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ropbox\Swan Documentation\Documentation\Systems\Psar_Short_options\"/>
    </mc:Choice>
  </mc:AlternateContent>
  <bookViews>
    <workbookView xWindow="0" yWindow="0" windowWidth="28800" windowHeight="12435"/>
  </bookViews>
  <sheets>
    <sheet name="Master" sheetId="1" r:id="rId1"/>
    <sheet name="Equity Curves" sheetId="6" r:id="rId2"/>
    <sheet name="BN+NF EQ_Curves" sheetId="9" r:id="rId3"/>
    <sheet name="Backtes 0.015" sheetId="7" r:id="rId4"/>
    <sheet name="In-Sample" sheetId="3" r:id="rId5"/>
    <sheet name="Out-Sample" sheetId="2" r:id="rId6"/>
    <sheet name="All_years" sheetId="5" r:id="rId7"/>
    <sheet name="Next_exp_onexpday_opt" sheetId="10" r:id="rId8"/>
    <sheet name="Next_Exp_onexpday BT" sheetId="11" r:id="rId9"/>
    <sheet name="Monthly_All_years_Optimization" sheetId="8" r:id="rId10"/>
    <sheet name="Next_ExpII_Evening_Only" sheetId="12" r:id="rId11"/>
    <sheet name="Next_ExpII_Evening_Only Opt" sheetId="13" r:id="rId1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9" i="1" l="1"/>
  <c r="F19" i="1"/>
  <c r="E19" i="1"/>
  <c r="H18" i="1"/>
  <c r="G18" i="1"/>
  <c r="F18" i="1"/>
  <c r="E18" i="1"/>
  <c r="G17" i="1"/>
  <c r="F17" i="1"/>
  <c r="H17" i="1"/>
  <c r="E17" i="1"/>
  <c r="E9" i="13" l="1"/>
  <c r="H9" i="13" s="1"/>
  <c r="F8" i="13"/>
  <c r="E8" i="13"/>
  <c r="I8" i="13" s="1"/>
  <c r="H7" i="13"/>
  <c r="G7" i="13"/>
  <c r="F7" i="13"/>
  <c r="E7" i="13"/>
  <c r="I7" i="13" s="1"/>
  <c r="I6" i="13"/>
  <c r="H6" i="13"/>
  <c r="G6" i="13"/>
  <c r="F6" i="13"/>
  <c r="E6" i="10"/>
  <c r="G6" i="10" s="1"/>
  <c r="I5" i="10"/>
  <c r="H5" i="10"/>
  <c r="G5" i="10"/>
  <c r="F5" i="10"/>
  <c r="I9" i="13" l="1"/>
  <c r="G8" i="13"/>
  <c r="F9" i="13"/>
  <c r="E10" i="13"/>
  <c r="H8" i="13"/>
  <c r="G9" i="13"/>
  <c r="H6" i="10"/>
  <c r="I6" i="10"/>
  <c r="F6" i="10"/>
  <c r="E7" i="10"/>
  <c r="C4" i="9"/>
  <c r="C3" i="9"/>
  <c r="Y952" i="9"/>
  <c r="Y951" i="9"/>
  <c r="Y950" i="9"/>
  <c r="Y949" i="9"/>
  <c r="Y948" i="9"/>
  <c r="Y947" i="9"/>
  <c r="Y946" i="9"/>
  <c r="Y945" i="9"/>
  <c r="Y944" i="9"/>
  <c r="Y943" i="9"/>
  <c r="Y942" i="9"/>
  <c r="Y941" i="9"/>
  <c r="Y940" i="9"/>
  <c r="Y939" i="9"/>
  <c r="Y938" i="9"/>
  <c r="Y937" i="9"/>
  <c r="Y936" i="9"/>
  <c r="Y935" i="9"/>
  <c r="Y934" i="9"/>
  <c r="Y933" i="9"/>
  <c r="Y932" i="9"/>
  <c r="Y931" i="9"/>
  <c r="Y930" i="9"/>
  <c r="Y929" i="9"/>
  <c r="Y928" i="9"/>
  <c r="Y927" i="9"/>
  <c r="Y926" i="9"/>
  <c r="Y925" i="9"/>
  <c r="Y924" i="9"/>
  <c r="Y923" i="9"/>
  <c r="Y922" i="9"/>
  <c r="Y921" i="9"/>
  <c r="Y920" i="9"/>
  <c r="Y919" i="9"/>
  <c r="Y918" i="9"/>
  <c r="Y917" i="9"/>
  <c r="Y916" i="9"/>
  <c r="Y915" i="9"/>
  <c r="Y914" i="9"/>
  <c r="Y913" i="9"/>
  <c r="Y912" i="9"/>
  <c r="Y911" i="9"/>
  <c r="Y910" i="9"/>
  <c r="Y909" i="9"/>
  <c r="Y908" i="9"/>
  <c r="Y907" i="9"/>
  <c r="Y906" i="9"/>
  <c r="Y905" i="9"/>
  <c r="Y904" i="9"/>
  <c r="Y903" i="9"/>
  <c r="Y902" i="9"/>
  <c r="Y901" i="9"/>
  <c r="Y900" i="9"/>
  <c r="Y899" i="9"/>
  <c r="Y898" i="9"/>
  <c r="Y897" i="9"/>
  <c r="Y896" i="9"/>
  <c r="Y895" i="9"/>
  <c r="Y894" i="9"/>
  <c r="Y893" i="9"/>
  <c r="Y892" i="9"/>
  <c r="Y891" i="9"/>
  <c r="Y890" i="9"/>
  <c r="Y889" i="9"/>
  <c r="Y888" i="9"/>
  <c r="Y887" i="9"/>
  <c r="Y886" i="9"/>
  <c r="Y885" i="9"/>
  <c r="Y884" i="9"/>
  <c r="Y883" i="9"/>
  <c r="Y882" i="9"/>
  <c r="Y881" i="9"/>
  <c r="Y880" i="9"/>
  <c r="Y879" i="9"/>
  <c r="Y878" i="9"/>
  <c r="Y877" i="9"/>
  <c r="Y876" i="9"/>
  <c r="Y875" i="9"/>
  <c r="Y874" i="9"/>
  <c r="Y873" i="9"/>
  <c r="Y872" i="9"/>
  <c r="Y871" i="9"/>
  <c r="Y870" i="9"/>
  <c r="Y869" i="9"/>
  <c r="Y868" i="9"/>
  <c r="Y867" i="9"/>
  <c r="Y866" i="9"/>
  <c r="Y865" i="9"/>
  <c r="Y864" i="9"/>
  <c r="Y863" i="9"/>
  <c r="Y862" i="9"/>
  <c r="Y861" i="9"/>
  <c r="Y860" i="9"/>
  <c r="Y859" i="9"/>
  <c r="Y858" i="9"/>
  <c r="Y857" i="9"/>
  <c r="Y856" i="9"/>
  <c r="Y855" i="9"/>
  <c r="Y854" i="9"/>
  <c r="Y853" i="9"/>
  <c r="Y852" i="9"/>
  <c r="Y851" i="9"/>
  <c r="Y850" i="9"/>
  <c r="Y849" i="9"/>
  <c r="Y848" i="9"/>
  <c r="Y847" i="9"/>
  <c r="Y846" i="9"/>
  <c r="Y845" i="9"/>
  <c r="Y844" i="9"/>
  <c r="Y843" i="9"/>
  <c r="Y842" i="9"/>
  <c r="Y841" i="9"/>
  <c r="Y840" i="9"/>
  <c r="Y839" i="9"/>
  <c r="Y838" i="9"/>
  <c r="Y837" i="9"/>
  <c r="Y836" i="9"/>
  <c r="Y835" i="9"/>
  <c r="Y834" i="9"/>
  <c r="Y833" i="9"/>
  <c r="Y832" i="9"/>
  <c r="Y831" i="9"/>
  <c r="Y830" i="9"/>
  <c r="Y829" i="9"/>
  <c r="Y828" i="9"/>
  <c r="Y827" i="9"/>
  <c r="Y826" i="9"/>
  <c r="Y825" i="9"/>
  <c r="Y824" i="9"/>
  <c r="Y823" i="9"/>
  <c r="Y822" i="9"/>
  <c r="Y821" i="9"/>
  <c r="Y820" i="9"/>
  <c r="Y819" i="9"/>
  <c r="Y818" i="9"/>
  <c r="Y817" i="9"/>
  <c r="Y816" i="9"/>
  <c r="Y815" i="9"/>
  <c r="Y814" i="9"/>
  <c r="Y813" i="9"/>
  <c r="Y812" i="9"/>
  <c r="Y811" i="9"/>
  <c r="Y810" i="9"/>
  <c r="Y809" i="9"/>
  <c r="Y808" i="9"/>
  <c r="Y807" i="9"/>
  <c r="Y806" i="9"/>
  <c r="Y805" i="9"/>
  <c r="Y804" i="9"/>
  <c r="Y803" i="9"/>
  <c r="Y802" i="9"/>
  <c r="Y801" i="9"/>
  <c r="Y800" i="9"/>
  <c r="Y799" i="9"/>
  <c r="Y798" i="9"/>
  <c r="Y797" i="9"/>
  <c r="Y796" i="9"/>
  <c r="Y795" i="9"/>
  <c r="Y794" i="9"/>
  <c r="Y793" i="9"/>
  <c r="Y792" i="9"/>
  <c r="Y791" i="9"/>
  <c r="Y790" i="9"/>
  <c r="Y789" i="9"/>
  <c r="Y788" i="9"/>
  <c r="Y787" i="9"/>
  <c r="Y786" i="9"/>
  <c r="Y785" i="9"/>
  <c r="Y784" i="9"/>
  <c r="Y783" i="9"/>
  <c r="Y782" i="9"/>
  <c r="Y781" i="9"/>
  <c r="Y780" i="9"/>
  <c r="Y779" i="9"/>
  <c r="Y778" i="9"/>
  <c r="Y777" i="9"/>
  <c r="Y776" i="9"/>
  <c r="Y775" i="9"/>
  <c r="Y774" i="9"/>
  <c r="Y773" i="9"/>
  <c r="Y772" i="9"/>
  <c r="Y771" i="9"/>
  <c r="Y770" i="9"/>
  <c r="Y769" i="9"/>
  <c r="Y768" i="9"/>
  <c r="Y767" i="9"/>
  <c r="Y766" i="9"/>
  <c r="Y765" i="9"/>
  <c r="Y764" i="9"/>
  <c r="Y763" i="9"/>
  <c r="Y762" i="9"/>
  <c r="Y761" i="9"/>
  <c r="Y760" i="9"/>
  <c r="Y759" i="9"/>
  <c r="Y758" i="9"/>
  <c r="Y757" i="9"/>
  <c r="Y756" i="9"/>
  <c r="Y755" i="9"/>
  <c r="Y754" i="9"/>
  <c r="Y753" i="9"/>
  <c r="Y752" i="9"/>
  <c r="Y751" i="9"/>
  <c r="Y750" i="9"/>
  <c r="Y749" i="9"/>
  <c r="Y748" i="9"/>
  <c r="Y747" i="9"/>
  <c r="Y746" i="9"/>
  <c r="Y745" i="9"/>
  <c r="Y744" i="9"/>
  <c r="Y743" i="9"/>
  <c r="Y742" i="9"/>
  <c r="Y741" i="9"/>
  <c r="Y740" i="9"/>
  <c r="Y739" i="9"/>
  <c r="Y738" i="9"/>
  <c r="Y737" i="9"/>
  <c r="Y736" i="9"/>
  <c r="Y735" i="9"/>
  <c r="Y734" i="9"/>
  <c r="Y733" i="9"/>
  <c r="Y732" i="9"/>
  <c r="Y731" i="9"/>
  <c r="Y730" i="9"/>
  <c r="Y729" i="9"/>
  <c r="Y728" i="9"/>
  <c r="Y727" i="9"/>
  <c r="Y726" i="9"/>
  <c r="Y725" i="9"/>
  <c r="Y724" i="9"/>
  <c r="Y723" i="9"/>
  <c r="Y722" i="9"/>
  <c r="Y721" i="9"/>
  <c r="Y720" i="9"/>
  <c r="Y719" i="9"/>
  <c r="Y718" i="9"/>
  <c r="Y717" i="9"/>
  <c r="Y716" i="9"/>
  <c r="Y715" i="9"/>
  <c r="Y714" i="9"/>
  <c r="Y713" i="9"/>
  <c r="Y712" i="9"/>
  <c r="Y711" i="9"/>
  <c r="Y710" i="9"/>
  <c r="Y709" i="9"/>
  <c r="Y708" i="9"/>
  <c r="Y707" i="9"/>
  <c r="Y706" i="9"/>
  <c r="Y705" i="9"/>
  <c r="Y704" i="9"/>
  <c r="Y703" i="9"/>
  <c r="Y702" i="9"/>
  <c r="Y701" i="9"/>
  <c r="Y700" i="9"/>
  <c r="Y699" i="9"/>
  <c r="Y698" i="9"/>
  <c r="Y697" i="9"/>
  <c r="Y696" i="9"/>
  <c r="Y695" i="9"/>
  <c r="Y694" i="9"/>
  <c r="Y693" i="9"/>
  <c r="Y692" i="9"/>
  <c r="Y691" i="9"/>
  <c r="Y690" i="9"/>
  <c r="Y689" i="9"/>
  <c r="Y688" i="9"/>
  <c r="Y687" i="9"/>
  <c r="Y686" i="9"/>
  <c r="Y685" i="9"/>
  <c r="Y684" i="9"/>
  <c r="Y683" i="9"/>
  <c r="Y682" i="9"/>
  <c r="Y681" i="9"/>
  <c r="Y680" i="9"/>
  <c r="Y679" i="9"/>
  <c r="Y678" i="9"/>
  <c r="Y677" i="9"/>
  <c r="Y676" i="9"/>
  <c r="Y675" i="9"/>
  <c r="Y674" i="9"/>
  <c r="Y673" i="9"/>
  <c r="Y672" i="9"/>
  <c r="Y671" i="9"/>
  <c r="Y670" i="9"/>
  <c r="Y669" i="9"/>
  <c r="Y668" i="9"/>
  <c r="Y667" i="9"/>
  <c r="Y666" i="9"/>
  <c r="Y665" i="9"/>
  <c r="Y664" i="9"/>
  <c r="Y663" i="9"/>
  <c r="Y662" i="9"/>
  <c r="Y661" i="9"/>
  <c r="Y660" i="9"/>
  <c r="Y659" i="9"/>
  <c r="Y658" i="9"/>
  <c r="Y657" i="9"/>
  <c r="Y656" i="9"/>
  <c r="Y655" i="9"/>
  <c r="Y654" i="9"/>
  <c r="Y653" i="9"/>
  <c r="Y652" i="9"/>
  <c r="Y651" i="9"/>
  <c r="Y650" i="9"/>
  <c r="Y649" i="9"/>
  <c r="Y648" i="9"/>
  <c r="Y647" i="9"/>
  <c r="Y646" i="9"/>
  <c r="Y645" i="9"/>
  <c r="Y644" i="9"/>
  <c r="Y643" i="9"/>
  <c r="Y642" i="9"/>
  <c r="Y641" i="9"/>
  <c r="Y640" i="9"/>
  <c r="Y639" i="9"/>
  <c r="Y638" i="9"/>
  <c r="Y637" i="9"/>
  <c r="Y636" i="9"/>
  <c r="Y635" i="9"/>
  <c r="Y634" i="9"/>
  <c r="Y633" i="9"/>
  <c r="Y632" i="9"/>
  <c r="Y631" i="9"/>
  <c r="Y630" i="9"/>
  <c r="Y629" i="9"/>
  <c r="Y628" i="9"/>
  <c r="Y627" i="9"/>
  <c r="Y626" i="9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Y350" i="9"/>
  <c r="Y349" i="9"/>
  <c r="Y348" i="9"/>
  <c r="Y347" i="9"/>
  <c r="Y346" i="9"/>
  <c r="Y345" i="9"/>
  <c r="Y344" i="9"/>
  <c r="Y343" i="9"/>
  <c r="Y342" i="9"/>
  <c r="Y341" i="9"/>
  <c r="Y340" i="9"/>
  <c r="Y339" i="9"/>
  <c r="Y338" i="9"/>
  <c r="Y337" i="9"/>
  <c r="Y336" i="9"/>
  <c r="Y335" i="9"/>
  <c r="Y334" i="9"/>
  <c r="Y333" i="9"/>
  <c r="Y332" i="9"/>
  <c r="Y331" i="9"/>
  <c r="Y330" i="9"/>
  <c r="Y329" i="9"/>
  <c r="Y328" i="9"/>
  <c r="Y327" i="9"/>
  <c r="Y326" i="9"/>
  <c r="Y325" i="9"/>
  <c r="Y324" i="9"/>
  <c r="Y323" i="9"/>
  <c r="Y322" i="9"/>
  <c r="Y321" i="9"/>
  <c r="Y320" i="9"/>
  <c r="Y319" i="9"/>
  <c r="Y318" i="9"/>
  <c r="Y317" i="9"/>
  <c r="Y316" i="9"/>
  <c r="Y315" i="9"/>
  <c r="Y314" i="9"/>
  <c r="Y313" i="9"/>
  <c r="Y312" i="9"/>
  <c r="Y311" i="9"/>
  <c r="Y310" i="9"/>
  <c r="Y309" i="9"/>
  <c r="Y308" i="9"/>
  <c r="Y307" i="9"/>
  <c r="Y306" i="9"/>
  <c r="Y305" i="9"/>
  <c r="Y304" i="9"/>
  <c r="Y303" i="9"/>
  <c r="Y302" i="9"/>
  <c r="Y301" i="9"/>
  <c r="Y300" i="9"/>
  <c r="Y299" i="9"/>
  <c r="Y298" i="9"/>
  <c r="Y297" i="9"/>
  <c r="Y296" i="9"/>
  <c r="Y295" i="9"/>
  <c r="Y294" i="9"/>
  <c r="Y293" i="9"/>
  <c r="Y292" i="9"/>
  <c r="Y291" i="9"/>
  <c r="Y290" i="9"/>
  <c r="Y289" i="9"/>
  <c r="Y288" i="9"/>
  <c r="Y287" i="9"/>
  <c r="Y286" i="9"/>
  <c r="Y285" i="9"/>
  <c r="Y284" i="9"/>
  <c r="Y283" i="9"/>
  <c r="Y282" i="9"/>
  <c r="Y281" i="9"/>
  <c r="Y280" i="9"/>
  <c r="Y279" i="9"/>
  <c r="Y278" i="9"/>
  <c r="Y277" i="9"/>
  <c r="Y276" i="9"/>
  <c r="Y275" i="9"/>
  <c r="Y274" i="9"/>
  <c r="Y273" i="9"/>
  <c r="Y272" i="9"/>
  <c r="Y271" i="9"/>
  <c r="Y270" i="9"/>
  <c r="Y269" i="9"/>
  <c r="Y268" i="9"/>
  <c r="Y267" i="9"/>
  <c r="Y266" i="9"/>
  <c r="Y265" i="9"/>
  <c r="Y264" i="9"/>
  <c r="Y263" i="9"/>
  <c r="Y262" i="9"/>
  <c r="Y261" i="9"/>
  <c r="Y260" i="9"/>
  <c r="Y259" i="9"/>
  <c r="Y258" i="9"/>
  <c r="Y257" i="9"/>
  <c r="Y256" i="9"/>
  <c r="Y255" i="9"/>
  <c r="Y254" i="9"/>
  <c r="Y253" i="9"/>
  <c r="Y252" i="9"/>
  <c r="Y251" i="9"/>
  <c r="Y250" i="9"/>
  <c r="Y249" i="9"/>
  <c r="Y248" i="9"/>
  <c r="Y247" i="9"/>
  <c r="Y246" i="9"/>
  <c r="Y245" i="9"/>
  <c r="Y244" i="9"/>
  <c r="Y243" i="9"/>
  <c r="Y242" i="9"/>
  <c r="Y241" i="9"/>
  <c r="Y240" i="9"/>
  <c r="Y239" i="9"/>
  <c r="Y238" i="9"/>
  <c r="Y237" i="9"/>
  <c r="Y236" i="9"/>
  <c r="Y235" i="9"/>
  <c r="Y234" i="9"/>
  <c r="Y233" i="9"/>
  <c r="Y232" i="9"/>
  <c r="Y231" i="9"/>
  <c r="Y230" i="9"/>
  <c r="Y229" i="9"/>
  <c r="Y228" i="9"/>
  <c r="Y227" i="9"/>
  <c r="Y226" i="9"/>
  <c r="Y225" i="9"/>
  <c r="Y224" i="9"/>
  <c r="Y223" i="9"/>
  <c r="Y222" i="9"/>
  <c r="Y221" i="9"/>
  <c r="Y220" i="9"/>
  <c r="Y219" i="9"/>
  <c r="Y218" i="9"/>
  <c r="Y217" i="9"/>
  <c r="Y216" i="9"/>
  <c r="Y215" i="9"/>
  <c r="Y214" i="9"/>
  <c r="Y213" i="9"/>
  <c r="Y212" i="9"/>
  <c r="Y211" i="9"/>
  <c r="Y210" i="9"/>
  <c r="Y209" i="9"/>
  <c r="Y208" i="9"/>
  <c r="Y207" i="9"/>
  <c r="Y206" i="9"/>
  <c r="Y205" i="9"/>
  <c r="Y204" i="9"/>
  <c r="Y203" i="9"/>
  <c r="Y202" i="9"/>
  <c r="Y201" i="9"/>
  <c r="Y200" i="9"/>
  <c r="Y199" i="9"/>
  <c r="Y198" i="9"/>
  <c r="Y197" i="9"/>
  <c r="Y196" i="9"/>
  <c r="Y195" i="9"/>
  <c r="Y194" i="9"/>
  <c r="Y193" i="9"/>
  <c r="Y192" i="9"/>
  <c r="Y191" i="9"/>
  <c r="Y190" i="9"/>
  <c r="Y189" i="9"/>
  <c r="Y188" i="9"/>
  <c r="Y187" i="9"/>
  <c r="Y186" i="9"/>
  <c r="Y185" i="9"/>
  <c r="Y184" i="9"/>
  <c r="Y183" i="9"/>
  <c r="Y182" i="9"/>
  <c r="Y181" i="9"/>
  <c r="Y180" i="9"/>
  <c r="Y179" i="9"/>
  <c r="Y178" i="9"/>
  <c r="Y177" i="9"/>
  <c r="Y176" i="9"/>
  <c r="Y175" i="9"/>
  <c r="Y174" i="9"/>
  <c r="Y173" i="9"/>
  <c r="Y172" i="9"/>
  <c r="Y171" i="9"/>
  <c r="Y170" i="9"/>
  <c r="Y169" i="9"/>
  <c r="Y168" i="9"/>
  <c r="Y167" i="9"/>
  <c r="Y166" i="9"/>
  <c r="Y165" i="9"/>
  <c r="Y164" i="9"/>
  <c r="Y163" i="9"/>
  <c r="Y162" i="9"/>
  <c r="Y161" i="9"/>
  <c r="Y160" i="9"/>
  <c r="Y159" i="9"/>
  <c r="Y158" i="9"/>
  <c r="Y157" i="9"/>
  <c r="Y156" i="9"/>
  <c r="Y155" i="9"/>
  <c r="Y154" i="9"/>
  <c r="Y153" i="9"/>
  <c r="Y152" i="9"/>
  <c r="Y151" i="9"/>
  <c r="Y150" i="9"/>
  <c r="Y149" i="9"/>
  <c r="Y148" i="9"/>
  <c r="Y147" i="9"/>
  <c r="Y146" i="9"/>
  <c r="Y145" i="9"/>
  <c r="Y144" i="9"/>
  <c r="Y143" i="9"/>
  <c r="Y142" i="9"/>
  <c r="Y141" i="9"/>
  <c r="Y140" i="9"/>
  <c r="Y139" i="9"/>
  <c r="Y138" i="9"/>
  <c r="Y137" i="9"/>
  <c r="Y136" i="9"/>
  <c r="Y135" i="9"/>
  <c r="Y134" i="9"/>
  <c r="Y133" i="9"/>
  <c r="Y132" i="9"/>
  <c r="Y131" i="9"/>
  <c r="Y130" i="9"/>
  <c r="Y129" i="9"/>
  <c r="Y128" i="9"/>
  <c r="Y127" i="9"/>
  <c r="Y126" i="9"/>
  <c r="Y125" i="9"/>
  <c r="Y124" i="9"/>
  <c r="Y123" i="9"/>
  <c r="Y122" i="9"/>
  <c r="Y121" i="9"/>
  <c r="Y120" i="9"/>
  <c r="Y119" i="9"/>
  <c r="Y118" i="9"/>
  <c r="Y117" i="9"/>
  <c r="Y116" i="9"/>
  <c r="Y115" i="9"/>
  <c r="Y114" i="9"/>
  <c r="Y113" i="9"/>
  <c r="Y112" i="9"/>
  <c r="Y111" i="9"/>
  <c r="Y110" i="9"/>
  <c r="Y109" i="9"/>
  <c r="Y108" i="9"/>
  <c r="Y107" i="9"/>
  <c r="Y106" i="9"/>
  <c r="Y105" i="9"/>
  <c r="Y104" i="9"/>
  <c r="Y103" i="9"/>
  <c r="Y102" i="9"/>
  <c r="Y101" i="9"/>
  <c r="Y100" i="9"/>
  <c r="Y99" i="9"/>
  <c r="Y98" i="9"/>
  <c r="Y97" i="9"/>
  <c r="Y96" i="9"/>
  <c r="Y95" i="9"/>
  <c r="Y94" i="9"/>
  <c r="Y93" i="9"/>
  <c r="Y92" i="9"/>
  <c r="Y91" i="9"/>
  <c r="Y90" i="9"/>
  <c r="Y89" i="9"/>
  <c r="Y88" i="9"/>
  <c r="Y87" i="9"/>
  <c r="Y86" i="9"/>
  <c r="Y85" i="9"/>
  <c r="Y84" i="9"/>
  <c r="Y83" i="9"/>
  <c r="Y82" i="9"/>
  <c r="Y81" i="9"/>
  <c r="Y80" i="9"/>
  <c r="Y79" i="9"/>
  <c r="Y78" i="9"/>
  <c r="Y77" i="9"/>
  <c r="Y76" i="9"/>
  <c r="Y75" i="9"/>
  <c r="Y74" i="9"/>
  <c r="Y73" i="9"/>
  <c r="Y72" i="9"/>
  <c r="Y71" i="9"/>
  <c r="Y70" i="9"/>
  <c r="Y69" i="9"/>
  <c r="Y68" i="9"/>
  <c r="Y67" i="9"/>
  <c r="Y66" i="9"/>
  <c r="Y65" i="9"/>
  <c r="Y64" i="9"/>
  <c r="Y63" i="9"/>
  <c r="Y62" i="9"/>
  <c r="Y61" i="9"/>
  <c r="Y60" i="9"/>
  <c r="Y59" i="9"/>
  <c r="Y58" i="9"/>
  <c r="Y57" i="9"/>
  <c r="Y56" i="9"/>
  <c r="Y55" i="9"/>
  <c r="Y54" i="9"/>
  <c r="Y53" i="9"/>
  <c r="Y52" i="9"/>
  <c r="Y51" i="9"/>
  <c r="Y50" i="9"/>
  <c r="Y49" i="9"/>
  <c r="Y48" i="9"/>
  <c r="Y47" i="9"/>
  <c r="Y46" i="9"/>
  <c r="Y45" i="9"/>
  <c r="Y44" i="9"/>
  <c r="Y43" i="9"/>
  <c r="Y42" i="9"/>
  <c r="Y41" i="9"/>
  <c r="Y40" i="9"/>
  <c r="Y39" i="9"/>
  <c r="Y38" i="9"/>
  <c r="Y37" i="9"/>
  <c r="Y36" i="9"/>
  <c r="Y35" i="9"/>
  <c r="Y34" i="9"/>
  <c r="Y33" i="9"/>
  <c r="Y32" i="9"/>
  <c r="Y31" i="9"/>
  <c r="Y30" i="9"/>
  <c r="Y29" i="9"/>
  <c r="Y28" i="9"/>
  <c r="Y27" i="9"/>
  <c r="Y26" i="9"/>
  <c r="Y25" i="9"/>
  <c r="Y24" i="9"/>
  <c r="Y23" i="9"/>
  <c r="Y22" i="9"/>
  <c r="Y21" i="9"/>
  <c r="Y20" i="9"/>
  <c r="Y19" i="9"/>
  <c r="Y18" i="9"/>
  <c r="Y17" i="9"/>
  <c r="V14" i="9"/>
  <c r="U14" i="9"/>
  <c r="T14" i="9"/>
  <c r="S14" i="9"/>
  <c r="R14" i="9"/>
  <c r="Q14" i="9"/>
  <c r="P14" i="9"/>
  <c r="O14" i="9"/>
  <c r="N14" i="9"/>
  <c r="M14" i="9"/>
  <c r="V952" i="9"/>
  <c r="U952" i="9"/>
  <c r="T952" i="9"/>
  <c r="S952" i="9"/>
  <c r="R952" i="9"/>
  <c r="V951" i="9"/>
  <c r="U951" i="9"/>
  <c r="T951" i="9"/>
  <c r="S951" i="9"/>
  <c r="R951" i="9"/>
  <c r="V950" i="9"/>
  <c r="U950" i="9"/>
  <c r="T950" i="9"/>
  <c r="S950" i="9"/>
  <c r="R950" i="9"/>
  <c r="V949" i="9"/>
  <c r="U949" i="9"/>
  <c r="T949" i="9"/>
  <c r="S949" i="9"/>
  <c r="R949" i="9"/>
  <c r="V948" i="9"/>
  <c r="U948" i="9"/>
  <c r="T948" i="9"/>
  <c r="S948" i="9"/>
  <c r="R948" i="9"/>
  <c r="V947" i="9"/>
  <c r="U947" i="9"/>
  <c r="T947" i="9"/>
  <c r="S947" i="9"/>
  <c r="R947" i="9"/>
  <c r="V946" i="9"/>
  <c r="U946" i="9"/>
  <c r="T946" i="9"/>
  <c r="S946" i="9"/>
  <c r="R946" i="9"/>
  <c r="V945" i="9"/>
  <c r="U945" i="9"/>
  <c r="T945" i="9"/>
  <c r="S945" i="9"/>
  <c r="R945" i="9"/>
  <c r="V944" i="9"/>
  <c r="U944" i="9"/>
  <c r="T944" i="9"/>
  <c r="S944" i="9"/>
  <c r="R944" i="9"/>
  <c r="V943" i="9"/>
  <c r="U943" i="9"/>
  <c r="T943" i="9"/>
  <c r="S943" i="9"/>
  <c r="R943" i="9"/>
  <c r="V942" i="9"/>
  <c r="U942" i="9"/>
  <c r="T942" i="9"/>
  <c r="S942" i="9"/>
  <c r="R942" i="9"/>
  <c r="V941" i="9"/>
  <c r="U941" i="9"/>
  <c r="T941" i="9"/>
  <c r="S941" i="9"/>
  <c r="R941" i="9"/>
  <c r="V940" i="9"/>
  <c r="U940" i="9"/>
  <c r="T940" i="9"/>
  <c r="S940" i="9"/>
  <c r="R940" i="9"/>
  <c r="V939" i="9"/>
  <c r="U939" i="9"/>
  <c r="T939" i="9"/>
  <c r="S939" i="9"/>
  <c r="R939" i="9"/>
  <c r="V938" i="9"/>
  <c r="U938" i="9"/>
  <c r="T938" i="9"/>
  <c r="S938" i="9"/>
  <c r="R938" i="9"/>
  <c r="V937" i="9"/>
  <c r="U937" i="9"/>
  <c r="T937" i="9"/>
  <c r="S937" i="9"/>
  <c r="R937" i="9"/>
  <c r="V936" i="9"/>
  <c r="U936" i="9"/>
  <c r="T936" i="9"/>
  <c r="S936" i="9"/>
  <c r="R936" i="9"/>
  <c r="V935" i="9"/>
  <c r="U935" i="9"/>
  <c r="T935" i="9"/>
  <c r="S935" i="9"/>
  <c r="R935" i="9"/>
  <c r="V934" i="9"/>
  <c r="U934" i="9"/>
  <c r="T934" i="9"/>
  <c r="S934" i="9"/>
  <c r="R934" i="9"/>
  <c r="V933" i="9"/>
  <c r="U933" i="9"/>
  <c r="T933" i="9"/>
  <c r="S933" i="9"/>
  <c r="R933" i="9"/>
  <c r="V932" i="9"/>
  <c r="U932" i="9"/>
  <c r="T932" i="9"/>
  <c r="S932" i="9"/>
  <c r="R932" i="9"/>
  <c r="V931" i="9"/>
  <c r="U931" i="9"/>
  <c r="T931" i="9"/>
  <c r="S931" i="9"/>
  <c r="R931" i="9"/>
  <c r="V930" i="9"/>
  <c r="U930" i="9"/>
  <c r="T930" i="9"/>
  <c r="S930" i="9"/>
  <c r="R930" i="9"/>
  <c r="V929" i="9"/>
  <c r="U929" i="9"/>
  <c r="T929" i="9"/>
  <c r="S929" i="9"/>
  <c r="R929" i="9"/>
  <c r="V928" i="9"/>
  <c r="U928" i="9"/>
  <c r="T928" i="9"/>
  <c r="S928" i="9"/>
  <c r="R928" i="9"/>
  <c r="V927" i="9"/>
  <c r="U927" i="9"/>
  <c r="T927" i="9"/>
  <c r="S927" i="9"/>
  <c r="R927" i="9"/>
  <c r="V926" i="9"/>
  <c r="U926" i="9"/>
  <c r="T926" i="9"/>
  <c r="S926" i="9"/>
  <c r="R926" i="9"/>
  <c r="V925" i="9"/>
  <c r="U925" i="9"/>
  <c r="T925" i="9"/>
  <c r="S925" i="9"/>
  <c r="R925" i="9"/>
  <c r="V924" i="9"/>
  <c r="U924" i="9"/>
  <c r="T924" i="9"/>
  <c r="S924" i="9"/>
  <c r="R924" i="9"/>
  <c r="V923" i="9"/>
  <c r="U923" i="9"/>
  <c r="T923" i="9"/>
  <c r="S923" i="9"/>
  <c r="R923" i="9"/>
  <c r="V922" i="9"/>
  <c r="U922" i="9"/>
  <c r="T922" i="9"/>
  <c r="S922" i="9"/>
  <c r="R922" i="9"/>
  <c r="V921" i="9"/>
  <c r="U921" i="9"/>
  <c r="T921" i="9"/>
  <c r="S921" i="9"/>
  <c r="R921" i="9"/>
  <c r="V920" i="9"/>
  <c r="U920" i="9"/>
  <c r="T920" i="9"/>
  <c r="S920" i="9"/>
  <c r="R920" i="9"/>
  <c r="V919" i="9"/>
  <c r="U919" i="9"/>
  <c r="T919" i="9"/>
  <c r="S919" i="9"/>
  <c r="R919" i="9"/>
  <c r="V918" i="9"/>
  <c r="U918" i="9"/>
  <c r="T918" i="9"/>
  <c r="S918" i="9"/>
  <c r="R918" i="9"/>
  <c r="V917" i="9"/>
  <c r="U917" i="9"/>
  <c r="T917" i="9"/>
  <c r="S917" i="9"/>
  <c r="R917" i="9"/>
  <c r="V916" i="9"/>
  <c r="U916" i="9"/>
  <c r="T916" i="9"/>
  <c r="S916" i="9"/>
  <c r="R916" i="9"/>
  <c r="V915" i="9"/>
  <c r="U915" i="9"/>
  <c r="T915" i="9"/>
  <c r="S915" i="9"/>
  <c r="R915" i="9"/>
  <c r="V914" i="9"/>
  <c r="U914" i="9"/>
  <c r="T914" i="9"/>
  <c r="S914" i="9"/>
  <c r="R914" i="9"/>
  <c r="V913" i="9"/>
  <c r="U913" i="9"/>
  <c r="T913" i="9"/>
  <c r="S913" i="9"/>
  <c r="R913" i="9"/>
  <c r="V912" i="9"/>
  <c r="U912" i="9"/>
  <c r="T912" i="9"/>
  <c r="S912" i="9"/>
  <c r="R912" i="9"/>
  <c r="V911" i="9"/>
  <c r="U911" i="9"/>
  <c r="T911" i="9"/>
  <c r="S911" i="9"/>
  <c r="R911" i="9"/>
  <c r="V910" i="9"/>
  <c r="U910" i="9"/>
  <c r="T910" i="9"/>
  <c r="S910" i="9"/>
  <c r="R910" i="9"/>
  <c r="V909" i="9"/>
  <c r="U909" i="9"/>
  <c r="T909" i="9"/>
  <c r="S909" i="9"/>
  <c r="R909" i="9"/>
  <c r="V908" i="9"/>
  <c r="U908" i="9"/>
  <c r="T908" i="9"/>
  <c r="S908" i="9"/>
  <c r="R908" i="9"/>
  <c r="V907" i="9"/>
  <c r="U907" i="9"/>
  <c r="T907" i="9"/>
  <c r="S907" i="9"/>
  <c r="R907" i="9"/>
  <c r="V906" i="9"/>
  <c r="U906" i="9"/>
  <c r="T906" i="9"/>
  <c r="S906" i="9"/>
  <c r="R906" i="9"/>
  <c r="V905" i="9"/>
  <c r="U905" i="9"/>
  <c r="T905" i="9"/>
  <c r="S905" i="9"/>
  <c r="R905" i="9"/>
  <c r="V904" i="9"/>
  <c r="U904" i="9"/>
  <c r="T904" i="9"/>
  <c r="S904" i="9"/>
  <c r="R904" i="9"/>
  <c r="V903" i="9"/>
  <c r="U903" i="9"/>
  <c r="T903" i="9"/>
  <c r="S903" i="9"/>
  <c r="R903" i="9"/>
  <c r="V902" i="9"/>
  <c r="U902" i="9"/>
  <c r="T902" i="9"/>
  <c r="S902" i="9"/>
  <c r="R902" i="9"/>
  <c r="V901" i="9"/>
  <c r="U901" i="9"/>
  <c r="T901" i="9"/>
  <c r="S901" i="9"/>
  <c r="R901" i="9"/>
  <c r="V900" i="9"/>
  <c r="U900" i="9"/>
  <c r="T900" i="9"/>
  <c r="S900" i="9"/>
  <c r="R900" i="9"/>
  <c r="V899" i="9"/>
  <c r="U899" i="9"/>
  <c r="T899" i="9"/>
  <c r="S899" i="9"/>
  <c r="R899" i="9"/>
  <c r="V898" i="9"/>
  <c r="U898" i="9"/>
  <c r="T898" i="9"/>
  <c r="S898" i="9"/>
  <c r="R898" i="9"/>
  <c r="V897" i="9"/>
  <c r="U897" i="9"/>
  <c r="T897" i="9"/>
  <c r="S897" i="9"/>
  <c r="R897" i="9"/>
  <c r="V896" i="9"/>
  <c r="U896" i="9"/>
  <c r="T896" i="9"/>
  <c r="S896" i="9"/>
  <c r="R896" i="9"/>
  <c r="V895" i="9"/>
  <c r="U895" i="9"/>
  <c r="T895" i="9"/>
  <c r="S895" i="9"/>
  <c r="R895" i="9"/>
  <c r="V894" i="9"/>
  <c r="U894" i="9"/>
  <c r="T894" i="9"/>
  <c r="S894" i="9"/>
  <c r="R894" i="9"/>
  <c r="V893" i="9"/>
  <c r="U893" i="9"/>
  <c r="T893" i="9"/>
  <c r="S893" i="9"/>
  <c r="R893" i="9"/>
  <c r="V892" i="9"/>
  <c r="U892" i="9"/>
  <c r="T892" i="9"/>
  <c r="S892" i="9"/>
  <c r="R892" i="9"/>
  <c r="V891" i="9"/>
  <c r="U891" i="9"/>
  <c r="T891" i="9"/>
  <c r="S891" i="9"/>
  <c r="R891" i="9"/>
  <c r="V890" i="9"/>
  <c r="U890" i="9"/>
  <c r="T890" i="9"/>
  <c r="S890" i="9"/>
  <c r="R890" i="9"/>
  <c r="V889" i="9"/>
  <c r="U889" i="9"/>
  <c r="T889" i="9"/>
  <c r="S889" i="9"/>
  <c r="R889" i="9"/>
  <c r="V888" i="9"/>
  <c r="U888" i="9"/>
  <c r="T888" i="9"/>
  <c r="S888" i="9"/>
  <c r="R888" i="9"/>
  <c r="V887" i="9"/>
  <c r="U887" i="9"/>
  <c r="T887" i="9"/>
  <c r="S887" i="9"/>
  <c r="R887" i="9"/>
  <c r="V886" i="9"/>
  <c r="U886" i="9"/>
  <c r="T886" i="9"/>
  <c r="S886" i="9"/>
  <c r="R886" i="9"/>
  <c r="V885" i="9"/>
  <c r="U885" i="9"/>
  <c r="T885" i="9"/>
  <c r="S885" i="9"/>
  <c r="R885" i="9"/>
  <c r="V884" i="9"/>
  <c r="U884" i="9"/>
  <c r="T884" i="9"/>
  <c r="S884" i="9"/>
  <c r="R884" i="9"/>
  <c r="V883" i="9"/>
  <c r="U883" i="9"/>
  <c r="T883" i="9"/>
  <c r="S883" i="9"/>
  <c r="R883" i="9"/>
  <c r="V882" i="9"/>
  <c r="U882" i="9"/>
  <c r="T882" i="9"/>
  <c r="S882" i="9"/>
  <c r="R882" i="9"/>
  <c r="V881" i="9"/>
  <c r="U881" i="9"/>
  <c r="T881" i="9"/>
  <c r="S881" i="9"/>
  <c r="R881" i="9"/>
  <c r="V880" i="9"/>
  <c r="U880" i="9"/>
  <c r="T880" i="9"/>
  <c r="S880" i="9"/>
  <c r="R880" i="9"/>
  <c r="V879" i="9"/>
  <c r="U879" i="9"/>
  <c r="T879" i="9"/>
  <c r="S879" i="9"/>
  <c r="R879" i="9"/>
  <c r="V878" i="9"/>
  <c r="U878" i="9"/>
  <c r="T878" i="9"/>
  <c r="S878" i="9"/>
  <c r="R878" i="9"/>
  <c r="V877" i="9"/>
  <c r="U877" i="9"/>
  <c r="T877" i="9"/>
  <c r="S877" i="9"/>
  <c r="R877" i="9"/>
  <c r="V876" i="9"/>
  <c r="U876" i="9"/>
  <c r="T876" i="9"/>
  <c r="S876" i="9"/>
  <c r="R876" i="9"/>
  <c r="V875" i="9"/>
  <c r="U875" i="9"/>
  <c r="T875" i="9"/>
  <c r="S875" i="9"/>
  <c r="R875" i="9"/>
  <c r="V874" i="9"/>
  <c r="U874" i="9"/>
  <c r="T874" i="9"/>
  <c r="S874" i="9"/>
  <c r="R874" i="9"/>
  <c r="V873" i="9"/>
  <c r="U873" i="9"/>
  <c r="T873" i="9"/>
  <c r="S873" i="9"/>
  <c r="R873" i="9"/>
  <c r="V872" i="9"/>
  <c r="U872" i="9"/>
  <c r="T872" i="9"/>
  <c r="S872" i="9"/>
  <c r="R872" i="9"/>
  <c r="V871" i="9"/>
  <c r="U871" i="9"/>
  <c r="T871" i="9"/>
  <c r="S871" i="9"/>
  <c r="R871" i="9"/>
  <c r="V870" i="9"/>
  <c r="U870" i="9"/>
  <c r="T870" i="9"/>
  <c r="S870" i="9"/>
  <c r="R870" i="9"/>
  <c r="V869" i="9"/>
  <c r="U869" i="9"/>
  <c r="T869" i="9"/>
  <c r="S869" i="9"/>
  <c r="R869" i="9"/>
  <c r="V868" i="9"/>
  <c r="U868" i="9"/>
  <c r="T868" i="9"/>
  <c r="S868" i="9"/>
  <c r="R868" i="9"/>
  <c r="V867" i="9"/>
  <c r="U867" i="9"/>
  <c r="T867" i="9"/>
  <c r="S867" i="9"/>
  <c r="R867" i="9"/>
  <c r="V866" i="9"/>
  <c r="U866" i="9"/>
  <c r="T866" i="9"/>
  <c r="S866" i="9"/>
  <c r="R866" i="9"/>
  <c r="V865" i="9"/>
  <c r="U865" i="9"/>
  <c r="T865" i="9"/>
  <c r="S865" i="9"/>
  <c r="R865" i="9"/>
  <c r="V864" i="9"/>
  <c r="U864" i="9"/>
  <c r="T864" i="9"/>
  <c r="S864" i="9"/>
  <c r="R864" i="9"/>
  <c r="V863" i="9"/>
  <c r="U863" i="9"/>
  <c r="T863" i="9"/>
  <c r="S863" i="9"/>
  <c r="R863" i="9"/>
  <c r="V862" i="9"/>
  <c r="U862" i="9"/>
  <c r="T862" i="9"/>
  <c r="S862" i="9"/>
  <c r="R862" i="9"/>
  <c r="V861" i="9"/>
  <c r="U861" i="9"/>
  <c r="T861" i="9"/>
  <c r="S861" i="9"/>
  <c r="R861" i="9"/>
  <c r="V860" i="9"/>
  <c r="U860" i="9"/>
  <c r="T860" i="9"/>
  <c r="S860" i="9"/>
  <c r="R860" i="9"/>
  <c r="V859" i="9"/>
  <c r="U859" i="9"/>
  <c r="T859" i="9"/>
  <c r="S859" i="9"/>
  <c r="R859" i="9"/>
  <c r="V858" i="9"/>
  <c r="U858" i="9"/>
  <c r="T858" i="9"/>
  <c r="S858" i="9"/>
  <c r="R858" i="9"/>
  <c r="V857" i="9"/>
  <c r="U857" i="9"/>
  <c r="T857" i="9"/>
  <c r="S857" i="9"/>
  <c r="R857" i="9"/>
  <c r="V856" i="9"/>
  <c r="U856" i="9"/>
  <c r="T856" i="9"/>
  <c r="S856" i="9"/>
  <c r="R856" i="9"/>
  <c r="V855" i="9"/>
  <c r="U855" i="9"/>
  <c r="T855" i="9"/>
  <c r="S855" i="9"/>
  <c r="R855" i="9"/>
  <c r="V854" i="9"/>
  <c r="U854" i="9"/>
  <c r="T854" i="9"/>
  <c r="S854" i="9"/>
  <c r="R854" i="9"/>
  <c r="V853" i="9"/>
  <c r="U853" i="9"/>
  <c r="T853" i="9"/>
  <c r="S853" i="9"/>
  <c r="R853" i="9"/>
  <c r="V852" i="9"/>
  <c r="U852" i="9"/>
  <c r="T852" i="9"/>
  <c r="S852" i="9"/>
  <c r="R852" i="9"/>
  <c r="V851" i="9"/>
  <c r="U851" i="9"/>
  <c r="T851" i="9"/>
  <c r="S851" i="9"/>
  <c r="R851" i="9"/>
  <c r="V850" i="9"/>
  <c r="U850" i="9"/>
  <c r="T850" i="9"/>
  <c r="S850" i="9"/>
  <c r="R850" i="9"/>
  <c r="V849" i="9"/>
  <c r="U849" i="9"/>
  <c r="T849" i="9"/>
  <c r="S849" i="9"/>
  <c r="R849" i="9"/>
  <c r="V848" i="9"/>
  <c r="U848" i="9"/>
  <c r="T848" i="9"/>
  <c r="S848" i="9"/>
  <c r="R848" i="9"/>
  <c r="V847" i="9"/>
  <c r="U847" i="9"/>
  <c r="T847" i="9"/>
  <c r="S847" i="9"/>
  <c r="R847" i="9"/>
  <c r="V846" i="9"/>
  <c r="U846" i="9"/>
  <c r="T846" i="9"/>
  <c r="S846" i="9"/>
  <c r="R846" i="9"/>
  <c r="V845" i="9"/>
  <c r="U845" i="9"/>
  <c r="T845" i="9"/>
  <c r="S845" i="9"/>
  <c r="R845" i="9"/>
  <c r="V844" i="9"/>
  <c r="U844" i="9"/>
  <c r="T844" i="9"/>
  <c r="S844" i="9"/>
  <c r="R844" i="9"/>
  <c r="V843" i="9"/>
  <c r="U843" i="9"/>
  <c r="T843" i="9"/>
  <c r="S843" i="9"/>
  <c r="R843" i="9"/>
  <c r="V842" i="9"/>
  <c r="U842" i="9"/>
  <c r="T842" i="9"/>
  <c r="S842" i="9"/>
  <c r="R842" i="9"/>
  <c r="V841" i="9"/>
  <c r="U841" i="9"/>
  <c r="T841" i="9"/>
  <c r="S841" i="9"/>
  <c r="R841" i="9"/>
  <c r="V840" i="9"/>
  <c r="U840" i="9"/>
  <c r="T840" i="9"/>
  <c r="S840" i="9"/>
  <c r="R840" i="9"/>
  <c r="V839" i="9"/>
  <c r="U839" i="9"/>
  <c r="T839" i="9"/>
  <c r="S839" i="9"/>
  <c r="R839" i="9"/>
  <c r="V838" i="9"/>
  <c r="U838" i="9"/>
  <c r="T838" i="9"/>
  <c r="S838" i="9"/>
  <c r="R838" i="9"/>
  <c r="V837" i="9"/>
  <c r="U837" i="9"/>
  <c r="T837" i="9"/>
  <c r="S837" i="9"/>
  <c r="R837" i="9"/>
  <c r="V836" i="9"/>
  <c r="U836" i="9"/>
  <c r="T836" i="9"/>
  <c r="S836" i="9"/>
  <c r="R836" i="9"/>
  <c r="V835" i="9"/>
  <c r="U835" i="9"/>
  <c r="T835" i="9"/>
  <c r="S835" i="9"/>
  <c r="R835" i="9"/>
  <c r="V834" i="9"/>
  <c r="U834" i="9"/>
  <c r="T834" i="9"/>
  <c r="S834" i="9"/>
  <c r="R834" i="9"/>
  <c r="V833" i="9"/>
  <c r="U833" i="9"/>
  <c r="T833" i="9"/>
  <c r="S833" i="9"/>
  <c r="R833" i="9"/>
  <c r="V832" i="9"/>
  <c r="U832" i="9"/>
  <c r="T832" i="9"/>
  <c r="S832" i="9"/>
  <c r="R832" i="9"/>
  <c r="V831" i="9"/>
  <c r="U831" i="9"/>
  <c r="T831" i="9"/>
  <c r="S831" i="9"/>
  <c r="R831" i="9"/>
  <c r="V830" i="9"/>
  <c r="U830" i="9"/>
  <c r="T830" i="9"/>
  <c r="S830" i="9"/>
  <c r="R830" i="9"/>
  <c r="V829" i="9"/>
  <c r="U829" i="9"/>
  <c r="T829" i="9"/>
  <c r="S829" i="9"/>
  <c r="R829" i="9"/>
  <c r="V828" i="9"/>
  <c r="U828" i="9"/>
  <c r="T828" i="9"/>
  <c r="S828" i="9"/>
  <c r="R828" i="9"/>
  <c r="V827" i="9"/>
  <c r="U827" i="9"/>
  <c r="T827" i="9"/>
  <c r="S827" i="9"/>
  <c r="R827" i="9"/>
  <c r="V826" i="9"/>
  <c r="U826" i="9"/>
  <c r="T826" i="9"/>
  <c r="S826" i="9"/>
  <c r="R826" i="9"/>
  <c r="V825" i="9"/>
  <c r="U825" i="9"/>
  <c r="T825" i="9"/>
  <c r="S825" i="9"/>
  <c r="R825" i="9"/>
  <c r="V824" i="9"/>
  <c r="U824" i="9"/>
  <c r="T824" i="9"/>
  <c r="S824" i="9"/>
  <c r="R824" i="9"/>
  <c r="V823" i="9"/>
  <c r="U823" i="9"/>
  <c r="T823" i="9"/>
  <c r="S823" i="9"/>
  <c r="R823" i="9"/>
  <c r="V822" i="9"/>
  <c r="U822" i="9"/>
  <c r="T822" i="9"/>
  <c r="S822" i="9"/>
  <c r="R822" i="9"/>
  <c r="V821" i="9"/>
  <c r="U821" i="9"/>
  <c r="T821" i="9"/>
  <c r="S821" i="9"/>
  <c r="R821" i="9"/>
  <c r="V820" i="9"/>
  <c r="U820" i="9"/>
  <c r="T820" i="9"/>
  <c r="S820" i="9"/>
  <c r="R820" i="9"/>
  <c r="V819" i="9"/>
  <c r="U819" i="9"/>
  <c r="T819" i="9"/>
  <c r="S819" i="9"/>
  <c r="R819" i="9"/>
  <c r="V818" i="9"/>
  <c r="U818" i="9"/>
  <c r="T818" i="9"/>
  <c r="S818" i="9"/>
  <c r="R818" i="9"/>
  <c r="V817" i="9"/>
  <c r="U817" i="9"/>
  <c r="T817" i="9"/>
  <c r="S817" i="9"/>
  <c r="R817" i="9"/>
  <c r="V816" i="9"/>
  <c r="U816" i="9"/>
  <c r="T816" i="9"/>
  <c r="S816" i="9"/>
  <c r="R816" i="9"/>
  <c r="V815" i="9"/>
  <c r="U815" i="9"/>
  <c r="T815" i="9"/>
  <c r="S815" i="9"/>
  <c r="R815" i="9"/>
  <c r="V814" i="9"/>
  <c r="U814" i="9"/>
  <c r="T814" i="9"/>
  <c r="S814" i="9"/>
  <c r="R814" i="9"/>
  <c r="V813" i="9"/>
  <c r="U813" i="9"/>
  <c r="T813" i="9"/>
  <c r="S813" i="9"/>
  <c r="R813" i="9"/>
  <c r="V812" i="9"/>
  <c r="U812" i="9"/>
  <c r="T812" i="9"/>
  <c r="S812" i="9"/>
  <c r="R812" i="9"/>
  <c r="V811" i="9"/>
  <c r="U811" i="9"/>
  <c r="T811" i="9"/>
  <c r="S811" i="9"/>
  <c r="R811" i="9"/>
  <c r="V810" i="9"/>
  <c r="U810" i="9"/>
  <c r="T810" i="9"/>
  <c r="S810" i="9"/>
  <c r="R810" i="9"/>
  <c r="V809" i="9"/>
  <c r="U809" i="9"/>
  <c r="T809" i="9"/>
  <c r="S809" i="9"/>
  <c r="R809" i="9"/>
  <c r="V808" i="9"/>
  <c r="U808" i="9"/>
  <c r="T808" i="9"/>
  <c r="S808" i="9"/>
  <c r="R808" i="9"/>
  <c r="V807" i="9"/>
  <c r="U807" i="9"/>
  <c r="T807" i="9"/>
  <c r="S807" i="9"/>
  <c r="R807" i="9"/>
  <c r="V806" i="9"/>
  <c r="U806" i="9"/>
  <c r="T806" i="9"/>
  <c r="S806" i="9"/>
  <c r="R806" i="9"/>
  <c r="V805" i="9"/>
  <c r="U805" i="9"/>
  <c r="T805" i="9"/>
  <c r="S805" i="9"/>
  <c r="R805" i="9"/>
  <c r="V804" i="9"/>
  <c r="U804" i="9"/>
  <c r="T804" i="9"/>
  <c r="S804" i="9"/>
  <c r="R804" i="9"/>
  <c r="V803" i="9"/>
  <c r="U803" i="9"/>
  <c r="T803" i="9"/>
  <c r="S803" i="9"/>
  <c r="R803" i="9"/>
  <c r="V802" i="9"/>
  <c r="U802" i="9"/>
  <c r="T802" i="9"/>
  <c r="S802" i="9"/>
  <c r="R802" i="9"/>
  <c r="V801" i="9"/>
  <c r="U801" i="9"/>
  <c r="T801" i="9"/>
  <c r="S801" i="9"/>
  <c r="R801" i="9"/>
  <c r="V800" i="9"/>
  <c r="U800" i="9"/>
  <c r="T800" i="9"/>
  <c r="S800" i="9"/>
  <c r="R800" i="9"/>
  <c r="V799" i="9"/>
  <c r="U799" i="9"/>
  <c r="T799" i="9"/>
  <c r="S799" i="9"/>
  <c r="R799" i="9"/>
  <c r="V798" i="9"/>
  <c r="U798" i="9"/>
  <c r="T798" i="9"/>
  <c r="S798" i="9"/>
  <c r="R798" i="9"/>
  <c r="V797" i="9"/>
  <c r="U797" i="9"/>
  <c r="T797" i="9"/>
  <c r="S797" i="9"/>
  <c r="R797" i="9"/>
  <c r="V796" i="9"/>
  <c r="U796" i="9"/>
  <c r="T796" i="9"/>
  <c r="S796" i="9"/>
  <c r="R796" i="9"/>
  <c r="V795" i="9"/>
  <c r="U795" i="9"/>
  <c r="T795" i="9"/>
  <c r="S795" i="9"/>
  <c r="R795" i="9"/>
  <c r="V794" i="9"/>
  <c r="U794" i="9"/>
  <c r="T794" i="9"/>
  <c r="S794" i="9"/>
  <c r="R794" i="9"/>
  <c r="V793" i="9"/>
  <c r="U793" i="9"/>
  <c r="T793" i="9"/>
  <c r="S793" i="9"/>
  <c r="R793" i="9"/>
  <c r="V792" i="9"/>
  <c r="U792" i="9"/>
  <c r="T792" i="9"/>
  <c r="S792" i="9"/>
  <c r="R792" i="9"/>
  <c r="V791" i="9"/>
  <c r="U791" i="9"/>
  <c r="T791" i="9"/>
  <c r="S791" i="9"/>
  <c r="R791" i="9"/>
  <c r="V790" i="9"/>
  <c r="U790" i="9"/>
  <c r="T790" i="9"/>
  <c r="S790" i="9"/>
  <c r="R790" i="9"/>
  <c r="V789" i="9"/>
  <c r="U789" i="9"/>
  <c r="T789" i="9"/>
  <c r="S789" i="9"/>
  <c r="R789" i="9"/>
  <c r="V788" i="9"/>
  <c r="U788" i="9"/>
  <c r="T788" i="9"/>
  <c r="S788" i="9"/>
  <c r="R788" i="9"/>
  <c r="V787" i="9"/>
  <c r="U787" i="9"/>
  <c r="T787" i="9"/>
  <c r="S787" i="9"/>
  <c r="R787" i="9"/>
  <c r="V786" i="9"/>
  <c r="U786" i="9"/>
  <c r="T786" i="9"/>
  <c r="S786" i="9"/>
  <c r="R786" i="9"/>
  <c r="V785" i="9"/>
  <c r="U785" i="9"/>
  <c r="T785" i="9"/>
  <c r="S785" i="9"/>
  <c r="R785" i="9"/>
  <c r="V784" i="9"/>
  <c r="U784" i="9"/>
  <c r="T784" i="9"/>
  <c r="S784" i="9"/>
  <c r="R784" i="9"/>
  <c r="V783" i="9"/>
  <c r="U783" i="9"/>
  <c r="T783" i="9"/>
  <c r="S783" i="9"/>
  <c r="R783" i="9"/>
  <c r="V782" i="9"/>
  <c r="U782" i="9"/>
  <c r="T782" i="9"/>
  <c r="S782" i="9"/>
  <c r="R782" i="9"/>
  <c r="V781" i="9"/>
  <c r="U781" i="9"/>
  <c r="T781" i="9"/>
  <c r="S781" i="9"/>
  <c r="R781" i="9"/>
  <c r="V780" i="9"/>
  <c r="U780" i="9"/>
  <c r="T780" i="9"/>
  <c r="S780" i="9"/>
  <c r="R780" i="9"/>
  <c r="V779" i="9"/>
  <c r="U779" i="9"/>
  <c r="T779" i="9"/>
  <c r="S779" i="9"/>
  <c r="R779" i="9"/>
  <c r="V778" i="9"/>
  <c r="U778" i="9"/>
  <c r="T778" i="9"/>
  <c r="S778" i="9"/>
  <c r="R778" i="9"/>
  <c r="V777" i="9"/>
  <c r="U777" i="9"/>
  <c r="T777" i="9"/>
  <c r="S777" i="9"/>
  <c r="R777" i="9"/>
  <c r="V776" i="9"/>
  <c r="U776" i="9"/>
  <c r="T776" i="9"/>
  <c r="S776" i="9"/>
  <c r="R776" i="9"/>
  <c r="V775" i="9"/>
  <c r="U775" i="9"/>
  <c r="T775" i="9"/>
  <c r="S775" i="9"/>
  <c r="R775" i="9"/>
  <c r="V774" i="9"/>
  <c r="U774" i="9"/>
  <c r="T774" i="9"/>
  <c r="S774" i="9"/>
  <c r="R774" i="9"/>
  <c r="V773" i="9"/>
  <c r="U773" i="9"/>
  <c r="T773" i="9"/>
  <c r="S773" i="9"/>
  <c r="R773" i="9"/>
  <c r="V772" i="9"/>
  <c r="U772" i="9"/>
  <c r="T772" i="9"/>
  <c r="S772" i="9"/>
  <c r="R772" i="9"/>
  <c r="V771" i="9"/>
  <c r="U771" i="9"/>
  <c r="T771" i="9"/>
  <c r="S771" i="9"/>
  <c r="R771" i="9"/>
  <c r="V770" i="9"/>
  <c r="U770" i="9"/>
  <c r="T770" i="9"/>
  <c r="S770" i="9"/>
  <c r="R770" i="9"/>
  <c r="V769" i="9"/>
  <c r="U769" i="9"/>
  <c r="T769" i="9"/>
  <c r="S769" i="9"/>
  <c r="R769" i="9"/>
  <c r="V768" i="9"/>
  <c r="U768" i="9"/>
  <c r="T768" i="9"/>
  <c r="S768" i="9"/>
  <c r="R768" i="9"/>
  <c r="V767" i="9"/>
  <c r="U767" i="9"/>
  <c r="T767" i="9"/>
  <c r="S767" i="9"/>
  <c r="R767" i="9"/>
  <c r="V766" i="9"/>
  <c r="U766" i="9"/>
  <c r="T766" i="9"/>
  <c r="S766" i="9"/>
  <c r="R766" i="9"/>
  <c r="V765" i="9"/>
  <c r="U765" i="9"/>
  <c r="T765" i="9"/>
  <c r="S765" i="9"/>
  <c r="R765" i="9"/>
  <c r="V764" i="9"/>
  <c r="U764" i="9"/>
  <c r="T764" i="9"/>
  <c r="S764" i="9"/>
  <c r="R764" i="9"/>
  <c r="V763" i="9"/>
  <c r="U763" i="9"/>
  <c r="T763" i="9"/>
  <c r="S763" i="9"/>
  <c r="R763" i="9"/>
  <c r="V762" i="9"/>
  <c r="U762" i="9"/>
  <c r="T762" i="9"/>
  <c r="S762" i="9"/>
  <c r="R762" i="9"/>
  <c r="V761" i="9"/>
  <c r="U761" i="9"/>
  <c r="T761" i="9"/>
  <c r="S761" i="9"/>
  <c r="R761" i="9"/>
  <c r="V760" i="9"/>
  <c r="U760" i="9"/>
  <c r="T760" i="9"/>
  <c r="S760" i="9"/>
  <c r="R760" i="9"/>
  <c r="V759" i="9"/>
  <c r="U759" i="9"/>
  <c r="T759" i="9"/>
  <c r="S759" i="9"/>
  <c r="R759" i="9"/>
  <c r="V758" i="9"/>
  <c r="U758" i="9"/>
  <c r="T758" i="9"/>
  <c r="S758" i="9"/>
  <c r="R758" i="9"/>
  <c r="V757" i="9"/>
  <c r="U757" i="9"/>
  <c r="T757" i="9"/>
  <c r="S757" i="9"/>
  <c r="R757" i="9"/>
  <c r="V756" i="9"/>
  <c r="U756" i="9"/>
  <c r="T756" i="9"/>
  <c r="S756" i="9"/>
  <c r="R756" i="9"/>
  <c r="V755" i="9"/>
  <c r="U755" i="9"/>
  <c r="T755" i="9"/>
  <c r="S755" i="9"/>
  <c r="R755" i="9"/>
  <c r="V754" i="9"/>
  <c r="U754" i="9"/>
  <c r="T754" i="9"/>
  <c r="S754" i="9"/>
  <c r="R754" i="9"/>
  <c r="V753" i="9"/>
  <c r="U753" i="9"/>
  <c r="T753" i="9"/>
  <c r="S753" i="9"/>
  <c r="R753" i="9"/>
  <c r="V752" i="9"/>
  <c r="U752" i="9"/>
  <c r="T752" i="9"/>
  <c r="S752" i="9"/>
  <c r="R752" i="9"/>
  <c r="V751" i="9"/>
  <c r="U751" i="9"/>
  <c r="T751" i="9"/>
  <c r="S751" i="9"/>
  <c r="R751" i="9"/>
  <c r="V750" i="9"/>
  <c r="U750" i="9"/>
  <c r="T750" i="9"/>
  <c r="S750" i="9"/>
  <c r="R750" i="9"/>
  <c r="V749" i="9"/>
  <c r="U749" i="9"/>
  <c r="T749" i="9"/>
  <c r="S749" i="9"/>
  <c r="R749" i="9"/>
  <c r="V748" i="9"/>
  <c r="U748" i="9"/>
  <c r="T748" i="9"/>
  <c r="S748" i="9"/>
  <c r="R748" i="9"/>
  <c r="V747" i="9"/>
  <c r="U747" i="9"/>
  <c r="T747" i="9"/>
  <c r="S747" i="9"/>
  <c r="R747" i="9"/>
  <c r="V746" i="9"/>
  <c r="U746" i="9"/>
  <c r="T746" i="9"/>
  <c r="S746" i="9"/>
  <c r="R746" i="9"/>
  <c r="V745" i="9"/>
  <c r="U745" i="9"/>
  <c r="T745" i="9"/>
  <c r="S745" i="9"/>
  <c r="R745" i="9"/>
  <c r="V744" i="9"/>
  <c r="U744" i="9"/>
  <c r="T744" i="9"/>
  <c r="S744" i="9"/>
  <c r="R744" i="9"/>
  <c r="V743" i="9"/>
  <c r="U743" i="9"/>
  <c r="T743" i="9"/>
  <c r="S743" i="9"/>
  <c r="R743" i="9"/>
  <c r="V742" i="9"/>
  <c r="U742" i="9"/>
  <c r="T742" i="9"/>
  <c r="S742" i="9"/>
  <c r="R742" i="9"/>
  <c r="V741" i="9"/>
  <c r="U741" i="9"/>
  <c r="T741" i="9"/>
  <c r="S741" i="9"/>
  <c r="R741" i="9"/>
  <c r="V740" i="9"/>
  <c r="U740" i="9"/>
  <c r="T740" i="9"/>
  <c r="S740" i="9"/>
  <c r="R740" i="9"/>
  <c r="V739" i="9"/>
  <c r="U739" i="9"/>
  <c r="T739" i="9"/>
  <c r="S739" i="9"/>
  <c r="R739" i="9"/>
  <c r="V738" i="9"/>
  <c r="U738" i="9"/>
  <c r="T738" i="9"/>
  <c r="S738" i="9"/>
  <c r="R738" i="9"/>
  <c r="V737" i="9"/>
  <c r="U737" i="9"/>
  <c r="T737" i="9"/>
  <c r="S737" i="9"/>
  <c r="R737" i="9"/>
  <c r="V736" i="9"/>
  <c r="U736" i="9"/>
  <c r="T736" i="9"/>
  <c r="S736" i="9"/>
  <c r="R736" i="9"/>
  <c r="V735" i="9"/>
  <c r="U735" i="9"/>
  <c r="T735" i="9"/>
  <c r="S735" i="9"/>
  <c r="R735" i="9"/>
  <c r="V734" i="9"/>
  <c r="U734" i="9"/>
  <c r="T734" i="9"/>
  <c r="S734" i="9"/>
  <c r="R734" i="9"/>
  <c r="V733" i="9"/>
  <c r="U733" i="9"/>
  <c r="T733" i="9"/>
  <c r="S733" i="9"/>
  <c r="R733" i="9"/>
  <c r="V732" i="9"/>
  <c r="U732" i="9"/>
  <c r="T732" i="9"/>
  <c r="S732" i="9"/>
  <c r="R732" i="9"/>
  <c r="V731" i="9"/>
  <c r="U731" i="9"/>
  <c r="T731" i="9"/>
  <c r="S731" i="9"/>
  <c r="R731" i="9"/>
  <c r="V730" i="9"/>
  <c r="U730" i="9"/>
  <c r="T730" i="9"/>
  <c r="S730" i="9"/>
  <c r="R730" i="9"/>
  <c r="V729" i="9"/>
  <c r="U729" i="9"/>
  <c r="T729" i="9"/>
  <c r="S729" i="9"/>
  <c r="R729" i="9"/>
  <c r="V728" i="9"/>
  <c r="U728" i="9"/>
  <c r="T728" i="9"/>
  <c r="S728" i="9"/>
  <c r="R728" i="9"/>
  <c r="V727" i="9"/>
  <c r="U727" i="9"/>
  <c r="T727" i="9"/>
  <c r="S727" i="9"/>
  <c r="R727" i="9"/>
  <c r="V726" i="9"/>
  <c r="U726" i="9"/>
  <c r="T726" i="9"/>
  <c r="S726" i="9"/>
  <c r="R726" i="9"/>
  <c r="V725" i="9"/>
  <c r="U725" i="9"/>
  <c r="T725" i="9"/>
  <c r="S725" i="9"/>
  <c r="R725" i="9"/>
  <c r="V724" i="9"/>
  <c r="U724" i="9"/>
  <c r="T724" i="9"/>
  <c r="S724" i="9"/>
  <c r="R724" i="9"/>
  <c r="V723" i="9"/>
  <c r="U723" i="9"/>
  <c r="T723" i="9"/>
  <c r="S723" i="9"/>
  <c r="R723" i="9"/>
  <c r="V722" i="9"/>
  <c r="U722" i="9"/>
  <c r="T722" i="9"/>
  <c r="S722" i="9"/>
  <c r="R722" i="9"/>
  <c r="V721" i="9"/>
  <c r="U721" i="9"/>
  <c r="T721" i="9"/>
  <c r="S721" i="9"/>
  <c r="R721" i="9"/>
  <c r="V720" i="9"/>
  <c r="U720" i="9"/>
  <c r="T720" i="9"/>
  <c r="S720" i="9"/>
  <c r="R720" i="9"/>
  <c r="V719" i="9"/>
  <c r="U719" i="9"/>
  <c r="T719" i="9"/>
  <c r="S719" i="9"/>
  <c r="R719" i="9"/>
  <c r="V718" i="9"/>
  <c r="U718" i="9"/>
  <c r="T718" i="9"/>
  <c r="S718" i="9"/>
  <c r="R718" i="9"/>
  <c r="V717" i="9"/>
  <c r="U717" i="9"/>
  <c r="T717" i="9"/>
  <c r="S717" i="9"/>
  <c r="R717" i="9"/>
  <c r="V716" i="9"/>
  <c r="U716" i="9"/>
  <c r="T716" i="9"/>
  <c r="S716" i="9"/>
  <c r="R716" i="9"/>
  <c r="V715" i="9"/>
  <c r="U715" i="9"/>
  <c r="T715" i="9"/>
  <c r="S715" i="9"/>
  <c r="R715" i="9"/>
  <c r="V714" i="9"/>
  <c r="U714" i="9"/>
  <c r="T714" i="9"/>
  <c r="S714" i="9"/>
  <c r="R714" i="9"/>
  <c r="V713" i="9"/>
  <c r="U713" i="9"/>
  <c r="T713" i="9"/>
  <c r="S713" i="9"/>
  <c r="R713" i="9"/>
  <c r="V712" i="9"/>
  <c r="U712" i="9"/>
  <c r="T712" i="9"/>
  <c r="S712" i="9"/>
  <c r="R712" i="9"/>
  <c r="V711" i="9"/>
  <c r="U711" i="9"/>
  <c r="T711" i="9"/>
  <c r="S711" i="9"/>
  <c r="R711" i="9"/>
  <c r="V710" i="9"/>
  <c r="U710" i="9"/>
  <c r="T710" i="9"/>
  <c r="S710" i="9"/>
  <c r="R710" i="9"/>
  <c r="V709" i="9"/>
  <c r="U709" i="9"/>
  <c r="T709" i="9"/>
  <c r="S709" i="9"/>
  <c r="R709" i="9"/>
  <c r="V708" i="9"/>
  <c r="U708" i="9"/>
  <c r="T708" i="9"/>
  <c r="S708" i="9"/>
  <c r="R708" i="9"/>
  <c r="V707" i="9"/>
  <c r="U707" i="9"/>
  <c r="T707" i="9"/>
  <c r="S707" i="9"/>
  <c r="R707" i="9"/>
  <c r="V706" i="9"/>
  <c r="U706" i="9"/>
  <c r="T706" i="9"/>
  <c r="S706" i="9"/>
  <c r="R706" i="9"/>
  <c r="V705" i="9"/>
  <c r="U705" i="9"/>
  <c r="T705" i="9"/>
  <c r="S705" i="9"/>
  <c r="R705" i="9"/>
  <c r="V704" i="9"/>
  <c r="U704" i="9"/>
  <c r="T704" i="9"/>
  <c r="S704" i="9"/>
  <c r="R704" i="9"/>
  <c r="V703" i="9"/>
  <c r="U703" i="9"/>
  <c r="T703" i="9"/>
  <c r="S703" i="9"/>
  <c r="R703" i="9"/>
  <c r="V702" i="9"/>
  <c r="U702" i="9"/>
  <c r="T702" i="9"/>
  <c r="S702" i="9"/>
  <c r="R702" i="9"/>
  <c r="V701" i="9"/>
  <c r="U701" i="9"/>
  <c r="T701" i="9"/>
  <c r="S701" i="9"/>
  <c r="R701" i="9"/>
  <c r="V700" i="9"/>
  <c r="U700" i="9"/>
  <c r="T700" i="9"/>
  <c r="S700" i="9"/>
  <c r="R700" i="9"/>
  <c r="V699" i="9"/>
  <c r="U699" i="9"/>
  <c r="T699" i="9"/>
  <c r="S699" i="9"/>
  <c r="R699" i="9"/>
  <c r="V698" i="9"/>
  <c r="U698" i="9"/>
  <c r="T698" i="9"/>
  <c r="S698" i="9"/>
  <c r="R698" i="9"/>
  <c r="V697" i="9"/>
  <c r="U697" i="9"/>
  <c r="T697" i="9"/>
  <c r="S697" i="9"/>
  <c r="R697" i="9"/>
  <c r="V696" i="9"/>
  <c r="U696" i="9"/>
  <c r="T696" i="9"/>
  <c r="S696" i="9"/>
  <c r="R696" i="9"/>
  <c r="V695" i="9"/>
  <c r="U695" i="9"/>
  <c r="T695" i="9"/>
  <c r="S695" i="9"/>
  <c r="R695" i="9"/>
  <c r="V694" i="9"/>
  <c r="U694" i="9"/>
  <c r="T694" i="9"/>
  <c r="S694" i="9"/>
  <c r="R694" i="9"/>
  <c r="V693" i="9"/>
  <c r="U693" i="9"/>
  <c r="T693" i="9"/>
  <c r="S693" i="9"/>
  <c r="R693" i="9"/>
  <c r="V692" i="9"/>
  <c r="U692" i="9"/>
  <c r="T692" i="9"/>
  <c r="S692" i="9"/>
  <c r="R692" i="9"/>
  <c r="V691" i="9"/>
  <c r="U691" i="9"/>
  <c r="T691" i="9"/>
  <c r="S691" i="9"/>
  <c r="R691" i="9"/>
  <c r="V690" i="9"/>
  <c r="U690" i="9"/>
  <c r="T690" i="9"/>
  <c r="S690" i="9"/>
  <c r="R690" i="9"/>
  <c r="V689" i="9"/>
  <c r="U689" i="9"/>
  <c r="T689" i="9"/>
  <c r="S689" i="9"/>
  <c r="R689" i="9"/>
  <c r="V688" i="9"/>
  <c r="U688" i="9"/>
  <c r="T688" i="9"/>
  <c r="S688" i="9"/>
  <c r="R688" i="9"/>
  <c r="V687" i="9"/>
  <c r="U687" i="9"/>
  <c r="T687" i="9"/>
  <c r="S687" i="9"/>
  <c r="R687" i="9"/>
  <c r="V686" i="9"/>
  <c r="U686" i="9"/>
  <c r="T686" i="9"/>
  <c r="S686" i="9"/>
  <c r="R686" i="9"/>
  <c r="V685" i="9"/>
  <c r="U685" i="9"/>
  <c r="T685" i="9"/>
  <c r="S685" i="9"/>
  <c r="R685" i="9"/>
  <c r="V684" i="9"/>
  <c r="U684" i="9"/>
  <c r="T684" i="9"/>
  <c r="S684" i="9"/>
  <c r="R684" i="9"/>
  <c r="V683" i="9"/>
  <c r="U683" i="9"/>
  <c r="T683" i="9"/>
  <c r="S683" i="9"/>
  <c r="R683" i="9"/>
  <c r="V682" i="9"/>
  <c r="U682" i="9"/>
  <c r="T682" i="9"/>
  <c r="S682" i="9"/>
  <c r="R682" i="9"/>
  <c r="V681" i="9"/>
  <c r="U681" i="9"/>
  <c r="T681" i="9"/>
  <c r="S681" i="9"/>
  <c r="R681" i="9"/>
  <c r="V680" i="9"/>
  <c r="U680" i="9"/>
  <c r="T680" i="9"/>
  <c r="S680" i="9"/>
  <c r="R680" i="9"/>
  <c r="V679" i="9"/>
  <c r="U679" i="9"/>
  <c r="T679" i="9"/>
  <c r="S679" i="9"/>
  <c r="R679" i="9"/>
  <c r="V678" i="9"/>
  <c r="U678" i="9"/>
  <c r="T678" i="9"/>
  <c r="S678" i="9"/>
  <c r="R678" i="9"/>
  <c r="V677" i="9"/>
  <c r="U677" i="9"/>
  <c r="T677" i="9"/>
  <c r="S677" i="9"/>
  <c r="R677" i="9"/>
  <c r="V676" i="9"/>
  <c r="U676" i="9"/>
  <c r="T676" i="9"/>
  <c r="S676" i="9"/>
  <c r="R676" i="9"/>
  <c r="V675" i="9"/>
  <c r="U675" i="9"/>
  <c r="T675" i="9"/>
  <c r="S675" i="9"/>
  <c r="R675" i="9"/>
  <c r="V674" i="9"/>
  <c r="U674" i="9"/>
  <c r="T674" i="9"/>
  <c r="S674" i="9"/>
  <c r="R674" i="9"/>
  <c r="V673" i="9"/>
  <c r="U673" i="9"/>
  <c r="T673" i="9"/>
  <c r="S673" i="9"/>
  <c r="R673" i="9"/>
  <c r="V672" i="9"/>
  <c r="U672" i="9"/>
  <c r="T672" i="9"/>
  <c r="S672" i="9"/>
  <c r="R672" i="9"/>
  <c r="V671" i="9"/>
  <c r="U671" i="9"/>
  <c r="T671" i="9"/>
  <c r="S671" i="9"/>
  <c r="R671" i="9"/>
  <c r="V670" i="9"/>
  <c r="U670" i="9"/>
  <c r="T670" i="9"/>
  <c r="S670" i="9"/>
  <c r="R670" i="9"/>
  <c r="V669" i="9"/>
  <c r="U669" i="9"/>
  <c r="T669" i="9"/>
  <c r="S669" i="9"/>
  <c r="R669" i="9"/>
  <c r="V668" i="9"/>
  <c r="U668" i="9"/>
  <c r="T668" i="9"/>
  <c r="S668" i="9"/>
  <c r="R668" i="9"/>
  <c r="V667" i="9"/>
  <c r="U667" i="9"/>
  <c r="T667" i="9"/>
  <c r="S667" i="9"/>
  <c r="R667" i="9"/>
  <c r="V666" i="9"/>
  <c r="U666" i="9"/>
  <c r="T666" i="9"/>
  <c r="S666" i="9"/>
  <c r="R666" i="9"/>
  <c r="V665" i="9"/>
  <c r="U665" i="9"/>
  <c r="T665" i="9"/>
  <c r="S665" i="9"/>
  <c r="R665" i="9"/>
  <c r="V664" i="9"/>
  <c r="U664" i="9"/>
  <c r="T664" i="9"/>
  <c r="S664" i="9"/>
  <c r="R664" i="9"/>
  <c r="V663" i="9"/>
  <c r="U663" i="9"/>
  <c r="T663" i="9"/>
  <c r="S663" i="9"/>
  <c r="R663" i="9"/>
  <c r="V662" i="9"/>
  <c r="U662" i="9"/>
  <c r="T662" i="9"/>
  <c r="S662" i="9"/>
  <c r="R662" i="9"/>
  <c r="V661" i="9"/>
  <c r="U661" i="9"/>
  <c r="T661" i="9"/>
  <c r="S661" i="9"/>
  <c r="R661" i="9"/>
  <c r="V660" i="9"/>
  <c r="U660" i="9"/>
  <c r="T660" i="9"/>
  <c r="S660" i="9"/>
  <c r="R660" i="9"/>
  <c r="V659" i="9"/>
  <c r="U659" i="9"/>
  <c r="T659" i="9"/>
  <c r="S659" i="9"/>
  <c r="R659" i="9"/>
  <c r="V658" i="9"/>
  <c r="U658" i="9"/>
  <c r="T658" i="9"/>
  <c r="S658" i="9"/>
  <c r="R658" i="9"/>
  <c r="V657" i="9"/>
  <c r="U657" i="9"/>
  <c r="T657" i="9"/>
  <c r="S657" i="9"/>
  <c r="R657" i="9"/>
  <c r="V656" i="9"/>
  <c r="U656" i="9"/>
  <c r="T656" i="9"/>
  <c r="S656" i="9"/>
  <c r="R656" i="9"/>
  <c r="V655" i="9"/>
  <c r="U655" i="9"/>
  <c r="T655" i="9"/>
  <c r="S655" i="9"/>
  <c r="R655" i="9"/>
  <c r="V654" i="9"/>
  <c r="U654" i="9"/>
  <c r="T654" i="9"/>
  <c r="S654" i="9"/>
  <c r="R654" i="9"/>
  <c r="V653" i="9"/>
  <c r="U653" i="9"/>
  <c r="T653" i="9"/>
  <c r="S653" i="9"/>
  <c r="R653" i="9"/>
  <c r="V652" i="9"/>
  <c r="U652" i="9"/>
  <c r="T652" i="9"/>
  <c r="S652" i="9"/>
  <c r="R652" i="9"/>
  <c r="V651" i="9"/>
  <c r="U651" i="9"/>
  <c r="T651" i="9"/>
  <c r="S651" i="9"/>
  <c r="R651" i="9"/>
  <c r="V650" i="9"/>
  <c r="U650" i="9"/>
  <c r="T650" i="9"/>
  <c r="S650" i="9"/>
  <c r="R650" i="9"/>
  <c r="V649" i="9"/>
  <c r="U649" i="9"/>
  <c r="T649" i="9"/>
  <c r="S649" i="9"/>
  <c r="R649" i="9"/>
  <c r="V648" i="9"/>
  <c r="U648" i="9"/>
  <c r="T648" i="9"/>
  <c r="S648" i="9"/>
  <c r="R648" i="9"/>
  <c r="V647" i="9"/>
  <c r="U647" i="9"/>
  <c r="T647" i="9"/>
  <c r="S647" i="9"/>
  <c r="R647" i="9"/>
  <c r="V646" i="9"/>
  <c r="U646" i="9"/>
  <c r="T646" i="9"/>
  <c r="S646" i="9"/>
  <c r="R646" i="9"/>
  <c r="V645" i="9"/>
  <c r="U645" i="9"/>
  <c r="T645" i="9"/>
  <c r="S645" i="9"/>
  <c r="R645" i="9"/>
  <c r="V644" i="9"/>
  <c r="U644" i="9"/>
  <c r="T644" i="9"/>
  <c r="S644" i="9"/>
  <c r="R644" i="9"/>
  <c r="V643" i="9"/>
  <c r="U643" i="9"/>
  <c r="T643" i="9"/>
  <c r="S643" i="9"/>
  <c r="R643" i="9"/>
  <c r="V642" i="9"/>
  <c r="U642" i="9"/>
  <c r="T642" i="9"/>
  <c r="S642" i="9"/>
  <c r="R642" i="9"/>
  <c r="V641" i="9"/>
  <c r="U641" i="9"/>
  <c r="T641" i="9"/>
  <c r="S641" i="9"/>
  <c r="R641" i="9"/>
  <c r="V640" i="9"/>
  <c r="U640" i="9"/>
  <c r="T640" i="9"/>
  <c r="S640" i="9"/>
  <c r="R640" i="9"/>
  <c r="V639" i="9"/>
  <c r="U639" i="9"/>
  <c r="T639" i="9"/>
  <c r="S639" i="9"/>
  <c r="R639" i="9"/>
  <c r="V638" i="9"/>
  <c r="U638" i="9"/>
  <c r="T638" i="9"/>
  <c r="S638" i="9"/>
  <c r="R638" i="9"/>
  <c r="V637" i="9"/>
  <c r="U637" i="9"/>
  <c r="T637" i="9"/>
  <c r="S637" i="9"/>
  <c r="R637" i="9"/>
  <c r="V636" i="9"/>
  <c r="U636" i="9"/>
  <c r="T636" i="9"/>
  <c r="S636" i="9"/>
  <c r="R636" i="9"/>
  <c r="V635" i="9"/>
  <c r="U635" i="9"/>
  <c r="T635" i="9"/>
  <c r="S635" i="9"/>
  <c r="R635" i="9"/>
  <c r="V634" i="9"/>
  <c r="U634" i="9"/>
  <c r="T634" i="9"/>
  <c r="S634" i="9"/>
  <c r="R634" i="9"/>
  <c r="V633" i="9"/>
  <c r="U633" i="9"/>
  <c r="T633" i="9"/>
  <c r="S633" i="9"/>
  <c r="R633" i="9"/>
  <c r="V632" i="9"/>
  <c r="U632" i="9"/>
  <c r="T632" i="9"/>
  <c r="S632" i="9"/>
  <c r="R632" i="9"/>
  <c r="V631" i="9"/>
  <c r="U631" i="9"/>
  <c r="T631" i="9"/>
  <c r="S631" i="9"/>
  <c r="R631" i="9"/>
  <c r="V630" i="9"/>
  <c r="U630" i="9"/>
  <c r="T630" i="9"/>
  <c r="S630" i="9"/>
  <c r="R630" i="9"/>
  <c r="V629" i="9"/>
  <c r="U629" i="9"/>
  <c r="T629" i="9"/>
  <c r="S629" i="9"/>
  <c r="R629" i="9"/>
  <c r="V628" i="9"/>
  <c r="U628" i="9"/>
  <c r="T628" i="9"/>
  <c r="S628" i="9"/>
  <c r="R628" i="9"/>
  <c r="V627" i="9"/>
  <c r="U627" i="9"/>
  <c r="T627" i="9"/>
  <c r="S627" i="9"/>
  <c r="R627" i="9"/>
  <c r="V626" i="9"/>
  <c r="U626" i="9"/>
  <c r="T626" i="9"/>
  <c r="S626" i="9"/>
  <c r="R626" i="9"/>
  <c r="V625" i="9"/>
  <c r="U625" i="9"/>
  <c r="T625" i="9"/>
  <c r="S625" i="9"/>
  <c r="R625" i="9"/>
  <c r="V624" i="9"/>
  <c r="U624" i="9"/>
  <c r="T624" i="9"/>
  <c r="S624" i="9"/>
  <c r="R624" i="9"/>
  <c r="V623" i="9"/>
  <c r="U623" i="9"/>
  <c r="T623" i="9"/>
  <c r="S623" i="9"/>
  <c r="R623" i="9"/>
  <c r="V622" i="9"/>
  <c r="U622" i="9"/>
  <c r="T622" i="9"/>
  <c r="S622" i="9"/>
  <c r="R622" i="9"/>
  <c r="V621" i="9"/>
  <c r="U621" i="9"/>
  <c r="T621" i="9"/>
  <c r="S621" i="9"/>
  <c r="R621" i="9"/>
  <c r="V620" i="9"/>
  <c r="U620" i="9"/>
  <c r="T620" i="9"/>
  <c r="S620" i="9"/>
  <c r="R620" i="9"/>
  <c r="V619" i="9"/>
  <c r="U619" i="9"/>
  <c r="T619" i="9"/>
  <c r="S619" i="9"/>
  <c r="R619" i="9"/>
  <c r="V618" i="9"/>
  <c r="U618" i="9"/>
  <c r="T618" i="9"/>
  <c r="S618" i="9"/>
  <c r="R618" i="9"/>
  <c r="V617" i="9"/>
  <c r="U617" i="9"/>
  <c r="T617" i="9"/>
  <c r="S617" i="9"/>
  <c r="R617" i="9"/>
  <c r="V616" i="9"/>
  <c r="U616" i="9"/>
  <c r="T616" i="9"/>
  <c r="S616" i="9"/>
  <c r="R616" i="9"/>
  <c r="V615" i="9"/>
  <c r="U615" i="9"/>
  <c r="T615" i="9"/>
  <c r="S615" i="9"/>
  <c r="R615" i="9"/>
  <c r="V614" i="9"/>
  <c r="U614" i="9"/>
  <c r="T614" i="9"/>
  <c r="S614" i="9"/>
  <c r="R614" i="9"/>
  <c r="V613" i="9"/>
  <c r="U613" i="9"/>
  <c r="T613" i="9"/>
  <c r="S613" i="9"/>
  <c r="R613" i="9"/>
  <c r="V612" i="9"/>
  <c r="U612" i="9"/>
  <c r="T612" i="9"/>
  <c r="S612" i="9"/>
  <c r="R612" i="9"/>
  <c r="V611" i="9"/>
  <c r="U611" i="9"/>
  <c r="T611" i="9"/>
  <c r="S611" i="9"/>
  <c r="R611" i="9"/>
  <c r="V610" i="9"/>
  <c r="U610" i="9"/>
  <c r="T610" i="9"/>
  <c r="S610" i="9"/>
  <c r="R610" i="9"/>
  <c r="V609" i="9"/>
  <c r="U609" i="9"/>
  <c r="T609" i="9"/>
  <c r="S609" i="9"/>
  <c r="R609" i="9"/>
  <c r="V608" i="9"/>
  <c r="U608" i="9"/>
  <c r="T608" i="9"/>
  <c r="S608" i="9"/>
  <c r="R608" i="9"/>
  <c r="V607" i="9"/>
  <c r="U607" i="9"/>
  <c r="T607" i="9"/>
  <c r="S607" i="9"/>
  <c r="R607" i="9"/>
  <c r="V606" i="9"/>
  <c r="U606" i="9"/>
  <c r="T606" i="9"/>
  <c r="S606" i="9"/>
  <c r="R606" i="9"/>
  <c r="V605" i="9"/>
  <c r="U605" i="9"/>
  <c r="T605" i="9"/>
  <c r="S605" i="9"/>
  <c r="R605" i="9"/>
  <c r="V604" i="9"/>
  <c r="U604" i="9"/>
  <c r="T604" i="9"/>
  <c r="S604" i="9"/>
  <c r="R604" i="9"/>
  <c r="V603" i="9"/>
  <c r="U603" i="9"/>
  <c r="T603" i="9"/>
  <c r="S603" i="9"/>
  <c r="R603" i="9"/>
  <c r="V602" i="9"/>
  <c r="U602" i="9"/>
  <c r="T602" i="9"/>
  <c r="S602" i="9"/>
  <c r="R602" i="9"/>
  <c r="V601" i="9"/>
  <c r="U601" i="9"/>
  <c r="T601" i="9"/>
  <c r="S601" i="9"/>
  <c r="R601" i="9"/>
  <c r="V600" i="9"/>
  <c r="U600" i="9"/>
  <c r="T600" i="9"/>
  <c r="S600" i="9"/>
  <c r="R600" i="9"/>
  <c r="V599" i="9"/>
  <c r="U599" i="9"/>
  <c r="T599" i="9"/>
  <c r="S599" i="9"/>
  <c r="R599" i="9"/>
  <c r="V598" i="9"/>
  <c r="U598" i="9"/>
  <c r="T598" i="9"/>
  <c r="S598" i="9"/>
  <c r="R598" i="9"/>
  <c r="V597" i="9"/>
  <c r="U597" i="9"/>
  <c r="T597" i="9"/>
  <c r="S597" i="9"/>
  <c r="R597" i="9"/>
  <c r="V596" i="9"/>
  <c r="U596" i="9"/>
  <c r="T596" i="9"/>
  <c r="S596" i="9"/>
  <c r="R596" i="9"/>
  <c r="V595" i="9"/>
  <c r="U595" i="9"/>
  <c r="T595" i="9"/>
  <c r="S595" i="9"/>
  <c r="R595" i="9"/>
  <c r="V594" i="9"/>
  <c r="U594" i="9"/>
  <c r="T594" i="9"/>
  <c r="S594" i="9"/>
  <c r="R594" i="9"/>
  <c r="V593" i="9"/>
  <c r="U593" i="9"/>
  <c r="T593" i="9"/>
  <c r="S593" i="9"/>
  <c r="R593" i="9"/>
  <c r="V592" i="9"/>
  <c r="U592" i="9"/>
  <c r="T592" i="9"/>
  <c r="S592" i="9"/>
  <c r="R592" i="9"/>
  <c r="V591" i="9"/>
  <c r="U591" i="9"/>
  <c r="T591" i="9"/>
  <c r="S591" i="9"/>
  <c r="R591" i="9"/>
  <c r="V590" i="9"/>
  <c r="U590" i="9"/>
  <c r="T590" i="9"/>
  <c r="S590" i="9"/>
  <c r="R590" i="9"/>
  <c r="V589" i="9"/>
  <c r="U589" i="9"/>
  <c r="T589" i="9"/>
  <c r="S589" i="9"/>
  <c r="R589" i="9"/>
  <c r="V588" i="9"/>
  <c r="U588" i="9"/>
  <c r="T588" i="9"/>
  <c r="S588" i="9"/>
  <c r="R588" i="9"/>
  <c r="V587" i="9"/>
  <c r="U587" i="9"/>
  <c r="T587" i="9"/>
  <c r="S587" i="9"/>
  <c r="R587" i="9"/>
  <c r="V586" i="9"/>
  <c r="U586" i="9"/>
  <c r="T586" i="9"/>
  <c r="S586" i="9"/>
  <c r="R586" i="9"/>
  <c r="V585" i="9"/>
  <c r="U585" i="9"/>
  <c r="T585" i="9"/>
  <c r="S585" i="9"/>
  <c r="R585" i="9"/>
  <c r="V584" i="9"/>
  <c r="U584" i="9"/>
  <c r="T584" i="9"/>
  <c r="S584" i="9"/>
  <c r="R584" i="9"/>
  <c r="V583" i="9"/>
  <c r="U583" i="9"/>
  <c r="T583" i="9"/>
  <c r="S583" i="9"/>
  <c r="R583" i="9"/>
  <c r="V582" i="9"/>
  <c r="U582" i="9"/>
  <c r="T582" i="9"/>
  <c r="S582" i="9"/>
  <c r="R582" i="9"/>
  <c r="V581" i="9"/>
  <c r="U581" i="9"/>
  <c r="T581" i="9"/>
  <c r="S581" i="9"/>
  <c r="R581" i="9"/>
  <c r="V580" i="9"/>
  <c r="U580" i="9"/>
  <c r="T580" i="9"/>
  <c r="S580" i="9"/>
  <c r="R580" i="9"/>
  <c r="V579" i="9"/>
  <c r="U579" i="9"/>
  <c r="T579" i="9"/>
  <c r="S579" i="9"/>
  <c r="R579" i="9"/>
  <c r="V578" i="9"/>
  <c r="U578" i="9"/>
  <c r="T578" i="9"/>
  <c r="S578" i="9"/>
  <c r="R578" i="9"/>
  <c r="V577" i="9"/>
  <c r="U577" i="9"/>
  <c r="T577" i="9"/>
  <c r="S577" i="9"/>
  <c r="R577" i="9"/>
  <c r="V576" i="9"/>
  <c r="U576" i="9"/>
  <c r="T576" i="9"/>
  <c r="S576" i="9"/>
  <c r="R576" i="9"/>
  <c r="V575" i="9"/>
  <c r="U575" i="9"/>
  <c r="T575" i="9"/>
  <c r="S575" i="9"/>
  <c r="R575" i="9"/>
  <c r="V574" i="9"/>
  <c r="U574" i="9"/>
  <c r="T574" i="9"/>
  <c r="S574" i="9"/>
  <c r="R574" i="9"/>
  <c r="V573" i="9"/>
  <c r="U573" i="9"/>
  <c r="T573" i="9"/>
  <c r="S573" i="9"/>
  <c r="R573" i="9"/>
  <c r="V572" i="9"/>
  <c r="U572" i="9"/>
  <c r="T572" i="9"/>
  <c r="S572" i="9"/>
  <c r="R572" i="9"/>
  <c r="V571" i="9"/>
  <c r="U571" i="9"/>
  <c r="T571" i="9"/>
  <c r="S571" i="9"/>
  <c r="R571" i="9"/>
  <c r="V570" i="9"/>
  <c r="U570" i="9"/>
  <c r="T570" i="9"/>
  <c r="S570" i="9"/>
  <c r="R570" i="9"/>
  <c r="V569" i="9"/>
  <c r="U569" i="9"/>
  <c r="T569" i="9"/>
  <c r="S569" i="9"/>
  <c r="R569" i="9"/>
  <c r="V568" i="9"/>
  <c r="U568" i="9"/>
  <c r="T568" i="9"/>
  <c r="S568" i="9"/>
  <c r="R568" i="9"/>
  <c r="V567" i="9"/>
  <c r="U567" i="9"/>
  <c r="T567" i="9"/>
  <c r="S567" i="9"/>
  <c r="R567" i="9"/>
  <c r="V566" i="9"/>
  <c r="U566" i="9"/>
  <c r="T566" i="9"/>
  <c r="S566" i="9"/>
  <c r="R566" i="9"/>
  <c r="V565" i="9"/>
  <c r="U565" i="9"/>
  <c r="T565" i="9"/>
  <c r="S565" i="9"/>
  <c r="R565" i="9"/>
  <c r="V564" i="9"/>
  <c r="U564" i="9"/>
  <c r="T564" i="9"/>
  <c r="S564" i="9"/>
  <c r="R564" i="9"/>
  <c r="V563" i="9"/>
  <c r="U563" i="9"/>
  <c r="T563" i="9"/>
  <c r="S563" i="9"/>
  <c r="R563" i="9"/>
  <c r="V562" i="9"/>
  <c r="U562" i="9"/>
  <c r="T562" i="9"/>
  <c r="S562" i="9"/>
  <c r="R562" i="9"/>
  <c r="V561" i="9"/>
  <c r="U561" i="9"/>
  <c r="T561" i="9"/>
  <c r="S561" i="9"/>
  <c r="R561" i="9"/>
  <c r="V560" i="9"/>
  <c r="U560" i="9"/>
  <c r="T560" i="9"/>
  <c r="S560" i="9"/>
  <c r="R560" i="9"/>
  <c r="V559" i="9"/>
  <c r="U559" i="9"/>
  <c r="T559" i="9"/>
  <c r="S559" i="9"/>
  <c r="R559" i="9"/>
  <c r="V558" i="9"/>
  <c r="U558" i="9"/>
  <c r="T558" i="9"/>
  <c r="S558" i="9"/>
  <c r="R558" i="9"/>
  <c r="V557" i="9"/>
  <c r="U557" i="9"/>
  <c r="T557" i="9"/>
  <c r="S557" i="9"/>
  <c r="R557" i="9"/>
  <c r="V556" i="9"/>
  <c r="U556" i="9"/>
  <c r="T556" i="9"/>
  <c r="S556" i="9"/>
  <c r="R556" i="9"/>
  <c r="V555" i="9"/>
  <c r="U555" i="9"/>
  <c r="T555" i="9"/>
  <c r="S555" i="9"/>
  <c r="R555" i="9"/>
  <c r="V554" i="9"/>
  <c r="U554" i="9"/>
  <c r="T554" i="9"/>
  <c r="S554" i="9"/>
  <c r="R554" i="9"/>
  <c r="V553" i="9"/>
  <c r="U553" i="9"/>
  <c r="T553" i="9"/>
  <c r="S553" i="9"/>
  <c r="R553" i="9"/>
  <c r="V552" i="9"/>
  <c r="U552" i="9"/>
  <c r="T552" i="9"/>
  <c r="S552" i="9"/>
  <c r="R552" i="9"/>
  <c r="V551" i="9"/>
  <c r="U551" i="9"/>
  <c r="T551" i="9"/>
  <c r="S551" i="9"/>
  <c r="R551" i="9"/>
  <c r="V550" i="9"/>
  <c r="U550" i="9"/>
  <c r="T550" i="9"/>
  <c r="S550" i="9"/>
  <c r="R550" i="9"/>
  <c r="V549" i="9"/>
  <c r="U549" i="9"/>
  <c r="T549" i="9"/>
  <c r="S549" i="9"/>
  <c r="R549" i="9"/>
  <c r="V548" i="9"/>
  <c r="U548" i="9"/>
  <c r="T548" i="9"/>
  <c r="S548" i="9"/>
  <c r="R548" i="9"/>
  <c r="V547" i="9"/>
  <c r="U547" i="9"/>
  <c r="T547" i="9"/>
  <c r="S547" i="9"/>
  <c r="R547" i="9"/>
  <c r="V546" i="9"/>
  <c r="U546" i="9"/>
  <c r="T546" i="9"/>
  <c r="S546" i="9"/>
  <c r="R546" i="9"/>
  <c r="V545" i="9"/>
  <c r="U545" i="9"/>
  <c r="T545" i="9"/>
  <c r="S545" i="9"/>
  <c r="R545" i="9"/>
  <c r="V544" i="9"/>
  <c r="U544" i="9"/>
  <c r="T544" i="9"/>
  <c r="S544" i="9"/>
  <c r="R544" i="9"/>
  <c r="V543" i="9"/>
  <c r="U543" i="9"/>
  <c r="T543" i="9"/>
  <c r="S543" i="9"/>
  <c r="R543" i="9"/>
  <c r="V542" i="9"/>
  <c r="U542" i="9"/>
  <c r="T542" i="9"/>
  <c r="S542" i="9"/>
  <c r="R542" i="9"/>
  <c r="V541" i="9"/>
  <c r="U541" i="9"/>
  <c r="T541" i="9"/>
  <c r="S541" i="9"/>
  <c r="R541" i="9"/>
  <c r="V540" i="9"/>
  <c r="U540" i="9"/>
  <c r="T540" i="9"/>
  <c r="S540" i="9"/>
  <c r="R540" i="9"/>
  <c r="V539" i="9"/>
  <c r="U539" i="9"/>
  <c r="T539" i="9"/>
  <c r="S539" i="9"/>
  <c r="R539" i="9"/>
  <c r="V538" i="9"/>
  <c r="U538" i="9"/>
  <c r="T538" i="9"/>
  <c r="S538" i="9"/>
  <c r="R538" i="9"/>
  <c r="V537" i="9"/>
  <c r="U537" i="9"/>
  <c r="T537" i="9"/>
  <c r="S537" i="9"/>
  <c r="R537" i="9"/>
  <c r="V536" i="9"/>
  <c r="U536" i="9"/>
  <c r="T536" i="9"/>
  <c r="S536" i="9"/>
  <c r="R536" i="9"/>
  <c r="V535" i="9"/>
  <c r="U535" i="9"/>
  <c r="T535" i="9"/>
  <c r="S535" i="9"/>
  <c r="R535" i="9"/>
  <c r="V534" i="9"/>
  <c r="U534" i="9"/>
  <c r="T534" i="9"/>
  <c r="S534" i="9"/>
  <c r="R534" i="9"/>
  <c r="V533" i="9"/>
  <c r="U533" i="9"/>
  <c r="T533" i="9"/>
  <c r="S533" i="9"/>
  <c r="R533" i="9"/>
  <c r="V532" i="9"/>
  <c r="U532" i="9"/>
  <c r="T532" i="9"/>
  <c r="S532" i="9"/>
  <c r="R532" i="9"/>
  <c r="V531" i="9"/>
  <c r="U531" i="9"/>
  <c r="T531" i="9"/>
  <c r="S531" i="9"/>
  <c r="R531" i="9"/>
  <c r="V530" i="9"/>
  <c r="U530" i="9"/>
  <c r="T530" i="9"/>
  <c r="S530" i="9"/>
  <c r="R530" i="9"/>
  <c r="V529" i="9"/>
  <c r="U529" i="9"/>
  <c r="T529" i="9"/>
  <c r="S529" i="9"/>
  <c r="R529" i="9"/>
  <c r="V528" i="9"/>
  <c r="U528" i="9"/>
  <c r="T528" i="9"/>
  <c r="S528" i="9"/>
  <c r="R528" i="9"/>
  <c r="V527" i="9"/>
  <c r="U527" i="9"/>
  <c r="T527" i="9"/>
  <c r="S527" i="9"/>
  <c r="R527" i="9"/>
  <c r="V526" i="9"/>
  <c r="U526" i="9"/>
  <c r="T526" i="9"/>
  <c r="S526" i="9"/>
  <c r="R526" i="9"/>
  <c r="V525" i="9"/>
  <c r="U525" i="9"/>
  <c r="T525" i="9"/>
  <c r="S525" i="9"/>
  <c r="R525" i="9"/>
  <c r="V524" i="9"/>
  <c r="U524" i="9"/>
  <c r="T524" i="9"/>
  <c r="S524" i="9"/>
  <c r="R524" i="9"/>
  <c r="V523" i="9"/>
  <c r="U523" i="9"/>
  <c r="T523" i="9"/>
  <c r="S523" i="9"/>
  <c r="R523" i="9"/>
  <c r="V522" i="9"/>
  <c r="U522" i="9"/>
  <c r="T522" i="9"/>
  <c r="S522" i="9"/>
  <c r="R522" i="9"/>
  <c r="V521" i="9"/>
  <c r="U521" i="9"/>
  <c r="T521" i="9"/>
  <c r="S521" i="9"/>
  <c r="R521" i="9"/>
  <c r="V520" i="9"/>
  <c r="U520" i="9"/>
  <c r="T520" i="9"/>
  <c r="S520" i="9"/>
  <c r="R520" i="9"/>
  <c r="V519" i="9"/>
  <c r="U519" i="9"/>
  <c r="T519" i="9"/>
  <c r="S519" i="9"/>
  <c r="R519" i="9"/>
  <c r="V518" i="9"/>
  <c r="U518" i="9"/>
  <c r="T518" i="9"/>
  <c r="S518" i="9"/>
  <c r="R518" i="9"/>
  <c r="V517" i="9"/>
  <c r="U517" i="9"/>
  <c r="T517" i="9"/>
  <c r="S517" i="9"/>
  <c r="R517" i="9"/>
  <c r="V516" i="9"/>
  <c r="U516" i="9"/>
  <c r="T516" i="9"/>
  <c r="S516" i="9"/>
  <c r="R516" i="9"/>
  <c r="V515" i="9"/>
  <c r="U515" i="9"/>
  <c r="T515" i="9"/>
  <c r="S515" i="9"/>
  <c r="R515" i="9"/>
  <c r="V514" i="9"/>
  <c r="U514" i="9"/>
  <c r="T514" i="9"/>
  <c r="S514" i="9"/>
  <c r="R514" i="9"/>
  <c r="V513" i="9"/>
  <c r="U513" i="9"/>
  <c r="T513" i="9"/>
  <c r="S513" i="9"/>
  <c r="R513" i="9"/>
  <c r="V512" i="9"/>
  <c r="U512" i="9"/>
  <c r="T512" i="9"/>
  <c r="S512" i="9"/>
  <c r="R512" i="9"/>
  <c r="V511" i="9"/>
  <c r="U511" i="9"/>
  <c r="T511" i="9"/>
  <c r="S511" i="9"/>
  <c r="R511" i="9"/>
  <c r="V510" i="9"/>
  <c r="U510" i="9"/>
  <c r="T510" i="9"/>
  <c r="S510" i="9"/>
  <c r="R510" i="9"/>
  <c r="V509" i="9"/>
  <c r="U509" i="9"/>
  <c r="T509" i="9"/>
  <c r="S509" i="9"/>
  <c r="R509" i="9"/>
  <c r="V508" i="9"/>
  <c r="U508" i="9"/>
  <c r="T508" i="9"/>
  <c r="S508" i="9"/>
  <c r="R508" i="9"/>
  <c r="V507" i="9"/>
  <c r="U507" i="9"/>
  <c r="T507" i="9"/>
  <c r="S507" i="9"/>
  <c r="R507" i="9"/>
  <c r="V506" i="9"/>
  <c r="U506" i="9"/>
  <c r="T506" i="9"/>
  <c r="S506" i="9"/>
  <c r="R506" i="9"/>
  <c r="V505" i="9"/>
  <c r="U505" i="9"/>
  <c r="T505" i="9"/>
  <c r="S505" i="9"/>
  <c r="R505" i="9"/>
  <c r="V504" i="9"/>
  <c r="U504" i="9"/>
  <c r="T504" i="9"/>
  <c r="S504" i="9"/>
  <c r="R504" i="9"/>
  <c r="V503" i="9"/>
  <c r="U503" i="9"/>
  <c r="T503" i="9"/>
  <c r="S503" i="9"/>
  <c r="R503" i="9"/>
  <c r="V502" i="9"/>
  <c r="U502" i="9"/>
  <c r="T502" i="9"/>
  <c r="S502" i="9"/>
  <c r="R502" i="9"/>
  <c r="V501" i="9"/>
  <c r="U501" i="9"/>
  <c r="T501" i="9"/>
  <c r="S501" i="9"/>
  <c r="R501" i="9"/>
  <c r="V500" i="9"/>
  <c r="U500" i="9"/>
  <c r="T500" i="9"/>
  <c r="S500" i="9"/>
  <c r="R500" i="9"/>
  <c r="V499" i="9"/>
  <c r="U499" i="9"/>
  <c r="T499" i="9"/>
  <c r="S499" i="9"/>
  <c r="R499" i="9"/>
  <c r="V498" i="9"/>
  <c r="U498" i="9"/>
  <c r="T498" i="9"/>
  <c r="S498" i="9"/>
  <c r="R498" i="9"/>
  <c r="V497" i="9"/>
  <c r="U497" i="9"/>
  <c r="T497" i="9"/>
  <c r="S497" i="9"/>
  <c r="R497" i="9"/>
  <c r="V496" i="9"/>
  <c r="U496" i="9"/>
  <c r="T496" i="9"/>
  <c r="S496" i="9"/>
  <c r="R496" i="9"/>
  <c r="V495" i="9"/>
  <c r="U495" i="9"/>
  <c r="T495" i="9"/>
  <c r="S495" i="9"/>
  <c r="R495" i="9"/>
  <c r="V494" i="9"/>
  <c r="U494" i="9"/>
  <c r="T494" i="9"/>
  <c r="S494" i="9"/>
  <c r="R494" i="9"/>
  <c r="V493" i="9"/>
  <c r="U493" i="9"/>
  <c r="T493" i="9"/>
  <c r="S493" i="9"/>
  <c r="R493" i="9"/>
  <c r="V492" i="9"/>
  <c r="U492" i="9"/>
  <c r="T492" i="9"/>
  <c r="S492" i="9"/>
  <c r="R492" i="9"/>
  <c r="V491" i="9"/>
  <c r="U491" i="9"/>
  <c r="T491" i="9"/>
  <c r="S491" i="9"/>
  <c r="R491" i="9"/>
  <c r="V490" i="9"/>
  <c r="U490" i="9"/>
  <c r="T490" i="9"/>
  <c r="S490" i="9"/>
  <c r="R490" i="9"/>
  <c r="V489" i="9"/>
  <c r="U489" i="9"/>
  <c r="T489" i="9"/>
  <c r="S489" i="9"/>
  <c r="R489" i="9"/>
  <c r="V488" i="9"/>
  <c r="U488" i="9"/>
  <c r="T488" i="9"/>
  <c r="S488" i="9"/>
  <c r="R488" i="9"/>
  <c r="V487" i="9"/>
  <c r="U487" i="9"/>
  <c r="T487" i="9"/>
  <c r="S487" i="9"/>
  <c r="R487" i="9"/>
  <c r="V486" i="9"/>
  <c r="U486" i="9"/>
  <c r="T486" i="9"/>
  <c r="S486" i="9"/>
  <c r="R486" i="9"/>
  <c r="V485" i="9"/>
  <c r="U485" i="9"/>
  <c r="T485" i="9"/>
  <c r="S485" i="9"/>
  <c r="R485" i="9"/>
  <c r="V484" i="9"/>
  <c r="U484" i="9"/>
  <c r="T484" i="9"/>
  <c r="S484" i="9"/>
  <c r="R484" i="9"/>
  <c r="V483" i="9"/>
  <c r="U483" i="9"/>
  <c r="T483" i="9"/>
  <c r="S483" i="9"/>
  <c r="R483" i="9"/>
  <c r="V482" i="9"/>
  <c r="U482" i="9"/>
  <c r="T482" i="9"/>
  <c r="S482" i="9"/>
  <c r="R482" i="9"/>
  <c r="V481" i="9"/>
  <c r="U481" i="9"/>
  <c r="T481" i="9"/>
  <c r="S481" i="9"/>
  <c r="R481" i="9"/>
  <c r="V480" i="9"/>
  <c r="U480" i="9"/>
  <c r="T480" i="9"/>
  <c r="S480" i="9"/>
  <c r="R480" i="9"/>
  <c r="V479" i="9"/>
  <c r="U479" i="9"/>
  <c r="T479" i="9"/>
  <c r="S479" i="9"/>
  <c r="R479" i="9"/>
  <c r="V478" i="9"/>
  <c r="U478" i="9"/>
  <c r="T478" i="9"/>
  <c r="S478" i="9"/>
  <c r="R478" i="9"/>
  <c r="V477" i="9"/>
  <c r="U477" i="9"/>
  <c r="T477" i="9"/>
  <c r="S477" i="9"/>
  <c r="R477" i="9"/>
  <c r="V476" i="9"/>
  <c r="U476" i="9"/>
  <c r="T476" i="9"/>
  <c r="S476" i="9"/>
  <c r="R476" i="9"/>
  <c r="V475" i="9"/>
  <c r="U475" i="9"/>
  <c r="T475" i="9"/>
  <c r="S475" i="9"/>
  <c r="R475" i="9"/>
  <c r="V474" i="9"/>
  <c r="U474" i="9"/>
  <c r="T474" i="9"/>
  <c r="S474" i="9"/>
  <c r="R474" i="9"/>
  <c r="V473" i="9"/>
  <c r="U473" i="9"/>
  <c r="T473" i="9"/>
  <c r="S473" i="9"/>
  <c r="R473" i="9"/>
  <c r="V472" i="9"/>
  <c r="U472" i="9"/>
  <c r="T472" i="9"/>
  <c r="S472" i="9"/>
  <c r="R472" i="9"/>
  <c r="V471" i="9"/>
  <c r="U471" i="9"/>
  <c r="T471" i="9"/>
  <c r="S471" i="9"/>
  <c r="R471" i="9"/>
  <c r="V470" i="9"/>
  <c r="U470" i="9"/>
  <c r="T470" i="9"/>
  <c r="S470" i="9"/>
  <c r="R470" i="9"/>
  <c r="V469" i="9"/>
  <c r="U469" i="9"/>
  <c r="T469" i="9"/>
  <c r="S469" i="9"/>
  <c r="R469" i="9"/>
  <c r="V468" i="9"/>
  <c r="U468" i="9"/>
  <c r="T468" i="9"/>
  <c r="S468" i="9"/>
  <c r="R468" i="9"/>
  <c r="V467" i="9"/>
  <c r="U467" i="9"/>
  <c r="T467" i="9"/>
  <c r="S467" i="9"/>
  <c r="R467" i="9"/>
  <c r="V466" i="9"/>
  <c r="U466" i="9"/>
  <c r="T466" i="9"/>
  <c r="S466" i="9"/>
  <c r="R466" i="9"/>
  <c r="V465" i="9"/>
  <c r="U465" i="9"/>
  <c r="T465" i="9"/>
  <c r="S465" i="9"/>
  <c r="R465" i="9"/>
  <c r="V464" i="9"/>
  <c r="U464" i="9"/>
  <c r="T464" i="9"/>
  <c r="S464" i="9"/>
  <c r="R464" i="9"/>
  <c r="V463" i="9"/>
  <c r="U463" i="9"/>
  <c r="T463" i="9"/>
  <c r="S463" i="9"/>
  <c r="R463" i="9"/>
  <c r="V462" i="9"/>
  <c r="U462" i="9"/>
  <c r="T462" i="9"/>
  <c r="S462" i="9"/>
  <c r="R462" i="9"/>
  <c r="V461" i="9"/>
  <c r="U461" i="9"/>
  <c r="T461" i="9"/>
  <c r="S461" i="9"/>
  <c r="R461" i="9"/>
  <c r="V460" i="9"/>
  <c r="U460" i="9"/>
  <c r="T460" i="9"/>
  <c r="S460" i="9"/>
  <c r="R460" i="9"/>
  <c r="V459" i="9"/>
  <c r="U459" i="9"/>
  <c r="T459" i="9"/>
  <c r="S459" i="9"/>
  <c r="R459" i="9"/>
  <c r="V458" i="9"/>
  <c r="U458" i="9"/>
  <c r="T458" i="9"/>
  <c r="S458" i="9"/>
  <c r="R458" i="9"/>
  <c r="V457" i="9"/>
  <c r="U457" i="9"/>
  <c r="T457" i="9"/>
  <c r="S457" i="9"/>
  <c r="R457" i="9"/>
  <c r="V456" i="9"/>
  <c r="U456" i="9"/>
  <c r="T456" i="9"/>
  <c r="S456" i="9"/>
  <c r="R456" i="9"/>
  <c r="V455" i="9"/>
  <c r="U455" i="9"/>
  <c r="T455" i="9"/>
  <c r="S455" i="9"/>
  <c r="R455" i="9"/>
  <c r="V454" i="9"/>
  <c r="U454" i="9"/>
  <c r="T454" i="9"/>
  <c r="S454" i="9"/>
  <c r="R454" i="9"/>
  <c r="V453" i="9"/>
  <c r="U453" i="9"/>
  <c r="T453" i="9"/>
  <c r="S453" i="9"/>
  <c r="R453" i="9"/>
  <c r="V452" i="9"/>
  <c r="U452" i="9"/>
  <c r="T452" i="9"/>
  <c r="S452" i="9"/>
  <c r="R452" i="9"/>
  <c r="V451" i="9"/>
  <c r="U451" i="9"/>
  <c r="T451" i="9"/>
  <c r="S451" i="9"/>
  <c r="R451" i="9"/>
  <c r="V450" i="9"/>
  <c r="U450" i="9"/>
  <c r="T450" i="9"/>
  <c r="S450" i="9"/>
  <c r="R450" i="9"/>
  <c r="V449" i="9"/>
  <c r="U449" i="9"/>
  <c r="T449" i="9"/>
  <c r="S449" i="9"/>
  <c r="R449" i="9"/>
  <c r="V448" i="9"/>
  <c r="U448" i="9"/>
  <c r="T448" i="9"/>
  <c r="S448" i="9"/>
  <c r="R448" i="9"/>
  <c r="V447" i="9"/>
  <c r="U447" i="9"/>
  <c r="T447" i="9"/>
  <c r="S447" i="9"/>
  <c r="R447" i="9"/>
  <c r="V446" i="9"/>
  <c r="U446" i="9"/>
  <c r="T446" i="9"/>
  <c r="S446" i="9"/>
  <c r="R446" i="9"/>
  <c r="V445" i="9"/>
  <c r="U445" i="9"/>
  <c r="T445" i="9"/>
  <c r="S445" i="9"/>
  <c r="R445" i="9"/>
  <c r="V444" i="9"/>
  <c r="U444" i="9"/>
  <c r="T444" i="9"/>
  <c r="S444" i="9"/>
  <c r="R444" i="9"/>
  <c r="V443" i="9"/>
  <c r="U443" i="9"/>
  <c r="T443" i="9"/>
  <c r="S443" i="9"/>
  <c r="R443" i="9"/>
  <c r="V442" i="9"/>
  <c r="U442" i="9"/>
  <c r="T442" i="9"/>
  <c r="S442" i="9"/>
  <c r="R442" i="9"/>
  <c r="V441" i="9"/>
  <c r="U441" i="9"/>
  <c r="T441" i="9"/>
  <c r="S441" i="9"/>
  <c r="R441" i="9"/>
  <c r="V440" i="9"/>
  <c r="U440" i="9"/>
  <c r="T440" i="9"/>
  <c r="S440" i="9"/>
  <c r="R440" i="9"/>
  <c r="V439" i="9"/>
  <c r="U439" i="9"/>
  <c r="T439" i="9"/>
  <c r="S439" i="9"/>
  <c r="R439" i="9"/>
  <c r="V438" i="9"/>
  <c r="U438" i="9"/>
  <c r="T438" i="9"/>
  <c r="S438" i="9"/>
  <c r="R438" i="9"/>
  <c r="V437" i="9"/>
  <c r="U437" i="9"/>
  <c r="T437" i="9"/>
  <c r="S437" i="9"/>
  <c r="R437" i="9"/>
  <c r="V436" i="9"/>
  <c r="U436" i="9"/>
  <c r="T436" i="9"/>
  <c r="S436" i="9"/>
  <c r="R436" i="9"/>
  <c r="V435" i="9"/>
  <c r="U435" i="9"/>
  <c r="T435" i="9"/>
  <c r="S435" i="9"/>
  <c r="R435" i="9"/>
  <c r="V434" i="9"/>
  <c r="U434" i="9"/>
  <c r="T434" i="9"/>
  <c r="S434" i="9"/>
  <c r="R434" i="9"/>
  <c r="V433" i="9"/>
  <c r="U433" i="9"/>
  <c r="T433" i="9"/>
  <c r="S433" i="9"/>
  <c r="R433" i="9"/>
  <c r="V432" i="9"/>
  <c r="U432" i="9"/>
  <c r="T432" i="9"/>
  <c r="S432" i="9"/>
  <c r="R432" i="9"/>
  <c r="V431" i="9"/>
  <c r="U431" i="9"/>
  <c r="T431" i="9"/>
  <c r="S431" i="9"/>
  <c r="R431" i="9"/>
  <c r="V430" i="9"/>
  <c r="U430" i="9"/>
  <c r="T430" i="9"/>
  <c r="S430" i="9"/>
  <c r="R430" i="9"/>
  <c r="V429" i="9"/>
  <c r="U429" i="9"/>
  <c r="T429" i="9"/>
  <c r="S429" i="9"/>
  <c r="R429" i="9"/>
  <c r="V428" i="9"/>
  <c r="U428" i="9"/>
  <c r="T428" i="9"/>
  <c r="S428" i="9"/>
  <c r="R428" i="9"/>
  <c r="V427" i="9"/>
  <c r="U427" i="9"/>
  <c r="T427" i="9"/>
  <c r="S427" i="9"/>
  <c r="R427" i="9"/>
  <c r="V426" i="9"/>
  <c r="U426" i="9"/>
  <c r="T426" i="9"/>
  <c r="S426" i="9"/>
  <c r="R426" i="9"/>
  <c r="V425" i="9"/>
  <c r="U425" i="9"/>
  <c r="T425" i="9"/>
  <c r="S425" i="9"/>
  <c r="R425" i="9"/>
  <c r="V424" i="9"/>
  <c r="U424" i="9"/>
  <c r="T424" i="9"/>
  <c r="S424" i="9"/>
  <c r="R424" i="9"/>
  <c r="V423" i="9"/>
  <c r="U423" i="9"/>
  <c r="T423" i="9"/>
  <c r="S423" i="9"/>
  <c r="R423" i="9"/>
  <c r="V422" i="9"/>
  <c r="U422" i="9"/>
  <c r="T422" i="9"/>
  <c r="S422" i="9"/>
  <c r="R422" i="9"/>
  <c r="V421" i="9"/>
  <c r="U421" i="9"/>
  <c r="T421" i="9"/>
  <c r="S421" i="9"/>
  <c r="R421" i="9"/>
  <c r="V420" i="9"/>
  <c r="U420" i="9"/>
  <c r="T420" i="9"/>
  <c r="S420" i="9"/>
  <c r="R420" i="9"/>
  <c r="V419" i="9"/>
  <c r="U419" i="9"/>
  <c r="T419" i="9"/>
  <c r="S419" i="9"/>
  <c r="R419" i="9"/>
  <c r="V418" i="9"/>
  <c r="U418" i="9"/>
  <c r="T418" i="9"/>
  <c r="S418" i="9"/>
  <c r="R418" i="9"/>
  <c r="V417" i="9"/>
  <c r="U417" i="9"/>
  <c r="T417" i="9"/>
  <c r="S417" i="9"/>
  <c r="R417" i="9"/>
  <c r="V416" i="9"/>
  <c r="U416" i="9"/>
  <c r="T416" i="9"/>
  <c r="S416" i="9"/>
  <c r="R416" i="9"/>
  <c r="V415" i="9"/>
  <c r="U415" i="9"/>
  <c r="T415" i="9"/>
  <c r="S415" i="9"/>
  <c r="R415" i="9"/>
  <c r="V414" i="9"/>
  <c r="U414" i="9"/>
  <c r="T414" i="9"/>
  <c r="S414" i="9"/>
  <c r="R414" i="9"/>
  <c r="V413" i="9"/>
  <c r="U413" i="9"/>
  <c r="T413" i="9"/>
  <c r="S413" i="9"/>
  <c r="R413" i="9"/>
  <c r="V412" i="9"/>
  <c r="U412" i="9"/>
  <c r="T412" i="9"/>
  <c r="S412" i="9"/>
  <c r="R412" i="9"/>
  <c r="V411" i="9"/>
  <c r="U411" i="9"/>
  <c r="T411" i="9"/>
  <c r="S411" i="9"/>
  <c r="R411" i="9"/>
  <c r="V410" i="9"/>
  <c r="U410" i="9"/>
  <c r="T410" i="9"/>
  <c r="S410" i="9"/>
  <c r="R410" i="9"/>
  <c r="V409" i="9"/>
  <c r="U409" i="9"/>
  <c r="T409" i="9"/>
  <c r="S409" i="9"/>
  <c r="R409" i="9"/>
  <c r="V408" i="9"/>
  <c r="U408" i="9"/>
  <c r="T408" i="9"/>
  <c r="S408" i="9"/>
  <c r="R408" i="9"/>
  <c r="V407" i="9"/>
  <c r="U407" i="9"/>
  <c r="T407" i="9"/>
  <c r="S407" i="9"/>
  <c r="R407" i="9"/>
  <c r="V406" i="9"/>
  <c r="U406" i="9"/>
  <c r="T406" i="9"/>
  <c r="S406" i="9"/>
  <c r="R406" i="9"/>
  <c r="V405" i="9"/>
  <c r="U405" i="9"/>
  <c r="T405" i="9"/>
  <c r="S405" i="9"/>
  <c r="R405" i="9"/>
  <c r="V404" i="9"/>
  <c r="U404" i="9"/>
  <c r="T404" i="9"/>
  <c r="S404" i="9"/>
  <c r="R404" i="9"/>
  <c r="V403" i="9"/>
  <c r="U403" i="9"/>
  <c r="T403" i="9"/>
  <c r="S403" i="9"/>
  <c r="R403" i="9"/>
  <c r="V402" i="9"/>
  <c r="U402" i="9"/>
  <c r="T402" i="9"/>
  <c r="S402" i="9"/>
  <c r="R402" i="9"/>
  <c r="V401" i="9"/>
  <c r="U401" i="9"/>
  <c r="T401" i="9"/>
  <c r="S401" i="9"/>
  <c r="R401" i="9"/>
  <c r="V400" i="9"/>
  <c r="U400" i="9"/>
  <c r="T400" i="9"/>
  <c r="S400" i="9"/>
  <c r="R400" i="9"/>
  <c r="V399" i="9"/>
  <c r="U399" i="9"/>
  <c r="T399" i="9"/>
  <c r="S399" i="9"/>
  <c r="R399" i="9"/>
  <c r="V398" i="9"/>
  <c r="U398" i="9"/>
  <c r="T398" i="9"/>
  <c r="S398" i="9"/>
  <c r="R398" i="9"/>
  <c r="V397" i="9"/>
  <c r="U397" i="9"/>
  <c r="T397" i="9"/>
  <c r="S397" i="9"/>
  <c r="R397" i="9"/>
  <c r="V396" i="9"/>
  <c r="U396" i="9"/>
  <c r="T396" i="9"/>
  <c r="S396" i="9"/>
  <c r="R396" i="9"/>
  <c r="V395" i="9"/>
  <c r="U395" i="9"/>
  <c r="T395" i="9"/>
  <c r="S395" i="9"/>
  <c r="R395" i="9"/>
  <c r="V394" i="9"/>
  <c r="U394" i="9"/>
  <c r="T394" i="9"/>
  <c r="S394" i="9"/>
  <c r="R394" i="9"/>
  <c r="V393" i="9"/>
  <c r="U393" i="9"/>
  <c r="T393" i="9"/>
  <c r="S393" i="9"/>
  <c r="R393" i="9"/>
  <c r="V392" i="9"/>
  <c r="U392" i="9"/>
  <c r="T392" i="9"/>
  <c r="S392" i="9"/>
  <c r="R392" i="9"/>
  <c r="V391" i="9"/>
  <c r="U391" i="9"/>
  <c r="T391" i="9"/>
  <c r="S391" i="9"/>
  <c r="R391" i="9"/>
  <c r="V390" i="9"/>
  <c r="U390" i="9"/>
  <c r="T390" i="9"/>
  <c r="S390" i="9"/>
  <c r="R390" i="9"/>
  <c r="V389" i="9"/>
  <c r="U389" i="9"/>
  <c r="T389" i="9"/>
  <c r="S389" i="9"/>
  <c r="R389" i="9"/>
  <c r="V388" i="9"/>
  <c r="U388" i="9"/>
  <c r="T388" i="9"/>
  <c r="S388" i="9"/>
  <c r="R388" i="9"/>
  <c r="V387" i="9"/>
  <c r="U387" i="9"/>
  <c r="T387" i="9"/>
  <c r="S387" i="9"/>
  <c r="R387" i="9"/>
  <c r="V386" i="9"/>
  <c r="U386" i="9"/>
  <c r="T386" i="9"/>
  <c r="S386" i="9"/>
  <c r="R386" i="9"/>
  <c r="V385" i="9"/>
  <c r="U385" i="9"/>
  <c r="T385" i="9"/>
  <c r="S385" i="9"/>
  <c r="R385" i="9"/>
  <c r="V384" i="9"/>
  <c r="U384" i="9"/>
  <c r="T384" i="9"/>
  <c r="S384" i="9"/>
  <c r="R384" i="9"/>
  <c r="V383" i="9"/>
  <c r="U383" i="9"/>
  <c r="T383" i="9"/>
  <c r="S383" i="9"/>
  <c r="R383" i="9"/>
  <c r="V382" i="9"/>
  <c r="U382" i="9"/>
  <c r="T382" i="9"/>
  <c r="S382" i="9"/>
  <c r="R382" i="9"/>
  <c r="V381" i="9"/>
  <c r="U381" i="9"/>
  <c r="T381" i="9"/>
  <c r="S381" i="9"/>
  <c r="R381" i="9"/>
  <c r="V380" i="9"/>
  <c r="U380" i="9"/>
  <c r="T380" i="9"/>
  <c r="S380" i="9"/>
  <c r="R380" i="9"/>
  <c r="V379" i="9"/>
  <c r="U379" i="9"/>
  <c r="T379" i="9"/>
  <c r="S379" i="9"/>
  <c r="R379" i="9"/>
  <c r="V378" i="9"/>
  <c r="U378" i="9"/>
  <c r="T378" i="9"/>
  <c r="S378" i="9"/>
  <c r="R378" i="9"/>
  <c r="V377" i="9"/>
  <c r="U377" i="9"/>
  <c r="T377" i="9"/>
  <c r="S377" i="9"/>
  <c r="R377" i="9"/>
  <c r="V376" i="9"/>
  <c r="U376" i="9"/>
  <c r="T376" i="9"/>
  <c r="S376" i="9"/>
  <c r="R376" i="9"/>
  <c r="V375" i="9"/>
  <c r="U375" i="9"/>
  <c r="T375" i="9"/>
  <c r="S375" i="9"/>
  <c r="R375" i="9"/>
  <c r="V374" i="9"/>
  <c r="U374" i="9"/>
  <c r="T374" i="9"/>
  <c r="S374" i="9"/>
  <c r="R374" i="9"/>
  <c r="V373" i="9"/>
  <c r="U373" i="9"/>
  <c r="T373" i="9"/>
  <c r="S373" i="9"/>
  <c r="R373" i="9"/>
  <c r="V372" i="9"/>
  <c r="U372" i="9"/>
  <c r="T372" i="9"/>
  <c r="S372" i="9"/>
  <c r="R372" i="9"/>
  <c r="V371" i="9"/>
  <c r="U371" i="9"/>
  <c r="T371" i="9"/>
  <c r="S371" i="9"/>
  <c r="R371" i="9"/>
  <c r="V370" i="9"/>
  <c r="U370" i="9"/>
  <c r="T370" i="9"/>
  <c r="S370" i="9"/>
  <c r="R370" i="9"/>
  <c r="V369" i="9"/>
  <c r="U369" i="9"/>
  <c r="T369" i="9"/>
  <c r="S369" i="9"/>
  <c r="R369" i="9"/>
  <c r="V368" i="9"/>
  <c r="U368" i="9"/>
  <c r="T368" i="9"/>
  <c r="S368" i="9"/>
  <c r="R368" i="9"/>
  <c r="V367" i="9"/>
  <c r="U367" i="9"/>
  <c r="T367" i="9"/>
  <c r="S367" i="9"/>
  <c r="R367" i="9"/>
  <c r="V366" i="9"/>
  <c r="U366" i="9"/>
  <c r="T366" i="9"/>
  <c r="S366" i="9"/>
  <c r="R366" i="9"/>
  <c r="V365" i="9"/>
  <c r="U365" i="9"/>
  <c r="T365" i="9"/>
  <c r="S365" i="9"/>
  <c r="R365" i="9"/>
  <c r="V364" i="9"/>
  <c r="U364" i="9"/>
  <c r="T364" i="9"/>
  <c r="S364" i="9"/>
  <c r="R364" i="9"/>
  <c r="V363" i="9"/>
  <c r="U363" i="9"/>
  <c r="T363" i="9"/>
  <c r="S363" i="9"/>
  <c r="R363" i="9"/>
  <c r="V362" i="9"/>
  <c r="U362" i="9"/>
  <c r="T362" i="9"/>
  <c r="S362" i="9"/>
  <c r="R362" i="9"/>
  <c r="V361" i="9"/>
  <c r="U361" i="9"/>
  <c r="T361" i="9"/>
  <c r="S361" i="9"/>
  <c r="R361" i="9"/>
  <c r="V360" i="9"/>
  <c r="U360" i="9"/>
  <c r="T360" i="9"/>
  <c r="S360" i="9"/>
  <c r="R360" i="9"/>
  <c r="V359" i="9"/>
  <c r="U359" i="9"/>
  <c r="T359" i="9"/>
  <c r="S359" i="9"/>
  <c r="R359" i="9"/>
  <c r="V358" i="9"/>
  <c r="U358" i="9"/>
  <c r="T358" i="9"/>
  <c r="S358" i="9"/>
  <c r="R358" i="9"/>
  <c r="V357" i="9"/>
  <c r="U357" i="9"/>
  <c r="T357" i="9"/>
  <c r="S357" i="9"/>
  <c r="R357" i="9"/>
  <c r="V356" i="9"/>
  <c r="U356" i="9"/>
  <c r="T356" i="9"/>
  <c r="S356" i="9"/>
  <c r="R356" i="9"/>
  <c r="V355" i="9"/>
  <c r="U355" i="9"/>
  <c r="T355" i="9"/>
  <c r="S355" i="9"/>
  <c r="R355" i="9"/>
  <c r="V354" i="9"/>
  <c r="U354" i="9"/>
  <c r="T354" i="9"/>
  <c r="S354" i="9"/>
  <c r="R354" i="9"/>
  <c r="V353" i="9"/>
  <c r="U353" i="9"/>
  <c r="T353" i="9"/>
  <c r="S353" i="9"/>
  <c r="R353" i="9"/>
  <c r="V352" i="9"/>
  <c r="U352" i="9"/>
  <c r="T352" i="9"/>
  <c r="S352" i="9"/>
  <c r="R352" i="9"/>
  <c r="V351" i="9"/>
  <c r="U351" i="9"/>
  <c r="T351" i="9"/>
  <c r="S351" i="9"/>
  <c r="R351" i="9"/>
  <c r="V350" i="9"/>
  <c r="U350" i="9"/>
  <c r="T350" i="9"/>
  <c r="S350" i="9"/>
  <c r="R350" i="9"/>
  <c r="V349" i="9"/>
  <c r="U349" i="9"/>
  <c r="T349" i="9"/>
  <c r="S349" i="9"/>
  <c r="R349" i="9"/>
  <c r="V348" i="9"/>
  <c r="U348" i="9"/>
  <c r="T348" i="9"/>
  <c r="S348" i="9"/>
  <c r="R348" i="9"/>
  <c r="V347" i="9"/>
  <c r="U347" i="9"/>
  <c r="T347" i="9"/>
  <c r="S347" i="9"/>
  <c r="R347" i="9"/>
  <c r="V346" i="9"/>
  <c r="U346" i="9"/>
  <c r="T346" i="9"/>
  <c r="S346" i="9"/>
  <c r="R346" i="9"/>
  <c r="V345" i="9"/>
  <c r="U345" i="9"/>
  <c r="T345" i="9"/>
  <c r="S345" i="9"/>
  <c r="R345" i="9"/>
  <c r="V344" i="9"/>
  <c r="U344" i="9"/>
  <c r="T344" i="9"/>
  <c r="S344" i="9"/>
  <c r="R344" i="9"/>
  <c r="V343" i="9"/>
  <c r="U343" i="9"/>
  <c r="T343" i="9"/>
  <c r="S343" i="9"/>
  <c r="R343" i="9"/>
  <c r="V342" i="9"/>
  <c r="U342" i="9"/>
  <c r="T342" i="9"/>
  <c r="S342" i="9"/>
  <c r="R342" i="9"/>
  <c r="V341" i="9"/>
  <c r="U341" i="9"/>
  <c r="T341" i="9"/>
  <c r="S341" i="9"/>
  <c r="R341" i="9"/>
  <c r="V340" i="9"/>
  <c r="U340" i="9"/>
  <c r="T340" i="9"/>
  <c r="S340" i="9"/>
  <c r="R340" i="9"/>
  <c r="V339" i="9"/>
  <c r="U339" i="9"/>
  <c r="T339" i="9"/>
  <c r="S339" i="9"/>
  <c r="R339" i="9"/>
  <c r="V338" i="9"/>
  <c r="U338" i="9"/>
  <c r="T338" i="9"/>
  <c r="S338" i="9"/>
  <c r="R338" i="9"/>
  <c r="V337" i="9"/>
  <c r="U337" i="9"/>
  <c r="T337" i="9"/>
  <c r="S337" i="9"/>
  <c r="R337" i="9"/>
  <c r="V336" i="9"/>
  <c r="U336" i="9"/>
  <c r="T336" i="9"/>
  <c r="S336" i="9"/>
  <c r="R336" i="9"/>
  <c r="V335" i="9"/>
  <c r="U335" i="9"/>
  <c r="T335" i="9"/>
  <c r="S335" i="9"/>
  <c r="R335" i="9"/>
  <c r="V334" i="9"/>
  <c r="U334" i="9"/>
  <c r="T334" i="9"/>
  <c r="S334" i="9"/>
  <c r="R334" i="9"/>
  <c r="V333" i="9"/>
  <c r="U333" i="9"/>
  <c r="T333" i="9"/>
  <c r="S333" i="9"/>
  <c r="R333" i="9"/>
  <c r="V332" i="9"/>
  <c r="U332" i="9"/>
  <c r="T332" i="9"/>
  <c r="S332" i="9"/>
  <c r="R332" i="9"/>
  <c r="V331" i="9"/>
  <c r="U331" i="9"/>
  <c r="T331" i="9"/>
  <c r="S331" i="9"/>
  <c r="R331" i="9"/>
  <c r="V330" i="9"/>
  <c r="U330" i="9"/>
  <c r="T330" i="9"/>
  <c r="S330" i="9"/>
  <c r="R330" i="9"/>
  <c r="V329" i="9"/>
  <c r="U329" i="9"/>
  <c r="T329" i="9"/>
  <c r="S329" i="9"/>
  <c r="R329" i="9"/>
  <c r="V328" i="9"/>
  <c r="U328" i="9"/>
  <c r="T328" i="9"/>
  <c r="S328" i="9"/>
  <c r="R328" i="9"/>
  <c r="V327" i="9"/>
  <c r="U327" i="9"/>
  <c r="T327" i="9"/>
  <c r="S327" i="9"/>
  <c r="R327" i="9"/>
  <c r="V326" i="9"/>
  <c r="U326" i="9"/>
  <c r="T326" i="9"/>
  <c r="S326" i="9"/>
  <c r="R326" i="9"/>
  <c r="V325" i="9"/>
  <c r="U325" i="9"/>
  <c r="T325" i="9"/>
  <c r="S325" i="9"/>
  <c r="R325" i="9"/>
  <c r="V324" i="9"/>
  <c r="U324" i="9"/>
  <c r="T324" i="9"/>
  <c r="S324" i="9"/>
  <c r="R324" i="9"/>
  <c r="V323" i="9"/>
  <c r="U323" i="9"/>
  <c r="T323" i="9"/>
  <c r="S323" i="9"/>
  <c r="R323" i="9"/>
  <c r="V322" i="9"/>
  <c r="U322" i="9"/>
  <c r="T322" i="9"/>
  <c r="S322" i="9"/>
  <c r="R322" i="9"/>
  <c r="V321" i="9"/>
  <c r="U321" i="9"/>
  <c r="T321" i="9"/>
  <c r="S321" i="9"/>
  <c r="R321" i="9"/>
  <c r="V320" i="9"/>
  <c r="U320" i="9"/>
  <c r="T320" i="9"/>
  <c r="S320" i="9"/>
  <c r="R320" i="9"/>
  <c r="V319" i="9"/>
  <c r="U319" i="9"/>
  <c r="T319" i="9"/>
  <c r="S319" i="9"/>
  <c r="R319" i="9"/>
  <c r="V318" i="9"/>
  <c r="U318" i="9"/>
  <c r="T318" i="9"/>
  <c r="S318" i="9"/>
  <c r="R318" i="9"/>
  <c r="V317" i="9"/>
  <c r="U317" i="9"/>
  <c r="T317" i="9"/>
  <c r="S317" i="9"/>
  <c r="R317" i="9"/>
  <c r="V316" i="9"/>
  <c r="U316" i="9"/>
  <c r="T316" i="9"/>
  <c r="S316" i="9"/>
  <c r="R316" i="9"/>
  <c r="V315" i="9"/>
  <c r="U315" i="9"/>
  <c r="T315" i="9"/>
  <c r="S315" i="9"/>
  <c r="R315" i="9"/>
  <c r="V314" i="9"/>
  <c r="U314" i="9"/>
  <c r="T314" i="9"/>
  <c r="S314" i="9"/>
  <c r="R314" i="9"/>
  <c r="V313" i="9"/>
  <c r="U313" i="9"/>
  <c r="T313" i="9"/>
  <c r="S313" i="9"/>
  <c r="R313" i="9"/>
  <c r="V312" i="9"/>
  <c r="U312" i="9"/>
  <c r="T312" i="9"/>
  <c r="S312" i="9"/>
  <c r="R312" i="9"/>
  <c r="V311" i="9"/>
  <c r="U311" i="9"/>
  <c r="T311" i="9"/>
  <c r="S311" i="9"/>
  <c r="R311" i="9"/>
  <c r="V310" i="9"/>
  <c r="U310" i="9"/>
  <c r="T310" i="9"/>
  <c r="S310" i="9"/>
  <c r="R310" i="9"/>
  <c r="V309" i="9"/>
  <c r="U309" i="9"/>
  <c r="T309" i="9"/>
  <c r="S309" i="9"/>
  <c r="R309" i="9"/>
  <c r="V308" i="9"/>
  <c r="U308" i="9"/>
  <c r="T308" i="9"/>
  <c r="S308" i="9"/>
  <c r="R308" i="9"/>
  <c r="V307" i="9"/>
  <c r="U307" i="9"/>
  <c r="T307" i="9"/>
  <c r="S307" i="9"/>
  <c r="R307" i="9"/>
  <c r="V306" i="9"/>
  <c r="U306" i="9"/>
  <c r="T306" i="9"/>
  <c r="S306" i="9"/>
  <c r="R306" i="9"/>
  <c r="V305" i="9"/>
  <c r="U305" i="9"/>
  <c r="T305" i="9"/>
  <c r="S305" i="9"/>
  <c r="R305" i="9"/>
  <c r="V304" i="9"/>
  <c r="U304" i="9"/>
  <c r="T304" i="9"/>
  <c r="S304" i="9"/>
  <c r="R304" i="9"/>
  <c r="V303" i="9"/>
  <c r="U303" i="9"/>
  <c r="T303" i="9"/>
  <c r="S303" i="9"/>
  <c r="R303" i="9"/>
  <c r="V302" i="9"/>
  <c r="U302" i="9"/>
  <c r="T302" i="9"/>
  <c r="S302" i="9"/>
  <c r="R302" i="9"/>
  <c r="V301" i="9"/>
  <c r="U301" i="9"/>
  <c r="T301" i="9"/>
  <c r="S301" i="9"/>
  <c r="R301" i="9"/>
  <c r="V300" i="9"/>
  <c r="U300" i="9"/>
  <c r="T300" i="9"/>
  <c r="S300" i="9"/>
  <c r="R300" i="9"/>
  <c r="V299" i="9"/>
  <c r="U299" i="9"/>
  <c r="T299" i="9"/>
  <c r="S299" i="9"/>
  <c r="R299" i="9"/>
  <c r="V298" i="9"/>
  <c r="U298" i="9"/>
  <c r="T298" i="9"/>
  <c r="S298" i="9"/>
  <c r="R298" i="9"/>
  <c r="V297" i="9"/>
  <c r="U297" i="9"/>
  <c r="T297" i="9"/>
  <c r="S297" i="9"/>
  <c r="R297" i="9"/>
  <c r="V296" i="9"/>
  <c r="U296" i="9"/>
  <c r="T296" i="9"/>
  <c r="S296" i="9"/>
  <c r="R296" i="9"/>
  <c r="V295" i="9"/>
  <c r="U295" i="9"/>
  <c r="T295" i="9"/>
  <c r="S295" i="9"/>
  <c r="R295" i="9"/>
  <c r="V294" i="9"/>
  <c r="U294" i="9"/>
  <c r="T294" i="9"/>
  <c r="S294" i="9"/>
  <c r="R294" i="9"/>
  <c r="V293" i="9"/>
  <c r="U293" i="9"/>
  <c r="T293" i="9"/>
  <c r="S293" i="9"/>
  <c r="R293" i="9"/>
  <c r="V292" i="9"/>
  <c r="U292" i="9"/>
  <c r="T292" i="9"/>
  <c r="S292" i="9"/>
  <c r="R292" i="9"/>
  <c r="V291" i="9"/>
  <c r="U291" i="9"/>
  <c r="T291" i="9"/>
  <c r="S291" i="9"/>
  <c r="R291" i="9"/>
  <c r="V290" i="9"/>
  <c r="U290" i="9"/>
  <c r="T290" i="9"/>
  <c r="S290" i="9"/>
  <c r="R290" i="9"/>
  <c r="V289" i="9"/>
  <c r="U289" i="9"/>
  <c r="T289" i="9"/>
  <c r="S289" i="9"/>
  <c r="R289" i="9"/>
  <c r="V288" i="9"/>
  <c r="U288" i="9"/>
  <c r="T288" i="9"/>
  <c r="S288" i="9"/>
  <c r="R288" i="9"/>
  <c r="V287" i="9"/>
  <c r="U287" i="9"/>
  <c r="T287" i="9"/>
  <c r="S287" i="9"/>
  <c r="R287" i="9"/>
  <c r="V286" i="9"/>
  <c r="U286" i="9"/>
  <c r="T286" i="9"/>
  <c r="S286" i="9"/>
  <c r="R286" i="9"/>
  <c r="V285" i="9"/>
  <c r="U285" i="9"/>
  <c r="T285" i="9"/>
  <c r="S285" i="9"/>
  <c r="R285" i="9"/>
  <c r="V284" i="9"/>
  <c r="U284" i="9"/>
  <c r="T284" i="9"/>
  <c r="S284" i="9"/>
  <c r="R284" i="9"/>
  <c r="V283" i="9"/>
  <c r="U283" i="9"/>
  <c r="T283" i="9"/>
  <c r="S283" i="9"/>
  <c r="R283" i="9"/>
  <c r="V282" i="9"/>
  <c r="U282" i="9"/>
  <c r="T282" i="9"/>
  <c r="S282" i="9"/>
  <c r="R282" i="9"/>
  <c r="V281" i="9"/>
  <c r="U281" i="9"/>
  <c r="T281" i="9"/>
  <c r="S281" i="9"/>
  <c r="R281" i="9"/>
  <c r="V280" i="9"/>
  <c r="U280" i="9"/>
  <c r="T280" i="9"/>
  <c r="S280" i="9"/>
  <c r="R280" i="9"/>
  <c r="V279" i="9"/>
  <c r="U279" i="9"/>
  <c r="T279" i="9"/>
  <c r="S279" i="9"/>
  <c r="R279" i="9"/>
  <c r="V278" i="9"/>
  <c r="U278" i="9"/>
  <c r="T278" i="9"/>
  <c r="S278" i="9"/>
  <c r="R278" i="9"/>
  <c r="V277" i="9"/>
  <c r="U277" i="9"/>
  <c r="T277" i="9"/>
  <c r="S277" i="9"/>
  <c r="R277" i="9"/>
  <c r="V276" i="9"/>
  <c r="U276" i="9"/>
  <c r="T276" i="9"/>
  <c r="S276" i="9"/>
  <c r="R276" i="9"/>
  <c r="V275" i="9"/>
  <c r="U275" i="9"/>
  <c r="T275" i="9"/>
  <c r="S275" i="9"/>
  <c r="R275" i="9"/>
  <c r="V274" i="9"/>
  <c r="U274" i="9"/>
  <c r="T274" i="9"/>
  <c r="S274" i="9"/>
  <c r="R274" i="9"/>
  <c r="V273" i="9"/>
  <c r="U273" i="9"/>
  <c r="T273" i="9"/>
  <c r="S273" i="9"/>
  <c r="R273" i="9"/>
  <c r="V272" i="9"/>
  <c r="U272" i="9"/>
  <c r="T272" i="9"/>
  <c r="S272" i="9"/>
  <c r="R272" i="9"/>
  <c r="V271" i="9"/>
  <c r="U271" i="9"/>
  <c r="T271" i="9"/>
  <c r="S271" i="9"/>
  <c r="R271" i="9"/>
  <c r="V270" i="9"/>
  <c r="U270" i="9"/>
  <c r="T270" i="9"/>
  <c r="S270" i="9"/>
  <c r="R270" i="9"/>
  <c r="V269" i="9"/>
  <c r="U269" i="9"/>
  <c r="T269" i="9"/>
  <c r="S269" i="9"/>
  <c r="R269" i="9"/>
  <c r="V268" i="9"/>
  <c r="U268" i="9"/>
  <c r="T268" i="9"/>
  <c r="S268" i="9"/>
  <c r="R268" i="9"/>
  <c r="V267" i="9"/>
  <c r="U267" i="9"/>
  <c r="T267" i="9"/>
  <c r="S267" i="9"/>
  <c r="R267" i="9"/>
  <c r="V266" i="9"/>
  <c r="U266" i="9"/>
  <c r="T266" i="9"/>
  <c r="S266" i="9"/>
  <c r="R266" i="9"/>
  <c r="V265" i="9"/>
  <c r="U265" i="9"/>
  <c r="T265" i="9"/>
  <c r="S265" i="9"/>
  <c r="R265" i="9"/>
  <c r="V264" i="9"/>
  <c r="U264" i="9"/>
  <c r="T264" i="9"/>
  <c r="S264" i="9"/>
  <c r="R264" i="9"/>
  <c r="V263" i="9"/>
  <c r="U263" i="9"/>
  <c r="T263" i="9"/>
  <c r="S263" i="9"/>
  <c r="R263" i="9"/>
  <c r="V262" i="9"/>
  <c r="U262" i="9"/>
  <c r="T262" i="9"/>
  <c r="S262" i="9"/>
  <c r="R262" i="9"/>
  <c r="V261" i="9"/>
  <c r="U261" i="9"/>
  <c r="T261" i="9"/>
  <c r="S261" i="9"/>
  <c r="R261" i="9"/>
  <c r="V260" i="9"/>
  <c r="U260" i="9"/>
  <c r="T260" i="9"/>
  <c r="S260" i="9"/>
  <c r="R260" i="9"/>
  <c r="V259" i="9"/>
  <c r="U259" i="9"/>
  <c r="T259" i="9"/>
  <c r="S259" i="9"/>
  <c r="R259" i="9"/>
  <c r="V258" i="9"/>
  <c r="U258" i="9"/>
  <c r="T258" i="9"/>
  <c r="S258" i="9"/>
  <c r="R258" i="9"/>
  <c r="V257" i="9"/>
  <c r="U257" i="9"/>
  <c r="T257" i="9"/>
  <c r="S257" i="9"/>
  <c r="R257" i="9"/>
  <c r="V256" i="9"/>
  <c r="U256" i="9"/>
  <c r="T256" i="9"/>
  <c r="S256" i="9"/>
  <c r="R256" i="9"/>
  <c r="V255" i="9"/>
  <c r="U255" i="9"/>
  <c r="T255" i="9"/>
  <c r="S255" i="9"/>
  <c r="R255" i="9"/>
  <c r="V254" i="9"/>
  <c r="U254" i="9"/>
  <c r="T254" i="9"/>
  <c r="S254" i="9"/>
  <c r="R254" i="9"/>
  <c r="V253" i="9"/>
  <c r="U253" i="9"/>
  <c r="T253" i="9"/>
  <c r="S253" i="9"/>
  <c r="R253" i="9"/>
  <c r="V252" i="9"/>
  <c r="U252" i="9"/>
  <c r="T252" i="9"/>
  <c r="S252" i="9"/>
  <c r="R252" i="9"/>
  <c r="V251" i="9"/>
  <c r="U251" i="9"/>
  <c r="T251" i="9"/>
  <c r="S251" i="9"/>
  <c r="R251" i="9"/>
  <c r="V250" i="9"/>
  <c r="U250" i="9"/>
  <c r="T250" i="9"/>
  <c r="S250" i="9"/>
  <c r="R250" i="9"/>
  <c r="V249" i="9"/>
  <c r="U249" i="9"/>
  <c r="T249" i="9"/>
  <c r="S249" i="9"/>
  <c r="R249" i="9"/>
  <c r="V248" i="9"/>
  <c r="U248" i="9"/>
  <c r="T248" i="9"/>
  <c r="S248" i="9"/>
  <c r="R248" i="9"/>
  <c r="V247" i="9"/>
  <c r="U247" i="9"/>
  <c r="T247" i="9"/>
  <c r="S247" i="9"/>
  <c r="R247" i="9"/>
  <c r="V246" i="9"/>
  <c r="U246" i="9"/>
  <c r="T246" i="9"/>
  <c r="S246" i="9"/>
  <c r="R246" i="9"/>
  <c r="V245" i="9"/>
  <c r="U245" i="9"/>
  <c r="T245" i="9"/>
  <c r="S245" i="9"/>
  <c r="R245" i="9"/>
  <c r="V244" i="9"/>
  <c r="U244" i="9"/>
  <c r="T244" i="9"/>
  <c r="S244" i="9"/>
  <c r="R244" i="9"/>
  <c r="V243" i="9"/>
  <c r="U243" i="9"/>
  <c r="T243" i="9"/>
  <c r="S243" i="9"/>
  <c r="R243" i="9"/>
  <c r="V242" i="9"/>
  <c r="U242" i="9"/>
  <c r="T242" i="9"/>
  <c r="S242" i="9"/>
  <c r="R242" i="9"/>
  <c r="V241" i="9"/>
  <c r="U241" i="9"/>
  <c r="T241" i="9"/>
  <c r="S241" i="9"/>
  <c r="R241" i="9"/>
  <c r="V240" i="9"/>
  <c r="U240" i="9"/>
  <c r="T240" i="9"/>
  <c r="S240" i="9"/>
  <c r="R240" i="9"/>
  <c r="V239" i="9"/>
  <c r="U239" i="9"/>
  <c r="T239" i="9"/>
  <c r="S239" i="9"/>
  <c r="R239" i="9"/>
  <c r="V238" i="9"/>
  <c r="U238" i="9"/>
  <c r="T238" i="9"/>
  <c r="S238" i="9"/>
  <c r="R238" i="9"/>
  <c r="V237" i="9"/>
  <c r="U237" i="9"/>
  <c r="T237" i="9"/>
  <c r="S237" i="9"/>
  <c r="R237" i="9"/>
  <c r="V236" i="9"/>
  <c r="U236" i="9"/>
  <c r="T236" i="9"/>
  <c r="S236" i="9"/>
  <c r="R236" i="9"/>
  <c r="V235" i="9"/>
  <c r="U235" i="9"/>
  <c r="T235" i="9"/>
  <c r="S235" i="9"/>
  <c r="R235" i="9"/>
  <c r="V234" i="9"/>
  <c r="U234" i="9"/>
  <c r="T234" i="9"/>
  <c r="S234" i="9"/>
  <c r="R234" i="9"/>
  <c r="V233" i="9"/>
  <c r="U233" i="9"/>
  <c r="T233" i="9"/>
  <c r="S233" i="9"/>
  <c r="R233" i="9"/>
  <c r="V232" i="9"/>
  <c r="U232" i="9"/>
  <c r="T232" i="9"/>
  <c r="S232" i="9"/>
  <c r="R232" i="9"/>
  <c r="V231" i="9"/>
  <c r="U231" i="9"/>
  <c r="T231" i="9"/>
  <c r="S231" i="9"/>
  <c r="R231" i="9"/>
  <c r="V230" i="9"/>
  <c r="U230" i="9"/>
  <c r="T230" i="9"/>
  <c r="S230" i="9"/>
  <c r="R230" i="9"/>
  <c r="V229" i="9"/>
  <c r="U229" i="9"/>
  <c r="T229" i="9"/>
  <c r="S229" i="9"/>
  <c r="R229" i="9"/>
  <c r="V228" i="9"/>
  <c r="U228" i="9"/>
  <c r="T228" i="9"/>
  <c r="S228" i="9"/>
  <c r="R228" i="9"/>
  <c r="V227" i="9"/>
  <c r="U227" i="9"/>
  <c r="T227" i="9"/>
  <c r="S227" i="9"/>
  <c r="R227" i="9"/>
  <c r="V226" i="9"/>
  <c r="U226" i="9"/>
  <c r="T226" i="9"/>
  <c r="S226" i="9"/>
  <c r="R226" i="9"/>
  <c r="V225" i="9"/>
  <c r="U225" i="9"/>
  <c r="T225" i="9"/>
  <c r="S225" i="9"/>
  <c r="R225" i="9"/>
  <c r="V224" i="9"/>
  <c r="U224" i="9"/>
  <c r="T224" i="9"/>
  <c r="S224" i="9"/>
  <c r="R224" i="9"/>
  <c r="V223" i="9"/>
  <c r="U223" i="9"/>
  <c r="T223" i="9"/>
  <c r="S223" i="9"/>
  <c r="R223" i="9"/>
  <c r="V222" i="9"/>
  <c r="U222" i="9"/>
  <c r="T222" i="9"/>
  <c r="S222" i="9"/>
  <c r="R222" i="9"/>
  <c r="V221" i="9"/>
  <c r="U221" i="9"/>
  <c r="T221" i="9"/>
  <c r="S221" i="9"/>
  <c r="R221" i="9"/>
  <c r="V220" i="9"/>
  <c r="U220" i="9"/>
  <c r="T220" i="9"/>
  <c r="S220" i="9"/>
  <c r="R220" i="9"/>
  <c r="V219" i="9"/>
  <c r="U219" i="9"/>
  <c r="T219" i="9"/>
  <c r="S219" i="9"/>
  <c r="R219" i="9"/>
  <c r="V218" i="9"/>
  <c r="U218" i="9"/>
  <c r="T218" i="9"/>
  <c r="S218" i="9"/>
  <c r="R218" i="9"/>
  <c r="V217" i="9"/>
  <c r="U217" i="9"/>
  <c r="T217" i="9"/>
  <c r="S217" i="9"/>
  <c r="R217" i="9"/>
  <c r="V216" i="9"/>
  <c r="U216" i="9"/>
  <c r="T216" i="9"/>
  <c r="S216" i="9"/>
  <c r="R216" i="9"/>
  <c r="V215" i="9"/>
  <c r="U215" i="9"/>
  <c r="T215" i="9"/>
  <c r="S215" i="9"/>
  <c r="R215" i="9"/>
  <c r="V214" i="9"/>
  <c r="U214" i="9"/>
  <c r="T214" i="9"/>
  <c r="S214" i="9"/>
  <c r="R214" i="9"/>
  <c r="V213" i="9"/>
  <c r="U213" i="9"/>
  <c r="T213" i="9"/>
  <c r="S213" i="9"/>
  <c r="R213" i="9"/>
  <c r="V212" i="9"/>
  <c r="U212" i="9"/>
  <c r="T212" i="9"/>
  <c r="S212" i="9"/>
  <c r="R212" i="9"/>
  <c r="V211" i="9"/>
  <c r="U211" i="9"/>
  <c r="T211" i="9"/>
  <c r="S211" i="9"/>
  <c r="R211" i="9"/>
  <c r="V210" i="9"/>
  <c r="U210" i="9"/>
  <c r="T210" i="9"/>
  <c r="S210" i="9"/>
  <c r="R210" i="9"/>
  <c r="V209" i="9"/>
  <c r="U209" i="9"/>
  <c r="T209" i="9"/>
  <c r="S209" i="9"/>
  <c r="R209" i="9"/>
  <c r="V208" i="9"/>
  <c r="U208" i="9"/>
  <c r="T208" i="9"/>
  <c r="S208" i="9"/>
  <c r="R208" i="9"/>
  <c r="V207" i="9"/>
  <c r="U207" i="9"/>
  <c r="T207" i="9"/>
  <c r="S207" i="9"/>
  <c r="R207" i="9"/>
  <c r="V206" i="9"/>
  <c r="U206" i="9"/>
  <c r="T206" i="9"/>
  <c r="S206" i="9"/>
  <c r="R206" i="9"/>
  <c r="V205" i="9"/>
  <c r="U205" i="9"/>
  <c r="T205" i="9"/>
  <c r="S205" i="9"/>
  <c r="R205" i="9"/>
  <c r="V204" i="9"/>
  <c r="U204" i="9"/>
  <c r="T204" i="9"/>
  <c r="S204" i="9"/>
  <c r="R204" i="9"/>
  <c r="V203" i="9"/>
  <c r="U203" i="9"/>
  <c r="T203" i="9"/>
  <c r="S203" i="9"/>
  <c r="R203" i="9"/>
  <c r="V202" i="9"/>
  <c r="U202" i="9"/>
  <c r="T202" i="9"/>
  <c r="S202" i="9"/>
  <c r="R202" i="9"/>
  <c r="V201" i="9"/>
  <c r="U201" i="9"/>
  <c r="T201" i="9"/>
  <c r="S201" i="9"/>
  <c r="R201" i="9"/>
  <c r="V200" i="9"/>
  <c r="U200" i="9"/>
  <c r="T200" i="9"/>
  <c r="S200" i="9"/>
  <c r="R200" i="9"/>
  <c r="V199" i="9"/>
  <c r="U199" i="9"/>
  <c r="T199" i="9"/>
  <c r="S199" i="9"/>
  <c r="R199" i="9"/>
  <c r="V198" i="9"/>
  <c r="U198" i="9"/>
  <c r="T198" i="9"/>
  <c r="S198" i="9"/>
  <c r="R198" i="9"/>
  <c r="V197" i="9"/>
  <c r="U197" i="9"/>
  <c r="T197" i="9"/>
  <c r="S197" i="9"/>
  <c r="R197" i="9"/>
  <c r="V196" i="9"/>
  <c r="U196" i="9"/>
  <c r="T196" i="9"/>
  <c r="S196" i="9"/>
  <c r="R196" i="9"/>
  <c r="V195" i="9"/>
  <c r="U195" i="9"/>
  <c r="T195" i="9"/>
  <c r="S195" i="9"/>
  <c r="R195" i="9"/>
  <c r="V194" i="9"/>
  <c r="U194" i="9"/>
  <c r="T194" i="9"/>
  <c r="S194" i="9"/>
  <c r="R194" i="9"/>
  <c r="V193" i="9"/>
  <c r="U193" i="9"/>
  <c r="T193" i="9"/>
  <c r="S193" i="9"/>
  <c r="R193" i="9"/>
  <c r="V192" i="9"/>
  <c r="U192" i="9"/>
  <c r="T192" i="9"/>
  <c r="S192" i="9"/>
  <c r="R192" i="9"/>
  <c r="V191" i="9"/>
  <c r="U191" i="9"/>
  <c r="T191" i="9"/>
  <c r="S191" i="9"/>
  <c r="R191" i="9"/>
  <c r="V190" i="9"/>
  <c r="U190" i="9"/>
  <c r="T190" i="9"/>
  <c r="S190" i="9"/>
  <c r="R190" i="9"/>
  <c r="V189" i="9"/>
  <c r="U189" i="9"/>
  <c r="T189" i="9"/>
  <c r="S189" i="9"/>
  <c r="R189" i="9"/>
  <c r="V188" i="9"/>
  <c r="U188" i="9"/>
  <c r="T188" i="9"/>
  <c r="S188" i="9"/>
  <c r="R188" i="9"/>
  <c r="V187" i="9"/>
  <c r="U187" i="9"/>
  <c r="T187" i="9"/>
  <c r="S187" i="9"/>
  <c r="R187" i="9"/>
  <c r="V186" i="9"/>
  <c r="U186" i="9"/>
  <c r="T186" i="9"/>
  <c r="S186" i="9"/>
  <c r="R186" i="9"/>
  <c r="V185" i="9"/>
  <c r="U185" i="9"/>
  <c r="T185" i="9"/>
  <c r="S185" i="9"/>
  <c r="R185" i="9"/>
  <c r="V184" i="9"/>
  <c r="U184" i="9"/>
  <c r="T184" i="9"/>
  <c r="S184" i="9"/>
  <c r="R184" i="9"/>
  <c r="V183" i="9"/>
  <c r="U183" i="9"/>
  <c r="T183" i="9"/>
  <c r="S183" i="9"/>
  <c r="R183" i="9"/>
  <c r="V182" i="9"/>
  <c r="U182" i="9"/>
  <c r="T182" i="9"/>
  <c r="S182" i="9"/>
  <c r="R182" i="9"/>
  <c r="V181" i="9"/>
  <c r="U181" i="9"/>
  <c r="T181" i="9"/>
  <c r="S181" i="9"/>
  <c r="R181" i="9"/>
  <c r="V180" i="9"/>
  <c r="U180" i="9"/>
  <c r="T180" i="9"/>
  <c r="S180" i="9"/>
  <c r="R180" i="9"/>
  <c r="V179" i="9"/>
  <c r="U179" i="9"/>
  <c r="T179" i="9"/>
  <c r="S179" i="9"/>
  <c r="R179" i="9"/>
  <c r="V178" i="9"/>
  <c r="U178" i="9"/>
  <c r="T178" i="9"/>
  <c r="S178" i="9"/>
  <c r="R178" i="9"/>
  <c r="V177" i="9"/>
  <c r="U177" i="9"/>
  <c r="T177" i="9"/>
  <c r="S177" i="9"/>
  <c r="R177" i="9"/>
  <c r="V176" i="9"/>
  <c r="U176" i="9"/>
  <c r="T176" i="9"/>
  <c r="S176" i="9"/>
  <c r="R176" i="9"/>
  <c r="V175" i="9"/>
  <c r="U175" i="9"/>
  <c r="T175" i="9"/>
  <c r="S175" i="9"/>
  <c r="R175" i="9"/>
  <c r="V174" i="9"/>
  <c r="U174" i="9"/>
  <c r="T174" i="9"/>
  <c r="S174" i="9"/>
  <c r="R174" i="9"/>
  <c r="V173" i="9"/>
  <c r="U173" i="9"/>
  <c r="T173" i="9"/>
  <c r="S173" i="9"/>
  <c r="R173" i="9"/>
  <c r="V172" i="9"/>
  <c r="U172" i="9"/>
  <c r="T172" i="9"/>
  <c r="S172" i="9"/>
  <c r="R172" i="9"/>
  <c r="V171" i="9"/>
  <c r="U171" i="9"/>
  <c r="T171" i="9"/>
  <c r="S171" i="9"/>
  <c r="R171" i="9"/>
  <c r="V170" i="9"/>
  <c r="U170" i="9"/>
  <c r="T170" i="9"/>
  <c r="S170" i="9"/>
  <c r="R170" i="9"/>
  <c r="V169" i="9"/>
  <c r="U169" i="9"/>
  <c r="T169" i="9"/>
  <c r="S169" i="9"/>
  <c r="R169" i="9"/>
  <c r="V168" i="9"/>
  <c r="U168" i="9"/>
  <c r="T168" i="9"/>
  <c r="S168" i="9"/>
  <c r="R168" i="9"/>
  <c r="V167" i="9"/>
  <c r="U167" i="9"/>
  <c r="T167" i="9"/>
  <c r="S167" i="9"/>
  <c r="R167" i="9"/>
  <c r="V166" i="9"/>
  <c r="U166" i="9"/>
  <c r="T166" i="9"/>
  <c r="S166" i="9"/>
  <c r="R166" i="9"/>
  <c r="V165" i="9"/>
  <c r="U165" i="9"/>
  <c r="T165" i="9"/>
  <c r="S165" i="9"/>
  <c r="R165" i="9"/>
  <c r="V164" i="9"/>
  <c r="U164" i="9"/>
  <c r="T164" i="9"/>
  <c r="S164" i="9"/>
  <c r="R164" i="9"/>
  <c r="V163" i="9"/>
  <c r="U163" i="9"/>
  <c r="T163" i="9"/>
  <c r="S163" i="9"/>
  <c r="R163" i="9"/>
  <c r="V162" i="9"/>
  <c r="U162" i="9"/>
  <c r="T162" i="9"/>
  <c r="S162" i="9"/>
  <c r="R162" i="9"/>
  <c r="V161" i="9"/>
  <c r="U161" i="9"/>
  <c r="T161" i="9"/>
  <c r="S161" i="9"/>
  <c r="R161" i="9"/>
  <c r="V160" i="9"/>
  <c r="U160" i="9"/>
  <c r="T160" i="9"/>
  <c r="S160" i="9"/>
  <c r="R160" i="9"/>
  <c r="V159" i="9"/>
  <c r="U159" i="9"/>
  <c r="T159" i="9"/>
  <c r="S159" i="9"/>
  <c r="R159" i="9"/>
  <c r="V158" i="9"/>
  <c r="U158" i="9"/>
  <c r="T158" i="9"/>
  <c r="S158" i="9"/>
  <c r="R158" i="9"/>
  <c r="V157" i="9"/>
  <c r="U157" i="9"/>
  <c r="T157" i="9"/>
  <c r="S157" i="9"/>
  <c r="R157" i="9"/>
  <c r="V156" i="9"/>
  <c r="U156" i="9"/>
  <c r="T156" i="9"/>
  <c r="S156" i="9"/>
  <c r="R156" i="9"/>
  <c r="V155" i="9"/>
  <c r="U155" i="9"/>
  <c r="T155" i="9"/>
  <c r="S155" i="9"/>
  <c r="R155" i="9"/>
  <c r="V154" i="9"/>
  <c r="U154" i="9"/>
  <c r="T154" i="9"/>
  <c r="S154" i="9"/>
  <c r="R154" i="9"/>
  <c r="V153" i="9"/>
  <c r="U153" i="9"/>
  <c r="T153" i="9"/>
  <c r="S153" i="9"/>
  <c r="R153" i="9"/>
  <c r="V152" i="9"/>
  <c r="U152" i="9"/>
  <c r="T152" i="9"/>
  <c r="S152" i="9"/>
  <c r="R152" i="9"/>
  <c r="V151" i="9"/>
  <c r="U151" i="9"/>
  <c r="T151" i="9"/>
  <c r="S151" i="9"/>
  <c r="R151" i="9"/>
  <c r="V150" i="9"/>
  <c r="U150" i="9"/>
  <c r="T150" i="9"/>
  <c r="S150" i="9"/>
  <c r="R150" i="9"/>
  <c r="V149" i="9"/>
  <c r="U149" i="9"/>
  <c r="T149" i="9"/>
  <c r="S149" i="9"/>
  <c r="R149" i="9"/>
  <c r="V148" i="9"/>
  <c r="U148" i="9"/>
  <c r="T148" i="9"/>
  <c r="S148" i="9"/>
  <c r="R148" i="9"/>
  <c r="V147" i="9"/>
  <c r="U147" i="9"/>
  <c r="T147" i="9"/>
  <c r="S147" i="9"/>
  <c r="R147" i="9"/>
  <c r="V146" i="9"/>
  <c r="U146" i="9"/>
  <c r="T146" i="9"/>
  <c r="S146" i="9"/>
  <c r="R146" i="9"/>
  <c r="V145" i="9"/>
  <c r="U145" i="9"/>
  <c r="T145" i="9"/>
  <c r="S145" i="9"/>
  <c r="R145" i="9"/>
  <c r="V144" i="9"/>
  <c r="U144" i="9"/>
  <c r="T144" i="9"/>
  <c r="S144" i="9"/>
  <c r="R144" i="9"/>
  <c r="V143" i="9"/>
  <c r="U143" i="9"/>
  <c r="T143" i="9"/>
  <c r="S143" i="9"/>
  <c r="R143" i="9"/>
  <c r="V142" i="9"/>
  <c r="U142" i="9"/>
  <c r="T142" i="9"/>
  <c r="S142" i="9"/>
  <c r="R142" i="9"/>
  <c r="V141" i="9"/>
  <c r="U141" i="9"/>
  <c r="T141" i="9"/>
  <c r="S141" i="9"/>
  <c r="R141" i="9"/>
  <c r="V140" i="9"/>
  <c r="U140" i="9"/>
  <c r="T140" i="9"/>
  <c r="S140" i="9"/>
  <c r="R140" i="9"/>
  <c r="V139" i="9"/>
  <c r="U139" i="9"/>
  <c r="T139" i="9"/>
  <c r="S139" i="9"/>
  <c r="R139" i="9"/>
  <c r="V138" i="9"/>
  <c r="U138" i="9"/>
  <c r="T138" i="9"/>
  <c r="S138" i="9"/>
  <c r="R138" i="9"/>
  <c r="V137" i="9"/>
  <c r="U137" i="9"/>
  <c r="T137" i="9"/>
  <c r="S137" i="9"/>
  <c r="R137" i="9"/>
  <c r="V136" i="9"/>
  <c r="U136" i="9"/>
  <c r="T136" i="9"/>
  <c r="S136" i="9"/>
  <c r="R136" i="9"/>
  <c r="V135" i="9"/>
  <c r="U135" i="9"/>
  <c r="T135" i="9"/>
  <c r="S135" i="9"/>
  <c r="R135" i="9"/>
  <c r="V134" i="9"/>
  <c r="U134" i="9"/>
  <c r="T134" i="9"/>
  <c r="S134" i="9"/>
  <c r="R134" i="9"/>
  <c r="V133" i="9"/>
  <c r="U133" i="9"/>
  <c r="T133" i="9"/>
  <c r="S133" i="9"/>
  <c r="R133" i="9"/>
  <c r="V132" i="9"/>
  <c r="U132" i="9"/>
  <c r="T132" i="9"/>
  <c r="S132" i="9"/>
  <c r="R132" i="9"/>
  <c r="V131" i="9"/>
  <c r="U131" i="9"/>
  <c r="T131" i="9"/>
  <c r="S131" i="9"/>
  <c r="R131" i="9"/>
  <c r="V130" i="9"/>
  <c r="U130" i="9"/>
  <c r="T130" i="9"/>
  <c r="S130" i="9"/>
  <c r="R130" i="9"/>
  <c r="V129" i="9"/>
  <c r="U129" i="9"/>
  <c r="T129" i="9"/>
  <c r="S129" i="9"/>
  <c r="R129" i="9"/>
  <c r="V128" i="9"/>
  <c r="U128" i="9"/>
  <c r="T128" i="9"/>
  <c r="S128" i="9"/>
  <c r="R128" i="9"/>
  <c r="V127" i="9"/>
  <c r="U127" i="9"/>
  <c r="T127" i="9"/>
  <c r="S127" i="9"/>
  <c r="R127" i="9"/>
  <c r="V126" i="9"/>
  <c r="U126" i="9"/>
  <c r="T126" i="9"/>
  <c r="S126" i="9"/>
  <c r="R126" i="9"/>
  <c r="V125" i="9"/>
  <c r="U125" i="9"/>
  <c r="T125" i="9"/>
  <c r="S125" i="9"/>
  <c r="R125" i="9"/>
  <c r="V124" i="9"/>
  <c r="U124" i="9"/>
  <c r="T124" i="9"/>
  <c r="S124" i="9"/>
  <c r="R124" i="9"/>
  <c r="V123" i="9"/>
  <c r="U123" i="9"/>
  <c r="T123" i="9"/>
  <c r="S123" i="9"/>
  <c r="R123" i="9"/>
  <c r="V122" i="9"/>
  <c r="U122" i="9"/>
  <c r="T122" i="9"/>
  <c r="S122" i="9"/>
  <c r="R122" i="9"/>
  <c r="V121" i="9"/>
  <c r="U121" i="9"/>
  <c r="T121" i="9"/>
  <c r="S121" i="9"/>
  <c r="R121" i="9"/>
  <c r="V120" i="9"/>
  <c r="U120" i="9"/>
  <c r="T120" i="9"/>
  <c r="S120" i="9"/>
  <c r="R120" i="9"/>
  <c r="V119" i="9"/>
  <c r="U119" i="9"/>
  <c r="T119" i="9"/>
  <c r="S119" i="9"/>
  <c r="R119" i="9"/>
  <c r="V118" i="9"/>
  <c r="U118" i="9"/>
  <c r="T118" i="9"/>
  <c r="S118" i="9"/>
  <c r="R118" i="9"/>
  <c r="V117" i="9"/>
  <c r="U117" i="9"/>
  <c r="T117" i="9"/>
  <c r="S117" i="9"/>
  <c r="R117" i="9"/>
  <c r="V116" i="9"/>
  <c r="U116" i="9"/>
  <c r="T116" i="9"/>
  <c r="S116" i="9"/>
  <c r="R116" i="9"/>
  <c r="V115" i="9"/>
  <c r="U115" i="9"/>
  <c r="T115" i="9"/>
  <c r="S115" i="9"/>
  <c r="R115" i="9"/>
  <c r="V114" i="9"/>
  <c r="U114" i="9"/>
  <c r="T114" i="9"/>
  <c r="S114" i="9"/>
  <c r="R114" i="9"/>
  <c r="V113" i="9"/>
  <c r="U113" i="9"/>
  <c r="T113" i="9"/>
  <c r="S113" i="9"/>
  <c r="R113" i="9"/>
  <c r="V112" i="9"/>
  <c r="U112" i="9"/>
  <c r="T112" i="9"/>
  <c r="S112" i="9"/>
  <c r="R112" i="9"/>
  <c r="V111" i="9"/>
  <c r="U111" i="9"/>
  <c r="T111" i="9"/>
  <c r="S111" i="9"/>
  <c r="R111" i="9"/>
  <c r="V110" i="9"/>
  <c r="U110" i="9"/>
  <c r="T110" i="9"/>
  <c r="S110" i="9"/>
  <c r="R110" i="9"/>
  <c r="V109" i="9"/>
  <c r="U109" i="9"/>
  <c r="T109" i="9"/>
  <c r="S109" i="9"/>
  <c r="R109" i="9"/>
  <c r="V108" i="9"/>
  <c r="U108" i="9"/>
  <c r="T108" i="9"/>
  <c r="S108" i="9"/>
  <c r="R108" i="9"/>
  <c r="V107" i="9"/>
  <c r="U107" i="9"/>
  <c r="T107" i="9"/>
  <c r="S107" i="9"/>
  <c r="R107" i="9"/>
  <c r="V106" i="9"/>
  <c r="U106" i="9"/>
  <c r="T106" i="9"/>
  <c r="S106" i="9"/>
  <c r="R106" i="9"/>
  <c r="V105" i="9"/>
  <c r="U105" i="9"/>
  <c r="T105" i="9"/>
  <c r="S105" i="9"/>
  <c r="R105" i="9"/>
  <c r="V104" i="9"/>
  <c r="U104" i="9"/>
  <c r="T104" i="9"/>
  <c r="S104" i="9"/>
  <c r="R104" i="9"/>
  <c r="V103" i="9"/>
  <c r="U103" i="9"/>
  <c r="T103" i="9"/>
  <c r="S103" i="9"/>
  <c r="R103" i="9"/>
  <c r="V102" i="9"/>
  <c r="U102" i="9"/>
  <c r="T102" i="9"/>
  <c r="S102" i="9"/>
  <c r="R102" i="9"/>
  <c r="V101" i="9"/>
  <c r="U101" i="9"/>
  <c r="T101" i="9"/>
  <c r="S101" i="9"/>
  <c r="R101" i="9"/>
  <c r="V100" i="9"/>
  <c r="U100" i="9"/>
  <c r="T100" i="9"/>
  <c r="S100" i="9"/>
  <c r="R100" i="9"/>
  <c r="V99" i="9"/>
  <c r="U99" i="9"/>
  <c r="T99" i="9"/>
  <c r="S99" i="9"/>
  <c r="R99" i="9"/>
  <c r="V98" i="9"/>
  <c r="U98" i="9"/>
  <c r="T98" i="9"/>
  <c r="S98" i="9"/>
  <c r="R98" i="9"/>
  <c r="V97" i="9"/>
  <c r="U97" i="9"/>
  <c r="T97" i="9"/>
  <c r="S97" i="9"/>
  <c r="R97" i="9"/>
  <c r="V96" i="9"/>
  <c r="U96" i="9"/>
  <c r="T96" i="9"/>
  <c r="S96" i="9"/>
  <c r="R96" i="9"/>
  <c r="V95" i="9"/>
  <c r="U95" i="9"/>
  <c r="T95" i="9"/>
  <c r="S95" i="9"/>
  <c r="R95" i="9"/>
  <c r="V94" i="9"/>
  <c r="U94" i="9"/>
  <c r="T94" i="9"/>
  <c r="S94" i="9"/>
  <c r="R94" i="9"/>
  <c r="V93" i="9"/>
  <c r="U93" i="9"/>
  <c r="T93" i="9"/>
  <c r="S93" i="9"/>
  <c r="R93" i="9"/>
  <c r="V92" i="9"/>
  <c r="U92" i="9"/>
  <c r="T92" i="9"/>
  <c r="S92" i="9"/>
  <c r="R92" i="9"/>
  <c r="V91" i="9"/>
  <c r="U91" i="9"/>
  <c r="T91" i="9"/>
  <c r="S91" i="9"/>
  <c r="R91" i="9"/>
  <c r="V90" i="9"/>
  <c r="U90" i="9"/>
  <c r="T90" i="9"/>
  <c r="S90" i="9"/>
  <c r="R90" i="9"/>
  <c r="V89" i="9"/>
  <c r="U89" i="9"/>
  <c r="T89" i="9"/>
  <c r="S89" i="9"/>
  <c r="R89" i="9"/>
  <c r="V88" i="9"/>
  <c r="U88" i="9"/>
  <c r="T88" i="9"/>
  <c r="S88" i="9"/>
  <c r="R88" i="9"/>
  <c r="V87" i="9"/>
  <c r="U87" i="9"/>
  <c r="T87" i="9"/>
  <c r="S87" i="9"/>
  <c r="R87" i="9"/>
  <c r="V86" i="9"/>
  <c r="U86" i="9"/>
  <c r="T86" i="9"/>
  <c r="S86" i="9"/>
  <c r="R86" i="9"/>
  <c r="V85" i="9"/>
  <c r="U85" i="9"/>
  <c r="T85" i="9"/>
  <c r="S85" i="9"/>
  <c r="R85" i="9"/>
  <c r="V84" i="9"/>
  <c r="U84" i="9"/>
  <c r="T84" i="9"/>
  <c r="S84" i="9"/>
  <c r="R84" i="9"/>
  <c r="V83" i="9"/>
  <c r="U83" i="9"/>
  <c r="T83" i="9"/>
  <c r="S83" i="9"/>
  <c r="R83" i="9"/>
  <c r="V82" i="9"/>
  <c r="U82" i="9"/>
  <c r="T82" i="9"/>
  <c r="S82" i="9"/>
  <c r="R82" i="9"/>
  <c r="V81" i="9"/>
  <c r="U81" i="9"/>
  <c r="T81" i="9"/>
  <c r="S81" i="9"/>
  <c r="R81" i="9"/>
  <c r="V80" i="9"/>
  <c r="U80" i="9"/>
  <c r="T80" i="9"/>
  <c r="S80" i="9"/>
  <c r="R80" i="9"/>
  <c r="V79" i="9"/>
  <c r="U79" i="9"/>
  <c r="T79" i="9"/>
  <c r="S79" i="9"/>
  <c r="R79" i="9"/>
  <c r="V78" i="9"/>
  <c r="U78" i="9"/>
  <c r="T78" i="9"/>
  <c r="S78" i="9"/>
  <c r="R78" i="9"/>
  <c r="V77" i="9"/>
  <c r="U77" i="9"/>
  <c r="T77" i="9"/>
  <c r="S77" i="9"/>
  <c r="R77" i="9"/>
  <c r="V76" i="9"/>
  <c r="U76" i="9"/>
  <c r="T76" i="9"/>
  <c r="S76" i="9"/>
  <c r="R76" i="9"/>
  <c r="V75" i="9"/>
  <c r="U75" i="9"/>
  <c r="T75" i="9"/>
  <c r="S75" i="9"/>
  <c r="R75" i="9"/>
  <c r="V74" i="9"/>
  <c r="U74" i="9"/>
  <c r="T74" i="9"/>
  <c r="S74" i="9"/>
  <c r="R74" i="9"/>
  <c r="V73" i="9"/>
  <c r="U73" i="9"/>
  <c r="T73" i="9"/>
  <c r="S73" i="9"/>
  <c r="R73" i="9"/>
  <c r="V72" i="9"/>
  <c r="U72" i="9"/>
  <c r="T72" i="9"/>
  <c r="S72" i="9"/>
  <c r="R72" i="9"/>
  <c r="V71" i="9"/>
  <c r="U71" i="9"/>
  <c r="T71" i="9"/>
  <c r="S71" i="9"/>
  <c r="R71" i="9"/>
  <c r="V70" i="9"/>
  <c r="U70" i="9"/>
  <c r="T70" i="9"/>
  <c r="S70" i="9"/>
  <c r="R70" i="9"/>
  <c r="V69" i="9"/>
  <c r="U69" i="9"/>
  <c r="T69" i="9"/>
  <c r="S69" i="9"/>
  <c r="R69" i="9"/>
  <c r="V68" i="9"/>
  <c r="U68" i="9"/>
  <c r="T68" i="9"/>
  <c r="S68" i="9"/>
  <c r="R68" i="9"/>
  <c r="V67" i="9"/>
  <c r="U67" i="9"/>
  <c r="T67" i="9"/>
  <c r="S67" i="9"/>
  <c r="R67" i="9"/>
  <c r="V66" i="9"/>
  <c r="U66" i="9"/>
  <c r="T66" i="9"/>
  <c r="S66" i="9"/>
  <c r="R66" i="9"/>
  <c r="V65" i="9"/>
  <c r="U65" i="9"/>
  <c r="T65" i="9"/>
  <c r="S65" i="9"/>
  <c r="R65" i="9"/>
  <c r="V64" i="9"/>
  <c r="U64" i="9"/>
  <c r="T64" i="9"/>
  <c r="S64" i="9"/>
  <c r="R64" i="9"/>
  <c r="V63" i="9"/>
  <c r="U63" i="9"/>
  <c r="T63" i="9"/>
  <c r="S63" i="9"/>
  <c r="R63" i="9"/>
  <c r="V62" i="9"/>
  <c r="U62" i="9"/>
  <c r="T62" i="9"/>
  <c r="S62" i="9"/>
  <c r="R62" i="9"/>
  <c r="V61" i="9"/>
  <c r="U61" i="9"/>
  <c r="T61" i="9"/>
  <c r="S61" i="9"/>
  <c r="R61" i="9"/>
  <c r="V60" i="9"/>
  <c r="U60" i="9"/>
  <c r="T60" i="9"/>
  <c r="S60" i="9"/>
  <c r="R60" i="9"/>
  <c r="V59" i="9"/>
  <c r="U59" i="9"/>
  <c r="T59" i="9"/>
  <c r="S59" i="9"/>
  <c r="R59" i="9"/>
  <c r="V58" i="9"/>
  <c r="U58" i="9"/>
  <c r="T58" i="9"/>
  <c r="S58" i="9"/>
  <c r="R58" i="9"/>
  <c r="V57" i="9"/>
  <c r="U57" i="9"/>
  <c r="T57" i="9"/>
  <c r="S57" i="9"/>
  <c r="R57" i="9"/>
  <c r="V56" i="9"/>
  <c r="U56" i="9"/>
  <c r="T56" i="9"/>
  <c r="S56" i="9"/>
  <c r="R56" i="9"/>
  <c r="V55" i="9"/>
  <c r="U55" i="9"/>
  <c r="T55" i="9"/>
  <c r="S55" i="9"/>
  <c r="R55" i="9"/>
  <c r="V54" i="9"/>
  <c r="U54" i="9"/>
  <c r="T54" i="9"/>
  <c r="S54" i="9"/>
  <c r="R54" i="9"/>
  <c r="V53" i="9"/>
  <c r="U53" i="9"/>
  <c r="T53" i="9"/>
  <c r="S53" i="9"/>
  <c r="R53" i="9"/>
  <c r="V52" i="9"/>
  <c r="U52" i="9"/>
  <c r="T52" i="9"/>
  <c r="S52" i="9"/>
  <c r="R52" i="9"/>
  <c r="V51" i="9"/>
  <c r="U51" i="9"/>
  <c r="T51" i="9"/>
  <c r="S51" i="9"/>
  <c r="R51" i="9"/>
  <c r="V50" i="9"/>
  <c r="U50" i="9"/>
  <c r="T50" i="9"/>
  <c r="S50" i="9"/>
  <c r="R50" i="9"/>
  <c r="V49" i="9"/>
  <c r="U49" i="9"/>
  <c r="T49" i="9"/>
  <c r="S49" i="9"/>
  <c r="R49" i="9"/>
  <c r="V48" i="9"/>
  <c r="U48" i="9"/>
  <c r="T48" i="9"/>
  <c r="S48" i="9"/>
  <c r="R48" i="9"/>
  <c r="V47" i="9"/>
  <c r="U47" i="9"/>
  <c r="T47" i="9"/>
  <c r="S47" i="9"/>
  <c r="R47" i="9"/>
  <c r="V46" i="9"/>
  <c r="U46" i="9"/>
  <c r="T46" i="9"/>
  <c r="S46" i="9"/>
  <c r="R46" i="9"/>
  <c r="V45" i="9"/>
  <c r="U45" i="9"/>
  <c r="T45" i="9"/>
  <c r="S45" i="9"/>
  <c r="R45" i="9"/>
  <c r="V44" i="9"/>
  <c r="U44" i="9"/>
  <c r="T44" i="9"/>
  <c r="S44" i="9"/>
  <c r="R44" i="9"/>
  <c r="V43" i="9"/>
  <c r="U43" i="9"/>
  <c r="T43" i="9"/>
  <c r="S43" i="9"/>
  <c r="R43" i="9"/>
  <c r="V42" i="9"/>
  <c r="U42" i="9"/>
  <c r="T42" i="9"/>
  <c r="S42" i="9"/>
  <c r="R42" i="9"/>
  <c r="V41" i="9"/>
  <c r="U41" i="9"/>
  <c r="T41" i="9"/>
  <c r="S41" i="9"/>
  <c r="R41" i="9"/>
  <c r="V40" i="9"/>
  <c r="U40" i="9"/>
  <c r="T40" i="9"/>
  <c r="S40" i="9"/>
  <c r="R40" i="9"/>
  <c r="V39" i="9"/>
  <c r="U39" i="9"/>
  <c r="T39" i="9"/>
  <c r="S39" i="9"/>
  <c r="R39" i="9"/>
  <c r="V38" i="9"/>
  <c r="U38" i="9"/>
  <c r="T38" i="9"/>
  <c r="S38" i="9"/>
  <c r="R38" i="9"/>
  <c r="V37" i="9"/>
  <c r="U37" i="9"/>
  <c r="T37" i="9"/>
  <c r="S37" i="9"/>
  <c r="R37" i="9"/>
  <c r="V36" i="9"/>
  <c r="U36" i="9"/>
  <c r="T36" i="9"/>
  <c r="S36" i="9"/>
  <c r="R36" i="9"/>
  <c r="V35" i="9"/>
  <c r="U35" i="9"/>
  <c r="T35" i="9"/>
  <c r="S35" i="9"/>
  <c r="R35" i="9"/>
  <c r="V34" i="9"/>
  <c r="U34" i="9"/>
  <c r="T34" i="9"/>
  <c r="S34" i="9"/>
  <c r="R34" i="9"/>
  <c r="V33" i="9"/>
  <c r="U33" i="9"/>
  <c r="T33" i="9"/>
  <c r="S33" i="9"/>
  <c r="R33" i="9"/>
  <c r="V32" i="9"/>
  <c r="U32" i="9"/>
  <c r="T32" i="9"/>
  <c r="S32" i="9"/>
  <c r="R32" i="9"/>
  <c r="V31" i="9"/>
  <c r="U31" i="9"/>
  <c r="T31" i="9"/>
  <c r="S31" i="9"/>
  <c r="R31" i="9"/>
  <c r="V30" i="9"/>
  <c r="U30" i="9"/>
  <c r="T30" i="9"/>
  <c r="S30" i="9"/>
  <c r="R30" i="9"/>
  <c r="V29" i="9"/>
  <c r="U29" i="9"/>
  <c r="T29" i="9"/>
  <c r="S29" i="9"/>
  <c r="R29" i="9"/>
  <c r="V28" i="9"/>
  <c r="U28" i="9"/>
  <c r="T28" i="9"/>
  <c r="S28" i="9"/>
  <c r="R28" i="9"/>
  <c r="V27" i="9"/>
  <c r="U27" i="9"/>
  <c r="T27" i="9"/>
  <c r="S27" i="9"/>
  <c r="R27" i="9"/>
  <c r="V26" i="9"/>
  <c r="U26" i="9"/>
  <c r="T26" i="9"/>
  <c r="S26" i="9"/>
  <c r="R26" i="9"/>
  <c r="V25" i="9"/>
  <c r="U25" i="9"/>
  <c r="T25" i="9"/>
  <c r="S25" i="9"/>
  <c r="R25" i="9"/>
  <c r="V24" i="9"/>
  <c r="U24" i="9"/>
  <c r="T24" i="9"/>
  <c r="S24" i="9"/>
  <c r="R24" i="9"/>
  <c r="V23" i="9"/>
  <c r="U23" i="9"/>
  <c r="T23" i="9"/>
  <c r="S23" i="9"/>
  <c r="R23" i="9"/>
  <c r="V22" i="9"/>
  <c r="U22" i="9"/>
  <c r="T22" i="9"/>
  <c r="S22" i="9"/>
  <c r="R22" i="9"/>
  <c r="V21" i="9"/>
  <c r="U21" i="9"/>
  <c r="T21" i="9"/>
  <c r="S21" i="9"/>
  <c r="R21" i="9"/>
  <c r="V20" i="9"/>
  <c r="U20" i="9"/>
  <c r="T20" i="9"/>
  <c r="S20" i="9"/>
  <c r="R20" i="9"/>
  <c r="V19" i="9"/>
  <c r="U19" i="9"/>
  <c r="T19" i="9"/>
  <c r="S19" i="9"/>
  <c r="R19" i="9"/>
  <c r="V18" i="9"/>
  <c r="U18" i="9"/>
  <c r="T18" i="9"/>
  <c r="S18" i="9"/>
  <c r="R18" i="9"/>
  <c r="V17" i="9"/>
  <c r="U17" i="9"/>
  <c r="T17" i="9"/>
  <c r="S17" i="9"/>
  <c r="R17" i="9"/>
  <c r="K952" i="9"/>
  <c r="J952" i="9"/>
  <c r="I952" i="9"/>
  <c r="H952" i="9"/>
  <c r="G952" i="9"/>
  <c r="K951" i="9"/>
  <c r="J951" i="9"/>
  <c r="I951" i="9"/>
  <c r="H951" i="9"/>
  <c r="G951" i="9"/>
  <c r="K950" i="9"/>
  <c r="J950" i="9"/>
  <c r="I950" i="9"/>
  <c r="H950" i="9"/>
  <c r="G950" i="9"/>
  <c r="K949" i="9"/>
  <c r="J949" i="9"/>
  <c r="I949" i="9"/>
  <c r="H949" i="9"/>
  <c r="G949" i="9"/>
  <c r="K948" i="9"/>
  <c r="J948" i="9"/>
  <c r="I948" i="9"/>
  <c r="H948" i="9"/>
  <c r="G948" i="9"/>
  <c r="K947" i="9"/>
  <c r="J947" i="9"/>
  <c r="I947" i="9"/>
  <c r="H947" i="9"/>
  <c r="G947" i="9"/>
  <c r="K946" i="9"/>
  <c r="J946" i="9"/>
  <c r="I946" i="9"/>
  <c r="H946" i="9"/>
  <c r="G946" i="9"/>
  <c r="K945" i="9"/>
  <c r="J945" i="9"/>
  <c r="I945" i="9"/>
  <c r="H945" i="9"/>
  <c r="G945" i="9"/>
  <c r="K944" i="9"/>
  <c r="J944" i="9"/>
  <c r="I944" i="9"/>
  <c r="H944" i="9"/>
  <c r="G944" i="9"/>
  <c r="K943" i="9"/>
  <c r="J943" i="9"/>
  <c r="I943" i="9"/>
  <c r="H943" i="9"/>
  <c r="G943" i="9"/>
  <c r="K942" i="9"/>
  <c r="J942" i="9"/>
  <c r="I942" i="9"/>
  <c r="H942" i="9"/>
  <c r="G942" i="9"/>
  <c r="K941" i="9"/>
  <c r="J941" i="9"/>
  <c r="I941" i="9"/>
  <c r="H941" i="9"/>
  <c r="G941" i="9"/>
  <c r="K940" i="9"/>
  <c r="J940" i="9"/>
  <c r="I940" i="9"/>
  <c r="H940" i="9"/>
  <c r="G940" i="9"/>
  <c r="K939" i="9"/>
  <c r="J939" i="9"/>
  <c r="I939" i="9"/>
  <c r="H939" i="9"/>
  <c r="G939" i="9"/>
  <c r="K938" i="9"/>
  <c r="J938" i="9"/>
  <c r="I938" i="9"/>
  <c r="H938" i="9"/>
  <c r="G938" i="9"/>
  <c r="K937" i="9"/>
  <c r="J937" i="9"/>
  <c r="I937" i="9"/>
  <c r="H937" i="9"/>
  <c r="G937" i="9"/>
  <c r="K936" i="9"/>
  <c r="J936" i="9"/>
  <c r="I936" i="9"/>
  <c r="H936" i="9"/>
  <c r="G936" i="9"/>
  <c r="K935" i="9"/>
  <c r="J935" i="9"/>
  <c r="I935" i="9"/>
  <c r="H935" i="9"/>
  <c r="G935" i="9"/>
  <c r="K934" i="9"/>
  <c r="J934" i="9"/>
  <c r="I934" i="9"/>
  <c r="H934" i="9"/>
  <c r="G934" i="9"/>
  <c r="K933" i="9"/>
  <c r="J933" i="9"/>
  <c r="I933" i="9"/>
  <c r="H933" i="9"/>
  <c r="G933" i="9"/>
  <c r="K932" i="9"/>
  <c r="J932" i="9"/>
  <c r="I932" i="9"/>
  <c r="H932" i="9"/>
  <c r="G932" i="9"/>
  <c r="K931" i="9"/>
  <c r="J931" i="9"/>
  <c r="I931" i="9"/>
  <c r="H931" i="9"/>
  <c r="G931" i="9"/>
  <c r="K930" i="9"/>
  <c r="J930" i="9"/>
  <c r="I930" i="9"/>
  <c r="H930" i="9"/>
  <c r="G930" i="9"/>
  <c r="K929" i="9"/>
  <c r="J929" i="9"/>
  <c r="I929" i="9"/>
  <c r="H929" i="9"/>
  <c r="G929" i="9"/>
  <c r="K928" i="9"/>
  <c r="J928" i="9"/>
  <c r="I928" i="9"/>
  <c r="H928" i="9"/>
  <c r="G928" i="9"/>
  <c r="K927" i="9"/>
  <c r="J927" i="9"/>
  <c r="I927" i="9"/>
  <c r="H927" i="9"/>
  <c r="G927" i="9"/>
  <c r="K926" i="9"/>
  <c r="J926" i="9"/>
  <c r="I926" i="9"/>
  <c r="H926" i="9"/>
  <c r="G926" i="9"/>
  <c r="K925" i="9"/>
  <c r="J925" i="9"/>
  <c r="I925" i="9"/>
  <c r="H925" i="9"/>
  <c r="G925" i="9"/>
  <c r="K924" i="9"/>
  <c r="J924" i="9"/>
  <c r="I924" i="9"/>
  <c r="H924" i="9"/>
  <c r="G924" i="9"/>
  <c r="K923" i="9"/>
  <c r="J923" i="9"/>
  <c r="I923" i="9"/>
  <c r="H923" i="9"/>
  <c r="G923" i="9"/>
  <c r="K922" i="9"/>
  <c r="J922" i="9"/>
  <c r="I922" i="9"/>
  <c r="H922" i="9"/>
  <c r="G922" i="9"/>
  <c r="K921" i="9"/>
  <c r="J921" i="9"/>
  <c r="I921" i="9"/>
  <c r="H921" i="9"/>
  <c r="G921" i="9"/>
  <c r="K920" i="9"/>
  <c r="J920" i="9"/>
  <c r="I920" i="9"/>
  <c r="H920" i="9"/>
  <c r="G920" i="9"/>
  <c r="K919" i="9"/>
  <c r="J919" i="9"/>
  <c r="I919" i="9"/>
  <c r="H919" i="9"/>
  <c r="G919" i="9"/>
  <c r="K918" i="9"/>
  <c r="J918" i="9"/>
  <c r="I918" i="9"/>
  <c r="H918" i="9"/>
  <c r="G918" i="9"/>
  <c r="K917" i="9"/>
  <c r="J917" i="9"/>
  <c r="I917" i="9"/>
  <c r="H917" i="9"/>
  <c r="G917" i="9"/>
  <c r="K916" i="9"/>
  <c r="J916" i="9"/>
  <c r="I916" i="9"/>
  <c r="H916" i="9"/>
  <c r="G916" i="9"/>
  <c r="K915" i="9"/>
  <c r="J915" i="9"/>
  <c r="I915" i="9"/>
  <c r="H915" i="9"/>
  <c r="G915" i="9"/>
  <c r="K914" i="9"/>
  <c r="J914" i="9"/>
  <c r="I914" i="9"/>
  <c r="H914" i="9"/>
  <c r="G914" i="9"/>
  <c r="K913" i="9"/>
  <c r="J913" i="9"/>
  <c r="I913" i="9"/>
  <c r="H913" i="9"/>
  <c r="G913" i="9"/>
  <c r="K912" i="9"/>
  <c r="J912" i="9"/>
  <c r="I912" i="9"/>
  <c r="H912" i="9"/>
  <c r="G912" i="9"/>
  <c r="K911" i="9"/>
  <c r="J911" i="9"/>
  <c r="I911" i="9"/>
  <c r="H911" i="9"/>
  <c r="G911" i="9"/>
  <c r="K910" i="9"/>
  <c r="J910" i="9"/>
  <c r="I910" i="9"/>
  <c r="H910" i="9"/>
  <c r="G910" i="9"/>
  <c r="K909" i="9"/>
  <c r="J909" i="9"/>
  <c r="I909" i="9"/>
  <c r="H909" i="9"/>
  <c r="G909" i="9"/>
  <c r="K908" i="9"/>
  <c r="J908" i="9"/>
  <c r="I908" i="9"/>
  <c r="H908" i="9"/>
  <c r="G908" i="9"/>
  <c r="K907" i="9"/>
  <c r="J907" i="9"/>
  <c r="I907" i="9"/>
  <c r="H907" i="9"/>
  <c r="G907" i="9"/>
  <c r="K906" i="9"/>
  <c r="J906" i="9"/>
  <c r="I906" i="9"/>
  <c r="H906" i="9"/>
  <c r="G906" i="9"/>
  <c r="K905" i="9"/>
  <c r="J905" i="9"/>
  <c r="I905" i="9"/>
  <c r="H905" i="9"/>
  <c r="G905" i="9"/>
  <c r="K904" i="9"/>
  <c r="J904" i="9"/>
  <c r="I904" i="9"/>
  <c r="H904" i="9"/>
  <c r="G904" i="9"/>
  <c r="K903" i="9"/>
  <c r="J903" i="9"/>
  <c r="I903" i="9"/>
  <c r="H903" i="9"/>
  <c r="G903" i="9"/>
  <c r="K902" i="9"/>
  <c r="J902" i="9"/>
  <c r="I902" i="9"/>
  <c r="H902" i="9"/>
  <c r="G902" i="9"/>
  <c r="K901" i="9"/>
  <c r="J901" i="9"/>
  <c r="I901" i="9"/>
  <c r="H901" i="9"/>
  <c r="G901" i="9"/>
  <c r="K900" i="9"/>
  <c r="J900" i="9"/>
  <c r="I900" i="9"/>
  <c r="H900" i="9"/>
  <c r="G900" i="9"/>
  <c r="K899" i="9"/>
  <c r="J899" i="9"/>
  <c r="I899" i="9"/>
  <c r="H899" i="9"/>
  <c r="G899" i="9"/>
  <c r="K898" i="9"/>
  <c r="J898" i="9"/>
  <c r="I898" i="9"/>
  <c r="H898" i="9"/>
  <c r="G898" i="9"/>
  <c r="K897" i="9"/>
  <c r="J897" i="9"/>
  <c r="I897" i="9"/>
  <c r="H897" i="9"/>
  <c r="G897" i="9"/>
  <c r="K896" i="9"/>
  <c r="J896" i="9"/>
  <c r="I896" i="9"/>
  <c r="H896" i="9"/>
  <c r="G896" i="9"/>
  <c r="K895" i="9"/>
  <c r="J895" i="9"/>
  <c r="I895" i="9"/>
  <c r="H895" i="9"/>
  <c r="G895" i="9"/>
  <c r="K894" i="9"/>
  <c r="J894" i="9"/>
  <c r="I894" i="9"/>
  <c r="H894" i="9"/>
  <c r="G894" i="9"/>
  <c r="K893" i="9"/>
  <c r="J893" i="9"/>
  <c r="I893" i="9"/>
  <c r="H893" i="9"/>
  <c r="G893" i="9"/>
  <c r="K892" i="9"/>
  <c r="J892" i="9"/>
  <c r="I892" i="9"/>
  <c r="H892" i="9"/>
  <c r="G892" i="9"/>
  <c r="K891" i="9"/>
  <c r="J891" i="9"/>
  <c r="I891" i="9"/>
  <c r="H891" i="9"/>
  <c r="G891" i="9"/>
  <c r="K890" i="9"/>
  <c r="J890" i="9"/>
  <c r="I890" i="9"/>
  <c r="H890" i="9"/>
  <c r="G890" i="9"/>
  <c r="K889" i="9"/>
  <c r="J889" i="9"/>
  <c r="I889" i="9"/>
  <c r="H889" i="9"/>
  <c r="G889" i="9"/>
  <c r="K888" i="9"/>
  <c r="J888" i="9"/>
  <c r="I888" i="9"/>
  <c r="H888" i="9"/>
  <c r="G888" i="9"/>
  <c r="K887" i="9"/>
  <c r="J887" i="9"/>
  <c r="I887" i="9"/>
  <c r="H887" i="9"/>
  <c r="G887" i="9"/>
  <c r="K886" i="9"/>
  <c r="J886" i="9"/>
  <c r="I886" i="9"/>
  <c r="H886" i="9"/>
  <c r="G886" i="9"/>
  <c r="K885" i="9"/>
  <c r="J885" i="9"/>
  <c r="I885" i="9"/>
  <c r="H885" i="9"/>
  <c r="G885" i="9"/>
  <c r="K884" i="9"/>
  <c r="J884" i="9"/>
  <c r="I884" i="9"/>
  <c r="H884" i="9"/>
  <c r="G884" i="9"/>
  <c r="K883" i="9"/>
  <c r="J883" i="9"/>
  <c r="I883" i="9"/>
  <c r="H883" i="9"/>
  <c r="G883" i="9"/>
  <c r="K882" i="9"/>
  <c r="J882" i="9"/>
  <c r="I882" i="9"/>
  <c r="H882" i="9"/>
  <c r="G882" i="9"/>
  <c r="K881" i="9"/>
  <c r="J881" i="9"/>
  <c r="I881" i="9"/>
  <c r="H881" i="9"/>
  <c r="G881" i="9"/>
  <c r="K880" i="9"/>
  <c r="J880" i="9"/>
  <c r="I880" i="9"/>
  <c r="H880" i="9"/>
  <c r="G880" i="9"/>
  <c r="K879" i="9"/>
  <c r="J879" i="9"/>
  <c r="I879" i="9"/>
  <c r="H879" i="9"/>
  <c r="G879" i="9"/>
  <c r="K878" i="9"/>
  <c r="J878" i="9"/>
  <c r="I878" i="9"/>
  <c r="H878" i="9"/>
  <c r="G878" i="9"/>
  <c r="K877" i="9"/>
  <c r="J877" i="9"/>
  <c r="I877" i="9"/>
  <c r="H877" i="9"/>
  <c r="G877" i="9"/>
  <c r="K876" i="9"/>
  <c r="J876" i="9"/>
  <c r="I876" i="9"/>
  <c r="H876" i="9"/>
  <c r="G876" i="9"/>
  <c r="K875" i="9"/>
  <c r="J875" i="9"/>
  <c r="I875" i="9"/>
  <c r="H875" i="9"/>
  <c r="G875" i="9"/>
  <c r="K874" i="9"/>
  <c r="J874" i="9"/>
  <c r="I874" i="9"/>
  <c r="H874" i="9"/>
  <c r="G874" i="9"/>
  <c r="K873" i="9"/>
  <c r="J873" i="9"/>
  <c r="I873" i="9"/>
  <c r="H873" i="9"/>
  <c r="G873" i="9"/>
  <c r="K872" i="9"/>
  <c r="J872" i="9"/>
  <c r="I872" i="9"/>
  <c r="H872" i="9"/>
  <c r="G872" i="9"/>
  <c r="K871" i="9"/>
  <c r="J871" i="9"/>
  <c r="I871" i="9"/>
  <c r="H871" i="9"/>
  <c r="G871" i="9"/>
  <c r="K870" i="9"/>
  <c r="J870" i="9"/>
  <c r="I870" i="9"/>
  <c r="H870" i="9"/>
  <c r="G870" i="9"/>
  <c r="K869" i="9"/>
  <c r="J869" i="9"/>
  <c r="I869" i="9"/>
  <c r="H869" i="9"/>
  <c r="G869" i="9"/>
  <c r="K868" i="9"/>
  <c r="J868" i="9"/>
  <c r="I868" i="9"/>
  <c r="H868" i="9"/>
  <c r="G868" i="9"/>
  <c r="K867" i="9"/>
  <c r="J867" i="9"/>
  <c r="I867" i="9"/>
  <c r="H867" i="9"/>
  <c r="G867" i="9"/>
  <c r="K866" i="9"/>
  <c r="J866" i="9"/>
  <c r="I866" i="9"/>
  <c r="H866" i="9"/>
  <c r="G866" i="9"/>
  <c r="K865" i="9"/>
  <c r="J865" i="9"/>
  <c r="I865" i="9"/>
  <c r="H865" i="9"/>
  <c r="G865" i="9"/>
  <c r="K864" i="9"/>
  <c r="J864" i="9"/>
  <c r="I864" i="9"/>
  <c r="H864" i="9"/>
  <c r="G864" i="9"/>
  <c r="K863" i="9"/>
  <c r="J863" i="9"/>
  <c r="I863" i="9"/>
  <c r="H863" i="9"/>
  <c r="G863" i="9"/>
  <c r="K862" i="9"/>
  <c r="J862" i="9"/>
  <c r="I862" i="9"/>
  <c r="H862" i="9"/>
  <c r="G862" i="9"/>
  <c r="K861" i="9"/>
  <c r="J861" i="9"/>
  <c r="I861" i="9"/>
  <c r="H861" i="9"/>
  <c r="G861" i="9"/>
  <c r="K860" i="9"/>
  <c r="J860" i="9"/>
  <c r="I860" i="9"/>
  <c r="H860" i="9"/>
  <c r="G860" i="9"/>
  <c r="K859" i="9"/>
  <c r="J859" i="9"/>
  <c r="I859" i="9"/>
  <c r="H859" i="9"/>
  <c r="G859" i="9"/>
  <c r="K858" i="9"/>
  <c r="J858" i="9"/>
  <c r="I858" i="9"/>
  <c r="H858" i="9"/>
  <c r="G858" i="9"/>
  <c r="K857" i="9"/>
  <c r="J857" i="9"/>
  <c r="I857" i="9"/>
  <c r="H857" i="9"/>
  <c r="G857" i="9"/>
  <c r="K856" i="9"/>
  <c r="J856" i="9"/>
  <c r="I856" i="9"/>
  <c r="H856" i="9"/>
  <c r="G856" i="9"/>
  <c r="K855" i="9"/>
  <c r="J855" i="9"/>
  <c r="I855" i="9"/>
  <c r="H855" i="9"/>
  <c r="G855" i="9"/>
  <c r="K854" i="9"/>
  <c r="J854" i="9"/>
  <c r="I854" i="9"/>
  <c r="H854" i="9"/>
  <c r="G854" i="9"/>
  <c r="K853" i="9"/>
  <c r="J853" i="9"/>
  <c r="I853" i="9"/>
  <c r="H853" i="9"/>
  <c r="G853" i="9"/>
  <c r="K852" i="9"/>
  <c r="J852" i="9"/>
  <c r="I852" i="9"/>
  <c r="H852" i="9"/>
  <c r="G852" i="9"/>
  <c r="K851" i="9"/>
  <c r="J851" i="9"/>
  <c r="I851" i="9"/>
  <c r="H851" i="9"/>
  <c r="G851" i="9"/>
  <c r="K850" i="9"/>
  <c r="J850" i="9"/>
  <c r="I850" i="9"/>
  <c r="H850" i="9"/>
  <c r="G850" i="9"/>
  <c r="K849" i="9"/>
  <c r="J849" i="9"/>
  <c r="I849" i="9"/>
  <c r="H849" i="9"/>
  <c r="G849" i="9"/>
  <c r="K848" i="9"/>
  <c r="J848" i="9"/>
  <c r="I848" i="9"/>
  <c r="H848" i="9"/>
  <c r="G848" i="9"/>
  <c r="K847" i="9"/>
  <c r="J847" i="9"/>
  <c r="I847" i="9"/>
  <c r="H847" i="9"/>
  <c r="G847" i="9"/>
  <c r="K846" i="9"/>
  <c r="J846" i="9"/>
  <c r="I846" i="9"/>
  <c r="H846" i="9"/>
  <c r="G846" i="9"/>
  <c r="K845" i="9"/>
  <c r="J845" i="9"/>
  <c r="I845" i="9"/>
  <c r="H845" i="9"/>
  <c r="G845" i="9"/>
  <c r="K844" i="9"/>
  <c r="J844" i="9"/>
  <c r="I844" i="9"/>
  <c r="H844" i="9"/>
  <c r="G844" i="9"/>
  <c r="K843" i="9"/>
  <c r="J843" i="9"/>
  <c r="I843" i="9"/>
  <c r="H843" i="9"/>
  <c r="G843" i="9"/>
  <c r="K842" i="9"/>
  <c r="J842" i="9"/>
  <c r="I842" i="9"/>
  <c r="H842" i="9"/>
  <c r="G842" i="9"/>
  <c r="K841" i="9"/>
  <c r="J841" i="9"/>
  <c r="I841" i="9"/>
  <c r="H841" i="9"/>
  <c r="G841" i="9"/>
  <c r="K840" i="9"/>
  <c r="J840" i="9"/>
  <c r="I840" i="9"/>
  <c r="H840" i="9"/>
  <c r="G840" i="9"/>
  <c r="K839" i="9"/>
  <c r="J839" i="9"/>
  <c r="I839" i="9"/>
  <c r="H839" i="9"/>
  <c r="G839" i="9"/>
  <c r="K838" i="9"/>
  <c r="J838" i="9"/>
  <c r="I838" i="9"/>
  <c r="H838" i="9"/>
  <c r="G838" i="9"/>
  <c r="K837" i="9"/>
  <c r="J837" i="9"/>
  <c r="I837" i="9"/>
  <c r="H837" i="9"/>
  <c r="G837" i="9"/>
  <c r="K836" i="9"/>
  <c r="J836" i="9"/>
  <c r="I836" i="9"/>
  <c r="H836" i="9"/>
  <c r="G836" i="9"/>
  <c r="K835" i="9"/>
  <c r="J835" i="9"/>
  <c r="I835" i="9"/>
  <c r="H835" i="9"/>
  <c r="G835" i="9"/>
  <c r="K834" i="9"/>
  <c r="J834" i="9"/>
  <c r="I834" i="9"/>
  <c r="H834" i="9"/>
  <c r="G834" i="9"/>
  <c r="K833" i="9"/>
  <c r="J833" i="9"/>
  <c r="I833" i="9"/>
  <c r="H833" i="9"/>
  <c r="G833" i="9"/>
  <c r="K832" i="9"/>
  <c r="J832" i="9"/>
  <c r="I832" i="9"/>
  <c r="H832" i="9"/>
  <c r="G832" i="9"/>
  <c r="K831" i="9"/>
  <c r="J831" i="9"/>
  <c r="I831" i="9"/>
  <c r="H831" i="9"/>
  <c r="G831" i="9"/>
  <c r="K830" i="9"/>
  <c r="J830" i="9"/>
  <c r="I830" i="9"/>
  <c r="H830" i="9"/>
  <c r="G830" i="9"/>
  <c r="K829" i="9"/>
  <c r="J829" i="9"/>
  <c r="I829" i="9"/>
  <c r="H829" i="9"/>
  <c r="G829" i="9"/>
  <c r="K828" i="9"/>
  <c r="J828" i="9"/>
  <c r="I828" i="9"/>
  <c r="H828" i="9"/>
  <c r="G828" i="9"/>
  <c r="K827" i="9"/>
  <c r="J827" i="9"/>
  <c r="I827" i="9"/>
  <c r="H827" i="9"/>
  <c r="G827" i="9"/>
  <c r="K826" i="9"/>
  <c r="J826" i="9"/>
  <c r="I826" i="9"/>
  <c r="H826" i="9"/>
  <c r="G826" i="9"/>
  <c r="K825" i="9"/>
  <c r="J825" i="9"/>
  <c r="I825" i="9"/>
  <c r="H825" i="9"/>
  <c r="G825" i="9"/>
  <c r="K824" i="9"/>
  <c r="J824" i="9"/>
  <c r="I824" i="9"/>
  <c r="H824" i="9"/>
  <c r="G824" i="9"/>
  <c r="K823" i="9"/>
  <c r="J823" i="9"/>
  <c r="I823" i="9"/>
  <c r="H823" i="9"/>
  <c r="G823" i="9"/>
  <c r="K822" i="9"/>
  <c r="J822" i="9"/>
  <c r="I822" i="9"/>
  <c r="H822" i="9"/>
  <c r="G822" i="9"/>
  <c r="K821" i="9"/>
  <c r="J821" i="9"/>
  <c r="I821" i="9"/>
  <c r="H821" i="9"/>
  <c r="G821" i="9"/>
  <c r="K820" i="9"/>
  <c r="J820" i="9"/>
  <c r="I820" i="9"/>
  <c r="H820" i="9"/>
  <c r="G820" i="9"/>
  <c r="K819" i="9"/>
  <c r="J819" i="9"/>
  <c r="I819" i="9"/>
  <c r="H819" i="9"/>
  <c r="G819" i="9"/>
  <c r="K818" i="9"/>
  <c r="J818" i="9"/>
  <c r="I818" i="9"/>
  <c r="H818" i="9"/>
  <c r="G818" i="9"/>
  <c r="K817" i="9"/>
  <c r="J817" i="9"/>
  <c r="I817" i="9"/>
  <c r="H817" i="9"/>
  <c r="G817" i="9"/>
  <c r="K816" i="9"/>
  <c r="J816" i="9"/>
  <c r="I816" i="9"/>
  <c r="H816" i="9"/>
  <c r="G816" i="9"/>
  <c r="K815" i="9"/>
  <c r="J815" i="9"/>
  <c r="I815" i="9"/>
  <c r="H815" i="9"/>
  <c r="G815" i="9"/>
  <c r="K814" i="9"/>
  <c r="J814" i="9"/>
  <c r="I814" i="9"/>
  <c r="H814" i="9"/>
  <c r="G814" i="9"/>
  <c r="K813" i="9"/>
  <c r="J813" i="9"/>
  <c r="I813" i="9"/>
  <c r="H813" i="9"/>
  <c r="G813" i="9"/>
  <c r="K812" i="9"/>
  <c r="J812" i="9"/>
  <c r="I812" i="9"/>
  <c r="H812" i="9"/>
  <c r="G812" i="9"/>
  <c r="K811" i="9"/>
  <c r="J811" i="9"/>
  <c r="I811" i="9"/>
  <c r="H811" i="9"/>
  <c r="G811" i="9"/>
  <c r="K810" i="9"/>
  <c r="J810" i="9"/>
  <c r="I810" i="9"/>
  <c r="H810" i="9"/>
  <c r="G810" i="9"/>
  <c r="K809" i="9"/>
  <c r="J809" i="9"/>
  <c r="I809" i="9"/>
  <c r="H809" i="9"/>
  <c r="G809" i="9"/>
  <c r="K808" i="9"/>
  <c r="J808" i="9"/>
  <c r="I808" i="9"/>
  <c r="H808" i="9"/>
  <c r="G808" i="9"/>
  <c r="K807" i="9"/>
  <c r="J807" i="9"/>
  <c r="I807" i="9"/>
  <c r="H807" i="9"/>
  <c r="G807" i="9"/>
  <c r="K806" i="9"/>
  <c r="J806" i="9"/>
  <c r="I806" i="9"/>
  <c r="H806" i="9"/>
  <c r="G806" i="9"/>
  <c r="K805" i="9"/>
  <c r="J805" i="9"/>
  <c r="I805" i="9"/>
  <c r="H805" i="9"/>
  <c r="G805" i="9"/>
  <c r="K804" i="9"/>
  <c r="J804" i="9"/>
  <c r="I804" i="9"/>
  <c r="H804" i="9"/>
  <c r="G804" i="9"/>
  <c r="K803" i="9"/>
  <c r="J803" i="9"/>
  <c r="I803" i="9"/>
  <c r="H803" i="9"/>
  <c r="G803" i="9"/>
  <c r="K802" i="9"/>
  <c r="J802" i="9"/>
  <c r="I802" i="9"/>
  <c r="H802" i="9"/>
  <c r="G802" i="9"/>
  <c r="K801" i="9"/>
  <c r="J801" i="9"/>
  <c r="I801" i="9"/>
  <c r="H801" i="9"/>
  <c r="G801" i="9"/>
  <c r="K800" i="9"/>
  <c r="J800" i="9"/>
  <c r="I800" i="9"/>
  <c r="H800" i="9"/>
  <c r="G800" i="9"/>
  <c r="K799" i="9"/>
  <c r="J799" i="9"/>
  <c r="I799" i="9"/>
  <c r="H799" i="9"/>
  <c r="G799" i="9"/>
  <c r="K798" i="9"/>
  <c r="J798" i="9"/>
  <c r="I798" i="9"/>
  <c r="H798" i="9"/>
  <c r="G798" i="9"/>
  <c r="K797" i="9"/>
  <c r="J797" i="9"/>
  <c r="I797" i="9"/>
  <c r="H797" i="9"/>
  <c r="G797" i="9"/>
  <c r="K796" i="9"/>
  <c r="J796" i="9"/>
  <c r="I796" i="9"/>
  <c r="H796" i="9"/>
  <c r="G796" i="9"/>
  <c r="K795" i="9"/>
  <c r="J795" i="9"/>
  <c r="I795" i="9"/>
  <c r="H795" i="9"/>
  <c r="G795" i="9"/>
  <c r="K794" i="9"/>
  <c r="J794" i="9"/>
  <c r="I794" i="9"/>
  <c r="H794" i="9"/>
  <c r="G794" i="9"/>
  <c r="K793" i="9"/>
  <c r="J793" i="9"/>
  <c r="I793" i="9"/>
  <c r="H793" i="9"/>
  <c r="G793" i="9"/>
  <c r="K792" i="9"/>
  <c r="J792" i="9"/>
  <c r="I792" i="9"/>
  <c r="H792" i="9"/>
  <c r="G792" i="9"/>
  <c r="K791" i="9"/>
  <c r="J791" i="9"/>
  <c r="I791" i="9"/>
  <c r="H791" i="9"/>
  <c r="G791" i="9"/>
  <c r="K790" i="9"/>
  <c r="J790" i="9"/>
  <c r="I790" i="9"/>
  <c r="H790" i="9"/>
  <c r="G790" i="9"/>
  <c r="K789" i="9"/>
  <c r="J789" i="9"/>
  <c r="I789" i="9"/>
  <c r="H789" i="9"/>
  <c r="G789" i="9"/>
  <c r="K788" i="9"/>
  <c r="J788" i="9"/>
  <c r="I788" i="9"/>
  <c r="H788" i="9"/>
  <c r="G788" i="9"/>
  <c r="K787" i="9"/>
  <c r="J787" i="9"/>
  <c r="I787" i="9"/>
  <c r="H787" i="9"/>
  <c r="G787" i="9"/>
  <c r="K786" i="9"/>
  <c r="J786" i="9"/>
  <c r="I786" i="9"/>
  <c r="H786" i="9"/>
  <c r="G786" i="9"/>
  <c r="K785" i="9"/>
  <c r="J785" i="9"/>
  <c r="I785" i="9"/>
  <c r="H785" i="9"/>
  <c r="G785" i="9"/>
  <c r="K784" i="9"/>
  <c r="J784" i="9"/>
  <c r="I784" i="9"/>
  <c r="H784" i="9"/>
  <c r="G784" i="9"/>
  <c r="K783" i="9"/>
  <c r="J783" i="9"/>
  <c r="I783" i="9"/>
  <c r="H783" i="9"/>
  <c r="G783" i="9"/>
  <c r="K782" i="9"/>
  <c r="J782" i="9"/>
  <c r="I782" i="9"/>
  <c r="H782" i="9"/>
  <c r="G782" i="9"/>
  <c r="K781" i="9"/>
  <c r="J781" i="9"/>
  <c r="I781" i="9"/>
  <c r="H781" i="9"/>
  <c r="G781" i="9"/>
  <c r="K780" i="9"/>
  <c r="J780" i="9"/>
  <c r="I780" i="9"/>
  <c r="H780" i="9"/>
  <c r="G780" i="9"/>
  <c r="K779" i="9"/>
  <c r="J779" i="9"/>
  <c r="I779" i="9"/>
  <c r="H779" i="9"/>
  <c r="G779" i="9"/>
  <c r="K778" i="9"/>
  <c r="J778" i="9"/>
  <c r="I778" i="9"/>
  <c r="H778" i="9"/>
  <c r="G778" i="9"/>
  <c r="K777" i="9"/>
  <c r="J777" i="9"/>
  <c r="I777" i="9"/>
  <c r="H777" i="9"/>
  <c r="G777" i="9"/>
  <c r="K776" i="9"/>
  <c r="J776" i="9"/>
  <c r="I776" i="9"/>
  <c r="H776" i="9"/>
  <c r="G776" i="9"/>
  <c r="K775" i="9"/>
  <c r="J775" i="9"/>
  <c r="I775" i="9"/>
  <c r="H775" i="9"/>
  <c r="G775" i="9"/>
  <c r="K774" i="9"/>
  <c r="J774" i="9"/>
  <c r="I774" i="9"/>
  <c r="H774" i="9"/>
  <c r="G774" i="9"/>
  <c r="K773" i="9"/>
  <c r="J773" i="9"/>
  <c r="I773" i="9"/>
  <c r="H773" i="9"/>
  <c r="G773" i="9"/>
  <c r="K772" i="9"/>
  <c r="J772" i="9"/>
  <c r="I772" i="9"/>
  <c r="H772" i="9"/>
  <c r="G772" i="9"/>
  <c r="K771" i="9"/>
  <c r="J771" i="9"/>
  <c r="I771" i="9"/>
  <c r="H771" i="9"/>
  <c r="G771" i="9"/>
  <c r="K770" i="9"/>
  <c r="J770" i="9"/>
  <c r="I770" i="9"/>
  <c r="H770" i="9"/>
  <c r="G770" i="9"/>
  <c r="K769" i="9"/>
  <c r="J769" i="9"/>
  <c r="I769" i="9"/>
  <c r="H769" i="9"/>
  <c r="G769" i="9"/>
  <c r="K768" i="9"/>
  <c r="J768" i="9"/>
  <c r="I768" i="9"/>
  <c r="H768" i="9"/>
  <c r="G768" i="9"/>
  <c r="K767" i="9"/>
  <c r="J767" i="9"/>
  <c r="I767" i="9"/>
  <c r="H767" i="9"/>
  <c r="G767" i="9"/>
  <c r="K766" i="9"/>
  <c r="J766" i="9"/>
  <c r="I766" i="9"/>
  <c r="H766" i="9"/>
  <c r="G766" i="9"/>
  <c r="K765" i="9"/>
  <c r="J765" i="9"/>
  <c r="I765" i="9"/>
  <c r="H765" i="9"/>
  <c r="G765" i="9"/>
  <c r="K764" i="9"/>
  <c r="J764" i="9"/>
  <c r="I764" i="9"/>
  <c r="H764" i="9"/>
  <c r="G764" i="9"/>
  <c r="K763" i="9"/>
  <c r="J763" i="9"/>
  <c r="I763" i="9"/>
  <c r="H763" i="9"/>
  <c r="G763" i="9"/>
  <c r="K762" i="9"/>
  <c r="J762" i="9"/>
  <c r="I762" i="9"/>
  <c r="H762" i="9"/>
  <c r="G762" i="9"/>
  <c r="K761" i="9"/>
  <c r="J761" i="9"/>
  <c r="I761" i="9"/>
  <c r="H761" i="9"/>
  <c r="G761" i="9"/>
  <c r="K760" i="9"/>
  <c r="J760" i="9"/>
  <c r="I760" i="9"/>
  <c r="H760" i="9"/>
  <c r="G760" i="9"/>
  <c r="K759" i="9"/>
  <c r="J759" i="9"/>
  <c r="I759" i="9"/>
  <c r="H759" i="9"/>
  <c r="G759" i="9"/>
  <c r="K758" i="9"/>
  <c r="J758" i="9"/>
  <c r="I758" i="9"/>
  <c r="H758" i="9"/>
  <c r="G758" i="9"/>
  <c r="K757" i="9"/>
  <c r="J757" i="9"/>
  <c r="I757" i="9"/>
  <c r="H757" i="9"/>
  <c r="G757" i="9"/>
  <c r="K756" i="9"/>
  <c r="J756" i="9"/>
  <c r="I756" i="9"/>
  <c r="H756" i="9"/>
  <c r="G756" i="9"/>
  <c r="K755" i="9"/>
  <c r="J755" i="9"/>
  <c r="I755" i="9"/>
  <c r="H755" i="9"/>
  <c r="G755" i="9"/>
  <c r="K754" i="9"/>
  <c r="J754" i="9"/>
  <c r="I754" i="9"/>
  <c r="H754" i="9"/>
  <c r="G754" i="9"/>
  <c r="K753" i="9"/>
  <c r="J753" i="9"/>
  <c r="I753" i="9"/>
  <c r="H753" i="9"/>
  <c r="G753" i="9"/>
  <c r="K752" i="9"/>
  <c r="J752" i="9"/>
  <c r="I752" i="9"/>
  <c r="H752" i="9"/>
  <c r="G752" i="9"/>
  <c r="K751" i="9"/>
  <c r="J751" i="9"/>
  <c r="I751" i="9"/>
  <c r="H751" i="9"/>
  <c r="G751" i="9"/>
  <c r="K750" i="9"/>
  <c r="J750" i="9"/>
  <c r="I750" i="9"/>
  <c r="H750" i="9"/>
  <c r="G750" i="9"/>
  <c r="K749" i="9"/>
  <c r="J749" i="9"/>
  <c r="I749" i="9"/>
  <c r="H749" i="9"/>
  <c r="G749" i="9"/>
  <c r="K748" i="9"/>
  <c r="J748" i="9"/>
  <c r="I748" i="9"/>
  <c r="H748" i="9"/>
  <c r="G748" i="9"/>
  <c r="K747" i="9"/>
  <c r="J747" i="9"/>
  <c r="I747" i="9"/>
  <c r="H747" i="9"/>
  <c r="G747" i="9"/>
  <c r="K746" i="9"/>
  <c r="J746" i="9"/>
  <c r="I746" i="9"/>
  <c r="H746" i="9"/>
  <c r="G746" i="9"/>
  <c r="K745" i="9"/>
  <c r="J745" i="9"/>
  <c r="I745" i="9"/>
  <c r="H745" i="9"/>
  <c r="G745" i="9"/>
  <c r="K744" i="9"/>
  <c r="J744" i="9"/>
  <c r="I744" i="9"/>
  <c r="H744" i="9"/>
  <c r="G744" i="9"/>
  <c r="K743" i="9"/>
  <c r="J743" i="9"/>
  <c r="I743" i="9"/>
  <c r="H743" i="9"/>
  <c r="G743" i="9"/>
  <c r="K742" i="9"/>
  <c r="J742" i="9"/>
  <c r="I742" i="9"/>
  <c r="H742" i="9"/>
  <c r="G742" i="9"/>
  <c r="K741" i="9"/>
  <c r="J741" i="9"/>
  <c r="I741" i="9"/>
  <c r="H741" i="9"/>
  <c r="G741" i="9"/>
  <c r="K740" i="9"/>
  <c r="J740" i="9"/>
  <c r="I740" i="9"/>
  <c r="H740" i="9"/>
  <c r="G740" i="9"/>
  <c r="K739" i="9"/>
  <c r="J739" i="9"/>
  <c r="I739" i="9"/>
  <c r="H739" i="9"/>
  <c r="G739" i="9"/>
  <c r="K738" i="9"/>
  <c r="J738" i="9"/>
  <c r="I738" i="9"/>
  <c r="H738" i="9"/>
  <c r="G738" i="9"/>
  <c r="K737" i="9"/>
  <c r="J737" i="9"/>
  <c r="I737" i="9"/>
  <c r="H737" i="9"/>
  <c r="G737" i="9"/>
  <c r="K736" i="9"/>
  <c r="J736" i="9"/>
  <c r="I736" i="9"/>
  <c r="H736" i="9"/>
  <c r="G736" i="9"/>
  <c r="K735" i="9"/>
  <c r="J735" i="9"/>
  <c r="I735" i="9"/>
  <c r="H735" i="9"/>
  <c r="G735" i="9"/>
  <c r="K734" i="9"/>
  <c r="J734" i="9"/>
  <c r="I734" i="9"/>
  <c r="H734" i="9"/>
  <c r="G734" i="9"/>
  <c r="K733" i="9"/>
  <c r="J733" i="9"/>
  <c r="I733" i="9"/>
  <c r="H733" i="9"/>
  <c r="G733" i="9"/>
  <c r="K732" i="9"/>
  <c r="J732" i="9"/>
  <c r="I732" i="9"/>
  <c r="H732" i="9"/>
  <c r="G732" i="9"/>
  <c r="K731" i="9"/>
  <c r="J731" i="9"/>
  <c r="I731" i="9"/>
  <c r="H731" i="9"/>
  <c r="G731" i="9"/>
  <c r="K730" i="9"/>
  <c r="J730" i="9"/>
  <c r="I730" i="9"/>
  <c r="H730" i="9"/>
  <c r="G730" i="9"/>
  <c r="K729" i="9"/>
  <c r="J729" i="9"/>
  <c r="I729" i="9"/>
  <c r="H729" i="9"/>
  <c r="G729" i="9"/>
  <c r="K728" i="9"/>
  <c r="J728" i="9"/>
  <c r="I728" i="9"/>
  <c r="H728" i="9"/>
  <c r="G728" i="9"/>
  <c r="K727" i="9"/>
  <c r="J727" i="9"/>
  <c r="I727" i="9"/>
  <c r="H727" i="9"/>
  <c r="G727" i="9"/>
  <c r="K726" i="9"/>
  <c r="J726" i="9"/>
  <c r="I726" i="9"/>
  <c r="H726" i="9"/>
  <c r="G726" i="9"/>
  <c r="K725" i="9"/>
  <c r="J725" i="9"/>
  <c r="I725" i="9"/>
  <c r="H725" i="9"/>
  <c r="G725" i="9"/>
  <c r="K724" i="9"/>
  <c r="J724" i="9"/>
  <c r="I724" i="9"/>
  <c r="H724" i="9"/>
  <c r="G724" i="9"/>
  <c r="K723" i="9"/>
  <c r="J723" i="9"/>
  <c r="I723" i="9"/>
  <c r="H723" i="9"/>
  <c r="G723" i="9"/>
  <c r="K722" i="9"/>
  <c r="J722" i="9"/>
  <c r="I722" i="9"/>
  <c r="H722" i="9"/>
  <c r="G722" i="9"/>
  <c r="K721" i="9"/>
  <c r="J721" i="9"/>
  <c r="I721" i="9"/>
  <c r="H721" i="9"/>
  <c r="G721" i="9"/>
  <c r="K720" i="9"/>
  <c r="J720" i="9"/>
  <c r="I720" i="9"/>
  <c r="H720" i="9"/>
  <c r="G720" i="9"/>
  <c r="K719" i="9"/>
  <c r="J719" i="9"/>
  <c r="I719" i="9"/>
  <c r="H719" i="9"/>
  <c r="G719" i="9"/>
  <c r="K718" i="9"/>
  <c r="J718" i="9"/>
  <c r="I718" i="9"/>
  <c r="H718" i="9"/>
  <c r="G718" i="9"/>
  <c r="K717" i="9"/>
  <c r="J717" i="9"/>
  <c r="I717" i="9"/>
  <c r="H717" i="9"/>
  <c r="G717" i="9"/>
  <c r="K716" i="9"/>
  <c r="J716" i="9"/>
  <c r="I716" i="9"/>
  <c r="H716" i="9"/>
  <c r="G716" i="9"/>
  <c r="K715" i="9"/>
  <c r="J715" i="9"/>
  <c r="I715" i="9"/>
  <c r="H715" i="9"/>
  <c r="G715" i="9"/>
  <c r="K714" i="9"/>
  <c r="J714" i="9"/>
  <c r="I714" i="9"/>
  <c r="H714" i="9"/>
  <c r="G714" i="9"/>
  <c r="K713" i="9"/>
  <c r="J713" i="9"/>
  <c r="I713" i="9"/>
  <c r="H713" i="9"/>
  <c r="G713" i="9"/>
  <c r="K712" i="9"/>
  <c r="J712" i="9"/>
  <c r="I712" i="9"/>
  <c r="H712" i="9"/>
  <c r="G712" i="9"/>
  <c r="K711" i="9"/>
  <c r="J711" i="9"/>
  <c r="I711" i="9"/>
  <c r="H711" i="9"/>
  <c r="G711" i="9"/>
  <c r="K710" i="9"/>
  <c r="J710" i="9"/>
  <c r="I710" i="9"/>
  <c r="H710" i="9"/>
  <c r="G710" i="9"/>
  <c r="K709" i="9"/>
  <c r="J709" i="9"/>
  <c r="I709" i="9"/>
  <c r="H709" i="9"/>
  <c r="G709" i="9"/>
  <c r="K708" i="9"/>
  <c r="J708" i="9"/>
  <c r="I708" i="9"/>
  <c r="H708" i="9"/>
  <c r="G708" i="9"/>
  <c r="K707" i="9"/>
  <c r="J707" i="9"/>
  <c r="I707" i="9"/>
  <c r="H707" i="9"/>
  <c r="G707" i="9"/>
  <c r="K706" i="9"/>
  <c r="J706" i="9"/>
  <c r="I706" i="9"/>
  <c r="H706" i="9"/>
  <c r="G706" i="9"/>
  <c r="K705" i="9"/>
  <c r="J705" i="9"/>
  <c r="I705" i="9"/>
  <c r="H705" i="9"/>
  <c r="G705" i="9"/>
  <c r="K704" i="9"/>
  <c r="J704" i="9"/>
  <c r="I704" i="9"/>
  <c r="H704" i="9"/>
  <c r="G704" i="9"/>
  <c r="K703" i="9"/>
  <c r="J703" i="9"/>
  <c r="I703" i="9"/>
  <c r="H703" i="9"/>
  <c r="G703" i="9"/>
  <c r="K702" i="9"/>
  <c r="J702" i="9"/>
  <c r="I702" i="9"/>
  <c r="H702" i="9"/>
  <c r="G702" i="9"/>
  <c r="K701" i="9"/>
  <c r="J701" i="9"/>
  <c r="I701" i="9"/>
  <c r="H701" i="9"/>
  <c r="G701" i="9"/>
  <c r="K700" i="9"/>
  <c r="J700" i="9"/>
  <c r="I700" i="9"/>
  <c r="H700" i="9"/>
  <c r="G700" i="9"/>
  <c r="K699" i="9"/>
  <c r="J699" i="9"/>
  <c r="I699" i="9"/>
  <c r="H699" i="9"/>
  <c r="G699" i="9"/>
  <c r="K698" i="9"/>
  <c r="J698" i="9"/>
  <c r="I698" i="9"/>
  <c r="H698" i="9"/>
  <c r="G698" i="9"/>
  <c r="K697" i="9"/>
  <c r="J697" i="9"/>
  <c r="I697" i="9"/>
  <c r="H697" i="9"/>
  <c r="G697" i="9"/>
  <c r="K696" i="9"/>
  <c r="J696" i="9"/>
  <c r="I696" i="9"/>
  <c r="H696" i="9"/>
  <c r="G696" i="9"/>
  <c r="K695" i="9"/>
  <c r="J695" i="9"/>
  <c r="I695" i="9"/>
  <c r="H695" i="9"/>
  <c r="G695" i="9"/>
  <c r="K694" i="9"/>
  <c r="J694" i="9"/>
  <c r="I694" i="9"/>
  <c r="H694" i="9"/>
  <c r="G694" i="9"/>
  <c r="K693" i="9"/>
  <c r="J693" i="9"/>
  <c r="I693" i="9"/>
  <c r="H693" i="9"/>
  <c r="G693" i="9"/>
  <c r="K692" i="9"/>
  <c r="J692" i="9"/>
  <c r="I692" i="9"/>
  <c r="H692" i="9"/>
  <c r="G692" i="9"/>
  <c r="K691" i="9"/>
  <c r="J691" i="9"/>
  <c r="I691" i="9"/>
  <c r="H691" i="9"/>
  <c r="G691" i="9"/>
  <c r="K690" i="9"/>
  <c r="J690" i="9"/>
  <c r="I690" i="9"/>
  <c r="H690" i="9"/>
  <c r="G690" i="9"/>
  <c r="K689" i="9"/>
  <c r="J689" i="9"/>
  <c r="I689" i="9"/>
  <c r="H689" i="9"/>
  <c r="G689" i="9"/>
  <c r="K688" i="9"/>
  <c r="J688" i="9"/>
  <c r="I688" i="9"/>
  <c r="H688" i="9"/>
  <c r="G688" i="9"/>
  <c r="K687" i="9"/>
  <c r="J687" i="9"/>
  <c r="I687" i="9"/>
  <c r="H687" i="9"/>
  <c r="G687" i="9"/>
  <c r="K686" i="9"/>
  <c r="J686" i="9"/>
  <c r="I686" i="9"/>
  <c r="H686" i="9"/>
  <c r="G686" i="9"/>
  <c r="K685" i="9"/>
  <c r="J685" i="9"/>
  <c r="I685" i="9"/>
  <c r="H685" i="9"/>
  <c r="G685" i="9"/>
  <c r="K684" i="9"/>
  <c r="J684" i="9"/>
  <c r="I684" i="9"/>
  <c r="H684" i="9"/>
  <c r="G684" i="9"/>
  <c r="K683" i="9"/>
  <c r="J683" i="9"/>
  <c r="I683" i="9"/>
  <c r="H683" i="9"/>
  <c r="G683" i="9"/>
  <c r="K682" i="9"/>
  <c r="J682" i="9"/>
  <c r="I682" i="9"/>
  <c r="H682" i="9"/>
  <c r="G682" i="9"/>
  <c r="K681" i="9"/>
  <c r="J681" i="9"/>
  <c r="I681" i="9"/>
  <c r="H681" i="9"/>
  <c r="G681" i="9"/>
  <c r="K680" i="9"/>
  <c r="J680" i="9"/>
  <c r="I680" i="9"/>
  <c r="H680" i="9"/>
  <c r="G680" i="9"/>
  <c r="K679" i="9"/>
  <c r="J679" i="9"/>
  <c r="I679" i="9"/>
  <c r="H679" i="9"/>
  <c r="G679" i="9"/>
  <c r="K678" i="9"/>
  <c r="J678" i="9"/>
  <c r="I678" i="9"/>
  <c r="H678" i="9"/>
  <c r="G678" i="9"/>
  <c r="K677" i="9"/>
  <c r="J677" i="9"/>
  <c r="I677" i="9"/>
  <c r="H677" i="9"/>
  <c r="G677" i="9"/>
  <c r="K676" i="9"/>
  <c r="J676" i="9"/>
  <c r="I676" i="9"/>
  <c r="H676" i="9"/>
  <c r="G676" i="9"/>
  <c r="K675" i="9"/>
  <c r="J675" i="9"/>
  <c r="I675" i="9"/>
  <c r="H675" i="9"/>
  <c r="G675" i="9"/>
  <c r="K674" i="9"/>
  <c r="J674" i="9"/>
  <c r="I674" i="9"/>
  <c r="H674" i="9"/>
  <c r="G674" i="9"/>
  <c r="K673" i="9"/>
  <c r="J673" i="9"/>
  <c r="I673" i="9"/>
  <c r="H673" i="9"/>
  <c r="G673" i="9"/>
  <c r="K672" i="9"/>
  <c r="J672" i="9"/>
  <c r="I672" i="9"/>
  <c r="H672" i="9"/>
  <c r="G672" i="9"/>
  <c r="K671" i="9"/>
  <c r="J671" i="9"/>
  <c r="I671" i="9"/>
  <c r="H671" i="9"/>
  <c r="G671" i="9"/>
  <c r="K670" i="9"/>
  <c r="J670" i="9"/>
  <c r="I670" i="9"/>
  <c r="H670" i="9"/>
  <c r="G670" i="9"/>
  <c r="K669" i="9"/>
  <c r="J669" i="9"/>
  <c r="I669" i="9"/>
  <c r="H669" i="9"/>
  <c r="G669" i="9"/>
  <c r="K668" i="9"/>
  <c r="J668" i="9"/>
  <c r="I668" i="9"/>
  <c r="H668" i="9"/>
  <c r="G668" i="9"/>
  <c r="K667" i="9"/>
  <c r="J667" i="9"/>
  <c r="I667" i="9"/>
  <c r="H667" i="9"/>
  <c r="G667" i="9"/>
  <c r="K666" i="9"/>
  <c r="J666" i="9"/>
  <c r="I666" i="9"/>
  <c r="H666" i="9"/>
  <c r="G666" i="9"/>
  <c r="K665" i="9"/>
  <c r="J665" i="9"/>
  <c r="I665" i="9"/>
  <c r="H665" i="9"/>
  <c r="G665" i="9"/>
  <c r="K664" i="9"/>
  <c r="J664" i="9"/>
  <c r="I664" i="9"/>
  <c r="H664" i="9"/>
  <c r="G664" i="9"/>
  <c r="K663" i="9"/>
  <c r="J663" i="9"/>
  <c r="I663" i="9"/>
  <c r="H663" i="9"/>
  <c r="G663" i="9"/>
  <c r="K662" i="9"/>
  <c r="J662" i="9"/>
  <c r="I662" i="9"/>
  <c r="H662" i="9"/>
  <c r="G662" i="9"/>
  <c r="K661" i="9"/>
  <c r="J661" i="9"/>
  <c r="I661" i="9"/>
  <c r="H661" i="9"/>
  <c r="G661" i="9"/>
  <c r="K660" i="9"/>
  <c r="J660" i="9"/>
  <c r="I660" i="9"/>
  <c r="H660" i="9"/>
  <c r="G660" i="9"/>
  <c r="K659" i="9"/>
  <c r="J659" i="9"/>
  <c r="I659" i="9"/>
  <c r="H659" i="9"/>
  <c r="G659" i="9"/>
  <c r="K658" i="9"/>
  <c r="J658" i="9"/>
  <c r="I658" i="9"/>
  <c r="H658" i="9"/>
  <c r="G658" i="9"/>
  <c r="K657" i="9"/>
  <c r="J657" i="9"/>
  <c r="I657" i="9"/>
  <c r="H657" i="9"/>
  <c r="G657" i="9"/>
  <c r="K656" i="9"/>
  <c r="J656" i="9"/>
  <c r="I656" i="9"/>
  <c r="H656" i="9"/>
  <c r="G656" i="9"/>
  <c r="K655" i="9"/>
  <c r="J655" i="9"/>
  <c r="I655" i="9"/>
  <c r="H655" i="9"/>
  <c r="G655" i="9"/>
  <c r="K654" i="9"/>
  <c r="J654" i="9"/>
  <c r="I654" i="9"/>
  <c r="H654" i="9"/>
  <c r="G654" i="9"/>
  <c r="K653" i="9"/>
  <c r="J653" i="9"/>
  <c r="I653" i="9"/>
  <c r="H653" i="9"/>
  <c r="G653" i="9"/>
  <c r="K652" i="9"/>
  <c r="J652" i="9"/>
  <c r="I652" i="9"/>
  <c r="H652" i="9"/>
  <c r="G652" i="9"/>
  <c r="K651" i="9"/>
  <c r="J651" i="9"/>
  <c r="I651" i="9"/>
  <c r="H651" i="9"/>
  <c r="G651" i="9"/>
  <c r="K650" i="9"/>
  <c r="J650" i="9"/>
  <c r="I650" i="9"/>
  <c r="H650" i="9"/>
  <c r="G650" i="9"/>
  <c r="K649" i="9"/>
  <c r="J649" i="9"/>
  <c r="I649" i="9"/>
  <c r="H649" i="9"/>
  <c r="G649" i="9"/>
  <c r="K648" i="9"/>
  <c r="J648" i="9"/>
  <c r="I648" i="9"/>
  <c r="H648" i="9"/>
  <c r="G648" i="9"/>
  <c r="K647" i="9"/>
  <c r="J647" i="9"/>
  <c r="I647" i="9"/>
  <c r="H647" i="9"/>
  <c r="G647" i="9"/>
  <c r="K646" i="9"/>
  <c r="J646" i="9"/>
  <c r="I646" i="9"/>
  <c r="H646" i="9"/>
  <c r="G646" i="9"/>
  <c r="K645" i="9"/>
  <c r="J645" i="9"/>
  <c r="I645" i="9"/>
  <c r="H645" i="9"/>
  <c r="G645" i="9"/>
  <c r="K644" i="9"/>
  <c r="J644" i="9"/>
  <c r="I644" i="9"/>
  <c r="H644" i="9"/>
  <c r="G644" i="9"/>
  <c r="K643" i="9"/>
  <c r="J643" i="9"/>
  <c r="I643" i="9"/>
  <c r="H643" i="9"/>
  <c r="G643" i="9"/>
  <c r="K642" i="9"/>
  <c r="J642" i="9"/>
  <c r="I642" i="9"/>
  <c r="H642" i="9"/>
  <c r="G642" i="9"/>
  <c r="K641" i="9"/>
  <c r="J641" i="9"/>
  <c r="I641" i="9"/>
  <c r="H641" i="9"/>
  <c r="G641" i="9"/>
  <c r="K640" i="9"/>
  <c r="J640" i="9"/>
  <c r="I640" i="9"/>
  <c r="H640" i="9"/>
  <c r="G640" i="9"/>
  <c r="K639" i="9"/>
  <c r="J639" i="9"/>
  <c r="I639" i="9"/>
  <c r="H639" i="9"/>
  <c r="G639" i="9"/>
  <c r="K638" i="9"/>
  <c r="J638" i="9"/>
  <c r="I638" i="9"/>
  <c r="H638" i="9"/>
  <c r="G638" i="9"/>
  <c r="K637" i="9"/>
  <c r="J637" i="9"/>
  <c r="I637" i="9"/>
  <c r="H637" i="9"/>
  <c r="G637" i="9"/>
  <c r="K636" i="9"/>
  <c r="J636" i="9"/>
  <c r="I636" i="9"/>
  <c r="H636" i="9"/>
  <c r="G636" i="9"/>
  <c r="K635" i="9"/>
  <c r="J635" i="9"/>
  <c r="I635" i="9"/>
  <c r="H635" i="9"/>
  <c r="G635" i="9"/>
  <c r="K634" i="9"/>
  <c r="J634" i="9"/>
  <c r="I634" i="9"/>
  <c r="H634" i="9"/>
  <c r="G634" i="9"/>
  <c r="K633" i="9"/>
  <c r="J633" i="9"/>
  <c r="I633" i="9"/>
  <c r="H633" i="9"/>
  <c r="G633" i="9"/>
  <c r="K632" i="9"/>
  <c r="J632" i="9"/>
  <c r="I632" i="9"/>
  <c r="H632" i="9"/>
  <c r="G632" i="9"/>
  <c r="K631" i="9"/>
  <c r="J631" i="9"/>
  <c r="I631" i="9"/>
  <c r="H631" i="9"/>
  <c r="G631" i="9"/>
  <c r="K630" i="9"/>
  <c r="J630" i="9"/>
  <c r="I630" i="9"/>
  <c r="H630" i="9"/>
  <c r="G630" i="9"/>
  <c r="K629" i="9"/>
  <c r="J629" i="9"/>
  <c r="I629" i="9"/>
  <c r="H629" i="9"/>
  <c r="G629" i="9"/>
  <c r="K628" i="9"/>
  <c r="J628" i="9"/>
  <c r="I628" i="9"/>
  <c r="H628" i="9"/>
  <c r="G628" i="9"/>
  <c r="K627" i="9"/>
  <c r="J627" i="9"/>
  <c r="I627" i="9"/>
  <c r="H627" i="9"/>
  <c r="G627" i="9"/>
  <c r="K626" i="9"/>
  <c r="J626" i="9"/>
  <c r="I626" i="9"/>
  <c r="H626" i="9"/>
  <c r="G626" i="9"/>
  <c r="K625" i="9"/>
  <c r="J625" i="9"/>
  <c r="I625" i="9"/>
  <c r="H625" i="9"/>
  <c r="G625" i="9"/>
  <c r="K624" i="9"/>
  <c r="J624" i="9"/>
  <c r="I624" i="9"/>
  <c r="H624" i="9"/>
  <c r="G624" i="9"/>
  <c r="K623" i="9"/>
  <c r="J623" i="9"/>
  <c r="I623" i="9"/>
  <c r="H623" i="9"/>
  <c r="G623" i="9"/>
  <c r="K622" i="9"/>
  <c r="J622" i="9"/>
  <c r="I622" i="9"/>
  <c r="H622" i="9"/>
  <c r="G622" i="9"/>
  <c r="K621" i="9"/>
  <c r="J621" i="9"/>
  <c r="I621" i="9"/>
  <c r="H621" i="9"/>
  <c r="G621" i="9"/>
  <c r="K620" i="9"/>
  <c r="J620" i="9"/>
  <c r="I620" i="9"/>
  <c r="H620" i="9"/>
  <c r="G620" i="9"/>
  <c r="K619" i="9"/>
  <c r="J619" i="9"/>
  <c r="I619" i="9"/>
  <c r="H619" i="9"/>
  <c r="G619" i="9"/>
  <c r="K618" i="9"/>
  <c r="J618" i="9"/>
  <c r="I618" i="9"/>
  <c r="H618" i="9"/>
  <c r="G618" i="9"/>
  <c r="K617" i="9"/>
  <c r="J617" i="9"/>
  <c r="I617" i="9"/>
  <c r="H617" i="9"/>
  <c r="G617" i="9"/>
  <c r="K616" i="9"/>
  <c r="J616" i="9"/>
  <c r="I616" i="9"/>
  <c r="H616" i="9"/>
  <c r="G616" i="9"/>
  <c r="K615" i="9"/>
  <c r="J615" i="9"/>
  <c r="I615" i="9"/>
  <c r="H615" i="9"/>
  <c r="G615" i="9"/>
  <c r="K614" i="9"/>
  <c r="J614" i="9"/>
  <c r="I614" i="9"/>
  <c r="H614" i="9"/>
  <c r="G614" i="9"/>
  <c r="K613" i="9"/>
  <c r="J613" i="9"/>
  <c r="I613" i="9"/>
  <c r="H613" i="9"/>
  <c r="G613" i="9"/>
  <c r="K612" i="9"/>
  <c r="J612" i="9"/>
  <c r="I612" i="9"/>
  <c r="H612" i="9"/>
  <c r="G612" i="9"/>
  <c r="K611" i="9"/>
  <c r="J611" i="9"/>
  <c r="I611" i="9"/>
  <c r="H611" i="9"/>
  <c r="G611" i="9"/>
  <c r="K610" i="9"/>
  <c r="J610" i="9"/>
  <c r="I610" i="9"/>
  <c r="H610" i="9"/>
  <c r="G610" i="9"/>
  <c r="K609" i="9"/>
  <c r="J609" i="9"/>
  <c r="I609" i="9"/>
  <c r="H609" i="9"/>
  <c r="G609" i="9"/>
  <c r="K608" i="9"/>
  <c r="J608" i="9"/>
  <c r="I608" i="9"/>
  <c r="H608" i="9"/>
  <c r="G608" i="9"/>
  <c r="K607" i="9"/>
  <c r="J607" i="9"/>
  <c r="I607" i="9"/>
  <c r="H607" i="9"/>
  <c r="G607" i="9"/>
  <c r="K606" i="9"/>
  <c r="J606" i="9"/>
  <c r="I606" i="9"/>
  <c r="H606" i="9"/>
  <c r="G606" i="9"/>
  <c r="K605" i="9"/>
  <c r="J605" i="9"/>
  <c r="I605" i="9"/>
  <c r="H605" i="9"/>
  <c r="G605" i="9"/>
  <c r="K604" i="9"/>
  <c r="J604" i="9"/>
  <c r="I604" i="9"/>
  <c r="H604" i="9"/>
  <c r="G604" i="9"/>
  <c r="K603" i="9"/>
  <c r="J603" i="9"/>
  <c r="I603" i="9"/>
  <c r="H603" i="9"/>
  <c r="G603" i="9"/>
  <c r="K602" i="9"/>
  <c r="J602" i="9"/>
  <c r="I602" i="9"/>
  <c r="H602" i="9"/>
  <c r="G602" i="9"/>
  <c r="K601" i="9"/>
  <c r="J601" i="9"/>
  <c r="I601" i="9"/>
  <c r="H601" i="9"/>
  <c r="G601" i="9"/>
  <c r="K600" i="9"/>
  <c r="J600" i="9"/>
  <c r="I600" i="9"/>
  <c r="H600" i="9"/>
  <c r="G600" i="9"/>
  <c r="K599" i="9"/>
  <c r="J599" i="9"/>
  <c r="I599" i="9"/>
  <c r="H599" i="9"/>
  <c r="G599" i="9"/>
  <c r="K598" i="9"/>
  <c r="J598" i="9"/>
  <c r="I598" i="9"/>
  <c r="H598" i="9"/>
  <c r="G598" i="9"/>
  <c r="K597" i="9"/>
  <c r="J597" i="9"/>
  <c r="I597" i="9"/>
  <c r="H597" i="9"/>
  <c r="G597" i="9"/>
  <c r="K596" i="9"/>
  <c r="J596" i="9"/>
  <c r="I596" i="9"/>
  <c r="H596" i="9"/>
  <c r="G596" i="9"/>
  <c r="K595" i="9"/>
  <c r="J595" i="9"/>
  <c r="I595" i="9"/>
  <c r="H595" i="9"/>
  <c r="G595" i="9"/>
  <c r="K594" i="9"/>
  <c r="J594" i="9"/>
  <c r="I594" i="9"/>
  <c r="H594" i="9"/>
  <c r="G594" i="9"/>
  <c r="K593" i="9"/>
  <c r="J593" i="9"/>
  <c r="I593" i="9"/>
  <c r="H593" i="9"/>
  <c r="G593" i="9"/>
  <c r="K592" i="9"/>
  <c r="J592" i="9"/>
  <c r="I592" i="9"/>
  <c r="H592" i="9"/>
  <c r="G592" i="9"/>
  <c r="K591" i="9"/>
  <c r="J591" i="9"/>
  <c r="I591" i="9"/>
  <c r="H591" i="9"/>
  <c r="G591" i="9"/>
  <c r="K590" i="9"/>
  <c r="J590" i="9"/>
  <c r="I590" i="9"/>
  <c r="H590" i="9"/>
  <c r="G590" i="9"/>
  <c r="K589" i="9"/>
  <c r="J589" i="9"/>
  <c r="I589" i="9"/>
  <c r="H589" i="9"/>
  <c r="G589" i="9"/>
  <c r="K588" i="9"/>
  <c r="J588" i="9"/>
  <c r="I588" i="9"/>
  <c r="H588" i="9"/>
  <c r="G588" i="9"/>
  <c r="K587" i="9"/>
  <c r="J587" i="9"/>
  <c r="I587" i="9"/>
  <c r="H587" i="9"/>
  <c r="G587" i="9"/>
  <c r="K586" i="9"/>
  <c r="J586" i="9"/>
  <c r="I586" i="9"/>
  <c r="H586" i="9"/>
  <c r="G586" i="9"/>
  <c r="K585" i="9"/>
  <c r="J585" i="9"/>
  <c r="I585" i="9"/>
  <c r="H585" i="9"/>
  <c r="G585" i="9"/>
  <c r="K584" i="9"/>
  <c r="J584" i="9"/>
  <c r="I584" i="9"/>
  <c r="H584" i="9"/>
  <c r="G584" i="9"/>
  <c r="K583" i="9"/>
  <c r="J583" i="9"/>
  <c r="I583" i="9"/>
  <c r="H583" i="9"/>
  <c r="G583" i="9"/>
  <c r="K582" i="9"/>
  <c r="J582" i="9"/>
  <c r="I582" i="9"/>
  <c r="H582" i="9"/>
  <c r="G582" i="9"/>
  <c r="K581" i="9"/>
  <c r="J581" i="9"/>
  <c r="I581" i="9"/>
  <c r="H581" i="9"/>
  <c r="G581" i="9"/>
  <c r="K580" i="9"/>
  <c r="J580" i="9"/>
  <c r="I580" i="9"/>
  <c r="H580" i="9"/>
  <c r="G580" i="9"/>
  <c r="K579" i="9"/>
  <c r="J579" i="9"/>
  <c r="I579" i="9"/>
  <c r="H579" i="9"/>
  <c r="G579" i="9"/>
  <c r="K578" i="9"/>
  <c r="J578" i="9"/>
  <c r="I578" i="9"/>
  <c r="H578" i="9"/>
  <c r="G578" i="9"/>
  <c r="K577" i="9"/>
  <c r="J577" i="9"/>
  <c r="I577" i="9"/>
  <c r="H577" i="9"/>
  <c r="G577" i="9"/>
  <c r="K576" i="9"/>
  <c r="J576" i="9"/>
  <c r="I576" i="9"/>
  <c r="H576" i="9"/>
  <c r="G576" i="9"/>
  <c r="K575" i="9"/>
  <c r="J575" i="9"/>
  <c r="I575" i="9"/>
  <c r="H575" i="9"/>
  <c r="G575" i="9"/>
  <c r="K574" i="9"/>
  <c r="J574" i="9"/>
  <c r="I574" i="9"/>
  <c r="H574" i="9"/>
  <c r="G574" i="9"/>
  <c r="K573" i="9"/>
  <c r="J573" i="9"/>
  <c r="I573" i="9"/>
  <c r="H573" i="9"/>
  <c r="G573" i="9"/>
  <c r="K572" i="9"/>
  <c r="J572" i="9"/>
  <c r="I572" i="9"/>
  <c r="H572" i="9"/>
  <c r="G572" i="9"/>
  <c r="K571" i="9"/>
  <c r="J571" i="9"/>
  <c r="I571" i="9"/>
  <c r="H571" i="9"/>
  <c r="G571" i="9"/>
  <c r="K570" i="9"/>
  <c r="J570" i="9"/>
  <c r="I570" i="9"/>
  <c r="H570" i="9"/>
  <c r="G570" i="9"/>
  <c r="K569" i="9"/>
  <c r="J569" i="9"/>
  <c r="I569" i="9"/>
  <c r="H569" i="9"/>
  <c r="G569" i="9"/>
  <c r="K568" i="9"/>
  <c r="J568" i="9"/>
  <c r="I568" i="9"/>
  <c r="H568" i="9"/>
  <c r="G568" i="9"/>
  <c r="K567" i="9"/>
  <c r="J567" i="9"/>
  <c r="I567" i="9"/>
  <c r="H567" i="9"/>
  <c r="G567" i="9"/>
  <c r="K566" i="9"/>
  <c r="J566" i="9"/>
  <c r="I566" i="9"/>
  <c r="H566" i="9"/>
  <c r="G566" i="9"/>
  <c r="K565" i="9"/>
  <c r="J565" i="9"/>
  <c r="I565" i="9"/>
  <c r="H565" i="9"/>
  <c r="G565" i="9"/>
  <c r="K564" i="9"/>
  <c r="J564" i="9"/>
  <c r="I564" i="9"/>
  <c r="H564" i="9"/>
  <c r="G564" i="9"/>
  <c r="K563" i="9"/>
  <c r="J563" i="9"/>
  <c r="I563" i="9"/>
  <c r="H563" i="9"/>
  <c r="G563" i="9"/>
  <c r="K562" i="9"/>
  <c r="J562" i="9"/>
  <c r="I562" i="9"/>
  <c r="H562" i="9"/>
  <c r="G562" i="9"/>
  <c r="K561" i="9"/>
  <c r="J561" i="9"/>
  <c r="I561" i="9"/>
  <c r="H561" i="9"/>
  <c r="G561" i="9"/>
  <c r="K560" i="9"/>
  <c r="J560" i="9"/>
  <c r="I560" i="9"/>
  <c r="H560" i="9"/>
  <c r="G560" i="9"/>
  <c r="K559" i="9"/>
  <c r="J559" i="9"/>
  <c r="I559" i="9"/>
  <c r="H559" i="9"/>
  <c r="G559" i="9"/>
  <c r="K558" i="9"/>
  <c r="J558" i="9"/>
  <c r="I558" i="9"/>
  <c r="H558" i="9"/>
  <c r="G558" i="9"/>
  <c r="K557" i="9"/>
  <c r="J557" i="9"/>
  <c r="I557" i="9"/>
  <c r="H557" i="9"/>
  <c r="G557" i="9"/>
  <c r="K556" i="9"/>
  <c r="J556" i="9"/>
  <c r="I556" i="9"/>
  <c r="H556" i="9"/>
  <c r="G556" i="9"/>
  <c r="K555" i="9"/>
  <c r="J555" i="9"/>
  <c r="I555" i="9"/>
  <c r="H555" i="9"/>
  <c r="G555" i="9"/>
  <c r="K554" i="9"/>
  <c r="J554" i="9"/>
  <c r="I554" i="9"/>
  <c r="H554" i="9"/>
  <c r="G554" i="9"/>
  <c r="K553" i="9"/>
  <c r="J553" i="9"/>
  <c r="I553" i="9"/>
  <c r="H553" i="9"/>
  <c r="G553" i="9"/>
  <c r="K552" i="9"/>
  <c r="J552" i="9"/>
  <c r="I552" i="9"/>
  <c r="H552" i="9"/>
  <c r="G552" i="9"/>
  <c r="K551" i="9"/>
  <c r="J551" i="9"/>
  <c r="I551" i="9"/>
  <c r="H551" i="9"/>
  <c r="G551" i="9"/>
  <c r="K550" i="9"/>
  <c r="J550" i="9"/>
  <c r="I550" i="9"/>
  <c r="H550" i="9"/>
  <c r="G550" i="9"/>
  <c r="K549" i="9"/>
  <c r="J549" i="9"/>
  <c r="I549" i="9"/>
  <c r="H549" i="9"/>
  <c r="G549" i="9"/>
  <c r="K548" i="9"/>
  <c r="J548" i="9"/>
  <c r="I548" i="9"/>
  <c r="H548" i="9"/>
  <c r="G548" i="9"/>
  <c r="K547" i="9"/>
  <c r="J547" i="9"/>
  <c r="I547" i="9"/>
  <c r="H547" i="9"/>
  <c r="G547" i="9"/>
  <c r="K546" i="9"/>
  <c r="J546" i="9"/>
  <c r="I546" i="9"/>
  <c r="H546" i="9"/>
  <c r="G546" i="9"/>
  <c r="K545" i="9"/>
  <c r="J545" i="9"/>
  <c r="I545" i="9"/>
  <c r="H545" i="9"/>
  <c r="G545" i="9"/>
  <c r="K544" i="9"/>
  <c r="J544" i="9"/>
  <c r="I544" i="9"/>
  <c r="H544" i="9"/>
  <c r="G544" i="9"/>
  <c r="K543" i="9"/>
  <c r="J543" i="9"/>
  <c r="I543" i="9"/>
  <c r="H543" i="9"/>
  <c r="G543" i="9"/>
  <c r="K542" i="9"/>
  <c r="J542" i="9"/>
  <c r="I542" i="9"/>
  <c r="H542" i="9"/>
  <c r="G542" i="9"/>
  <c r="K541" i="9"/>
  <c r="J541" i="9"/>
  <c r="I541" i="9"/>
  <c r="H541" i="9"/>
  <c r="G541" i="9"/>
  <c r="K540" i="9"/>
  <c r="J540" i="9"/>
  <c r="I540" i="9"/>
  <c r="H540" i="9"/>
  <c r="G540" i="9"/>
  <c r="K539" i="9"/>
  <c r="J539" i="9"/>
  <c r="I539" i="9"/>
  <c r="H539" i="9"/>
  <c r="G539" i="9"/>
  <c r="K538" i="9"/>
  <c r="J538" i="9"/>
  <c r="I538" i="9"/>
  <c r="H538" i="9"/>
  <c r="G538" i="9"/>
  <c r="K537" i="9"/>
  <c r="J537" i="9"/>
  <c r="I537" i="9"/>
  <c r="H537" i="9"/>
  <c r="G537" i="9"/>
  <c r="K536" i="9"/>
  <c r="J536" i="9"/>
  <c r="I536" i="9"/>
  <c r="H536" i="9"/>
  <c r="G536" i="9"/>
  <c r="K535" i="9"/>
  <c r="J535" i="9"/>
  <c r="I535" i="9"/>
  <c r="H535" i="9"/>
  <c r="G535" i="9"/>
  <c r="K534" i="9"/>
  <c r="J534" i="9"/>
  <c r="I534" i="9"/>
  <c r="H534" i="9"/>
  <c r="G534" i="9"/>
  <c r="K533" i="9"/>
  <c r="J533" i="9"/>
  <c r="I533" i="9"/>
  <c r="H533" i="9"/>
  <c r="G533" i="9"/>
  <c r="K532" i="9"/>
  <c r="J532" i="9"/>
  <c r="I532" i="9"/>
  <c r="H532" i="9"/>
  <c r="G532" i="9"/>
  <c r="K531" i="9"/>
  <c r="J531" i="9"/>
  <c r="I531" i="9"/>
  <c r="H531" i="9"/>
  <c r="G531" i="9"/>
  <c r="K530" i="9"/>
  <c r="J530" i="9"/>
  <c r="I530" i="9"/>
  <c r="H530" i="9"/>
  <c r="G530" i="9"/>
  <c r="K529" i="9"/>
  <c r="J529" i="9"/>
  <c r="I529" i="9"/>
  <c r="H529" i="9"/>
  <c r="G529" i="9"/>
  <c r="K528" i="9"/>
  <c r="J528" i="9"/>
  <c r="I528" i="9"/>
  <c r="H528" i="9"/>
  <c r="G528" i="9"/>
  <c r="K527" i="9"/>
  <c r="J527" i="9"/>
  <c r="I527" i="9"/>
  <c r="H527" i="9"/>
  <c r="G527" i="9"/>
  <c r="K526" i="9"/>
  <c r="J526" i="9"/>
  <c r="I526" i="9"/>
  <c r="H526" i="9"/>
  <c r="G526" i="9"/>
  <c r="K525" i="9"/>
  <c r="J525" i="9"/>
  <c r="I525" i="9"/>
  <c r="H525" i="9"/>
  <c r="G525" i="9"/>
  <c r="K524" i="9"/>
  <c r="J524" i="9"/>
  <c r="I524" i="9"/>
  <c r="H524" i="9"/>
  <c r="G524" i="9"/>
  <c r="K523" i="9"/>
  <c r="J523" i="9"/>
  <c r="I523" i="9"/>
  <c r="H523" i="9"/>
  <c r="G523" i="9"/>
  <c r="K522" i="9"/>
  <c r="J522" i="9"/>
  <c r="I522" i="9"/>
  <c r="H522" i="9"/>
  <c r="G522" i="9"/>
  <c r="K521" i="9"/>
  <c r="J521" i="9"/>
  <c r="I521" i="9"/>
  <c r="H521" i="9"/>
  <c r="G521" i="9"/>
  <c r="K520" i="9"/>
  <c r="J520" i="9"/>
  <c r="I520" i="9"/>
  <c r="H520" i="9"/>
  <c r="G520" i="9"/>
  <c r="K519" i="9"/>
  <c r="J519" i="9"/>
  <c r="I519" i="9"/>
  <c r="H519" i="9"/>
  <c r="G519" i="9"/>
  <c r="K518" i="9"/>
  <c r="J518" i="9"/>
  <c r="I518" i="9"/>
  <c r="H518" i="9"/>
  <c r="G518" i="9"/>
  <c r="K517" i="9"/>
  <c r="J517" i="9"/>
  <c r="I517" i="9"/>
  <c r="H517" i="9"/>
  <c r="G517" i="9"/>
  <c r="K516" i="9"/>
  <c r="J516" i="9"/>
  <c r="I516" i="9"/>
  <c r="H516" i="9"/>
  <c r="G516" i="9"/>
  <c r="K515" i="9"/>
  <c r="J515" i="9"/>
  <c r="I515" i="9"/>
  <c r="H515" i="9"/>
  <c r="G515" i="9"/>
  <c r="K514" i="9"/>
  <c r="J514" i="9"/>
  <c r="I514" i="9"/>
  <c r="H514" i="9"/>
  <c r="G514" i="9"/>
  <c r="K513" i="9"/>
  <c r="J513" i="9"/>
  <c r="I513" i="9"/>
  <c r="H513" i="9"/>
  <c r="G513" i="9"/>
  <c r="K512" i="9"/>
  <c r="J512" i="9"/>
  <c r="I512" i="9"/>
  <c r="H512" i="9"/>
  <c r="G512" i="9"/>
  <c r="K511" i="9"/>
  <c r="J511" i="9"/>
  <c r="I511" i="9"/>
  <c r="H511" i="9"/>
  <c r="G511" i="9"/>
  <c r="K510" i="9"/>
  <c r="J510" i="9"/>
  <c r="I510" i="9"/>
  <c r="H510" i="9"/>
  <c r="G510" i="9"/>
  <c r="K509" i="9"/>
  <c r="J509" i="9"/>
  <c r="I509" i="9"/>
  <c r="H509" i="9"/>
  <c r="G509" i="9"/>
  <c r="K508" i="9"/>
  <c r="J508" i="9"/>
  <c r="I508" i="9"/>
  <c r="H508" i="9"/>
  <c r="G508" i="9"/>
  <c r="K507" i="9"/>
  <c r="J507" i="9"/>
  <c r="I507" i="9"/>
  <c r="H507" i="9"/>
  <c r="G507" i="9"/>
  <c r="K506" i="9"/>
  <c r="J506" i="9"/>
  <c r="I506" i="9"/>
  <c r="H506" i="9"/>
  <c r="G506" i="9"/>
  <c r="K505" i="9"/>
  <c r="J505" i="9"/>
  <c r="I505" i="9"/>
  <c r="H505" i="9"/>
  <c r="G505" i="9"/>
  <c r="K504" i="9"/>
  <c r="J504" i="9"/>
  <c r="I504" i="9"/>
  <c r="H504" i="9"/>
  <c r="G504" i="9"/>
  <c r="K503" i="9"/>
  <c r="J503" i="9"/>
  <c r="I503" i="9"/>
  <c r="H503" i="9"/>
  <c r="G503" i="9"/>
  <c r="K502" i="9"/>
  <c r="J502" i="9"/>
  <c r="I502" i="9"/>
  <c r="H502" i="9"/>
  <c r="G502" i="9"/>
  <c r="K501" i="9"/>
  <c r="J501" i="9"/>
  <c r="I501" i="9"/>
  <c r="H501" i="9"/>
  <c r="G501" i="9"/>
  <c r="K500" i="9"/>
  <c r="J500" i="9"/>
  <c r="I500" i="9"/>
  <c r="H500" i="9"/>
  <c r="G500" i="9"/>
  <c r="K499" i="9"/>
  <c r="J499" i="9"/>
  <c r="I499" i="9"/>
  <c r="H499" i="9"/>
  <c r="G499" i="9"/>
  <c r="K498" i="9"/>
  <c r="J498" i="9"/>
  <c r="I498" i="9"/>
  <c r="H498" i="9"/>
  <c r="G498" i="9"/>
  <c r="K497" i="9"/>
  <c r="J497" i="9"/>
  <c r="I497" i="9"/>
  <c r="H497" i="9"/>
  <c r="G497" i="9"/>
  <c r="K496" i="9"/>
  <c r="J496" i="9"/>
  <c r="I496" i="9"/>
  <c r="H496" i="9"/>
  <c r="G496" i="9"/>
  <c r="K495" i="9"/>
  <c r="J495" i="9"/>
  <c r="I495" i="9"/>
  <c r="H495" i="9"/>
  <c r="G495" i="9"/>
  <c r="K494" i="9"/>
  <c r="J494" i="9"/>
  <c r="I494" i="9"/>
  <c r="H494" i="9"/>
  <c r="G494" i="9"/>
  <c r="K493" i="9"/>
  <c r="J493" i="9"/>
  <c r="I493" i="9"/>
  <c r="H493" i="9"/>
  <c r="G493" i="9"/>
  <c r="K492" i="9"/>
  <c r="J492" i="9"/>
  <c r="I492" i="9"/>
  <c r="H492" i="9"/>
  <c r="G492" i="9"/>
  <c r="K491" i="9"/>
  <c r="J491" i="9"/>
  <c r="I491" i="9"/>
  <c r="H491" i="9"/>
  <c r="G491" i="9"/>
  <c r="K490" i="9"/>
  <c r="J490" i="9"/>
  <c r="I490" i="9"/>
  <c r="H490" i="9"/>
  <c r="G490" i="9"/>
  <c r="K489" i="9"/>
  <c r="J489" i="9"/>
  <c r="I489" i="9"/>
  <c r="H489" i="9"/>
  <c r="G489" i="9"/>
  <c r="K488" i="9"/>
  <c r="J488" i="9"/>
  <c r="I488" i="9"/>
  <c r="H488" i="9"/>
  <c r="G488" i="9"/>
  <c r="K487" i="9"/>
  <c r="J487" i="9"/>
  <c r="I487" i="9"/>
  <c r="H487" i="9"/>
  <c r="G487" i="9"/>
  <c r="K486" i="9"/>
  <c r="J486" i="9"/>
  <c r="I486" i="9"/>
  <c r="H486" i="9"/>
  <c r="G486" i="9"/>
  <c r="K485" i="9"/>
  <c r="J485" i="9"/>
  <c r="I485" i="9"/>
  <c r="H485" i="9"/>
  <c r="G485" i="9"/>
  <c r="K484" i="9"/>
  <c r="J484" i="9"/>
  <c r="I484" i="9"/>
  <c r="H484" i="9"/>
  <c r="G484" i="9"/>
  <c r="K483" i="9"/>
  <c r="J483" i="9"/>
  <c r="I483" i="9"/>
  <c r="H483" i="9"/>
  <c r="G483" i="9"/>
  <c r="K482" i="9"/>
  <c r="J482" i="9"/>
  <c r="I482" i="9"/>
  <c r="H482" i="9"/>
  <c r="G482" i="9"/>
  <c r="K481" i="9"/>
  <c r="J481" i="9"/>
  <c r="I481" i="9"/>
  <c r="H481" i="9"/>
  <c r="G481" i="9"/>
  <c r="K480" i="9"/>
  <c r="J480" i="9"/>
  <c r="I480" i="9"/>
  <c r="H480" i="9"/>
  <c r="G480" i="9"/>
  <c r="K479" i="9"/>
  <c r="J479" i="9"/>
  <c r="I479" i="9"/>
  <c r="H479" i="9"/>
  <c r="G479" i="9"/>
  <c r="K478" i="9"/>
  <c r="J478" i="9"/>
  <c r="I478" i="9"/>
  <c r="H478" i="9"/>
  <c r="G478" i="9"/>
  <c r="K477" i="9"/>
  <c r="J477" i="9"/>
  <c r="I477" i="9"/>
  <c r="H477" i="9"/>
  <c r="G477" i="9"/>
  <c r="K476" i="9"/>
  <c r="J476" i="9"/>
  <c r="I476" i="9"/>
  <c r="H476" i="9"/>
  <c r="G476" i="9"/>
  <c r="K475" i="9"/>
  <c r="J475" i="9"/>
  <c r="I475" i="9"/>
  <c r="H475" i="9"/>
  <c r="G475" i="9"/>
  <c r="K474" i="9"/>
  <c r="J474" i="9"/>
  <c r="I474" i="9"/>
  <c r="H474" i="9"/>
  <c r="G474" i="9"/>
  <c r="K473" i="9"/>
  <c r="J473" i="9"/>
  <c r="I473" i="9"/>
  <c r="H473" i="9"/>
  <c r="G473" i="9"/>
  <c r="K472" i="9"/>
  <c r="J472" i="9"/>
  <c r="I472" i="9"/>
  <c r="H472" i="9"/>
  <c r="G472" i="9"/>
  <c r="K471" i="9"/>
  <c r="J471" i="9"/>
  <c r="I471" i="9"/>
  <c r="H471" i="9"/>
  <c r="G471" i="9"/>
  <c r="K470" i="9"/>
  <c r="J470" i="9"/>
  <c r="I470" i="9"/>
  <c r="H470" i="9"/>
  <c r="G470" i="9"/>
  <c r="K469" i="9"/>
  <c r="J469" i="9"/>
  <c r="I469" i="9"/>
  <c r="H469" i="9"/>
  <c r="G469" i="9"/>
  <c r="K468" i="9"/>
  <c r="J468" i="9"/>
  <c r="I468" i="9"/>
  <c r="H468" i="9"/>
  <c r="G468" i="9"/>
  <c r="K467" i="9"/>
  <c r="J467" i="9"/>
  <c r="I467" i="9"/>
  <c r="H467" i="9"/>
  <c r="G467" i="9"/>
  <c r="K466" i="9"/>
  <c r="J466" i="9"/>
  <c r="I466" i="9"/>
  <c r="H466" i="9"/>
  <c r="G466" i="9"/>
  <c r="K465" i="9"/>
  <c r="J465" i="9"/>
  <c r="I465" i="9"/>
  <c r="H465" i="9"/>
  <c r="G465" i="9"/>
  <c r="K464" i="9"/>
  <c r="J464" i="9"/>
  <c r="I464" i="9"/>
  <c r="H464" i="9"/>
  <c r="G464" i="9"/>
  <c r="K463" i="9"/>
  <c r="J463" i="9"/>
  <c r="I463" i="9"/>
  <c r="H463" i="9"/>
  <c r="G463" i="9"/>
  <c r="K462" i="9"/>
  <c r="J462" i="9"/>
  <c r="I462" i="9"/>
  <c r="H462" i="9"/>
  <c r="G462" i="9"/>
  <c r="K461" i="9"/>
  <c r="J461" i="9"/>
  <c r="I461" i="9"/>
  <c r="H461" i="9"/>
  <c r="G461" i="9"/>
  <c r="K460" i="9"/>
  <c r="J460" i="9"/>
  <c r="I460" i="9"/>
  <c r="H460" i="9"/>
  <c r="G460" i="9"/>
  <c r="K459" i="9"/>
  <c r="J459" i="9"/>
  <c r="I459" i="9"/>
  <c r="H459" i="9"/>
  <c r="G459" i="9"/>
  <c r="K458" i="9"/>
  <c r="J458" i="9"/>
  <c r="I458" i="9"/>
  <c r="H458" i="9"/>
  <c r="G458" i="9"/>
  <c r="K457" i="9"/>
  <c r="J457" i="9"/>
  <c r="I457" i="9"/>
  <c r="H457" i="9"/>
  <c r="G457" i="9"/>
  <c r="K456" i="9"/>
  <c r="J456" i="9"/>
  <c r="I456" i="9"/>
  <c r="H456" i="9"/>
  <c r="G456" i="9"/>
  <c r="K455" i="9"/>
  <c r="J455" i="9"/>
  <c r="I455" i="9"/>
  <c r="H455" i="9"/>
  <c r="G455" i="9"/>
  <c r="K454" i="9"/>
  <c r="J454" i="9"/>
  <c r="I454" i="9"/>
  <c r="H454" i="9"/>
  <c r="G454" i="9"/>
  <c r="K453" i="9"/>
  <c r="J453" i="9"/>
  <c r="I453" i="9"/>
  <c r="H453" i="9"/>
  <c r="G453" i="9"/>
  <c r="K452" i="9"/>
  <c r="J452" i="9"/>
  <c r="I452" i="9"/>
  <c r="H452" i="9"/>
  <c r="G452" i="9"/>
  <c r="K451" i="9"/>
  <c r="J451" i="9"/>
  <c r="I451" i="9"/>
  <c r="H451" i="9"/>
  <c r="G451" i="9"/>
  <c r="K450" i="9"/>
  <c r="J450" i="9"/>
  <c r="I450" i="9"/>
  <c r="H450" i="9"/>
  <c r="G450" i="9"/>
  <c r="K449" i="9"/>
  <c r="J449" i="9"/>
  <c r="I449" i="9"/>
  <c r="H449" i="9"/>
  <c r="G449" i="9"/>
  <c r="K448" i="9"/>
  <c r="J448" i="9"/>
  <c r="I448" i="9"/>
  <c r="H448" i="9"/>
  <c r="G448" i="9"/>
  <c r="K447" i="9"/>
  <c r="J447" i="9"/>
  <c r="I447" i="9"/>
  <c r="H447" i="9"/>
  <c r="G447" i="9"/>
  <c r="K446" i="9"/>
  <c r="J446" i="9"/>
  <c r="I446" i="9"/>
  <c r="H446" i="9"/>
  <c r="G446" i="9"/>
  <c r="K445" i="9"/>
  <c r="J445" i="9"/>
  <c r="I445" i="9"/>
  <c r="H445" i="9"/>
  <c r="G445" i="9"/>
  <c r="K444" i="9"/>
  <c r="J444" i="9"/>
  <c r="I444" i="9"/>
  <c r="H444" i="9"/>
  <c r="G444" i="9"/>
  <c r="K443" i="9"/>
  <c r="J443" i="9"/>
  <c r="I443" i="9"/>
  <c r="H443" i="9"/>
  <c r="G443" i="9"/>
  <c r="K442" i="9"/>
  <c r="J442" i="9"/>
  <c r="I442" i="9"/>
  <c r="H442" i="9"/>
  <c r="G442" i="9"/>
  <c r="K441" i="9"/>
  <c r="J441" i="9"/>
  <c r="I441" i="9"/>
  <c r="H441" i="9"/>
  <c r="G441" i="9"/>
  <c r="K440" i="9"/>
  <c r="J440" i="9"/>
  <c r="I440" i="9"/>
  <c r="H440" i="9"/>
  <c r="G440" i="9"/>
  <c r="K439" i="9"/>
  <c r="J439" i="9"/>
  <c r="I439" i="9"/>
  <c r="H439" i="9"/>
  <c r="G439" i="9"/>
  <c r="K438" i="9"/>
  <c r="J438" i="9"/>
  <c r="I438" i="9"/>
  <c r="H438" i="9"/>
  <c r="G438" i="9"/>
  <c r="K437" i="9"/>
  <c r="J437" i="9"/>
  <c r="I437" i="9"/>
  <c r="H437" i="9"/>
  <c r="G437" i="9"/>
  <c r="K436" i="9"/>
  <c r="J436" i="9"/>
  <c r="I436" i="9"/>
  <c r="H436" i="9"/>
  <c r="G436" i="9"/>
  <c r="K435" i="9"/>
  <c r="J435" i="9"/>
  <c r="I435" i="9"/>
  <c r="H435" i="9"/>
  <c r="G435" i="9"/>
  <c r="K434" i="9"/>
  <c r="J434" i="9"/>
  <c r="I434" i="9"/>
  <c r="H434" i="9"/>
  <c r="G434" i="9"/>
  <c r="K433" i="9"/>
  <c r="J433" i="9"/>
  <c r="I433" i="9"/>
  <c r="H433" i="9"/>
  <c r="G433" i="9"/>
  <c r="K432" i="9"/>
  <c r="J432" i="9"/>
  <c r="I432" i="9"/>
  <c r="H432" i="9"/>
  <c r="G432" i="9"/>
  <c r="K431" i="9"/>
  <c r="J431" i="9"/>
  <c r="I431" i="9"/>
  <c r="H431" i="9"/>
  <c r="G431" i="9"/>
  <c r="K430" i="9"/>
  <c r="J430" i="9"/>
  <c r="I430" i="9"/>
  <c r="H430" i="9"/>
  <c r="G430" i="9"/>
  <c r="K429" i="9"/>
  <c r="J429" i="9"/>
  <c r="I429" i="9"/>
  <c r="H429" i="9"/>
  <c r="G429" i="9"/>
  <c r="K428" i="9"/>
  <c r="J428" i="9"/>
  <c r="I428" i="9"/>
  <c r="H428" i="9"/>
  <c r="G428" i="9"/>
  <c r="K427" i="9"/>
  <c r="J427" i="9"/>
  <c r="I427" i="9"/>
  <c r="H427" i="9"/>
  <c r="G427" i="9"/>
  <c r="K426" i="9"/>
  <c r="J426" i="9"/>
  <c r="I426" i="9"/>
  <c r="H426" i="9"/>
  <c r="G426" i="9"/>
  <c r="K425" i="9"/>
  <c r="J425" i="9"/>
  <c r="I425" i="9"/>
  <c r="H425" i="9"/>
  <c r="G425" i="9"/>
  <c r="K424" i="9"/>
  <c r="J424" i="9"/>
  <c r="I424" i="9"/>
  <c r="H424" i="9"/>
  <c r="G424" i="9"/>
  <c r="K423" i="9"/>
  <c r="J423" i="9"/>
  <c r="I423" i="9"/>
  <c r="H423" i="9"/>
  <c r="G423" i="9"/>
  <c r="K422" i="9"/>
  <c r="J422" i="9"/>
  <c r="I422" i="9"/>
  <c r="H422" i="9"/>
  <c r="G422" i="9"/>
  <c r="K421" i="9"/>
  <c r="J421" i="9"/>
  <c r="I421" i="9"/>
  <c r="H421" i="9"/>
  <c r="G421" i="9"/>
  <c r="K420" i="9"/>
  <c r="J420" i="9"/>
  <c r="I420" i="9"/>
  <c r="H420" i="9"/>
  <c r="G420" i="9"/>
  <c r="K419" i="9"/>
  <c r="J419" i="9"/>
  <c r="I419" i="9"/>
  <c r="H419" i="9"/>
  <c r="G419" i="9"/>
  <c r="K418" i="9"/>
  <c r="J418" i="9"/>
  <c r="I418" i="9"/>
  <c r="H418" i="9"/>
  <c r="G418" i="9"/>
  <c r="K417" i="9"/>
  <c r="J417" i="9"/>
  <c r="I417" i="9"/>
  <c r="H417" i="9"/>
  <c r="G417" i="9"/>
  <c r="K416" i="9"/>
  <c r="J416" i="9"/>
  <c r="I416" i="9"/>
  <c r="H416" i="9"/>
  <c r="G416" i="9"/>
  <c r="K415" i="9"/>
  <c r="J415" i="9"/>
  <c r="I415" i="9"/>
  <c r="H415" i="9"/>
  <c r="G415" i="9"/>
  <c r="K414" i="9"/>
  <c r="J414" i="9"/>
  <c r="I414" i="9"/>
  <c r="H414" i="9"/>
  <c r="G414" i="9"/>
  <c r="K413" i="9"/>
  <c r="J413" i="9"/>
  <c r="I413" i="9"/>
  <c r="H413" i="9"/>
  <c r="G413" i="9"/>
  <c r="K412" i="9"/>
  <c r="J412" i="9"/>
  <c r="I412" i="9"/>
  <c r="H412" i="9"/>
  <c r="G412" i="9"/>
  <c r="K411" i="9"/>
  <c r="J411" i="9"/>
  <c r="I411" i="9"/>
  <c r="H411" i="9"/>
  <c r="G411" i="9"/>
  <c r="K410" i="9"/>
  <c r="J410" i="9"/>
  <c r="I410" i="9"/>
  <c r="H410" i="9"/>
  <c r="G410" i="9"/>
  <c r="K409" i="9"/>
  <c r="J409" i="9"/>
  <c r="I409" i="9"/>
  <c r="H409" i="9"/>
  <c r="G409" i="9"/>
  <c r="K408" i="9"/>
  <c r="J408" i="9"/>
  <c r="I408" i="9"/>
  <c r="H408" i="9"/>
  <c r="G408" i="9"/>
  <c r="K407" i="9"/>
  <c r="J407" i="9"/>
  <c r="I407" i="9"/>
  <c r="H407" i="9"/>
  <c r="G407" i="9"/>
  <c r="K406" i="9"/>
  <c r="J406" i="9"/>
  <c r="I406" i="9"/>
  <c r="H406" i="9"/>
  <c r="G406" i="9"/>
  <c r="K405" i="9"/>
  <c r="J405" i="9"/>
  <c r="I405" i="9"/>
  <c r="H405" i="9"/>
  <c r="G405" i="9"/>
  <c r="K404" i="9"/>
  <c r="J404" i="9"/>
  <c r="I404" i="9"/>
  <c r="H404" i="9"/>
  <c r="G404" i="9"/>
  <c r="K403" i="9"/>
  <c r="J403" i="9"/>
  <c r="I403" i="9"/>
  <c r="H403" i="9"/>
  <c r="G403" i="9"/>
  <c r="K402" i="9"/>
  <c r="J402" i="9"/>
  <c r="I402" i="9"/>
  <c r="H402" i="9"/>
  <c r="G402" i="9"/>
  <c r="K401" i="9"/>
  <c r="J401" i="9"/>
  <c r="I401" i="9"/>
  <c r="H401" i="9"/>
  <c r="G401" i="9"/>
  <c r="K400" i="9"/>
  <c r="J400" i="9"/>
  <c r="I400" i="9"/>
  <c r="H400" i="9"/>
  <c r="G400" i="9"/>
  <c r="K399" i="9"/>
  <c r="J399" i="9"/>
  <c r="I399" i="9"/>
  <c r="H399" i="9"/>
  <c r="G399" i="9"/>
  <c r="K398" i="9"/>
  <c r="J398" i="9"/>
  <c r="I398" i="9"/>
  <c r="H398" i="9"/>
  <c r="G398" i="9"/>
  <c r="K397" i="9"/>
  <c r="J397" i="9"/>
  <c r="I397" i="9"/>
  <c r="H397" i="9"/>
  <c r="G397" i="9"/>
  <c r="K396" i="9"/>
  <c r="J396" i="9"/>
  <c r="I396" i="9"/>
  <c r="H396" i="9"/>
  <c r="G396" i="9"/>
  <c r="K395" i="9"/>
  <c r="J395" i="9"/>
  <c r="I395" i="9"/>
  <c r="H395" i="9"/>
  <c r="G395" i="9"/>
  <c r="K394" i="9"/>
  <c r="J394" i="9"/>
  <c r="I394" i="9"/>
  <c r="H394" i="9"/>
  <c r="G394" i="9"/>
  <c r="K393" i="9"/>
  <c r="J393" i="9"/>
  <c r="I393" i="9"/>
  <c r="H393" i="9"/>
  <c r="G393" i="9"/>
  <c r="K392" i="9"/>
  <c r="J392" i="9"/>
  <c r="I392" i="9"/>
  <c r="H392" i="9"/>
  <c r="G392" i="9"/>
  <c r="K391" i="9"/>
  <c r="J391" i="9"/>
  <c r="I391" i="9"/>
  <c r="H391" i="9"/>
  <c r="G391" i="9"/>
  <c r="K390" i="9"/>
  <c r="J390" i="9"/>
  <c r="I390" i="9"/>
  <c r="H390" i="9"/>
  <c r="G390" i="9"/>
  <c r="K389" i="9"/>
  <c r="J389" i="9"/>
  <c r="I389" i="9"/>
  <c r="H389" i="9"/>
  <c r="G389" i="9"/>
  <c r="K388" i="9"/>
  <c r="J388" i="9"/>
  <c r="I388" i="9"/>
  <c r="H388" i="9"/>
  <c r="G388" i="9"/>
  <c r="K387" i="9"/>
  <c r="J387" i="9"/>
  <c r="I387" i="9"/>
  <c r="H387" i="9"/>
  <c r="G387" i="9"/>
  <c r="K386" i="9"/>
  <c r="J386" i="9"/>
  <c r="I386" i="9"/>
  <c r="H386" i="9"/>
  <c r="G386" i="9"/>
  <c r="K385" i="9"/>
  <c r="J385" i="9"/>
  <c r="I385" i="9"/>
  <c r="H385" i="9"/>
  <c r="G385" i="9"/>
  <c r="K384" i="9"/>
  <c r="J384" i="9"/>
  <c r="I384" i="9"/>
  <c r="H384" i="9"/>
  <c r="G384" i="9"/>
  <c r="K383" i="9"/>
  <c r="J383" i="9"/>
  <c r="I383" i="9"/>
  <c r="H383" i="9"/>
  <c r="G383" i="9"/>
  <c r="K382" i="9"/>
  <c r="J382" i="9"/>
  <c r="I382" i="9"/>
  <c r="H382" i="9"/>
  <c r="G382" i="9"/>
  <c r="K381" i="9"/>
  <c r="J381" i="9"/>
  <c r="I381" i="9"/>
  <c r="H381" i="9"/>
  <c r="G381" i="9"/>
  <c r="K380" i="9"/>
  <c r="J380" i="9"/>
  <c r="I380" i="9"/>
  <c r="H380" i="9"/>
  <c r="G380" i="9"/>
  <c r="K379" i="9"/>
  <c r="J379" i="9"/>
  <c r="I379" i="9"/>
  <c r="H379" i="9"/>
  <c r="G379" i="9"/>
  <c r="K378" i="9"/>
  <c r="J378" i="9"/>
  <c r="I378" i="9"/>
  <c r="H378" i="9"/>
  <c r="G378" i="9"/>
  <c r="K377" i="9"/>
  <c r="J377" i="9"/>
  <c r="I377" i="9"/>
  <c r="H377" i="9"/>
  <c r="G377" i="9"/>
  <c r="K376" i="9"/>
  <c r="J376" i="9"/>
  <c r="I376" i="9"/>
  <c r="H376" i="9"/>
  <c r="G376" i="9"/>
  <c r="K375" i="9"/>
  <c r="J375" i="9"/>
  <c r="I375" i="9"/>
  <c r="H375" i="9"/>
  <c r="G375" i="9"/>
  <c r="K374" i="9"/>
  <c r="J374" i="9"/>
  <c r="I374" i="9"/>
  <c r="H374" i="9"/>
  <c r="G374" i="9"/>
  <c r="K373" i="9"/>
  <c r="J373" i="9"/>
  <c r="I373" i="9"/>
  <c r="H373" i="9"/>
  <c r="G373" i="9"/>
  <c r="K372" i="9"/>
  <c r="J372" i="9"/>
  <c r="I372" i="9"/>
  <c r="H372" i="9"/>
  <c r="G372" i="9"/>
  <c r="K371" i="9"/>
  <c r="J371" i="9"/>
  <c r="I371" i="9"/>
  <c r="H371" i="9"/>
  <c r="G371" i="9"/>
  <c r="K370" i="9"/>
  <c r="J370" i="9"/>
  <c r="I370" i="9"/>
  <c r="H370" i="9"/>
  <c r="G370" i="9"/>
  <c r="K369" i="9"/>
  <c r="J369" i="9"/>
  <c r="I369" i="9"/>
  <c r="H369" i="9"/>
  <c r="G369" i="9"/>
  <c r="K368" i="9"/>
  <c r="J368" i="9"/>
  <c r="I368" i="9"/>
  <c r="H368" i="9"/>
  <c r="G368" i="9"/>
  <c r="K367" i="9"/>
  <c r="J367" i="9"/>
  <c r="I367" i="9"/>
  <c r="H367" i="9"/>
  <c r="G367" i="9"/>
  <c r="K366" i="9"/>
  <c r="J366" i="9"/>
  <c r="I366" i="9"/>
  <c r="H366" i="9"/>
  <c r="G366" i="9"/>
  <c r="K365" i="9"/>
  <c r="J365" i="9"/>
  <c r="I365" i="9"/>
  <c r="H365" i="9"/>
  <c r="G365" i="9"/>
  <c r="K364" i="9"/>
  <c r="J364" i="9"/>
  <c r="I364" i="9"/>
  <c r="H364" i="9"/>
  <c r="G364" i="9"/>
  <c r="K363" i="9"/>
  <c r="J363" i="9"/>
  <c r="I363" i="9"/>
  <c r="H363" i="9"/>
  <c r="G363" i="9"/>
  <c r="K362" i="9"/>
  <c r="J362" i="9"/>
  <c r="I362" i="9"/>
  <c r="H362" i="9"/>
  <c r="G362" i="9"/>
  <c r="K361" i="9"/>
  <c r="J361" i="9"/>
  <c r="I361" i="9"/>
  <c r="H361" i="9"/>
  <c r="G361" i="9"/>
  <c r="K360" i="9"/>
  <c r="J360" i="9"/>
  <c r="I360" i="9"/>
  <c r="H360" i="9"/>
  <c r="G360" i="9"/>
  <c r="K359" i="9"/>
  <c r="J359" i="9"/>
  <c r="I359" i="9"/>
  <c r="H359" i="9"/>
  <c r="G359" i="9"/>
  <c r="K358" i="9"/>
  <c r="J358" i="9"/>
  <c r="I358" i="9"/>
  <c r="H358" i="9"/>
  <c r="G358" i="9"/>
  <c r="K357" i="9"/>
  <c r="J357" i="9"/>
  <c r="I357" i="9"/>
  <c r="H357" i="9"/>
  <c r="G357" i="9"/>
  <c r="K356" i="9"/>
  <c r="J356" i="9"/>
  <c r="I356" i="9"/>
  <c r="H356" i="9"/>
  <c r="G356" i="9"/>
  <c r="K355" i="9"/>
  <c r="J355" i="9"/>
  <c r="I355" i="9"/>
  <c r="H355" i="9"/>
  <c r="G355" i="9"/>
  <c r="K354" i="9"/>
  <c r="J354" i="9"/>
  <c r="I354" i="9"/>
  <c r="H354" i="9"/>
  <c r="G354" i="9"/>
  <c r="K353" i="9"/>
  <c r="J353" i="9"/>
  <c r="I353" i="9"/>
  <c r="H353" i="9"/>
  <c r="G353" i="9"/>
  <c r="K352" i="9"/>
  <c r="J352" i="9"/>
  <c r="I352" i="9"/>
  <c r="H352" i="9"/>
  <c r="G352" i="9"/>
  <c r="K351" i="9"/>
  <c r="J351" i="9"/>
  <c r="I351" i="9"/>
  <c r="H351" i="9"/>
  <c r="G351" i="9"/>
  <c r="K350" i="9"/>
  <c r="J350" i="9"/>
  <c r="I350" i="9"/>
  <c r="H350" i="9"/>
  <c r="G350" i="9"/>
  <c r="K349" i="9"/>
  <c r="J349" i="9"/>
  <c r="I349" i="9"/>
  <c r="H349" i="9"/>
  <c r="G349" i="9"/>
  <c r="K348" i="9"/>
  <c r="J348" i="9"/>
  <c r="I348" i="9"/>
  <c r="H348" i="9"/>
  <c r="G348" i="9"/>
  <c r="K347" i="9"/>
  <c r="J347" i="9"/>
  <c r="I347" i="9"/>
  <c r="H347" i="9"/>
  <c r="G347" i="9"/>
  <c r="K346" i="9"/>
  <c r="J346" i="9"/>
  <c r="I346" i="9"/>
  <c r="H346" i="9"/>
  <c r="G346" i="9"/>
  <c r="K345" i="9"/>
  <c r="J345" i="9"/>
  <c r="I345" i="9"/>
  <c r="H345" i="9"/>
  <c r="G345" i="9"/>
  <c r="K344" i="9"/>
  <c r="J344" i="9"/>
  <c r="I344" i="9"/>
  <c r="H344" i="9"/>
  <c r="G344" i="9"/>
  <c r="K343" i="9"/>
  <c r="J343" i="9"/>
  <c r="I343" i="9"/>
  <c r="H343" i="9"/>
  <c r="G343" i="9"/>
  <c r="K342" i="9"/>
  <c r="J342" i="9"/>
  <c r="I342" i="9"/>
  <c r="H342" i="9"/>
  <c r="G342" i="9"/>
  <c r="K341" i="9"/>
  <c r="J341" i="9"/>
  <c r="I341" i="9"/>
  <c r="H341" i="9"/>
  <c r="G341" i="9"/>
  <c r="K340" i="9"/>
  <c r="J340" i="9"/>
  <c r="I340" i="9"/>
  <c r="H340" i="9"/>
  <c r="G340" i="9"/>
  <c r="K339" i="9"/>
  <c r="J339" i="9"/>
  <c r="I339" i="9"/>
  <c r="H339" i="9"/>
  <c r="G339" i="9"/>
  <c r="K338" i="9"/>
  <c r="J338" i="9"/>
  <c r="I338" i="9"/>
  <c r="H338" i="9"/>
  <c r="G338" i="9"/>
  <c r="K337" i="9"/>
  <c r="J337" i="9"/>
  <c r="I337" i="9"/>
  <c r="H337" i="9"/>
  <c r="G337" i="9"/>
  <c r="K336" i="9"/>
  <c r="J336" i="9"/>
  <c r="I336" i="9"/>
  <c r="H336" i="9"/>
  <c r="G336" i="9"/>
  <c r="K335" i="9"/>
  <c r="J335" i="9"/>
  <c r="I335" i="9"/>
  <c r="H335" i="9"/>
  <c r="G335" i="9"/>
  <c r="K334" i="9"/>
  <c r="J334" i="9"/>
  <c r="I334" i="9"/>
  <c r="H334" i="9"/>
  <c r="G334" i="9"/>
  <c r="K333" i="9"/>
  <c r="J333" i="9"/>
  <c r="I333" i="9"/>
  <c r="H333" i="9"/>
  <c r="G333" i="9"/>
  <c r="K332" i="9"/>
  <c r="J332" i="9"/>
  <c r="I332" i="9"/>
  <c r="H332" i="9"/>
  <c r="G332" i="9"/>
  <c r="K331" i="9"/>
  <c r="J331" i="9"/>
  <c r="I331" i="9"/>
  <c r="H331" i="9"/>
  <c r="G331" i="9"/>
  <c r="K330" i="9"/>
  <c r="J330" i="9"/>
  <c r="I330" i="9"/>
  <c r="H330" i="9"/>
  <c r="G330" i="9"/>
  <c r="K329" i="9"/>
  <c r="J329" i="9"/>
  <c r="I329" i="9"/>
  <c r="H329" i="9"/>
  <c r="G329" i="9"/>
  <c r="K328" i="9"/>
  <c r="J328" i="9"/>
  <c r="I328" i="9"/>
  <c r="H328" i="9"/>
  <c r="G328" i="9"/>
  <c r="K327" i="9"/>
  <c r="J327" i="9"/>
  <c r="I327" i="9"/>
  <c r="H327" i="9"/>
  <c r="G327" i="9"/>
  <c r="K326" i="9"/>
  <c r="J326" i="9"/>
  <c r="I326" i="9"/>
  <c r="H326" i="9"/>
  <c r="G326" i="9"/>
  <c r="K325" i="9"/>
  <c r="J325" i="9"/>
  <c r="I325" i="9"/>
  <c r="H325" i="9"/>
  <c r="G325" i="9"/>
  <c r="K324" i="9"/>
  <c r="J324" i="9"/>
  <c r="I324" i="9"/>
  <c r="H324" i="9"/>
  <c r="G324" i="9"/>
  <c r="K323" i="9"/>
  <c r="J323" i="9"/>
  <c r="I323" i="9"/>
  <c r="H323" i="9"/>
  <c r="G323" i="9"/>
  <c r="K322" i="9"/>
  <c r="J322" i="9"/>
  <c r="I322" i="9"/>
  <c r="H322" i="9"/>
  <c r="G322" i="9"/>
  <c r="K321" i="9"/>
  <c r="J321" i="9"/>
  <c r="I321" i="9"/>
  <c r="H321" i="9"/>
  <c r="G321" i="9"/>
  <c r="K320" i="9"/>
  <c r="J320" i="9"/>
  <c r="I320" i="9"/>
  <c r="H320" i="9"/>
  <c r="G320" i="9"/>
  <c r="K319" i="9"/>
  <c r="J319" i="9"/>
  <c r="I319" i="9"/>
  <c r="H319" i="9"/>
  <c r="G319" i="9"/>
  <c r="K318" i="9"/>
  <c r="J318" i="9"/>
  <c r="I318" i="9"/>
  <c r="H318" i="9"/>
  <c r="G318" i="9"/>
  <c r="K317" i="9"/>
  <c r="J317" i="9"/>
  <c r="I317" i="9"/>
  <c r="H317" i="9"/>
  <c r="G317" i="9"/>
  <c r="K316" i="9"/>
  <c r="J316" i="9"/>
  <c r="I316" i="9"/>
  <c r="H316" i="9"/>
  <c r="G316" i="9"/>
  <c r="K315" i="9"/>
  <c r="J315" i="9"/>
  <c r="I315" i="9"/>
  <c r="H315" i="9"/>
  <c r="G315" i="9"/>
  <c r="K314" i="9"/>
  <c r="J314" i="9"/>
  <c r="I314" i="9"/>
  <c r="H314" i="9"/>
  <c r="G314" i="9"/>
  <c r="K313" i="9"/>
  <c r="J313" i="9"/>
  <c r="I313" i="9"/>
  <c r="H313" i="9"/>
  <c r="G313" i="9"/>
  <c r="K312" i="9"/>
  <c r="J312" i="9"/>
  <c r="I312" i="9"/>
  <c r="H312" i="9"/>
  <c r="G312" i="9"/>
  <c r="K311" i="9"/>
  <c r="J311" i="9"/>
  <c r="I311" i="9"/>
  <c r="H311" i="9"/>
  <c r="G311" i="9"/>
  <c r="K310" i="9"/>
  <c r="J310" i="9"/>
  <c r="I310" i="9"/>
  <c r="H310" i="9"/>
  <c r="G310" i="9"/>
  <c r="K309" i="9"/>
  <c r="J309" i="9"/>
  <c r="I309" i="9"/>
  <c r="H309" i="9"/>
  <c r="G309" i="9"/>
  <c r="K308" i="9"/>
  <c r="J308" i="9"/>
  <c r="I308" i="9"/>
  <c r="H308" i="9"/>
  <c r="G308" i="9"/>
  <c r="K307" i="9"/>
  <c r="J307" i="9"/>
  <c r="I307" i="9"/>
  <c r="H307" i="9"/>
  <c r="G307" i="9"/>
  <c r="K306" i="9"/>
  <c r="J306" i="9"/>
  <c r="I306" i="9"/>
  <c r="H306" i="9"/>
  <c r="G306" i="9"/>
  <c r="K305" i="9"/>
  <c r="J305" i="9"/>
  <c r="I305" i="9"/>
  <c r="H305" i="9"/>
  <c r="G305" i="9"/>
  <c r="K304" i="9"/>
  <c r="J304" i="9"/>
  <c r="I304" i="9"/>
  <c r="H304" i="9"/>
  <c r="G304" i="9"/>
  <c r="K303" i="9"/>
  <c r="J303" i="9"/>
  <c r="I303" i="9"/>
  <c r="H303" i="9"/>
  <c r="G303" i="9"/>
  <c r="K302" i="9"/>
  <c r="J302" i="9"/>
  <c r="I302" i="9"/>
  <c r="H302" i="9"/>
  <c r="G302" i="9"/>
  <c r="K301" i="9"/>
  <c r="J301" i="9"/>
  <c r="I301" i="9"/>
  <c r="H301" i="9"/>
  <c r="G301" i="9"/>
  <c r="K300" i="9"/>
  <c r="J300" i="9"/>
  <c r="I300" i="9"/>
  <c r="H300" i="9"/>
  <c r="G300" i="9"/>
  <c r="K299" i="9"/>
  <c r="J299" i="9"/>
  <c r="I299" i="9"/>
  <c r="H299" i="9"/>
  <c r="G299" i="9"/>
  <c r="K298" i="9"/>
  <c r="J298" i="9"/>
  <c r="I298" i="9"/>
  <c r="H298" i="9"/>
  <c r="G298" i="9"/>
  <c r="K297" i="9"/>
  <c r="J297" i="9"/>
  <c r="I297" i="9"/>
  <c r="H297" i="9"/>
  <c r="G297" i="9"/>
  <c r="K296" i="9"/>
  <c r="J296" i="9"/>
  <c r="I296" i="9"/>
  <c r="H296" i="9"/>
  <c r="G296" i="9"/>
  <c r="K295" i="9"/>
  <c r="J295" i="9"/>
  <c r="I295" i="9"/>
  <c r="H295" i="9"/>
  <c r="G295" i="9"/>
  <c r="K294" i="9"/>
  <c r="J294" i="9"/>
  <c r="I294" i="9"/>
  <c r="H294" i="9"/>
  <c r="G294" i="9"/>
  <c r="K293" i="9"/>
  <c r="J293" i="9"/>
  <c r="I293" i="9"/>
  <c r="H293" i="9"/>
  <c r="G293" i="9"/>
  <c r="K292" i="9"/>
  <c r="J292" i="9"/>
  <c r="I292" i="9"/>
  <c r="H292" i="9"/>
  <c r="G292" i="9"/>
  <c r="K291" i="9"/>
  <c r="J291" i="9"/>
  <c r="I291" i="9"/>
  <c r="H291" i="9"/>
  <c r="G291" i="9"/>
  <c r="K290" i="9"/>
  <c r="J290" i="9"/>
  <c r="I290" i="9"/>
  <c r="H290" i="9"/>
  <c r="G290" i="9"/>
  <c r="K289" i="9"/>
  <c r="J289" i="9"/>
  <c r="I289" i="9"/>
  <c r="H289" i="9"/>
  <c r="G289" i="9"/>
  <c r="K288" i="9"/>
  <c r="J288" i="9"/>
  <c r="I288" i="9"/>
  <c r="H288" i="9"/>
  <c r="G288" i="9"/>
  <c r="K287" i="9"/>
  <c r="J287" i="9"/>
  <c r="I287" i="9"/>
  <c r="H287" i="9"/>
  <c r="G287" i="9"/>
  <c r="K286" i="9"/>
  <c r="J286" i="9"/>
  <c r="I286" i="9"/>
  <c r="H286" i="9"/>
  <c r="G286" i="9"/>
  <c r="K285" i="9"/>
  <c r="J285" i="9"/>
  <c r="I285" i="9"/>
  <c r="H285" i="9"/>
  <c r="G285" i="9"/>
  <c r="K284" i="9"/>
  <c r="J284" i="9"/>
  <c r="I284" i="9"/>
  <c r="H284" i="9"/>
  <c r="G284" i="9"/>
  <c r="K283" i="9"/>
  <c r="J283" i="9"/>
  <c r="I283" i="9"/>
  <c r="H283" i="9"/>
  <c r="G283" i="9"/>
  <c r="K282" i="9"/>
  <c r="J282" i="9"/>
  <c r="I282" i="9"/>
  <c r="H282" i="9"/>
  <c r="G282" i="9"/>
  <c r="K281" i="9"/>
  <c r="J281" i="9"/>
  <c r="I281" i="9"/>
  <c r="H281" i="9"/>
  <c r="G281" i="9"/>
  <c r="K280" i="9"/>
  <c r="J280" i="9"/>
  <c r="I280" i="9"/>
  <c r="H280" i="9"/>
  <c r="G280" i="9"/>
  <c r="K279" i="9"/>
  <c r="J279" i="9"/>
  <c r="I279" i="9"/>
  <c r="H279" i="9"/>
  <c r="G279" i="9"/>
  <c r="K278" i="9"/>
  <c r="J278" i="9"/>
  <c r="I278" i="9"/>
  <c r="H278" i="9"/>
  <c r="G278" i="9"/>
  <c r="K277" i="9"/>
  <c r="J277" i="9"/>
  <c r="I277" i="9"/>
  <c r="H277" i="9"/>
  <c r="G277" i="9"/>
  <c r="K276" i="9"/>
  <c r="J276" i="9"/>
  <c r="I276" i="9"/>
  <c r="H276" i="9"/>
  <c r="G276" i="9"/>
  <c r="K275" i="9"/>
  <c r="J275" i="9"/>
  <c r="I275" i="9"/>
  <c r="H275" i="9"/>
  <c r="G275" i="9"/>
  <c r="K274" i="9"/>
  <c r="J274" i="9"/>
  <c r="I274" i="9"/>
  <c r="H274" i="9"/>
  <c r="G274" i="9"/>
  <c r="K273" i="9"/>
  <c r="J273" i="9"/>
  <c r="I273" i="9"/>
  <c r="H273" i="9"/>
  <c r="G273" i="9"/>
  <c r="K272" i="9"/>
  <c r="J272" i="9"/>
  <c r="I272" i="9"/>
  <c r="H272" i="9"/>
  <c r="G272" i="9"/>
  <c r="K271" i="9"/>
  <c r="J271" i="9"/>
  <c r="I271" i="9"/>
  <c r="H271" i="9"/>
  <c r="G271" i="9"/>
  <c r="K270" i="9"/>
  <c r="J270" i="9"/>
  <c r="I270" i="9"/>
  <c r="H270" i="9"/>
  <c r="G270" i="9"/>
  <c r="K269" i="9"/>
  <c r="J269" i="9"/>
  <c r="I269" i="9"/>
  <c r="H269" i="9"/>
  <c r="G269" i="9"/>
  <c r="K268" i="9"/>
  <c r="J268" i="9"/>
  <c r="I268" i="9"/>
  <c r="H268" i="9"/>
  <c r="G268" i="9"/>
  <c r="K267" i="9"/>
  <c r="J267" i="9"/>
  <c r="I267" i="9"/>
  <c r="H267" i="9"/>
  <c r="G267" i="9"/>
  <c r="K266" i="9"/>
  <c r="J266" i="9"/>
  <c r="I266" i="9"/>
  <c r="H266" i="9"/>
  <c r="G266" i="9"/>
  <c r="K265" i="9"/>
  <c r="J265" i="9"/>
  <c r="I265" i="9"/>
  <c r="H265" i="9"/>
  <c r="G265" i="9"/>
  <c r="K264" i="9"/>
  <c r="J264" i="9"/>
  <c r="I264" i="9"/>
  <c r="H264" i="9"/>
  <c r="G264" i="9"/>
  <c r="K263" i="9"/>
  <c r="J263" i="9"/>
  <c r="I263" i="9"/>
  <c r="H263" i="9"/>
  <c r="G263" i="9"/>
  <c r="K262" i="9"/>
  <c r="J262" i="9"/>
  <c r="I262" i="9"/>
  <c r="H262" i="9"/>
  <c r="G262" i="9"/>
  <c r="K261" i="9"/>
  <c r="J261" i="9"/>
  <c r="I261" i="9"/>
  <c r="H261" i="9"/>
  <c r="G261" i="9"/>
  <c r="K260" i="9"/>
  <c r="J260" i="9"/>
  <c r="I260" i="9"/>
  <c r="H260" i="9"/>
  <c r="G260" i="9"/>
  <c r="K259" i="9"/>
  <c r="J259" i="9"/>
  <c r="I259" i="9"/>
  <c r="H259" i="9"/>
  <c r="G259" i="9"/>
  <c r="K258" i="9"/>
  <c r="J258" i="9"/>
  <c r="I258" i="9"/>
  <c r="H258" i="9"/>
  <c r="G258" i="9"/>
  <c r="K257" i="9"/>
  <c r="J257" i="9"/>
  <c r="I257" i="9"/>
  <c r="H257" i="9"/>
  <c r="G257" i="9"/>
  <c r="K256" i="9"/>
  <c r="J256" i="9"/>
  <c r="I256" i="9"/>
  <c r="H256" i="9"/>
  <c r="G256" i="9"/>
  <c r="K255" i="9"/>
  <c r="J255" i="9"/>
  <c r="I255" i="9"/>
  <c r="H255" i="9"/>
  <c r="G255" i="9"/>
  <c r="K254" i="9"/>
  <c r="J254" i="9"/>
  <c r="I254" i="9"/>
  <c r="H254" i="9"/>
  <c r="G254" i="9"/>
  <c r="K253" i="9"/>
  <c r="J253" i="9"/>
  <c r="I253" i="9"/>
  <c r="H253" i="9"/>
  <c r="G253" i="9"/>
  <c r="K252" i="9"/>
  <c r="J252" i="9"/>
  <c r="I252" i="9"/>
  <c r="H252" i="9"/>
  <c r="G252" i="9"/>
  <c r="K251" i="9"/>
  <c r="J251" i="9"/>
  <c r="I251" i="9"/>
  <c r="H251" i="9"/>
  <c r="G251" i="9"/>
  <c r="K250" i="9"/>
  <c r="J250" i="9"/>
  <c r="I250" i="9"/>
  <c r="H250" i="9"/>
  <c r="G250" i="9"/>
  <c r="K249" i="9"/>
  <c r="J249" i="9"/>
  <c r="I249" i="9"/>
  <c r="H249" i="9"/>
  <c r="G249" i="9"/>
  <c r="K248" i="9"/>
  <c r="J248" i="9"/>
  <c r="I248" i="9"/>
  <c r="H248" i="9"/>
  <c r="G248" i="9"/>
  <c r="K247" i="9"/>
  <c r="J247" i="9"/>
  <c r="I247" i="9"/>
  <c r="H247" i="9"/>
  <c r="G247" i="9"/>
  <c r="K246" i="9"/>
  <c r="J246" i="9"/>
  <c r="I246" i="9"/>
  <c r="H246" i="9"/>
  <c r="G246" i="9"/>
  <c r="K245" i="9"/>
  <c r="J245" i="9"/>
  <c r="I245" i="9"/>
  <c r="H245" i="9"/>
  <c r="G245" i="9"/>
  <c r="K244" i="9"/>
  <c r="J244" i="9"/>
  <c r="I244" i="9"/>
  <c r="H244" i="9"/>
  <c r="G244" i="9"/>
  <c r="K243" i="9"/>
  <c r="J243" i="9"/>
  <c r="I243" i="9"/>
  <c r="H243" i="9"/>
  <c r="G243" i="9"/>
  <c r="K242" i="9"/>
  <c r="J242" i="9"/>
  <c r="I242" i="9"/>
  <c r="H242" i="9"/>
  <c r="G242" i="9"/>
  <c r="K241" i="9"/>
  <c r="J241" i="9"/>
  <c r="I241" i="9"/>
  <c r="H241" i="9"/>
  <c r="G241" i="9"/>
  <c r="K240" i="9"/>
  <c r="J240" i="9"/>
  <c r="I240" i="9"/>
  <c r="H240" i="9"/>
  <c r="G240" i="9"/>
  <c r="K239" i="9"/>
  <c r="J239" i="9"/>
  <c r="I239" i="9"/>
  <c r="H239" i="9"/>
  <c r="G239" i="9"/>
  <c r="K238" i="9"/>
  <c r="J238" i="9"/>
  <c r="I238" i="9"/>
  <c r="H238" i="9"/>
  <c r="G238" i="9"/>
  <c r="K237" i="9"/>
  <c r="J237" i="9"/>
  <c r="I237" i="9"/>
  <c r="H237" i="9"/>
  <c r="G237" i="9"/>
  <c r="K236" i="9"/>
  <c r="J236" i="9"/>
  <c r="I236" i="9"/>
  <c r="H236" i="9"/>
  <c r="G236" i="9"/>
  <c r="K235" i="9"/>
  <c r="J235" i="9"/>
  <c r="I235" i="9"/>
  <c r="H235" i="9"/>
  <c r="G235" i="9"/>
  <c r="K234" i="9"/>
  <c r="J234" i="9"/>
  <c r="I234" i="9"/>
  <c r="H234" i="9"/>
  <c r="G234" i="9"/>
  <c r="K233" i="9"/>
  <c r="J233" i="9"/>
  <c r="I233" i="9"/>
  <c r="H233" i="9"/>
  <c r="G233" i="9"/>
  <c r="K232" i="9"/>
  <c r="J232" i="9"/>
  <c r="I232" i="9"/>
  <c r="H232" i="9"/>
  <c r="G232" i="9"/>
  <c r="K231" i="9"/>
  <c r="J231" i="9"/>
  <c r="I231" i="9"/>
  <c r="H231" i="9"/>
  <c r="G231" i="9"/>
  <c r="K230" i="9"/>
  <c r="J230" i="9"/>
  <c r="I230" i="9"/>
  <c r="H230" i="9"/>
  <c r="G230" i="9"/>
  <c r="K229" i="9"/>
  <c r="J229" i="9"/>
  <c r="I229" i="9"/>
  <c r="H229" i="9"/>
  <c r="G229" i="9"/>
  <c r="K228" i="9"/>
  <c r="J228" i="9"/>
  <c r="I228" i="9"/>
  <c r="H228" i="9"/>
  <c r="G228" i="9"/>
  <c r="K227" i="9"/>
  <c r="J227" i="9"/>
  <c r="I227" i="9"/>
  <c r="H227" i="9"/>
  <c r="G227" i="9"/>
  <c r="K226" i="9"/>
  <c r="J226" i="9"/>
  <c r="I226" i="9"/>
  <c r="H226" i="9"/>
  <c r="G226" i="9"/>
  <c r="K225" i="9"/>
  <c r="J225" i="9"/>
  <c r="I225" i="9"/>
  <c r="H225" i="9"/>
  <c r="G225" i="9"/>
  <c r="K224" i="9"/>
  <c r="J224" i="9"/>
  <c r="I224" i="9"/>
  <c r="H224" i="9"/>
  <c r="G224" i="9"/>
  <c r="K223" i="9"/>
  <c r="J223" i="9"/>
  <c r="I223" i="9"/>
  <c r="H223" i="9"/>
  <c r="G223" i="9"/>
  <c r="K222" i="9"/>
  <c r="J222" i="9"/>
  <c r="I222" i="9"/>
  <c r="H222" i="9"/>
  <c r="G222" i="9"/>
  <c r="K221" i="9"/>
  <c r="J221" i="9"/>
  <c r="I221" i="9"/>
  <c r="H221" i="9"/>
  <c r="G221" i="9"/>
  <c r="K220" i="9"/>
  <c r="J220" i="9"/>
  <c r="I220" i="9"/>
  <c r="H220" i="9"/>
  <c r="G220" i="9"/>
  <c r="K219" i="9"/>
  <c r="J219" i="9"/>
  <c r="I219" i="9"/>
  <c r="H219" i="9"/>
  <c r="G219" i="9"/>
  <c r="K218" i="9"/>
  <c r="J218" i="9"/>
  <c r="I218" i="9"/>
  <c r="H218" i="9"/>
  <c r="G218" i="9"/>
  <c r="K217" i="9"/>
  <c r="J217" i="9"/>
  <c r="I217" i="9"/>
  <c r="H217" i="9"/>
  <c r="G217" i="9"/>
  <c r="K216" i="9"/>
  <c r="J216" i="9"/>
  <c r="I216" i="9"/>
  <c r="H216" i="9"/>
  <c r="G216" i="9"/>
  <c r="K215" i="9"/>
  <c r="J215" i="9"/>
  <c r="I215" i="9"/>
  <c r="H215" i="9"/>
  <c r="G215" i="9"/>
  <c r="K214" i="9"/>
  <c r="J214" i="9"/>
  <c r="I214" i="9"/>
  <c r="H214" i="9"/>
  <c r="G214" i="9"/>
  <c r="K213" i="9"/>
  <c r="J213" i="9"/>
  <c r="I213" i="9"/>
  <c r="H213" i="9"/>
  <c r="G213" i="9"/>
  <c r="K212" i="9"/>
  <c r="J212" i="9"/>
  <c r="I212" i="9"/>
  <c r="H212" i="9"/>
  <c r="G212" i="9"/>
  <c r="K211" i="9"/>
  <c r="J211" i="9"/>
  <c r="I211" i="9"/>
  <c r="H211" i="9"/>
  <c r="G211" i="9"/>
  <c r="K210" i="9"/>
  <c r="J210" i="9"/>
  <c r="I210" i="9"/>
  <c r="H210" i="9"/>
  <c r="G210" i="9"/>
  <c r="K209" i="9"/>
  <c r="J209" i="9"/>
  <c r="I209" i="9"/>
  <c r="H209" i="9"/>
  <c r="G209" i="9"/>
  <c r="K208" i="9"/>
  <c r="J208" i="9"/>
  <c r="I208" i="9"/>
  <c r="H208" i="9"/>
  <c r="G208" i="9"/>
  <c r="K207" i="9"/>
  <c r="J207" i="9"/>
  <c r="I207" i="9"/>
  <c r="H207" i="9"/>
  <c r="G207" i="9"/>
  <c r="K206" i="9"/>
  <c r="J206" i="9"/>
  <c r="I206" i="9"/>
  <c r="H206" i="9"/>
  <c r="G206" i="9"/>
  <c r="K205" i="9"/>
  <c r="J205" i="9"/>
  <c r="I205" i="9"/>
  <c r="H205" i="9"/>
  <c r="G205" i="9"/>
  <c r="K204" i="9"/>
  <c r="J204" i="9"/>
  <c r="I204" i="9"/>
  <c r="H204" i="9"/>
  <c r="G204" i="9"/>
  <c r="K203" i="9"/>
  <c r="J203" i="9"/>
  <c r="I203" i="9"/>
  <c r="H203" i="9"/>
  <c r="G203" i="9"/>
  <c r="K202" i="9"/>
  <c r="J202" i="9"/>
  <c r="I202" i="9"/>
  <c r="H202" i="9"/>
  <c r="G202" i="9"/>
  <c r="K201" i="9"/>
  <c r="J201" i="9"/>
  <c r="I201" i="9"/>
  <c r="H201" i="9"/>
  <c r="G201" i="9"/>
  <c r="K200" i="9"/>
  <c r="J200" i="9"/>
  <c r="I200" i="9"/>
  <c r="H200" i="9"/>
  <c r="G200" i="9"/>
  <c r="K199" i="9"/>
  <c r="J199" i="9"/>
  <c r="I199" i="9"/>
  <c r="H199" i="9"/>
  <c r="G199" i="9"/>
  <c r="K198" i="9"/>
  <c r="J198" i="9"/>
  <c r="I198" i="9"/>
  <c r="H198" i="9"/>
  <c r="G198" i="9"/>
  <c r="K197" i="9"/>
  <c r="J197" i="9"/>
  <c r="I197" i="9"/>
  <c r="H197" i="9"/>
  <c r="G197" i="9"/>
  <c r="K196" i="9"/>
  <c r="J196" i="9"/>
  <c r="I196" i="9"/>
  <c r="H196" i="9"/>
  <c r="G196" i="9"/>
  <c r="K195" i="9"/>
  <c r="J195" i="9"/>
  <c r="I195" i="9"/>
  <c r="H195" i="9"/>
  <c r="G195" i="9"/>
  <c r="K194" i="9"/>
  <c r="J194" i="9"/>
  <c r="I194" i="9"/>
  <c r="H194" i="9"/>
  <c r="G194" i="9"/>
  <c r="K193" i="9"/>
  <c r="J193" i="9"/>
  <c r="I193" i="9"/>
  <c r="H193" i="9"/>
  <c r="G193" i="9"/>
  <c r="K192" i="9"/>
  <c r="J192" i="9"/>
  <c r="I192" i="9"/>
  <c r="H192" i="9"/>
  <c r="G192" i="9"/>
  <c r="K191" i="9"/>
  <c r="J191" i="9"/>
  <c r="I191" i="9"/>
  <c r="H191" i="9"/>
  <c r="G191" i="9"/>
  <c r="K190" i="9"/>
  <c r="J190" i="9"/>
  <c r="I190" i="9"/>
  <c r="H190" i="9"/>
  <c r="G190" i="9"/>
  <c r="K189" i="9"/>
  <c r="J189" i="9"/>
  <c r="I189" i="9"/>
  <c r="H189" i="9"/>
  <c r="G189" i="9"/>
  <c r="K188" i="9"/>
  <c r="J188" i="9"/>
  <c r="I188" i="9"/>
  <c r="H188" i="9"/>
  <c r="G188" i="9"/>
  <c r="K187" i="9"/>
  <c r="H187" i="9"/>
  <c r="G187" i="9"/>
  <c r="K186" i="9"/>
  <c r="J186" i="9"/>
  <c r="J187" i="9" s="1"/>
  <c r="I186" i="9"/>
  <c r="I187" i="9" s="1"/>
  <c r="H186" i="9"/>
  <c r="G186" i="9"/>
  <c r="K185" i="9"/>
  <c r="J185" i="9"/>
  <c r="I185" i="9"/>
  <c r="H185" i="9"/>
  <c r="G185" i="9"/>
  <c r="K184" i="9"/>
  <c r="J184" i="9"/>
  <c r="I184" i="9"/>
  <c r="H184" i="9"/>
  <c r="G184" i="9"/>
  <c r="K183" i="9"/>
  <c r="J183" i="9"/>
  <c r="I183" i="9"/>
  <c r="H183" i="9"/>
  <c r="G183" i="9"/>
  <c r="K182" i="9"/>
  <c r="J182" i="9"/>
  <c r="I182" i="9"/>
  <c r="H182" i="9"/>
  <c r="G182" i="9"/>
  <c r="K181" i="9"/>
  <c r="J181" i="9"/>
  <c r="I181" i="9"/>
  <c r="H181" i="9"/>
  <c r="G181" i="9"/>
  <c r="K180" i="9"/>
  <c r="J180" i="9"/>
  <c r="I180" i="9"/>
  <c r="H180" i="9"/>
  <c r="G180" i="9"/>
  <c r="K179" i="9"/>
  <c r="J179" i="9"/>
  <c r="I179" i="9"/>
  <c r="H179" i="9"/>
  <c r="G179" i="9"/>
  <c r="K178" i="9"/>
  <c r="J178" i="9"/>
  <c r="I178" i="9"/>
  <c r="H178" i="9"/>
  <c r="G178" i="9"/>
  <c r="K177" i="9"/>
  <c r="J177" i="9"/>
  <c r="I177" i="9"/>
  <c r="H177" i="9"/>
  <c r="G177" i="9"/>
  <c r="K176" i="9"/>
  <c r="J176" i="9"/>
  <c r="I176" i="9"/>
  <c r="H176" i="9"/>
  <c r="G176" i="9"/>
  <c r="K175" i="9"/>
  <c r="J175" i="9"/>
  <c r="I175" i="9"/>
  <c r="H175" i="9"/>
  <c r="G175" i="9"/>
  <c r="K174" i="9"/>
  <c r="J174" i="9"/>
  <c r="I174" i="9"/>
  <c r="H174" i="9"/>
  <c r="G174" i="9"/>
  <c r="K173" i="9"/>
  <c r="J173" i="9"/>
  <c r="I173" i="9"/>
  <c r="H173" i="9"/>
  <c r="G173" i="9"/>
  <c r="K172" i="9"/>
  <c r="J172" i="9"/>
  <c r="I172" i="9"/>
  <c r="H172" i="9"/>
  <c r="G172" i="9"/>
  <c r="K171" i="9"/>
  <c r="J171" i="9"/>
  <c r="I171" i="9"/>
  <c r="H171" i="9"/>
  <c r="G171" i="9"/>
  <c r="K170" i="9"/>
  <c r="J170" i="9"/>
  <c r="I170" i="9"/>
  <c r="H170" i="9"/>
  <c r="G170" i="9"/>
  <c r="K169" i="9"/>
  <c r="J169" i="9"/>
  <c r="I169" i="9"/>
  <c r="H169" i="9"/>
  <c r="G169" i="9"/>
  <c r="K168" i="9"/>
  <c r="J168" i="9"/>
  <c r="I168" i="9"/>
  <c r="H168" i="9"/>
  <c r="G168" i="9"/>
  <c r="K167" i="9"/>
  <c r="J167" i="9"/>
  <c r="I167" i="9"/>
  <c r="H167" i="9"/>
  <c r="G167" i="9"/>
  <c r="K166" i="9"/>
  <c r="J166" i="9"/>
  <c r="I166" i="9"/>
  <c r="H166" i="9"/>
  <c r="G166" i="9"/>
  <c r="K165" i="9"/>
  <c r="J165" i="9"/>
  <c r="I165" i="9"/>
  <c r="H165" i="9"/>
  <c r="G165" i="9"/>
  <c r="K164" i="9"/>
  <c r="J164" i="9"/>
  <c r="I164" i="9"/>
  <c r="H164" i="9"/>
  <c r="G164" i="9"/>
  <c r="K163" i="9"/>
  <c r="J163" i="9"/>
  <c r="I163" i="9"/>
  <c r="H163" i="9"/>
  <c r="G163" i="9"/>
  <c r="K162" i="9"/>
  <c r="J162" i="9"/>
  <c r="I162" i="9"/>
  <c r="H162" i="9"/>
  <c r="G162" i="9"/>
  <c r="K161" i="9"/>
  <c r="J161" i="9"/>
  <c r="I161" i="9"/>
  <c r="H161" i="9"/>
  <c r="G161" i="9"/>
  <c r="K160" i="9"/>
  <c r="J160" i="9"/>
  <c r="I160" i="9"/>
  <c r="H160" i="9"/>
  <c r="G160" i="9"/>
  <c r="K159" i="9"/>
  <c r="J159" i="9"/>
  <c r="I159" i="9"/>
  <c r="H159" i="9"/>
  <c r="G159" i="9"/>
  <c r="K158" i="9"/>
  <c r="J158" i="9"/>
  <c r="I158" i="9"/>
  <c r="H158" i="9"/>
  <c r="G158" i="9"/>
  <c r="K157" i="9"/>
  <c r="J157" i="9"/>
  <c r="I157" i="9"/>
  <c r="H157" i="9"/>
  <c r="G157" i="9"/>
  <c r="K156" i="9"/>
  <c r="J156" i="9"/>
  <c r="I156" i="9"/>
  <c r="H156" i="9"/>
  <c r="G156" i="9"/>
  <c r="K155" i="9"/>
  <c r="J155" i="9"/>
  <c r="I155" i="9"/>
  <c r="H155" i="9"/>
  <c r="G155" i="9"/>
  <c r="K154" i="9"/>
  <c r="J154" i="9"/>
  <c r="I154" i="9"/>
  <c r="H154" i="9"/>
  <c r="G154" i="9"/>
  <c r="K153" i="9"/>
  <c r="J153" i="9"/>
  <c r="I153" i="9"/>
  <c r="H153" i="9"/>
  <c r="G153" i="9"/>
  <c r="K152" i="9"/>
  <c r="J152" i="9"/>
  <c r="I152" i="9"/>
  <c r="H152" i="9"/>
  <c r="G152" i="9"/>
  <c r="K151" i="9"/>
  <c r="J151" i="9"/>
  <c r="I151" i="9"/>
  <c r="H151" i="9"/>
  <c r="G151" i="9"/>
  <c r="K150" i="9"/>
  <c r="J150" i="9"/>
  <c r="I150" i="9"/>
  <c r="H150" i="9"/>
  <c r="G150" i="9"/>
  <c r="K149" i="9"/>
  <c r="J149" i="9"/>
  <c r="I149" i="9"/>
  <c r="H149" i="9"/>
  <c r="G149" i="9"/>
  <c r="K148" i="9"/>
  <c r="J148" i="9"/>
  <c r="I148" i="9"/>
  <c r="H148" i="9"/>
  <c r="G148" i="9"/>
  <c r="K147" i="9"/>
  <c r="J147" i="9"/>
  <c r="I147" i="9"/>
  <c r="H147" i="9"/>
  <c r="G147" i="9"/>
  <c r="K146" i="9"/>
  <c r="J146" i="9"/>
  <c r="I146" i="9"/>
  <c r="H146" i="9"/>
  <c r="G146" i="9"/>
  <c r="K145" i="9"/>
  <c r="J145" i="9"/>
  <c r="I145" i="9"/>
  <c r="H145" i="9"/>
  <c r="G145" i="9"/>
  <c r="K144" i="9"/>
  <c r="J144" i="9"/>
  <c r="I144" i="9"/>
  <c r="H144" i="9"/>
  <c r="G144" i="9"/>
  <c r="K143" i="9"/>
  <c r="J143" i="9"/>
  <c r="I143" i="9"/>
  <c r="H143" i="9"/>
  <c r="G143" i="9"/>
  <c r="K142" i="9"/>
  <c r="J142" i="9"/>
  <c r="I142" i="9"/>
  <c r="H142" i="9"/>
  <c r="G142" i="9"/>
  <c r="K141" i="9"/>
  <c r="J141" i="9"/>
  <c r="I141" i="9"/>
  <c r="H141" i="9"/>
  <c r="G141" i="9"/>
  <c r="K140" i="9"/>
  <c r="J140" i="9"/>
  <c r="I140" i="9"/>
  <c r="H140" i="9"/>
  <c r="G140" i="9"/>
  <c r="K139" i="9"/>
  <c r="J139" i="9"/>
  <c r="I139" i="9"/>
  <c r="H139" i="9"/>
  <c r="G139" i="9"/>
  <c r="K138" i="9"/>
  <c r="J138" i="9"/>
  <c r="I138" i="9"/>
  <c r="H138" i="9"/>
  <c r="G138" i="9"/>
  <c r="K137" i="9"/>
  <c r="J137" i="9"/>
  <c r="I137" i="9"/>
  <c r="H137" i="9"/>
  <c r="G137" i="9"/>
  <c r="K136" i="9"/>
  <c r="J136" i="9"/>
  <c r="I136" i="9"/>
  <c r="H136" i="9"/>
  <c r="G136" i="9"/>
  <c r="K135" i="9"/>
  <c r="J135" i="9"/>
  <c r="I135" i="9"/>
  <c r="H135" i="9"/>
  <c r="G135" i="9"/>
  <c r="K134" i="9"/>
  <c r="J134" i="9"/>
  <c r="I134" i="9"/>
  <c r="H134" i="9"/>
  <c r="G134" i="9"/>
  <c r="K133" i="9"/>
  <c r="J133" i="9"/>
  <c r="I133" i="9"/>
  <c r="H133" i="9"/>
  <c r="G133" i="9"/>
  <c r="K132" i="9"/>
  <c r="J132" i="9"/>
  <c r="I132" i="9"/>
  <c r="H132" i="9"/>
  <c r="G132" i="9"/>
  <c r="K131" i="9"/>
  <c r="J131" i="9"/>
  <c r="I131" i="9"/>
  <c r="H131" i="9"/>
  <c r="G131" i="9"/>
  <c r="K130" i="9"/>
  <c r="J130" i="9"/>
  <c r="I130" i="9"/>
  <c r="H130" i="9"/>
  <c r="G130" i="9"/>
  <c r="K129" i="9"/>
  <c r="J129" i="9"/>
  <c r="I129" i="9"/>
  <c r="H129" i="9"/>
  <c r="G129" i="9"/>
  <c r="K128" i="9"/>
  <c r="J128" i="9"/>
  <c r="I128" i="9"/>
  <c r="H128" i="9"/>
  <c r="G128" i="9"/>
  <c r="K127" i="9"/>
  <c r="J127" i="9"/>
  <c r="I127" i="9"/>
  <c r="H127" i="9"/>
  <c r="G127" i="9"/>
  <c r="K126" i="9"/>
  <c r="J126" i="9"/>
  <c r="I126" i="9"/>
  <c r="H126" i="9"/>
  <c r="G126" i="9"/>
  <c r="K125" i="9"/>
  <c r="J125" i="9"/>
  <c r="I125" i="9"/>
  <c r="H125" i="9"/>
  <c r="G125" i="9"/>
  <c r="K124" i="9"/>
  <c r="J124" i="9"/>
  <c r="I124" i="9"/>
  <c r="H124" i="9"/>
  <c r="G124" i="9"/>
  <c r="K123" i="9"/>
  <c r="J123" i="9"/>
  <c r="I123" i="9"/>
  <c r="H123" i="9"/>
  <c r="G123" i="9"/>
  <c r="K122" i="9"/>
  <c r="J122" i="9"/>
  <c r="I122" i="9"/>
  <c r="H122" i="9"/>
  <c r="G122" i="9"/>
  <c r="K121" i="9"/>
  <c r="J121" i="9"/>
  <c r="I121" i="9"/>
  <c r="H121" i="9"/>
  <c r="G121" i="9"/>
  <c r="K120" i="9"/>
  <c r="J120" i="9"/>
  <c r="I120" i="9"/>
  <c r="H120" i="9"/>
  <c r="G120" i="9"/>
  <c r="K119" i="9"/>
  <c r="J119" i="9"/>
  <c r="I119" i="9"/>
  <c r="H119" i="9"/>
  <c r="G119" i="9"/>
  <c r="K118" i="9"/>
  <c r="J118" i="9"/>
  <c r="I118" i="9"/>
  <c r="H118" i="9"/>
  <c r="G118" i="9"/>
  <c r="K117" i="9"/>
  <c r="J117" i="9"/>
  <c r="I117" i="9"/>
  <c r="H117" i="9"/>
  <c r="G117" i="9"/>
  <c r="K116" i="9"/>
  <c r="J116" i="9"/>
  <c r="I116" i="9"/>
  <c r="H116" i="9"/>
  <c r="G116" i="9"/>
  <c r="K115" i="9"/>
  <c r="J115" i="9"/>
  <c r="I115" i="9"/>
  <c r="H115" i="9"/>
  <c r="G115" i="9"/>
  <c r="K114" i="9"/>
  <c r="J114" i="9"/>
  <c r="I114" i="9"/>
  <c r="H114" i="9"/>
  <c r="G114" i="9"/>
  <c r="K113" i="9"/>
  <c r="J113" i="9"/>
  <c r="I113" i="9"/>
  <c r="H113" i="9"/>
  <c r="G113" i="9"/>
  <c r="K112" i="9"/>
  <c r="J112" i="9"/>
  <c r="I112" i="9"/>
  <c r="H112" i="9"/>
  <c r="G112" i="9"/>
  <c r="K111" i="9"/>
  <c r="J111" i="9"/>
  <c r="I111" i="9"/>
  <c r="H111" i="9"/>
  <c r="G111" i="9"/>
  <c r="K110" i="9"/>
  <c r="J110" i="9"/>
  <c r="I110" i="9"/>
  <c r="H110" i="9"/>
  <c r="G110" i="9"/>
  <c r="K109" i="9"/>
  <c r="J109" i="9"/>
  <c r="I109" i="9"/>
  <c r="H109" i="9"/>
  <c r="G109" i="9"/>
  <c r="K108" i="9"/>
  <c r="J108" i="9"/>
  <c r="I108" i="9"/>
  <c r="H108" i="9"/>
  <c r="G108" i="9"/>
  <c r="K107" i="9"/>
  <c r="J107" i="9"/>
  <c r="I107" i="9"/>
  <c r="H107" i="9"/>
  <c r="G107" i="9"/>
  <c r="K106" i="9"/>
  <c r="J106" i="9"/>
  <c r="I106" i="9"/>
  <c r="H106" i="9"/>
  <c r="G106" i="9"/>
  <c r="K105" i="9"/>
  <c r="J105" i="9"/>
  <c r="I105" i="9"/>
  <c r="H105" i="9"/>
  <c r="G105" i="9"/>
  <c r="K104" i="9"/>
  <c r="J104" i="9"/>
  <c r="I104" i="9"/>
  <c r="H104" i="9"/>
  <c r="G104" i="9"/>
  <c r="K103" i="9"/>
  <c r="J103" i="9"/>
  <c r="I103" i="9"/>
  <c r="H103" i="9"/>
  <c r="G103" i="9"/>
  <c r="K102" i="9"/>
  <c r="J102" i="9"/>
  <c r="I102" i="9"/>
  <c r="H102" i="9"/>
  <c r="G102" i="9"/>
  <c r="K101" i="9"/>
  <c r="J101" i="9"/>
  <c r="I101" i="9"/>
  <c r="H101" i="9"/>
  <c r="G101" i="9"/>
  <c r="K100" i="9"/>
  <c r="J100" i="9"/>
  <c r="I100" i="9"/>
  <c r="H100" i="9"/>
  <c r="G100" i="9"/>
  <c r="K99" i="9"/>
  <c r="J99" i="9"/>
  <c r="I99" i="9"/>
  <c r="H99" i="9"/>
  <c r="G99" i="9"/>
  <c r="K98" i="9"/>
  <c r="J98" i="9"/>
  <c r="I98" i="9"/>
  <c r="H98" i="9"/>
  <c r="G98" i="9"/>
  <c r="K97" i="9"/>
  <c r="J97" i="9"/>
  <c r="I97" i="9"/>
  <c r="H97" i="9"/>
  <c r="G97" i="9"/>
  <c r="K96" i="9"/>
  <c r="J96" i="9"/>
  <c r="I96" i="9"/>
  <c r="H96" i="9"/>
  <c r="G96" i="9"/>
  <c r="K95" i="9"/>
  <c r="J95" i="9"/>
  <c r="I95" i="9"/>
  <c r="H95" i="9"/>
  <c r="G95" i="9"/>
  <c r="K94" i="9"/>
  <c r="J94" i="9"/>
  <c r="I94" i="9"/>
  <c r="H94" i="9"/>
  <c r="G94" i="9"/>
  <c r="K93" i="9"/>
  <c r="J93" i="9"/>
  <c r="I93" i="9"/>
  <c r="H93" i="9"/>
  <c r="G93" i="9"/>
  <c r="K92" i="9"/>
  <c r="J92" i="9"/>
  <c r="I92" i="9"/>
  <c r="H92" i="9"/>
  <c r="G92" i="9"/>
  <c r="K91" i="9"/>
  <c r="J91" i="9"/>
  <c r="I91" i="9"/>
  <c r="H91" i="9"/>
  <c r="G91" i="9"/>
  <c r="K90" i="9"/>
  <c r="J90" i="9"/>
  <c r="I90" i="9"/>
  <c r="H90" i="9"/>
  <c r="G90" i="9"/>
  <c r="K89" i="9"/>
  <c r="J89" i="9"/>
  <c r="I89" i="9"/>
  <c r="H89" i="9"/>
  <c r="G89" i="9"/>
  <c r="K88" i="9"/>
  <c r="J88" i="9"/>
  <c r="I88" i="9"/>
  <c r="H88" i="9"/>
  <c r="G88" i="9"/>
  <c r="K87" i="9"/>
  <c r="J87" i="9"/>
  <c r="I87" i="9"/>
  <c r="H87" i="9"/>
  <c r="G87" i="9"/>
  <c r="K86" i="9"/>
  <c r="J86" i="9"/>
  <c r="I86" i="9"/>
  <c r="H86" i="9"/>
  <c r="G86" i="9"/>
  <c r="K85" i="9"/>
  <c r="J85" i="9"/>
  <c r="I85" i="9"/>
  <c r="H85" i="9"/>
  <c r="G85" i="9"/>
  <c r="K84" i="9"/>
  <c r="J84" i="9"/>
  <c r="I84" i="9"/>
  <c r="H84" i="9"/>
  <c r="G84" i="9"/>
  <c r="K83" i="9"/>
  <c r="J83" i="9"/>
  <c r="I83" i="9"/>
  <c r="H83" i="9"/>
  <c r="G83" i="9"/>
  <c r="K82" i="9"/>
  <c r="J82" i="9"/>
  <c r="I82" i="9"/>
  <c r="H82" i="9"/>
  <c r="G82" i="9"/>
  <c r="K81" i="9"/>
  <c r="J81" i="9"/>
  <c r="I81" i="9"/>
  <c r="H81" i="9"/>
  <c r="G81" i="9"/>
  <c r="K80" i="9"/>
  <c r="J80" i="9"/>
  <c r="I80" i="9"/>
  <c r="H80" i="9"/>
  <c r="G80" i="9"/>
  <c r="K79" i="9"/>
  <c r="J79" i="9"/>
  <c r="I79" i="9"/>
  <c r="H79" i="9"/>
  <c r="G79" i="9"/>
  <c r="K78" i="9"/>
  <c r="J78" i="9"/>
  <c r="I78" i="9"/>
  <c r="H78" i="9"/>
  <c r="G78" i="9"/>
  <c r="K77" i="9"/>
  <c r="J77" i="9"/>
  <c r="I77" i="9"/>
  <c r="H77" i="9"/>
  <c r="G77" i="9"/>
  <c r="K76" i="9"/>
  <c r="J76" i="9"/>
  <c r="I76" i="9"/>
  <c r="H76" i="9"/>
  <c r="G76" i="9"/>
  <c r="K75" i="9"/>
  <c r="J75" i="9"/>
  <c r="I75" i="9"/>
  <c r="H75" i="9"/>
  <c r="G75" i="9"/>
  <c r="K74" i="9"/>
  <c r="J74" i="9"/>
  <c r="I74" i="9"/>
  <c r="H74" i="9"/>
  <c r="G74" i="9"/>
  <c r="K73" i="9"/>
  <c r="J73" i="9"/>
  <c r="I73" i="9"/>
  <c r="H73" i="9"/>
  <c r="G73" i="9"/>
  <c r="K72" i="9"/>
  <c r="J72" i="9"/>
  <c r="I72" i="9"/>
  <c r="H72" i="9"/>
  <c r="G72" i="9"/>
  <c r="K71" i="9"/>
  <c r="J71" i="9"/>
  <c r="I71" i="9"/>
  <c r="H71" i="9"/>
  <c r="G71" i="9"/>
  <c r="K70" i="9"/>
  <c r="J70" i="9"/>
  <c r="I70" i="9"/>
  <c r="H70" i="9"/>
  <c r="G70" i="9"/>
  <c r="K69" i="9"/>
  <c r="J69" i="9"/>
  <c r="I69" i="9"/>
  <c r="H69" i="9"/>
  <c r="G69" i="9"/>
  <c r="K68" i="9"/>
  <c r="J68" i="9"/>
  <c r="I68" i="9"/>
  <c r="H68" i="9"/>
  <c r="G68" i="9"/>
  <c r="K67" i="9"/>
  <c r="J67" i="9"/>
  <c r="I67" i="9"/>
  <c r="H67" i="9"/>
  <c r="G67" i="9"/>
  <c r="K66" i="9"/>
  <c r="J66" i="9"/>
  <c r="I66" i="9"/>
  <c r="H66" i="9"/>
  <c r="G66" i="9"/>
  <c r="K65" i="9"/>
  <c r="J65" i="9"/>
  <c r="I65" i="9"/>
  <c r="H65" i="9"/>
  <c r="G65" i="9"/>
  <c r="K64" i="9"/>
  <c r="J64" i="9"/>
  <c r="I64" i="9"/>
  <c r="H64" i="9"/>
  <c r="G64" i="9"/>
  <c r="K63" i="9"/>
  <c r="J63" i="9"/>
  <c r="I63" i="9"/>
  <c r="H63" i="9"/>
  <c r="G63" i="9"/>
  <c r="K62" i="9"/>
  <c r="J62" i="9"/>
  <c r="I62" i="9"/>
  <c r="H62" i="9"/>
  <c r="G62" i="9"/>
  <c r="K61" i="9"/>
  <c r="J61" i="9"/>
  <c r="I61" i="9"/>
  <c r="H61" i="9"/>
  <c r="G61" i="9"/>
  <c r="K60" i="9"/>
  <c r="J60" i="9"/>
  <c r="I60" i="9"/>
  <c r="H60" i="9"/>
  <c r="G60" i="9"/>
  <c r="K59" i="9"/>
  <c r="J59" i="9"/>
  <c r="I59" i="9"/>
  <c r="H59" i="9"/>
  <c r="G59" i="9"/>
  <c r="K58" i="9"/>
  <c r="J58" i="9"/>
  <c r="I58" i="9"/>
  <c r="H58" i="9"/>
  <c r="G58" i="9"/>
  <c r="K57" i="9"/>
  <c r="J57" i="9"/>
  <c r="I57" i="9"/>
  <c r="H57" i="9"/>
  <c r="G57" i="9"/>
  <c r="K56" i="9"/>
  <c r="J56" i="9"/>
  <c r="I56" i="9"/>
  <c r="H56" i="9"/>
  <c r="G56" i="9"/>
  <c r="K55" i="9"/>
  <c r="J55" i="9"/>
  <c r="I55" i="9"/>
  <c r="H55" i="9"/>
  <c r="G55" i="9"/>
  <c r="K54" i="9"/>
  <c r="J54" i="9"/>
  <c r="I54" i="9"/>
  <c r="H54" i="9"/>
  <c r="G54" i="9"/>
  <c r="K53" i="9"/>
  <c r="J53" i="9"/>
  <c r="I53" i="9"/>
  <c r="H53" i="9"/>
  <c r="G53" i="9"/>
  <c r="K52" i="9"/>
  <c r="J52" i="9"/>
  <c r="I52" i="9"/>
  <c r="H52" i="9"/>
  <c r="G52" i="9"/>
  <c r="K51" i="9"/>
  <c r="J51" i="9"/>
  <c r="I51" i="9"/>
  <c r="H51" i="9"/>
  <c r="G51" i="9"/>
  <c r="K50" i="9"/>
  <c r="J50" i="9"/>
  <c r="I50" i="9"/>
  <c r="H50" i="9"/>
  <c r="G50" i="9"/>
  <c r="K49" i="9"/>
  <c r="J49" i="9"/>
  <c r="I49" i="9"/>
  <c r="H49" i="9"/>
  <c r="G49" i="9"/>
  <c r="K48" i="9"/>
  <c r="J48" i="9"/>
  <c r="I48" i="9"/>
  <c r="H48" i="9"/>
  <c r="G48" i="9"/>
  <c r="K47" i="9"/>
  <c r="J47" i="9"/>
  <c r="I47" i="9"/>
  <c r="H47" i="9"/>
  <c r="G47" i="9"/>
  <c r="K46" i="9"/>
  <c r="J46" i="9"/>
  <c r="I46" i="9"/>
  <c r="H46" i="9"/>
  <c r="G46" i="9"/>
  <c r="K45" i="9"/>
  <c r="J45" i="9"/>
  <c r="I45" i="9"/>
  <c r="H45" i="9"/>
  <c r="G45" i="9"/>
  <c r="K44" i="9"/>
  <c r="J44" i="9"/>
  <c r="I44" i="9"/>
  <c r="H44" i="9"/>
  <c r="G44" i="9"/>
  <c r="K43" i="9"/>
  <c r="J43" i="9"/>
  <c r="I43" i="9"/>
  <c r="H43" i="9"/>
  <c r="G43" i="9"/>
  <c r="K42" i="9"/>
  <c r="J42" i="9"/>
  <c r="I42" i="9"/>
  <c r="H42" i="9"/>
  <c r="G42" i="9"/>
  <c r="K41" i="9"/>
  <c r="J41" i="9"/>
  <c r="I41" i="9"/>
  <c r="H41" i="9"/>
  <c r="G41" i="9"/>
  <c r="K40" i="9"/>
  <c r="J40" i="9"/>
  <c r="I40" i="9"/>
  <c r="H40" i="9"/>
  <c r="G40" i="9"/>
  <c r="K39" i="9"/>
  <c r="J39" i="9"/>
  <c r="I39" i="9"/>
  <c r="H39" i="9"/>
  <c r="G39" i="9"/>
  <c r="K38" i="9"/>
  <c r="J38" i="9"/>
  <c r="I38" i="9"/>
  <c r="H38" i="9"/>
  <c r="G38" i="9"/>
  <c r="K37" i="9"/>
  <c r="J37" i="9"/>
  <c r="I37" i="9"/>
  <c r="H37" i="9"/>
  <c r="G37" i="9"/>
  <c r="K36" i="9"/>
  <c r="J36" i="9"/>
  <c r="I36" i="9"/>
  <c r="H36" i="9"/>
  <c r="G36" i="9"/>
  <c r="K35" i="9"/>
  <c r="J35" i="9"/>
  <c r="I35" i="9"/>
  <c r="H35" i="9"/>
  <c r="G35" i="9"/>
  <c r="K34" i="9"/>
  <c r="J34" i="9"/>
  <c r="I34" i="9"/>
  <c r="H34" i="9"/>
  <c r="G34" i="9"/>
  <c r="K33" i="9"/>
  <c r="J33" i="9"/>
  <c r="I33" i="9"/>
  <c r="H33" i="9"/>
  <c r="G33" i="9"/>
  <c r="K32" i="9"/>
  <c r="J32" i="9"/>
  <c r="I32" i="9"/>
  <c r="H32" i="9"/>
  <c r="G32" i="9"/>
  <c r="K31" i="9"/>
  <c r="J31" i="9"/>
  <c r="I31" i="9"/>
  <c r="H31" i="9"/>
  <c r="G31" i="9"/>
  <c r="K30" i="9"/>
  <c r="J30" i="9"/>
  <c r="I30" i="9"/>
  <c r="H30" i="9"/>
  <c r="G30" i="9"/>
  <c r="K29" i="9"/>
  <c r="J29" i="9"/>
  <c r="I29" i="9"/>
  <c r="H29" i="9"/>
  <c r="G29" i="9"/>
  <c r="K28" i="9"/>
  <c r="J28" i="9"/>
  <c r="I28" i="9"/>
  <c r="H28" i="9"/>
  <c r="G28" i="9"/>
  <c r="K27" i="9"/>
  <c r="J27" i="9"/>
  <c r="I27" i="9"/>
  <c r="H27" i="9"/>
  <c r="G27" i="9"/>
  <c r="K26" i="9"/>
  <c r="J26" i="9"/>
  <c r="I26" i="9"/>
  <c r="H26" i="9"/>
  <c r="G26" i="9"/>
  <c r="K25" i="9"/>
  <c r="J25" i="9"/>
  <c r="I25" i="9"/>
  <c r="H25" i="9"/>
  <c r="G25" i="9"/>
  <c r="K24" i="9"/>
  <c r="J24" i="9"/>
  <c r="I24" i="9"/>
  <c r="H24" i="9"/>
  <c r="G24" i="9"/>
  <c r="K23" i="9"/>
  <c r="J23" i="9"/>
  <c r="I23" i="9"/>
  <c r="H23" i="9"/>
  <c r="G23" i="9"/>
  <c r="K22" i="9"/>
  <c r="J22" i="9"/>
  <c r="I22" i="9"/>
  <c r="H22" i="9"/>
  <c r="G22" i="9"/>
  <c r="K21" i="9"/>
  <c r="J21" i="9"/>
  <c r="I21" i="9"/>
  <c r="H21" i="9"/>
  <c r="G21" i="9"/>
  <c r="K20" i="9"/>
  <c r="J20" i="9"/>
  <c r="I20" i="9"/>
  <c r="H20" i="9"/>
  <c r="G20" i="9"/>
  <c r="K19" i="9"/>
  <c r="J19" i="9"/>
  <c r="I19" i="9"/>
  <c r="H19" i="9"/>
  <c r="G19" i="9"/>
  <c r="K18" i="9"/>
  <c r="J18" i="9"/>
  <c r="I18" i="9"/>
  <c r="H18" i="9"/>
  <c r="G18" i="9"/>
  <c r="K17" i="9"/>
  <c r="J17" i="9"/>
  <c r="I17" i="9"/>
  <c r="H17" i="9"/>
  <c r="G17" i="9"/>
  <c r="K16" i="9"/>
  <c r="J16" i="9"/>
  <c r="I16" i="9"/>
  <c r="H16" i="9"/>
  <c r="G16" i="9"/>
  <c r="H10" i="13" l="1"/>
  <c r="G10" i="13"/>
  <c r="F10" i="13"/>
  <c r="I10" i="13"/>
  <c r="E8" i="10"/>
  <c r="F7" i="10"/>
  <c r="I7" i="10"/>
  <c r="H7" i="10"/>
  <c r="G7" i="10"/>
  <c r="Q952" i="9"/>
  <c r="P952" i="9"/>
  <c r="O952" i="9"/>
  <c r="N952" i="9"/>
  <c r="M952" i="9"/>
  <c r="Q951" i="9"/>
  <c r="P951" i="9"/>
  <c r="O951" i="9"/>
  <c r="N951" i="9"/>
  <c r="M951" i="9"/>
  <c r="Q950" i="9"/>
  <c r="P950" i="9"/>
  <c r="O950" i="9"/>
  <c r="N950" i="9"/>
  <c r="M950" i="9"/>
  <c r="Q949" i="9"/>
  <c r="P949" i="9"/>
  <c r="O949" i="9"/>
  <c r="N949" i="9"/>
  <c r="M949" i="9"/>
  <c r="Q948" i="9"/>
  <c r="P948" i="9"/>
  <c r="O948" i="9"/>
  <c r="N948" i="9"/>
  <c r="M948" i="9"/>
  <c r="Q947" i="9"/>
  <c r="P947" i="9"/>
  <c r="O947" i="9"/>
  <c r="N947" i="9"/>
  <c r="M947" i="9"/>
  <c r="Q946" i="9"/>
  <c r="P946" i="9"/>
  <c r="O946" i="9"/>
  <c r="N946" i="9"/>
  <c r="M946" i="9"/>
  <c r="Q945" i="9"/>
  <c r="P945" i="9"/>
  <c r="O945" i="9"/>
  <c r="N945" i="9"/>
  <c r="M945" i="9"/>
  <c r="Q944" i="9"/>
  <c r="P944" i="9"/>
  <c r="O944" i="9"/>
  <c r="N944" i="9"/>
  <c r="M944" i="9"/>
  <c r="Q943" i="9"/>
  <c r="P943" i="9"/>
  <c r="O943" i="9"/>
  <c r="N943" i="9"/>
  <c r="M943" i="9"/>
  <c r="Q942" i="9"/>
  <c r="P942" i="9"/>
  <c r="O942" i="9"/>
  <c r="N942" i="9"/>
  <c r="M942" i="9"/>
  <c r="Q941" i="9"/>
  <c r="P941" i="9"/>
  <c r="O941" i="9"/>
  <c r="N941" i="9"/>
  <c r="M941" i="9"/>
  <c r="Q940" i="9"/>
  <c r="P940" i="9"/>
  <c r="O940" i="9"/>
  <c r="N940" i="9"/>
  <c r="M940" i="9"/>
  <c r="Q939" i="9"/>
  <c r="P939" i="9"/>
  <c r="O939" i="9"/>
  <c r="N939" i="9"/>
  <c r="M939" i="9"/>
  <c r="Q938" i="9"/>
  <c r="P938" i="9"/>
  <c r="O938" i="9"/>
  <c r="N938" i="9"/>
  <c r="M938" i="9"/>
  <c r="Q937" i="9"/>
  <c r="P937" i="9"/>
  <c r="O937" i="9"/>
  <c r="N937" i="9"/>
  <c r="M937" i="9"/>
  <c r="Q936" i="9"/>
  <c r="P936" i="9"/>
  <c r="O936" i="9"/>
  <c r="N936" i="9"/>
  <c r="M936" i="9"/>
  <c r="Q935" i="9"/>
  <c r="P935" i="9"/>
  <c r="O935" i="9"/>
  <c r="N935" i="9"/>
  <c r="M935" i="9"/>
  <c r="Q934" i="9"/>
  <c r="P934" i="9"/>
  <c r="O934" i="9"/>
  <c r="N934" i="9"/>
  <c r="M934" i="9"/>
  <c r="Q933" i="9"/>
  <c r="P933" i="9"/>
  <c r="O933" i="9"/>
  <c r="N933" i="9"/>
  <c r="M933" i="9"/>
  <c r="Q932" i="9"/>
  <c r="P932" i="9"/>
  <c r="O932" i="9"/>
  <c r="N932" i="9"/>
  <c r="M932" i="9"/>
  <c r="Q931" i="9"/>
  <c r="P931" i="9"/>
  <c r="O931" i="9"/>
  <c r="N931" i="9"/>
  <c r="M931" i="9"/>
  <c r="Q930" i="9"/>
  <c r="P930" i="9"/>
  <c r="O930" i="9"/>
  <c r="N930" i="9"/>
  <c r="M930" i="9"/>
  <c r="Q929" i="9"/>
  <c r="P929" i="9"/>
  <c r="O929" i="9"/>
  <c r="N929" i="9"/>
  <c r="M929" i="9"/>
  <c r="Q928" i="9"/>
  <c r="P928" i="9"/>
  <c r="O928" i="9"/>
  <c r="N928" i="9"/>
  <c r="M928" i="9"/>
  <c r="Q927" i="9"/>
  <c r="P927" i="9"/>
  <c r="O927" i="9"/>
  <c r="N927" i="9"/>
  <c r="M927" i="9"/>
  <c r="Q926" i="9"/>
  <c r="P926" i="9"/>
  <c r="O926" i="9"/>
  <c r="N926" i="9"/>
  <c r="M926" i="9"/>
  <c r="Q925" i="9"/>
  <c r="P925" i="9"/>
  <c r="O925" i="9"/>
  <c r="N925" i="9"/>
  <c r="M925" i="9"/>
  <c r="Q924" i="9"/>
  <c r="P924" i="9"/>
  <c r="O924" i="9"/>
  <c r="N924" i="9"/>
  <c r="M924" i="9"/>
  <c r="Q923" i="9"/>
  <c r="P923" i="9"/>
  <c r="O923" i="9"/>
  <c r="N923" i="9"/>
  <c r="M923" i="9"/>
  <c r="Q922" i="9"/>
  <c r="P922" i="9"/>
  <c r="O922" i="9"/>
  <c r="N922" i="9"/>
  <c r="M922" i="9"/>
  <c r="Q921" i="9"/>
  <c r="P921" i="9"/>
  <c r="O921" i="9"/>
  <c r="N921" i="9"/>
  <c r="M921" i="9"/>
  <c r="Q920" i="9"/>
  <c r="P920" i="9"/>
  <c r="O920" i="9"/>
  <c r="N920" i="9"/>
  <c r="M920" i="9"/>
  <c r="Q919" i="9"/>
  <c r="P919" i="9"/>
  <c r="O919" i="9"/>
  <c r="N919" i="9"/>
  <c r="M919" i="9"/>
  <c r="Q918" i="9"/>
  <c r="P918" i="9"/>
  <c r="O918" i="9"/>
  <c r="N918" i="9"/>
  <c r="M918" i="9"/>
  <c r="Q917" i="9"/>
  <c r="P917" i="9"/>
  <c r="O917" i="9"/>
  <c r="N917" i="9"/>
  <c r="M917" i="9"/>
  <c r="Q916" i="9"/>
  <c r="P916" i="9"/>
  <c r="O916" i="9"/>
  <c r="N916" i="9"/>
  <c r="M916" i="9"/>
  <c r="Q915" i="9"/>
  <c r="P915" i="9"/>
  <c r="O915" i="9"/>
  <c r="N915" i="9"/>
  <c r="M915" i="9"/>
  <c r="Q914" i="9"/>
  <c r="P914" i="9"/>
  <c r="O914" i="9"/>
  <c r="N914" i="9"/>
  <c r="M914" i="9"/>
  <c r="Q913" i="9"/>
  <c r="P913" i="9"/>
  <c r="O913" i="9"/>
  <c r="N913" i="9"/>
  <c r="M913" i="9"/>
  <c r="Q912" i="9"/>
  <c r="P912" i="9"/>
  <c r="O912" i="9"/>
  <c r="N912" i="9"/>
  <c r="M912" i="9"/>
  <c r="Q911" i="9"/>
  <c r="P911" i="9"/>
  <c r="O911" i="9"/>
  <c r="N911" i="9"/>
  <c r="M911" i="9"/>
  <c r="Q910" i="9"/>
  <c r="P910" i="9"/>
  <c r="O910" i="9"/>
  <c r="N910" i="9"/>
  <c r="M910" i="9"/>
  <c r="Q909" i="9"/>
  <c r="P909" i="9"/>
  <c r="O909" i="9"/>
  <c r="N909" i="9"/>
  <c r="M909" i="9"/>
  <c r="Q908" i="9"/>
  <c r="P908" i="9"/>
  <c r="O908" i="9"/>
  <c r="N908" i="9"/>
  <c r="M908" i="9"/>
  <c r="Q907" i="9"/>
  <c r="P907" i="9"/>
  <c r="O907" i="9"/>
  <c r="N907" i="9"/>
  <c r="M907" i="9"/>
  <c r="Q906" i="9"/>
  <c r="P906" i="9"/>
  <c r="O906" i="9"/>
  <c r="N906" i="9"/>
  <c r="M906" i="9"/>
  <c r="Q905" i="9"/>
  <c r="P905" i="9"/>
  <c r="O905" i="9"/>
  <c r="N905" i="9"/>
  <c r="M905" i="9"/>
  <c r="Q904" i="9"/>
  <c r="P904" i="9"/>
  <c r="O904" i="9"/>
  <c r="N904" i="9"/>
  <c r="M904" i="9"/>
  <c r="Q903" i="9"/>
  <c r="P903" i="9"/>
  <c r="O903" i="9"/>
  <c r="N903" i="9"/>
  <c r="M903" i="9"/>
  <c r="Q902" i="9"/>
  <c r="P902" i="9"/>
  <c r="O902" i="9"/>
  <c r="N902" i="9"/>
  <c r="M902" i="9"/>
  <c r="Q901" i="9"/>
  <c r="P901" i="9"/>
  <c r="O901" i="9"/>
  <c r="N901" i="9"/>
  <c r="M901" i="9"/>
  <c r="Q900" i="9"/>
  <c r="P900" i="9"/>
  <c r="O900" i="9"/>
  <c r="N900" i="9"/>
  <c r="M900" i="9"/>
  <c r="Q899" i="9"/>
  <c r="P899" i="9"/>
  <c r="O899" i="9"/>
  <c r="N899" i="9"/>
  <c r="M899" i="9"/>
  <c r="Q898" i="9"/>
  <c r="P898" i="9"/>
  <c r="O898" i="9"/>
  <c r="N898" i="9"/>
  <c r="M898" i="9"/>
  <c r="Q897" i="9"/>
  <c r="P897" i="9"/>
  <c r="O897" i="9"/>
  <c r="N897" i="9"/>
  <c r="M897" i="9"/>
  <c r="Q896" i="9"/>
  <c r="P896" i="9"/>
  <c r="O896" i="9"/>
  <c r="N896" i="9"/>
  <c r="M896" i="9"/>
  <c r="Q895" i="9"/>
  <c r="P895" i="9"/>
  <c r="O895" i="9"/>
  <c r="N895" i="9"/>
  <c r="M895" i="9"/>
  <c r="Q894" i="9"/>
  <c r="P894" i="9"/>
  <c r="O894" i="9"/>
  <c r="N894" i="9"/>
  <c r="M894" i="9"/>
  <c r="Q893" i="9"/>
  <c r="P893" i="9"/>
  <c r="O893" i="9"/>
  <c r="N893" i="9"/>
  <c r="M893" i="9"/>
  <c r="Q892" i="9"/>
  <c r="P892" i="9"/>
  <c r="O892" i="9"/>
  <c r="N892" i="9"/>
  <c r="M892" i="9"/>
  <c r="Q891" i="9"/>
  <c r="P891" i="9"/>
  <c r="O891" i="9"/>
  <c r="N891" i="9"/>
  <c r="M891" i="9"/>
  <c r="Q890" i="9"/>
  <c r="P890" i="9"/>
  <c r="O890" i="9"/>
  <c r="N890" i="9"/>
  <c r="M890" i="9"/>
  <c r="Q889" i="9"/>
  <c r="P889" i="9"/>
  <c r="O889" i="9"/>
  <c r="N889" i="9"/>
  <c r="M889" i="9"/>
  <c r="Q888" i="9"/>
  <c r="P888" i="9"/>
  <c r="O888" i="9"/>
  <c r="N888" i="9"/>
  <c r="M888" i="9"/>
  <c r="Q887" i="9"/>
  <c r="P887" i="9"/>
  <c r="O887" i="9"/>
  <c r="N887" i="9"/>
  <c r="M887" i="9"/>
  <c r="Q886" i="9"/>
  <c r="P886" i="9"/>
  <c r="O886" i="9"/>
  <c r="N886" i="9"/>
  <c r="M886" i="9"/>
  <c r="Q885" i="9"/>
  <c r="P885" i="9"/>
  <c r="O885" i="9"/>
  <c r="N885" i="9"/>
  <c r="M885" i="9"/>
  <c r="Q884" i="9"/>
  <c r="P884" i="9"/>
  <c r="O884" i="9"/>
  <c r="N884" i="9"/>
  <c r="M884" i="9"/>
  <c r="Q883" i="9"/>
  <c r="P883" i="9"/>
  <c r="O883" i="9"/>
  <c r="N883" i="9"/>
  <c r="M883" i="9"/>
  <c r="Q882" i="9"/>
  <c r="P882" i="9"/>
  <c r="O882" i="9"/>
  <c r="N882" i="9"/>
  <c r="M882" i="9"/>
  <c r="Q881" i="9"/>
  <c r="P881" i="9"/>
  <c r="O881" i="9"/>
  <c r="N881" i="9"/>
  <c r="M881" i="9"/>
  <c r="Q880" i="9"/>
  <c r="P880" i="9"/>
  <c r="O880" i="9"/>
  <c r="N880" i="9"/>
  <c r="M880" i="9"/>
  <c r="Q879" i="9"/>
  <c r="P879" i="9"/>
  <c r="O879" i="9"/>
  <c r="N879" i="9"/>
  <c r="M879" i="9"/>
  <c r="Q878" i="9"/>
  <c r="P878" i="9"/>
  <c r="O878" i="9"/>
  <c r="N878" i="9"/>
  <c r="M878" i="9"/>
  <c r="Q877" i="9"/>
  <c r="P877" i="9"/>
  <c r="O877" i="9"/>
  <c r="N877" i="9"/>
  <c r="M877" i="9"/>
  <c r="Q876" i="9"/>
  <c r="P876" i="9"/>
  <c r="O876" i="9"/>
  <c r="N876" i="9"/>
  <c r="M876" i="9"/>
  <c r="Q875" i="9"/>
  <c r="P875" i="9"/>
  <c r="O875" i="9"/>
  <c r="N875" i="9"/>
  <c r="M875" i="9"/>
  <c r="Q874" i="9"/>
  <c r="P874" i="9"/>
  <c r="O874" i="9"/>
  <c r="N874" i="9"/>
  <c r="M874" i="9"/>
  <c r="Q873" i="9"/>
  <c r="P873" i="9"/>
  <c r="O873" i="9"/>
  <c r="N873" i="9"/>
  <c r="M873" i="9"/>
  <c r="Q872" i="9"/>
  <c r="P872" i="9"/>
  <c r="O872" i="9"/>
  <c r="N872" i="9"/>
  <c r="M872" i="9"/>
  <c r="Q871" i="9"/>
  <c r="P871" i="9"/>
  <c r="O871" i="9"/>
  <c r="N871" i="9"/>
  <c r="M871" i="9"/>
  <c r="Q870" i="9"/>
  <c r="P870" i="9"/>
  <c r="O870" i="9"/>
  <c r="N870" i="9"/>
  <c r="M870" i="9"/>
  <c r="Q869" i="9"/>
  <c r="P869" i="9"/>
  <c r="O869" i="9"/>
  <c r="N869" i="9"/>
  <c r="M869" i="9"/>
  <c r="Q868" i="9"/>
  <c r="P868" i="9"/>
  <c r="O868" i="9"/>
  <c r="N868" i="9"/>
  <c r="M868" i="9"/>
  <c r="Q867" i="9"/>
  <c r="P867" i="9"/>
  <c r="O867" i="9"/>
  <c r="N867" i="9"/>
  <c r="M867" i="9"/>
  <c r="Q866" i="9"/>
  <c r="P866" i="9"/>
  <c r="O866" i="9"/>
  <c r="N866" i="9"/>
  <c r="M866" i="9"/>
  <c r="Q865" i="9"/>
  <c r="P865" i="9"/>
  <c r="O865" i="9"/>
  <c r="N865" i="9"/>
  <c r="M865" i="9"/>
  <c r="Q864" i="9"/>
  <c r="P864" i="9"/>
  <c r="O864" i="9"/>
  <c r="N864" i="9"/>
  <c r="M864" i="9"/>
  <c r="Q863" i="9"/>
  <c r="P863" i="9"/>
  <c r="O863" i="9"/>
  <c r="N863" i="9"/>
  <c r="M863" i="9"/>
  <c r="Q862" i="9"/>
  <c r="P862" i="9"/>
  <c r="O862" i="9"/>
  <c r="N862" i="9"/>
  <c r="M862" i="9"/>
  <c r="Q861" i="9"/>
  <c r="P861" i="9"/>
  <c r="O861" i="9"/>
  <c r="N861" i="9"/>
  <c r="M861" i="9"/>
  <c r="Q860" i="9"/>
  <c r="P860" i="9"/>
  <c r="O860" i="9"/>
  <c r="N860" i="9"/>
  <c r="M860" i="9"/>
  <c r="Q859" i="9"/>
  <c r="P859" i="9"/>
  <c r="O859" i="9"/>
  <c r="N859" i="9"/>
  <c r="M859" i="9"/>
  <c r="Q858" i="9"/>
  <c r="P858" i="9"/>
  <c r="O858" i="9"/>
  <c r="N858" i="9"/>
  <c r="M858" i="9"/>
  <c r="Q857" i="9"/>
  <c r="P857" i="9"/>
  <c r="O857" i="9"/>
  <c r="N857" i="9"/>
  <c r="M857" i="9"/>
  <c r="Q856" i="9"/>
  <c r="P856" i="9"/>
  <c r="O856" i="9"/>
  <c r="N856" i="9"/>
  <c r="M856" i="9"/>
  <c r="Q855" i="9"/>
  <c r="P855" i="9"/>
  <c r="O855" i="9"/>
  <c r="N855" i="9"/>
  <c r="M855" i="9"/>
  <c r="Q854" i="9"/>
  <c r="P854" i="9"/>
  <c r="O854" i="9"/>
  <c r="N854" i="9"/>
  <c r="M854" i="9"/>
  <c r="Q853" i="9"/>
  <c r="P853" i="9"/>
  <c r="O853" i="9"/>
  <c r="N853" i="9"/>
  <c r="M853" i="9"/>
  <c r="Q852" i="9"/>
  <c r="P852" i="9"/>
  <c r="O852" i="9"/>
  <c r="N852" i="9"/>
  <c r="M852" i="9"/>
  <c r="Q851" i="9"/>
  <c r="P851" i="9"/>
  <c r="O851" i="9"/>
  <c r="N851" i="9"/>
  <c r="M851" i="9"/>
  <c r="Q850" i="9"/>
  <c r="P850" i="9"/>
  <c r="O850" i="9"/>
  <c r="N850" i="9"/>
  <c r="M850" i="9"/>
  <c r="Q849" i="9"/>
  <c r="P849" i="9"/>
  <c r="O849" i="9"/>
  <c r="N849" i="9"/>
  <c r="M849" i="9"/>
  <c r="Q848" i="9"/>
  <c r="P848" i="9"/>
  <c r="O848" i="9"/>
  <c r="N848" i="9"/>
  <c r="M848" i="9"/>
  <c r="Q847" i="9"/>
  <c r="P847" i="9"/>
  <c r="O847" i="9"/>
  <c r="N847" i="9"/>
  <c r="M847" i="9"/>
  <c r="Q846" i="9"/>
  <c r="P846" i="9"/>
  <c r="O846" i="9"/>
  <c r="N846" i="9"/>
  <c r="M846" i="9"/>
  <c r="Q845" i="9"/>
  <c r="P845" i="9"/>
  <c r="O845" i="9"/>
  <c r="N845" i="9"/>
  <c r="M845" i="9"/>
  <c r="Q844" i="9"/>
  <c r="P844" i="9"/>
  <c r="O844" i="9"/>
  <c r="N844" i="9"/>
  <c r="M844" i="9"/>
  <c r="Q843" i="9"/>
  <c r="P843" i="9"/>
  <c r="O843" i="9"/>
  <c r="N843" i="9"/>
  <c r="M843" i="9"/>
  <c r="Q842" i="9"/>
  <c r="P842" i="9"/>
  <c r="O842" i="9"/>
  <c r="N842" i="9"/>
  <c r="M842" i="9"/>
  <c r="Q841" i="9"/>
  <c r="P841" i="9"/>
  <c r="O841" i="9"/>
  <c r="N841" i="9"/>
  <c r="M841" i="9"/>
  <c r="Q840" i="9"/>
  <c r="P840" i="9"/>
  <c r="O840" i="9"/>
  <c r="N840" i="9"/>
  <c r="M840" i="9"/>
  <c r="Q839" i="9"/>
  <c r="P839" i="9"/>
  <c r="O839" i="9"/>
  <c r="N839" i="9"/>
  <c r="M839" i="9"/>
  <c r="Q838" i="9"/>
  <c r="P838" i="9"/>
  <c r="O838" i="9"/>
  <c r="N838" i="9"/>
  <c r="M838" i="9"/>
  <c r="Q837" i="9"/>
  <c r="P837" i="9"/>
  <c r="O837" i="9"/>
  <c r="N837" i="9"/>
  <c r="M837" i="9"/>
  <c r="Q836" i="9"/>
  <c r="P836" i="9"/>
  <c r="O836" i="9"/>
  <c r="N836" i="9"/>
  <c r="M836" i="9"/>
  <c r="Q835" i="9"/>
  <c r="P835" i="9"/>
  <c r="O835" i="9"/>
  <c r="N835" i="9"/>
  <c r="M835" i="9"/>
  <c r="Q834" i="9"/>
  <c r="P834" i="9"/>
  <c r="O834" i="9"/>
  <c r="N834" i="9"/>
  <c r="M834" i="9"/>
  <c r="Q833" i="9"/>
  <c r="P833" i="9"/>
  <c r="O833" i="9"/>
  <c r="N833" i="9"/>
  <c r="M833" i="9"/>
  <c r="Q832" i="9"/>
  <c r="P832" i="9"/>
  <c r="O832" i="9"/>
  <c r="N832" i="9"/>
  <c r="M832" i="9"/>
  <c r="Q831" i="9"/>
  <c r="P831" i="9"/>
  <c r="O831" i="9"/>
  <c r="N831" i="9"/>
  <c r="M831" i="9"/>
  <c r="Q830" i="9"/>
  <c r="P830" i="9"/>
  <c r="O830" i="9"/>
  <c r="N830" i="9"/>
  <c r="M830" i="9"/>
  <c r="Q829" i="9"/>
  <c r="P829" i="9"/>
  <c r="O829" i="9"/>
  <c r="N829" i="9"/>
  <c r="M829" i="9"/>
  <c r="Q828" i="9"/>
  <c r="P828" i="9"/>
  <c r="O828" i="9"/>
  <c r="N828" i="9"/>
  <c r="M828" i="9"/>
  <c r="Q827" i="9"/>
  <c r="P827" i="9"/>
  <c r="O827" i="9"/>
  <c r="N827" i="9"/>
  <c r="M827" i="9"/>
  <c r="Q826" i="9"/>
  <c r="P826" i="9"/>
  <c r="O826" i="9"/>
  <c r="N826" i="9"/>
  <c r="M826" i="9"/>
  <c r="Q825" i="9"/>
  <c r="P825" i="9"/>
  <c r="O825" i="9"/>
  <c r="N825" i="9"/>
  <c r="M825" i="9"/>
  <c r="Q824" i="9"/>
  <c r="P824" i="9"/>
  <c r="O824" i="9"/>
  <c r="N824" i="9"/>
  <c r="M824" i="9"/>
  <c r="Q823" i="9"/>
  <c r="P823" i="9"/>
  <c r="O823" i="9"/>
  <c r="N823" i="9"/>
  <c r="M823" i="9"/>
  <c r="Q822" i="9"/>
  <c r="P822" i="9"/>
  <c r="O822" i="9"/>
  <c r="N822" i="9"/>
  <c r="M822" i="9"/>
  <c r="Q821" i="9"/>
  <c r="P821" i="9"/>
  <c r="O821" i="9"/>
  <c r="N821" i="9"/>
  <c r="M821" i="9"/>
  <c r="Q820" i="9"/>
  <c r="P820" i="9"/>
  <c r="O820" i="9"/>
  <c r="N820" i="9"/>
  <c r="M820" i="9"/>
  <c r="Q819" i="9"/>
  <c r="P819" i="9"/>
  <c r="O819" i="9"/>
  <c r="N819" i="9"/>
  <c r="M819" i="9"/>
  <c r="Q818" i="9"/>
  <c r="P818" i="9"/>
  <c r="O818" i="9"/>
  <c r="N818" i="9"/>
  <c r="M818" i="9"/>
  <c r="Q817" i="9"/>
  <c r="P817" i="9"/>
  <c r="O817" i="9"/>
  <c r="N817" i="9"/>
  <c r="M817" i="9"/>
  <c r="Q816" i="9"/>
  <c r="P816" i="9"/>
  <c r="O816" i="9"/>
  <c r="N816" i="9"/>
  <c r="M816" i="9"/>
  <c r="Q815" i="9"/>
  <c r="P815" i="9"/>
  <c r="O815" i="9"/>
  <c r="N815" i="9"/>
  <c r="M815" i="9"/>
  <c r="Q814" i="9"/>
  <c r="P814" i="9"/>
  <c r="O814" i="9"/>
  <c r="N814" i="9"/>
  <c r="M814" i="9"/>
  <c r="Q813" i="9"/>
  <c r="P813" i="9"/>
  <c r="O813" i="9"/>
  <c r="N813" i="9"/>
  <c r="M813" i="9"/>
  <c r="Q812" i="9"/>
  <c r="P812" i="9"/>
  <c r="O812" i="9"/>
  <c r="N812" i="9"/>
  <c r="M812" i="9"/>
  <c r="Q811" i="9"/>
  <c r="P811" i="9"/>
  <c r="O811" i="9"/>
  <c r="N811" i="9"/>
  <c r="M811" i="9"/>
  <c r="Q810" i="9"/>
  <c r="P810" i="9"/>
  <c r="O810" i="9"/>
  <c r="N810" i="9"/>
  <c r="M810" i="9"/>
  <c r="Q809" i="9"/>
  <c r="P809" i="9"/>
  <c r="O809" i="9"/>
  <c r="N809" i="9"/>
  <c r="M809" i="9"/>
  <c r="Q808" i="9"/>
  <c r="P808" i="9"/>
  <c r="O808" i="9"/>
  <c r="N808" i="9"/>
  <c r="M808" i="9"/>
  <c r="Q807" i="9"/>
  <c r="P807" i="9"/>
  <c r="O807" i="9"/>
  <c r="N807" i="9"/>
  <c r="M807" i="9"/>
  <c r="Q806" i="9"/>
  <c r="P806" i="9"/>
  <c r="O806" i="9"/>
  <c r="N806" i="9"/>
  <c r="M806" i="9"/>
  <c r="Q805" i="9"/>
  <c r="P805" i="9"/>
  <c r="O805" i="9"/>
  <c r="N805" i="9"/>
  <c r="M805" i="9"/>
  <c r="Q804" i="9"/>
  <c r="P804" i="9"/>
  <c r="O804" i="9"/>
  <c r="N804" i="9"/>
  <c r="M804" i="9"/>
  <c r="Q803" i="9"/>
  <c r="P803" i="9"/>
  <c r="O803" i="9"/>
  <c r="N803" i="9"/>
  <c r="M803" i="9"/>
  <c r="Q802" i="9"/>
  <c r="P802" i="9"/>
  <c r="O802" i="9"/>
  <c r="N802" i="9"/>
  <c r="M802" i="9"/>
  <c r="Q801" i="9"/>
  <c r="P801" i="9"/>
  <c r="O801" i="9"/>
  <c r="N801" i="9"/>
  <c r="M801" i="9"/>
  <c r="Q800" i="9"/>
  <c r="P800" i="9"/>
  <c r="O800" i="9"/>
  <c r="N800" i="9"/>
  <c r="M800" i="9"/>
  <c r="Q799" i="9"/>
  <c r="P799" i="9"/>
  <c r="O799" i="9"/>
  <c r="N799" i="9"/>
  <c r="M799" i="9"/>
  <c r="Q798" i="9"/>
  <c r="P798" i="9"/>
  <c r="O798" i="9"/>
  <c r="N798" i="9"/>
  <c r="M798" i="9"/>
  <c r="Q797" i="9"/>
  <c r="P797" i="9"/>
  <c r="O797" i="9"/>
  <c r="N797" i="9"/>
  <c r="M797" i="9"/>
  <c r="Q796" i="9"/>
  <c r="P796" i="9"/>
  <c r="O796" i="9"/>
  <c r="N796" i="9"/>
  <c r="M796" i="9"/>
  <c r="Q795" i="9"/>
  <c r="P795" i="9"/>
  <c r="O795" i="9"/>
  <c r="N795" i="9"/>
  <c r="M795" i="9"/>
  <c r="Q794" i="9"/>
  <c r="P794" i="9"/>
  <c r="O794" i="9"/>
  <c r="N794" i="9"/>
  <c r="M794" i="9"/>
  <c r="Q793" i="9"/>
  <c r="P793" i="9"/>
  <c r="O793" i="9"/>
  <c r="N793" i="9"/>
  <c r="M793" i="9"/>
  <c r="Q792" i="9"/>
  <c r="P792" i="9"/>
  <c r="O792" i="9"/>
  <c r="N792" i="9"/>
  <c r="M792" i="9"/>
  <c r="Q791" i="9"/>
  <c r="P791" i="9"/>
  <c r="O791" i="9"/>
  <c r="N791" i="9"/>
  <c r="M791" i="9"/>
  <c r="Q790" i="9"/>
  <c r="P790" i="9"/>
  <c r="O790" i="9"/>
  <c r="N790" i="9"/>
  <c r="M790" i="9"/>
  <c r="Q789" i="9"/>
  <c r="P789" i="9"/>
  <c r="O789" i="9"/>
  <c r="N789" i="9"/>
  <c r="M789" i="9"/>
  <c r="Q788" i="9"/>
  <c r="P788" i="9"/>
  <c r="O788" i="9"/>
  <c r="N788" i="9"/>
  <c r="M788" i="9"/>
  <c r="Q787" i="9"/>
  <c r="P787" i="9"/>
  <c r="O787" i="9"/>
  <c r="N787" i="9"/>
  <c r="M787" i="9"/>
  <c r="Q786" i="9"/>
  <c r="P786" i="9"/>
  <c r="O786" i="9"/>
  <c r="N786" i="9"/>
  <c r="M786" i="9"/>
  <c r="Q785" i="9"/>
  <c r="P785" i="9"/>
  <c r="O785" i="9"/>
  <c r="N785" i="9"/>
  <c r="M785" i="9"/>
  <c r="Q784" i="9"/>
  <c r="P784" i="9"/>
  <c r="O784" i="9"/>
  <c r="N784" i="9"/>
  <c r="M784" i="9"/>
  <c r="Q783" i="9"/>
  <c r="P783" i="9"/>
  <c r="O783" i="9"/>
  <c r="N783" i="9"/>
  <c r="M783" i="9"/>
  <c r="Q782" i="9"/>
  <c r="P782" i="9"/>
  <c r="O782" i="9"/>
  <c r="N782" i="9"/>
  <c r="M782" i="9"/>
  <c r="Q781" i="9"/>
  <c r="P781" i="9"/>
  <c r="O781" i="9"/>
  <c r="N781" i="9"/>
  <c r="M781" i="9"/>
  <c r="Q780" i="9"/>
  <c r="P780" i="9"/>
  <c r="O780" i="9"/>
  <c r="N780" i="9"/>
  <c r="M780" i="9"/>
  <c r="Q779" i="9"/>
  <c r="P779" i="9"/>
  <c r="O779" i="9"/>
  <c r="N779" i="9"/>
  <c r="M779" i="9"/>
  <c r="Q778" i="9"/>
  <c r="P778" i="9"/>
  <c r="O778" i="9"/>
  <c r="N778" i="9"/>
  <c r="M778" i="9"/>
  <c r="Q777" i="9"/>
  <c r="P777" i="9"/>
  <c r="O777" i="9"/>
  <c r="N777" i="9"/>
  <c r="M777" i="9"/>
  <c r="Q776" i="9"/>
  <c r="P776" i="9"/>
  <c r="O776" i="9"/>
  <c r="N776" i="9"/>
  <c r="M776" i="9"/>
  <c r="Q775" i="9"/>
  <c r="P775" i="9"/>
  <c r="O775" i="9"/>
  <c r="N775" i="9"/>
  <c r="M775" i="9"/>
  <c r="Q774" i="9"/>
  <c r="P774" i="9"/>
  <c r="O774" i="9"/>
  <c r="N774" i="9"/>
  <c r="M774" i="9"/>
  <c r="Q773" i="9"/>
  <c r="P773" i="9"/>
  <c r="O773" i="9"/>
  <c r="N773" i="9"/>
  <c r="M773" i="9"/>
  <c r="Q772" i="9"/>
  <c r="P772" i="9"/>
  <c r="O772" i="9"/>
  <c r="N772" i="9"/>
  <c r="M772" i="9"/>
  <c r="Q771" i="9"/>
  <c r="P771" i="9"/>
  <c r="O771" i="9"/>
  <c r="N771" i="9"/>
  <c r="M771" i="9"/>
  <c r="Q770" i="9"/>
  <c r="P770" i="9"/>
  <c r="O770" i="9"/>
  <c r="N770" i="9"/>
  <c r="M770" i="9"/>
  <c r="Q769" i="9"/>
  <c r="P769" i="9"/>
  <c r="O769" i="9"/>
  <c r="N769" i="9"/>
  <c r="M769" i="9"/>
  <c r="Q768" i="9"/>
  <c r="P768" i="9"/>
  <c r="O768" i="9"/>
  <c r="N768" i="9"/>
  <c r="M768" i="9"/>
  <c r="Q767" i="9"/>
  <c r="P767" i="9"/>
  <c r="O767" i="9"/>
  <c r="N767" i="9"/>
  <c r="M767" i="9"/>
  <c r="Q766" i="9"/>
  <c r="P766" i="9"/>
  <c r="O766" i="9"/>
  <c r="N766" i="9"/>
  <c r="M766" i="9"/>
  <c r="Q765" i="9"/>
  <c r="P765" i="9"/>
  <c r="O765" i="9"/>
  <c r="N765" i="9"/>
  <c r="M765" i="9"/>
  <c r="Q764" i="9"/>
  <c r="P764" i="9"/>
  <c r="O764" i="9"/>
  <c r="N764" i="9"/>
  <c r="M764" i="9"/>
  <c r="Q763" i="9"/>
  <c r="P763" i="9"/>
  <c r="O763" i="9"/>
  <c r="N763" i="9"/>
  <c r="M763" i="9"/>
  <c r="Q762" i="9"/>
  <c r="P762" i="9"/>
  <c r="O762" i="9"/>
  <c r="N762" i="9"/>
  <c r="M762" i="9"/>
  <c r="Q761" i="9"/>
  <c r="P761" i="9"/>
  <c r="O761" i="9"/>
  <c r="N761" i="9"/>
  <c r="M761" i="9"/>
  <c r="Q760" i="9"/>
  <c r="P760" i="9"/>
  <c r="O760" i="9"/>
  <c r="N760" i="9"/>
  <c r="M760" i="9"/>
  <c r="Q759" i="9"/>
  <c r="P759" i="9"/>
  <c r="O759" i="9"/>
  <c r="N759" i="9"/>
  <c r="M759" i="9"/>
  <c r="Q758" i="9"/>
  <c r="P758" i="9"/>
  <c r="O758" i="9"/>
  <c r="N758" i="9"/>
  <c r="M758" i="9"/>
  <c r="Q757" i="9"/>
  <c r="P757" i="9"/>
  <c r="O757" i="9"/>
  <c r="N757" i="9"/>
  <c r="M757" i="9"/>
  <c r="Q756" i="9"/>
  <c r="P756" i="9"/>
  <c r="O756" i="9"/>
  <c r="N756" i="9"/>
  <c r="M756" i="9"/>
  <c r="Q755" i="9"/>
  <c r="P755" i="9"/>
  <c r="O755" i="9"/>
  <c r="N755" i="9"/>
  <c r="M755" i="9"/>
  <c r="Q754" i="9"/>
  <c r="P754" i="9"/>
  <c r="O754" i="9"/>
  <c r="N754" i="9"/>
  <c r="M754" i="9"/>
  <c r="Q753" i="9"/>
  <c r="P753" i="9"/>
  <c r="O753" i="9"/>
  <c r="N753" i="9"/>
  <c r="M753" i="9"/>
  <c r="Q752" i="9"/>
  <c r="P752" i="9"/>
  <c r="O752" i="9"/>
  <c r="N752" i="9"/>
  <c r="M752" i="9"/>
  <c r="Q751" i="9"/>
  <c r="P751" i="9"/>
  <c r="O751" i="9"/>
  <c r="N751" i="9"/>
  <c r="M751" i="9"/>
  <c r="Q750" i="9"/>
  <c r="P750" i="9"/>
  <c r="O750" i="9"/>
  <c r="N750" i="9"/>
  <c r="M750" i="9"/>
  <c r="Q749" i="9"/>
  <c r="P749" i="9"/>
  <c r="O749" i="9"/>
  <c r="N749" i="9"/>
  <c r="M749" i="9"/>
  <c r="Q748" i="9"/>
  <c r="P748" i="9"/>
  <c r="O748" i="9"/>
  <c r="N748" i="9"/>
  <c r="M748" i="9"/>
  <c r="Q747" i="9"/>
  <c r="P747" i="9"/>
  <c r="O747" i="9"/>
  <c r="N747" i="9"/>
  <c r="M747" i="9"/>
  <c r="Q746" i="9"/>
  <c r="P746" i="9"/>
  <c r="O746" i="9"/>
  <c r="N746" i="9"/>
  <c r="M746" i="9"/>
  <c r="Q745" i="9"/>
  <c r="P745" i="9"/>
  <c r="O745" i="9"/>
  <c r="N745" i="9"/>
  <c r="M745" i="9"/>
  <c r="Q744" i="9"/>
  <c r="P744" i="9"/>
  <c r="O744" i="9"/>
  <c r="N744" i="9"/>
  <c r="M744" i="9"/>
  <c r="Q743" i="9"/>
  <c r="P743" i="9"/>
  <c r="O743" i="9"/>
  <c r="N743" i="9"/>
  <c r="M743" i="9"/>
  <c r="Q742" i="9"/>
  <c r="P742" i="9"/>
  <c r="O742" i="9"/>
  <c r="N742" i="9"/>
  <c r="M742" i="9"/>
  <c r="Q741" i="9"/>
  <c r="P741" i="9"/>
  <c r="O741" i="9"/>
  <c r="N741" i="9"/>
  <c r="M741" i="9"/>
  <c r="Q740" i="9"/>
  <c r="P740" i="9"/>
  <c r="O740" i="9"/>
  <c r="N740" i="9"/>
  <c r="M740" i="9"/>
  <c r="Q739" i="9"/>
  <c r="P739" i="9"/>
  <c r="O739" i="9"/>
  <c r="N739" i="9"/>
  <c r="M739" i="9"/>
  <c r="Q738" i="9"/>
  <c r="P738" i="9"/>
  <c r="O738" i="9"/>
  <c r="N738" i="9"/>
  <c r="M738" i="9"/>
  <c r="Q737" i="9"/>
  <c r="P737" i="9"/>
  <c r="O737" i="9"/>
  <c r="N737" i="9"/>
  <c r="M737" i="9"/>
  <c r="Q736" i="9"/>
  <c r="P736" i="9"/>
  <c r="O736" i="9"/>
  <c r="N736" i="9"/>
  <c r="M736" i="9"/>
  <c r="Q735" i="9"/>
  <c r="P735" i="9"/>
  <c r="O735" i="9"/>
  <c r="N735" i="9"/>
  <c r="M735" i="9"/>
  <c r="Q734" i="9"/>
  <c r="P734" i="9"/>
  <c r="O734" i="9"/>
  <c r="N734" i="9"/>
  <c r="M734" i="9"/>
  <c r="Q733" i="9"/>
  <c r="P733" i="9"/>
  <c r="O733" i="9"/>
  <c r="N733" i="9"/>
  <c r="M733" i="9"/>
  <c r="Q732" i="9"/>
  <c r="P732" i="9"/>
  <c r="O732" i="9"/>
  <c r="N732" i="9"/>
  <c r="M732" i="9"/>
  <c r="Q731" i="9"/>
  <c r="P731" i="9"/>
  <c r="O731" i="9"/>
  <c r="N731" i="9"/>
  <c r="M731" i="9"/>
  <c r="Q730" i="9"/>
  <c r="P730" i="9"/>
  <c r="O730" i="9"/>
  <c r="N730" i="9"/>
  <c r="M730" i="9"/>
  <c r="Q729" i="9"/>
  <c r="P729" i="9"/>
  <c r="O729" i="9"/>
  <c r="N729" i="9"/>
  <c r="M729" i="9"/>
  <c r="Q728" i="9"/>
  <c r="P728" i="9"/>
  <c r="O728" i="9"/>
  <c r="N728" i="9"/>
  <c r="M728" i="9"/>
  <c r="Q727" i="9"/>
  <c r="P727" i="9"/>
  <c r="O727" i="9"/>
  <c r="N727" i="9"/>
  <c r="M727" i="9"/>
  <c r="Q726" i="9"/>
  <c r="P726" i="9"/>
  <c r="O726" i="9"/>
  <c r="N726" i="9"/>
  <c r="M726" i="9"/>
  <c r="Q725" i="9"/>
  <c r="P725" i="9"/>
  <c r="O725" i="9"/>
  <c r="N725" i="9"/>
  <c r="M725" i="9"/>
  <c r="Q724" i="9"/>
  <c r="P724" i="9"/>
  <c r="O724" i="9"/>
  <c r="N724" i="9"/>
  <c r="M724" i="9"/>
  <c r="Q723" i="9"/>
  <c r="P723" i="9"/>
  <c r="O723" i="9"/>
  <c r="N723" i="9"/>
  <c r="M723" i="9"/>
  <c r="Q722" i="9"/>
  <c r="P722" i="9"/>
  <c r="O722" i="9"/>
  <c r="N722" i="9"/>
  <c r="M722" i="9"/>
  <c r="Q721" i="9"/>
  <c r="P721" i="9"/>
  <c r="O721" i="9"/>
  <c r="N721" i="9"/>
  <c r="M721" i="9"/>
  <c r="Q720" i="9"/>
  <c r="P720" i="9"/>
  <c r="O720" i="9"/>
  <c r="N720" i="9"/>
  <c r="M720" i="9"/>
  <c r="Q719" i="9"/>
  <c r="P719" i="9"/>
  <c r="O719" i="9"/>
  <c r="N719" i="9"/>
  <c r="M719" i="9"/>
  <c r="Q718" i="9"/>
  <c r="P718" i="9"/>
  <c r="O718" i="9"/>
  <c r="N718" i="9"/>
  <c r="M718" i="9"/>
  <c r="Q717" i="9"/>
  <c r="P717" i="9"/>
  <c r="O717" i="9"/>
  <c r="N717" i="9"/>
  <c r="M717" i="9"/>
  <c r="Q716" i="9"/>
  <c r="P716" i="9"/>
  <c r="O716" i="9"/>
  <c r="N716" i="9"/>
  <c r="M716" i="9"/>
  <c r="Q715" i="9"/>
  <c r="P715" i="9"/>
  <c r="O715" i="9"/>
  <c r="N715" i="9"/>
  <c r="M715" i="9"/>
  <c r="Q714" i="9"/>
  <c r="P714" i="9"/>
  <c r="O714" i="9"/>
  <c r="N714" i="9"/>
  <c r="M714" i="9"/>
  <c r="Q713" i="9"/>
  <c r="P713" i="9"/>
  <c r="O713" i="9"/>
  <c r="N713" i="9"/>
  <c r="M713" i="9"/>
  <c r="Q712" i="9"/>
  <c r="P712" i="9"/>
  <c r="O712" i="9"/>
  <c r="N712" i="9"/>
  <c r="M712" i="9"/>
  <c r="Q711" i="9"/>
  <c r="P711" i="9"/>
  <c r="O711" i="9"/>
  <c r="N711" i="9"/>
  <c r="M711" i="9"/>
  <c r="Q710" i="9"/>
  <c r="P710" i="9"/>
  <c r="O710" i="9"/>
  <c r="N710" i="9"/>
  <c r="M710" i="9"/>
  <c r="Q709" i="9"/>
  <c r="P709" i="9"/>
  <c r="O709" i="9"/>
  <c r="N709" i="9"/>
  <c r="M709" i="9"/>
  <c r="Q708" i="9"/>
  <c r="P708" i="9"/>
  <c r="O708" i="9"/>
  <c r="N708" i="9"/>
  <c r="M708" i="9"/>
  <c r="Q707" i="9"/>
  <c r="P707" i="9"/>
  <c r="O707" i="9"/>
  <c r="N707" i="9"/>
  <c r="M707" i="9"/>
  <c r="Q706" i="9"/>
  <c r="P706" i="9"/>
  <c r="O706" i="9"/>
  <c r="N706" i="9"/>
  <c r="M706" i="9"/>
  <c r="Q705" i="9"/>
  <c r="P705" i="9"/>
  <c r="O705" i="9"/>
  <c r="N705" i="9"/>
  <c r="M705" i="9"/>
  <c r="Q704" i="9"/>
  <c r="P704" i="9"/>
  <c r="O704" i="9"/>
  <c r="N704" i="9"/>
  <c r="M704" i="9"/>
  <c r="Q703" i="9"/>
  <c r="P703" i="9"/>
  <c r="O703" i="9"/>
  <c r="N703" i="9"/>
  <c r="M703" i="9"/>
  <c r="Q702" i="9"/>
  <c r="P702" i="9"/>
  <c r="O702" i="9"/>
  <c r="N702" i="9"/>
  <c r="M702" i="9"/>
  <c r="Q701" i="9"/>
  <c r="P701" i="9"/>
  <c r="O701" i="9"/>
  <c r="N701" i="9"/>
  <c r="M701" i="9"/>
  <c r="Q700" i="9"/>
  <c r="P700" i="9"/>
  <c r="O700" i="9"/>
  <c r="N700" i="9"/>
  <c r="M700" i="9"/>
  <c r="Q699" i="9"/>
  <c r="P699" i="9"/>
  <c r="O699" i="9"/>
  <c r="N699" i="9"/>
  <c r="M699" i="9"/>
  <c r="Q698" i="9"/>
  <c r="P698" i="9"/>
  <c r="O698" i="9"/>
  <c r="N698" i="9"/>
  <c r="M698" i="9"/>
  <c r="Q697" i="9"/>
  <c r="P697" i="9"/>
  <c r="O697" i="9"/>
  <c r="N697" i="9"/>
  <c r="M697" i="9"/>
  <c r="Q696" i="9"/>
  <c r="P696" i="9"/>
  <c r="O696" i="9"/>
  <c r="N696" i="9"/>
  <c r="M696" i="9"/>
  <c r="Q695" i="9"/>
  <c r="P695" i="9"/>
  <c r="O695" i="9"/>
  <c r="N695" i="9"/>
  <c r="M695" i="9"/>
  <c r="Q694" i="9"/>
  <c r="P694" i="9"/>
  <c r="O694" i="9"/>
  <c r="N694" i="9"/>
  <c r="M694" i="9"/>
  <c r="Q693" i="9"/>
  <c r="P693" i="9"/>
  <c r="O693" i="9"/>
  <c r="N693" i="9"/>
  <c r="M693" i="9"/>
  <c r="Q692" i="9"/>
  <c r="P692" i="9"/>
  <c r="O692" i="9"/>
  <c r="N692" i="9"/>
  <c r="M692" i="9"/>
  <c r="Q691" i="9"/>
  <c r="P691" i="9"/>
  <c r="O691" i="9"/>
  <c r="N691" i="9"/>
  <c r="M691" i="9"/>
  <c r="Q690" i="9"/>
  <c r="P690" i="9"/>
  <c r="O690" i="9"/>
  <c r="N690" i="9"/>
  <c r="M690" i="9"/>
  <c r="Q689" i="9"/>
  <c r="P689" i="9"/>
  <c r="O689" i="9"/>
  <c r="N689" i="9"/>
  <c r="M689" i="9"/>
  <c r="Q688" i="9"/>
  <c r="P688" i="9"/>
  <c r="O688" i="9"/>
  <c r="N688" i="9"/>
  <c r="M688" i="9"/>
  <c r="Q687" i="9"/>
  <c r="P687" i="9"/>
  <c r="O687" i="9"/>
  <c r="N687" i="9"/>
  <c r="M687" i="9"/>
  <c r="Q686" i="9"/>
  <c r="P686" i="9"/>
  <c r="O686" i="9"/>
  <c r="N686" i="9"/>
  <c r="M686" i="9"/>
  <c r="Q685" i="9"/>
  <c r="P685" i="9"/>
  <c r="O685" i="9"/>
  <c r="N685" i="9"/>
  <c r="M685" i="9"/>
  <c r="Q684" i="9"/>
  <c r="P684" i="9"/>
  <c r="O684" i="9"/>
  <c r="N684" i="9"/>
  <c r="M684" i="9"/>
  <c r="Q683" i="9"/>
  <c r="P683" i="9"/>
  <c r="O683" i="9"/>
  <c r="N683" i="9"/>
  <c r="M683" i="9"/>
  <c r="Q682" i="9"/>
  <c r="P682" i="9"/>
  <c r="O682" i="9"/>
  <c r="N682" i="9"/>
  <c r="M682" i="9"/>
  <c r="Q681" i="9"/>
  <c r="P681" i="9"/>
  <c r="O681" i="9"/>
  <c r="N681" i="9"/>
  <c r="M681" i="9"/>
  <c r="Q680" i="9"/>
  <c r="P680" i="9"/>
  <c r="O680" i="9"/>
  <c r="N680" i="9"/>
  <c r="M680" i="9"/>
  <c r="Q679" i="9"/>
  <c r="P679" i="9"/>
  <c r="O679" i="9"/>
  <c r="N679" i="9"/>
  <c r="M679" i="9"/>
  <c r="Q678" i="9"/>
  <c r="P678" i="9"/>
  <c r="O678" i="9"/>
  <c r="N678" i="9"/>
  <c r="M678" i="9"/>
  <c r="Q677" i="9"/>
  <c r="P677" i="9"/>
  <c r="O677" i="9"/>
  <c r="N677" i="9"/>
  <c r="M677" i="9"/>
  <c r="Q676" i="9"/>
  <c r="P676" i="9"/>
  <c r="O676" i="9"/>
  <c r="N676" i="9"/>
  <c r="M676" i="9"/>
  <c r="Q675" i="9"/>
  <c r="P675" i="9"/>
  <c r="O675" i="9"/>
  <c r="N675" i="9"/>
  <c r="M675" i="9"/>
  <c r="Q674" i="9"/>
  <c r="P674" i="9"/>
  <c r="O674" i="9"/>
  <c r="N674" i="9"/>
  <c r="M674" i="9"/>
  <c r="Q673" i="9"/>
  <c r="P673" i="9"/>
  <c r="O673" i="9"/>
  <c r="N673" i="9"/>
  <c r="M673" i="9"/>
  <c r="Q672" i="9"/>
  <c r="P672" i="9"/>
  <c r="O672" i="9"/>
  <c r="N672" i="9"/>
  <c r="M672" i="9"/>
  <c r="Q671" i="9"/>
  <c r="P671" i="9"/>
  <c r="O671" i="9"/>
  <c r="N671" i="9"/>
  <c r="M671" i="9"/>
  <c r="Q670" i="9"/>
  <c r="P670" i="9"/>
  <c r="O670" i="9"/>
  <c r="N670" i="9"/>
  <c r="M670" i="9"/>
  <c r="Q669" i="9"/>
  <c r="P669" i="9"/>
  <c r="O669" i="9"/>
  <c r="N669" i="9"/>
  <c r="M669" i="9"/>
  <c r="Q668" i="9"/>
  <c r="P668" i="9"/>
  <c r="O668" i="9"/>
  <c r="N668" i="9"/>
  <c r="M668" i="9"/>
  <c r="Q667" i="9"/>
  <c r="P667" i="9"/>
  <c r="O667" i="9"/>
  <c r="N667" i="9"/>
  <c r="M667" i="9"/>
  <c r="Q666" i="9"/>
  <c r="P666" i="9"/>
  <c r="O666" i="9"/>
  <c r="N666" i="9"/>
  <c r="M666" i="9"/>
  <c r="Q665" i="9"/>
  <c r="P665" i="9"/>
  <c r="O665" i="9"/>
  <c r="N665" i="9"/>
  <c r="M665" i="9"/>
  <c r="Q664" i="9"/>
  <c r="P664" i="9"/>
  <c r="O664" i="9"/>
  <c r="N664" i="9"/>
  <c r="M664" i="9"/>
  <c r="Q663" i="9"/>
  <c r="P663" i="9"/>
  <c r="O663" i="9"/>
  <c r="N663" i="9"/>
  <c r="M663" i="9"/>
  <c r="Q662" i="9"/>
  <c r="P662" i="9"/>
  <c r="O662" i="9"/>
  <c r="N662" i="9"/>
  <c r="M662" i="9"/>
  <c r="Q661" i="9"/>
  <c r="P661" i="9"/>
  <c r="O661" i="9"/>
  <c r="N661" i="9"/>
  <c r="M661" i="9"/>
  <c r="Q660" i="9"/>
  <c r="P660" i="9"/>
  <c r="O660" i="9"/>
  <c r="N660" i="9"/>
  <c r="M660" i="9"/>
  <c r="Q659" i="9"/>
  <c r="P659" i="9"/>
  <c r="O659" i="9"/>
  <c r="N659" i="9"/>
  <c r="M659" i="9"/>
  <c r="Q658" i="9"/>
  <c r="P658" i="9"/>
  <c r="O658" i="9"/>
  <c r="N658" i="9"/>
  <c r="M658" i="9"/>
  <c r="Q657" i="9"/>
  <c r="P657" i="9"/>
  <c r="O657" i="9"/>
  <c r="N657" i="9"/>
  <c r="M657" i="9"/>
  <c r="Q656" i="9"/>
  <c r="P656" i="9"/>
  <c r="O656" i="9"/>
  <c r="N656" i="9"/>
  <c r="M656" i="9"/>
  <c r="Q655" i="9"/>
  <c r="P655" i="9"/>
  <c r="O655" i="9"/>
  <c r="N655" i="9"/>
  <c r="M655" i="9"/>
  <c r="Q654" i="9"/>
  <c r="P654" i="9"/>
  <c r="O654" i="9"/>
  <c r="N654" i="9"/>
  <c r="M654" i="9"/>
  <c r="Q653" i="9"/>
  <c r="P653" i="9"/>
  <c r="O653" i="9"/>
  <c r="N653" i="9"/>
  <c r="M653" i="9"/>
  <c r="Q652" i="9"/>
  <c r="P652" i="9"/>
  <c r="O652" i="9"/>
  <c r="N652" i="9"/>
  <c r="M652" i="9"/>
  <c r="Q651" i="9"/>
  <c r="P651" i="9"/>
  <c r="O651" i="9"/>
  <c r="N651" i="9"/>
  <c r="M651" i="9"/>
  <c r="Q650" i="9"/>
  <c r="P650" i="9"/>
  <c r="O650" i="9"/>
  <c r="N650" i="9"/>
  <c r="M650" i="9"/>
  <c r="Q649" i="9"/>
  <c r="P649" i="9"/>
  <c r="O649" i="9"/>
  <c r="N649" i="9"/>
  <c r="M649" i="9"/>
  <c r="Q648" i="9"/>
  <c r="P648" i="9"/>
  <c r="O648" i="9"/>
  <c r="N648" i="9"/>
  <c r="M648" i="9"/>
  <c r="Q647" i="9"/>
  <c r="P647" i="9"/>
  <c r="O647" i="9"/>
  <c r="N647" i="9"/>
  <c r="M647" i="9"/>
  <c r="Q646" i="9"/>
  <c r="P646" i="9"/>
  <c r="O646" i="9"/>
  <c r="N646" i="9"/>
  <c r="M646" i="9"/>
  <c r="Q645" i="9"/>
  <c r="P645" i="9"/>
  <c r="O645" i="9"/>
  <c r="N645" i="9"/>
  <c r="M645" i="9"/>
  <c r="Q644" i="9"/>
  <c r="P644" i="9"/>
  <c r="O644" i="9"/>
  <c r="N644" i="9"/>
  <c r="M644" i="9"/>
  <c r="Q643" i="9"/>
  <c r="P643" i="9"/>
  <c r="O643" i="9"/>
  <c r="N643" i="9"/>
  <c r="M643" i="9"/>
  <c r="Q642" i="9"/>
  <c r="P642" i="9"/>
  <c r="O642" i="9"/>
  <c r="N642" i="9"/>
  <c r="M642" i="9"/>
  <c r="Q641" i="9"/>
  <c r="P641" i="9"/>
  <c r="O641" i="9"/>
  <c r="N641" i="9"/>
  <c r="M641" i="9"/>
  <c r="Q640" i="9"/>
  <c r="P640" i="9"/>
  <c r="O640" i="9"/>
  <c r="N640" i="9"/>
  <c r="M640" i="9"/>
  <c r="Q639" i="9"/>
  <c r="P639" i="9"/>
  <c r="O639" i="9"/>
  <c r="N639" i="9"/>
  <c r="M639" i="9"/>
  <c r="Q638" i="9"/>
  <c r="P638" i="9"/>
  <c r="O638" i="9"/>
  <c r="N638" i="9"/>
  <c r="M638" i="9"/>
  <c r="Q637" i="9"/>
  <c r="P637" i="9"/>
  <c r="O637" i="9"/>
  <c r="N637" i="9"/>
  <c r="M637" i="9"/>
  <c r="Q636" i="9"/>
  <c r="P636" i="9"/>
  <c r="O636" i="9"/>
  <c r="N636" i="9"/>
  <c r="M636" i="9"/>
  <c r="Q635" i="9"/>
  <c r="P635" i="9"/>
  <c r="O635" i="9"/>
  <c r="N635" i="9"/>
  <c r="M635" i="9"/>
  <c r="Q634" i="9"/>
  <c r="P634" i="9"/>
  <c r="O634" i="9"/>
  <c r="N634" i="9"/>
  <c r="M634" i="9"/>
  <c r="Q633" i="9"/>
  <c r="P633" i="9"/>
  <c r="O633" i="9"/>
  <c r="N633" i="9"/>
  <c r="M633" i="9"/>
  <c r="Q632" i="9"/>
  <c r="P632" i="9"/>
  <c r="O632" i="9"/>
  <c r="N632" i="9"/>
  <c r="M632" i="9"/>
  <c r="Q631" i="9"/>
  <c r="P631" i="9"/>
  <c r="O631" i="9"/>
  <c r="N631" i="9"/>
  <c r="M631" i="9"/>
  <c r="Q630" i="9"/>
  <c r="P630" i="9"/>
  <c r="O630" i="9"/>
  <c r="N630" i="9"/>
  <c r="M630" i="9"/>
  <c r="Q629" i="9"/>
  <c r="P629" i="9"/>
  <c r="O629" i="9"/>
  <c r="N629" i="9"/>
  <c r="M629" i="9"/>
  <c r="Q628" i="9"/>
  <c r="P628" i="9"/>
  <c r="O628" i="9"/>
  <c r="N628" i="9"/>
  <c r="M628" i="9"/>
  <c r="Q627" i="9"/>
  <c r="P627" i="9"/>
  <c r="O627" i="9"/>
  <c r="N627" i="9"/>
  <c r="M627" i="9"/>
  <c r="Q626" i="9"/>
  <c r="P626" i="9"/>
  <c r="O626" i="9"/>
  <c r="N626" i="9"/>
  <c r="M626" i="9"/>
  <c r="Q625" i="9"/>
  <c r="P625" i="9"/>
  <c r="O625" i="9"/>
  <c r="N625" i="9"/>
  <c r="M625" i="9"/>
  <c r="Q624" i="9"/>
  <c r="P624" i="9"/>
  <c r="O624" i="9"/>
  <c r="N624" i="9"/>
  <c r="M624" i="9"/>
  <c r="Q623" i="9"/>
  <c r="P623" i="9"/>
  <c r="O623" i="9"/>
  <c r="N623" i="9"/>
  <c r="M623" i="9"/>
  <c r="Q622" i="9"/>
  <c r="P622" i="9"/>
  <c r="O622" i="9"/>
  <c r="N622" i="9"/>
  <c r="M622" i="9"/>
  <c r="Q621" i="9"/>
  <c r="P621" i="9"/>
  <c r="O621" i="9"/>
  <c r="N621" i="9"/>
  <c r="M621" i="9"/>
  <c r="Q620" i="9"/>
  <c r="P620" i="9"/>
  <c r="O620" i="9"/>
  <c r="N620" i="9"/>
  <c r="M620" i="9"/>
  <c r="Q619" i="9"/>
  <c r="P619" i="9"/>
  <c r="O619" i="9"/>
  <c r="N619" i="9"/>
  <c r="M619" i="9"/>
  <c r="Q618" i="9"/>
  <c r="P618" i="9"/>
  <c r="O618" i="9"/>
  <c r="N618" i="9"/>
  <c r="M618" i="9"/>
  <c r="Q617" i="9"/>
  <c r="P617" i="9"/>
  <c r="O617" i="9"/>
  <c r="N617" i="9"/>
  <c r="M617" i="9"/>
  <c r="Q616" i="9"/>
  <c r="P616" i="9"/>
  <c r="O616" i="9"/>
  <c r="N616" i="9"/>
  <c r="M616" i="9"/>
  <c r="Q615" i="9"/>
  <c r="P615" i="9"/>
  <c r="O615" i="9"/>
  <c r="N615" i="9"/>
  <c r="M615" i="9"/>
  <c r="Q614" i="9"/>
  <c r="P614" i="9"/>
  <c r="O614" i="9"/>
  <c r="N614" i="9"/>
  <c r="M614" i="9"/>
  <c r="Q613" i="9"/>
  <c r="P613" i="9"/>
  <c r="O613" i="9"/>
  <c r="N613" i="9"/>
  <c r="M613" i="9"/>
  <c r="Q612" i="9"/>
  <c r="P612" i="9"/>
  <c r="O612" i="9"/>
  <c r="N612" i="9"/>
  <c r="M612" i="9"/>
  <c r="Q611" i="9"/>
  <c r="P611" i="9"/>
  <c r="O611" i="9"/>
  <c r="N611" i="9"/>
  <c r="M611" i="9"/>
  <c r="Q610" i="9"/>
  <c r="P610" i="9"/>
  <c r="O610" i="9"/>
  <c r="N610" i="9"/>
  <c r="M610" i="9"/>
  <c r="Q609" i="9"/>
  <c r="P609" i="9"/>
  <c r="O609" i="9"/>
  <c r="N609" i="9"/>
  <c r="M609" i="9"/>
  <c r="Q608" i="9"/>
  <c r="P608" i="9"/>
  <c r="O608" i="9"/>
  <c r="N608" i="9"/>
  <c r="M608" i="9"/>
  <c r="Q607" i="9"/>
  <c r="P607" i="9"/>
  <c r="O607" i="9"/>
  <c r="N607" i="9"/>
  <c r="M607" i="9"/>
  <c r="Q606" i="9"/>
  <c r="P606" i="9"/>
  <c r="O606" i="9"/>
  <c r="N606" i="9"/>
  <c r="M606" i="9"/>
  <c r="Q605" i="9"/>
  <c r="P605" i="9"/>
  <c r="O605" i="9"/>
  <c r="N605" i="9"/>
  <c r="M605" i="9"/>
  <c r="Q604" i="9"/>
  <c r="P604" i="9"/>
  <c r="O604" i="9"/>
  <c r="N604" i="9"/>
  <c r="M604" i="9"/>
  <c r="Q603" i="9"/>
  <c r="P603" i="9"/>
  <c r="O603" i="9"/>
  <c r="N603" i="9"/>
  <c r="M603" i="9"/>
  <c r="Q602" i="9"/>
  <c r="P602" i="9"/>
  <c r="O602" i="9"/>
  <c r="N602" i="9"/>
  <c r="M602" i="9"/>
  <c r="Q601" i="9"/>
  <c r="P601" i="9"/>
  <c r="O601" i="9"/>
  <c r="N601" i="9"/>
  <c r="M601" i="9"/>
  <c r="Q600" i="9"/>
  <c r="P600" i="9"/>
  <c r="O600" i="9"/>
  <c r="N600" i="9"/>
  <c r="M600" i="9"/>
  <c r="Q599" i="9"/>
  <c r="P599" i="9"/>
  <c r="O599" i="9"/>
  <c r="N599" i="9"/>
  <c r="M599" i="9"/>
  <c r="Q598" i="9"/>
  <c r="P598" i="9"/>
  <c r="O598" i="9"/>
  <c r="N598" i="9"/>
  <c r="M598" i="9"/>
  <c r="Q597" i="9"/>
  <c r="P597" i="9"/>
  <c r="O597" i="9"/>
  <c r="N597" i="9"/>
  <c r="M597" i="9"/>
  <c r="Q596" i="9"/>
  <c r="P596" i="9"/>
  <c r="O596" i="9"/>
  <c r="N596" i="9"/>
  <c r="M596" i="9"/>
  <c r="Q595" i="9"/>
  <c r="P595" i="9"/>
  <c r="O595" i="9"/>
  <c r="N595" i="9"/>
  <c r="M595" i="9"/>
  <c r="Q594" i="9"/>
  <c r="P594" i="9"/>
  <c r="O594" i="9"/>
  <c r="N594" i="9"/>
  <c r="M594" i="9"/>
  <c r="Q593" i="9"/>
  <c r="P593" i="9"/>
  <c r="O593" i="9"/>
  <c r="N593" i="9"/>
  <c r="M593" i="9"/>
  <c r="Q592" i="9"/>
  <c r="P592" i="9"/>
  <c r="O592" i="9"/>
  <c r="N592" i="9"/>
  <c r="M592" i="9"/>
  <c r="Q591" i="9"/>
  <c r="P591" i="9"/>
  <c r="O591" i="9"/>
  <c r="N591" i="9"/>
  <c r="M591" i="9"/>
  <c r="Q590" i="9"/>
  <c r="P590" i="9"/>
  <c r="O590" i="9"/>
  <c r="N590" i="9"/>
  <c r="M590" i="9"/>
  <c r="Q589" i="9"/>
  <c r="P589" i="9"/>
  <c r="O589" i="9"/>
  <c r="N589" i="9"/>
  <c r="M589" i="9"/>
  <c r="Q588" i="9"/>
  <c r="P588" i="9"/>
  <c r="O588" i="9"/>
  <c r="N588" i="9"/>
  <c r="M588" i="9"/>
  <c r="Q587" i="9"/>
  <c r="P587" i="9"/>
  <c r="O587" i="9"/>
  <c r="N587" i="9"/>
  <c r="M587" i="9"/>
  <c r="Q586" i="9"/>
  <c r="P586" i="9"/>
  <c r="O586" i="9"/>
  <c r="N586" i="9"/>
  <c r="M586" i="9"/>
  <c r="Q585" i="9"/>
  <c r="P585" i="9"/>
  <c r="O585" i="9"/>
  <c r="N585" i="9"/>
  <c r="M585" i="9"/>
  <c r="Q584" i="9"/>
  <c r="P584" i="9"/>
  <c r="O584" i="9"/>
  <c r="N584" i="9"/>
  <c r="M584" i="9"/>
  <c r="Q583" i="9"/>
  <c r="P583" i="9"/>
  <c r="O583" i="9"/>
  <c r="N583" i="9"/>
  <c r="M583" i="9"/>
  <c r="Q582" i="9"/>
  <c r="P582" i="9"/>
  <c r="O582" i="9"/>
  <c r="N582" i="9"/>
  <c r="M582" i="9"/>
  <c r="Q581" i="9"/>
  <c r="P581" i="9"/>
  <c r="O581" i="9"/>
  <c r="N581" i="9"/>
  <c r="M581" i="9"/>
  <c r="Q580" i="9"/>
  <c r="P580" i="9"/>
  <c r="O580" i="9"/>
  <c r="N580" i="9"/>
  <c r="M580" i="9"/>
  <c r="Q579" i="9"/>
  <c r="P579" i="9"/>
  <c r="O579" i="9"/>
  <c r="N579" i="9"/>
  <c r="M579" i="9"/>
  <c r="Q578" i="9"/>
  <c r="P578" i="9"/>
  <c r="O578" i="9"/>
  <c r="N578" i="9"/>
  <c r="M578" i="9"/>
  <c r="Q577" i="9"/>
  <c r="P577" i="9"/>
  <c r="O577" i="9"/>
  <c r="N577" i="9"/>
  <c r="M577" i="9"/>
  <c r="Q576" i="9"/>
  <c r="P576" i="9"/>
  <c r="O576" i="9"/>
  <c r="N576" i="9"/>
  <c r="M576" i="9"/>
  <c r="Q575" i="9"/>
  <c r="P575" i="9"/>
  <c r="O575" i="9"/>
  <c r="N575" i="9"/>
  <c r="M575" i="9"/>
  <c r="Q574" i="9"/>
  <c r="P574" i="9"/>
  <c r="O574" i="9"/>
  <c r="N574" i="9"/>
  <c r="M574" i="9"/>
  <c r="Q573" i="9"/>
  <c r="P573" i="9"/>
  <c r="O573" i="9"/>
  <c r="N573" i="9"/>
  <c r="M573" i="9"/>
  <c r="Q572" i="9"/>
  <c r="P572" i="9"/>
  <c r="O572" i="9"/>
  <c r="N572" i="9"/>
  <c r="M572" i="9"/>
  <c r="Q571" i="9"/>
  <c r="P571" i="9"/>
  <c r="O571" i="9"/>
  <c r="N571" i="9"/>
  <c r="M571" i="9"/>
  <c r="Q570" i="9"/>
  <c r="P570" i="9"/>
  <c r="O570" i="9"/>
  <c r="N570" i="9"/>
  <c r="M570" i="9"/>
  <c r="Q569" i="9"/>
  <c r="P569" i="9"/>
  <c r="O569" i="9"/>
  <c r="N569" i="9"/>
  <c r="M569" i="9"/>
  <c r="Q568" i="9"/>
  <c r="P568" i="9"/>
  <c r="O568" i="9"/>
  <c r="N568" i="9"/>
  <c r="M568" i="9"/>
  <c r="Q567" i="9"/>
  <c r="P567" i="9"/>
  <c r="O567" i="9"/>
  <c r="N567" i="9"/>
  <c r="M567" i="9"/>
  <c r="Q566" i="9"/>
  <c r="P566" i="9"/>
  <c r="O566" i="9"/>
  <c r="N566" i="9"/>
  <c r="M566" i="9"/>
  <c r="Q565" i="9"/>
  <c r="P565" i="9"/>
  <c r="O565" i="9"/>
  <c r="N565" i="9"/>
  <c r="M565" i="9"/>
  <c r="Q564" i="9"/>
  <c r="P564" i="9"/>
  <c r="O564" i="9"/>
  <c r="N564" i="9"/>
  <c r="M564" i="9"/>
  <c r="Q563" i="9"/>
  <c r="P563" i="9"/>
  <c r="O563" i="9"/>
  <c r="N563" i="9"/>
  <c r="M563" i="9"/>
  <c r="Q562" i="9"/>
  <c r="P562" i="9"/>
  <c r="O562" i="9"/>
  <c r="N562" i="9"/>
  <c r="M562" i="9"/>
  <c r="Q561" i="9"/>
  <c r="P561" i="9"/>
  <c r="O561" i="9"/>
  <c r="N561" i="9"/>
  <c r="M561" i="9"/>
  <c r="Q560" i="9"/>
  <c r="P560" i="9"/>
  <c r="O560" i="9"/>
  <c r="N560" i="9"/>
  <c r="M560" i="9"/>
  <c r="Q559" i="9"/>
  <c r="P559" i="9"/>
  <c r="O559" i="9"/>
  <c r="N559" i="9"/>
  <c r="M559" i="9"/>
  <c r="Q558" i="9"/>
  <c r="P558" i="9"/>
  <c r="O558" i="9"/>
  <c r="N558" i="9"/>
  <c r="M558" i="9"/>
  <c r="Q557" i="9"/>
  <c r="P557" i="9"/>
  <c r="O557" i="9"/>
  <c r="N557" i="9"/>
  <c r="M557" i="9"/>
  <c r="Q556" i="9"/>
  <c r="P556" i="9"/>
  <c r="O556" i="9"/>
  <c r="N556" i="9"/>
  <c r="M556" i="9"/>
  <c r="Q555" i="9"/>
  <c r="P555" i="9"/>
  <c r="O555" i="9"/>
  <c r="N555" i="9"/>
  <c r="M555" i="9"/>
  <c r="Q554" i="9"/>
  <c r="P554" i="9"/>
  <c r="O554" i="9"/>
  <c r="N554" i="9"/>
  <c r="M554" i="9"/>
  <c r="Q553" i="9"/>
  <c r="P553" i="9"/>
  <c r="O553" i="9"/>
  <c r="N553" i="9"/>
  <c r="M553" i="9"/>
  <c r="Q552" i="9"/>
  <c r="P552" i="9"/>
  <c r="O552" i="9"/>
  <c r="N552" i="9"/>
  <c r="M552" i="9"/>
  <c r="Q551" i="9"/>
  <c r="P551" i="9"/>
  <c r="O551" i="9"/>
  <c r="N551" i="9"/>
  <c r="M551" i="9"/>
  <c r="Q550" i="9"/>
  <c r="P550" i="9"/>
  <c r="O550" i="9"/>
  <c r="N550" i="9"/>
  <c r="M550" i="9"/>
  <c r="Q549" i="9"/>
  <c r="P549" i="9"/>
  <c r="O549" i="9"/>
  <c r="N549" i="9"/>
  <c r="M549" i="9"/>
  <c r="Q548" i="9"/>
  <c r="P548" i="9"/>
  <c r="O548" i="9"/>
  <c r="N548" i="9"/>
  <c r="M548" i="9"/>
  <c r="Q547" i="9"/>
  <c r="P547" i="9"/>
  <c r="O547" i="9"/>
  <c r="N547" i="9"/>
  <c r="M547" i="9"/>
  <c r="Q546" i="9"/>
  <c r="P546" i="9"/>
  <c r="O546" i="9"/>
  <c r="N546" i="9"/>
  <c r="M546" i="9"/>
  <c r="Q545" i="9"/>
  <c r="P545" i="9"/>
  <c r="O545" i="9"/>
  <c r="N545" i="9"/>
  <c r="M545" i="9"/>
  <c r="Q544" i="9"/>
  <c r="P544" i="9"/>
  <c r="O544" i="9"/>
  <c r="N544" i="9"/>
  <c r="M544" i="9"/>
  <c r="Q543" i="9"/>
  <c r="P543" i="9"/>
  <c r="O543" i="9"/>
  <c r="N543" i="9"/>
  <c r="M543" i="9"/>
  <c r="Q542" i="9"/>
  <c r="P542" i="9"/>
  <c r="O542" i="9"/>
  <c r="N542" i="9"/>
  <c r="M542" i="9"/>
  <c r="Q541" i="9"/>
  <c r="P541" i="9"/>
  <c r="O541" i="9"/>
  <c r="N541" i="9"/>
  <c r="M541" i="9"/>
  <c r="Q540" i="9"/>
  <c r="P540" i="9"/>
  <c r="O540" i="9"/>
  <c r="N540" i="9"/>
  <c r="M540" i="9"/>
  <c r="Q539" i="9"/>
  <c r="P539" i="9"/>
  <c r="O539" i="9"/>
  <c r="N539" i="9"/>
  <c r="M539" i="9"/>
  <c r="Q538" i="9"/>
  <c r="P538" i="9"/>
  <c r="O538" i="9"/>
  <c r="N538" i="9"/>
  <c r="M538" i="9"/>
  <c r="Q537" i="9"/>
  <c r="P537" i="9"/>
  <c r="O537" i="9"/>
  <c r="N537" i="9"/>
  <c r="M537" i="9"/>
  <c r="Q536" i="9"/>
  <c r="P536" i="9"/>
  <c r="O536" i="9"/>
  <c r="N536" i="9"/>
  <c r="M536" i="9"/>
  <c r="Q535" i="9"/>
  <c r="P535" i="9"/>
  <c r="O535" i="9"/>
  <c r="N535" i="9"/>
  <c r="M535" i="9"/>
  <c r="Q534" i="9"/>
  <c r="P534" i="9"/>
  <c r="O534" i="9"/>
  <c r="N534" i="9"/>
  <c r="M534" i="9"/>
  <c r="Q533" i="9"/>
  <c r="P533" i="9"/>
  <c r="O533" i="9"/>
  <c r="N533" i="9"/>
  <c r="M533" i="9"/>
  <c r="Q532" i="9"/>
  <c r="P532" i="9"/>
  <c r="O532" i="9"/>
  <c r="N532" i="9"/>
  <c r="M532" i="9"/>
  <c r="Q531" i="9"/>
  <c r="P531" i="9"/>
  <c r="O531" i="9"/>
  <c r="N531" i="9"/>
  <c r="M531" i="9"/>
  <c r="Q530" i="9"/>
  <c r="P530" i="9"/>
  <c r="O530" i="9"/>
  <c r="N530" i="9"/>
  <c r="M530" i="9"/>
  <c r="Q529" i="9"/>
  <c r="P529" i="9"/>
  <c r="O529" i="9"/>
  <c r="N529" i="9"/>
  <c r="M529" i="9"/>
  <c r="Q528" i="9"/>
  <c r="P528" i="9"/>
  <c r="O528" i="9"/>
  <c r="N528" i="9"/>
  <c r="M528" i="9"/>
  <c r="Q527" i="9"/>
  <c r="P527" i="9"/>
  <c r="O527" i="9"/>
  <c r="N527" i="9"/>
  <c r="M527" i="9"/>
  <c r="Q526" i="9"/>
  <c r="P526" i="9"/>
  <c r="O526" i="9"/>
  <c r="N526" i="9"/>
  <c r="M526" i="9"/>
  <c r="Q525" i="9"/>
  <c r="P525" i="9"/>
  <c r="O525" i="9"/>
  <c r="N525" i="9"/>
  <c r="M525" i="9"/>
  <c r="Q524" i="9"/>
  <c r="P524" i="9"/>
  <c r="O524" i="9"/>
  <c r="N524" i="9"/>
  <c r="M524" i="9"/>
  <c r="Q523" i="9"/>
  <c r="P523" i="9"/>
  <c r="O523" i="9"/>
  <c r="N523" i="9"/>
  <c r="M523" i="9"/>
  <c r="Q522" i="9"/>
  <c r="P522" i="9"/>
  <c r="O522" i="9"/>
  <c r="N522" i="9"/>
  <c r="M522" i="9"/>
  <c r="Q521" i="9"/>
  <c r="P521" i="9"/>
  <c r="O521" i="9"/>
  <c r="N521" i="9"/>
  <c r="M521" i="9"/>
  <c r="Q520" i="9"/>
  <c r="P520" i="9"/>
  <c r="O520" i="9"/>
  <c r="N520" i="9"/>
  <c r="M520" i="9"/>
  <c r="Q519" i="9"/>
  <c r="P519" i="9"/>
  <c r="O519" i="9"/>
  <c r="N519" i="9"/>
  <c r="M519" i="9"/>
  <c r="Q518" i="9"/>
  <c r="P518" i="9"/>
  <c r="O518" i="9"/>
  <c r="N518" i="9"/>
  <c r="M518" i="9"/>
  <c r="Q517" i="9"/>
  <c r="P517" i="9"/>
  <c r="O517" i="9"/>
  <c r="N517" i="9"/>
  <c r="M517" i="9"/>
  <c r="Q516" i="9"/>
  <c r="P516" i="9"/>
  <c r="O516" i="9"/>
  <c r="N516" i="9"/>
  <c r="M516" i="9"/>
  <c r="Q515" i="9"/>
  <c r="P515" i="9"/>
  <c r="O515" i="9"/>
  <c r="N515" i="9"/>
  <c r="M515" i="9"/>
  <c r="Q514" i="9"/>
  <c r="P514" i="9"/>
  <c r="O514" i="9"/>
  <c r="N514" i="9"/>
  <c r="M514" i="9"/>
  <c r="Q513" i="9"/>
  <c r="P513" i="9"/>
  <c r="O513" i="9"/>
  <c r="N513" i="9"/>
  <c r="M513" i="9"/>
  <c r="Q512" i="9"/>
  <c r="P512" i="9"/>
  <c r="O512" i="9"/>
  <c r="N512" i="9"/>
  <c r="M512" i="9"/>
  <c r="Q511" i="9"/>
  <c r="P511" i="9"/>
  <c r="O511" i="9"/>
  <c r="N511" i="9"/>
  <c r="M511" i="9"/>
  <c r="Q510" i="9"/>
  <c r="P510" i="9"/>
  <c r="O510" i="9"/>
  <c r="N510" i="9"/>
  <c r="M510" i="9"/>
  <c r="Q509" i="9"/>
  <c r="P509" i="9"/>
  <c r="O509" i="9"/>
  <c r="N509" i="9"/>
  <c r="M509" i="9"/>
  <c r="Q508" i="9"/>
  <c r="P508" i="9"/>
  <c r="O508" i="9"/>
  <c r="N508" i="9"/>
  <c r="M508" i="9"/>
  <c r="Q507" i="9"/>
  <c r="P507" i="9"/>
  <c r="O507" i="9"/>
  <c r="N507" i="9"/>
  <c r="M507" i="9"/>
  <c r="Q506" i="9"/>
  <c r="P506" i="9"/>
  <c r="O506" i="9"/>
  <c r="N506" i="9"/>
  <c r="M506" i="9"/>
  <c r="Q505" i="9"/>
  <c r="P505" i="9"/>
  <c r="O505" i="9"/>
  <c r="N505" i="9"/>
  <c r="M505" i="9"/>
  <c r="Q504" i="9"/>
  <c r="P504" i="9"/>
  <c r="O504" i="9"/>
  <c r="N504" i="9"/>
  <c r="M504" i="9"/>
  <c r="Q503" i="9"/>
  <c r="P503" i="9"/>
  <c r="O503" i="9"/>
  <c r="N503" i="9"/>
  <c r="M503" i="9"/>
  <c r="Q502" i="9"/>
  <c r="P502" i="9"/>
  <c r="O502" i="9"/>
  <c r="N502" i="9"/>
  <c r="M502" i="9"/>
  <c r="Q501" i="9"/>
  <c r="P501" i="9"/>
  <c r="O501" i="9"/>
  <c r="N501" i="9"/>
  <c r="M501" i="9"/>
  <c r="Q500" i="9"/>
  <c r="P500" i="9"/>
  <c r="O500" i="9"/>
  <c r="N500" i="9"/>
  <c r="M500" i="9"/>
  <c r="Q499" i="9"/>
  <c r="P499" i="9"/>
  <c r="O499" i="9"/>
  <c r="N499" i="9"/>
  <c r="M499" i="9"/>
  <c r="Q498" i="9"/>
  <c r="P498" i="9"/>
  <c r="O498" i="9"/>
  <c r="N498" i="9"/>
  <c r="M498" i="9"/>
  <c r="Q497" i="9"/>
  <c r="P497" i="9"/>
  <c r="O497" i="9"/>
  <c r="N497" i="9"/>
  <c r="M497" i="9"/>
  <c r="Q496" i="9"/>
  <c r="P496" i="9"/>
  <c r="O496" i="9"/>
  <c r="N496" i="9"/>
  <c r="M496" i="9"/>
  <c r="Q495" i="9"/>
  <c r="P495" i="9"/>
  <c r="O495" i="9"/>
  <c r="N495" i="9"/>
  <c r="M495" i="9"/>
  <c r="Q494" i="9"/>
  <c r="P494" i="9"/>
  <c r="O494" i="9"/>
  <c r="N494" i="9"/>
  <c r="M494" i="9"/>
  <c r="Q493" i="9"/>
  <c r="P493" i="9"/>
  <c r="O493" i="9"/>
  <c r="N493" i="9"/>
  <c r="M493" i="9"/>
  <c r="Q492" i="9"/>
  <c r="P492" i="9"/>
  <c r="O492" i="9"/>
  <c r="N492" i="9"/>
  <c r="M492" i="9"/>
  <c r="Q491" i="9"/>
  <c r="P491" i="9"/>
  <c r="O491" i="9"/>
  <c r="N491" i="9"/>
  <c r="M491" i="9"/>
  <c r="Q490" i="9"/>
  <c r="P490" i="9"/>
  <c r="O490" i="9"/>
  <c r="N490" i="9"/>
  <c r="M490" i="9"/>
  <c r="Q489" i="9"/>
  <c r="P489" i="9"/>
  <c r="O489" i="9"/>
  <c r="N489" i="9"/>
  <c r="M489" i="9"/>
  <c r="Q488" i="9"/>
  <c r="P488" i="9"/>
  <c r="O488" i="9"/>
  <c r="N488" i="9"/>
  <c r="M488" i="9"/>
  <c r="Q487" i="9"/>
  <c r="P487" i="9"/>
  <c r="O487" i="9"/>
  <c r="N487" i="9"/>
  <c r="M487" i="9"/>
  <c r="Q486" i="9"/>
  <c r="P486" i="9"/>
  <c r="O486" i="9"/>
  <c r="N486" i="9"/>
  <c r="M486" i="9"/>
  <c r="Q485" i="9"/>
  <c r="P485" i="9"/>
  <c r="O485" i="9"/>
  <c r="N485" i="9"/>
  <c r="M485" i="9"/>
  <c r="Q484" i="9"/>
  <c r="P484" i="9"/>
  <c r="O484" i="9"/>
  <c r="N484" i="9"/>
  <c r="M484" i="9"/>
  <c r="Q483" i="9"/>
  <c r="P483" i="9"/>
  <c r="O483" i="9"/>
  <c r="N483" i="9"/>
  <c r="M483" i="9"/>
  <c r="Q482" i="9"/>
  <c r="P482" i="9"/>
  <c r="O482" i="9"/>
  <c r="N482" i="9"/>
  <c r="M482" i="9"/>
  <c r="Q481" i="9"/>
  <c r="P481" i="9"/>
  <c r="O481" i="9"/>
  <c r="N481" i="9"/>
  <c r="M481" i="9"/>
  <c r="Q480" i="9"/>
  <c r="P480" i="9"/>
  <c r="O480" i="9"/>
  <c r="N480" i="9"/>
  <c r="M480" i="9"/>
  <c r="Q479" i="9"/>
  <c r="P479" i="9"/>
  <c r="O479" i="9"/>
  <c r="N479" i="9"/>
  <c r="M479" i="9"/>
  <c r="Q478" i="9"/>
  <c r="P478" i="9"/>
  <c r="O478" i="9"/>
  <c r="N478" i="9"/>
  <c r="M478" i="9"/>
  <c r="Q477" i="9"/>
  <c r="P477" i="9"/>
  <c r="O477" i="9"/>
  <c r="N477" i="9"/>
  <c r="M477" i="9"/>
  <c r="Q476" i="9"/>
  <c r="P476" i="9"/>
  <c r="O476" i="9"/>
  <c r="N476" i="9"/>
  <c r="M476" i="9"/>
  <c r="Q475" i="9"/>
  <c r="P475" i="9"/>
  <c r="O475" i="9"/>
  <c r="N475" i="9"/>
  <c r="M475" i="9"/>
  <c r="Q474" i="9"/>
  <c r="P474" i="9"/>
  <c r="O474" i="9"/>
  <c r="N474" i="9"/>
  <c r="M474" i="9"/>
  <c r="Q473" i="9"/>
  <c r="P473" i="9"/>
  <c r="O473" i="9"/>
  <c r="N473" i="9"/>
  <c r="M473" i="9"/>
  <c r="Q472" i="9"/>
  <c r="P472" i="9"/>
  <c r="O472" i="9"/>
  <c r="N472" i="9"/>
  <c r="M472" i="9"/>
  <c r="Q471" i="9"/>
  <c r="P471" i="9"/>
  <c r="O471" i="9"/>
  <c r="N471" i="9"/>
  <c r="M471" i="9"/>
  <c r="Q470" i="9"/>
  <c r="P470" i="9"/>
  <c r="O470" i="9"/>
  <c r="N470" i="9"/>
  <c r="M470" i="9"/>
  <c r="Q469" i="9"/>
  <c r="P469" i="9"/>
  <c r="O469" i="9"/>
  <c r="N469" i="9"/>
  <c r="M469" i="9"/>
  <c r="Q468" i="9"/>
  <c r="P468" i="9"/>
  <c r="O468" i="9"/>
  <c r="N468" i="9"/>
  <c r="M468" i="9"/>
  <c r="Q467" i="9"/>
  <c r="P467" i="9"/>
  <c r="O467" i="9"/>
  <c r="N467" i="9"/>
  <c r="M467" i="9"/>
  <c r="Q466" i="9"/>
  <c r="P466" i="9"/>
  <c r="O466" i="9"/>
  <c r="N466" i="9"/>
  <c r="M466" i="9"/>
  <c r="Q465" i="9"/>
  <c r="P465" i="9"/>
  <c r="O465" i="9"/>
  <c r="N465" i="9"/>
  <c r="M465" i="9"/>
  <c r="Q464" i="9"/>
  <c r="P464" i="9"/>
  <c r="O464" i="9"/>
  <c r="N464" i="9"/>
  <c r="M464" i="9"/>
  <c r="Q463" i="9"/>
  <c r="P463" i="9"/>
  <c r="O463" i="9"/>
  <c r="N463" i="9"/>
  <c r="M463" i="9"/>
  <c r="Q462" i="9"/>
  <c r="P462" i="9"/>
  <c r="O462" i="9"/>
  <c r="N462" i="9"/>
  <c r="M462" i="9"/>
  <c r="Q461" i="9"/>
  <c r="P461" i="9"/>
  <c r="O461" i="9"/>
  <c r="N461" i="9"/>
  <c r="M461" i="9"/>
  <c r="Q460" i="9"/>
  <c r="P460" i="9"/>
  <c r="O460" i="9"/>
  <c r="N460" i="9"/>
  <c r="M460" i="9"/>
  <c r="Q459" i="9"/>
  <c r="P459" i="9"/>
  <c r="O459" i="9"/>
  <c r="N459" i="9"/>
  <c r="M459" i="9"/>
  <c r="Q458" i="9"/>
  <c r="P458" i="9"/>
  <c r="O458" i="9"/>
  <c r="N458" i="9"/>
  <c r="M458" i="9"/>
  <c r="Q457" i="9"/>
  <c r="P457" i="9"/>
  <c r="O457" i="9"/>
  <c r="N457" i="9"/>
  <c r="M457" i="9"/>
  <c r="Q456" i="9"/>
  <c r="P456" i="9"/>
  <c r="O456" i="9"/>
  <c r="N456" i="9"/>
  <c r="M456" i="9"/>
  <c r="Q455" i="9"/>
  <c r="P455" i="9"/>
  <c r="O455" i="9"/>
  <c r="N455" i="9"/>
  <c r="M455" i="9"/>
  <c r="Q454" i="9"/>
  <c r="P454" i="9"/>
  <c r="O454" i="9"/>
  <c r="N454" i="9"/>
  <c r="M454" i="9"/>
  <c r="Q453" i="9"/>
  <c r="P453" i="9"/>
  <c r="O453" i="9"/>
  <c r="N453" i="9"/>
  <c r="M453" i="9"/>
  <c r="Q452" i="9"/>
  <c r="P452" i="9"/>
  <c r="O452" i="9"/>
  <c r="N452" i="9"/>
  <c r="M452" i="9"/>
  <c r="Q451" i="9"/>
  <c r="P451" i="9"/>
  <c r="O451" i="9"/>
  <c r="N451" i="9"/>
  <c r="M451" i="9"/>
  <c r="Q450" i="9"/>
  <c r="P450" i="9"/>
  <c r="O450" i="9"/>
  <c r="N450" i="9"/>
  <c r="M450" i="9"/>
  <c r="Q449" i="9"/>
  <c r="P449" i="9"/>
  <c r="O449" i="9"/>
  <c r="N449" i="9"/>
  <c r="M449" i="9"/>
  <c r="Q448" i="9"/>
  <c r="P448" i="9"/>
  <c r="O448" i="9"/>
  <c r="N448" i="9"/>
  <c r="M448" i="9"/>
  <c r="Q447" i="9"/>
  <c r="P447" i="9"/>
  <c r="O447" i="9"/>
  <c r="N447" i="9"/>
  <c r="M447" i="9"/>
  <c r="Q446" i="9"/>
  <c r="P446" i="9"/>
  <c r="O446" i="9"/>
  <c r="N446" i="9"/>
  <c r="M446" i="9"/>
  <c r="Q445" i="9"/>
  <c r="P445" i="9"/>
  <c r="O445" i="9"/>
  <c r="N445" i="9"/>
  <c r="M445" i="9"/>
  <c r="Q444" i="9"/>
  <c r="P444" i="9"/>
  <c r="O444" i="9"/>
  <c r="N444" i="9"/>
  <c r="M444" i="9"/>
  <c r="Q443" i="9"/>
  <c r="P443" i="9"/>
  <c r="O443" i="9"/>
  <c r="N443" i="9"/>
  <c r="M443" i="9"/>
  <c r="Q442" i="9"/>
  <c r="P442" i="9"/>
  <c r="O442" i="9"/>
  <c r="N442" i="9"/>
  <c r="M442" i="9"/>
  <c r="Q441" i="9"/>
  <c r="P441" i="9"/>
  <c r="O441" i="9"/>
  <c r="N441" i="9"/>
  <c r="M441" i="9"/>
  <c r="Q440" i="9"/>
  <c r="P440" i="9"/>
  <c r="O440" i="9"/>
  <c r="N440" i="9"/>
  <c r="M440" i="9"/>
  <c r="Q439" i="9"/>
  <c r="P439" i="9"/>
  <c r="O439" i="9"/>
  <c r="N439" i="9"/>
  <c r="M439" i="9"/>
  <c r="Q438" i="9"/>
  <c r="P438" i="9"/>
  <c r="O438" i="9"/>
  <c r="N438" i="9"/>
  <c r="M438" i="9"/>
  <c r="Q437" i="9"/>
  <c r="P437" i="9"/>
  <c r="O437" i="9"/>
  <c r="N437" i="9"/>
  <c r="M437" i="9"/>
  <c r="Q436" i="9"/>
  <c r="P436" i="9"/>
  <c r="O436" i="9"/>
  <c r="N436" i="9"/>
  <c r="M436" i="9"/>
  <c r="Q435" i="9"/>
  <c r="P435" i="9"/>
  <c r="O435" i="9"/>
  <c r="N435" i="9"/>
  <c r="M435" i="9"/>
  <c r="Q434" i="9"/>
  <c r="P434" i="9"/>
  <c r="O434" i="9"/>
  <c r="N434" i="9"/>
  <c r="M434" i="9"/>
  <c r="Q433" i="9"/>
  <c r="P433" i="9"/>
  <c r="O433" i="9"/>
  <c r="N433" i="9"/>
  <c r="M433" i="9"/>
  <c r="Q432" i="9"/>
  <c r="P432" i="9"/>
  <c r="O432" i="9"/>
  <c r="N432" i="9"/>
  <c r="M432" i="9"/>
  <c r="Q431" i="9"/>
  <c r="P431" i="9"/>
  <c r="O431" i="9"/>
  <c r="N431" i="9"/>
  <c r="M431" i="9"/>
  <c r="Q430" i="9"/>
  <c r="P430" i="9"/>
  <c r="O430" i="9"/>
  <c r="N430" i="9"/>
  <c r="M430" i="9"/>
  <c r="Q429" i="9"/>
  <c r="P429" i="9"/>
  <c r="O429" i="9"/>
  <c r="N429" i="9"/>
  <c r="M429" i="9"/>
  <c r="Q428" i="9"/>
  <c r="P428" i="9"/>
  <c r="O428" i="9"/>
  <c r="N428" i="9"/>
  <c r="M428" i="9"/>
  <c r="Q427" i="9"/>
  <c r="P427" i="9"/>
  <c r="O427" i="9"/>
  <c r="N427" i="9"/>
  <c r="M427" i="9"/>
  <c r="Q426" i="9"/>
  <c r="P426" i="9"/>
  <c r="O426" i="9"/>
  <c r="N426" i="9"/>
  <c r="M426" i="9"/>
  <c r="Q425" i="9"/>
  <c r="P425" i="9"/>
  <c r="O425" i="9"/>
  <c r="N425" i="9"/>
  <c r="M425" i="9"/>
  <c r="Q424" i="9"/>
  <c r="P424" i="9"/>
  <c r="O424" i="9"/>
  <c r="N424" i="9"/>
  <c r="M424" i="9"/>
  <c r="Q423" i="9"/>
  <c r="P423" i="9"/>
  <c r="O423" i="9"/>
  <c r="N423" i="9"/>
  <c r="M423" i="9"/>
  <c r="Q422" i="9"/>
  <c r="P422" i="9"/>
  <c r="O422" i="9"/>
  <c r="N422" i="9"/>
  <c r="M422" i="9"/>
  <c r="Q421" i="9"/>
  <c r="P421" i="9"/>
  <c r="O421" i="9"/>
  <c r="N421" i="9"/>
  <c r="M421" i="9"/>
  <c r="Q420" i="9"/>
  <c r="P420" i="9"/>
  <c r="O420" i="9"/>
  <c r="N420" i="9"/>
  <c r="M420" i="9"/>
  <c r="Q419" i="9"/>
  <c r="P419" i="9"/>
  <c r="O419" i="9"/>
  <c r="N419" i="9"/>
  <c r="M419" i="9"/>
  <c r="Q418" i="9"/>
  <c r="P418" i="9"/>
  <c r="O418" i="9"/>
  <c r="N418" i="9"/>
  <c r="M418" i="9"/>
  <c r="Q417" i="9"/>
  <c r="P417" i="9"/>
  <c r="O417" i="9"/>
  <c r="N417" i="9"/>
  <c r="M417" i="9"/>
  <c r="Q416" i="9"/>
  <c r="P416" i="9"/>
  <c r="O416" i="9"/>
  <c r="N416" i="9"/>
  <c r="M416" i="9"/>
  <c r="Q415" i="9"/>
  <c r="P415" i="9"/>
  <c r="O415" i="9"/>
  <c r="N415" i="9"/>
  <c r="M415" i="9"/>
  <c r="Q414" i="9"/>
  <c r="P414" i="9"/>
  <c r="O414" i="9"/>
  <c r="N414" i="9"/>
  <c r="M414" i="9"/>
  <c r="Q413" i="9"/>
  <c r="P413" i="9"/>
  <c r="O413" i="9"/>
  <c r="N413" i="9"/>
  <c r="M413" i="9"/>
  <c r="Q412" i="9"/>
  <c r="P412" i="9"/>
  <c r="O412" i="9"/>
  <c r="N412" i="9"/>
  <c r="M412" i="9"/>
  <c r="Q411" i="9"/>
  <c r="P411" i="9"/>
  <c r="O411" i="9"/>
  <c r="N411" i="9"/>
  <c r="M411" i="9"/>
  <c r="Q410" i="9"/>
  <c r="P410" i="9"/>
  <c r="O410" i="9"/>
  <c r="N410" i="9"/>
  <c r="M410" i="9"/>
  <c r="Q409" i="9"/>
  <c r="P409" i="9"/>
  <c r="O409" i="9"/>
  <c r="N409" i="9"/>
  <c r="M409" i="9"/>
  <c r="Q408" i="9"/>
  <c r="P408" i="9"/>
  <c r="O408" i="9"/>
  <c r="N408" i="9"/>
  <c r="M408" i="9"/>
  <c r="Q407" i="9"/>
  <c r="P407" i="9"/>
  <c r="O407" i="9"/>
  <c r="N407" i="9"/>
  <c r="M407" i="9"/>
  <c r="Q406" i="9"/>
  <c r="P406" i="9"/>
  <c r="O406" i="9"/>
  <c r="N406" i="9"/>
  <c r="M406" i="9"/>
  <c r="Q405" i="9"/>
  <c r="P405" i="9"/>
  <c r="O405" i="9"/>
  <c r="N405" i="9"/>
  <c r="M405" i="9"/>
  <c r="Q404" i="9"/>
  <c r="P404" i="9"/>
  <c r="O404" i="9"/>
  <c r="N404" i="9"/>
  <c r="M404" i="9"/>
  <c r="Q403" i="9"/>
  <c r="P403" i="9"/>
  <c r="O403" i="9"/>
  <c r="N403" i="9"/>
  <c r="M403" i="9"/>
  <c r="Q402" i="9"/>
  <c r="P402" i="9"/>
  <c r="O402" i="9"/>
  <c r="N402" i="9"/>
  <c r="M402" i="9"/>
  <c r="Q401" i="9"/>
  <c r="P401" i="9"/>
  <c r="O401" i="9"/>
  <c r="N401" i="9"/>
  <c r="M401" i="9"/>
  <c r="Q400" i="9"/>
  <c r="P400" i="9"/>
  <c r="O400" i="9"/>
  <c r="N400" i="9"/>
  <c r="M400" i="9"/>
  <c r="Q399" i="9"/>
  <c r="P399" i="9"/>
  <c r="O399" i="9"/>
  <c r="N399" i="9"/>
  <c r="M399" i="9"/>
  <c r="Q398" i="9"/>
  <c r="P398" i="9"/>
  <c r="O398" i="9"/>
  <c r="N398" i="9"/>
  <c r="M398" i="9"/>
  <c r="Q397" i="9"/>
  <c r="P397" i="9"/>
  <c r="O397" i="9"/>
  <c r="N397" i="9"/>
  <c r="M397" i="9"/>
  <c r="Q396" i="9"/>
  <c r="P396" i="9"/>
  <c r="O396" i="9"/>
  <c r="N396" i="9"/>
  <c r="M396" i="9"/>
  <c r="Q395" i="9"/>
  <c r="P395" i="9"/>
  <c r="O395" i="9"/>
  <c r="N395" i="9"/>
  <c r="M395" i="9"/>
  <c r="Q394" i="9"/>
  <c r="P394" i="9"/>
  <c r="O394" i="9"/>
  <c r="N394" i="9"/>
  <c r="M394" i="9"/>
  <c r="Q393" i="9"/>
  <c r="P393" i="9"/>
  <c r="O393" i="9"/>
  <c r="N393" i="9"/>
  <c r="M393" i="9"/>
  <c r="Q392" i="9"/>
  <c r="P392" i="9"/>
  <c r="O392" i="9"/>
  <c r="N392" i="9"/>
  <c r="M392" i="9"/>
  <c r="Q391" i="9"/>
  <c r="P391" i="9"/>
  <c r="O391" i="9"/>
  <c r="N391" i="9"/>
  <c r="M391" i="9"/>
  <c r="Q390" i="9"/>
  <c r="P390" i="9"/>
  <c r="O390" i="9"/>
  <c r="N390" i="9"/>
  <c r="M390" i="9"/>
  <c r="Q389" i="9"/>
  <c r="P389" i="9"/>
  <c r="O389" i="9"/>
  <c r="N389" i="9"/>
  <c r="M389" i="9"/>
  <c r="Q388" i="9"/>
  <c r="P388" i="9"/>
  <c r="O388" i="9"/>
  <c r="N388" i="9"/>
  <c r="M388" i="9"/>
  <c r="Q387" i="9"/>
  <c r="P387" i="9"/>
  <c r="O387" i="9"/>
  <c r="N387" i="9"/>
  <c r="M387" i="9"/>
  <c r="Q386" i="9"/>
  <c r="P386" i="9"/>
  <c r="O386" i="9"/>
  <c r="N386" i="9"/>
  <c r="M386" i="9"/>
  <c r="Q385" i="9"/>
  <c r="P385" i="9"/>
  <c r="O385" i="9"/>
  <c r="N385" i="9"/>
  <c r="M385" i="9"/>
  <c r="Q384" i="9"/>
  <c r="P384" i="9"/>
  <c r="O384" i="9"/>
  <c r="N384" i="9"/>
  <c r="M384" i="9"/>
  <c r="Q383" i="9"/>
  <c r="P383" i="9"/>
  <c r="O383" i="9"/>
  <c r="N383" i="9"/>
  <c r="M383" i="9"/>
  <c r="Q382" i="9"/>
  <c r="P382" i="9"/>
  <c r="O382" i="9"/>
  <c r="N382" i="9"/>
  <c r="M382" i="9"/>
  <c r="Q381" i="9"/>
  <c r="P381" i="9"/>
  <c r="O381" i="9"/>
  <c r="N381" i="9"/>
  <c r="M381" i="9"/>
  <c r="Q380" i="9"/>
  <c r="P380" i="9"/>
  <c r="O380" i="9"/>
  <c r="N380" i="9"/>
  <c r="M380" i="9"/>
  <c r="Q379" i="9"/>
  <c r="P379" i="9"/>
  <c r="O379" i="9"/>
  <c r="N379" i="9"/>
  <c r="M379" i="9"/>
  <c r="Q378" i="9"/>
  <c r="P378" i="9"/>
  <c r="O378" i="9"/>
  <c r="N378" i="9"/>
  <c r="M378" i="9"/>
  <c r="Q377" i="9"/>
  <c r="P377" i="9"/>
  <c r="O377" i="9"/>
  <c r="N377" i="9"/>
  <c r="M377" i="9"/>
  <c r="Q376" i="9"/>
  <c r="P376" i="9"/>
  <c r="O376" i="9"/>
  <c r="N376" i="9"/>
  <c r="M376" i="9"/>
  <c r="Q375" i="9"/>
  <c r="P375" i="9"/>
  <c r="O375" i="9"/>
  <c r="N375" i="9"/>
  <c r="M375" i="9"/>
  <c r="Q374" i="9"/>
  <c r="P374" i="9"/>
  <c r="O374" i="9"/>
  <c r="N374" i="9"/>
  <c r="M374" i="9"/>
  <c r="Q373" i="9"/>
  <c r="P373" i="9"/>
  <c r="O373" i="9"/>
  <c r="N373" i="9"/>
  <c r="M373" i="9"/>
  <c r="Q372" i="9"/>
  <c r="P372" i="9"/>
  <c r="O372" i="9"/>
  <c r="N372" i="9"/>
  <c r="M372" i="9"/>
  <c r="Q371" i="9"/>
  <c r="P371" i="9"/>
  <c r="O371" i="9"/>
  <c r="N371" i="9"/>
  <c r="M371" i="9"/>
  <c r="Q370" i="9"/>
  <c r="P370" i="9"/>
  <c r="O370" i="9"/>
  <c r="N370" i="9"/>
  <c r="M370" i="9"/>
  <c r="Q369" i="9"/>
  <c r="P369" i="9"/>
  <c r="O369" i="9"/>
  <c r="N369" i="9"/>
  <c r="M369" i="9"/>
  <c r="Q368" i="9"/>
  <c r="P368" i="9"/>
  <c r="O368" i="9"/>
  <c r="N368" i="9"/>
  <c r="M368" i="9"/>
  <c r="Q367" i="9"/>
  <c r="P367" i="9"/>
  <c r="O367" i="9"/>
  <c r="N367" i="9"/>
  <c r="M367" i="9"/>
  <c r="Q366" i="9"/>
  <c r="P366" i="9"/>
  <c r="O366" i="9"/>
  <c r="N366" i="9"/>
  <c r="M366" i="9"/>
  <c r="Q365" i="9"/>
  <c r="P365" i="9"/>
  <c r="O365" i="9"/>
  <c r="N365" i="9"/>
  <c r="M365" i="9"/>
  <c r="Q364" i="9"/>
  <c r="P364" i="9"/>
  <c r="O364" i="9"/>
  <c r="N364" i="9"/>
  <c r="M364" i="9"/>
  <c r="Q363" i="9"/>
  <c r="P363" i="9"/>
  <c r="O363" i="9"/>
  <c r="N363" i="9"/>
  <c r="M363" i="9"/>
  <c r="Q362" i="9"/>
  <c r="P362" i="9"/>
  <c r="O362" i="9"/>
  <c r="N362" i="9"/>
  <c r="M362" i="9"/>
  <c r="Q361" i="9"/>
  <c r="P361" i="9"/>
  <c r="O361" i="9"/>
  <c r="N361" i="9"/>
  <c r="M361" i="9"/>
  <c r="Q360" i="9"/>
  <c r="P360" i="9"/>
  <c r="O360" i="9"/>
  <c r="N360" i="9"/>
  <c r="M360" i="9"/>
  <c r="Q359" i="9"/>
  <c r="P359" i="9"/>
  <c r="O359" i="9"/>
  <c r="N359" i="9"/>
  <c r="M359" i="9"/>
  <c r="Q358" i="9"/>
  <c r="P358" i="9"/>
  <c r="O358" i="9"/>
  <c r="N358" i="9"/>
  <c r="M358" i="9"/>
  <c r="Q357" i="9"/>
  <c r="P357" i="9"/>
  <c r="O357" i="9"/>
  <c r="N357" i="9"/>
  <c r="M357" i="9"/>
  <c r="Q356" i="9"/>
  <c r="P356" i="9"/>
  <c r="O356" i="9"/>
  <c r="N356" i="9"/>
  <c r="M356" i="9"/>
  <c r="Q355" i="9"/>
  <c r="P355" i="9"/>
  <c r="O355" i="9"/>
  <c r="N355" i="9"/>
  <c r="M355" i="9"/>
  <c r="Q354" i="9"/>
  <c r="P354" i="9"/>
  <c r="O354" i="9"/>
  <c r="N354" i="9"/>
  <c r="M354" i="9"/>
  <c r="Q353" i="9"/>
  <c r="P353" i="9"/>
  <c r="O353" i="9"/>
  <c r="N353" i="9"/>
  <c r="M353" i="9"/>
  <c r="Q352" i="9"/>
  <c r="P352" i="9"/>
  <c r="O352" i="9"/>
  <c r="N352" i="9"/>
  <c r="M352" i="9"/>
  <c r="Q351" i="9"/>
  <c r="P351" i="9"/>
  <c r="O351" i="9"/>
  <c r="N351" i="9"/>
  <c r="M351" i="9"/>
  <c r="Q350" i="9"/>
  <c r="P350" i="9"/>
  <c r="O350" i="9"/>
  <c r="N350" i="9"/>
  <c r="M350" i="9"/>
  <c r="Q349" i="9"/>
  <c r="P349" i="9"/>
  <c r="O349" i="9"/>
  <c r="N349" i="9"/>
  <c r="M349" i="9"/>
  <c r="Q348" i="9"/>
  <c r="P348" i="9"/>
  <c r="O348" i="9"/>
  <c r="N348" i="9"/>
  <c r="M348" i="9"/>
  <c r="Q347" i="9"/>
  <c r="P347" i="9"/>
  <c r="O347" i="9"/>
  <c r="N347" i="9"/>
  <c r="M347" i="9"/>
  <c r="Q346" i="9"/>
  <c r="P346" i="9"/>
  <c r="O346" i="9"/>
  <c r="N346" i="9"/>
  <c r="M346" i="9"/>
  <c r="Q345" i="9"/>
  <c r="P345" i="9"/>
  <c r="O345" i="9"/>
  <c r="N345" i="9"/>
  <c r="M345" i="9"/>
  <c r="Q344" i="9"/>
  <c r="P344" i="9"/>
  <c r="O344" i="9"/>
  <c r="N344" i="9"/>
  <c r="M344" i="9"/>
  <c r="Q343" i="9"/>
  <c r="P343" i="9"/>
  <c r="O343" i="9"/>
  <c r="N343" i="9"/>
  <c r="M343" i="9"/>
  <c r="Q342" i="9"/>
  <c r="P342" i="9"/>
  <c r="O342" i="9"/>
  <c r="N342" i="9"/>
  <c r="M342" i="9"/>
  <c r="Q341" i="9"/>
  <c r="P341" i="9"/>
  <c r="O341" i="9"/>
  <c r="N341" i="9"/>
  <c r="M341" i="9"/>
  <c r="Q340" i="9"/>
  <c r="P340" i="9"/>
  <c r="O340" i="9"/>
  <c r="N340" i="9"/>
  <c r="M340" i="9"/>
  <c r="Q339" i="9"/>
  <c r="P339" i="9"/>
  <c r="O339" i="9"/>
  <c r="N339" i="9"/>
  <c r="M339" i="9"/>
  <c r="Q338" i="9"/>
  <c r="P338" i="9"/>
  <c r="O338" i="9"/>
  <c r="N338" i="9"/>
  <c r="M338" i="9"/>
  <c r="Q337" i="9"/>
  <c r="P337" i="9"/>
  <c r="O337" i="9"/>
  <c r="N337" i="9"/>
  <c r="M337" i="9"/>
  <c r="Q336" i="9"/>
  <c r="P336" i="9"/>
  <c r="O336" i="9"/>
  <c r="N336" i="9"/>
  <c r="M336" i="9"/>
  <c r="Q335" i="9"/>
  <c r="P335" i="9"/>
  <c r="O335" i="9"/>
  <c r="N335" i="9"/>
  <c r="M335" i="9"/>
  <c r="Q334" i="9"/>
  <c r="P334" i="9"/>
  <c r="O334" i="9"/>
  <c r="N334" i="9"/>
  <c r="M334" i="9"/>
  <c r="Q333" i="9"/>
  <c r="P333" i="9"/>
  <c r="O333" i="9"/>
  <c r="N333" i="9"/>
  <c r="M333" i="9"/>
  <c r="Q332" i="9"/>
  <c r="P332" i="9"/>
  <c r="O332" i="9"/>
  <c r="N332" i="9"/>
  <c r="M332" i="9"/>
  <c r="Q331" i="9"/>
  <c r="P331" i="9"/>
  <c r="O331" i="9"/>
  <c r="N331" i="9"/>
  <c r="M331" i="9"/>
  <c r="Q330" i="9"/>
  <c r="P330" i="9"/>
  <c r="O330" i="9"/>
  <c r="N330" i="9"/>
  <c r="M330" i="9"/>
  <c r="Q329" i="9"/>
  <c r="P329" i="9"/>
  <c r="O329" i="9"/>
  <c r="N329" i="9"/>
  <c r="M329" i="9"/>
  <c r="Q328" i="9"/>
  <c r="P328" i="9"/>
  <c r="O328" i="9"/>
  <c r="N328" i="9"/>
  <c r="M328" i="9"/>
  <c r="Q327" i="9"/>
  <c r="P327" i="9"/>
  <c r="O327" i="9"/>
  <c r="N327" i="9"/>
  <c r="M327" i="9"/>
  <c r="Q326" i="9"/>
  <c r="P326" i="9"/>
  <c r="O326" i="9"/>
  <c r="N326" i="9"/>
  <c r="M326" i="9"/>
  <c r="Q325" i="9"/>
  <c r="P325" i="9"/>
  <c r="O325" i="9"/>
  <c r="N325" i="9"/>
  <c r="M325" i="9"/>
  <c r="Q324" i="9"/>
  <c r="P324" i="9"/>
  <c r="O324" i="9"/>
  <c r="N324" i="9"/>
  <c r="M324" i="9"/>
  <c r="Q323" i="9"/>
  <c r="P323" i="9"/>
  <c r="O323" i="9"/>
  <c r="N323" i="9"/>
  <c r="M323" i="9"/>
  <c r="Q322" i="9"/>
  <c r="P322" i="9"/>
  <c r="O322" i="9"/>
  <c r="N322" i="9"/>
  <c r="M322" i="9"/>
  <c r="Q321" i="9"/>
  <c r="P321" i="9"/>
  <c r="O321" i="9"/>
  <c r="N321" i="9"/>
  <c r="M321" i="9"/>
  <c r="Q320" i="9"/>
  <c r="P320" i="9"/>
  <c r="O320" i="9"/>
  <c r="N320" i="9"/>
  <c r="M320" i="9"/>
  <c r="Q319" i="9"/>
  <c r="P319" i="9"/>
  <c r="O319" i="9"/>
  <c r="N319" i="9"/>
  <c r="M319" i="9"/>
  <c r="Q318" i="9"/>
  <c r="P318" i="9"/>
  <c r="O318" i="9"/>
  <c r="N318" i="9"/>
  <c r="M318" i="9"/>
  <c r="Q317" i="9"/>
  <c r="P317" i="9"/>
  <c r="O317" i="9"/>
  <c r="N317" i="9"/>
  <c r="M317" i="9"/>
  <c r="Q316" i="9"/>
  <c r="P316" i="9"/>
  <c r="O316" i="9"/>
  <c r="N316" i="9"/>
  <c r="M316" i="9"/>
  <c r="Q315" i="9"/>
  <c r="P315" i="9"/>
  <c r="O315" i="9"/>
  <c r="N315" i="9"/>
  <c r="M315" i="9"/>
  <c r="Q314" i="9"/>
  <c r="P314" i="9"/>
  <c r="O314" i="9"/>
  <c r="N314" i="9"/>
  <c r="M314" i="9"/>
  <c r="Q313" i="9"/>
  <c r="P313" i="9"/>
  <c r="O313" i="9"/>
  <c r="N313" i="9"/>
  <c r="M313" i="9"/>
  <c r="Q312" i="9"/>
  <c r="P312" i="9"/>
  <c r="O312" i="9"/>
  <c r="N312" i="9"/>
  <c r="M312" i="9"/>
  <c r="Q311" i="9"/>
  <c r="P311" i="9"/>
  <c r="O311" i="9"/>
  <c r="N311" i="9"/>
  <c r="M311" i="9"/>
  <c r="Q310" i="9"/>
  <c r="P310" i="9"/>
  <c r="O310" i="9"/>
  <c r="N310" i="9"/>
  <c r="M310" i="9"/>
  <c r="Q309" i="9"/>
  <c r="P309" i="9"/>
  <c r="O309" i="9"/>
  <c r="N309" i="9"/>
  <c r="M309" i="9"/>
  <c r="Q308" i="9"/>
  <c r="P308" i="9"/>
  <c r="O308" i="9"/>
  <c r="N308" i="9"/>
  <c r="M308" i="9"/>
  <c r="Q307" i="9"/>
  <c r="P307" i="9"/>
  <c r="O307" i="9"/>
  <c r="N307" i="9"/>
  <c r="M307" i="9"/>
  <c r="Q306" i="9"/>
  <c r="P306" i="9"/>
  <c r="O306" i="9"/>
  <c r="N306" i="9"/>
  <c r="M306" i="9"/>
  <c r="Q305" i="9"/>
  <c r="P305" i="9"/>
  <c r="O305" i="9"/>
  <c r="N305" i="9"/>
  <c r="M305" i="9"/>
  <c r="Q304" i="9"/>
  <c r="P304" i="9"/>
  <c r="O304" i="9"/>
  <c r="N304" i="9"/>
  <c r="M304" i="9"/>
  <c r="Q303" i="9"/>
  <c r="P303" i="9"/>
  <c r="O303" i="9"/>
  <c r="N303" i="9"/>
  <c r="M303" i="9"/>
  <c r="Q302" i="9"/>
  <c r="P302" i="9"/>
  <c r="O302" i="9"/>
  <c r="N302" i="9"/>
  <c r="M302" i="9"/>
  <c r="Q301" i="9"/>
  <c r="P301" i="9"/>
  <c r="O301" i="9"/>
  <c r="N301" i="9"/>
  <c r="M301" i="9"/>
  <c r="Q300" i="9"/>
  <c r="P300" i="9"/>
  <c r="O300" i="9"/>
  <c r="N300" i="9"/>
  <c r="M300" i="9"/>
  <c r="Q299" i="9"/>
  <c r="P299" i="9"/>
  <c r="O299" i="9"/>
  <c r="N299" i="9"/>
  <c r="M299" i="9"/>
  <c r="Q298" i="9"/>
  <c r="P298" i="9"/>
  <c r="O298" i="9"/>
  <c r="N298" i="9"/>
  <c r="M298" i="9"/>
  <c r="Q297" i="9"/>
  <c r="P297" i="9"/>
  <c r="O297" i="9"/>
  <c r="N297" i="9"/>
  <c r="M297" i="9"/>
  <c r="Q296" i="9"/>
  <c r="P296" i="9"/>
  <c r="O296" i="9"/>
  <c r="N296" i="9"/>
  <c r="M296" i="9"/>
  <c r="Q295" i="9"/>
  <c r="P295" i="9"/>
  <c r="O295" i="9"/>
  <c r="N295" i="9"/>
  <c r="M295" i="9"/>
  <c r="Q294" i="9"/>
  <c r="P294" i="9"/>
  <c r="O294" i="9"/>
  <c r="N294" i="9"/>
  <c r="M294" i="9"/>
  <c r="Q293" i="9"/>
  <c r="P293" i="9"/>
  <c r="O293" i="9"/>
  <c r="N293" i="9"/>
  <c r="M293" i="9"/>
  <c r="Q292" i="9"/>
  <c r="P292" i="9"/>
  <c r="O292" i="9"/>
  <c r="N292" i="9"/>
  <c r="M292" i="9"/>
  <c r="Q291" i="9"/>
  <c r="P291" i="9"/>
  <c r="O291" i="9"/>
  <c r="N291" i="9"/>
  <c r="M291" i="9"/>
  <c r="Q290" i="9"/>
  <c r="P290" i="9"/>
  <c r="O290" i="9"/>
  <c r="N290" i="9"/>
  <c r="M290" i="9"/>
  <c r="Q289" i="9"/>
  <c r="P289" i="9"/>
  <c r="O289" i="9"/>
  <c r="N289" i="9"/>
  <c r="M289" i="9"/>
  <c r="Q288" i="9"/>
  <c r="P288" i="9"/>
  <c r="O288" i="9"/>
  <c r="N288" i="9"/>
  <c r="M288" i="9"/>
  <c r="Q287" i="9"/>
  <c r="P287" i="9"/>
  <c r="O287" i="9"/>
  <c r="N287" i="9"/>
  <c r="M287" i="9"/>
  <c r="Q286" i="9"/>
  <c r="P286" i="9"/>
  <c r="O286" i="9"/>
  <c r="N286" i="9"/>
  <c r="M286" i="9"/>
  <c r="Q285" i="9"/>
  <c r="P285" i="9"/>
  <c r="O285" i="9"/>
  <c r="N285" i="9"/>
  <c r="M285" i="9"/>
  <c r="Q284" i="9"/>
  <c r="P284" i="9"/>
  <c r="O284" i="9"/>
  <c r="N284" i="9"/>
  <c r="M284" i="9"/>
  <c r="Q283" i="9"/>
  <c r="P283" i="9"/>
  <c r="O283" i="9"/>
  <c r="N283" i="9"/>
  <c r="M283" i="9"/>
  <c r="Q282" i="9"/>
  <c r="P282" i="9"/>
  <c r="O282" i="9"/>
  <c r="N282" i="9"/>
  <c r="M282" i="9"/>
  <c r="Q281" i="9"/>
  <c r="P281" i="9"/>
  <c r="O281" i="9"/>
  <c r="N281" i="9"/>
  <c r="M281" i="9"/>
  <c r="Q280" i="9"/>
  <c r="P280" i="9"/>
  <c r="O280" i="9"/>
  <c r="N280" i="9"/>
  <c r="M280" i="9"/>
  <c r="Q279" i="9"/>
  <c r="P279" i="9"/>
  <c r="O279" i="9"/>
  <c r="N279" i="9"/>
  <c r="M279" i="9"/>
  <c r="Q278" i="9"/>
  <c r="P278" i="9"/>
  <c r="O278" i="9"/>
  <c r="N278" i="9"/>
  <c r="M278" i="9"/>
  <c r="Q277" i="9"/>
  <c r="P277" i="9"/>
  <c r="O277" i="9"/>
  <c r="N277" i="9"/>
  <c r="M277" i="9"/>
  <c r="Q276" i="9"/>
  <c r="P276" i="9"/>
  <c r="O276" i="9"/>
  <c r="N276" i="9"/>
  <c r="M276" i="9"/>
  <c r="Q275" i="9"/>
  <c r="P275" i="9"/>
  <c r="O275" i="9"/>
  <c r="N275" i="9"/>
  <c r="M275" i="9"/>
  <c r="Q274" i="9"/>
  <c r="P274" i="9"/>
  <c r="O274" i="9"/>
  <c r="N274" i="9"/>
  <c r="M274" i="9"/>
  <c r="Q273" i="9"/>
  <c r="P273" i="9"/>
  <c r="O273" i="9"/>
  <c r="N273" i="9"/>
  <c r="M273" i="9"/>
  <c r="Q272" i="9"/>
  <c r="P272" i="9"/>
  <c r="O272" i="9"/>
  <c r="N272" i="9"/>
  <c r="M272" i="9"/>
  <c r="Q271" i="9"/>
  <c r="P271" i="9"/>
  <c r="O271" i="9"/>
  <c r="N271" i="9"/>
  <c r="M271" i="9"/>
  <c r="Q270" i="9"/>
  <c r="P270" i="9"/>
  <c r="O270" i="9"/>
  <c r="N270" i="9"/>
  <c r="M270" i="9"/>
  <c r="Q269" i="9"/>
  <c r="P269" i="9"/>
  <c r="O269" i="9"/>
  <c r="N269" i="9"/>
  <c r="M269" i="9"/>
  <c r="Q268" i="9"/>
  <c r="P268" i="9"/>
  <c r="O268" i="9"/>
  <c r="N268" i="9"/>
  <c r="M268" i="9"/>
  <c r="Q267" i="9"/>
  <c r="P267" i="9"/>
  <c r="O267" i="9"/>
  <c r="N267" i="9"/>
  <c r="M267" i="9"/>
  <c r="Q266" i="9"/>
  <c r="P266" i="9"/>
  <c r="O266" i="9"/>
  <c r="N266" i="9"/>
  <c r="M266" i="9"/>
  <c r="Q265" i="9"/>
  <c r="P265" i="9"/>
  <c r="O265" i="9"/>
  <c r="N265" i="9"/>
  <c r="M265" i="9"/>
  <c r="Q264" i="9"/>
  <c r="P264" i="9"/>
  <c r="O264" i="9"/>
  <c r="N264" i="9"/>
  <c r="M264" i="9"/>
  <c r="Q263" i="9"/>
  <c r="P263" i="9"/>
  <c r="O263" i="9"/>
  <c r="N263" i="9"/>
  <c r="M263" i="9"/>
  <c r="Q262" i="9"/>
  <c r="P262" i="9"/>
  <c r="O262" i="9"/>
  <c r="N262" i="9"/>
  <c r="M262" i="9"/>
  <c r="Q261" i="9"/>
  <c r="P261" i="9"/>
  <c r="O261" i="9"/>
  <c r="N261" i="9"/>
  <c r="M261" i="9"/>
  <c r="Q260" i="9"/>
  <c r="P260" i="9"/>
  <c r="O260" i="9"/>
  <c r="N260" i="9"/>
  <c r="M260" i="9"/>
  <c r="Q259" i="9"/>
  <c r="P259" i="9"/>
  <c r="O259" i="9"/>
  <c r="N259" i="9"/>
  <c r="M259" i="9"/>
  <c r="Q258" i="9"/>
  <c r="P258" i="9"/>
  <c r="O258" i="9"/>
  <c r="N258" i="9"/>
  <c r="M258" i="9"/>
  <c r="Q257" i="9"/>
  <c r="P257" i="9"/>
  <c r="O257" i="9"/>
  <c r="N257" i="9"/>
  <c r="M257" i="9"/>
  <c r="Q256" i="9"/>
  <c r="P256" i="9"/>
  <c r="O256" i="9"/>
  <c r="N256" i="9"/>
  <c r="M256" i="9"/>
  <c r="Q255" i="9"/>
  <c r="P255" i="9"/>
  <c r="O255" i="9"/>
  <c r="N255" i="9"/>
  <c r="M255" i="9"/>
  <c r="Q254" i="9"/>
  <c r="P254" i="9"/>
  <c r="O254" i="9"/>
  <c r="N254" i="9"/>
  <c r="M254" i="9"/>
  <c r="Q253" i="9"/>
  <c r="P253" i="9"/>
  <c r="O253" i="9"/>
  <c r="N253" i="9"/>
  <c r="M253" i="9"/>
  <c r="Q252" i="9"/>
  <c r="P252" i="9"/>
  <c r="O252" i="9"/>
  <c r="N252" i="9"/>
  <c r="M252" i="9"/>
  <c r="Q251" i="9"/>
  <c r="P251" i="9"/>
  <c r="O251" i="9"/>
  <c r="N251" i="9"/>
  <c r="M251" i="9"/>
  <c r="Q250" i="9"/>
  <c r="P250" i="9"/>
  <c r="O250" i="9"/>
  <c r="N250" i="9"/>
  <c r="M250" i="9"/>
  <c r="Q249" i="9"/>
  <c r="P249" i="9"/>
  <c r="O249" i="9"/>
  <c r="N249" i="9"/>
  <c r="M249" i="9"/>
  <c r="Q248" i="9"/>
  <c r="P248" i="9"/>
  <c r="O248" i="9"/>
  <c r="N248" i="9"/>
  <c r="M248" i="9"/>
  <c r="Q247" i="9"/>
  <c r="P247" i="9"/>
  <c r="O247" i="9"/>
  <c r="N247" i="9"/>
  <c r="M247" i="9"/>
  <c r="Q246" i="9"/>
  <c r="P246" i="9"/>
  <c r="O246" i="9"/>
  <c r="N246" i="9"/>
  <c r="M246" i="9"/>
  <c r="Q245" i="9"/>
  <c r="P245" i="9"/>
  <c r="O245" i="9"/>
  <c r="N245" i="9"/>
  <c r="M245" i="9"/>
  <c r="Q244" i="9"/>
  <c r="P244" i="9"/>
  <c r="O244" i="9"/>
  <c r="N244" i="9"/>
  <c r="M244" i="9"/>
  <c r="Q243" i="9"/>
  <c r="P243" i="9"/>
  <c r="O243" i="9"/>
  <c r="N243" i="9"/>
  <c r="M243" i="9"/>
  <c r="Q242" i="9"/>
  <c r="P242" i="9"/>
  <c r="O242" i="9"/>
  <c r="N242" i="9"/>
  <c r="M242" i="9"/>
  <c r="Q241" i="9"/>
  <c r="P241" i="9"/>
  <c r="O241" i="9"/>
  <c r="N241" i="9"/>
  <c r="M241" i="9"/>
  <c r="Q240" i="9"/>
  <c r="P240" i="9"/>
  <c r="O240" i="9"/>
  <c r="N240" i="9"/>
  <c r="M240" i="9"/>
  <c r="Q239" i="9"/>
  <c r="P239" i="9"/>
  <c r="O239" i="9"/>
  <c r="N239" i="9"/>
  <c r="M239" i="9"/>
  <c r="Q238" i="9"/>
  <c r="P238" i="9"/>
  <c r="O238" i="9"/>
  <c r="N238" i="9"/>
  <c r="M238" i="9"/>
  <c r="Q237" i="9"/>
  <c r="P237" i="9"/>
  <c r="O237" i="9"/>
  <c r="N237" i="9"/>
  <c r="M237" i="9"/>
  <c r="Q236" i="9"/>
  <c r="P236" i="9"/>
  <c r="O236" i="9"/>
  <c r="N236" i="9"/>
  <c r="M236" i="9"/>
  <c r="Q235" i="9"/>
  <c r="P235" i="9"/>
  <c r="O235" i="9"/>
  <c r="N235" i="9"/>
  <c r="M235" i="9"/>
  <c r="Q234" i="9"/>
  <c r="P234" i="9"/>
  <c r="O234" i="9"/>
  <c r="N234" i="9"/>
  <c r="M234" i="9"/>
  <c r="Q233" i="9"/>
  <c r="P233" i="9"/>
  <c r="O233" i="9"/>
  <c r="N233" i="9"/>
  <c r="M233" i="9"/>
  <c r="Q232" i="9"/>
  <c r="P232" i="9"/>
  <c r="O232" i="9"/>
  <c r="N232" i="9"/>
  <c r="M232" i="9"/>
  <c r="Q231" i="9"/>
  <c r="P231" i="9"/>
  <c r="O231" i="9"/>
  <c r="N231" i="9"/>
  <c r="M231" i="9"/>
  <c r="Q230" i="9"/>
  <c r="P230" i="9"/>
  <c r="O230" i="9"/>
  <c r="N230" i="9"/>
  <c r="M230" i="9"/>
  <c r="Q229" i="9"/>
  <c r="P229" i="9"/>
  <c r="O229" i="9"/>
  <c r="N229" i="9"/>
  <c r="M229" i="9"/>
  <c r="Q228" i="9"/>
  <c r="P228" i="9"/>
  <c r="O228" i="9"/>
  <c r="N228" i="9"/>
  <c r="M228" i="9"/>
  <c r="Q227" i="9"/>
  <c r="P227" i="9"/>
  <c r="O227" i="9"/>
  <c r="N227" i="9"/>
  <c r="M227" i="9"/>
  <c r="Q226" i="9"/>
  <c r="P226" i="9"/>
  <c r="O226" i="9"/>
  <c r="N226" i="9"/>
  <c r="M226" i="9"/>
  <c r="Q225" i="9"/>
  <c r="P225" i="9"/>
  <c r="O225" i="9"/>
  <c r="N225" i="9"/>
  <c r="M225" i="9"/>
  <c r="Q224" i="9"/>
  <c r="P224" i="9"/>
  <c r="O224" i="9"/>
  <c r="N224" i="9"/>
  <c r="M224" i="9"/>
  <c r="Q223" i="9"/>
  <c r="P223" i="9"/>
  <c r="O223" i="9"/>
  <c r="N223" i="9"/>
  <c r="M223" i="9"/>
  <c r="Q222" i="9"/>
  <c r="P222" i="9"/>
  <c r="O222" i="9"/>
  <c r="N222" i="9"/>
  <c r="M222" i="9"/>
  <c r="Q221" i="9"/>
  <c r="P221" i="9"/>
  <c r="O221" i="9"/>
  <c r="N221" i="9"/>
  <c r="M221" i="9"/>
  <c r="Q220" i="9"/>
  <c r="P220" i="9"/>
  <c r="O220" i="9"/>
  <c r="N220" i="9"/>
  <c r="M220" i="9"/>
  <c r="Q219" i="9"/>
  <c r="P219" i="9"/>
  <c r="O219" i="9"/>
  <c r="N219" i="9"/>
  <c r="M219" i="9"/>
  <c r="Q218" i="9"/>
  <c r="P218" i="9"/>
  <c r="O218" i="9"/>
  <c r="N218" i="9"/>
  <c r="M218" i="9"/>
  <c r="Q217" i="9"/>
  <c r="P217" i="9"/>
  <c r="O217" i="9"/>
  <c r="N217" i="9"/>
  <c r="M217" i="9"/>
  <c r="Q216" i="9"/>
  <c r="P216" i="9"/>
  <c r="O216" i="9"/>
  <c r="N216" i="9"/>
  <c r="M216" i="9"/>
  <c r="Q215" i="9"/>
  <c r="P215" i="9"/>
  <c r="O215" i="9"/>
  <c r="N215" i="9"/>
  <c r="M215" i="9"/>
  <c r="Q214" i="9"/>
  <c r="P214" i="9"/>
  <c r="O214" i="9"/>
  <c r="N214" i="9"/>
  <c r="M214" i="9"/>
  <c r="Q213" i="9"/>
  <c r="P213" i="9"/>
  <c r="O213" i="9"/>
  <c r="N213" i="9"/>
  <c r="M213" i="9"/>
  <c r="Q212" i="9"/>
  <c r="P212" i="9"/>
  <c r="O212" i="9"/>
  <c r="N212" i="9"/>
  <c r="M212" i="9"/>
  <c r="Q211" i="9"/>
  <c r="P211" i="9"/>
  <c r="O211" i="9"/>
  <c r="N211" i="9"/>
  <c r="M211" i="9"/>
  <c r="Q210" i="9"/>
  <c r="P210" i="9"/>
  <c r="O210" i="9"/>
  <c r="N210" i="9"/>
  <c r="M210" i="9"/>
  <c r="Q209" i="9"/>
  <c r="P209" i="9"/>
  <c r="O209" i="9"/>
  <c r="N209" i="9"/>
  <c r="M209" i="9"/>
  <c r="Q208" i="9"/>
  <c r="P208" i="9"/>
  <c r="O208" i="9"/>
  <c r="N208" i="9"/>
  <c r="M208" i="9"/>
  <c r="Q207" i="9"/>
  <c r="P207" i="9"/>
  <c r="O207" i="9"/>
  <c r="N207" i="9"/>
  <c r="M207" i="9"/>
  <c r="Q206" i="9"/>
  <c r="P206" i="9"/>
  <c r="O206" i="9"/>
  <c r="N206" i="9"/>
  <c r="M206" i="9"/>
  <c r="Q205" i="9"/>
  <c r="P205" i="9"/>
  <c r="O205" i="9"/>
  <c r="N205" i="9"/>
  <c r="M205" i="9"/>
  <c r="Q204" i="9"/>
  <c r="P204" i="9"/>
  <c r="O204" i="9"/>
  <c r="N204" i="9"/>
  <c r="M204" i="9"/>
  <c r="Q203" i="9"/>
  <c r="P203" i="9"/>
  <c r="O203" i="9"/>
  <c r="N203" i="9"/>
  <c r="M203" i="9"/>
  <c r="Q202" i="9"/>
  <c r="P202" i="9"/>
  <c r="O202" i="9"/>
  <c r="N202" i="9"/>
  <c r="M202" i="9"/>
  <c r="Q201" i="9"/>
  <c r="P201" i="9"/>
  <c r="O201" i="9"/>
  <c r="N201" i="9"/>
  <c r="M201" i="9"/>
  <c r="Q200" i="9"/>
  <c r="P200" i="9"/>
  <c r="O200" i="9"/>
  <c r="N200" i="9"/>
  <c r="M200" i="9"/>
  <c r="Q199" i="9"/>
  <c r="P199" i="9"/>
  <c r="O199" i="9"/>
  <c r="N199" i="9"/>
  <c r="M199" i="9"/>
  <c r="Q198" i="9"/>
  <c r="P198" i="9"/>
  <c r="O198" i="9"/>
  <c r="N198" i="9"/>
  <c r="M198" i="9"/>
  <c r="Q197" i="9"/>
  <c r="P197" i="9"/>
  <c r="O197" i="9"/>
  <c r="N197" i="9"/>
  <c r="M197" i="9"/>
  <c r="Q196" i="9"/>
  <c r="P196" i="9"/>
  <c r="O196" i="9"/>
  <c r="N196" i="9"/>
  <c r="M196" i="9"/>
  <c r="Q195" i="9"/>
  <c r="P195" i="9"/>
  <c r="O195" i="9"/>
  <c r="N195" i="9"/>
  <c r="M195" i="9"/>
  <c r="Q194" i="9"/>
  <c r="P194" i="9"/>
  <c r="O194" i="9"/>
  <c r="N194" i="9"/>
  <c r="M194" i="9"/>
  <c r="Q193" i="9"/>
  <c r="P193" i="9"/>
  <c r="O193" i="9"/>
  <c r="N193" i="9"/>
  <c r="M193" i="9"/>
  <c r="Q192" i="9"/>
  <c r="P192" i="9"/>
  <c r="O192" i="9"/>
  <c r="N192" i="9"/>
  <c r="M192" i="9"/>
  <c r="Q191" i="9"/>
  <c r="P191" i="9"/>
  <c r="O191" i="9"/>
  <c r="N191" i="9"/>
  <c r="M191" i="9"/>
  <c r="Q190" i="9"/>
  <c r="P190" i="9"/>
  <c r="O190" i="9"/>
  <c r="N190" i="9"/>
  <c r="M190" i="9"/>
  <c r="Q189" i="9"/>
  <c r="P189" i="9"/>
  <c r="O189" i="9"/>
  <c r="N189" i="9"/>
  <c r="M189" i="9"/>
  <c r="Q188" i="9"/>
  <c r="P188" i="9"/>
  <c r="O188" i="9"/>
  <c r="N188" i="9"/>
  <c r="M188" i="9"/>
  <c r="Q187" i="9"/>
  <c r="P187" i="9"/>
  <c r="O187" i="9"/>
  <c r="N187" i="9"/>
  <c r="M187" i="9"/>
  <c r="Q186" i="9"/>
  <c r="P186" i="9"/>
  <c r="O186" i="9"/>
  <c r="N186" i="9"/>
  <c r="M186" i="9"/>
  <c r="Q185" i="9"/>
  <c r="P185" i="9"/>
  <c r="O185" i="9"/>
  <c r="N185" i="9"/>
  <c r="M185" i="9"/>
  <c r="Q184" i="9"/>
  <c r="P184" i="9"/>
  <c r="O184" i="9"/>
  <c r="N184" i="9"/>
  <c r="M184" i="9"/>
  <c r="Q183" i="9"/>
  <c r="P183" i="9"/>
  <c r="O183" i="9"/>
  <c r="N183" i="9"/>
  <c r="M183" i="9"/>
  <c r="Q182" i="9"/>
  <c r="P182" i="9"/>
  <c r="O182" i="9"/>
  <c r="N182" i="9"/>
  <c r="M182" i="9"/>
  <c r="Q181" i="9"/>
  <c r="P181" i="9"/>
  <c r="O181" i="9"/>
  <c r="N181" i="9"/>
  <c r="M181" i="9"/>
  <c r="Q180" i="9"/>
  <c r="P180" i="9"/>
  <c r="O180" i="9"/>
  <c r="N180" i="9"/>
  <c r="M180" i="9"/>
  <c r="Q179" i="9"/>
  <c r="P179" i="9"/>
  <c r="O179" i="9"/>
  <c r="N179" i="9"/>
  <c r="M179" i="9"/>
  <c r="Q178" i="9"/>
  <c r="P178" i="9"/>
  <c r="O178" i="9"/>
  <c r="N178" i="9"/>
  <c r="M178" i="9"/>
  <c r="Q177" i="9"/>
  <c r="P177" i="9"/>
  <c r="O177" i="9"/>
  <c r="N177" i="9"/>
  <c r="M177" i="9"/>
  <c r="Q176" i="9"/>
  <c r="P176" i="9"/>
  <c r="O176" i="9"/>
  <c r="N176" i="9"/>
  <c r="M176" i="9"/>
  <c r="Q175" i="9"/>
  <c r="P175" i="9"/>
  <c r="O175" i="9"/>
  <c r="N175" i="9"/>
  <c r="M175" i="9"/>
  <c r="Q174" i="9"/>
  <c r="P174" i="9"/>
  <c r="O174" i="9"/>
  <c r="N174" i="9"/>
  <c r="M174" i="9"/>
  <c r="Q173" i="9"/>
  <c r="P173" i="9"/>
  <c r="O173" i="9"/>
  <c r="N173" i="9"/>
  <c r="M173" i="9"/>
  <c r="Q172" i="9"/>
  <c r="P172" i="9"/>
  <c r="O172" i="9"/>
  <c r="N172" i="9"/>
  <c r="M172" i="9"/>
  <c r="Q171" i="9"/>
  <c r="P171" i="9"/>
  <c r="O171" i="9"/>
  <c r="N171" i="9"/>
  <c r="M171" i="9"/>
  <c r="Q170" i="9"/>
  <c r="P170" i="9"/>
  <c r="O170" i="9"/>
  <c r="N170" i="9"/>
  <c r="M170" i="9"/>
  <c r="Q169" i="9"/>
  <c r="P169" i="9"/>
  <c r="O169" i="9"/>
  <c r="N169" i="9"/>
  <c r="M169" i="9"/>
  <c r="Q168" i="9"/>
  <c r="P168" i="9"/>
  <c r="O168" i="9"/>
  <c r="N168" i="9"/>
  <c r="M168" i="9"/>
  <c r="Q167" i="9"/>
  <c r="P167" i="9"/>
  <c r="O167" i="9"/>
  <c r="N167" i="9"/>
  <c r="M167" i="9"/>
  <c r="Q166" i="9"/>
  <c r="P166" i="9"/>
  <c r="O166" i="9"/>
  <c r="N166" i="9"/>
  <c r="M166" i="9"/>
  <c r="Q165" i="9"/>
  <c r="P165" i="9"/>
  <c r="O165" i="9"/>
  <c r="N165" i="9"/>
  <c r="M165" i="9"/>
  <c r="Q164" i="9"/>
  <c r="P164" i="9"/>
  <c r="O164" i="9"/>
  <c r="N164" i="9"/>
  <c r="M164" i="9"/>
  <c r="Q163" i="9"/>
  <c r="P163" i="9"/>
  <c r="O163" i="9"/>
  <c r="N163" i="9"/>
  <c r="M163" i="9"/>
  <c r="Q162" i="9"/>
  <c r="P162" i="9"/>
  <c r="O162" i="9"/>
  <c r="N162" i="9"/>
  <c r="M162" i="9"/>
  <c r="Q161" i="9"/>
  <c r="P161" i="9"/>
  <c r="O161" i="9"/>
  <c r="N161" i="9"/>
  <c r="M161" i="9"/>
  <c r="Q160" i="9"/>
  <c r="P160" i="9"/>
  <c r="O160" i="9"/>
  <c r="N160" i="9"/>
  <c r="M160" i="9"/>
  <c r="Q159" i="9"/>
  <c r="P159" i="9"/>
  <c r="O159" i="9"/>
  <c r="N159" i="9"/>
  <c r="M159" i="9"/>
  <c r="Q158" i="9"/>
  <c r="P158" i="9"/>
  <c r="O158" i="9"/>
  <c r="N158" i="9"/>
  <c r="M158" i="9"/>
  <c r="Q157" i="9"/>
  <c r="P157" i="9"/>
  <c r="O157" i="9"/>
  <c r="N157" i="9"/>
  <c r="M157" i="9"/>
  <c r="Q156" i="9"/>
  <c r="P156" i="9"/>
  <c r="O156" i="9"/>
  <c r="N156" i="9"/>
  <c r="M156" i="9"/>
  <c r="Q155" i="9"/>
  <c r="P155" i="9"/>
  <c r="O155" i="9"/>
  <c r="N155" i="9"/>
  <c r="M155" i="9"/>
  <c r="Q154" i="9"/>
  <c r="P154" i="9"/>
  <c r="O154" i="9"/>
  <c r="N154" i="9"/>
  <c r="M154" i="9"/>
  <c r="Q153" i="9"/>
  <c r="P153" i="9"/>
  <c r="O153" i="9"/>
  <c r="N153" i="9"/>
  <c r="M153" i="9"/>
  <c r="Q152" i="9"/>
  <c r="P152" i="9"/>
  <c r="O152" i="9"/>
  <c r="N152" i="9"/>
  <c r="M152" i="9"/>
  <c r="Q151" i="9"/>
  <c r="P151" i="9"/>
  <c r="O151" i="9"/>
  <c r="N151" i="9"/>
  <c r="M151" i="9"/>
  <c r="Q150" i="9"/>
  <c r="P150" i="9"/>
  <c r="O150" i="9"/>
  <c r="N150" i="9"/>
  <c r="M150" i="9"/>
  <c r="Q149" i="9"/>
  <c r="P149" i="9"/>
  <c r="O149" i="9"/>
  <c r="N149" i="9"/>
  <c r="M149" i="9"/>
  <c r="Q148" i="9"/>
  <c r="P148" i="9"/>
  <c r="O148" i="9"/>
  <c r="N148" i="9"/>
  <c r="M148" i="9"/>
  <c r="Q147" i="9"/>
  <c r="P147" i="9"/>
  <c r="O147" i="9"/>
  <c r="N147" i="9"/>
  <c r="M147" i="9"/>
  <c r="Q146" i="9"/>
  <c r="P146" i="9"/>
  <c r="O146" i="9"/>
  <c r="N146" i="9"/>
  <c r="M146" i="9"/>
  <c r="Q145" i="9"/>
  <c r="P145" i="9"/>
  <c r="O145" i="9"/>
  <c r="N145" i="9"/>
  <c r="M145" i="9"/>
  <c r="Q144" i="9"/>
  <c r="P144" i="9"/>
  <c r="O144" i="9"/>
  <c r="N144" i="9"/>
  <c r="M144" i="9"/>
  <c r="Q143" i="9"/>
  <c r="P143" i="9"/>
  <c r="O143" i="9"/>
  <c r="N143" i="9"/>
  <c r="M143" i="9"/>
  <c r="Q142" i="9"/>
  <c r="P142" i="9"/>
  <c r="O142" i="9"/>
  <c r="N142" i="9"/>
  <c r="M142" i="9"/>
  <c r="Q141" i="9"/>
  <c r="P141" i="9"/>
  <c r="O141" i="9"/>
  <c r="N141" i="9"/>
  <c r="M141" i="9"/>
  <c r="Q140" i="9"/>
  <c r="P140" i="9"/>
  <c r="O140" i="9"/>
  <c r="N140" i="9"/>
  <c r="M140" i="9"/>
  <c r="Q139" i="9"/>
  <c r="P139" i="9"/>
  <c r="O139" i="9"/>
  <c r="N139" i="9"/>
  <c r="M139" i="9"/>
  <c r="Q138" i="9"/>
  <c r="P138" i="9"/>
  <c r="O138" i="9"/>
  <c r="N138" i="9"/>
  <c r="M138" i="9"/>
  <c r="Q137" i="9"/>
  <c r="P137" i="9"/>
  <c r="O137" i="9"/>
  <c r="N137" i="9"/>
  <c r="M137" i="9"/>
  <c r="Q136" i="9"/>
  <c r="P136" i="9"/>
  <c r="O136" i="9"/>
  <c r="N136" i="9"/>
  <c r="M136" i="9"/>
  <c r="Q135" i="9"/>
  <c r="P135" i="9"/>
  <c r="O135" i="9"/>
  <c r="N135" i="9"/>
  <c r="M135" i="9"/>
  <c r="Q134" i="9"/>
  <c r="P134" i="9"/>
  <c r="O134" i="9"/>
  <c r="N134" i="9"/>
  <c r="M134" i="9"/>
  <c r="Q133" i="9"/>
  <c r="P133" i="9"/>
  <c r="O133" i="9"/>
  <c r="N133" i="9"/>
  <c r="M133" i="9"/>
  <c r="Q132" i="9"/>
  <c r="P132" i="9"/>
  <c r="O132" i="9"/>
  <c r="N132" i="9"/>
  <c r="M132" i="9"/>
  <c r="Q131" i="9"/>
  <c r="P131" i="9"/>
  <c r="O131" i="9"/>
  <c r="N131" i="9"/>
  <c r="M131" i="9"/>
  <c r="Q130" i="9"/>
  <c r="P130" i="9"/>
  <c r="O130" i="9"/>
  <c r="N130" i="9"/>
  <c r="M130" i="9"/>
  <c r="Q129" i="9"/>
  <c r="P129" i="9"/>
  <c r="O129" i="9"/>
  <c r="N129" i="9"/>
  <c r="M129" i="9"/>
  <c r="Q128" i="9"/>
  <c r="P128" i="9"/>
  <c r="O128" i="9"/>
  <c r="N128" i="9"/>
  <c r="M128" i="9"/>
  <c r="Q127" i="9"/>
  <c r="P127" i="9"/>
  <c r="O127" i="9"/>
  <c r="N127" i="9"/>
  <c r="M127" i="9"/>
  <c r="Q126" i="9"/>
  <c r="P126" i="9"/>
  <c r="O126" i="9"/>
  <c r="N126" i="9"/>
  <c r="M126" i="9"/>
  <c r="Q125" i="9"/>
  <c r="P125" i="9"/>
  <c r="O125" i="9"/>
  <c r="N125" i="9"/>
  <c r="M125" i="9"/>
  <c r="Q124" i="9"/>
  <c r="P124" i="9"/>
  <c r="O124" i="9"/>
  <c r="N124" i="9"/>
  <c r="M124" i="9"/>
  <c r="Q123" i="9"/>
  <c r="P123" i="9"/>
  <c r="O123" i="9"/>
  <c r="N123" i="9"/>
  <c r="M123" i="9"/>
  <c r="Q122" i="9"/>
  <c r="P122" i="9"/>
  <c r="O122" i="9"/>
  <c r="N122" i="9"/>
  <c r="M122" i="9"/>
  <c r="Q121" i="9"/>
  <c r="P121" i="9"/>
  <c r="O121" i="9"/>
  <c r="N121" i="9"/>
  <c r="M121" i="9"/>
  <c r="Q120" i="9"/>
  <c r="P120" i="9"/>
  <c r="O120" i="9"/>
  <c r="N120" i="9"/>
  <c r="M120" i="9"/>
  <c r="Q119" i="9"/>
  <c r="P119" i="9"/>
  <c r="O119" i="9"/>
  <c r="N119" i="9"/>
  <c r="M119" i="9"/>
  <c r="Q118" i="9"/>
  <c r="P118" i="9"/>
  <c r="O118" i="9"/>
  <c r="N118" i="9"/>
  <c r="M118" i="9"/>
  <c r="Q117" i="9"/>
  <c r="P117" i="9"/>
  <c r="O117" i="9"/>
  <c r="N117" i="9"/>
  <c r="M117" i="9"/>
  <c r="Q116" i="9"/>
  <c r="P116" i="9"/>
  <c r="O116" i="9"/>
  <c r="N116" i="9"/>
  <c r="M116" i="9"/>
  <c r="Q115" i="9"/>
  <c r="P115" i="9"/>
  <c r="O115" i="9"/>
  <c r="N115" i="9"/>
  <c r="M115" i="9"/>
  <c r="Q114" i="9"/>
  <c r="P114" i="9"/>
  <c r="O114" i="9"/>
  <c r="N114" i="9"/>
  <c r="M114" i="9"/>
  <c r="Q113" i="9"/>
  <c r="P113" i="9"/>
  <c r="O113" i="9"/>
  <c r="N113" i="9"/>
  <c r="M113" i="9"/>
  <c r="Q112" i="9"/>
  <c r="P112" i="9"/>
  <c r="O112" i="9"/>
  <c r="N112" i="9"/>
  <c r="M112" i="9"/>
  <c r="Q111" i="9"/>
  <c r="P111" i="9"/>
  <c r="O111" i="9"/>
  <c r="N111" i="9"/>
  <c r="M111" i="9"/>
  <c r="Q110" i="9"/>
  <c r="P110" i="9"/>
  <c r="O110" i="9"/>
  <c r="N110" i="9"/>
  <c r="M110" i="9"/>
  <c r="Q109" i="9"/>
  <c r="P109" i="9"/>
  <c r="O109" i="9"/>
  <c r="N109" i="9"/>
  <c r="M109" i="9"/>
  <c r="Q108" i="9"/>
  <c r="P108" i="9"/>
  <c r="O108" i="9"/>
  <c r="N108" i="9"/>
  <c r="M108" i="9"/>
  <c r="Q107" i="9"/>
  <c r="P107" i="9"/>
  <c r="O107" i="9"/>
  <c r="N107" i="9"/>
  <c r="M107" i="9"/>
  <c r="Q106" i="9"/>
  <c r="P106" i="9"/>
  <c r="O106" i="9"/>
  <c r="N106" i="9"/>
  <c r="M106" i="9"/>
  <c r="Q105" i="9"/>
  <c r="P105" i="9"/>
  <c r="O105" i="9"/>
  <c r="N105" i="9"/>
  <c r="M105" i="9"/>
  <c r="Q104" i="9"/>
  <c r="P104" i="9"/>
  <c r="O104" i="9"/>
  <c r="N104" i="9"/>
  <c r="M104" i="9"/>
  <c r="Q103" i="9"/>
  <c r="P103" i="9"/>
  <c r="O103" i="9"/>
  <c r="N103" i="9"/>
  <c r="M103" i="9"/>
  <c r="Q102" i="9"/>
  <c r="P102" i="9"/>
  <c r="O102" i="9"/>
  <c r="N102" i="9"/>
  <c r="M102" i="9"/>
  <c r="Q101" i="9"/>
  <c r="P101" i="9"/>
  <c r="O101" i="9"/>
  <c r="N101" i="9"/>
  <c r="M101" i="9"/>
  <c r="Q100" i="9"/>
  <c r="P100" i="9"/>
  <c r="O100" i="9"/>
  <c r="N100" i="9"/>
  <c r="M100" i="9"/>
  <c r="Q99" i="9"/>
  <c r="P99" i="9"/>
  <c r="O99" i="9"/>
  <c r="N99" i="9"/>
  <c r="M99" i="9"/>
  <c r="Q98" i="9"/>
  <c r="P98" i="9"/>
  <c r="O98" i="9"/>
  <c r="N98" i="9"/>
  <c r="M98" i="9"/>
  <c r="Q97" i="9"/>
  <c r="P97" i="9"/>
  <c r="O97" i="9"/>
  <c r="N97" i="9"/>
  <c r="M97" i="9"/>
  <c r="Q96" i="9"/>
  <c r="P96" i="9"/>
  <c r="O96" i="9"/>
  <c r="N96" i="9"/>
  <c r="M96" i="9"/>
  <c r="Q95" i="9"/>
  <c r="P95" i="9"/>
  <c r="O95" i="9"/>
  <c r="N95" i="9"/>
  <c r="M95" i="9"/>
  <c r="Q94" i="9"/>
  <c r="P94" i="9"/>
  <c r="O94" i="9"/>
  <c r="N94" i="9"/>
  <c r="M94" i="9"/>
  <c r="Q93" i="9"/>
  <c r="P93" i="9"/>
  <c r="O93" i="9"/>
  <c r="N93" i="9"/>
  <c r="M93" i="9"/>
  <c r="Q92" i="9"/>
  <c r="P92" i="9"/>
  <c r="O92" i="9"/>
  <c r="N92" i="9"/>
  <c r="M92" i="9"/>
  <c r="Q91" i="9"/>
  <c r="P91" i="9"/>
  <c r="O91" i="9"/>
  <c r="N91" i="9"/>
  <c r="M91" i="9"/>
  <c r="Q90" i="9"/>
  <c r="P90" i="9"/>
  <c r="O90" i="9"/>
  <c r="N90" i="9"/>
  <c r="M90" i="9"/>
  <c r="Q89" i="9"/>
  <c r="P89" i="9"/>
  <c r="O89" i="9"/>
  <c r="N89" i="9"/>
  <c r="M89" i="9"/>
  <c r="Q88" i="9"/>
  <c r="P88" i="9"/>
  <c r="O88" i="9"/>
  <c r="N88" i="9"/>
  <c r="M88" i="9"/>
  <c r="Q87" i="9"/>
  <c r="P87" i="9"/>
  <c r="O87" i="9"/>
  <c r="N87" i="9"/>
  <c r="M87" i="9"/>
  <c r="Q86" i="9"/>
  <c r="P86" i="9"/>
  <c r="O86" i="9"/>
  <c r="N86" i="9"/>
  <c r="M86" i="9"/>
  <c r="Q85" i="9"/>
  <c r="P85" i="9"/>
  <c r="O85" i="9"/>
  <c r="N85" i="9"/>
  <c r="M85" i="9"/>
  <c r="Q84" i="9"/>
  <c r="P84" i="9"/>
  <c r="O84" i="9"/>
  <c r="N84" i="9"/>
  <c r="M84" i="9"/>
  <c r="Q83" i="9"/>
  <c r="P83" i="9"/>
  <c r="O83" i="9"/>
  <c r="N83" i="9"/>
  <c r="M83" i="9"/>
  <c r="Q82" i="9"/>
  <c r="P82" i="9"/>
  <c r="O82" i="9"/>
  <c r="N82" i="9"/>
  <c r="M82" i="9"/>
  <c r="Q81" i="9"/>
  <c r="P81" i="9"/>
  <c r="O81" i="9"/>
  <c r="N81" i="9"/>
  <c r="M81" i="9"/>
  <c r="Q80" i="9"/>
  <c r="P80" i="9"/>
  <c r="O80" i="9"/>
  <c r="N80" i="9"/>
  <c r="M80" i="9"/>
  <c r="Q79" i="9"/>
  <c r="P79" i="9"/>
  <c r="O79" i="9"/>
  <c r="N79" i="9"/>
  <c r="M79" i="9"/>
  <c r="Q78" i="9"/>
  <c r="P78" i="9"/>
  <c r="O78" i="9"/>
  <c r="N78" i="9"/>
  <c r="M78" i="9"/>
  <c r="Q77" i="9"/>
  <c r="P77" i="9"/>
  <c r="O77" i="9"/>
  <c r="N77" i="9"/>
  <c r="M77" i="9"/>
  <c r="Q76" i="9"/>
  <c r="P76" i="9"/>
  <c r="O76" i="9"/>
  <c r="N76" i="9"/>
  <c r="M76" i="9"/>
  <c r="Q75" i="9"/>
  <c r="P75" i="9"/>
  <c r="O75" i="9"/>
  <c r="N75" i="9"/>
  <c r="M75" i="9"/>
  <c r="Q74" i="9"/>
  <c r="P74" i="9"/>
  <c r="O74" i="9"/>
  <c r="N74" i="9"/>
  <c r="M74" i="9"/>
  <c r="Q73" i="9"/>
  <c r="P73" i="9"/>
  <c r="O73" i="9"/>
  <c r="N73" i="9"/>
  <c r="M73" i="9"/>
  <c r="Q72" i="9"/>
  <c r="P72" i="9"/>
  <c r="O72" i="9"/>
  <c r="N72" i="9"/>
  <c r="M72" i="9"/>
  <c r="Q71" i="9"/>
  <c r="P71" i="9"/>
  <c r="O71" i="9"/>
  <c r="N71" i="9"/>
  <c r="M71" i="9"/>
  <c r="Q70" i="9"/>
  <c r="P70" i="9"/>
  <c r="O70" i="9"/>
  <c r="N70" i="9"/>
  <c r="M70" i="9"/>
  <c r="Q69" i="9"/>
  <c r="P69" i="9"/>
  <c r="O69" i="9"/>
  <c r="N69" i="9"/>
  <c r="M69" i="9"/>
  <c r="Q68" i="9"/>
  <c r="P68" i="9"/>
  <c r="O68" i="9"/>
  <c r="N68" i="9"/>
  <c r="M68" i="9"/>
  <c r="Q67" i="9"/>
  <c r="P67" i="9"/>
  <c r="O67" i="9"/>
  <c r="N67" i="9"/>
  <c r="M67" i="9"/>
  <c r="Q66" i="9"/>
  <c r="P66" i="9"/>
  <c r="O66" i="9"/>
  <c r="N66" i="9"/>
  <c r="M66" i="9"/>
  <c r="Q65" i="9"/>
  <c r="P65" i="9"/>
  <c r="O65" i="9"/>
  <c r="N65" i="9"/>
  <c r="M65" i="9"/>
  <c r="Q64" i="9"/>
  <c r="P64" i="9"/>
  <c r="O64" i="9"/>
  <c r="N64" i="9"/>
  <c r="M64" i="9"/>
  <c r="Q63" i="9"/>
  <c r="P63" i="9"/>
  <c r="O63" i="9"/>
  <c r="N63" i="9"/>
  <c r="M63" i="9"/>
  <c r="Q62" i="9"/>
  <c r="P62" i="9"/>
  <c r="O62" i="9"/>
  <c r="N62" i="9"/>
  <c r="M62" i="9"/>
  <c r="Q61" i="9"/>
  <c r="P61" i="9"/>
  <c r="O61" i="9"/>
  <c r="N61" i="9"/>
  <c r="M61" i="9"/>
  <c r="Q60" i="9"/>
  <c r="P60" i="9"/>
  <c r="O60" i="9"/>
  <c r="N60" i="9"/>
  <c r="M60" i="9"/>
  <c r="Q59" i="9"/>
  <c r="P59" i="9"/>
  <c r="O59" i="9"/>
  <c r="N59" i="9"/>
  <c r="M59" i="9"/>
  <c r="Q58" i="9"/>
  <c r="P58" i="9"/>
  <c r="O58" i="9"/>
  <c r="N58" i="9"/>
  <c r="M58" i="9"/>
  <c r="Q57" i="9"/>
  <c r="P57" i="9"/>
  <c r="O57" i="9"/>
  <c r="N57" i="9"/>
  <c r="M57" i="9"/>
  <c r="Q56" i="9"/>
  <c r="P56" i="9"/>
  <c r="O56" i="9"/>
  <c r="N56" i="9"/>
  <c r="M56" i="9"/>
  <c r="Q55" i="9"/>
  <c r="P55" i="9"/>
  <c r="O55" i="9"/>
  <c r="N55" i="9"/>
  <c r="M55" i="9"/>
  <c r="Q54" i="9"/>
  <c r="P54" i="9"/>
  <c r="O54" i="9"/>
  <c r="N54" i="9"/>
  <c r="M54" i="9"/>
  <c r="Q53" i="9"/>
  <c r="P53" i="9"/>
  <c r="O53" i="9"/>
  <c r="N53" i="9"/>
  <c r="M53" i="9"/>
  <c r="Q52" i="9"/>
  <c r="P52" i="9"/>
  <c r="O52" i="9"/>
  <c r="N52" i="9"/>
  <c r="M52" i="9"/>
  <c r="Q51" i="9"/>
  <c r="P51" i="9"/>
  <c r="O51" i="9"/>
  <c r="N51" i="9"/>
  <c r="M51" i="9"/>
  <c r="Q50" i="9"/>
  <c r="P50" i="9"/>
  <c r="O50" i="9"/>
  <c r="N50" i="9"/>
  <c r="M50" i="9"/>
  <c r="Q49" i="9"/>
  <c r="P49" i="9"/>
  <c r="O49" i="9"/>
  <c r="N49" i="9"/>
  <c r="M49" i="9"/>
  <c r="Q48" i="9"/>
  <c r="P48" i="9"/>
  <c r="O48" i="9"/>
  <c r="N48" i="9"/>
  <c r="M48" i="9"/>
  <c r="Q47" i="9"/>
  <c r="P47" i="9"/>
  <c r="O47" i="9"/>
  <c r="N47" i="9"/>
  <c r="M47" i="9"/>
  <c r="Q46" i="9"/>
  <c r="P46" i="9"/>
  <c r="O46" i="9"/>
  <c r="N46" i="9"/>
  <c r="M46" i="9"/>
  <c r="Q45" i="9"/>
  <c r="P45" i="9"/>
  <c r="O45" i="9"/>
  <c r="N45" i="9"/>
  <c r="M45" i="9"/>
  <c r="Q44" i="9"/>
  <c r="P44" i="9"/>
  <c r="O44" i="9"/>
  <c r="N44" i="9"/>
  <c r="M44" i="9"/>
  <c r="Q43" i="9"/>
  <c r="P43" i="9"/>
  <c r="O43" i="9"/>
  <c r="N43" i="9"/>
  <c r="M43" i="9"/>
  <c r="Q42" i="9"/>
  <c r="P42" i="9"/>
  <c r="O42" i="9"/>
  <c r="N42" i="9"/>
  <c r="M42" i="9"/>
  <c r="Q41" i="9"/>
  <c r="P41" i="9"/>
  <c r="O41" i="9"/>
  <c r="N41" i="9"/>
  <c r="M41" i="9"/>
  <c r="Q40" i="9"/>
  <c r="P40" i="9"/>
  <c r="O40" i="9"/>
  <c r="N40" i="9"/>
  <c r="M40" i="9"/>
  <c r="Q39" i="9"/>
  <c r="P39" i="9"/>
  <c r="O39" i="9"/>
  <c r="N39" i="9"/>
  <c r="M39" i="9"/>
  <c r="Q38" i="9"/>
  <c r="P38" i="9"/>
  <c r="O38" i="9"/>
  <c r="N38" i="9"/>
  <c r="M38" i="9"/>
  <c r="Q37" i="9"/>
  <c r="P37" i="9"/>
  <c r="O37" i="9"/>
  <c r="N37" i="9"/>
  <c r="M37" i="9"/>
  <c r="Q36" i="9"/>
  <c r="P36" i="9"/>
  <c r="O36" i="9"/>
  <c r="N36" i="9"/>
  <c r="M36" i="9"/>
  <c r="Q35" i="9"/>
  <c r="P35" i="9"/>
  <c r="O35" i="9"/>
  <c r="N35" i="9"/>
  <c r="M35" i="9"/>
  <c r="Q34" i="9"/>
  <c r="P34" i="9"/>
  <c r="O34" i="9"/>
  <c r="N34" i="9"/>
  <c r="M34" i="9"/>
  <c r="Q33" i="9"/>
  <c r="P33" i="9"/>
  <c r="O33" i="9"/>
  <c r="N33" i="9"/>
  <c r="M33" i="9"/>
  <c r="Q32" i="9"/>
  <c r="P32" i="9"/>
  <c r="O32" i="9"/>
  <c r="N32" i="9"/>
  <c r="M32" i="9"/>
  <c r="Q31" i="9"/>
  <c r="P31" i="9"/>
  <c r="O31" i="9"/>
  <c r="N31" i="9"/>
  <c r="M31" i="9"/>
  <c r="Q30" i="9"/>
  <c r="P30" i="9"/>
  <c r="O30" i="9"/>
  <c r="N30" i="9"/>
  <c r="M30" i="9"/>
  <c r="Q29" i="9"/>
  <c r="P29" i="9"/>
  <c r="O29" i="9"/>
  <c r="N29" i="9"/>
  <c r="M29" i="9"/>
  <c r="Q28" i="9"/>
  <c r="P28" i="9"/>
  <c r="O28" i="9"/>
  <c r="N28" i="9"/>
  <c r="M28" i="9"/>
  <c r="Q27" i="9"/>
  <c r="P27" i="9"/>
  <c r="O27" i="9"/>
  <c r="N27" i="9"/>
  <c r="M27" i="9"/>
  <c r="Q26" i="9"/>
  <c r="P26" i="9"/>
  <c r="O26" i="9"/>
  <c r="N26" i="9"/>
  <c r="M26" i="9"/>
  <c r="Q25" i="9"/>
  <c r="P25" i="9"/>
  <c r="O25" i="9"/>
  <c r="N25" i="9"/>
  <c r="M25" i="9"/>
  <c r="Q24" i="9"/>
  <c r="P24" i="9"/>
  <c r="O24" i="9"/>
  <c r="N24" i="9"/>
  <c r="M24" i="9"/>
  <c r="Q23" i="9"/>
  <c r="P23" i="9"/>
  <c r="O23" i="9"/>
  <c r="N23" i="9"/>
  <c r="M23" i="9"/>
  <c r="Q22" i="9"/>
  <c r="P22" i="9"/>
  <c r="O22" i="9"/>
  <c r="N22" i="9"/>
  <c r="M22" i="9"/>
  <c r="Q21" i="9"/>
  <c r="P21" i="9"/>
  <c r="O21" i="9"/>
  <c r="N21" i="9"/>
  <c r="M21" i="9"/>
  <c r="Q20" i="9"/>
  <c r="P20" i="9"/>
  <c r="O20" i="9"/>
  <c r="N20" i="9"/>
  <c r="M20" i="9"/>
  <c r="Q19" i="9"/>
  <c r="P19" i="9"/>
  <c r="O19" i="9"/>
  <c r="N19" i="9"/>
  <c r="M19" i="9"/>
  <c r="Q18" i="9"/>
  <c r="P18" i="9"/>
  <c r="O18" i="9"/>
  <c r="N18" i="9"/>
  <c r="M18" i="9"/>
  <c r="Q17" i="9"/>
  <c r="P17" i="9"/>
  <c r="O17" i="9"/>
  <c r="N17" i="9"/>
  <c r="M17" i="9"/>
  <c r="H16" i="1"/>
  <c r="G16" i="1"/>
  <c r="F16" i="1"/>
  <c r="E16" i="1"/>
  <c r="F15" i="1"/>
  <c r="H6" i="8"/>
  <c r="G6" i="8"/>
  <c r="E6" i="8"/>
  <c r="E7" i="8" s="1"/>
  <c r="I5" i="8"/>
  <c r="H5" i="8"/>
  <c r="G5" i="8"/>
  <c r="F5" i="8"/>
  <c r="I8" i="10" l="1"/>
  <c r="H8" i="10"/>
  <c r="G8" i="10"/>
  <c r="E9" i="10"/>
  <c r="F8" i="10"/>
  <c r="X17" i="9"/>
  <c r="Z17" i="9" s="1"/>
  <c r="E8" i="8"/>
  <c r="F7" i="8"/>
  <c r="I7" i="8"/>
  <c r="H7" i="8"/>
  <c r="G7" i="8"/>
  <c r="I6" i="8"/>
  <c r="F6" i="8"/>
  <c r="D6" i="6"/>
  <c r="P1622" i="6"/>
  <c r="P1621" i="6"/>
  <c r="P1620" i="6"/>
  <c r="P1619" i="6"/>
  <c r="P1618" i="6"/>
  <c r="P1617" i="6"/>
  <c r="P1616" i="6"/>
  <c r="P1615" i="6"/>
  <c r="P1614" i="6"/>
  <c r="P1613" i="6"/>
  <c r="P1612" i="6"/>
  <c r="P1611" i="6"/>
  <c r="P1610" i="6"/>
  <c r="P1609" i="6"/>
  <c r="P1608" i="6"/>
  <c r="P1607" i="6"/>
  <c r="P1606" i="6"/>
  <c r="P1605" i="6"/>
  <c r="P1604" i="6"/>
  <c r="P1603" i="6"/>
  <c r="P1602" i="6"/>
  <c r="P1601" i="6"/>
  <c r="P1600" i="6"/>
  <c r="P1599" i="6"/>
  <c r="P1598" i="6"/>
  <c r="P1597" i="6"/>
  <c r="P1596" i="6"/>
  <c r="P1595" i="6"/>
  <c r="P1594" i="6"/>
  <c r="P1593" i="6"/>
  <c r="P1592" i="6"/>
  <c r="P1591" i="6"/>
  <c r="P1590" i="6"/>
  <c r="P1589" i="6"/>
  <c r="P1588" i="6"/>
  <c r="P1587" i="6"/>
  <c r="P1586" i="6"/>
  <c r="P1585" i="6"/>
  <c r="P1584" i="6"/>
  <c r="P1583" i="6"/>
  <c r="P1582" i="6"/>
  <c r="P1581" i="6"/>
  <c r="P1580" i="6"/>
  <c r="P1579" i="6"/>
  <c r="P1578" i="6"/>
  <c r="P1577" i="6"/>
  <c r="P1576" i="6"/>
  <c r="P1575" i="6"/>
  <c r="P1574" i="6"/>
  <c r="P1573" i="6"/>
  <c r="P1572" i="6"/>
  <c r="P1571" i="6"/>
  <c r="P1570" i="6"/>
  <c r="P1569" i="6"/>
  <c r="P1568" i="6"/>
  <c r="P1567" i="6"/>
  <c r="P1566" i="6"/>
  <c r="P1565" i="6"/>
  <c r="P1564" i="6"/>
  <c r="P1563" i="6"/>
  <c r="P1562" i="6"/>
  <c r="P1561" i="6"/>
  <c r="P1560" i="6"/>
  <c r="P1559" i="6"/>
  <c r="P1558" i="6"/>
  <c r="P1557" i="6"/>
  <c r="P1556" i="6"/>
  <c r="P1555" i="6"/>
  <c r="P1554" i="6"/>
  <c r="P1553" i="6"/>
  <c r="P1552" i="6"/>
  <c r="P1551" i="6"/>
  <c r="P1550" i="6"/>
  <c r="P1549" i="6"/>
  <c r="P1548" i="6"/>
  <c r="P1547" i="6"/>
  <c r="P1546" i="6"/>
  <c r="P1545" i="6"/>
  <c r="P1544" i="6"/>
  <c r="P1543" i="6"/>
  <c r="P1542" i="6"/>
  <c r="P1541" i="6"/>
  <c r="P1540" i="6"/>
  <c r="P1539" i="6"/>
  <c r="P1538" i="6"/>
  <c r="P1537" i="6"/>
  <c r="P1536" i="6"/>
  <c r="P1535" i="6"/>
  <c r="P1534" i="6"/>
  <c r="P1533" i="6"/>
  <c r="P1532" i="6"/>
  <c r="P1531" i="6"/>
  <c r="P1530" i="6"/>
  <c r="P1529" i="6"/>
  <c r="P1528" i="6"/>
  <c r="P1527" i="6"/>
  <c r="P1526" i="6"/>
  <c r="P1525" i="6"/>
  <c r="P1524" i="6"/>
  <c r="P1523" i="6"/>
  <c r="P1522" i="6"/>
  <c r="P1521" i="6"/>
  <c r="P1520" i="6"/>
  <c r="P1519" i="6"/>
  <c r="P1518" i="6"/>
  <c r="P1517" i="6"/>
  <c r="P1516" i="6"/>
  <c r="P1515" i="6"/>
  <c r="P1514" i="6"/>
  <c r="P1513" i="6"/>
  <c r="P1512" i="6"/>
  <c r="P1511" i="6"/>
  <c r="P1510" i="6"/>
  <c r="P1509" i="6"/>
  <c r="P1508" i="6"/>
  <c r="P1507" i="6"/>
  <c r="P1506" i="6"/>
  <c r="P1505" i="6"/>
  <c r="P1504" i="6"/>
  <c r="P1503" i="6"/>
  <c r="P1502" i="6"/>
  <c r="P1501" i="6"/>
  <c r="P1500" i="6"/>
  <c r="P1499" i="6"/>
  <c r="P1498" i="6"/>
  <c r="P1497" i="6"/>
  <c r="P1496" i="6"/>
  <c r="P1495" i="6"/>
  <c r="P1494" i="6"/>
  <c r="P1493" i="6"/>
  <c r="P1492" i="6"/>
  <c r="P1491" i="6"/>
  <c r="P1490" i="6"/>
  <c r="P1489" i="6"/>
  <c r="P1488" i="6"/>
  <c r="P1487" i="6"/>
  <c r="P1486" i="6"/>
  <c r="P1485" i="6"/>
  <c r="P1484" i="6"/>
  <c r="P1483" i="6"/>
  <c r="P1482" i="6"/>
  <c r="P1481" i="6"/>
  <c r="P1480" i="6"/>
  <c r="P1479" i="6"/>
  <c r="P1478" i="6"/>
  <c r="P1477" i="6"/>
  <c r="P1476" i="6"/>
  <c r="P1475" i="6"/>
  <c r="P1474" i="6"/>
  <c r="P1473" i="6"/>
  <c r="P1472" i="6"/>
  <c r="P1471" i="6"/>
  <c r="P1470" i="6"/>
  <c r="P1469" i="6"/>
  <c r="P1468" i="6"/>
  <c r="P1467" i="6"/>
  <c r="P1466" i="6"/>
  <c r="P1465" i="6"/>
  <c r="P1464" i="6"/>
  <c r="P1463" i="6"/>
  <c r="P1462" i="6"/>
  <c r="P1461" i="6"/>
  <c r="P1460" i="6"/>
  <c r="P1459" i="6"/>
  <c r="P1458" i="6"/>
  <c r="P1457" i="6"/>
  <c r="P1456" i="6"/>
  <c r="P1455" i="6"/>
  <c r="P1454" i="6"/>
  <c r="P1453" i="6"/>
  <c r="P1452" i="6"/>
  <c r="P1451" i="6"/>
  <c r="P1450" i="6"/>
  <c r="P1449" i="6"/>
  <c r="P1448" i="6"/>
  <c r="P1447" i="6"/>
  <c r="P1446" i="6"/>
  <c r="P1445" i="6"/>
  <c r="P1444" i="6"/>
  <c r="P1443" i="6"/>
  <c r="P1442" i="6"/>
  <c r="P1441" i="6"/>
  <c r="P1440" i="6"/>
  <c r="P1439" i="6"/>
  <c r="P1438" i="6"/>
  <c r="P1437" i="6"/>
  <c r="P1436" i="6"/>
  <c r="P1435" i="6"/>
  <c r="P1434" i="6"/>
  <c r="P1433" i="6"/>
  <c r="P1432" i="6"/>
  <c r="P1431" i="6"/>
  <c r="P1430" i="6"/>
  <c r="P1429" i="6"/>
  <c r="P1428" i="6"/>
  <c r="P1427" i="6"/>
  <c r="P1426" i="6"/>
  <c r="P1425" i="6"/>
  <c r="P1424" i="6"/>
  <c r="P1423" i="6"/>
  <c r="P1422" i="6"/>
  <c r="P1421" i="6"/>
  <c r="P1420" i="6"/>
  <c r="P1419" i="6"/>
  <c r="P1418" i="6"/>
  <c r="P1417" i="6"/>
  <c r="P1416" i="6"/>
  <c r="P1415" i="6"/>
  <c r="P1414" i="6"/>
  <c r="P1413" i="6"/>
  <c r="P1412" i="6"/>
  <c r="P1411" i="6"/>
  <c r="P1410" i="6"/>
  <c r="P1409" i="6"/>
  <c r="P1408" i="6"/>
  <c r="P1407" i="6"/>
  <c r="P1406" i="6"/>
  <c r="P1405" i="6"/>
  <c r="P1404" i="6"/>
  <c r="P1403" i="6"/>
  <c r="P1402" i="6"/>
  <c r="P1401" i="6"/>
  <c r="P1400" i="6"/>
  <c r="P1399" i="6"/>
  <c r="P1398" i="6"/>
  <c r="P1397" i="6"/>
  <c r="P1396" i="6"/>
  <c r="P1395" i="6"/>
  <c r="P1394" i="6"/>
  <c r="P1393" i="6"/>
  <c r="P1392" i="6"/>
  <c r="P1391" i="6"/>
  <c r="P1390" i="6"/>
  <c r="P1389" i="6"/>
  <c r="P1388" i="6"/>
  <c r="P1387" i="6"/>
  <c r="P1386" i="6"/>
  <c r="P1385" i="6"/>
  <c r="P1384" i="6"/>
  <c r="P1383" i="6"/>
  <c r="P1382" i="6"/>
  <c r="P1381" i="6"/>
  <c r="P1380" i="6"/>
  <c r="P1379" i="6"/>
  <c r="P1378" i="6"/>
  <c r="P1377" i="6"/>
  <c r="P1376" i="6"/>
  <c r="P1375" i="6"/>
  <c r="P1374" i="6"/>
  <c r="P1373" i="6"/>
  <c r="P1372" i="6"/>
  <c r="P1371" i="6"/>
  <c r="P1370" i="6"/>
  <c r="P1369" i="6"/>
  <c r="P1368" i="6"/>
  <c r="P1367" i="6"/>
  <c r="P1366" i="6"/>
  <c r="P1365" i="6"/>
  <c r="P1364" i="6"/>
  <c r="P1363" i="6"/>
  <c r="P1362" i="6"/>
  <c r="P1361" i="6"/>
  <c r="P1360" i="6"/>
  <c r="P1359" i="6"/>
  <c r="P1358" i="6"/>
  <c r="P1357" i="6"/>
  <c r="P1356" i="6"/>
  <c r="P1355" i="6"/>
  <c r="P1354" i="6"/>
  <c r="P1353" i="6"/>
  <c r="P1352" i="6"/>
  <c r="P1351" i="6"/>
  <c r="P1350" i="6"/>
  <c r="P1349" i="6"/>
  <c r="P1348" i="6"/>
  <c r="P1347" i="6"/>
  <c r="P1346" i="6"/>
  <c r="P1345" i="6"/>
  <c r="P1344" i="6"/>
  <c r="P1343" i="6"/>
  <c r="P1342" i="6"/>
  <c r="P1341" i="6"/>
  <c r="P1340" i="6"/>
  <c r="P1339" i="6"/>
  <c r="P1338" i="6"/>
  <c r="P1337" i="6"/>
  <c r="P1336" i="6"/>
  <c r="P1335" i="6"/>
  <c r="P1334" i="6"/>
  <c r="P1333" i="6"/>
  <c r="P1332" i="6"/>
  <c r="P1331" i="6"/>
  <c r="P1330" i="6"/>
  <c r="P1329" i="6"/>
  <c r="P1328" i="6"/>
  <c r="P1327" i="6"/>
  <c r="P1326" i="6"/>
  <c r="P1325" i="6"/>
  <c r="P1324" i="6"/>
  <c r="P1323" i="6"/>
  <c r="P1322" i="6"/>
  <c r="P1321" i="6"/>
  <c r="P1320" i="6"/>
  <c r="P1319" i="6"/>
  <c r="P1318" i="6"/>
  <c r="P1317" i="6"/>
  <c r="P1316" i="6"/>
  <c r="P1315" i="6"/>
  <c r="P1314" i="6"/>
  <c r="P1313" i="6"/>
  <c r="P1312" i="6"/>
  <c r="P1311" i="6"/>
  <c r="P1310" i="6"/>
  <c r="P1309" i="6"/>
  <c r="P1308" i="6"/>
  <c r="P1307" i="6"/>
  <c r="P1306" i="6"/>
  <c r="P1305" i="6"/>
  <c r="P1304" i="6"/>
  <c r="P1303" i="6"/>
  <c r="P1302" i="6"/>
  <c r="P1301" i="6"/>
  <c r="P1300" i="6"/>
  <c r="P1299" i="6"/>
  <c r="P1298" i="6"/>
  <c r="P1297" i="6"/>
  <c r="P1296" i="6"/>
  <c r="P1295" i="6"/>
  <c r="P1294" i="6"/>
  <c r="P1293" i="6"/>
  <c r="P1292" i="6"/>
  <c r="P1291" i="6"/>
  <c r="P1290" i="6"/>
  <c r="P1289" i="6"/>
  <c r="P1288" i="6"/>
  <c r="P1287" i="6"/>
  <c r="P1286" i="6"/>
  <c r="P1285" i="6"/>
  <c r="P1284" i="6"/>
  <c r="P1283" i="6"/>
  <c r="P1282" i="6"/>
  <c r="P1281" i="6"/>
  <c r="P1280" i="6"/>
  <c r="P1279" i="6"/>
  <c r="P1278" i="6"/>
  <c r="P1277" i="6"/>
  <c r="P1276" i="6"/>
  <c r="P1275" i="6"/>
  <c r="P1274" i="6"/>
  <c r="P1273" i="6"/>
  <c r="P1272" i="6"/>
  <c r="P1271" i="6"/>
  <c r="P1270" i="6"/>
  <c r="P1269" i="6"/>
  <c r="P1268" i="6"/>
  <c r="P1267" i="6"/>
  <c r="P1266" i="6"/>
  <c r="P1265" i="6"/>
  <c r="P1264" i="6"/>
  <c r="P1263" i="6"/>
  <c r="P1262" i="6"/>
  <c r="P1261" i="6"/>
  <c r="P1260" i="6"/>
  <c r="P1259" i="6"/>
  <c r="P1258" i="6"/>
  <c r="P1257" i="6"/>
  <c r="P1256" i="6"/>
  <c r="P1255" i="6"/>
  <c r="P1254" i="6"/>
  <c r="P1253" i="6"/>
  <c r="P1252" i="6"/>
  <c r="P1251" i="6"/>
  <c r="P1250" i="6"/>
  <c r="P1249" i="6"/>
  <c r="P1248" i="6"/>
  <c r="P1247" i="6"/>
  <c r="P1246" i="6"/>
  <c r="P1245" i="6"/>
  <c r="P1244" i="6"/>
  <c r="P1243" i="6"/>
  <c r="P1242" i="6"/>
  <c r="P1241" i="6"/>
  <c r="P1240" i="6"/>
  <c r="P1239" i="6"/>
  <c r="P1238" i="6"/>
  <c r="P1237" i="6"/>
  <c r="P1236" i="6"/>
  <c r="P1235" i="6"/>
  <c r="P1234" i="6"/>
  <c r="P1233" i="6"/>
  <c r="P1232" i="6"/>
  <c r="P1231" i="6"/>
  <c r="P1230" i="6"/>
  <c r="P1229" i="6"/>
  <c r="P1228" i="6"/>
  <c r="P1227" i="6"/>
  <c r="P1226" i="6"/>
  <c r="P1225" i="6"/>
  <c r="P1224" i="6"/>
  <c r="P1223" i="6"/>
  <c r="P1222" i="6"/>
  <c r="P1221" i="6"/>
  <c r="P1220" i="6"/>
  <c r="P1219" i="6"/>
  <c r="P1218" i="6"/>
  <c r="P1217" i="6"/>
  <c r="P1216" i="6"/>
  <c r="P1215" i="6"/>
  <c r="P1214" i="6"/>
  <c r="P1213" i="6"/>
  <c r="P1212" i="6"/>
  <c r="P1211" i="6"/>
  <c r="P1210" i="6"/>
  <c r="P1209" i="6"/>
  <c r="P1208" i="6"/>
  <c r="P1207" i="6"/>
  <c r="P1206" i="6"/>
  <c r="P1205" i="6"/>
  <c r="P1204" i="6"/>
  <c r="P1203" i="6"/>
  <c r="P1202" i="6"/>
  <c r="P1201" i="6"/>
  <c r="P1200" i="6"/>
  <c r="P1199" i="6"/>
  <c r="P1198" i="6"/>
  <c r="P1197" i="6"/>
  <c r="P1196" i="6"/>
  <c r="P1195" i="6"/>
  <c r="P1194" i="6"/>
  <c r="P1193" i="6"/>
  <c r="P1192" i="6"/>
  <c r="P1191" i="6"/>
  <c r="P1190" i="6"/>
  <c r="P1189" i="6"/>
  <c r="P1188" i="6"/>
  <c r="P1187" i="6"/>
  <c r="P1186" i="6"/>
  <c r="P1185" i="6"/>
  <c r="P1184" i="6"/>
  <c r="P1183" i="6"/>
  <c r="P1182" i="6"/>
  <c r="P1181" i="6"/>
  <c r="P1180" i="6"/>
  <c r="P1179" i="6"/>
  <c r="P1178" i="6"/>
  <c r="P1177" i="6"/>
  <c r="P1176" i="6"/>
  <c r="P1175" i="6"/>
  <c r="P1174" i="6"/>
  <c r="P1173" i="6"/>
  <c r="P1172" i="6"/>
  <c r="P1171" i="6"/>
  <c r="P1170" i="6"/>
  <c r="P1169" i="6"/>
  <c r="P1168" i="6"/>
  <c r="P1167" i="6"/>
  <c r="P1166" i="6"/>
  <c r="P1165" i="6"/>
  <c r="P1164" i="6"/>
  <c r="P1163" i="6"/>
  <c r="P1162" i="6"/>
  <c r="P1161" i="6"/>
  <c r="P1160" i="6"/>
  <c r="P1159" i="6"/>
  <c r="P1158" i="6"/>
  <c r="P1157" i="6"/>
  <c r="P1156" i="6"/>
  <c r="P1155" i="6"/>
  <c r="P1154" i="6"/>
  <c r="P1153" i="6"/>
  <c r="P1152" i="6"/>
  <c r="P1151" i="6"/>
  <c r="P1150" i="6"/>
  <c r="P1149" i="6"/>
  <c r="P1148" i="6"/>
  <c r="P1147" i="6"/>
  <c r="P1146" i="6"/>
  <c r="P1145" i="6"/>
  <c r="P1144" i="6"/>
  <c r="P1143" i="6"/>
  <c r="P1142" i="6"/>
  <c r="P1141" i="6"/>
  <c r="P1140" i="6"/>
  <c r="P1139" i="6"/>
  <c r="P1138" i="6"/>
  <c r="P1137" i="6"/>
  <c r="P1136" i="6"/>
  <c r="P1135" i="6"/>
  <c r="P1134" i="6"/>
  <c r="P1133" i="6"/>
  <c r="P1132" i="6"/>
  <c r="P1131" i="6"/>
  <c r="P1130" i="6"/>
  <c r="P1129" i="6"/>
  <c r="P1128" i="6"/>
  <c r="P1127" i="6"/>
  <c r="P1126" i="6"/>
  <c r="P1125" i="6"/>
  <c r="P1124" i="6"/>
  <c r="P1123" i="6"/>
  <c r="P1122" i="6"/>
  <c r="P1121" i="6"/>
  <c r="P1120" i="6"/>
  <c r="P1119" i="6"/>
  <c r="P1118" i="6"/>
  <c r="P1117" i="6"/>
  <c r="P1116" i="6"/>
  <c r="P1115" i="6"/>
  <c r="P1114" i="6"/>
  <c r="P1113" i="6"/>
  <c r="P1112" i="6"/>
  <c r="P1111" i="6"/>
  <c r="P1110" i="6"/>
  <c r="P1109" i="6"/>
  <c r="P1108" i="6"/>
  <c r="P1107" i="6"/>
  <c r="P1106" i="6"/>
  <c r="P1105" i="6"/>
  <c r="P1104" i="6"/>
  <c r="P1103" i="6"/>
  <c r="P1102" i="6"/>
  <c r="P1101" i="6"/>
  <c r="P1100" i="6"/>
  <c r="P1099" i="6"/>
  <c r="P1098" i="6"/>
  <c r="P1097" i="6"/>
  <c r="P1096" i="6"/>
  <c r="P1095" i="6"/>
  <c r="P1094" i="6"/>
  <c r="P1093" i="6"/>
  <c r="P1092" i="6"/>
  <c r="P1091" i="6"/>
  <c r="P1090" i="6"/>
  <c r="P1089" i="6"/>
  <c r="P1088" i="6"/>
  <c r="P1087" i="6"/>
  <c r="P1086" i="6"/>
  <c r="P1085" i="6"/>
  <c r="P1084" i="6"/>
  <c r="P1083" i="6"/>
  <c r="P1082" i="6"/>
  <c r="P1081" i="6"/>
  <c r="P1080" i="6"/>
  <c r="P1079" i="6"/>
  <c r="P1078" i="6"/>
  <c r="P1077" i="6"/>
  <c r="P1076" i="6"/>
  <c r="P1075" i="6"/>
  <c r="P1074" i="6"/>
  <c r="P1073" i="6"/>
  <c r="P1072" i="6"/>
  <c r="P1071" i="6"/>
  <c r="P1070" i="6"/>
  <c r="P1069" i="6"/>
  <c r="P1068" i="6"/>
  <c r="P1067" i="6"/>
  <c r="P1066" i="6"/>
  <c r="P1065" i="6"/>
  <c r="P1064" i="6"/>
  <c r="P1063" i="6"/>
  <c r="P1062" i="6"/>
  <c r="P1061" i="6"/>
  <c r="P1060" i="6"/>
  <c r="P1059" i="6"/>
  <c r="P1058" i="6"/>
  <c r="P1057" i="6"/>
  <c r="P1056" i="6"/>
  <c r="P1055" i="6"/>
  <c r="P1054" i="6"/>
  <c r="P1053" i="6"/>
  <c r="P1052" i="6"/>
  <c r="P1051" i="6"/>
  <c r="P1050" i="6"/>
  <c r="P1049" i="6"/>
  <c r="P1048" i="6"/>
  <c r="P1047" i="6"/>
  <c r="P1046" i="6"/>
  <c r="P1045" i="6"/>
  <c r="P1044" i="6"/>
  <c r="P1043" i="6"/>
  <c r="P1042" i="6"/>
  <c r="P1041" i="6"/>
  <c r="P1040" i="6"/>
  <c r="P1039" i="6"/>
  <c r="P1038" i="6"/>
  <c r="P1037" i="6"/>
  <c r="P1036" i="6"/>
  <c r="P1035" i="6"/>
  <c r="P1034" i="6"/>
  <c r="P1033" i="6"/>
  <c r="P1032" i="6"/>
  <c r="P1031" i="6"/>
  <c r="P1030" i="6"/>
  <c r="P1029" i="6"/>
  <c r="P1028" i="6"/>
  <c r="P1027" i="6"/>
  <c r="P1026" i="6"/>
  <c r="P1025" i="6"/>
  <c r="P1024" i="6"/>
  <c r="P1023" i="6"/>
  <c r="P1022" i="6"/>
  <c r="P1021" i="6"/>
  <c r="P1020" i="6"/>
  <c r="P1019" i="6"/>
  <c r="P1018" i="6"/>
  <c r="P1017" i="6"/>
  <c r="P1016" i="6"/>
  <c r="P1015" i="6"/>
  <c r="P1014" i="6"/>
  <c r="P1013" i="6"/>
  <c r="P1012" i="6"/>
  <c r="P1011" i="6"/>
  <c r="P1010" i="6"/>
  <c r="P1009" i="6"/>
  <c r="P1008" i="6"/>
  <c r="P1007" i="6"/>
  <c r="P1006" i="6"/>
  <c r="P1005" i="6"/>
  <c r="P1004" i="6"/>
  <c r="P1003" i="6"/>
  <c r="P1002" i="6"/>
  <c r="P1001" i="6"/>
  <c r="P1000" i="6"/>
  <c r="P999" i="6"/>
  <c r="P998" i="6"/>
  <c r="P997" i="6"/>
  <c r="P996" i="6"/>
  <c r="P995" i="6"/>
  <c r="P994" i="6"/>
  <c r="P993" i="6"/>
  <c r="P992" i="6"/>
  <c r="P991" i="6"/>
  <c r="P990" i="6"/>
  <c r="P989" i="6"/>
  <c r="P988" i="6"/>
  <c r="P987" i="6"/>
  <c r="P986" i="6"/>
  <c r="P985" i="6"/>
  <c r="P984" i="6"/>
  <c r="P983" i="6"/>
  <c r="P982" i="6"/>
  <c r="P981" i="6"/>
  <c r="P980" i="6"/>
  <c r="P979" i="6"/>
  <c r="P978" i="6"/>
  <c r="P977" i="6"/>
  <c r="P976" i="6"/>
  <c r="P975" i="6"/>
  <c r="P974" i="6"/>
  <c r="P973" i="6"/>
  <c r="P972" i="6"/>
  <c r="P971" i="6"/>
  <c r="P970" i="6"/>
  <c r="P969" i="6"/>
  <c r="P968" i="6"/>
  <c r="P967" i="6"/>
  <c r="P966" i="6"/>
  <c r="P965" i="6"/>
  <c r="P964" i="6"/>
  <c r="P963" i="6"/>
  <c r="P962" i="6"/>
  <c r="P961" i="6"/>
  <c r="P960" i="6"/>
  <c r="P959" i="6"/>
  <c r="P958" i="6"/>
  <c r="P957" i="6"/>
  <c r="P956" i="6"/>
  <c r="P955" i="6"/>
  <c r="P954" i="6"/>
  <c r="P953" i="6"/>
  <c r="P952" i="6"/>
  <c r="P951" i="6"/>
  <c r="P950" i="6"/>
  <c r="P949" i="6"/>
  <c r="P948" i="6"/>
  <c r="P947" i="6"/>
  <c r="P946" i="6"/>
  <c r="P945" i="6"/>
  <c r="P944" i="6"/>
  <c r="P943" i="6"/>
  <c r="P942" i="6"/>
  <c r="P941" i="6"/>
  <c r="P940" i="6"/>
  <c r="P939" i="6"/>
  <c r="P938" i="6"/>
  <c r="P937" i="6"/>
  <c r="P936" i="6"/>
  <c r="P935" i="6"/>
  <c r="P934" i="6"/>
  <c r="P933" i="6"/>
  <c r="P932" i="6"/>
  <c r="P931" i="6"/>
  <c r="P930" i="6"/>
  <c r="P929" i="6"/>
  <c r="P928" i="6"/>
  <c r="P927" i="6"/>
  <c r="P926" i="6"/>
  <c r="P925" i="6"/>
  <c r="P924" i="6"/>
  <c r="P923" i="6"/>
  <c r="P922" i="6"/>
  <c r="P921" i="6"/>
  <c r="P920" i="6"/>
  <c r="P919" i="6"/>
  <c r="P918" i="6"/>
  <c r="P917" i="6"/>
  <c r="P916" i="6"/>
  <c r="P915" i="6"/>
  <c r="P914" i="6"/>
  <c r="P913" i="6"/>
  <c r="P912" i="6"/>
  <c r="P911" i="6"/>
  <c r="P910" i="6"/>
  <c r="P909" i="6"/>
  <c r="P908" i="6"/>
  <c r="P907" i="6"/>
  <c r="P906" i="6"/>
  <c r="P905" i="6"/>
  <c r="P904" i="6"/>
  <c r="P903" i="6"/>
  <c r="P902" i="6"/>
  <c r="P901" i="6"/>
  <c r="P900" i="6"/>
  <c r="P899" i="6"/>
  <c r="P898" i="6"/>
  <c r="P897" i="6"/>
  <c r="P896" i="6"/>
  <c r="P895" i="6"/>
  <c r="P894" i="6"/>
  <c r="P893" i="6"/>
  <c r="P892" i="6"/>
  <c r="P891" i="6"/>
  <c r="P890" i="6"/>
  <c r="P889" i="6"/>
  <c r="P888" i="6"/>
  <c r="P887" i="6"/>
  <c r="P886" i="6"/>
  <c r="P885" i="6"/>
  <c r="P884" i="6"/>
  <c r="P883" i="6"/>
  <c r="P882" i="6"/>
  <c r="P881" i="6"/>
  <c r="P880" i="6"/>
  <c r="P879" i="6"/>
  <c r="P878" i="6"/>
  <c r="P877" i="6"/>
  <c r="P876" i="6"/>
  <c r="P875" i="6"/>
  <c r="P874" i="6"/>
  <c r="P873" i="6"/>
  <c r="P872" i="6"/>
  <c r="P871" i="6"/>
  <c r="P870" i="6"/>
  <c r="P869" i="6"/>
  <c r="P868" i="6"/>
  <c r="P867" i="6"/>
  <c r="P866" i="6"/>
  <c r="P865" i="6"/>
  <c r="P864" i="6"/>
  <c r="P863" i="6"/>
  <c r="P862" i="6"/>
  <c r="P861" i="6"/>
  <c r="P860" i="6"/>
  <c r="P859" i="6"/>
  <c r="P858" i="6"/>
  <c r="P857" i="6"/>
  <c r="P856" i="6"/>
  <c r="P855" i="6"/>
  <c r="P854" i="6"/>
  <c r="P853" i="6"/>
  <c r="P852" i="6"/>
  <c r="P851" i="6"/>
  <c r="P850" i="6"/>
  <c r="P849" i="6"/>
  <c r="P848" i="6"/>
  <c r="P847" i="6"/>
  <c r="P846" i="6"/>
  <c r="P845" i="6"/>
  <c r="P844" i="6"/>
  <c r="P843" i="6"/>
  <c r="P842" i="6"/>
  <c r="P841" i="6"/>
  <c r="P840" i="6"/>
  <c r="P839" i="6"/>
  <c r="P838" i="6"/>
  <c r="P837" i="6"/>
  <c r="P836" i="6"/>
  <c r="P835" i="6"/>
  <c r="P834" i="6"/>
  <c r="P833" i="6"/>
  <c r="P832" i="6"/>
  <c r="P831" i="6"/>
  <c r="P830" i="6"/>
  <c r="P829" i="6"/>
  <c r="P828" i="6"/>
  <c r="P827" i="6"/>
  <c r="P826" i="6"/>
  <c r="P825" i="6"/>
  <c r="P824" i="6"/>
  <c r="P823" i="6"/>
  <c r="P822" i="6"/>
  <c r="P821" i="6"/>
  <c r="P820" i="6"/>
  <c r="P819" i="6"/>
  <c r="P818" i="6"/>
  <c r="P817" i="6"/>
  <c r="P816" i="6"/>
  <c r="P815" i="6"/>
  <c r="P814" i="6"/>
  <c r="P813" i="6"/>
  <c r="P812" i="6"/>
  <c r="P811" i="6"/>
  <c r="P810" i="6"/>
  <c r="P809" i="6"/>
  <c r="P808" i="6"/>
  <c r="P807" i="6"/>
  <c r="P806" i="6"/>
  <c r="P805" i="6"/>
  <c r="P804" i="6"/>
  <c r="P803" i="6"/>
  <c r="P802" i="6"/>
  <c r="P801" i="6"/>
  <c r="P800" i="6"/>
  <c r="P799" i="6"/>
  <c r="P798" i="6"/>
  <c r="P797" i="6"/>
  <c r="P796" i="6"/>
  <c r="P795" i="6"/>
  <c r="P794" i="6"/>
  <c r="P793" i="6"/>
  <c r="P792" i="6"/>
  <c r="P791" i="6"/>
  <c r="P790" i="6"/>
  <c r="P789" i="6"/>
  <c r="P788" i="6"/>
  <c r="P787" i="6"/>
  <c r="P786" i="6"/>
  <c r="P785" i="6"/>
  <c r="P784" i="6"/>
  <c r="P783" i="6"/>
  <c r="P782" i="6"/>
  <c r="P781" i="6"/>
  <c r="P780" i="6"/>
  <c r="P779" i="6"/>
  <c r="P778" i="6"/>
  <c r="P777" i="6"/>
  <c r="P776" i="6"/>
  <c r="P775" i="6"/>
  <c r="P774" i="6"/>
  <c r="P773" i="6"/>
  <c r="P772" i="6"/>
  <c r="P771" i="6"/>
  <c r="P770" i="6"/>
  <c r="P769" i="6"/>
  <c r="P768" i="6"/>
  <c r="P767" i="6"/>
  <c r="P766" i="6"/>
  <c r="P765" i="6"/>
  <c r="P764" i="6"/>
  <c r="P763" i="6"/>
  <c r="P762" i="6"/>
  <c r="P761" i="6"/>
  <c r="P760" i="6"/>
  <c r="P759" i="6"/>
  <c r="P758" i="6"/>
  <c r="P757" i="6"/>
  <c r="P756" i="6"/>
  <c r="P755" i="6"/>
  <c r="P754" i="6"/>
  <c r="P753" i="6"/>
  <c r="P752" i="6"/>
  <c r="P751" i="6"/>
  <c r="P750" i="6"/>
  <c r="P749" i="6"/>
  <c r="P748" i="6"/>
  <c r="P747" i="6"/>
  <c r="P746" i="6"/>
  <c r="P745" i="6"/>
  <c r="P744" i="6"/>
  <c r="P743" i="6"/>
  <c r="P742" i="6"/>
  <c r="P741" i="6"/>
  <c r="P740" i="6"/>
  <c r="P739" i="6"/>
  <c r="P738" i="6"/>
  <c r="P737" i="6"/>
  <c r="P736" i="6"/>
  <c r="P735" i="6"/>
  <c r="P734" i="6"/>
  <c r="P733" i="6"/>
  <c r="P732" i="6"/>
  <c r="P731" i="6"/>
  <c r="P730" i="6"/>
  <c r="P729" i="6"/>
  <c r="P728" i="6"/>
  <c r="P727" i="6"/>
  <c r="P726" i="6"/>
  <c r="P725" i="6"/>
  <c r="P724" i="6"/>
  <c r="P723" i="6"/>
  <c r="P722" i="6"/>
  <c r="P721" i="6"/>
  <c r="P720" i="6"/>
  <c r="P719" i="6"/>
  <c r="P718" i="6"/>
  <c r="P717" i="6"/>
  <c r="P716" i="6"/>
  <c r="P715" i="6"/>
  <c r="P714" i="6"/>
  <c r="P713" i="6"/>
  <c r="P712" i="6"/>
  <c r="P711" i="6"/>
  <c r="P710" i="6"/>
  <c r="P709" i="6"/>
  <c r="P708" i="6"/>
  <c r="P707" i="6"/>
  <c r="P706" i="6"/>
  <c r="P705" i="6"/>
  <c r="P704" i="6"/>
  <c r="P703" i="6"/>
  <c r="P702" i="6"/>
  <c r="P701" i="6"/>
  <c r="P700" i="6"/>
  <c r="P699" i="6"/>
  <c r="P698" i="6"/>
  <c r="P697" i="6"/>
  <c r="P696" i="6"/>
  <c r="P695" i="6"/>
  <c r="P694" i="6"/>
  <c r="P693" i="6"/>
  <c r="P692" i="6"/>
  <c r="P691" i="6"/>
  <c r="P690" i="6"/>
  <c r="P689" i="6"/>
  <c r="P688" i="6"/>
  <c r="P687" i="6"/>
  <c r="P686" i="6"/>
  <c r="P685" i="6"/>
  <c r="P684" i="6"/>
  <c r="P683" i="6"/>
  <c r="P682" i="6"/>
  <c r="P681" i="6"/>
  <c r="P680" i="6"/>
  <c r="P679" i="6"/>
  <c r="P678" i="6"/>
  <c r="P677" i="6"/>
  <c r="P676" i="6"/>
  <c r="P675" i="6"/>
  <c r="P674" i="6"/>
  <c r="P673" i="6"/>
  <c r="P672" i="6"/>
  <c r="P671" i="6"/>
  <c r="P670" i="6"/>
  <c r="P669" i="6"/>
  <c r="P668" i="6"/>
  <c r="P667" i="6"/>
  <c r="P666" i="6"/>
  <c r="P665" i="6"/>
  <c r="P664" i="6"/>
  <c r="P663" i="6"/>
  <c r="P662" i="6"/>
  <c r="P661" i="6"/>
  <c r="P660" i="6"/>
  <c r="P659" i="6"/>
  <c r="P658" i="6"/>
  <c r="P657" i="6"/>
  <c r="P656" i="6"/>
  <c r="P655" i="6"/>
  <c r="P654" i="6"/>
  <c r="P653" i="6"/>
  <c r="P652" i="6"/>
  <c r="P651" i="6"/>
  <c r="P650" i="6"/>
  <c r="P649" i="6"/>
  <c r="P648" i="6"/>
  <c r="P647" i="6"/>
  <c r="P646" i="6"/>
  <c r="P645" i="6"/>
  <c r="P644" i="6"/>
  <c r="P643" i="6"/>
  <c r="P642" i="6"/>
  <c r="P641" i="6"/>
  <c r="P640" i="6"/>
  <c r="P639" i="6"/>
  <c r="P638" i="6"/>
  <c r="P637" i="6"/>
  <c r="P636" i="6"/>
  <c r="P635" i="6"/>
  <c r="P634" i="6"/>
  <c r="P633" i="6"/>
  <c r="P632" i="6"/>
  <c r="P631" i="6"/>
  <c r="P630" i="6"/>
  <c r="P629" i="6"/>
  <c r="P628" i="6"/>
  <c r="P627" i="6"/>
  <c r="P626" i="6"/>
  <c r="P625" i="6"/>
  <c r="P624" i="6"/>
  <c r="P623" i="6"/>
  <c r="P622" i="6"/>
  <c r="P621" i="6"/>
  <c r="P620" i="6"/>
  <c r="P619" i="6"/>
  <c r="P618" i="6"/>
  <c r="P617" i="6"/>
  <c r="P616" i="6"/>
  <c r="P615" i="6"/>
  <c r="P614" i="6"/>
  <c r="P613" i="6"/>
  <c r="P612" i="6"/>
  <c r="P611" i="6"/>
  <c r="P610" i="6"/>
  <c r="P609" i="6"/>
  <c r="P608" i="6"/>
  <c r="P607" i="6"/>
  <c r="P606" i="6"/>
  <c r="P605" i="6"/>
  <c r="P604" i="6"/>
  <c r="P603" i="6"/>
  <c r="P602" i="6"/>
  <c r="P601" i="6"/>
  <c r="P600" i="6"/>
  <c r="P599" i="6"/>
  <c r="P598" i="6"/>
  <c r="P597" i="6"/>
  <c r="P596" i="6"/>
  <c r="P595" i="6"/>
  <c r="P594" i="6"/>
  <c r="P593" i="6"/>
  <c r="P592" i="6"/>
  <c r="P591" i="6"/>
  <c r="P590" i="6"/>
  <c r="P589" i="6"/>
  <c r="P588" i="6"/>
  <c r="P587" i="6"/>
  <c r="P586" i="6"/>
  <c r="P585" i="6"/>
  <c r="P584" i="6"/>
  <c r="P583" i="6"/>
  <c r="P582" i="6"/>
  <c r="P581" i="6"/>
  <c r="P580" i="6"/>
  <c r="P579" i="6"/>
  <c r="P578" i="6"/>
  <c r="P577" i="6"/>
  <c r="P576" i="6"/>
  <c r="P575" i="6"/>
  <c r="P574" i="6"/>
  <c r="P573" i="6"/>
  <c r="P572" i="6"/>
  <c r="P571" i="6"/>
  <c r="P570" i="6"/>
  <c r="P569" i="6"/>
  <c r="P568" i="6"/>
  <c r="P567" i="6"/>
  <c r="P566" i="6"/>
  <c r="P565" i="6"/>
  <c r="P564" i="6"/>
  <c r="P563" i="6"/>
  <c r="P562" i="6"/>
  <c r="P561" i="6"/>
  <c r="P560" i="6"/>
  <c r="P559" i="6"/>
  <c r="P558" i="6"/>
  <c r="P557" i="6"/>
  <c r="P556" i="6"/>
  <c r="P555" i="6"/>
  <c r="P554" i="6"/>
  <c r="P553" i="6"/>
  <c r="P552" i="6"/>
  <c r="P551" i="6"/>
  <c r="P550" i="6"/>
  <c r="P549" i="6"/>
  <c r="P548" i="6"/>
  <c r="P547" i="6"/>
  <c r="P546" i="6"/>
  <c r="P545" i="6"/>
  <c r="P544" i="6"/>
  <c r="P543" i="6"/>
  <c r="P542" i="6"/>
  <c r="P541" i="6"/>
  <c r="P540" i="6"/>
  <c r="P539" i="6"/>
  <c r="P538" i="6"/>
  <c r="P537" i="6"/>
  <c r="P536" i="6"/>
  <c r="P535" i="6"/>
  <c r="P534" i="6"/>
  <c r="P533" i="6"/>
  <c r="P532" i="6"/>
  <c r="P531" i="6"/>
  <c r="P530" i="6"/>
  <c r="P529" i="6"/>
  <c r="P528" i="6"/>
  <c r="P527" i="6"/>
  <c r="P526" i="6"/>
  <c r="P525" i="6"/>
  <c r="P524" i="6"/>
  <c r="P523" i="6"/>
  <c r="P522" i="6"/>
  <c r="P521" i="6"/>
  <c r="P520" i="6"/>
  <c r="P519" i="6"/>
  <c r="P518" i="6"/>
  <c r="P517" i="6"/>
  <c r="P516" i="6"/>
  <c r="P515" i="6"/>
  <c r="P514" i="6"/>
  <c r="P513" i="6"/>
  <c r="P512" i="6"/>
  <c r="P511" i="6"/>
  <c r="P510" i="6"/>
  <c r="P509" i="6"/>
  <c r="P508" i="6"/>
  <c r="P507" i="6"/>
  <c r="P506" i="6"/>
  <c r="P505" i="6"/>
  <c r="P504" i="6"/>
  <c r="P503" i="6"/>
  <c r="P502" i="6"/>
  <c r="P501" i="6"/>
  <c r="P500" i="6"/>
  <c r="P499" i="6"/>
  <c r="P498" i="6"/>
  <c r="P497" i="6"/>
  <c r="P496" i="6"/>
  <c r="P495" i="6"/>
  <c r="P494" i="6"/>
  <c r="P493" i="6"/>
  <c r="P492" i="6"/>
  <c r="P491" i="6"/>
  <c r="P490" i="6"/>
  <c r="P489" i="6"/>
  <c r="P488" i="6"/>
  <c r="P487" i="6"/>
  <c r="P486" i="6"/>
  <c r="P485" i="6"/>
  <c r="P484" i="6"/>
  <c r="P483" i="6"/>
  <c r="P482" i="6"/>
  <c r="P481" i="6"/>
  <c r="P480" i="6"/>
  <c r="P479" i="6"/>
  <c r="P478" i="6"/>
  <c r="P477" i="6"/>
  <c r="P476" i="6"/>
  <c r="P475" i="6"/>
  <c r="P474" i="6"/>
  <c r="P473" i="6"/>
  <c r="P472" i="6"/>
  <c r="P471" i="6"/>
  <c r="P470" i="6"/>
  <c r="P469" i="6"/>
  <c r="P468" i="6"/>
  <c r="P467" i="6"/>
  <c r="P466" i="6"/>
  <c r="P465" i="6"/>
  <c r="P464" i="6"/>
  <c r="P463" i="6"/>
  <c r="P462" i="6"/>
  <c r="P461" i="6"/>
  <c r="P460" i="6"/>
  <c r="P459" i="6"/>
  <c r="P458" i="6"/>
  <c r="P457" i="6"/>
  <c r="P456" i="6"/>
  <c r="P455" i="6"/>
  <c r="P454" i="6"/>
  <c r="P453" i="6"/>
  <c r="P452" i="6"/>
  <c r="P451" i="6"/>
  <c r="P450" i="6"/>
  <c r="P449" i="6"/>
  <c r="P448" i="6"/>
  <c r="P447" i="6"/>
  <c r="P446" i="6"/>
  <c r="P445" i="6"/>
  <c r="P444" i="6"/>
  <c r="P443" i="6"/>
  <c r="P442" i="6"/>
  <c r="P441" i="6"/>
  <c r="P440" i="6"/>
  <c r="P439" i="6"/>
  <c r="P438" i="6"/>
  <c r="P437" i="6"/>
  <c r="P436" i="6"/>
  <c r="P435" i="6"/>
  <c r="P434" i="6"/>
  <c r="P433" i="6"/>
  <c r="P432" i="6"/>
  <c r="P431" i="6"/>
  <c r="P430" i="6"/>
  <c r="P429" i="6"/>
  <c r="P428" i="6"/>
  <c r="P427" i="6"/>
  <c r="P426" i="6"/>
  <c r="P425" i="6"/>
  <c r="P424" i="6"/>
  <c r="P423" i="6"/>
  <c r="P422" i="6"/>
  <c r="P421" i="6"/>
  <c r="P420" i="6"/>
  <c r="P419" i="6"/>
  <c r="P418" i="6"/>
  <c r="P417" i="6"/>
  <c r="P416" i="6"/>
  <c r="P415" i="6"/>
  <c r="P414" i="6"/>
  <c r="P413" i="6"/>
  <c r="P412" i="6"/>
  <c r="P411" i="6"/>
  <c r="P410" i="6"/>
  <c r="P409" i="6"/>
  <c r="P408" i="6"/>
  <c r="P407" i="6"/>
  <c r="P406" i="6"/>
  <c r="P405" i="6"/>
  <c r="P404" i="6"/>
  <c r="P403" i="6"/>
  <c r="P402" i="6"/>
  <c r="P401" i="6"/>
  <c r="P400" i="6"/>
  <c r="P399" i="6"/>
  <c r="P398" i="6"/>
  <c r="P397" i="6"/>
  <c r="P396" i="6"/>
  <c r="P395" i="6"/>
  <c r="P394" i="6"/>
  <c r="P393" i="6"/>
  <c r="P392" i="6"/>
  <c r="P391" i="6"/>
  <c r="P390" i="6"/>
  <c r="P389" i="6"/>
  <c r="P388" i="6"/>
  <c r="P387" i="6"/>
  <c r="P386" i="6"/>
  <c r="P385" i="6"/>
  <c r="P384" i="6"/>
  <c r="P383" i="6"/>
  <c r="P382" i="6"/>
  <c r="P381" i="6"/>
  <c r="P380" i="6"/>
  <c r="P379" i="6"/>
  <c r="P378" i="6"/>
  <c r="P377" i="6"/>
  <c r="P376" i="6"/>
  <c r="P375" i="6"/>
  <c r="P374" i="6"/>
  <c r="P373" i="6"/>
  <c r="P372" i="6"/>
  <c r="P371" i="6"/>
  <c r="P370" i="6"/>
  <c r="P369" i="6"/>
  <c r="P368" i="6"/>
  <c r="P367" i="6"/>
  <c r="P366" i="6"/>
  <c r="P365" i="6"/>
  <c r="P364" i="6"/>
  <c r="P363" i="6"/>
  <c r="P362" i="6"/>
  <c r="P361" i="6"/>
  <c r="P360" i="6"/>
  <c r="P359" i="6"/>
  <c r="P358" i="6"/>
  <c r="P357" i="6"/>
  <c r="P356" i="6"/>
  <c r="P355" i="6"/>
  <c r="P354" i="6"/>
  <c r="P353" i="6"/>
  <c r="P352" i="6"/>
  <c r="P351" i="6"/>
  <c r="P350" i="6"/>
  <c r="P349" i="6"/>
  <c r="P348" i="6"/>
  <c r="P347" i="6"/>
  <c r="P346" i="6"/>
  <c r="P345" i="6"/>
  <c r="P344" i="6"/>
  <c r="P343" i="6"/>
  <c r="P342" i="6"/>
  <c r="P341" i="6"/>
  <c r="P340" i="6"/>
  <c r="P339" i="6"/>
  <c r="P338" i="6"/>
  <c r="P337" i="6"/>
  <c r="P336" i="6"/>
  <c r="P335" i="6"/>
  <c r="P334" i="6"/>
  <c r="P333" i="6"/>
  <c r="P332" i="6"/>
  <c r="P331" i="6"/>
  <c r="P330" i="6"/>
  <c r="P329" i="6"/>
  <c r="P328" i="6"/>
  <c r="P327" i="6"/>
  <c r="P326" i="6"/>
  <c r="P325" i="6"/>
  <c r="P324" i="6"/>
  <c r="P323" i="6"/>
  <c r="P322" i="6"/>
  <c r="P321" i="6"/>
  <c r="P320" i="6"/>
  <c r="P319" i="6"/>
  <c r="P318" i="6"/>
  <c r="P317" i="6"/>
  <c r="P316" i="6"/>
  <c r="P315" i="6"/>
  <c r="P314" i="6"/>
  <c r="P313" i="6"/>
  <c r="P312" i="6"/>
  <c r="P311" i="6"/>
  <c r="P310" i="6"/>
  <c r="P309" i="6"/>
  <c r="P308" i="6"/>
  <c r="P307" i="6"/>
  <c r="P306" i="6"/>
  <c r="P305" i="6"/>
  <c r="P304" i="6"/>
  <c r="P303" i="6"/>
  <c r="P302" i="6"/>
  <c r="P301" i="6"/>
  <c r="P300" i="6"/>
  <c r="P299" i="6"/>
  <c r="P298" i="6"/>
  <c r="P297" i="6"/>
  <c r="P296" i="6"/>
  <c r="P295" i="6"/>
  <c r="P294" i="6"/>
  <c r="P293" i="6"/>
  <c r="P292" i="6"/>
  <c r="P291" i="6"/>
  <c r="P290" i="6"/>
  <c r="P289" i="6"/>
  <c r="P288" i="6"/>
  <c r="P287" i="6"/>
  <c r="P286" i="6"/>
  <c r="P285" i="6"/>
  <c r="P284" i="6"/>
  <c r="P283" i="6"/>
  <c r="P282" i="6"/>
  <c r="P281" i="6"/>
  <c r="P280" i="6"/>
  <c r="P279" i="6"/>
  <c r="P278" i="6"/>
  <c r="P277" i="6"/>
  <c r="P276" i="6"/>
  <c r="P275" i="6"/>
  <c r="P274" i="6"/>
  <c r="P273" i="6"/>
  <c r="P272" i="6"/>
  <c r="P271" i="6"/>
  <c r="P270" i="6"/>
  <c r="P269" i="6"/>
  <c r="P268" i="6"/>
  <c r="P267" i="6"/>
  <c r="P266" i="6"/>
  <c r="P265" i="6"/>
  <c r="P264" i="6"/>
  <c r="P263" i="6"/>
  <c r="P262" i="6"/>
  <c r="P261" i="6"/>
  <c r="P260" i="6"/>
  <c r="P259" i="6"/>
  <c r="P258" i="6"/>
  <c r="P257" i="6"/>
  <c r="P256" i="6"/>
  <c r="P255" i="6"/>
  <c r="P254" i="6"/>
  <c r="P253" i="6"/>
  <c r="P252" i="6"/>
  <c r="P251" i="6"/>
  <c r="P250" i="6"/>
  <c r="P249" i="6"/>
  <c r="P248" i="6"/>
  <c r="P247" i="6"/>
  <c r="P246" i="6"/>
  <c r="P245" i="6"/>
  <c r="P244" i="6"/>
  <c r="P243" i="6"/>
  <c r="P242" i="6"/>
  <c r="P241" i="6"/>
  <c r="P240" i="6"/>
  <c r="P239" i="6"/>
  <c r="P238" i="6"/>
  <c r="P237" i="6"/>
  <c r="P236" i="6"/>
  <c r="P235" i="6"/>
  <c r="P234" i="6"/>
  <c r="P233" i="6"/>
  <c r="P232" i="6"/>
  <c r="P231" i="6"/>
  <c r="P230" i="6"/>
  <c r="P229" i="6"/>
  <c r="P228" i="6"/>
  <c r="P227" i="6"/>
  <c r="P226" i="6"/>
  <c r="P225" i="6"/>
  <c r="P224" i="6"/>
  <c r="P223" i="6"/>
  <c r="P222" i="6"/>
  <c r="P221" i="6"/>
  <c r="P220" i="6"/>
  <c r="P219" i="6"/>
  <c r="P218" i="6"/>
  <c r="P217" i="6"/>
  <c r="P216" i="6"/>
  <c r="P215" i="6"/>
  <c r="P214" i="6"/>
  <c r="P213" i="6"/>
  <c r="P212" i="6"/>
  <c r="P211" i="6"/>
  <c r="P210" i="6"/>
  <c r="P209" i="6"/>
  <c r="P208" i="6"/>
  <c r="P207" i="6"/>
  <c r="P206" i="6"/>
  <c r="P205" i="6"/>
  <c r="P204" i="6"/>
  <c r="P203" i="6"/>
  <c r="P202" i="6"/>
  <c r="P201" i="6"/>
  <c r="P200" i="6"/>
  <c r="P199" i="6"/>
  <c r="P198" i="6"/>
  <c r="P197" i="6"/>
  <c r="P196" i="6"/>
  <c r="P195" i="6"/>
  <c r="P194" i="6"/>
  <c r="P193" i="6"/>
  <c r="P192" i="6"/>
  <c r="P191" i="6"/>
  <c r="P190" i="6"/>
  <c r="P189" i="6"/>
  <c r="P188" i="6"/>
  <c r="P187" i="6"/>
  <c r="P186" i="6"/>
  <c r="P185" i="6"/>
  <c r="P184" i="6"/>
  <c r="P183" i="6"/>
  <c r="P182" i="6"/>
  <c r="P181" i="6"/>
  <c r="P180" i="6"/>
  <c r="P179" i="6"/>
  <c r="P178" i="6"/>
  <c r="P177" i="6"/>
  <c r="P176" i="6"/>
  <c r="P175" i="6"/>
  <c r="P174" i="6"/>
  <c r="P173" i="6"/>
  <c r="P172" i="6"/>
  <c r="P171" i="6"/>
  <c r="P170" i="6"/>
  <c r="P169" i="6"/>
  <c r="P168" i="6"/>
  <c r="P167" i="6"/>
  <c r="P166" i="6"/>
  <c r="P165" i="6"/>
  <c r="P164" i="6"/>
  <c r="P163" i="6"/>
  <c r="P162" i="6"/>
  <c r="P161" i="6"/>
  <c r="P160" i="6"/>
  <c r="P159" i="6"/>
  <c r="P158" i="6"/>
  <c r="P157" i="6"/>
  <c r="P156" i="6"/>
  <c r="P155" i="6"/>
  <c r="P154" i="6"/>
  <c r="P153" i="6"/>
  <c r="P152" i="6"/>
  <c r="P151" i="6"/>
  <c r="P150" i="6"/>
  <c r="P149" i="6"/>
  <c r="P148" i="6"/>
  <c r="P147" i="6"/>
  <c r="P146" i="6"/>
  <c r="P145" i="6"/>
  <c r="P144" i="6"/>
  <c r="P143" i="6"/>
  <c r="P142" i="6"/>
  <c r="P141" i="6"/>
  <c r="P140" i="6"/>
  <c r="P139" i="6"/>
  <c r="P138" i="6"/>
  <c r="P137" i="6"/>
  <c r="P136" i="6"/>
  <c r="P135" i="6"/>
  <c r="P134" i="6"/>
  <c r="P133" i="6"/>
  <c r="P132" i="6"/>
  <c r="P131" i="6"/>
  <c r="P130" i="6"/>
  <c r="P129" i="6"/>
  <c r="P128" i="6"/>
  <c r="P127" i="6"/>
  <c r="P126" i="6"/>
  <c r="P125" i="6"/>
  <c r="P124" i="6"/>
  <c r="P123" i="6"/>
  <c r="P122" i="6"/>
  <c r="P121" i="6"/>
  <c r="P120" i="6"/>
  <c r="P119" i="6"/>
  <c r="P118" i="6"/>
  <c r="P117" i="6"/>
  <c r="P116" i="6"/>
  <c r="P115" i="6"/>
  <c r="P114" i="6"/>
  <c r="P113" i="6"/>
  <c r="P112" i="6"/>
  <c r="P111" i="6"/>
  <c r="P110" i="6"/>
  <c r="P109" i="6"/>
  <c r="P108" i="6"/>
  <c r="P107" i="6"/>
  <c r="P106" i="6"/>
  <c r="P105" i="6"/>
  <c r="P104" i="6"/>
  <c r="P103" i="6"/>
  <c r="P102" i="6"/>
  <c r="P101" i="6"/>
  <c r="P100" i="6"/>
  <c r="P99" i="6"/>
  <c r="P98" i="6"/>
  <c r="P97" i="6"/>
  <c r="P96" i="6"/>
  <c r="P95" i="6"/>
  <c r="P94" i="6"/>
  <c r="P93" i="6"/>
  <c r="P92" i="6"/>
  <c r="P91" i="6"/>
  <c r="P90" i="6"/>
  <c r="P89" i="6"/>
  <c r="P88" i="6"/>
  <c r="P87" i="6"/>
  <c r="P86" i="6"/>
  <c r="P85" i="6"/>
  <c r="P84" i="6"/>
  <c r="P83" i="6"/>
  <c r="P82" i="6"/>
  <c r="P81" i="6"/>
  <c r="P80" i="6"/>
  <c r="P79" i="6"/>
  <c r="P78" i="6"/>
  <c r="P77" i="6"/>
  <c r="P76" i="6"/>
  <c r="P75" i="6"/>
  <c r="P74" i="6"/>
  <c r="P73" i="6"/>
  <c r="P72" i="6"/>
  <c r="P71" i="6"/>
  <c r="P70" i="6"/>
  <c r="P69" i="6"/>
  <c r="P68" i="6"/>
  <c r="P67" i="6"/>
  <c r="P66" i="6"/>
  <c r="P65" i="6"/>
  <c r="P64" i="6"/>
  <c r="P63" i="6"/>
  <c r="P62" i="6"/>
  <c r="P61" i="6"/>
  <c r="P60" i="6"/>
  <c r="P59" i="6"/>
  <c r="P58" i="6"/>
  <c r="P57" i="6"/>
  <c r="P56" i="6"/>
  <c r="P55" i="6"/>
  <c r="P54" i="6"/>
  <c r="P53" i="6"/>
  <c r="P52" i="6"/>
  <c r="P51" i="6"/>
  <c r="P50" i="6"/>
  <c r="P49" i="6"/>
  <c r="P48" i="6"/>
  <c r="P47" i="6"/>
  <c r="P46" i="6"/>
  <c r="P45" i="6"/>
  <c r="P44" i="6"/>
  <c r="P43" i="6"/>
  <c r="P42" i="6"/>
  <c r="P41" i="6"/>
  <c r="P40" i="6"/>
  <c r="P39" i="6"/>
  <c r="P38" i="6"/>
  <c r="P37" i="6"/>
  <c r="P36" i="6"/>
  <c r="P35" i="6"/>
  <c r="P34" i="6"/>
  <c r="P33" i="6"/>
  <c r="P32" i="6"/>
  <c r="P31" i="6"/>
  <c r="P30" i="6"/>
  <c r="P29" i="6"/>
  <c r="P28" i="6"/>
  <c r="P27" i="6"/>
  <c r="P26" i="6"/>
  <c r="P25" i="6"/>
  <c r="P24" i="6"/>
  <c r="P23" i="6"/>
  <c r="P22" i="6"/>
  <c r="P21" i="6"/>
  <c r="P20" i="6"/>
  <c r="P19" i="6"/>
  <c r="P18" i="6"/>
  <c r="P17" i="6"/>
  <c r="O1622" i="6"/>
  <c r="O1621" i="6"/>
  <c r="O1620" i="6"/>
  <c r="O1619" i="6"/>
  <c r="O1618" i="6"/>
  <c r="O1617" i="6"/>
  <c r="O1616" i="6"/>
  <c r="O1615" i="6"/>
  <c r="O1614" i="6"/>
  <c r="O1613" i="6"/>
  <c r="O1612" i="6"/>
  <c r="O1611" i="6"/>
  <c r="O1610" i="6"/>
  <c r="O1609" i="6"/>
  <c r="O1608" i="6"/>
  <c r="O1607" i="6"/>
  <c r="O1606" i="6"/>
  <c r="O1605" i="6"/>
  <c r="O1604" i="6"/>
  <c r="O1603" i="6"/>
  <c r="O1602" i="6"/>
  <c r="O1601" i="6"/>
  <c r="O1600" i="6"/>
  <c r="O1599" i="6"/>
  <c r="O1598" i="6"/>
  <c r="O1597" i="6"/>
  <c r="O1596" i="6"/>
  <c r="O1595" i="6"/>
  <c r="O1594" i="6"/>
  <c r="O1593" i="6"/>
  <c r="O1592" i="6"/>
  <c r="O1591" i="6"/>
  <c r="O1590" i="6"/>
  <c r="O1589" i="6"/>
  <c r="O1588" i="6"/>
  <c r="O1587" i="6"/>
  <c r="O1586" i="6"/>
  <c r="O1585" i="6"/>
  <c r="O1584" i="6"/>
  <c r="O1583" i="6"/>
  <c r="O1582" i="6"/>
  <c r="O1581" i="6"/>
  <c r="O1580" i="6"/>
  <c r="O1579" i="6"/>
  <c r="O1578" i="6"/>
  <c r="O1577" i="6"/>
  <c r="O1576" i="6"/>
  <c r="O1575" i="6"/>
  <c r="O1574" i="6"/>
  <c r="O1573" i="6"/>
  <c r="O1572" i="6"/>
  <c r="O1571" i="6"/>
  <c r="O1570" i="6"/>
  <c r="O1569" i="6"/>
  <c r="O1568" i="6"/>
  <c r="O1567" i="6"/>
  <c r="O1566" i="6"/>
  <c r="O1565" i="6"/>
  <c r="O1564" i="6"/>
  <c r="O1563" i="6"/>
  <c r="O1562" i="6"/>
  <c r="O1561" i="6"/>
  <c r="O1560" i="6"/>
  <c r="O1559" i="6"/>
  <c r="O1558" i="6"/>
  <c r="O1557" i="6"/>
  <c r="O1556" i="6"/>
  <c r="O1555" i="6"/>
  <c r="O1554" i="6"/>
  <c r="O1553" i="6"/>
  <c r="O1552" i="6"/>
  <c r="O1551" i="6"/>
  <c r="O1550" i="6"/>
  <c r="O1549" i="6"/>
  <c r="O1548" i="6"/>
  <c r="O1547" i="6"/>
  <c r="O1546" i="6"/>
  <c r="O1545" i="6"/>
  <c r="O1544" i="6"/>
  <c r="O1543" i="6"/>
  <c r="O1542" i="6"/>
  <c r="O1541" i="6"/>
  <c r="O1540" i="6"/>
  <c r="O1539" i="6"/>
  <c r="O1538" i="6"/>
  <c r="O1537" i="6"/>
  <c r="O1536" i="6"/>
  <c r="O1535" i="6"/>
  <c r="O1534" i="6"/>
  <c r="O1533" i="6"/>
  <c r="O1532" i="6"/>
  <c r="O1531" i="6"/>
  <c r="O1530" i="6"/>
  <c r="O1529" i="6"/>
  <c r="O1528" i="6"/>
  <c r="O1527" i="6"/>
  <c r="O1526" i="6"/>
  <c r="O1525" i="6"/>
  <c r="O1524" i="6"/>
  <c r="O1523" i="6"/>
  <c r="O1522" i="6"/>
  <c r="O1521" i="6"/>
  <c r="O1520" i="6"/>
  <c r="O1519" i="6"/>
  <c r="O1518" i="6"/>
  <c r="O1517" i="6"/>
  <c r="O1516" i="6"/>
  <c r="O1515" i="6"/>
  <c r="O1514" i="6"/>
  <c r="O1513" i="6"/>
  <c r="O1512" i="6"/>
  <c r="O1511" i="6"/>
  <c r="O1510" i="6"/>
  <c r="O1509" i="6"/>
  <c r="O1508" i="6"/>
  <c r="O1507" i="6"/>
  <c r="O1506" i="6"/>
  <c r="O1505" i="6"/>
  <c r="O1504" i="6"/>
  <c r="O1503" i="6"/>
  <c r="O1502" i="6"/>
  <c r="O1501" i="6"/>
  <c r="O1500" i="6"/>
  <c r="O1499" i="6"/>
  <c r="O1498" i="6"/>
  <c r="O1497" i="6"/>
  <c r="O1496" i="6"/>
  <c r="O1495" i="6"/>
  <c r="O1494" i="6"/>
  <c r="O1493" i="6"/>
  <c r="O1492" i="6"/>
  <c r="O1491" i="6"/>
  <c r="O1490" i="6"/>
  <c r="O1489" i="6"/>
  <c r="O1488" i="6"/>
  <c r="O1487" i="6"/>
  <c r="O1486" i="6"/>
  <c r="O1485" i="6"/>
  <c r="O1484" i="6"/>
  <c r="O1483" i="6"/>
  <c r="O1482" i="6"/>
  <c r="O1481" i="6"/>
  <c r="O1480" i="6"/>
  <c r="O1479" i="6"/>
  <c r="O1478" i="6"/>
  <c r="O1477" i="6"/>
  <c r="O1476" i="6"/>
  <c r="O1475" i="6"/>
  <c r="O1474" i="6"/>
  <c r="O1473" i="6"/>
  <c r="O1472" i="6"/>
  <c r="O1471" i="6"/>
  <c r="O1470" i="6"/>
  <c r="O1469" i="6"/>
  <c r="O1468" i="6"/>
  <c r="O1467" i="6"/>
  <c r="O1466" i="6"/>
  <c r="O1465" i="6"/>
  <c r="O1464" i="6"/>
  <c r="O1463" i="6"/>
  <c r="O1462" i="6"/>
  <c r="O1461" i="6"/>
  <c r="O1460" i="6"/>
  <c r="O1459" i="6"/>
  <c r="O1458" i="6"/>
  <c r="O1457" i="6"/>
  <c r="O1456" i="6"/>
  <c r="O1455" i="6"/>
  <c r="O1454" i="6"/>
  <c r="O1453" i="6"/>
  <c r="O1452" i="6"/>
  <c r="O1451" i="6"/>
  <c r="O1450" i="6"/>
  <c r="O1449" i="6"/>
  <c r="O1448" i="6"/>
  <c r="O1447" i="6"/>
  <c r="O1446" i="6"/>
  <c r="O1445" i="6"/>
  <c r="O1444" i="6"/>
  <c r="O1443" i="6"/>
  <c r="O1442" i="6"/>
  <c r="O1441" i="6"/>
  <c r="O1440" i="6"/>
  <c r="O1439" i="6"/>
  <c r="O1438" i="6"/>
  <c r="O1437" i="6"/>
  <c r="O1436" i="6"/>
  <c r="O1435" i="6"/>
  <c r="O1434" i="6"/>
  <c r="O1433" i="6"/>
  <c r="O1432" i="6"/>
  <c r="O1431" i="6"/>
  <c r="O1430" i="6"/>
  <c r="O1429" i="6"/>
  <c r="O1428" i="6"/>
  <c r="O1427" i="6"/>
  <c r="O1426" i="6"/>
  <c r="O1425" i="6"/>
  <c r="O1424" i="6"/>
  <c r="O1423" i="6"/>
  <c r="O1422" i="6"/>
  <c r="O1421" i="6"/>
  <c r="O1420" i="6"/>
  <c r="O1419" i="6"/>
  <c r="O1418" i="6"/>
  <c r="O1417" i="6"/>
  <c r="O1416" i="6"/>
  <c r="O1415" i="6"/>
  <c r="O1414" i="6"/>
  <c r="O1413" i="6"/>
  <c r="O1412" i="6"/>
  <c r="O1411" i="6"/>
  <c r="O1410" i="6"/>
  <c r="O1409" i="6"/>
  <c r="O1408" i="6"/>
  <c r="O1407" i="6"/>
  <c r="O1406" i="6"/>
  <c r="O1405" i="6"/>
  <c r="O1404" i="6"/>
  <c r="O1403" i="6"/>
  <c r="O1402" i="6"/>
  <c r="O1401" i="6"/>
  <c r="O1400" i="6"/>
  <c r="O1399" i="6"/>
  <c r="O1398" i="6"/>
  <c r="O1397" i="6"/>
  <c r="O1396" i="6"/>
  <c r="O1395" i="6"/>
  <c r="O1394" i="6"/>
  <c r="O1393" i="6"/>
  <c r="O1392" i="6"/>
  <c r="O1391" i="6"/>
  <c r="O1390" i="6"/>
  <c r="O1389" i="6"/>
  <c r="O1388" i="6"/>
  <c r="O1387" i="6"/>
  <c r="O1386" i="6"/>
  <c r="O1385" i="6"/>
  <c r="O1384" i="6"/>
  <c r="O1383" i="6"/>
  <c r="O1382" i="6"/>
  <c r="O1381" i="6"/>
  <c r="O1380" i="6"/>
  <c r="O1379" i="6"/>
  <c r="O1378" i="6"/>
  <c r="O1377" i="6"/>
  <c r="O1376" i="6"/>
  <c r="O1375" i="6"/>
  <c r="O1374" i="6"/>
  <c r="O1373" i="6"/>
  <c r="O1372" i="6"/>
  <c r="O1371" i="6"/>
  <c r="O1370" i="6"/>
  <c r="O1369" i="6"/>
  <c r="O1368" i="6"/>
  <c r="O1367" i="6"/>
  <c r="O1366" i="6"/>
  <c r="O1365" i="6"/>
  <c r="O1364" i="6"/>
  <c r="O1363" i="6"/>
  <c r="O1362" i="6"/>
  <c r="O1361" i="6"/>
  <c r="O1360" i="6"/>
  <c r="O1359" i="6"/>
  <c r="O1358" i="6"/>
  <c r="O1357" i="6"/>
  <c r="O1356" i="6"/>
  <c r="O1355" i="6"/>
  <c r="O1354" i="6"/>
  <c r="O1353" i="6"/>
  <c r="O1352" i="6"/>
  <c r="O1351" i="6"/>
  <c r="O1350" i="6"/>
  <c r="O1349" i="6"/>
  <c r="O1348" i="6"/>
  <c r="O1347" i="6"/>
  <c r="O1346" i="6"/>
  <c r="O1345" i="6"/>
  <c r="O1344" i="6"/>
  <c r="O1343" i="6"/>
  <c r="O1342" i="6"/>
  <c r="O1341" i="6"/>
  <c r="O1340" i="6"/>
  <c r="O1339" i="6"/>
  <c r="O1338" i="6"/>
  <c r="O1337" i="6"/>
  <c r="O1336" i="6"/>
  <c r="O1335" i="6"/>
  <c r="O1334" i="6"/>
  <c r="O1333" i="6"/>
  <c r="O1332" i="6"/>
  <c r="O1331" i="6"/>
  <c r="O1330" i="6"/>
  <c r="O1329" i="6"/>
  <c r="O1328" i="6"/>
  <c r="O1327" i="6"/>
  <c r="O1326" i="6"/>
  <c r="O1325" i="6"/>
  <c r="O1324" i="6"/>
  <c r="O1323" i="6"/>
  <c r="O1322" i="6"/>
  <c r="O1321" i="6"/>
  <c r="O1320" i="6"/>
  <c r="O1319" i="6"/>
  <c r="O1318" i="6"/>
  <c r="O1317" i="6"/>
  <c r="O1316" i="6"/>
  <c r="O1315" i="6"/>
  <c r="O1314" i="6"/>
  <c r="O1313" i="6"/>
  <c r="O1312" i="6"/>
  <c r="O1311" i="6"/>
  <c r="O1310" i="6"/>
  <c r="O1309" i="6"/>
  <c r="O1308" i="6"/>
  <c r="O1307" i="6"/>
  <c r="O1306" i="6"/>
  <c r="O1305" i="6"/>
  <c r="O1304" i="6"/>
  <c r="O1303" i="6"/>
  <c r="O1302" i="6"/>
  <c r="O1301" i="6"/>
  <c r="O1300" i="6"/>
  <c r="O1299" i="6"/>
  <c r="O1298" i="6"/>
  <c r="O1297" i="6"/>
  <c r="O1296" i="6"/>
  <c r="O1295" i="6"/>
  <c r="O1294" i="6"/>
  <c r="O1293" i="6"/>
  <c r="O1292" i="6"/>
  <c r="O1291" i="6"/>
  <c r="O1290" i="6"/>
  <c r="O1289" i="6"/>
  <c r="O1288" i="6"/>
  <c r="O1287" i="6"/>
  <c r="O1286" i="6"/>
  <c r="O1285" i="6"/>
  <c r="O1284" i="6"/>
  <c r="O1283" i="6"/>
  <c r="O1282" i="6"/>
  <c r="O1281" i="6"/>
  <c r="O1280" i="6"/>
  <c r="O1279" i="6"/>
  <c r="O1278" i="6"/>
  <c r="O1277" i="6"/>
  <c r="O1276" i="6"/>
  <c r="O1275" i="6"/>
  <c r="O1274" i="6"/>
  <c r="O1273" i="6"/>
  <c r="O1272" i="6"/>
  <c r="O1271" i="6"/>
  <c r="O1270" i="6"/>
  <c r="O1269" i="6"/>
  <c r="O1268" i="6"/>
  <c r="O1267" i="6"/>
  <c r="O1266" i="6"/>
  <c r="O1265" i="6"/>
  <c r="O1264" i="6"/>
  <c r="O1263" i="6"/>
  <c r="O1262" i="6"/>
  <c r="O1261" i="6"/>
  <c r="O1260" i="6"/>
  <c r="O1259" i="6"/>
  <c r="O1258" i="6"/>
  <c r="O1257" i="6"/>
  <c r="O1256" i="6"/>
  <c r="O1255" i="6"/>
  <c r="O1254" i="6"/>
  <c r="O1253" i="6"/>
  <c r="O1252" i="6"/>
  <c r="O1251" i="6"/>
  <c r="O1250" i="6"/>
  <c r="O1249" i="6"/>
  <c r="O1248" i="6"/>
  <c r="O1247" i="6"/>
  <c r="O1246" i="6"/>
  <c r="O1245" i="6"/>
  <c r="O1244" i="6"/>
  <c r="O1243" i="6"/>
  <c r="O1242" i="6"/>
  <c r="O1241" i="6"/>
  <c r="O1240" i="6"/>
  <c r="O1239" i="6"/>
  <c r="O1238" i="6"/>
  <c r="O1237" i="6"/>
  <c r="O1236" i="6"/>
  <c r="O1235" i="6"/>
  <c r="O1234" i="6"/>
  <c r="O1233" i="6"/>
  <c r="O1232" i="6"/>
  <c r="O1231" i="6"/>
  <c r="O1230" i="6"/>
  <c r="O1229" i="6"/>
  <c r="O1228" i="6"/>
  <c r="O1227" i="6"/>
  <c r="O1226" i="6"/>
  <c r="O1225" i="6"/>
  <c r="O1224" i="6"/>
  <c r="O1223" i="6"/>
  <c r="O1222" i="6"/>
  <c r="O1221" i="6"/>
  <c r="O1220" i="6"/>
  <c r="O1219" i="6"/>
  <c r="O1218" i="6"/>
  <c r="O1217" i="6"/>
  <c r="O1216" i="6"/>
  <c r="O1215" i="6"/>
  <c r="O1214" i="6"/>
  <c r="O1213" i="6"/>
  <c r="O1212" i="6"/>
  <c r="O1211" i="6"/>
  <c r="O1210" i="6"/>
  <c r="O1209" i="6"/>
  <c r="O1208" i="6"/>
  <c r="O1207" i="6"/>
  <c r="O1206" i="6"/>
  <c r="O1205" i="6"/>
  <c r="O1204" i="6"/>
  <c r="O1203" i="6"/>
  <c r="O1202" i="6"/>
  <c r="O1201" i="6"/>
  <c r="O1200" i="6"/>
  <c r="O1199" i="6"/>
  <c r="O1198" i="6"/>
  <c r="O1197" i="6"/>
  <c r="O1196" i="6"/>
  <c r="O1195" i="6"/>
  <c r="O1194" i="6"/>
  <c r="O1193" i="6"/>
  <c r="O1192" i="6"/>
  <c r="O1191" i="6"/>
  <c r="O1190" i="6"/>
  <c r="O1189" i="6"/>
  <c r="O1188" i="6"/>
  <c r="O1187" i="6"/>
  <c r="O1186" i="6"/>
  <c r="O1185" i="6"/>
  <c r="O1184" i="6"/>
  <c r="O1183" i="6"/>
  <c r="O1182" i="6"/>
  <c r="O1181" i="6"/>
  <c r="O1180" i="6"/>
  <c r="O1179" i="6"/>
  <c r="O1178" i="6"/>
  <c r="O1177" i="6"/>
  <c r="O1176" i="6"/>
  <c r="O1175" i="6"/>
  <c r="O1174" i="6"/>
  <c r="O1173" i="6"/>
  <c r="O1172" i="6"/>
  <c r="O1171" i="6"/>
  <c r="O1170" i="6"/>
  <c r="O1169" i="6"/>
  <c r="O1168" i="6"/>
  <c r="O1167" i="6"/>
  <c r="O1166" i="6"/>
  <c r="O1165" i="6"/>
  <c r="O1164" i="6"/>
  <c r="O1163" i="6"/>
  <c r="O1162" i="6"/>
  <c r="O1161" i="6"/>
  <c r="O1160" i="6"/>
  <c r="O1159" i="6"/>
  <c r="O1158" i="6"/>
  <c r="O1157" i="6"/>
  <c r="O1156" i="6"/>
  <c r="O1155" i="6"/>
  <c r="O1154" i="6"/>
  <c r="O1153" i="6"/>
  <c r="O1152" i="6"/>
  <c r="O1151" i="6"/>
  <c r="O1150" i="6"/>
  <c r="O1149" i="6"/>
  <c r="O1148" i="6"/>
  <c r="O1147" i="6"/>
  <c r="O1146" i="6"/>
  <c r="O1145" i="6"/>
  <c r="O1144" i="6"/>
  <c r="O1143" i="6"/>
  <c r="O1142" i="6"/>
  <c r="O1141" i="6"/>
  <c r="O1140" i="6"/>
  <c r="O1139" i="6"/>
  <c r="O1138" i="6"/>
  <c r="O1137" i="6"/>
  <c r="O1136" i="6"/>
  <c r="O1135" i="6"/>
  <c r="O1134" i="6"/>
  <c r="O1133" i="6"/>
  <c r="O1132" i="6"/>
  <c r="O1131" i="6"/>
  <c r="O1130" i="6"/>
  <c r="O1129" i="6"/>
  <c r="O1128" i="6"/>
  <c r="O1127" i="6"/>
  <c r="O1126" i="6"/>
  <c r="O1125" i="6"/>
  <c r="O1124" i="6"/>
  <c r="O1123" i="6"/>
  <c r="O1122" i="6"/>
  <c r="O1121" i="6"/>
  <c r="O1120" i="6"/>
  <c r="O1119" i="6"/>
  <c r="O1118" i="6"/>
  <c r="O1117" i="6"/>
  <c r="O1116" i="6"/>
  <c r="O1115" i="6"/>
  <c r="O1114" i="6"/>
  <c r="O1113" i="6"/>
  <c r="O1112" i="6"/>
  <c r="O1111" i="6"/>
  <c r="O1110" i="6"/>
  <c r="O1109" i="6"/>
  <c r="O1108" i="6"/>
  <c r="O1107" i="6"/>
  <c r="O1106" i="6"/>
  <c r="O1105" i="6"/>
  <c r="O1104" i="6"/>
  <c r="O1103" i="6"/>
  <c r="O1102" i="6"/>
  <c r="O1101" i="6"/>
  <c r="O1100" i="6"/>
  <c r="O1099" i="6"/>
  <c r="O1098" i="6"/>
  <c r="O1097" i="6"/>
  <c r="O1096" i="6"/>
  <c r="O1095" i="6"/>
  <c r="O1094" i="6"/>
  <c r="O1093" i="6"/>
  <c r="O1092" i="6"/>
  <c r="O1091" i="6"/>
  <c r="O1090" i="6"/>
  <c r="O1089" i="6"/>
  <c r="O1088" i="6"/>
  <c r="O1087" i="6"/>
  <c r="O1086" i="6"/>
  <c r="O1085" i="6"/>
  <c r="O1084" i="6"/>
  <c r="O1083" i="6"/>
  <c r="O1082" i="6"/>
  <c r="O1081" i="6"/>
  <c r="O1080" i="6"/>
  <c r="O1079" i="6"/>
  <c r="O1078" i="6"/>
  <c r="O1077" i="6"/>
  <c r="O1076" i="6"/>
  <c r="O1075" i="6"/>
  <c r="O1074" i="6"/>
  <c r="O1073" i="6"/>
  <c r="O1072" i="6"/>
  <c r="O1071" i="6"/>
  <c r="O1070" i="6"/>
  <c r="O1069" i="6"/>
  <c r="O1068" i="6"/>
  <c r="O1067" i="6"/>
  <c r="O1066" i="6"/>
  <c r="O1065" i="6"/>
  <c r="O1064" i="6"/>
  <c r="O1063" i="6"/>
  <c r="O1062" i="6"/>
  <c r="O1061" i="6"/>
  <c r="O1060" i="6"/>
  <c r="O1059" i="6"/>
  <c r="O1058" i="6"/>
  <c r="O1057" i="6"/>
  <c r="O1056" i="6"/>
  <c r="O1055" i="6"/>
  <c r="O1054" i="6"/>
  <c r="O1053" i="6"/>
  <c r="O1052" i="6"/>
  <c r="O1051" i="6"/>
  <c r="O1050" i="6"/>
  <c r="O1049" i="6"/>
  <c r="O1048" i="6"/>
  <c r="O1047" i="6"/>
  <c r="O1046" i="6"/>
  <c r="O1045" i="6"/>
  <c r="O1044" i="6"/>
  <c r="O1043" i="6"/>
  <c r="O1042" i="6"/>
  <c r="O1041" i="6"/>
  <c r="O1040" i="6"/>
  <c r="O1039" i="6"/>
  <c r="O1038" i="6"/>
  <c r="O1037" i="6"/>
  <c r="O1036" i="6"/>
  <c r="O1035" i="6"/>
  <c r="O1034" i="6"/>
  <c r="O1033" i="6"/>
  <c r="O1032" i="6"/>
  <c r="O1031" i="6"/>
  <c r="O1030" i="6"/>
  <c r="O1029" i="6"/>
  <c r="O1028" i="6"/>
  <c r="O1027" i="6"/>
  <c r="O1026" i="6"/>
  <c r="O1025" i="6"/>
  <c r="O1024" i="6"/>
  <c r="O1023" i="6"/>
  <c r="O1022" i="6"/>
  <c r="O1021" i="6"/>
  <c r="O1020" i="6"/>
  <c r="O1019" i="6"/>
  <c r="O1018" i="6"/>
  <c r="O1017" i="6"/>
  <c r="O1016" i="6"/>
  <c r="O1015" i="6"/>
  <c r="O1014" i="6"/>
  <c r="O1013" i="6"/>
  <c r="O1012" i="6"/>
  <c r="O1011" i="6"/>
  <c r="O1010" i="6"/>
  <c r="O1009" i="6"/>
  <c r="O1008" i="6"/>
  <c r="O1007" i="6"/>
  <c r="O1006" i="6"/>
  <c r="O1005" i="6"/>
  <c r="O1004" i="6"/>
  <c r="O1003" i="6"/>
  <c r="O1002" i="6"/>
  <c r="O1001" i="6"/>
  <c r="O1000" i="6"/>
  <c r="O999" i="6"/>
  <c r="O998" i="6"/>
  <c r="O997" i="6"/>
  <c r="O996" i="6"/>
  <c r="O995" i="6"/>
  <c r="O994" i="6"/>
  <c r="O993" i="6"/>
  <c r="O992" i="6"/>
  <c r="O991" i="6"/>
  <c r="O990" i="6"/>
  <c r="O989" i="6"/>
  <c r="O988" i="6"/>
  <c r="O987" i="6"/>
  <c r="O986" i="6"/>
  <c r="O985" i="6"/>
  <c r="O984" i="6"/>
  <c r="O983" i="6"/>
  <c r="O982" i="6"/>
  <c r="O981" i="6"/>
  <c r="O980" i="6"/>
  <c r="O979" i="6"/>
  <c r="O978" i="6"/>
  <c r="O977" i="6"/>
  <c r="O976" i="6"/>
  <c r="O975" i="6"/>
  <c r="O974" i="6"/>
  <c r="O973" i="6"/>
  <c r="O972" i="6"/>
  <c r="O971" i="6"/>
  <c r="O970" i="6"/>
  <c r="O969" i="6"/>
  <c r="O968" i="6"/>
  <c r="O967" i="6"/>
  <c r="O966" i="6"/>
  <c r="O965" i="6"/>
  <c r="O964" i="6"/>
  <c r="O963" i="6"/>
  <c r="O962" i="6"/>
  <c r="O961" i="6"/>
  <c r="O960" i="6"/>
  <c r="O959" i="6"/>
  <c r="O958" i="6"/>
  <c r="O957" i="6"/>
  <c r="O956" i="6"/>
  <c r="O955" i="6"/>
  <c r="O954" i="6"/>
  <c r="O953" i="6"/>
  <c r="O952" i="6"/>
  <c r="O951" i="6"/>
  <c r="O950" i="6"/>
  <c r="O949" i="6"/>
  <c r="O948" i="6"/>
  <c r="O947" i="6"/>
  <c r="O946" i="6"/>
  <c r="O945" i="6"/>
  <c r="O944" i="6"/>
  <c r="O943" i="6"/>
  <c r="O942" i="6"/>
  <c r="O941" i="6"/>
  <c r="O940" i="6"/>
  <c r="O939" i="6"/>
  <c r="O938" i="6"/>
  <c r="O937" i="6"/>
  <c r="O936" i="6"/>
  <c r="O935" i="6"/>
  <c r="O934" i="6"/>
  <c r="O933" i="6"/>
  <c r="O932" i="6"/>
  <c r="O931" i="6"/>
  <c r="O930" i="6"/>
  <c r="O929" i="6"/>
  <c r="O928" i="6"/>
  <c r="O927" i="6"/>
  <c r="O926" i="6"/>
  <c r="O925" i="6"/>
  <c r="O924" i="6"/>
  <c r="O923" i="6"/>
  <c r="O922" i="6"/>
  <c r="O921" i="6"/>
  <c r="O920" i="6"/>
  <c r="O919" i="6"/>
  <c r="O918" i="6"/>
  <c r="O917" i="6"/>
  <c r="O916" i="6"/>
  <c r="O915" i="6"/>
  <c r="O914" i="6"/>
  <c r="O913" i="6"/>
  <c r="O912" i="6"/>
  <c r="O911" i="6"/>
  <c r="O910" i="6"/>
  <c r="O909" i="6"/>
  <c r="O908" i="6"/>
  <c r="O907" i="6"/>
  <c r="O906" i="6"/>
  <c r="O905" i="6"/>
  <c r="O904" i="6"/>
  <c r="O903" i="6"/>
  <c r="O902" i="6"/>
  <c r="O901" i="6"/>
  <c r="O900" i="6"/>
  <c r="O899" i="6"/>
  <c r="O898" i="6"/>
  <c r="O897" i="6"/>
  <c r="O896" i="6"/>
  <c r="O895" i="6"/>
  <c r="O894" i="6"/>
  <c r="O893" i="6"/>
  <c r="O892" i="6"/>
  <c r="O891" i="6"/>
  <c r="O890" i="6"/>
  <c r="O889" i="6"/>
  <c r="O888" i="6"/>
  <c r="O887" i="6"/>
  <c r="O886" i="6"/>
  <c r="O885" i="6"/>
  <c r="O884" i="6"/>
  <c r="O883" i="6"/>
  <c r="O882" i="6"/>
  <c r="O881" i="6"/>
  <c r="O880" i="6"/>
  <c r="O879" i="6"/>
  <c r="O878" i="6"/>
  <c r="O877" i="6"/>
  <c r="O876" i="6"/>
  <c r="O875" i="6"/>
  <c r="O874" i="6"/>
  <c r="O873" i="6"/>
  <c r="O872" i="6"/>
  <c r="O871" i="6"/>
  <c r="O870" i="6"/>
  <c r="O869" i="6"/>
  <c r="O868" i="6"/>
  <c r="O867" i="6"/>
  <c r="O866" i="6"/>
  <c r="O865" i="6"/>
  <c r="O864" i="6"/>
  <c r="O863" i="6"/>
  <c r="O862" i="6"/>
  <c r="O861" i="6"/>
  <c r="O860" i="6"/>
  <c r="O859" i="6"/>
  <c r="O858" i="6"/>
  <c r="O857" i="6"/>
  <c r="O856" i="6"/>
  <c r="O855" i="6"/>
  <c r="O854" i="6"/>
  <c r="O853" i="6"/>
  <c r="O852" i="6"/>
  <c r="O851" i="6"/>
  <c r="O850" i="6"/>
  <c r="O849" i="6"/>
  <c r="O848" i="6"/>
  <c r="O847" i="6"/>
  <c r="O846" i="6"/>
  <c r="O845" i="6"/>
  <c r="O844" i="6"/>
  <c r="O843" i="6"/>
  <c r="O842" i="6"/>
  <c r="O841" i="6"/>
  <c r="O840" i="6"/>
  <c r="O839" i="6"/>
  <c r="O838" i="6"/>
  <c r="O837" i="6"/>
  <c r="O836" i="6"/>
  <c r="O835" i="6"/>
  <c r="O834" i="6"/>
  <c r="O833" i="6"/>
  <c r="O832" i="6"/>
  <c r="O831" i="6"/>
  <c r="O830" i="6"/>
  <c r="O829" i="6"/>
  <c r="O828" i="6"/>
  <c r="O827" i="6"/>
  <c r="O826" i="6"/>
  <c r="O825" i="6"/>
  <c r="O824" i="6"/>
  <c r="O823" i="6"/>
  <c r="O822" i="6"/>
  <c r="O821" i="6"/>
  <c r="O820" i="6"/>
  <c r="O819" i="6"/>
  <c r="O818" i="6"/>
  <c r="O817" i="6"/>
  <c r="O816" i="6"/>
  <c r="O815" i="6"/>
  <c r="O814" i="6"/>
  <c r="O813" i="6"/>
  <c r="O812" i="6"/>
  <c r="O811" i="6"/>
  <c r="O810" i="6"/>
  <c r="O809" i="6"/>
  <c r="O808" i="6"/>
  <c r="O807" i="6"/>
  <c r="O806" i="6"/>
  <c r="O805" i="6"/>
  <c r="O804" i="6"/>
  <c r="O803" i="6"/>
  <c r="O802" i="6"/>
  <c r="O801" i="6"/>
  <c r="O800" i="6"/>
  <c r="O799" i="6"/>
  <c r="O798" i="6"/>
  <c r="O797" i="6"/>
  <c r="O796" i="6"/>
  <c r="O795" i="6"/>
  <c r="O794" i="6"/>
  <c r="O793" i="6"/>
  <c r="O792" i="6"/>
  <c r="O791" i="6"/>
  <c r="O790" i="6"/>
  <c r="O789" i="6"/>
  <c r="O788" i="6"/>
  <c r="O787" i="6"/>
  <c r="O786" i="6"/>
  <c r="O785" i="6"/>
  <c r="O784" i="6"/>
  <c r="O783" i="6"/>
  <c r="O782" i="6"/>
  <c r="O781" i="6"/>
  <c r="O780" i="6"/>
  <c r="O779" i="6"/>
  <c r="O778" i="6"/>
  <c r="O777" i="6"/>
  <c r="O776" i="6"/>
  <c r="O775" i="6"/>
  <c r="O774" i="6"/>
  <c r="O773" i="6"/>
  <c r="O772" i="6"/>
  <c r="O771" i="6"/>
  <c r="O770" i="6"/>
  <c r="O769" i="6"/>
  <c r="O768" i="6"/>
  <c r="O767" i="6"/>
  <c r="O766" i="6"/>
  <c r="O765" i="6"/>
  <c r="O764" i="6"/>
  <c r="O763" i="6"/>
  <c r="O762" i="6"/>
  <c r="O761" i="6"/>
  <c r="O760" i="6"/>
  <c r="O759" i="6"/>
  <c r="O758" i="6"/>
  <c r="O757" i="6"/>
  <c r="O756" i="6"/>
  <c r="O755" i="6"/>
  <c r="O754" i="6"/>
  <c r="O753" i="6"/>
  <c r="O752" i="6"/>
  <c r="O751" i="6"/>
  <c r="O750" i="6"/>
  <c r="O749" i="6"/>
  <c r="O748" i="6"/>
  <c r="O747" i="6"/>
  <c r="O746" i="6"/>
  <c r="O745" i="6"/>
  <c r="O744" i="6"/>
  <c r="O743" i="6"/>
  <c r="O742" i="6"/>
  <c r="O741" i="6"/>
  <c r="O740" i="6"/>
  <c r="O739" i="6"/>
  <c r="O738" i="6"/>
  <c r="O737" i="6"/>
  <c r="O736" i="6"/>
  <c r="O735" i="6"/>
  <c r="O734" i="6"/>
  <c r="O733" i="6"/>
  <c r="O732" i="6"/>
  <c r="O731" i="6"/>
  <c r="O730" i="6"/>
  <c r="O729" i="6"/>
  <c r="O728" i="6"/>
  <c r="O727" i="6"/>
  <c r="O726" i="6"/>
  <c r="O725" i="6"/>
  <c r="O724" i="6"/>
  <c r="O723" i="6"/>
  <c r="O722" i="6"/>
  <c r="O721" i="6"/>
  <c r="O720" i="6"/>
  <c r="O719" i="6"/>
  <c r="O718" i="6"/>
  <c r="O717" i="6"/>
  <c r="O716" i="6"/>
  <c r="O715" i="6"/>
  <c r="O714" i="6"/>
  <c r="O713" i="6"/>
  <c r="O712" i="6"/>
  <c r="O711" i="6"/>
  <c r="O710" i="6"/>
  <c r="O709" i="6"/>
  <c r="O708" i="6"/>
  <c r="O707" i="6"/>
  <c r="O706" i="6"/>
  <c r="O705" i="6"/>
  <c r="O704" i="6"/>
  <c r="O703" i="6"/>
  <c r="O702" i="6"/>
  <c r="O701" i="6"/>
  <c r="O700" i="6"/>
  <c r="O699" i="6"/>
  <c r="O698" i="6"/>
  <c r="O697" i="6"/>
  <c r="O696" i="6"/>
  <c r="O695" i="6"/>
  <c r="O694" i="6"/>
  <c r="O693" i="6"/>
  <c r="O692" i="6"/>
  <c r="O691" i="6"/>
  <c r="O690" i="6"/>
  <c r="O689" i="6"/>
  <c r="O688" i="6"/>
  <c r="O687" i="6"/>
  <c r="O686" i="6"/>
  <c r="O685" i="6"/>
  <c r="O684" i="6"/>
  <c r="O683" i="6"/>
  <c r="O682" i="6"/>
  <c r="O681" i="6"/>
  <c r="O680" i="6"/>
  <c r="O679" i="6"/>
  <c r="O678" i="6"/>
  <c r="O677" i="6"/>
  <c r="O676" i="6"/>
  <c r="O675" i="6"/>
  <c r="O674" i="6"/>
  <c r="O673" i="6"/>
  <c r="O672" i="6"/>
  <c r="O671" i="6"/>
  <c r="O670" i="6"/>
  <c r="O669" i="6"/>
  <c r="O668" i="6"/>
  <c r="O667" i="6"/>
  <c r="O666" i="6"/>
  <c r="O665" i="6"/>
  <c r="O664" i="6"/>
  <c r="O663" i="6"/>
  <c r="O662" i="6"/>
  <c r="O661" i="6"/>
  <c r="O660" i="6"/>
  <c r="O659" i="6"/>
  <c r="O658" i="6"/>
  <c r="O657" i="6"/>
  <c r="O656" i="6"/>
  <c r="O655" i="6"/>
  <c r="O654" i="6"/>
  <c r="O653" i="6"/>
  <c r="O652" i="6"/>
  <c r="O651" i="6"/>
  <c r="O650" i="6"/>
  <c r="O649" i="6"/>
  <c r="O648" i="6"/>
  <c r="O647" i="6"/>
  <c r="O646" i="6"/>
  <c r="O645" i="6"/>
  <c r="O644" i="6"/>
  <c r="O643" i="6"/>
  <c r="O642" i="6"/>
  <c r="O641" i="6"/>
  <c r="O640" i="6"/>
  <c r="O639" i="6"/>
  <c r="O638" i="6"/>
  <c r="O637" i="6"/>
  <c r="O636" i="6"/>
  <c r="O635" i="6"/>
  <c r="O634" i="6"/>
  <c r="O633" i="6"/>
  <c r="O632" i="6"/>
  <c r="O631" i="6"/>
  <c r="O630" i="6"/>
  <c r="O629" i="6"/>
  <c r="O628" i="6"/>
  <c r="O627" i="6"/>
  <c r="O626" i="6"/>
  <c r="O625" i="6"/>
  <c r="O624" i="6"/>
  <c r="O623" i="6"/>
  <c r="O622" i="6"/>
  <c r="O621" i="6"/>
  <c r="O620" i="6"/>
  <c r="O619" i="6"/>
  <c r="O618" i="6"/>
  <c r="O617" i="6"/>
  <c r="O616" i="6"/>
  <c r="O615" i="6"/>
  <c r="O614" i="6"/>
  <c r="O613" i="6"/>
  <c r="O612" i="6"/>
  <c r="O611" i="6"/>
  <c r="O610" i="6"/>
  <c r="O609" i="6"/>
  <c r="O608" i="6"/>
  <c r="O607" i="6"/>
  <c r="O606" i="6"/>
  <c r="O605" i="6"/>
  <c r="O604" i="6"/>
  <c r="O603" i="6"/>
  <c r="O602" i="6"/>
  <c r="O601" i="6"/>
  <c r="O600" i="6"/>
  <c r="O599" i="6"/>
  <c r="O598" i="6"/>
  <c r="O597" i="6"/>
  <c r="O596" i="6"/>
  <c r="O595" i="6"/>
  <c r="O594" i="6"/>
  <c r="O593" i="6"/>
  <c r="O592" i="6"/>
  <c r="O591" i="6"/>
  <c r="O590" i="6"/>
  <c r="O589" i="6"/>
  <c r="O588" i="6"/>
  <c r="O587" i="6"/>
  <c r="O586" i="6"/>
  <c r="O585" i="6"/>
  <c r="O584" i="6"/>
  <c r="O583" i="6"/>
  <c r="O582" i="6"/>
  <c r="O581" i="6"/>
  <c r="O580" i="6"/>
  <c r="O579" i="6"/>
  <c r="O578" i="6"/>
  <c r="O577" i="6"/>
  <c r="O576" i="6"/>
  <c r="O575" i="6"/>
  <c r="O574" i="6"/>
  <c r="O573" i="6"/>
  <c r="O572" i="6"/>
  <c r="O571" i="6"/>
  <c r="O570" i="6"/>
  <c r="O569" i="6"/>
  <c r="O568" i="6"/>
  <c r="O567" i="6"/>
  <c r="O566" i="6"/>
  <c r="O565" i="6"/>
  <c r="O564" i="6"/>
  <c r="O563" i="6"/>
  <c r="O562" i="6"/>
  <c r="O561" i="6"/>
  <c r="O560" i="6"/>
  <c r="O559" i="6"/>
  <c r="O558" i="6"/>
  <c r="O557" i="6"/>
  <c r="O556" i="6"/>
  <c r="O555" i="6"/>
  <c r="O554" i="6"/>
  <c r="O553" i="6"/>
  <c r="O552" i="6"/>
  <c r="O551" i="6"/>
  <c r="O550" i="6"/>
  <c r="O549" i="6"/>
  <c r="O548" i="6"/>
  <c r="O547" i="6"/>
  <c r="O546" i="6"/>
  <c r="O545" i="6"/>
  <c r="O544" i="6"/>
  <c r="O543" i="6"/>
  <c r="O542" i="6"/>
  <c r="O541" i="6"/>
  <c r="O540" i="6"/>
  <c r="O539" i="6"/>
  <c r="O538" i="6"/>
  <c r="O537" i="6"/>
  <c r="O536" i="6"/>
  <c r="O535" i="6"/>
  <c r="O534" i="6"/>
  <c r="O533" i="6"/>
  <c r="O532" i="6"/>
  <c r="O531" i="6"/>
  <c r="O530" i="6"/>
  <c r="O529" i="6"/>
  <c r="O528" i="6"/>
  <c r="O527" i="6"/>
  <c r="O526" i="6"/>
  <c r="O525" i="6"/>
  <c r="O524" i="6"/>
  <c r="O523" i="6"/>
  <c r="O522" i="6"/>
  <c r="O521" i="6"/>
  <c r="O520" i="6"/>
  <c r="O519" i="6"/>
  <c r="O518" i="6"/>
  <c r="O517" i="6"/>
  <c r="O516" i="6"/>
  <c r="O515" i="6"/>
  <c r="O514" i="6"/>
  <c r="O513" i="6"/>
  <c r="O512" i="6"/>
  <c r="O511" i="6"/>
  <c r="O510" i="6"/>
  <c r="O509" i="6"/>
  <c r="O508" i="6"/>
  <c r="O507" i="6"/>
  <c r="O506" i="6"/>
  <c r="O505" i="6"/>
  <c r="O504" i="6"/>
  <c r="O503" i="6"/>
  <c r="O502" i="6"/>
  <c r="O501" i="6"/>
  <c r="O500" i="6"/>
  <c r="O499" i="6"/>
  <c r="O498" i="6"/>
  <c r="O497" i="6"/>
  <c r="O496" i="6"/>
  <c r="O495" i="6"/>
  <c r="O494" i="6"/>
  <c r="O493" i="6"/>
  <c r="O492" i="6"/>
  <c r="O491" i="6"/>
  <c r="O490" i="6"/>
  <c r="O489" i="6"/>
  <c r="O488" i="6"/>
  <c r="O487" i="6"/>
  <c r="O486" i="6"/>
  <c r="O485" i="6"/>
  <c r="O484" i="6"/>
  <c r="O483" i="6"/>
  <c r="O482" i="6"/>
  <c r="O481" i="6"/>
  <c r="O480" i="6"/>
  <c r="O479" i="6"/>
  <c r="O478" i="6"/>
  <c r="O477" i="6"/>
  <c r="O476" i="6"/>
  <c r="O475" i="6"/>
  <c r="O474" i="6"/>
  <c r="O473" i="6"/>
  <c r="O472" i="6"/>
  <c r="O471" i="6"/>
  <c r="O470" i="6"/>
  <c r="O469" i="6"/>
  <c r="O468" i="6"/>
  <c r="O467" i="6"/>
  <c r="O466" i="6"/>
  <c r="O465" i="6"/>
  <c r="O464" i="6"/>
  <c r="O463" i="6"/>
  <c r="O462" i="6"/>
  <c r="O461" i="6"/>
  <c r="O460" i="6"/>
  <c r="O459" i="6"/>
  <c r="O458" i="6"/>
  <c r="O457" i="6"/>
  <c r="O456" i="6"/>
  <c r="O455" i="6"/>
  <c r="O454" i="6"/>
  <c r="O453" i="6"/>
  <c r="O452" i="6"/>
  <c r="O451" i="6"/>
  <c r="O450" i="6"/>
  <c r="O449" i="6"/>
  <c r="O448" i="6"/>
  <c r="O447" i="6"/>
  <c r="O446" i="6"/>
  <c r="O445" i="6"/>
  <c r="O444" i="6"/>
  <c r="O443" i="6"/>
  <c r="O442" i="6"/>
  <c r="O441" i="6"/>
  <c r="O440" i="6"/>
  <c r="O439" i="6"/>
  <c r="O438" i="6"/>
  <c r="O437" i="6"/>
  <c r="O436" i="6"/>
  <c r="O435" i="6"/>
  <c r="O434" i="6"/>
  <c r="O433" i="6"/>
  <c r="O432" i="6"/>
  <c r="O431" i="6"/>
  <c r="O430" i="6"/>
  <c r="O429" i="6"/>
  <c r="O428" i="6"/>
  <c r="O427" i="6"/>
  <c r="O426" i="6"/>
  <c r="O425" i="6"/>
  <c r="O424" i="6"/>
  <c r="O423" i="6"/>
  <c r="O422" i="6"/>
  <c r="O421" i="6"/>
  <c r="O420" i="6"/>
  <c r="O419" i="6"/>
  <c r="O418" i="6"/>
  <c r="O417" i="6"/>
  <c r="O416" i="6"/>
  <c r="O415" i="6"/>
  <c r="O414" i="6"/>
  <c r="O413" i="6"/>
  <c r="O412" i="6"/>
  <c r="O411" i="6"/>
  <c r="O410" i="6"/>
  <c r="O409" i="6"/>
  <c r="O408" i="6"/>
  <c r="O407" i="6"/>
  <c r="O406" i="6"/>
  <c r="O405" i="6"/>
  <c r="O404" i="6"/>
  <c r="O403" i="6"/>
  <c r="O402" i="6"/>
  <c r="O401" i="6"/>
  <c r="O400" i="6"/>
  <c r="O399" i="6"/>
  <c r="O398" i="6"/>
  <c r="O397" i="6"/>
  <c r="O396" i="6"/>
  <c r="O395" i="6"/>
  <c r="O394" i="6"/>
  <c r="O393" i="6"/>
  <c r="O392" i="6"/>
  <c r="O391" i="6"/>
  <c r="O390" i="6"/>
  <c r="O389" i="6"/>
  <c r="O388" i="6"/>
  <c r="O387" i="6"/>
  <c r="O386" i="6"/>
  <c r="O385" i="6"/>
  <c r="O384" i="6"/>
  <c r="O383" i="6"/>
  <c r="O382" i="6"/>
  <c r="O381" i="6"/>
  <c r="O380" i="6"/>
  <c r="O379" i="6"/>
  <c r="O378" i="6"/>
  <c r="O377" i="6"/>
  <c r="O376" i="6"/>
  <c r="O375" i="6"/>
  <c r="O374" i="6"/>
  <c r="O373" i="6"/>
  <c r="O372" i="6"/>
  <c r="O371" i="6"/>
  <c r="O370" i="6"/>
  <c r="O369" i="6"/>
  <c r="O368" i="6"/>
  <c r="O367" i="6"/>
  <c r="O366" i="6"/>
  <c r="O365" i="6"/>
  <c r="O364" i="6"/>
  <c r="O363" i="6"/>
  <c r="O362" i="6"/>
  <c r="O361" i="6"/>
  <c r="O360" i="6"/>
  <c r="O359" i="6"/>
  <c r="O358" i="6"/>
  <c r="O357" i="6"/>
  <c r="O356" i="6"/>
  <c r="O355" i="6"/>
  <c r="O354" i="6"/>
  <c r="O353" i="6"/>
  <c r="O352" i="6"/>
  <c r="O351" i="6"/>
  <c r="O350" i="6"/>
  <c r="O349" i="6"/>
  <c r="O348" i="6"/>
  <c r="O347" i="6"/>
  <c r="O346" i="6"/>
  <c r="O345" i="6"/>
  <c r="O344" i="6"/>
  <c r="O343" i="6"/>
  <c r="O342" i="6"/>
  <c r="O341" i="6"/>
  <c r="O340" i="6"/>
  <c r="O339" i="6"/>
  <c r="O338" i="6"/>
  <c r="O337" i="6"/>
  <c r="O336" i="6"/>
  <c r="O335" i="6"/>
  <c r="O334" i="6"/>
  <c r="O333" i="6"/>
  <c r="O332" i="6"/>
  <c r="O331" i="6"/>
  <c r="O330" i="6"/>
  <c r="O329" i="6"/>
  <c r="O328" i="6"/>
  <c r="O327" i="6"/>
  <c r="O326" i="6"/>
  <c r="O325" i="6"/>
  <c r="O324" i="6"/>
  <c r="O323" i="6"/>
  <c r="O322" i="6"/>
  <c r="O321" i="6"/>
  <c r="O320" i="6"/>
  <c r="O319" i="6"/>
  <c r="O318" i="6"/>
  <c r="O317" i="6"/>
  <c r="O316" i="6"/>
  <c r="O315" i="6"/>
  <c r="O314" i="6"/>
  <c r="O313" i="6"/>
  <c r="O312" i="6"/>
  <c r="O311" i="6"/>
  <c r="O310" i="6"/>
  <c r="O309" i="6"/>
  <c r="O308" i="6"/>
  <c r="O307" i="6"/>
  <c r="O306" i="6"/>
  <c r="O305" i="6"/>
  <c r="O304" i="6"/>
  <c r="O303" i="6"/>
  <c r="O302" i="6"/>
  <c r="O301" i="6"/>
  <c r="O300" i="6"/>
  <c r="O299" i="6"/>
  <c r="O298" i="6"/>
  <c r="O297" i="6"/>
  <c r="O296" i="6"/>
  <c r="O295" i="6"/>
  <c r="O294" i="6"/>
  <c r="O293" i="6"/>
  <c r="O292" i="6"/>
  <c r="O291" i="6"/>
  <c r="O290" i="6"/>
  <c r="O289" i="6"/>
  <c r="O288" i="6"/>
  <c r="O287" i="6"/>
  <c r="O286" i="6"/>
  <c r="O285" i="6"/>
  <c r="O284" i="6"/>
  <c r="O283" i="6"/>
  <c r="O282" i="6"/>
  <c r="O281" i="6"/>
  <c r="O280" i="6"/>
  <c r="O279" i="6"/>
  <c r="O278" i="6"/>
  <c r="O277" i="6"/>
  <c r="O276" i="6"/>
  <c r="O275" i="6"/>
  <c r="O274" i="6"/>
  <c r="O273" i="6"/>
  <c r="O272" i="6"/>
  <c r="O271" i="6"/>
  <c r="O270" i="6"/>
  <c r="O269" i="6"/>
  <c r="O268" i="6"/>
  <c r="O267" i="6"/>
  <c r="O266" i="6"/>
  <c r="O265" i="6"/>
  <c r="O264" i="6"/>
  <c r="O263" i="6"/>
  <c r="O262" i="6"/>
  <c r="O261" i="6"/>
  <c r="O260" i="6"/>
  <c r="O259" i="6"/>
  <c r="O258" i="6"/>
  <c r="O257" i="6"/>
  <c r="O256" i="6"/>
  <c r="O255" i="6"/>
  <c r="O254" i="6"/>
  <c r="O253" i="6"/>
  <c r="O252" i="6"/>
  <c r="O251" i="6"/>
  <c r="O250" i="6"/>
  <c r="O249" i="6"/>
  <c r="O248" i="6"/>
  <c r="O247" i="6"/>
  <c r="O246" i="6"/>
  <c r="O245" i="6"/>
  <c r="O244" i="6"/>
  <c r="O243" i="6"/>
  <c r="O242" i="6"/>
  <c r="O241" i="6"/>
  <c r="O240" i="6"/>
  <c r="O239" i="6"/>
  <c r="O238" i="6"/>
  <c r="O237" i="6"/>
  <c r="O236" i="6"/>
  <c r="O235" i="6"/>
  <c r="O234" i="6"/>
  <c r="O233" i="6"/>
  <c r="O232" i="6"/>
  <c r="O231" i="6"/>
  <c r="O230" i="6"/>
  <c r="O229" i="6"/>
  <c r="O228" i="6"/>
  <c r="O227" i="6"/>
  <c r="O226" i="6"/>
  <c r="O225" i="6"/>
  <c r="O224" i="6"/>
  <c r="O223" i="6"/>
  <c r="O222" i="6"/>
  <c r="O221" i="6"/>
  <c r="O220" i="6"/>
  <c r="O219" i="6"/>
  <c r="O218" i="6"/>
  <c r="O217" i="6"/>
  <c r="O216" i="6"/>
  <c r="O215" i="6"/>
  <c r="O214" i="6"/>
  <c r="O213" i="6"/>
  <c r="O212" i="6"/>
  <c r="O211" i="6"/>
  <c r="O210" i="6"/>
  <c r="O209" i="6"/>
  <c r="O208" i="6"/>
  <c r="O207" i="6"/>
  <c r="O206" i="6"/>
  <c r="O205" i="6"/>
  <c r="O204" i="6"/>
  <c r="O203" i="6"/>
  <c r="O202" i="6"/>
  <c r="O201" i="6"/>
  <c r="O200" i="6"/>
  <c r="O199" i="6"/>
  <c r="O198" i="6"/>
  <c r="O197" i="6"/>
  <c r="O196" i="6"/>
  <c r="O195" i="6"/>
  <c r="O194" i="6"/>
  <c r="O193" i="6"/>
  <c r="O192" i="6"/>
  <c r="O191" i="6"/>
  <c r="O190" i="6"/>
  <c r="O189" i="6"/>
  <c r="O188" i="6"/>
  <c r="O187" i="6"/>
  <c r="O186" i="6"/>
  <c r="O185" i="6"/>
  <c r="O184" i="6"/>
  <c r="O183" i="6"/>
  <c r="O182" i="6"/>
  <c r="O181" i="6"/>
  <c r="O180" i="6"/>
  <c r="O179" i="6"/>
  <c r="O178" i="6"/>
  <c r="O177" i="6"/>
  <c r="O176" i="6"/>
  <c r="O175" i="6"/>
  <c r="O174" i="6"/>
  <c r="O173" i="6"/>
  <c r="O172" i="6"/>
  <c r="O171" i="6"/>
  <c r="O170" i="6"/>
  <c r="O169" i="6"/>
  <c r="O168" i="6"/>
  <c r="O167" i="6"/>
  <c r="O166" i="6"/>
  <c r="O165" i="6"/>
  <c r="O164" i="6"/>
  <c r="O163" i="6"/>
  <c r="O162" i="6"/>
  <c r="O161" i="6"/>
  <c r="O160" i="6"/>
  <c r="O159" i="6"/>
  <c r="O158" i="6"/>
  <c r="O157" i="6"/>
  <c r="O156" i="6"/>
  <c r="O155" i="6"/>
  <c r="O154" i="6"/>
  <c r="O153" i="6"/>
  <c r="O152" i="6"/>
  <c r="O151" i="6"/>
  <c r="O150" i="6"/>
  <c r="O149" i="6"/>
  <c r="O148" i="6"/>
  <c r="O147" i="6"/>
  <c r="O146" i="6"/>
  <c r="O145" i="6"/>
  <c r="O144" i="6"/>
  <c r="O143" i="6"/>
  <c r="O142" i="6"/>
  <c r="O141" i="6"/>
  <c r="O140" i="6"/>
  <c r="O139" i="6"/>
  <c r="O138" i="6"/>
  <c r="O137" i="6"/>
  <c r="O136" i="6"/>
  <c r="O135" i="6"/>
  <c r="O134" i="6"/>
  <c r="O133" i="6"/>
  <c r="O132" i="6"/>
  <c r="O131" i="6"/>
  <c r="O130" i="6"/>
  <c r="O129" i="6"/>
  <c r="O128" i="6"/>
  <c r="O127" i="6"/>
  <c r="O126" i="6"/>
  <c r="O125" i="6"/>
  <c r="O124" i="6"/>
  <c r="O123" i="6"/>
  <c r="O122" i="6"/>
  <c r="O121" i="6"/>
  <c r="O120" i="6"/>
  <c r="O119" i="6"/>
  <c r="O118" i="6"/>
  <c r="O117" i="6"/>
  <c r="O116" i="6"/>
  <c r="O115" i="6"/>
  <c r="O114" i="6"/>
  <c r="O113" i="6"/>
  <c r="O112" i="6"/>
  <c r="O111" i="6"/>
  <c r="O110" i="6"/>
  <c r="O109" i="6"/>
  <c r="O108" i="6"/>
  <c r="O107" i="6"/>
  <c r="O106" i="6"/>
  <c r="O105" i="6"/>
  <c r="O104" i="6"/>
  <c r="O103" i="6"/>
  <c r="O102" i="6"/>
  <c r="O101" i="6"/>
  <c r="O100" i="6"/>
  <c r="O99" i="6"/>
  <c r="O98" i="6"/>
  <c r="O97" i="6"/>
  <c r="O96" i="6"/>
  <c r="O95" i="6"/>
  <c r="O94" i="6"/>
  <c r="O93" i="6"/>
  <c r="O92" i="6"/>
  <c r="O91" i="6"/>
  <c r="O90" i="6"/>
  <c r="O89" i="6"/>
  <c r="O88" i="6"/>
  <c r="O87" i="6"/>
  <c r="O86" i="6"/>
  <c r="O85" i="6"/>
  <c r="O84" i="6"/>
  <c r="O83" i="6"/>
  <c r="O82" i="6"/>
  <c r="O81" i="6"/>
  <c r="O80" i="6"/>
  <c r="O79" i="6"/>
  <c r="O78" i="6"/>
  <c r="O77" i="6"/>
  <c r="O76" i="6"/>
  <c r="O75" i="6"/>
  <c r="O74" i="6"/>
  <c r="O73" i="6"/>
  <c r="O72" i="6"/>
  <c r="O71" i="6"/>
  <c r="O70" i="6"/>
  <c r="O69" i="6"/>
  <c r="O68" i="6"/>
  <c r="O67" i="6"/>
  <c r="O66" i="6"/>
  <c r="O65" i="6"/>
  <c r="O64" i="6"/>
  <c r="O63" i="6"/>
  <c r="O62" i="6"/>
  <c r="O61" i="6"/>
  <c r="O60" i="6"/>
  <c r="O59" i="6"/>
  <c r="O58" i="6"/>
  <c r="O57" i="6"/>
  <c r="O56" i="6"/>
  <c r="O55" i="6"/>
  <c r="O54" i="6"/>
  <c r="O53" i="6"/>
  <c r="O52" i="6"/>
  <c r="O51" i="6"/>
  <c r="O50" i="6"/>
  <c r="O49" i="6"/>
  <c r="O48" i="6"/>
  <c r="O47" i="6"/>
  <c r="O46" i="6"/>
  <c r="O45" i="6"/>
  <c r="O44" i="6"/>
  <c r="O43" i="6"/>
  <c r="O42" i="6"/>
  <c r="O41" i="6"/>
  <c r="O40" i="6"/>
  <c r="O39" i="6"/>
  <c r="O38" i="6"/>
  <c r="O37" i="6"/>
  <c r="O36" i="6"/>
  <c r="O35" i="6"/>
  <c r="O34" i="6"/>
  <c r="O33" i="6"/>
  <c r="O32" i="6"/>
  <c r="O31" i="6"/>
  <c r="O30" i="6"/>
  <c r="O29" i="6"/>
  <c r="O28" i="6"/>
  <c r="O27" i="6"/>
  <c r="O26" i="6"/>
  <c r="O25" i="6"/>
  <c r="O24" i="6"/>
  <c r="O23" i="6"/>
  <c r="O22" i="6"/>
  <c r="O21" i="6"/>
  <c r="O20" i="6"/>
  <c r="O19" i="6"/>
  <c r="O18" i="6"/>
  <c r="O17" i="6"/>
  <c r="L14" i="6"/>
  <c r="K14" i="6"/>
  <c r="J14" i="6"/>
  <c r="I14" i="6"/>
  <c r="H14" i="6"/>
  <c r="C3" i="6"/>
  <c r="L1622" i="6"/>
  <c r="K1622" i="6"/>
  <c r="J1622" i="6"/>
  <c r="I1622" i="6"/>
  <c r="H1622" i="6"/>
  <c r="L1621" i="6"/>
  <c r="K1621" i="6"/>
  <c r="J1621" i="6"/>
  <c r="I1621" i="6"/>
  <c r="H1621" i="6"/>
  <c r="L1620" i="6"/>
  <c r="K1620" i="6"/>
  <c r="J1620" i="6"/>
  <c r="I1620" i="6"/>
  <c r="H1620" i="6"/>
  <c r="L1619" i="6"/>
  <c r="K1619" i="6"/>
  <c r="J1619" i="6"/>
  <c r="I1619" i="6"/>
  <c r="H1619" i="6"/>
  <c r="L1618" i="6"/>
  <c r="K1618" i="6"/>
  <c r="J1618" i="6"/>
  <c r="I1618" i="6"/>
  <c r="H1618" i="6"/>
  <c r="L1617" i="6"/>
  <c r="K1617" i="6"/>
  <c r="J1617" i="6"/>
  <c r="I1617" i="6"/>
  <c r="H1617" i="6"/>
  <c r="L1616" i="6"/>
  <c r="K1616" i="6"/>
  <c r="J1616" i="6"/>
  <c r="I1616" i="6"/>
  <c r="H1616" i="6"/>
  <c r="L1615" i="6"/>
  <c r="K1615" i="6"/>
  <c r="J1615" i="6"/>
  <c r="I1615" i="6"/>
  <c r="H1615" i="6"/>
  <c r="L1614" i="6"/>
  <c r="K1614" i="6"/>
  <c r="J1614" i="6"/>
  <c r="I1614" i="6"/>
  <c r="H1614" i="6"/>
  <c r="L1613" i="6"/>
  <c r="K1613" i="6"/>
  <c r="J1613" i="6"/>
  <c r="I1613" i="6"/>
  <c r="H1613" i="6"/>
  <c r="L1612" i="6"/>
  <c r="K1612" i="6"/>
  <c r="J1612" i="6"/>
  <c r="I1612" i="6"/>
  <c r="H1612" i="6"/>
  <c r="L1611" i="6"/>
  <c r="K1611" i="6"/>
  <c r="J1611" i="6"/>
  <c r="I1611" i="6"/>
  <c r="H1611" i="6"/>
  <c r="L1610" i="6"/>
  <c r="K1610" i="6"/>
  <c r="J1610" i="6"/>
  <c r="I1610" i="6"/>
  <c r="H1610" i="6"/>
  <c r="L1609" i="6"/>
  <c r="K1609" i="6"/>
  <c r="J1609" i="6"/>
  <c r="I1609" i="6"/>
  <c r="H1609" i="6"/>
  <c r="L1608" i="6"/>
  <c r="K1608" i="6"/>
  <c r="J1608" i="6"/>
  <c r="I1608" i="6"/>
  <c r="H1608" i="6"/>
  <c r="L1607" i="6"/>
  <c r="K1607" i="6"/>
  <c r="J1607" i="6"/>
  <c r="I1607" i="6"/>
  <c r="H1607" i="6"/>
  <c r="L1606" i="6"/>
  <c r="K1606" i="6"/>
  <c r="J1606" i="6"/>
  <c r="I1606" i="6"/>
  <c r="H1606" i="6"/>
  <c r="L1605" i="6"/>
  <c r="K1605" i="6"/>
  <c r="J1605" i="6"/>
  <c r="I1605" i="6"/>
  <c r="H1605" i="6"/>
  <c r="L1604" i="6"/>
  <c r="K1604" i="6"/>
  <c r="J1604" i="6"/>
  <c r="I1604" i="6"/>
  <c r="H1604" i="6"/>
  <c r="L1603" i="6"/>
  <c r="K1603" i="6"/>
  <c r="J1603" i="6"/>
  <c r="I1603" i="6"/>
  <c r="H1603" i="6"/>
  <c r="L1602" i="6"/>
  <c r="K1602" i="6"/>
  <c r="J1602" i="6"/>
  <c r="I1602" i="6"/>
  <c r="H1602" i="6"/>
  <c r="L1601" i="6"/>
  <c r="K1601" i="6"/>
  <c r="J1601" i="6"/>
  <c r="I1601" i="6"/>
  <c r="H1601" i="6"/>
  <c r="L1600" i="6"/>
  <c r="K1600" i="6"/>
  <c r="J1600" i="6"/>
  <c r="I1600" i="6"/>
  <c r="H1600" i="6"/>
  <c r="L1599" i="6"/>
  <c r="K1599" i="6"/>
  <c r="J1599" i="6"/>
  <c r="I1599" i="6"/>
  <c r="H1599" i="6"/>
  <c r="L1598" i="6"/>
  <c r="K1598" i="6"/>
  <c r="J1598" i="6"/>
  <c r="I1598" i="6"/>
  <c r="H1598" i="6"/>
  <c r="L1597" i="6"/>
  <c r="K1597" i="6"/>
  <c r="J1597" i="6"/>
  <c r="I1597" i="6"/>
  <c r="H1597" i="6"/>
  <c r="L1596" i="6"/>
  <c r="K1596" i="6"/>
  <c r="J1596" i="6"/>
  <c r="I1596" i="6"/>
  <c r="H1596" i="6"/>
  <c r="L1595" i="6"/>
  <c r="K1595" i="6"/>
  <c r="J1595" i="6"/>
  <c r="I1595" i="6"/>
  <c r="H1595" i="6"/>
  <c r="L1594" i="6"/>
  <c r="K1594" i="6"/>
  <c r="J1594" i="6"/>
  <c r="I1594" i="6"/>
  <c r="H1594" i="6"/>
  <c r="L1593" i="6"/>
  <c r="K1593" i="6"/>
  <c r="J1593" i="6"/>
  <c r="I1593" i="6"/>
  <c r="H1593" i="6"/>
  <c r="L1592" i="6"/>
  <c r="K1592" i="6"/>
  <c r="J1592" i="6"/>
  <c r="I1592" i="6"/>
  <c r="H1592" i="6"/>
  <c r="L1591" i="6"/>
  <c r="K1591" i="6"/>
  <c r="J1591" i="6"/>
  <c r="I1591" i="6"/>
  <c r="H1591" i="6"/>
  <c r="L1590" i="6"/>
  <c r="K1590" i="6"/>
  <c r="J1590" i="6"/>
  <c r="I1590" i="6"/>
  <c r="H1590" i="6"/>
  <c r="L1589" i="6"/>
  <c r="K1589" i="6"/>
  <c r="J1589" i="6"/>
  <c r="I1589" i="6"/>
  <c r="H1589" i="6"/>
  <c r="L1588" i="6"/>
  <c r="K1588" i="6"/>
  <c r="J1588" i="6"/>
  <c r="I1588" i="6"/>
  <c r="H1588" i="6"/>
  <c r="L1587" i="6"/>
  <c r="K1587" i="6"/>
  <c r="J1587" i="6"/>
  <c r="I1587" i="6"/>
  <c r="H1587" i="6"/>
  <c r="L1586" i="6"/>
  <c r="K1586" i="6"/>
  <c r="J1586" i="6"/>
  <c r="I1586" i="6"/>
  <c r="H1586" i="6"/>
  <c r="L1585" i="6"/>
  <c r="K1585" i="6"/>
  <c r="J1585" i="6"/>
  <c r="I1585" i="6"/>
  <c r="H1585" i="6"/>
  <c r="L1584" i="6"/>
  <c r="K1584" i="6"/>
  <c r="J1584" i="6"/>
  <c r="I1584" i="6"/>
  <c r="H1584" i="6"/>
  <c r="L1583" i="6"/>
  <c r="K1583" i="6"/>
  <c r="J1583" i="6"/>
  <c r="I1583" i="6"/>
  <c r="H1583" i="6"/>
  <c r="L1582" i="6"/>
  <c r="K1582" i="6"/>
  <c r="J1582" i="6"/>
  <c r="I1582" i="6"/>
  <c r="H1582" i="6"/>
  <c r="L1581" i="6"/>
  <c r="K1581" i="6"/>
  <c r="J1581" i="6"/>
  <c r="I1581" i="6"/>
  <c r="H1581" i="6"/>
  <c r="L1580" i="6"/>
  <c r="K1580" i="6"/>
  <c r="J1580" i="6"/>
  <c r="I1580" i="6"/>
  <c r="H1580" i="6"/>
  <c r="L1579" i="6"/>
  <c r="K1579" i="6"/>
  <c r="J1579" i="6"/>
  <c r="I1579" i="6"/>
  <c r="H1579" i="6"/>
  <c r="L1578" i="6"/>
  <c r="K1578" i="6"/>
  <c r="J1578" i="6"/>
  <c r="I1578" i="6"/>
  <c r="H1578" i="6"/>
  <c r="L1577" i="6"/>
  <c r="K1577" i="6"/>
  <c r="J1577" i="6"/>
  <c r="I1577" i="6"/>
  <c r="H1577" i="6"/>
  <c r="L1576" i="6"/>
  <c r="K1576" i="6"/>
  <c r="J1576" i="6"/>
  <c r="I1576" i="6"/>
  <c r="H1576" i="6"/>
  <c r="L1575" i="6"/>
  <c r="K1575" i="6"/>
  <c r="J1575" i="6"/>
  <c r="I1575" i="6"/>
  <c r="H1575" i="6"/>
  <c r="L1574" i="6"/>
  <c r="K1574" i="6"/>
  <c r="J1574" i="6"/>
  <c r="I1574" i="6"/>
  <c r="H1574" i="6"/>
  <c r="L1573" i="6"/>
  <c r="K1573" i="6"/>
  <c r="J1573" i="6"/>
  <c r="I1573" i="6"/>
  <c r="H1573" i="6"/>
  <c r="L1572" i="6"/>
  <c r="K1572" i="6"/>
  <c r="J1572" i="6"/>
  <c r="I1572" i="6"/>
  <c r="H1572" i="6"/>
  <c r="L1571" i="6"/>
  <c r="K1571" i="6"/>
  <c r="J1571" i="6"/>
  <c r="I1571" i="6"/>
  <c r="H1571" i="6"/>
  <c r="L1570" i="6"/>
  <c r="K1570" i="6"/>
  <c r="J1570" i="6"/>
  <c r="I1570" i="6"/>
  <c r="H1570" i="6"/>
  <c r="L1569" i="6"/>
  <c r="K1569" i="6"/>
  <c r="J1569" i="6"/>
  <c r="I1569" i="6"/>
  <c r="H1569" i="6"/>
  <c r="L1568" i="6"/>
  <c r="K1568" i="6"/>
  <c r="J1568" i="6"/>
  <c r="I1568" i="6"/>
  <c r="H1568" i="6"/>
  <c r="L1567" i="6"/>
  <c r="K1567" i="6"/>
  <c r="J1567" i="6"/>
  <c r="I1567" i="6"/>
  <c r="H1567" i="6"/>
  <c r="L1566" i="6"/>
  <c r="K1566" i="6"/>
  <c r="J1566" i="6"/>
  <c r="I1566" i="6"/>
  <c r="H1566" i="6"/>
  <c r="L1565" i="6"/>
  <c r="K1565" i="6"/>
  <c r="J1565" i="6"/>
  <c r="I1565" i="6"/>
  <c r="H1565" i="6"/>
  <c r="L1564" i="6"/>
  <c r="K1564" i="6"/>
  <c r="J1564" i="6"/>
  <c r="I1564" i="6"/>
  <c r="H1564" i="6"/>
  <c r="L1563" i="6"/>
  <c r="K1563" i="6"/>
  <c r="J1563" i="6"/>
  <c r="I1563" i="6"/>
  <c r="H1563" i="6"/>
  <c r="L1562" i="6"/>
  <c r="K1562" i="6"/>
  <c r="J1562" i="6"/>
  <c r="I1562" i="6"/>
  <c r="H1562" i="6"/>
  <c r="L1561" i="6"/>
  <c r="K1561" i="6"/>
  <c r="J1561" i="6"/>
  <c r="I1561" i="6"/>
  <c r="H1561" i="6"/>
  <c r="L1560" i="6"/>
  <c r="K1560" i="6"/>
  <c r="J1560" i="6"/>
  <c r="I1560" i="6"/>
  <c r="H1560" i="6"/>
  <c r="L1559" i="6"/>
  <c r="K1559" i="6"/>
  <c r="J1559" i="6"/>
  <c r="I1559" i="6"/>
  <c r="H1559" i="6"/>
  <c r="L1558" i="6"/>
  <c r="K1558" i="6"/>
  <c r="J1558" i="6"/>
  <c r="I1558" i="6"/>
  <c r="H1558" i="6"/>
  <c r="L1557" i="6"/>
  <c r="K1557" i="6"/>
  <c r="J1557" i="6"/>
  <c r="I1557" i="6"/>
  <c r="H1557" i="6"/>
  <c r="L1556" i="6"/>
  <c r="K1556" i="6"/>
  <c r="J1556" i="6"/>
  <c r="I1556" i="6"/>
  <c r="H1556" i="6"/>
  <c r="L1555" i="6"/>
  <c r="K1555" i="6"/>
  <c r="J1555" i="6"/>
  <c r="I1555" i="6"/>
  <c r="H1555" i="6"/>
  <c r="L1554" i="6"/>
  <c r="K1554" i="6"/>
  <c r="J1554" i="6"/>
  <c r="I1554" i="6"/>
  <c r="H1554" i="6"/>
  <c r="L1553" i="6"/>
  <c r="K1553" i="6"/>
  <c r="J1553" i="6"/>
  <c r="I1553" i="6"/>
  <c r="H1553" i="6"/>
  <c r="L1552" i="6"/>
  <c r="K1552" i="6"/>
  <c r="J1552" i="6"/>
  <c r="I1552" i="6"/>
  <c r="H1552" i="6"/>
  <c r="L1551" i="6"/>
  <c r="K1551" i="6"/>
  <c r="J1551" i="6"/>
  <c r="I1551" i="6"/>
  <c r="H1551" i="6"/>
  <c r="L1550" i="6"/>
  <c r="K1550" i="6"/>
  <c r="J1550" i="6"/>
  <c r="I1550" i="6"/>
  <c r="H1550" i="6"/>
  <c r="L1549" i="6"/>
  <c r="K1549" i="6"/>
  <c r="J1549" i="6"/>
  <c r="I1549" i="6"/>
  <c r="H1549" i="6"/>
  <c r="L1548" i="6"/>
  <c r="K1548" i="6"/>
  <c r="J1548" i="6"/>
  <c r="I1548" i="6"/>
  <c r="H1548" i="6"/>
  <c r="L1547" i="6"/>
  <c r="K1547" i="6"/>
  <c r="J1547" i="6"/>
  <c r="I1547" i="6"/>
  <c r="H1547" i="6"/>
  <c r="L1546" i="6"/>
  <c r="K1546" i="6"/>
  <c r="J1546" i="6"/>
  <c r="I1546" i="6"/>
  <c r="H1546" i="6"/>
  <c r="L1545" i="6"/>
  <c r="K1545" i="6"/>
  <c r="J1545" i="6"/>
  <c r="I1545" i="6"/>
  <c r="H1545" i="6"/>
  <c r="L1544" i="6"/>
  <c r="K1544" i="6"/>
  <c r="J1544" i="6"/>
  <c r="I1544" i="6"/>
  <c r="H1544" i="6"/>
  <c r="L1543" i="6"/>
  <c r="K1543" i="6"/>
  <c r="J1543" i="6"/>
  <c r="I1543" i="6"/>
  <c r="H1543" i="6"/>
  <c r="L1542" i="6"/>
  <c r="K1542" i="6"/>
  <c r="J1542" i="6"/>
  <c r="I1542" i="6"/>
  <c r="H1542" i="6"/>
  <c r="L1541" i="6"/>
  <c r="K1541" i="6"/>
  <c r="J1541" i="6"/>
  <c r="I1541" i="6"/>
  <c r="H1541" i="6"/>
  <c r="L1540" i="6"/>
  <c r="K1540" i="6"/>
  <c r="J1540" i="6"/>
  <c r="I1540" i="6"/>
  <c r="H1540" i="6"/>
  <c r="L1539" i="6"/>
  <c r="K1539" i="6"/>
  <c r="J1539" i="6"/>
  <c r="I1539" i="6"/>
  <c r="H1539" i="6"/>
  <c r="L1538" i="6"/>
  <c r="K1538" i="6"/>
  <c r="J1538" i="6"/>
  <c r="I1538" i="6"/>
  <c r="H1538" i="6"/>
  <c r="L1537" i="6"/>
  <c r="K1537" i="6"/>
  <c r="J1537" i="6"/>
  <c r="I1537" i="6"/>
  <c r="H1537" i="6"/>
  <c r="L1536" i="6"/>
  <c r="K1536" i="6"/>
  <c r="J1536" i="6"/>
  <c r="I1536" i="6"/>
  <c r="H1536" i="6"/>
  <c r="L1535" i="6"/>
  <c r="K1535" i="6"/>
  <c r="J1535" i="6"/>
  <c r="I1535" i="6"/>
  <c r="H1535" i="6"/>
  <c r="L1534" i="6"/>
  <c r="K1534" i="6"/>
  <c r="J1534" i="6"/>
  <c r="I1534" i="6"/>
  <c r="H1534" i="6"/>
  <c r="L1533" i="6"/>
  <c r="K1533" i="6"/>
  <c r="J1533" i="6"/>
  <c r="I1533" i="6"/>
  <c r="H1533" i="6"/>
  <c r="L1532" i="6"/>
  <c r="K1532" i="6"/>
  <c r="J1532" i="6"/>
  <c r="I1532" i="6"/>
  <c r="H1532" i="6"/>
  <c r="L1531" i="6"/>
  <c r="K1531" i="6"/>
  <c r="J1531" i="6"/>
  <c r="I1531" i="6"/>
  <c r="H1531" i="6"/>
  <c r="L1530" i="6"/>
  <c r="K1530" i="6"/>
  <c r="J1530" i="6"/>
  <c r="I1530" i="6"/>
  <c r="H1530" i="6"/>
  <c r="L1529" i="6"/>
  <c r="K1529" i="6"/>
  <c r="J1529" i="6"/>
  <c r="I1529" i="6"/>
  <c r="H1529" i="6"/>
  <c r="L1528" i="6"/>
  <c r="K1528" i="6"/>
  <c r="J1528" i="6"/>
  <c r="I1528" i="6"/>
  <c r="H1528" i="6"/>
  <c r="L1527" i="6"/>
  <c r="K1527" i="6"/>
  <c r="J1527" i="6"/>
  <c r="I1527" i="6"/>
  <c r="H1527" i="6"/>
  <c r="L1526" i="6"/>
  <c r="K1526" i="6"/>
  <c r="J1526" i="6"/>
  <c r="I1526" i="6"/>
  <c r="H1526" i="6"/>
  <c r="L1525" i="6"/>
  <c r="K1525" i="6"/>
  <c r="J1525" i="6"/>
  <c r="I1525" i="6"/>
  <c r="H1525" i="6"/>
  <c r="L1524" i="6"/>
  <c r="K1524" i="6"/>
  <c r="J1524" i="6"/>
  <c r="I1524" i="6"/>
  <c r="H1524" i="6"/>
  <c r="L1523" i="6"/>
  <c r="K1523" i="6"/>
  <c r="J1523" i="6"/>
  <c r="I1523" i="6"/>
  <c r="H1523" i="6"/>
  <c r="L1522" i="6"/>
  <c r="K1522" i="6"/>
  <c r="J1522" i="6"/>
  <c r="I1522" i="6"/>
  <c r="H1522" i="6"/>
  <c r="L1521" i="6"/>
  <c r="K1521" i="6"/>
  <c r="J1521" i="6"/>
  <c r="I1521" i="6"/>
  <c r="H1521" i="6"/>
  <c r="L1520" i="6"/>
  <c r="K1520" i="6"/>
  <c r="J1520" i="6"/>
  <c r="I1520" i="6"/>
  <c r="H1520" i="6"/>
  <c r="L1519" i="6"/>
  <c r="K1519" i="6"/>
  <c r="J1519" i="6"/>
  <c r="I1519" i="6"/>
  <c r="H1519" i="6"/>
  <c r="L1518" i="6"/>
  <c r="K1518" i="6"/>
  <c r="J1518" i="6"/>
  <c r="I1518" i="6"/>
  <c r="H1518" i="6"/>
  <c r="L1517" i="6"/>
  <c r="K1517" i="6"/>
  <c r="J1517" i="6"/>
  <c r="I1517" i="6"/>
  <c r="H1517" i="6"/>
  <c r="L1516" i="6"/>
  <c r="K1516" i="6"/>
  <c r="J1516" i="6"/>
  <c r="I1516" i="6"/>
  <c r="H1516" i="6"/>
  <c r="L1515" i="6"/>
  <c r="K1515" i="6"/>
  <c r="J1515" i="6"/>
  <c r="I1515" i="6"/>
  <c r="H1515" i="6"/>
  <c r="L1514" i="6"/>
  <c r="K1514" i="6"/>
  <c r="J1514" i="6"/>
  <c r="I1514" i="6"/>
  <c r="H1514" i="6"/>
  <c r="L1513" i="6"/>
  <c r="K1513" i="6"/>
  <c r="J1513" i="6"/>
  <c r="I1513" i="6"/>
  <c r="H1513" i="6"/>
  <c r="L1512" i="6"/>
  <c r="K1512" i="6"/>
  <c r="J1512" i="6"/>
  <c r="I1512" i="6"/>
  <c r="H1512" i="6"/>
  <c r="L1511" i="6"/>
  <c r="K1511" i="6"/>
  <c r="J1511" i="6"/>
  <c r="I1511" i="6"/>
  <c r="H1511" i="6"/>
  <c r="L1510" i="6"/>
  <c r="K1510" i="6"/>
  <c r="J1510" i="6"/>
  <c r="I1510" i="6"/>
  <c r="H1510" i="6"/>
  <c r="L1509" i="6"/>
  <c r="K1509" i="6"/>
  <c r="J1509" i="6"/>
  <c r="I1509" i="6"/>
  <c r="H1509" i="6"/>
  <c r="L1508" i="6"/>
  <c r="K1508" i="6"/>
  <c r="J1508" i="6"/>
  <c r="I1508" i="6"/>
  <c r="H1508" i="6"/>
  <c r="L1507" i="6"/>
  <c r="K1507" i="6"/>
  <c r="J1507" i="6"/>
  <c r="I1507" i="6"/>
  <c r="H1507" i="6"/>
  <c r="L1506" i="6"/>
  <c r="K1506" i="6"/>
  <c r="J1506" i="6"/>
  <c r="I1506" i="6"/>
  <c r="H1506" i="6"/>
  <c r="L1505" i="6"/>
  <c r="K1505" i="6"/>
  <c r="J1505" i="6"/>
  <c r="I1505" i="6"/>
  <c r="H1505" i="6"/>
  <c r="L1504" i="6"/>
  <c r="K1504" i="6"/>
  <c r="J1504" i="6"/>
  <c r="I1504" i="6"/>
  <c r="H1504" i="6"/>
  <c r="L1503" i="6"/>
  <c r="K1503" i="6"/>
  <c r="J1503" i="6"/>
  <c r="I1503" i="6"/>
  <c r="H1503" i="6"/>
  <c r="L1502" i="6"/>
  <c r="K1502" i="6"/>
  <c r="J1502" i="6"/>
  <c r="I1502" i="6"/>
  <c r="H1502" i="6"/>
  <c r="L1501" i="6"/>
  <c r="K1501" i="6"/>
  <c r="J1501" i="6"/>
  <c r="I1501" i="6"/>
  <c r="H1501" i="6"/>
  <c r="L1500" i="6"/>
  <c r="K1500" i="6"/>
  <c r="J1500" i="6"/>
  <c r="I1500" i="6"/>
  <c r="H1500" i="6"/>
  <c r="L1499" i="6"/>
  <c r="K1499" i="6"/>
  <c r="J1499" i="6"/>
  <c r="I1499" i="6"/>
  <c r="H1499" i="6"/>
  <c r="L1498" i="6"/>
  <c r="K1498" i="6"/>
  <c r="J1498" i="6"/>
  <c r="I1498" i="6"/>
  <c r="H1498" i="6"/>
  <c r="L1497" i="6"/>
  <c r="K1497" i="6"/>
  <c r="J1497" i="6"/>
  <c r="I1497" i="6"/>
  <c r="H1497" i="6"/>
  <c r="L1496" i="6"/>
  <c r="K1496" i="6"/>
  <c r="J1496" i="6"/>
  <c r="I1496" i="6"/>
  <c r="H1496" i="6"/>
  <c r="L1495" i="6"/>
  <c r="K1495" i="6"/>
  <c r="J1495" i="6"/>
  <c r="I1495" i="6"/>
  <c r="H1495" i="6"/>
  <c r="L1494" i="6"/>
  <c r="K1494" i="6"/>
  <c r="J1494" i="6"/>
  <c r="I1494" i="6"/>
  <c r="H1494" i="6"/>
  <c r="L1493" i="6"/>
  <c r="K1493" i="6"/>
  <c r="J1493" i="6"/>
  <c r="I1493" i="6"/>
  <c r="H1493" i="6"/>
  <c r="L1492" i="6"/>
  <c r="K1492" i="6"/>
  <c r="J1492" i="6"/>
  <c r="I1492" i="6"/>
  <c r="H1492" i="6"/>
  <c r="L1491" i="6"/>
  <c r="K1491" i="6"/>
  <c r="J1491" i="6"/>
  <c r="I1491" i="6"/>
  <c r="H1491" i="6"/>
  <c r="L1490" i="6"/>
  <c r="K1490" i="6"/>
  <c r="J1490" i="6"/>
  <c r="I1490" i="6"/>
  <c r="H1490" i="6"/>
  <c r="L1489" i="6"/>
  <c r="K1489" i="6"/>
  <c r="J1489" i="6"/>
  <c r="I1489" i="6"/>
  <c r="H1489" i="6"/>
  <c r="L1488" i="6"/>
  <c r="K1488" i="6"/>
  <c r="J1488" i="6"/>
  <c r="I1488" i="6"/>
  <c r="H1488" i="6"/>
  <c r="L1487" i="6"/>
  <c r="K1487" i="6"/>
  <c r="J1487" i="6"/>
  <c r="I1487" i="6"/>
  <c r="H1487" i="6"/>
  <c r="L1486" i="6"/>
  <c r="K1486" i="6"/>
  <c r="J1486" i="6"/>
  <c r="I1486" i="6"/>
  <c r="H1486" i="6"/>
  <c r="L1485" i="6"/>
  <c r="K1485" i="6"/>
  <c r="J1485" i="6"/>
  <c r="I1485" i="6"/>
  <c r="H1485" i="6"/>
  <c r="L1484" i="6"/>
  <c r="K1484" i="6"/>
  <c r="J1484" i="6"/>
  <c r="I1484" i="6"/>
  <c r="H1484" i="6"/>
  <c r="L1483" i="6"/>
  <c r="K1483" i="6"/>
  <c r="J1483" i="6"/>
  <c r="I1483" i="6"/>
  <c r="H1483" i="6"/>
  <c r="L1482" i="6"/>
  <c r="K1482" i="6"/>
  <c r="J1482" i="6"/>
  <c r="I1482" i="6"/>
  <c r="H1482" i="6"/>
  <c r="L1481" i="6"/>
  <c r="K1481" i="6"/>
  <c r="J1481" i="6"/>
  <c r="I1481" i="6"/>
  <c r="H1481" i="6"/>
  <c r="L1480" i="6"/>
  <c r="K1480" i="6"/>
  <c r="J1480" i="6"/>
  <c r="I1480" i="6"/>
  <c r="H1480" i="6"/>
  <c r="L1479" i="6"/>
  <c r="K1479" i="6"/>
  <c r="J1479" i="6"/>
  <c r="I1479" i="6"/>
  <c r="H1479" i="6"/>
  <c r="L1478" i="6"/>
  <c r="K1478" i="6"/>
  <c r="J1478" i="6"/>
  <c r="I1478" i="6"/>
  <c r="H1478" i="6"/>
  <c r="L1477" i="6"/>
  <c r="K1477" i="6"/>
  <c r="J1477" i="6"/>
  <c r="I1477" i="6"/>
  <c r="H1477" i="6"/>
  <c r="L1476" i="6"/>
  <c r="K1476" i="6"/>
  <c r="J1476" i="6"/>
  <c r="I1476" i="6"/>
  <c r="H1476" i="6"/>
  <c r="L1475" i="6"/>
  <c r="K1475" i="6"/>
  <c r="J1475" i="6"/>
  <c r="I1475" i="6"/>
  <c r="H1475" i="6"/>
  <c r="L1474" i="6"/>
  <c r="K1474" i="6"/>
  <c r="J1474" i="6"/>
  <c r="I1474" i="6"/>
  <c r="H1474" i="6"/>
  <c r="L1473" i="6"/>
  <c r="K1473" i="6"/>
  <c r="J1473" i="6"/>
  <c r="I1473" i="6"/>
  <c r="H1473" i="6"/>
  <c r="L1472" i="6"/>
  <c r="K1472" i="6"/>
  <c r="J1472" i="6"/>
  <c r="I1472" i="6"/>
  <c r="H1472" i="6"/>
  <c r="L1471" i="6"/>
  <c r="K1471" i="6"/>
  <c r="J1471" i="6"/>
  <c r="I1471" i="6"/>
  <c r="H1471" i="6"/>
  <c r="L1470" i="6"/>
  <c r="K1470" i="6"/>
  <c r="J1470" i="6"/>
  <c r="I1470" i="6"/>
  <c r="H1470" i="6"/>
  <c r="L1469" i="6"/>
  <c r="K1469" i="6"/>
  <c r="J1469" i="6"/>
  <c r="I1469" i="6"/>
  <c r="H1469" i="6"/>
  <c r="L1468" i="6"/>
  <c r="K1468" i="6"/>
  <c r="J1468" i="6"/>
  <c r="I1468" i="6"/>
  <c r="H1468" i="6"/>
  <c r="L1467" i="6"/>
  <c r="K1467" i="6"/>
  <c r="J1467" i="6"/>
  <c r="I1467" i="6"/>
  <c r="H1467" i="6"/>
  <c r="L1466" i="6"/>
  <c r="K1466" i="6"/>
  <c r="J1466" i="6"/>
  <c r="I1466" i="6"/>
  <c r="H1466" i="6"/>
  <c r="L1465" i="6"/>
  <c r="K1465" i="6"/>
  <c r="J1465" i="6"/>
  <c r="I1465" i="6"/>
  <c r="H1465" i="6"/>
  <c r="L1464" i="6"/>
  <c r="K1464" i="6"/>
  <c r="J1464" i="6"/>
  <c r="I1464" i="6"/>
  <c r="H1464" i="6"/>
  <c r="L1463" i="6"/>
  <c r="K1463" i="6"/>
  <c r="J1463" i="6"/>
  <c r="I1463" i="6"/>
  <c r="H1463" i="6"/>
  <c r="L1462" i="6"/>
  <c r="K1462" i="6"/>
  <c r="J1462" i="6"/>
  <c r="I1462" i="6"/>
  <c r="H1462" i="6"/>
  <c r="L1461" i="6"/>
  <c r="K1461" i="6"/>
  <c r="J1461" i="6"/>
  <c r="I1461" i="6"/>
  <c r="H1461" i="6"/>
  <c r="L1460" i="6"/>
  <c r="K1460" i="6"/>
  <c r="J1460" i="6"/>
  <c r="I1460" i="6"/>
  <c r="H1460" i="6"/>
  <c r="L1459" i="6"/>
  <c r="K1459" i="6"/>
  <c r="J1459" i="6"/>
  <c r="I1459" i="6"/>
  <c r="H1459" i="6"/>
  <c r="L1458" i="6"/>
  <c r="K1458" i="6"/>
  <c r="J1458" i="6"/>
  <c r="I1458" i="6"/>
  <c r="H1458" i="6"/>
  <c r="L1457" i="6"/>
  <c r="K1457" i="6"/>
  <c r="J1457" i="6"/>
  <c r="I1457" i="6"/>
  <c r="H1457" i="6"/>
  <c r="L1456" i="6"/>
  <c r="K1456" i="6"/>
  <c r="J1456" i="6"/>
  <c r="I1456" i="6"/>
  <c r="H1456" i="6"/>
  <c r="L1455" i="6"/>
  <c r="K1455" i="6"/>
  <c r="J1455" i="6"/>
  <c r="I1455" i="6"/>
  <c r="H1455" i="6"/>
  <c r="L1454" i="6"/>
  <c r="K1454" i="6"/>
  <c r="J1454" i="6"/>
  <c r="I1454" i="6"/>
  <c r="H1454" i="6"/>
  <c r="L1453" i="6"/>
  <c r="K1453" i="6"/>
  <c r="J1453" i="6"/>
  <c r="I1453" i="6"/>
  <c r="H1453" i="6"/>
  <c r="L1452" i="6"/>
  <c r="K1452" i="6"/>
  <c r="J1452" i="6"/>
  <c r="I1452" i="6"/>
  <c r="H1452" i="6"/>
  <c r="L1451" i="6"/>
  <c r="K1451" i="6"/>
  <c r="J1451" i="6"/>
  <c r="I1451" i="6"/>
  <c r="H1451" i="6"/>
  <c r="L1450" i="6"/>
  <c r="K1450" i="6"/>
  <c r="J1450" i="6"/>
  <c r="I1450" i="6"/>
  <c r="H1450" i="6"/>
  <c r="L1449" i="6"/>
  <c r="K1449" i="6"/>
  <c r="J1449" i="6"/>
  <c r="I1449" i="6"/>
  <c r="H1449" i="6"/>
  <c r="L1448" i="6"/>
  <c r="K1448" i="6"/>
  <c r="J1448" i="6"/>
  <c r="I1448" i="6"/>
  <c r="H1448" i="6"/>
  <c r="L1447" i="6"/>
  <c r="K1447" i="6"/>
  <c r="J1447" i="6"/>
  <c r="I1447" i="6"/>
  <c r="H1447" i="6"/>
  <c r="L1446" i="6"/>
  <c r="K1446" i="6"/>
  <c r="J1446" i="6"/>
  <c r="I1446" i="6"/>
  <c r="H1446" i="6"/>
  <c r="L1445" i="6"/>
  <c r="K1445" i="6"/>
  <c r="J1445" i="6"/>
  <c r="I1445" i="6"/>
  <c r="H1445" i="6"/>
  <c r="L1444" i="6"/>
  <c r="K1444" i="6"/>
  <c r="J1444" i="6"/>
  <c r="I1444" i="6"/>
  <c r="H1444" i="6"/>
  <c r="L1443" i="6"/>
  <c r="K1443" i="6"/>
  <c r="J1443" i="6"/>
  <c r="I1443" i="6"/>
  <c r="H1443" i="6"/>
  <c r="L1442" i="6"/>
  <c r="K1442" i="6"/>
  <c r="J1442" i="6"/>
  <c r="I1442" i="6"/>
  <c r="H1442" i="6"/>
  <c r="L1441" i="6"/>
  <c r="K1441" i="6"/>
  <c r="J1441" i="6"/>
  <c r="I1441" i="6"/>
  <c r="H1441" i="6"/>
  <c r="L1440" i="6"/>
  <c r="K1440" i="6"/>
  <c r="J1440" i="6"/>
  <c r="I1440" i="6"/>
  <c r="H1440" i="6"/>
  <c r="L1439" i="6"/>
  <c r="K1439" i="6"/>
  <c r="J1439" i="6"/>
  <c r="I1439" i="6"/>
  <c r="H1439" i="6"/>
  <c r="L1438" i="6"/>
  <c r="K1438" i="6"/>
  <c r="J1438" i="6"/>
  <c r="I1438" i="6"/>
  <c r="H1438" i="6"/>
  <c r="L1437" i="6"/>
  <c r="K1437" i="6"/>
  <c r="J1437" i="6"/>
  <c r="I1437" i="6"/>
  <c r="H1437" i="6"/>
  <c r="L1436" i="6"/>
  <c r="K1436" i="6"/>
  <c r="J1436" i="6"/>
  <c r="I1436" i="6"/>
  <c r="H1436" i="6"/>
  <c r="L1435" i="6"/>
  <c r="K1435" i="6"/>
  <c r="J1435" i="6"/>
  <c r="I1435" i="6"/>
  <c r="H1435" i="6"/>
  <c r="L1434" i="6"/>
  <c r="K1434" i="6"/>
  <c r="J1434" i="6"/>
  <c r="I1434" i="6"/>
  <c r="H1434" i="6"/>
  <c r="L1433" i="6"/>
  <c r="K1433" i="6"/>
  <c r="J1433" i="6"/>
  <c r="I1433" i="6"/>
  <c r="H1433" i="6"/>
  <c r="L1432" i="6"/>
  <c r="K1432" i="6"/>
  <c r="J1432" i="6"/>
  <c r="I1432" i="6"/>
  <c r="H1432" i="6"/>
  <c r="L1431" i="6"/>
  <c r="K1431" i="6"/>
  <c r="J1431" i="6"/>
  <c r="I1431" i="6"/>
  <c r="H1431" i="6"/>
  <c r="L1430" i="6"/>
  <c r="K1430" i="6"/>
  <c r="J1430" i="6"/>
  <c r="I1430" i="6"/>
  <c r="H1430" i="6"/>
  <c r="L1429" i="6"/>
  <c r="K1429" i="6"/>
  <c r="J1429" i="6"/>
  <c r="I1429" i="6"/>
  <c r="H1429" i="6"/>
  <c r="L1428" i="6"/>
  <c r="K1428" i="6"/>
  <c r="J1428" i="6"/>
  <c r="I1428" i="6"/>
  <c r="H1428" i="6"/>
  <c r="L1427" i="6"/>
  <c r="K1427" i="6"/>
  <c r="J1427" i="6"/>
  <c r="I1427" i="6"/>
  <c r="H1427" i="6"/>
  <c r="L1426" i="6"/>
  <c r="K1426" i="6"/>
  <c r="J1426" i="6"/>
  <c r="I1426" i="6"/>
  <c r="H1426" i="6"/>
  <c r="L1425" i="6"/>
  <c r="K1425" i="6"/>
  <c r="J1425" i="6"/>
  <c r="I1425" i="6"/>
  <c r="H1425" i="6"/>
  <c r="L1424" i="6"/>
  <c r="K1424" i="6"/>
  <c r="J1424" i="6"/>
  <c r="I1424" i="6"/>
  <c r="H1424" i="6"/>
  <c r="L1423" i="6"/>
  <c r="K1423" i="6"/>
  <c r="J1423" i="6"/>
  <c r="I1423" i="6"/>
  <c r="H1423" i="6"/>
  <c r="L1422" i="6"/>
  <c r="K1422" i="6"/>
  <c r="J1422" i="6"/>
  <c r="I1422" i="6"/>
  <c r="H1422" i="6"/>
  <c r="L1421" i="6"/>
  <c r="K1421" i="6"/>
  <c r="J1421" i="6"/>
  <c r="I1421" i="6"/>
  <c r="H1421" i="6"/>
  <c r="L1420" i="6"/>
  <c r="K1420" i="6"/>
  <c r="J1420" i="6"/>
  <c r="I1420" i="6"/>
  <c r="H1420" i="6"/>
  <c r="L1419" i="6"/>
  <c r="K1419" i="6"/>
  <c r="J1419" i="6"/>
  <c r="I1419" i="6"/>
  <c r="H1419" i="6"/>
  <c r="L1418" i="6"/>
  <c r="K1418" i="6"/>
  <c r="J1418" i="6"/>
  <c r="I1418" i="6"/>
  <c r="H1418" i="6"/>
  <c r="L1417" i="6"/>
  <c r="K1417" i="6"/>
  <c r="J1417" i="6"/>
  <c r="I1417" i="6"/>
  <c r="H1417" i="6"/>
  <c r="L1416" i="6"/>
  <c r="K1416" i="6"/>
  <c r="J1416" i="6"/>
  <c r="I1416" i="6"/>
  <c r="H1416" i="6"/>
  <c r="L1415" i="6"/>
  <c r="K1415" i="6"/>
  <c r="J1415" i="6"/>
  <c r="I1415" i="6"/>
  <c r="H1415" i="6"/>
  <c r="L1414" i="6"/>
  <c r="K1414" i="6"/>
  <c r="J1414" i="6"/>
  <c r="I1414" i="6"/>
  <c r="H1414" i="6"/>
  <c r="L1413" i="6"/>
  <c r="K1413" i="6"/>
  <c r="J1413" i="6"/>
  <c r="I1413" i="6"/>
  <c r="H1413" i="6"/>
  <c r="L1412" i="6"/>
  <c r="K1412" i="6"/>
  <c r="J1412" i="6"/>
  <c r="I1412" i="6"/>
  <c r="H1412" i="6"/>
  <c r="L1411" i="6"/>
  <c r="K1411" i="6"/>
  <c r="J1411" i="6"/>
  <c r="I1411" i="6"/>
  <c r="H1411" i="6"/>
  <c r="L1410" i="6"/>
  <c r="K1410" i="6"/>
  <c r="J1410" i="6"/>
  <c r="I1410" i="6"/>
  <c r="H1410" i="6"/>
  <c r="L1409" i="6"/>
  <c r="K1409" i="6"/>
  <c r="J1409" i="6"/>
  <c r="I1409" i="6"/>
  <c r="H1409" i="6"/>
  <c r="L1408" i="6"/>
  <c r="K1408" i="6"/>
  <c r="J1408" i="6"/>
  <c r="I1408" i="6"/>
  <c r="H1408" i="6"/>
  <c r="L1407" i="6"/>
  <c r="K1407" i="6"/>
  <c r="J1407" i="6"/>
  <c r="I1407" i="6"/>
  <c r="H1407" i="6"/>
  <c r="L1406" i="6"/>
  <c r="K1406" i="6"/>
  <c r="J1406" i="6"/>
  <c r="I1406" i="6"/>
  <c r="H1406" i="6"/>
  <c r="L1405" i="6"/>
  <c r="K1405" i="6"/>
  <c r="J1405" i="6"/>
  <c r="I1405" i="6"/>
  <c r="H1405" i="6"/>
  <c r="L1404" i="6"/>
  <c r="K1404" i="6"/>
  <c r="J1404" i="6"/>
  <c r="I1404" i="6"/>
  <c r="H1404" i="6"/>
  <c r="L1403" i="6"/>
  <c r="K1403" i="6"/>
  <c r="J1403" i="6"/>
  <c r="I1403" i="6"/>
  <c r="H1403" i="6"/>
  <c r="L1402" i="6"/>
  <c r="K1402" i="6"/>
  <c r="J1402" i="6"/>
  <c r="I1402" i="6"/>
  <c r="H1402" i="6"/>
  <c r="L1401" i="6"/>
  <c r="K1401" i="6"/>
  <c r="J1401" i="6"/>
  <c r="I1401" i="6"/>
  <c r="H1401" i="6"/>
  <c r="L1400" i="6"/>
  <c r="K1400" i="6"/>
  <c r="J1400" i="6"/>
  <c r="I1400" i="6"/>
  <c r="H1400" i="6"/>
  <c r="L1399" i="6"/>
  <c r="K1399" i="6"/>
  <c r="J1399" i="6"/>
  <c r="I1399" i="6"/>
  <c r="H1399" i="6"/>
  <c r="L1398" i="6"/>
  <c r="K1398" i="6"/>
  <c r="J1398" i="6"/>
  <c r="I1398" i="6"/>
  <c r="H1398" i="6"/>
  <c r="L1397" i="6"/>
  <c r="K1397" i="6"/>
  <c r="J1397" i="6"/>
  <c r="I1397" i="6"/>
  <c r="H1397" i="6"/>
  <c r="L1396" i="6"/>
  <c r="K1396" i="6"/>
  <c r="J1396" i="6"/>
  <c r="I1396" i="6"/>
  <c r="H1396" i="6"/>
  <c r="L1395" i="6"/>
  <c r="K1395" i="6"/>
  <c r="J1395" i="6"/>
  <c r="I1395" i="6"/>
  <c r="H1395" i="6"/>
  <c r="L1394" i="6"/>
  <c r="K1394" i="6"/>
  <c r="J1394" i="6"/>
  <c r="I1394" i="6"/>
  <c r="H1394" i="6"/>
  <c r="L1393" i="6"/>
  <c r="K1393" i="6"/>
  <c r="J1393" i="6"/>
  <c r="I1393" i="6"/>
  <c r="H1393" i="6"/>
  <c r="L1392" i="6"/>
  <c r="K1392" i="6"/>
  <c r="J1392" i="6"/>
  <c r="I1392" i="6"/>
  <c r="H1392" i="6"/>
  <c r="L1391" i="6"/>
  <c r="K1391" i="6"/>
  <c r="J1391" i="6"/>
  <c r="I1391" i="6"/>
  <c r="H1391" i="6"/>
  <c r="L1390" i="6"/>
  <c r="K1390" i="6"/>
  <c r="J1390" i="6"/>
  <c r="I1390" i="6"/>
  <c r="H1390" i="6"/>
  <c r="L1389" i="6"/>
  <c r="K1389" i="6"/>
  <c r="J1389" i="6"/>
  <c r="I1389" i="6"/>
  <c r="H1389" i="6"/>
  <c r="L1388" i="6"/>
  <c r="K1388" i="6"/>
  <c r="J1388" i="6"/>
  <c r="I1388" i="6"/>
  <c r="H1388" i="6"/>
  <c r="L1387" i="6"/>
  <c r="K1387" i="6"/>
  <c r="J1387" i="6"/>
  <c r="I1387" i="6"/>
  <c r="H1387" i="6"/>
  <c r="L1386" i="6"/>
  <c r="K1386" i="6"/>
  <c r="J1386" i="6"/>
  <c r="I1386" i="6"/>
  <c r="H1386" i="6"/>
  <c r="L1385" i="6"/>
  <c r="K1385" i="6"/>
  <c r="J1385" i="6"/>
  <c r="I1385" i="6"/>
  <c r="H1385" i="6"/>
  <c r="L1384" i="6"/>
  <c r="K1384" i="6"/>
  <c r="J1384" i="6"/>
  <c r="I1384" i="6"/>
  <c r="H1384" i="6"/>
  <c r="L1383" i="6"/>
  <c r="K1383" i="6"/>
  <c r="J1383" i="6"/>
  <c r="I1383" i="6"/>
  <c r="H1383" i="6"/>
  <c r="L1382" i="6"/>
  <c r="K1382" i="6"/>
  <c r="J1382" i="6"/>
  <c r="I1382" i="6"/>
  <c r="H1382" i="6"/>
  <c r="L1381" i="6"/>
  <c r="K1381" i="6"/>
  <c r="J1381" i="6"/>
  <c r="I1381" i="6"/>
  <c r="H1381" i="6"/>
  <c r="L1380" i="6"/>
  <c r="K1380" i="6"/>
  <c r="J1380" i="6"/>
  <c r="I1380" i="6"/>
  <c r="H1380" i="6"/>
  <c r="L1379" i="6"/>
  <c r="K1379" i="6"/>
  <c r="J1379" i="6"/>
  <c r="I1379" i="6"/>
  <c r="H1379" i="6"/>
  <c r="L1378" i="6"/>
  <c r="K1378" i="6"/>
  <c r="J1378" i="6"/>
  <c r="I1378" i="6"/>
  <c r="H1378" i="6"/>
  <c r="L1377" i="6"/>
  <c r="K1377" i="6"/>
  <c r="J1377" i="6"/>
  <c r="I1377" i="6"/>
  <c r="H1377" i="6"/>
  <c r="L1376" i="6"/>
  <c r="K1376" i="6"/>
  <c r="J1376" i="6"/>
  <c r="I1376" i="6"/>
  <c r="H1376" i="6"/>
  <c r="L1375" i="6"/>
  <c r="K1375" i="6"/>
  <c r="J1375" i="6"/>
  <c r="I1375" i="6"/>
  <c r="H1375" i="6"/>
  <c r="L1374" i="6"/>
  <c r="K1374" i="6"/>
  <c r="J1374" i="6"/>
  <c r="I1374" i="6"/>
  <c r="H1374" i="6"/>
  <c r="L1373" i="6"/>
  <c r="K1373" i="6"/>
  <c r="J1373" i="6"/>
  <c r="I1373" i="6"/>
  <c r="H1373" i="6"/>
  <c r="L1372" i="6"/>
  <c r="K1372" i="6"/>
  <c r="J1372" i="6"/>
  <c r="I1372" i="6"/>
  <c r="H1372" i="6"/>
  <c r="L1371" i="6"/>
  <c r="K1371" i="6"/>
  <c r="J1371" i="6"/>
  <c r="I1371" i="6"/>
  <c r="H1371" i="6"/>
  <c r="L1370" i="6"/>
  <c r="K1370" i="6"/>
  <c r="J1370" i="6"/>
  <c r="I1370" i="6"/>
  <c r="H1370" i="6"/>
  <c r="L1369" i="6"/>
  <c r="K1369" i="6"/>
  <c r="J1369" i="6"/>
  <c r="I1369" i="6"/>
  <c r="H1369" i="6"/>
  <c r="L1368" i="6"/>
  <c r="K1368" i="6"/>
  <c r="J1368" i="6"/>
  <c r="I1368" i="6"/>
  <c r="H1368" i="6"/>
  <c r="L1367" i="6"/>
  <c r="K1367" i="6"/>
  <c r="J1367" i="6"/>
  <c r="I1367" i="6"/>
  <c r="H1367" i="6"/>
  <c r="L1366" i="6"/>
  <c r="K1366" i="6"/>
  <c r="J1366" i="6"/>
  <c r="I1366" i="6"/>
  <c r="H1366" i="6"/>
  <c r="L1365" i="6"/>
  <c r="K1365" i="6"/>
  <c r="J1365" i="6"/>
  <c r="I1365" i="6"/>
  <c r="H1365" i="6"/>
  <c r="L1364" i="6"/>
  <c r="K1364" i="6"/>
  <c r="J1364" i="6"/>
  <c r="I1364" i="6"/>
  <c r="H1364" i="6"/>
  <c r="L1363" i="6"/>
  <c r="K1363" i="6"/>
  <c r="J1363" i="6"/>
  <c r="I1363" i="6"/>
  <c r="H1363" i="6"/>
  <c r="L1362" i="6"/>
  <c r="K1362" i="6"/>
  <c r="J1362" i="6"/>
  <c r="I1362" i="6"/>
  <c r="H1362" i="6"/>
  <c r="L1361" i="6"/>
  <c r="K1361" i="6"/>
  <c r="J1361" i="6"/>
  <c r="I1361" i="6"/>
  <c r="H1361" i="6"/>
  <c r="L1360" i="6"/>
  <c r="K1360" i="6"/>
  <c r="J1360" i="6"/>
  <c r="I1360" i="6"/>
  <c r="H1360" i="6"/>
  <c r="L1359" i="6"/>
  <c r="K1359" i="6"/>
  <c r="J1359" i="6"/>
  <c r="I1359" i="6"/>
  <c r="H1359" i="6"/>
  <c r="L1358" i="6"/>
  <c r="K1358" i="6"/>
  <c r="J1358" i="6"/>
  <c r="I1358" i="6"/>
  <c r="H1358" i="6"/>
  <c r="L1357" i="6"/>
  <c r="K1357" i="6"/>
  <c r="J1357" i="6"/>
  <c r="I1357" i="6"/>
  <c r="H1357" i="6"/>
  <c r="L1356" i="6"/>
  <c r="K1356" i="6"/>
  <c r="J1356" i="6"/>
  <c r="I1356" i="6"/>
  <c r="H1356" i="6"/>
  <c r="L1355" i="6"/>
  <c r="K1355" i="6"/>
  <c r="J1355" i="6"/>
  <c r="I1355" i="6"/>
  <c r="H1355" i="6"/>
  <c r="L1354" i="6"/>
  <c r="K1354" i="6"/>
  <c r="J1354" i="6"/>
  <c r="I1354" i="6"/>
  <c r="H1354" i="6"/>
  <c r="L1353" i="6"/>
  <c r="K1353" i="6"/>
  <c r="J1353" i="6"/>
  <c r="I1353" i="6"/>
  <c r="H1353" i="6"/>
  <c r="L1352" i="6"/>
  <c r="K1352" i="6"/>
  <c r="J1352" i="6"/>
  <c r="I1352" i="6"/>
  <c r="H1352" i="6"/>
  <c r="L1351" i="6"/>
  <c r="K1351" i="6"/>
  <c r="J1351" i="6"/>
  <c r="I1351" i="6"/>
  <c r="H1351" i="6"/>
  <c r="L1350" i="6"/>
  <c r="K1350" i="6"/>
  <c r="J1350" i="6"/>
  <c r="I1350" i="6"/>
  <c r="H1350" i="6"/>
  <c r="L1349" i="6"/>
  <c r="K1349" i="6"/>
  <c r="J1349" i="6"/>
  <c r="I1349" i="6"/>
  <c r="H1349" i="6"/>
  <c r="L1348" i="6"/>
  <c r="K1348" i="6"/>
  <c r="J1348" i="6"/>
  <c r="I1348" i="6"/>
  <c r="H1348" i="6"/>
  <c r="L1347" i="6"/>
  <c r="K1347" i="6"/>
  <c r="J1347" i="6"/>
  <c r="I1347" i="6"/>
  <c r="H1347" i="6"/>
  <c r="L1346" i="6"/>
  <c r="K1346" i="6"/>
  <c r="J1346" i="6"/>
  <c r="I1346" i="6"/>
  <c r="H1346" i="6"/>
  <c r="L1345" i="6"/>
  <c r="K1345" i="6"/>
  <c r="J1345" i="6"/>
  <c r="I1345" i="6"/>
  <c r="H1345" i="6"/>
  <c r="L1344" i="6"/>
  <c r="K1344" i="6"/>
  <c r="J1344" i="6"/>
  <c r="I1344" i="6"/>
  <c r="H1344" i="6"/>
  <c r="L1343" i="6"/>
  <c r="K1343" i="6"/>
  <c r="J1343" i="6"/>
  <c r="I1343" i="6"/>
  <c r="H1343" i="6"/>
  <c r="L1342" i="6"/>
  <c r="K1342" i="6"/>
  <c r="J1342" i="6"/>
  <c r="I1342" i="6"/>
  <c r="H1342" i="6"/>
  <c r="L1341" i="6"/>
  <c r="K1341" i="6"/>
  <c r="J1341" i="6"/>
  <c r="I1341" i="6"/>
  <c r="H1341" i="6"/>
  <c r="L1340" i="6"/>
  <c r="K1340" i="6"/>
  <c r="J1340" i="6"/>
  <c r="I1340" i="6"/>
  <c r="H1340" i="6"/>
  <c r="L1339" i="6"/>
  <c r="K1339" i="6"/>
  <c r="J1339" i="6"/>
  <c r="I1339" i="6"/>
  <c r="H1339" i="6"/>
  <c r="L1338" i="6"/>
  <c r="K1338" i="6"/>
  <c r="J1338" i="6"/>
  <c r="I1338" i="6"/>
  <c r="H1338" i="6"/>
  <c r="L1337" i="6"/>
  <c r="K1337" i="6"/>
  <c r="J1337" i="6"/>
  <c r="I1337" i="6"/>
  <c r="H1337" i="6"/>
  <c r="L1336" i="6"/>
  <c r="K1336" i="6"/>
  <c r="J1336" i="6"/>
  <c r="I1336" i="6"/>
  <c r="H1336" i="6"/>
  <c r="L1335" i="6"/>
  <c r="K1335" i="6"/>
  <c r="J1335" i="6"/>
  <c r="I1335" i="6"/>
  <c r="H1335" i="6"/>
  <c r="L1334" i="6"/>
  <c r="K1334" i="6"/>
  <c r="J1334" i="6"/>
  <c r="I1334" i="6"/>
  <c r="H1334" i="6"/>
  <c r="L1333" i="6"/>
  <c r="K1333" i="6"/>
  <c r="J1333" i="6"/>
  <c r="I1333" i="6"/>
  <c r="H1333" i="6"/>
  <c r="L1332" i="6"/>
  <c r="K1332" i="6"/>
  <c r="J1332" i="6"/>
  <c r="I1332" i="6"/>
  <c r="H1332" i="6"/>
  <c r="L1331" i="6"/>
  <c r="K1331" i="6"/>
  <c r="J1331" i="6"/>
  <c r="I1331" i="6"/>
  <c r="H1331" i="6"/>
  <c r="L1330" i="6"/>
  <c r="K1330" i="6"/>
  <c r="J1330" i="6"/>
  <c r="I1330" i="6"/>
  <c r="H1330" i="6"/>
  <c r="L1329" i="6"/>
  <c r="K1329" i="6"/>
  <c r="J1329" i="6"/>
  <c r="I1329" i="6"/>
  <c r="H1329" i="6"/>
  <c r="L1328" i="6"/>
  <c r="K1328" i="6"/>
  <c r="J1328" i="6"/>
  <c r="I1328" i="6"/>
  <c r="H1328" i="6"/>
  <c r="L1327" i="6"/>
  <c r="K1327" i="6"/>
  <c r="J1327" i="6"/>
  <c r="I1327" i="6"/>
  <c r="H1327" i="6"/>
  <c r="L1326" i="6"/>
  <c r="K1326" i="6"/>
  <c r="J1326" i="6"/>
  <c r="I1326" i="6"/>
  <c r="H1326" i="6"/>
  <c r="L1325" i="6"/>
  <c r="K1325" i="6"/>
  <c r="J1325" i="6"/>
  <c r="I1325" i="6"/>
  <c r="H1325" i="6"/>
  <c r="L1324" i="6"/>
  <c r="K1324" i="6"/>
  <c r="J1324" i="6"/>
  <c r="I1324" i="6"/>
  <c r="H1324" i="6"/>
  <c r="L1323" i="6"/>
  <c r="K1323" i="6"/>
  <c r="J1323" i="6"/>
  <c r="I1323" i="6"/>
  <c r="H1323" i="6"/>
  <c r="L1322" i="6"/>
  <c r="K1322" i="6"/>
  <c r="J1322" i="6"/>
  <c r="I1322" i="6"/>
  <c r="H1322" i="6"/>
  <c r="L1321" i="6"/>
  <c r="K1321" i="6"/>
  <c r="J1321" i="6"/>
  <c r="I1321" i="6"/>
  <c r="H1321" i="6"/>
  <c r="L1320" i="6"/>
  <c r="K1320" i="6"/>
  <c r="J1320" i="6"/>
  <c r="I1320" i="6"/>
  <c r="H1320" i="6"/>
  <c r="L1319" i="6"/>
  <c r="K1319" i="6"/>
  <c r="J1319" i="6"/>
  <c r="I1319" i="6"/>
  <c r="H1319" i="6"/>
  <c r="L1318" i="6"/>
  <c r="K1318" i="6"/>
  <c r="J1318" i="6"/>
  <c r="I1318" i="6"/>
  <c r="H1318" i="6"/>
  <c r="L1317" i="6"/>
  <c r="K1317" i="6"/>
  <c r="J1317" i="6"/>
  <c r="I1317" i="6"/>
  <c r="H1317" i="6"/>
  <c r="L1316" i="6"/>
  <c r="K1316" i="6"/>
  <c r="J1316" i="6"/>
  <c r="I1316" i="6"/>
  <c r="H1316" i="6"/>
  <c r="L1315" i="6"/>
  <c r="K1315" i="6"/>
  <c r="J1315" i="6"/>
  <c r="I1315" i="6"/>
  <c r="H1315" i="6"/>
  <c r="L1314" i="6"/>
  <c r="K1314" i="6"/>
  <c r="J1314" i="6"/>
  <c r="I1314" i="6"/>
  <c r="H1314" i="6"/>
  <c r="L1313" i="6"/>
  <c r="K1313" i="6"/>
  <c r="J1313" i="6"/>
  <c r="I1313" i="6"/>
  <c r="H1313" i="6"/>
  <c r="L1312" i="6"/>
  <c r="K1312" i="6"/>
  <c r="J1312" i="6"/>
  <c r="I1312" i="6"/>
  <c r="H1312" i="6"/>
  <c r="L1311" i="6"/>
  <c r="K1311" i="6"/>
  <c r="J1311" i="6"/>
  <c r="I1311" i="6"/>
  <c r="H1311" i="6"/>
  <c r="L1310" i="6"/>
  <c r="K1310" i="6"/>
  <c r="J1310" i="6"/>
  <c r="I1310" i="6"/>
  <c r="H1310" i="6"/>
  <c r="L1309" i="6"/>
  <c r="K1309" i="6"/>
  <c r="J1309" i="6"/>
  <c r="I1309" i="6"/>
  <c r="H1309" i="6"/>
  <c r="L1308" i="6"/>
  <c r="K1308" i="6"/>
  <c r="J1308" i="6"/>
  <c r="I1308" i="6"/>
  <c r="H1308" i="6"/>
  <c r="L1307" i="6"/>
  <c r="K1307" i="6"/>
  <c r="J1307" i="6"/>
  <c r="I1307" i="6"/>
  <c r="H1307" i="6"/>
  <c r="L1306" i="6"/>
  <c r="K1306" i="6"/>
  <c r="J1306" i="6"/>
  <c r="I1306" i="6"/>
  <c r="H1306" i="6"/>
  <c r="L1305" i="6"/>
  <c r="K1305" i="6"/>
  <c r="J1305" i="6"/>
  <c r="I1305" i="6"/>
  <c r="H1305" i="6"/>
  <c r="L1304" i="6"/>
  <c r="K1304" i="6"/>
  <c r="J1304" i="6"/>
  <c r="I1304" i="6"/>
  <c r="H1304" i="6"/>
  <c r="L1303" i="6"/>
  <c r="K1303" i="6"/>
  <c r="J1303" i="6"/>
  <c r="I1303" i="6"/>
  <c r="H1303" i="6"/>
  <c r="L1302" i="6"/>
  <c r="K1302" i="6"/>
  <c r="J1302" i="6"/>
  <c r="I1302" i="6"/>
  <c r="H1302" i="6"/>
  <c r="L1301" i="6"/>
  <c r="K1301" i="6"/>
  <c r="J1301" i="6"/>
  <c r="I1301" i="6"/>
  <c r="H1301" i="6"/>
  <c r="L1300" i="6"/>
  <c r="K1300" i="6"/>
  <c r="J1300" i="6"/>
  <c r="I1300" i="6"/>
  <c r="H1300" i="6"/>
  <c r="L1299" i="6"/>
  <c r="K1299" i="6"/>
  <c r="J1299" i="6"/>
  <c r="I1299" i="6"/>
  <c r="H1299" i="6"/>
  <c r="L1298" i="6"/>
  <c r="K1298" i="6"/>
  <c r="J1298" i="6"/>
  <c r="I1298" i="6"/>
  <c r="H1298" i="6"/>
  <c r="L1297" i="6"/>
  <c r="K1297" i="6"/>
  <c r="J1297" i="6"/>
  <c r="I1297" i="6"/>
  <c r="H1297" i="6"/>
  <c r="L1296" i="6"/>
  <c r="K1296" i="6"/>
  <c r="J1296" i="6"/>
  <c r="I1296" i="6"/>
  <c r="H1296" i="6"/>
  <c r="L1295" i="6"/>
  <c r="K1295" i="6"/>
  <c r="J1295" i="6"/>
  <c r="I1295" i="6"/>
  <c r="H1295" i="6"/>
  <c r="L1294" i="6"/>
  <c r="K1294" i="6"/>
  <c r="J1294" i="6"/>
  <c r="I1294" i="6"/>
  <c r="H1294" i="6"/>
  <c r="L1293" i="6"/>
  <c r="K1293" i="6"/>
  <c r="J1293" i="6"/>
  <c r="I1293" i="6"/>
  <c r="H1293" i="6"/>
  <c r="L1292" i="6"/>
  <c r="K1292" i="6"/>
  <c r="J1292" i="6"/>
  <c r="I1292" i="6"/>
  <c r="H1292" i="6"/>
  <c r="L1291" i="6"/>
  <c r="K1291" i="6"/>
  <c r="J1291" i="6"/>
  <c r="I1291" i="6"/>
  <c r="H1291" i="6"/>
  <c r="L1290" i="6"/>
  <c r="K1290" i="6"/>
  <c r="J1290" i="6"/>
  <c r="I1290" i="6"/>
  <c r="H1290" i="6"/>
  <c r="L1289" i="6"/>
  <c r="K1289" i="6"/>
  <c r="J1289" i="6"/>
  <c r="I1289" i="6"/>
  <c r="H1289" i="6"/>
  <c r="L1288" i="6"/>
  <c r="K1288" i="6"/>
  <c r="J1288" i="6"/>
  <c r="I1288" i="6"/>
  <c r="H1288" i="6"/>
  <c r="L1287" i="6"/>
  <c r="K1287" i="6"/>
  <c r="J1287" i="6"/>
  <c r="I1287" i="6"/>
  <c r="H1287" i="6"/>
  <c r="L1286" i="6"/>
  <c r="K1286" i="6"/>
  <c r="J1286" i="6"/>
  <c r="I1286" i="6"/>
  <c r="H1286" i="6"/>
  <c r="L1285" i="6"/>
  <c r="K1285" i="6"/>
  <c r="J1285" i="6"/>
  <c r="I1285" i="6"/>
  <c r="H1285" i="6"/>
  <c r="L1284" i="6"/>
  <c r="K1284" i="6"/>
  <c r="J1284" i="6"/>
  <c r="I1284" i="6"/>
  <c r="H1284" i="6"/>
  <c r="L1283" i="6"/>
  <c r="K1283" i="6"/>
  <c r="J1283" i="6"/>
  <c r="I1283" i="6"/>
  <c r="H1283" i="6"/>
  <c r="L1282" i="6"/>
  <c r="K1282" i="6"/>
  <c r="J1282" i="6"/>
  <c r="I1282" i="6"/>
  <c r="H1282" i="6"/>
  <c r="L1281" i="6"/>
  <c r="K1281" i="6"/>
  <c r="J1281" i="6"/>
  <c r="I1281" i="6"/>
  <c r="H1281" i="6"/>
  <c r="L1280" i="6"/>
  <c r="K1280" i="6"/>
  <c r="J1280" i="6"/>
  <c r="I1280" i="6"/>
  <c r="H1280" i="6"/>
  <c r="L1279" i="6"/>
  <c r="K1279" i="6"/>
  <c r="J1279" i="6"/>
  <c r="I1279" i="6"/>
  <c r="H1279" i="6"/>
  <c r="L1278" i="6"/>
  <c r="K1278" i="6"/>
  <c r="J1278" i="6"/>
  <c r="I1278" i="6"/>
  <c r="H1278" i="6"/>
  <c r="L1277" i="6"/>
  <c r="K1277" i="6"/>
  <c r="J1277" i="6"/>
  <c r="I1277" i="6"/>
  <c r="H1277" i="6"/>
  <c r="L1276" i="6"/>
  <c r="K1276" i="6"/>
  <c r="J1276" i="6"/>
  <c r="I1276" i="6"/>
  <c r="H1276" i="6"/>
  <c r="L1275" i="6"/>
  <c r="K1275" i="6"/>
  <c r="J1275" i="6"/>
  <c r="I1275" i="6"/>
  <c r="H1275" i="6"/>
  <c r="L1274" i="6"/>
  <c r="K1274" i="6"/>
  <c r="J1274" i="6"/>
  <c r="I1274" i="6"/>
  <c r="H1274" i="6"/>
  <c r="L1273" i="6"/>
  <c r="K1273" i="6"/>
  <c r="J1273" i="6"/>
  <c r="I1273" i="6"/>
  <c r="H1273" i="6"/>
  <c r="L1272" i="6"/>
  <c r="K1272" i="6"/>
  <c r="J1272" i="6"/>
  <c r="I1272" i="6"/>
  <c r="H1272" i="6"/>
  <c r="L1271" i="6"/>
  <c r="K1271" i="6"/>
  <c r="J1271" i="6"/>
  <c r="I1271" i="6"/>
  <c r="H1271" i="6"/>
  <c r="L1270" i="6"/>
  <c r="K1270" i="6"/>
  <c r="J1270" i="6"/>
  <c r="I1270" i="6"/>
  <c r="H1270" i="6"/>
  <c r="L1269" i="6"/>
  <c r="K1269" i="6"/>
  <c r="J1269" i="6"/>
  <c r="I1269" i="6"/>
  <c r="H1269" i="6"/>
  <c r="L1268" i="6"/>
  <c r="K1268" i="6"/>
  <c r="J1268" i="6"/>
  <c r="I1268" i="6"/>
  <c r="H1268" i="6"/>
  <c r="L1267" i="6"/>
  <c r="K1267" i="6"/>
  <c r="J1267" i="6"/>
  <c r="I1267" i="6"/>
  <c r="H1267" i="6"/>
  <c r="L1266" i="6"/>
  <c r="K1266" i="6"/>
  <c r="J1266" i="6"/>
  <c r="I1266" i="6"/>
  <c r="H1266" i="6"/>
  <c r="L1265" i="6"/>
  <c r="K1265" i="6"/>
  <c r="J1265" i="6"/>
  <c r="I1265" i="6"/>
  <c r="H1265" i="6"/>
  <c r="L1264" i="6"/>
  <c r="K1264" i="6"/>
  <c r="J1264" i="6"/>
  <c r="I1264" i="6"/>
  <c r="H1264" i="6"/>
  <c r="L1263" i="6"/>
  <c r="K1263" i="6"/>
  <c r="J1263" i="6"/>
  <c r="I1263" i="6"/>
  <c r="H1263" i="6"/>
  <c r="L1262" i="6"/>
  <c r="K1262" i="6"/>
  <c r="J1262" i="6"/>
  <c r="I1262" i="6"/>
  <c r="H1262" i="6"/>
  <c r="L1261" i="6"/>
  <c r="K1261" i="6"/>
  <c r="J1261" i="6"/>
  <c r="I1261" i="6"/>
  <c r="H1261" i="6"/>
  <c r="L1260" i="6"/>
  <c r="K1260" i="6"/>
  <c r="J1260" i="6"/>
  <c r="I1260" i="6"/>
  <c r="H1260" i="6"/>
  <c r="L1259" i="6"/>
  <c r="K1259" i="6"/>
  <c r="J1259" i="6"/>
  <c r="I1259" i="6"/>
  <c r="H1259" i="6"/>
  <c r="L1258" i="6"/>
  <c r="K1258" i="6"/>
  <c r="J1258" i="6"/>
  <c r="I1258" i="6"/>
  <c r="H1258" i="6"/>
  <c r="L1257" i="6"/>
  <c r="K1257" i="6"/>
  <c r="J1257" i="6"/>
  <c r="I1257" i="6"/>
  <c r="H1257" i="6"/>
  <c r="L1256" i="6"/>
  <c r="K1256" i="6"/>
  <c r="J1256" i="6"/>
  <c r="I1256" i="6"/>
  <c r="H1256" i="6"/>
  <c r="L1255" i="6"/>
  <c r="K1255" i="6"/>
  <c r="J1255" i="6"/>
  <c r="I1255" i="6"/>
  <c r="H1255" i="6"/>
  <c r="L1254" i="6"/>
  <c r="K1254" i="6"/>
  <c r="J1254" i="6"/>
  <c r="I1254" i="6"/>
  <c r="H1254" i="6"/>
  <c r="L1253" i="6"/>
  <c r="K1253" i="6"/>
  <c r="J1253" i="6"/>
  <c r="I1253" i="6"/>
  <c r="H1253" i="6"/>
  <c r="L1252" i="6"/>
  <c r="K1252" i="6"/>
  <c r="J1252" i="6"/>
  <c r="I1252" i="6"/>
  <c r="H1252" i="6"/>
  <c r="L1251" i="6"/>
  <c r="K1251" i="6"/>
  <c r="J1251" i="6"/>
  <c r="I1251" i="6"/>
  <c r="H1251" i="6"/>
  <c r="L1250" i="6"/>
  <c r="K1250" i="6"/>
  <c r="J1250" i="6"/>
  <c r="I1250" i="6"/>
  <c r="H1250" i="6"/>
  <c r="L1249" i="6"/>
  <c r="K1249" i="6"/>
  <c r="J1249" i="6"/>
  <c r="I1249" i="6"/>
  <c r="H1249" i="6"/>
  <c r="L1248" i="6"/>
  <c r="K1248" i="6"/>
  <c r="J1248" i="6"/>
  <c r="I1248" i="6"/>
  <c r="H1248" i="6"/>
  <c r="L1247" i="6"/>
  <c r="K1247" i="6"/>
  <c r="J1247" i="6"/>
  <c r="I1247" i="6"/>
  <c r="H1247" i="6"/>
  <c r="L1246" i="6"/>
  <c r="K1246" i="6"/>
  <c r="J1246" i="6"/>
  <c r="I1246" i="6"/>
  <c r="H1246" i="6"/>
  <c r="L1245" i="6"/>
  <c r="K1245" i="6"/>
  <c r="J1245" i="6"/>
  <c r="I1245" i="6"/>
  <c r="H1245" i="6"/>
  <c r="L1244" i="6"/>
  <c r="K1244" i="6"/>
  <c r="J1244" i="6"/>
  <c r="I1244" i="6"/>
  <c r="H1244" i="6"/>
  <c r="L1243" i="6"/>
  <c r="K1243" i="6"/>
  <c r="J1243" i="6"/>
  <c r="I1243" i="6"/>
  <c r="H1243" i="6"/>
  <c r="L1242" i="6"/>
  <c r="K1242" i="6"/>
  <c r="J1242" i="6"/>
  <c r="I1242" i="6"/>
  <c r="H1242" i="6"/>
  <c r="L1241" i="6"/>
  <c r="K1241" i="6"/>
  <c r="J1241" i="6"/>
  <c r="I1241" i="6"/>
  <c r="H1241" i="6"/>
  <c r="L1240" i="6"/>
  <c r="K1240" i="6"/>
  <c r="J1240" i="6"/>
  <c r="I1240" i="6"/>
  <c r="H1240" i="6"/>
  <c r="L1239" i="6"/>
  <c r="K1239" i="6"/>
  <c r="J1239" i="6"/>
  <c r="I1239" i="6"/>
  <c r="H1239" i="6"/>
  <c r="L1238" i="6"/>
  <c r="K1238" i="6"/>
  <c r="J1238" i="6"/>
  <c r="I1238" i="6"/>
  <c r="H1238" i="6"/>
  <c r="L1237" i="6"/>
  <c r="K1237" i="6"/>
  <c r="J1237" i="6"/>
  <c r="I1237" i="6"/>
  <c r="H1237" i="6"/>
  <c r="L1236" i="6"/>
  <c r="K1236" i="6"/>
  <c r="J1236" i="6"/>
  <c r="I1236" i="6"/>
  <c r="H1236" i="6"/>
  <c r="L1235" i="6"/>
  <c r="K1235" i="6"/>
  <c r="J1235" i="6"/>
  <c r="I1235" i="6"/>
  <c r="H1235" i="6"/>
  <c r="L1234" i="6"/>
  <c r="K1234" i="6"/>
  <c r="J1234" i="6"/>
  <c r="I1234" i="6"/>
  <c r="H1234" i="6"/>
  <c r="L1233" i="6"/>
  <c r="K1233" i="6"/>
  <c r="J1233" i="6"/>
  <c r="I1233" i="6"/>
  <c r="H1233" i="6"/>
  <c r="L1232" i="6"/>
  <c r="K1232" i="6"/>
  <c r="J1232" i="6"/>
  <c r="I1232" i="6"/>
  <c r="H1232" i="6"/>
  <c r="L1231" i="6"/>
  <c r="K1231" i="6"/>
  <c r="J1231" i="6"/>
  <c r="I1231" i="6"/>
  <c r="H1231" i="6"/>
  <c r="L1230" i="6"/>
  <c r="K1230" i="6"/>
  <c r="J1230" i="6"/>
  <c r="I1230" i="6"/>
  <c r="H1230" i="6"/>
  <c r="L1229" i="6"/>
  <c r="K1229" i="6"/>
  <c r="J1229" i="6"/>
  <c r="I1229" i="6"/>
  <c r="H1229" i="6"/>
  <c r="L1228" i="6"/>
  <c r="K1228" i="6"/>
  <c r="J1228" i="6"/>
  <c r="I1228" i="6"/>
  <c r="H1228" i="6"/>
  <c r="L1227" i="6"/>
  <c r="K1227" i="6"/>
  <c r="J1227" i="6"/>
  <c r="I1227" i="6"/>
  <c r="H1227" i="6"/>
  <c r="L1226" i="6"/>
  <c r="K1226" i="6"/>
  <c r="J1226" i="6"/>
  <c r="I1226" i="6"/>
  <c r="H1226" i="6"/>
  <c r="L1225" i="6"/>
  <c r="K1225" i="6"/>
  <c r="J1225" i="6"/>
  <c r="I1225" i="6"/>
  <c r="H1225" i="6"/>
  <c r="L1224" i="6"/>
  <c r="K1224" i="6"/>
  <c r="J1224" i="6"/>
  <c r="I1224" i="6"/>
  <c r="H1224" i="6"/>
  <c r="L1223" i="6"/>
  <c r="K1223" i="6"/>
  <c r="J1223" i="6"/>
  <c r="I1223" i="6"/>
  <c r="H1223" i="6"/>
  <c r="L1222" i="6"/>
  <c r="K1222" i="6"/>
  <c r="J1222" i="6"/>
  <c r="I1222" i="6"/>
  <c r="H1222" i="6"/>
  <c r="L1221" i="6"/>
  <c r="K1221" i="6"/>
  <c r="J1221" i="6"/>
  <c r="I1221" i="6"/>
  <c r="H1221" i="6"/>
  <c r="L1220" i="6"/>
  <c r="K1220" i="6"/>
  <c r="J1220" i="6"/>
  <c r="I1220" i="6"/>
  <c r="H1220" i="6"/>
  <c r="L1219" i="6"/>
  <c r="K1219" i="6"/>
  <c r="J1219" i="6"/>
  <c r="I1219" i="6"/>
  <c r="H1219" i="6"/>
  <c r="L1218" i="6"/>
  <c r="K1218" i="6"/>
  <c r="J1218" i="6"/>
  <c r="I1218" i="6"/>
  <c r="H1218" i="6"/>
  <c r="L1217" i="6"/>
  <c r="K1217" i="6"/>
  <c r="J1217" i="6"/>
  <c r="I1217" i="6"/>
  <c r="H1217" i="6"/>
  <c r="L1216" i="6"/>
  <c r="K1216" i="6"/>
  <c r="J1216" i="6"/>
  <c r="I1216" i="6"/>
  <c r="H1216" i="6"/>
  <c r="L1215" i="6"/>
  <c r="K1215" i="6"/>
  <c r="J1215" i="6"/>
  <c r="I1215" i="6"/>
  <c r="H1215" i="6"/>
  <c r="L1214" i="6"/>
  <c r="K1214" i="6"/>
  <c r="J1214" i="6"/>
  <c r="I1214" i="6"/>
  <c r="H1214" i="6"/>
  <c r="L1213" i="6"/>
  <c r="K1213" i="6"/>
  <c r="J1213" i="6"/>
  <c r="I1213" i="6"/>
  <c r="H1213" i="6"/>
  <c r="L1212" i="6"/>
  <c r="K1212" i="6"/>
  <c r="J1212" i="6"/>
  <c r="I1212" i="6"/>
  <c r="H1212" i="6"/>
  <c r="L1211" i="6"/>
  <c r="K1211" i="6"/>
  <c r="J1211" i="6"/>
  <c r="I1211" i="6"/>
  <c r="H1211" i="6"/>
  <c r="L1210" i="6"/>
  <c r="K1210" i="6"/>
  <c r="J1210" i="6"/>
  <c r="I1210" i="6"/>
  <c r="H1210" i="6"/>
  <c r="L1209" i="6"/>
  <c r="K1209" i="6"/>
  <c r="J1209" i="6"/>
  <c r="I1209" i="6"/>
  <c r="H1209" i="6"/>
  <c r="L1208" i="6"/>
  <c r="K1208" i="6"/>
  <c r="J1208" i="6"/>
  <c r="I1208" i="6"/>
  <c r="H1208" i="6"/>
  <c r="L1207" i="6"/>
  <c r="K1207" i="6"/>
  <c r="J1207" i="6"/>
  <c r="I1207" i="6"/>
  <c r="H1207" i="6"/>
  <c r="L1206" i="6"/>
  <c r="K1206" i="6"/>
  <c r="J1206" i="6"/>
  <c r="I1206" i="6"/>
  <c r="H1206" i="6"/>
  <c r="L1205" i="6"/>
  <c r="K1205" i="6"/>
  <c r="J1205" i="6"/>
  <c r="I1205" i="6"/>
  <c r="H1205" i="6"/>
  <c r="L1204" i="6"/>
  <c r="K1204" i="6"/>
  <c r="J1204" i="6"/>
  <c r="I1204" i="6"/>
  <c r="H1204" i="6"/>
  <c r="L1203" i="6"/>
  <c r="K1203" i="6"/>
  <c r="J1203" i="6"/>
  <c r="I1203" i="6"/>
  <c r="H1203" i="6"/>
  <c r="L1202" i="6"/>
  <c r="K1202" i="6"/>
  <c r="J1202" i="6"/>
  <c r="I1202" i="6"/>
  <c r="H1202" i="6"/>
  <c r="L1201" i="6"/>
  <c r="K1201" i="6"/>
  <c r="J1201" i="6"/>
  <c r="I1201" i="6"/>
  <c r="H1201" i="6"/>
  <c r="L1200" i="6"/>
  <c r="K1200" i="6"/>
  <c r="J1200" i="6"/>
  <c r="I1200" i="6"/>
  <c r="H1200" i="6"/>
  <c r="L1199" i="6"/>
  <c r="K1199" i="6"/>
  <c r="J1199" i="6"/>
  <c r="I1199" i="6"/>
  <c r="H1199" i="6"/>
  <c r="L1198" i="6"/>
  <c r="K1198" i="6"/>
  <c r="J1198" i="6"/>
  <c r="I1198" i="6"/>
  <c r="H1198" i="6"/>
  <c r="L1197" i="6"/>
  <c r="K1197" i="6"/>
  <c r="J1197" i="6"/>
  <c r="I1197" i="6"/>
  <c r="H1197" i="6"/>
  <c r="L1196" i="6"/>
  <c r="K1196" i="6"/>
  <c r="J1196" i="6"/>
  <c r="I1196" i="6"/>
  <c r="H1196" i="6"/>
  <c r="L1195" i="6"/>
  <c r="K1195" i="6"/>
  <c r="J1195" i="6"/>
  <c r="I1195" i="6"/>
  <c r="H1195" i="6"/>
  <c r="L1194" i="6"/>
  <c r="K1194" i="6"/>
  <c r="J1194" i="6"/>
  <c r="I1194" i="6"/>
  <c r="H1194" i="6"/>
  <c r="L1193" i="6"/>
  <c r="K1193" i="6"/>
  <c r="J1193" i="6"/>
  <c r="I1193" i="6"/>
  <c r="H1193" i="6"/>
  <c r="L1192" i="6"/>
  <c r="K1192" i="6"/>
  <c r="J1192" i="6"/>
  <c r="I1192" i="6"/>
  <c r="H1192" i="6"/>
  <c r="L1191" i="6"/>
  <c r="K1191" i="6"/>
  <c r="J1191" i="6"/>
  <c r="I1191" i="6"/>
  <c r="H1191" i="6"/>
  <c r="L1190" i="6"/>
  <c r="K1190" i="6"/>
  <c r="J1190" i="6"/>
  <c r="I1190" i="6"/>
  <c r="H1190" i="6"/>
  <c r="L1189" i="6"/>
  <c r="K1189" i="6"/>
  <c r="J1189" i="6"/>
  <c r="I1189" i="6"/>
  <c r="H1189" i="6"/>
  <c r="L1188" i="6"/>
  <c r="K1188" i="6"/>
  <c r="J1188" i="6"/>
  <c r="I1188" i="6"/>
  <c r="H1188" i="6"/>
  <c r="L1187" i="6"/>
  <c r="K1187" i="6"/>
  <c r="J1187" i="6"/>
  <c r="I1187" i="6"/>
  <c r="H1187" i="6"/>
  <c r="L1186" i="6"/>
  <c r="K1186" i="6"/>
  <c r="J1186" i="6"/>
  <c r="I1186" i="6"/>
  <c r="H1186" i="6"/>
  <c r="L1185" i="6"/>
  <c r="K1185" i="6"/>
  <c r="J1185" i="6"/>
  <c r="I1185" i="6"/>
  <c r="H1185" i="6"/>
  <c r="L1184" i="6"/>
  <c r="K1184" i="6"/>
  <c r="J1184" i="6"/>
  <c r="I1184" i="6"/>
  <c r="H1184" i="6"/>
  <c r="L1183" i="6"/>
  <c r="K1183" i="6"/>
  <c r="J1183" i="6"/>
  <c r="I1183" i="6"/>
  <c r="H1183" i="6"/>
  <c r="L1182" i="6"/>
  <c r="K1182" i="6"/>
  <c r="J1182" i="6"/>
  <c r="I1182" i="6"/>
  <c r="H1182" i="6"/>
  <c r="L1181" i="6"/>
  <c r="K1181" i="6"/>
  <c r="J1181" i="6"/>
  <c r="I1181" i="6"/>
  <c r="H1181" i="6"/>
  <c r="L1180" i="6"/>
  <c r="K1180" i="6"/>
  <c r="J1180" i="6"/>
  <c r="I1180" i="6"/>
  <c r="H1180" i="6"/>
  <c r="L1179" i="6"/>
  <c r="K1179" i="6"/>
  <c r="J1179" i="6"/>
  <c r="I1179" i="6"/>
  <c r="H1179" i="6"/>
  <c r="L1178" i="6"/>
  <c r="K1178" i="6"/>
  <c r="J1178" i="6"/>
  <c r="I1178" i="6"/>
  <c r="H1178" i="6"/>
  <c r="L1177" i="6"/>
  <c r="K1177" i="6"/>
  <c r="J1177" i="6"/>
  <c r="I1177" i="6"/>
  <c r="H1177" i="6"/>
  <c r="L1176" i="6"/>
  <c r="K1176" i="6"/>
  <c r="J1176" i="6"/>
  <c r="I1176" i="6"/>
  <c r="H1176" i="6"/>
  <c r="L1175" i="6"/>
  <c r="K1175" i="6"/>
  <c r="J1175" i="6"/>
  <c r="I1175" i="6"/>
  <c r="H1175" i="6"/>
  <c r="L1174" i="6"/>
  <c r="K1174" i="6"/>
  <c r="J1174" i="6"/>
  <c r="I1174" i="6"/>
  <c r="H1174" i="6"/>
  <c r="L1173" i="6"/>
  <c r="K1173" i="6"/>
  <c r="J1173" i="6"/>
  <c r="I1173" i="6"/>
  <c r="H1173" i="6"/>
  <c r="L1172" i="6"/>
  <c r="K1172" i="6"/>
  <c r="J1172" i="6"/>
  <c r="I1172" i="6"/>
  <c r="H1172" i="6"/>
  <c r="L1171" i="6"/>
  <c r="K1171" i="6"/>
  <c r="J1171" i="6"/>
  <c r="I1171" i="6"/>
  <c r="H1171" i="6"/>
  <c r="L1170" i="6"/>
  <c r="K1170" i="6"/>
  <c r="J1170" i="6"/>
  <c r="I1170" i="6"/>
  <c r="H1170" i="6"/>
  <c r="L1169" i="6"/>
  <c r="K1169" i="6"/>
  <c r="J1169" i="6"/>
  <c r="I1169" i="6"/>
  <c r="H1169" i="6"/>
  <c r="L1168" i="6"/>
  <c r="K1168" i="6"/>
  <c r="J1168" i="6"/>
  <c r="I1168" i="6"/>
  <c r="H1168" i="6"/>
  <c r="L1167" i="6"/>
  <c r="K1167" i="6"/>
  <c r="J1167" i="6"/>
  <c r="I1167" i="6"/>
  <c r="H1167" i="6"/>
  <c r="L1166" i="6"/>
  <c r="K1166" i="6"/>
  <c r="J1166" i="6"/>
  <c r="I1166" i="6"/>
  <c r="H1166" i="6"/>
  <c r="L1165" i="6"/>
  <c r="K1165" i="6"/>
  <c r="J1165" i="6"/>
  <c r="I1165" i="6"/>
  <c r="H1165" i="6"/>
  <c r="L1164" i="6"/>
  <c r="K1164" i="6"/>
  <c r="J1164" i="6"/>
  <c r="I1164" i="6"/>
  <c r="H1164" i="6"/>
  <c r="L1163" i="6"/>
  <c r="K1163" i="6"/>
  <c r="J1163" i="6"/>
  <c r="I1163" i="6"/>
  <c r="H1163" i="6"/>
  <c r="L1162" i="6"/>
  <c r="K1162" i="6"/>
  <c r="J1162" i="6"/>
  <c r="I1162" i="6"/>
  <c r="H1162" i="6"/>
  <c r="L1161" i="6"/>
  <c r="K1161" i="6"/>
  <c r="J1161" i="6"/>
  <c r="I1161" i="6"/>
  <c r="H1161" i="6"/>
  <c r="L1160" i="6"/>
  <c r="K1160" i="6"/>
  <c r="J1160" i="6"/>
  <c r="I1160" i="6"/>
  <c r="H1160" i="6"/>
  <c r="L1159" i="6"/>
  <c r="K1159" i="6"/>
  <c r="J1159" i="6"/>
  <c r="I1159" i="6"/>
  <c r="H1159" i="6"/>
  <c r="L1158" i="6"/>
  <c r="K1158" i="6"/>
  <c r="J1158" i="6"/>
  <c r="I1158" i="6"/>
  <c r="H1158" i="6"/>
  <c r="L1157" i="6"/>
  <c r="K1157" i="6"/>
  <c r="J1157" i="6"/>
  <c r="I1157" i="6"/>
  <c r="H1157" i="6"/>
  <c r="L1156" i="6"/>
  <c r="K1156" i="6"/>
  <c r="J1156" i="6"/>
  <c r="I1156" i="6"/>
  <c r="H1156" i="6"/>
  <c r="L1155" i="6"/>
  <c r="K1155" i="6"/>
  <c r="J1155" i="6"/>
  <c r="I1155" i="6"/>
  <c r="H1155" i="6"/>
  <c r="L1154" i="6"/>
  <c r="K1154" i="6"/>
  <c r="J1154" i="6"/>
  <c r="I1154" i="6"/>
  <c r="H1154" i="6"/>
  <c r="L1153" i="6"/>
  <c r="K1153" i="6"/>
  <c r="J1153" i="6"/>
  <c r="I1153" i="6"/>
  <c r="H1153" i="6"/>
  <c r="L1152" i="6"/>
  <c r="K1152" i="6"/>
  <c r="J1152" i="6"/>
  <c r="I1152" i="6"/>
  <c r="H1152" i="6"/>
  <c r="L1151" i="6"/>
  <c r="K1151" i="6"/>
  <c r="J1151" i="6"/>
  <c r="I1151" i="6"/>
  <c r="H1151" i="6"/>
  <c r="L1150" i="6"/>
  <c r="K1150" i="6"/>
  <c r="J1150" i="6"/>
  <c r="I1150" i="6"/>
  <c r="H1150" i="6"/>
  <c r="L1149" i="6"/>
  <c r="K1149" i="6"/>
  <c r="J1149" i="6"/>
  <c r="I1149" i="6"/>
  <c r="H1149" i="6"/>
  <c r="L1148" i="6"/>
  <c r="K1148" i="6"/>
  <c r="J1148" i="6"/>
  <c r="I1148" i="6"/>
  <c r="H1148" i="6"/>
  <c r="L1147" i="6"/>
  <c r="K1147" i="6"/>
  <c r="J1147" i="6"/>
  <c r="I1147" i="6"/>
  <c r="H1147" i="6"/>
  <c r="L1146" i="6"/>
  <c r="K1146" i="6"/>
  <c r="J1146" i="6"/>
  <c r="I1146" i="6"/>
  <c r="H1146" i="6"/>
  <c r="L1145" i="6"/>
  <c r="K1145" i="6"/>
  <c r="J1145" i="6"/>
  <c r="I1145" i="6"/>
  <c r="H1145" i="6"/>
  <c r="L1144" i="6"/>
  <c r="K1144" i="6"/>
  <c r="J1144" i="6"/>
  <c r="I1144" i="6"/>
  <c r="H1144" i="6"/>
  <c r="L1143" i="6"/>
  <c r="K1143" i="6"/>
  <c r="J1143" i="6"/>
  <c r="I1143" i="6"/>
  <c r="H1143" i="6"/>
  <c r="L1142" i="6"/>
  <c r="K1142" i="6"/>
  <c r="J1142" i="6"/>
  <c r="I1142" i="6"/>
  <c r="H1142" i="6"/>
  <c r="L1141" i="6"/>
  <c r="K1141" i="6"/>
  <c r="J1141" i="6"/>
  <c r="I1141" i="6"/>
  <c r="H1141" i="6"/>
  <c r="L1140" i="6"/>
  <c r="K1140" i="6"/>
  <c r="J1140" i="6"/>
  <c r="I1140" i="6"/>
  <c r="H1140" i="6"/>
  <c r="L1139" i="6"/>
  <c r="K1139" i="6"/>
  <c r="J1139" i="6"/>
  <c r="I1139" i="6"/>
  <c r="H1139" i="6"/>
  <c r="L1138" i="6"/>
  <c r="K1138" i="6"/>
  <c r="J1138" i="6"/>
  <c r="I1138" i="6"/>
  <c r="H1138" i="6"/>
  <c r="L1137" i="6"/>
  <c r="K1137" i="6"/>
  <c r="J1137" i="6"/>
  <c r="I1137" i="6"/>
  <c r="H1137" i="6"/>
  <c r="L1136" i="6"/>
  <c r="K1136" i="6"/>
  <c r="J1136" i="6"/>
  <c r="I1136" i="6"/>
  <c r="H1136" i="6"/>
  <c r="L1135" i="6"/>
  <c r="K1135" i="6"/>
  <c r="J1135" i="6"/>
  <c r="I1135" i="6"/>
  <c r="H1135" i="6"/>
  <c r="L1134" i="6"/>
  <c r="K1134" i="6"/>
  <c r="J1134" i="6"/>
  <c r="I1134" i="6"/>
  <c r="H1134" i="6"/>
  <c r="L1133" i="6"/>
  <c r="K1133" i="6"/>
  <c r="J1133" i="6"/>
  <c r="I1133" i="6"/>
  <c r="H1133" i="6"/>
  <c r="L1132" i="6"/>
  <c r="K1132" i="6"/>
  <c r="J1132" i="6"/>
  <c r="I1132" i="6"/>
  <c r="H1132" i="6"/>
  <c r="L1131" i="6"/>
  <c r="K1131" i="6"/>
  <c r="J1131" i="6"/>
  <c r="I1131" i="6"/>
  <c r="H1131" i="6"/>
  <c r="L1130" i="6"/>
  <c r="K1130" i="6"/>
  <c r="J1130" i="6"/>
  <c r="I1130" i="6"/>
  <c r="H1130" i="6"/>
  <c r="L1129" i="6"/>
  <c r="K1129" i="6"/>
  <c r="J1129" i="6"/>
  <c r="I1129" i="6"/>
  <c r="H1129" i="6"/>
  <c r="L1128" i="6"/>
  <c r="K1128" i="6"/>
  <c r="J1128" i="6"/>
  <c r="I1128" i="6"/>
  <c r="H1128" i="6"/>
  <c r="L1127" i="6"/>
  <c r="K1127" i="6"/>
  <c r="J1127" i="6"/>
  <c r="I1127" i="6"/>
  <c r="H1127" i="6"/>
  <c r="L1126" i="6"/>
  <c r="K1126" i="6"/>
  <c r="J1126" i="6"/>
  <c r="I1126" i="6"/>
  <c r="H1126" i="6"/>
  <c r="L1125" i="6"/>
  <c r="K1125" i="6"/>
  <c r="J1125" i="6"/>
  <c r="I1125" i="6"/>
  <c r="H1125" i="6"/>
  <c r="L1124" i="6"/>
  <c r="K1124" i="6"/>
  <c r="J1124" i="6"/>
  <c r="I1124" i="6"/>
  <c r="H1124" i="6"/>
  <c r="L1123" i="6"/>
  <c r="K1123" i="6"/>
  <c r="J1123" i="6"/>
  <c r="I1123" i="6"/>
  <c r="H1123" i="6"/>
  <c r="L1122" i="6"/>
  <c r="K1122" i="6"/>
  <c r="J1122" i="6"/>
  <c r="I1122" i="6"/>
  <c r="H1122" i="6"/>
  <c r="L1121" i="6"/>
  <c r="K1121" i="6"/>
  <c r="J1121" i="6"/>
  <c r="I1121" i="6"/>
  <c r="H1121" i="6"/>
  <c r="L1120" i="6"/>
  <c r="K1120" i="6"/>
  <c r="J1120" i="6"/>
  <c r="I1120" i="6"/>
  <c r="H1120" i="6"/>
  <c r="L1119" i="6"/>
  <c r="K1119" i="6"/>
  <c r="J1119" i="6"/>
  <c r="I1119" i="6"/>
  <c r="H1119" i="6"/>
  <c r="L1118" i="6"/>
  <c r="K1118" i="6"/>
  <c r="J1118" i="6"/>
  <c r="I1118" i="6"/>
  <c r="H1118" i="6"/>
  <c r="L1117" i="6"/>
  <c r="K1117" i="6"/>
  <c r="J1117" i="6"/>
  <c r="I1117" i="6"/>
  <c r="H1117" i="6"/>
  <c r="L1116" i="6"/>
  <c r="K1116" i="6"/>
  <c r="J1116" i="6"/>
  <c r="I1116" i="6"/>
  <c r="H1116" i="6"/>
  <c r="L1115" i="6"/>
  <c r="K1115" i="6"/>
  <c r="J1115" i="6"/>
  <c r="I1115" i="6"/>
  <c r="H1115" i="6"/>
  <c r="L1114" i="6"/>
  <c r="K1114" i="6"/>
  <c r="J1114" i="6"/>
  <c r="I1114" i="6"/>
  <c r="H1114" i="6"/>
  <c r="L1113" i="6"/>
  <c r="K1113" i="6"/>
  <c r="J1113" i="6"/>
  <c r="I1113" i="6"/>
  <c r="H1113" i="6"/>
  <c r="L1112" i="6"/>
  <c r="K1112" i="6"/>
  <c r="J1112" i="6"/>
  <c r="I1112" i="6"/>
  <c r="H1112" i="6"/>
  <c r="L1111" i="6"/>
  <c r="K1111" i="6"/>
  <c r="J1111" i="6"/>
  <c r="I1111" i="6"/>
  <c r="H1111" i="6"/>
  <c r="L1110" i="6"/>
  <c r="K1110" i="6"/>
  <c r="J1110" i="6"/>
  <c r="I1110" i="6"/>
  <c r="H1110" i="6"/>
  <c r="L1109" i="6"/>
  <c r="K1109" i="6"/>
  <c r="J1109" i="6"/>
  <c r="I1109" i="6"/>
  <c r="H1109" i="6"/>
  <c r="L1108" i="6"/>
  <c r="K1108" i="6"/>
  <c r="J1108" i="6"/>
  <c r="I1108" i="6"/>
  <c r="H1108" i="6"/>
  <c r="L1107" i="6"/>
  <c r="K1107" i="6"/>
  <c r="J1107" i="6"/>
  <c r="I1107" i="6"/>
  <c r="H1107" i="6"/>
  <c r="L1106" i="6"/>
  <c r="K1106" i="6"/>
  <c r="J1106" i="6"/>
  <c r="I1106" i="6"/>
  <c r="H1106" i="6"/>
  <c r="L1105" i="6"/>
  <c r="K1105" i="6"/>
  <c r="J1105" i="6"/>
  <c r="I1105" i="6"/>
  <c r="H1105" i="6"/>
  <c r="L1104" i="6"/>
  <c r="K1104" i="6"/>
  <c r="J1104" i="6"/>
  <c r="I1104" i="6"/>
  <c r="H1104" i="6"/>
  <c r="L1103" i="6"/>
  <c r="K1103" i="6"/>
  <c r="J1103" i="6"/>
  <c r="I1103" i="6"/>
  <c r="H1103" i="6"/>
  <c r="L1102" i="6"/>
  <c r="K1102" i="6"/>
  <c r="J1102" i="6"/>
  <c r="I1102" i="6"/>
  <c r="H1102" i="6"/>
  <c r="L1101" i="6"/>
  <c r="K1101" i="6"/>
  <c r="J1101" i="6"/>
  <c r="I1101" i="6"/>
  <c r="H1101" i="6"/>
  <c r="L1100" i="6"/>
  <c r="K1100" i="6"/>
  <c r="J1100" i="6"/>
  <c r="I1100" i="6"/>
  <c r="H1100" i="6"/>
  <c r="L1099" i="6"/>
  <c r="K1099" i="6"/>
  <c r="J1099" i="6"/>
  <c r="I1099" i="6"/>
  <c r="H1099" i="6"/>
  <c r="L1098" i="6"/>
  <c r="K1098" i="6"/>
  <c r="J1098" i="6"/>
  <c r="I1098" i="6"/>
  <c r="H1098" i="6"/>
  <c r="L1097" i="6"/>
  <c r="K1097" i="6"/>
  <c r="J1097" i="6"/>
  <c r="I1097" i="6"/>
  <c r="H1097" i="6"/>
  <c r="L1096" i="6"/>
  <c r="K1096" i="6"/>
  <c r="J1096" i="6"/>
  <c r="I1096" i="6"/>
  <c r="H1096" i="6"/>
  <c r="L1095" i="6"/>
  <c r="K1095" i="6"/>
  <c r="J1095" i="6"/>
  <c r="I1095" i="6"/>
  <c r="H1095" i="6"/>
  <c r="L1094" i="6"/>
  <c r="K1094" i="6"/>
  <c r="J1094" i="6"/>
  <c r="I1094" i="6"/>
  <c r="H1094" i="6"/>
  <c r="L1093" i="6"/>
  <c r="K1093" i="6"/>
  <c r="J1093" i="6"/>
  <c r="I1093" i="6"/>
  <c r="H1093" i="6"/>
  <c r="L1092" i="6"/>
  <c r="K1092" i="6"/>
  <c r="J1092" i="6"/>
  <c r="I1092" i="6"/>
  <c r="H1092" i="6"/>
  <c r="L1091" i="6"/>
  <c r="K1091" i="6"/>
  <c r="J1091" i="6"/>
  <c r="I1091" i="6"/>
  <c r="H1091" i="6"/>
  <c r="L1090" i="6"/>
  <c r="K1090" i="6"/>
  <c r="J1090" i="6"/>
  <c r="I1090" i="6"/>
  <c r="H1090" i="6"/>
  <c r="L1089" i="6"/>
  <c r="K1089" i="6"/>
  <c r="J1089" i="6"/>
  <c r="I1089" i="6"/>
  <c r="H1089" i="6"/>
  <c r="L1088" i="6"/>
  <c r="K1088" i="6"/>
  <c r="J1088" i="6"/>
  <c r="I1088" i="6"/>
  <c r="H1088" i="6"/>
  <c r="L1087" i="6"/>
  <c r="K1087" i="6"/>
  <c r="J1087" i="6"/>
  <c r="I1087" i="6"/>
  <c r="H1087" i="6"/>
  <c r="L1086" i="6"/>
  <c r="K1086" i="6"/>
  <c r="J1086" i="6"/>
  <c r="I1086" i="6"/>
  <c r="H1086" i="6"/>
  <c r="L1085" i="6"/>
  <c r="K1085" i="6"/>
  <c r="J1085" i="6"/>
  <c r="I1085" i="6"/>
  <c r="H1085" i="6"/>
  <c r="L1084" i="6"/>
  <c r="K1084" i="6"/>
  <c r="J1084" i="6"/>
  <c r="I1084" i="6"/>
  <c r="H1084" i="6"/>
  <c r="L1083" i="6"/>
  <c r="K1083" i="6"/>
  <c r="J1083" i="6"/>
  <c r="I1083" i="6"/>
  <c r="H1083" i="6"/>
  <c r="L1082" i="6"/>
  <c r="K1082" i="6"/>
  <c r="J1082" i="6"/>
  <c r="I1082" i="6"/>
  <c r="H1082" i="6"/>
  <c r="L1081" i="6"/>
  <c r="K1081" i="6"/>
  <c r="J1081" i="6"/>
  <c r="I1081" i="6"/>
  <c r="H1081" i="6"/>
  <c r="L1080" i="6"/>
  <c r="K1080" i="6"/>
  <c r="J1080" i="6"/>
  <c r="I1080" i="6"/>
  <c r="H1080" i="6"/>
  <c r="L1079" i="6"/>
  <c r="K1079" i="6"/>
  <c r="J1079" i="6"/>
  <c r="I1079" i="6"/>
  <c r="H1079" i="6"/>
  <c r="L1078" i="6"/>
  <c r="K1078" i="6"/>
  <c r="J1078" i="6"/>
  <c r="I1078" i="6"/>
  <c r="H1078" i="6"/>
  <c r="L1077" i="6"/>
  <c r="K1077" i="6"/>
  <c r="J1077" i="6"/>
  <c r="I1077" i="6"/>
  <c r="H1077" i="6"/>
  <c r="L1076" i="6"/>
  <c r="K1076" i="6"/>
  <c r="J1076" i="6"/>
  <c r="I1076" i="6"/>
  <c r="H1076" i="6"/>
  <c r="L1075" i="6"/>
  <c r="K1075" i="6"/>
  <c r="J1075" i="6"/>
  <c r="I1075" i="6"/>
  <c r="H1075" i="6"/>
  <c r="L1074" i="6"/>
  <c r="K1074" i="6"/>
  <c r="J1074" i="6"/>
  <c r="I1074" i="6"/>
  <c r="H1074" i="6"/>
  <c r="L1073" i="6"/>
  <c r="K1073" i="6"/>
  <c r="J1073" i="6"/>
  <c r="I1073" i="6"/>
  <c r="H1073" i="6"/>
  <c r="L1072" i="6"/>
  <c r="K1072" i="6"/>
  <c r="J1072" i="6"/>
  <c r="I1072" i="6"/>
  <c r="H1072" i="6"/>
  <c r="L1071" i="6"/>
  <c r="K1071" i="6"/>
  <c r="J1071" i="6"/>
  <c r="I1071" i="6"/>
  <c r="H1071" i="6"/>
  <c r="L1070" i="6"/>
  <c r="K1070" i="6"/>
  <c r="J1070" i="6"/>
  <c r="I1070" i="6"/>
  <c r="H1070" i="6"/>
  <c r="L1069" i="6"/>
  <c r="K1069" i="6"/>
  <c r="J1069" i="6"/>
  <c r="I1069" i="6"/>
  <c r="H1069" i="6"/>
  <c r="L1068" i="6"/>
  <c r="K1068" i="6"/>
  <c r="J1068" i="6"/>
  <c r="I1068" i="6"/>
  <c r="H1068" i="6"/>
  <c r="L1067" i="6"/>
  <c r="K1067" i="6"/>
  <c r="J1067" i="6"/>
  <c r="I1067" i="6"/>
  <c r="H1067" i="6"/>
  <c r="L1066" i="6"/>
  <c r="K1066" i="6"/>
  <c r="J1066" i="6"/>
  <c r="I1066" i="6"/>
  <c r="H1066" i="6"/>
  <c r="L1065" i="6"/>
  <c r="K1065" i="6"/>
  <c r="J1065" i="6"/>
  <c r="I1065" i="6"/>
  <c r="H1065" i="6"/>
  <c r="L1064" i="6"/>
  <c r="K1064" i="6"/>
  <c r="J1064" i="6"/>
  <c r="I1064" i="6"/>
  <c r="H1064" i="6"/>
  <c r="L1063" i="6"/>
  <c r="K1063" i="6"/>
  <c r="J1063" i="6"/>
  <c r="I1063" i="6"/>
  <c r="H1063" i="6"/>
  <c r="L1062" i="6"/>
  <c r="K1062" i="6"/>
  <c r="J1062" i="6"/>
  <c r="I1062" i="6"/>
  <c r="H1062" i="6"/>
  <c r="L1061" i="6"/>
  <c r="K1061" i="6"/>
  <c r="J1061" i="6"/>
  <c r="I1061" i="6"/>
  <c r="H1061" i="6"/>
  <c r="L1060" i="6"/>
  <c r="K1060" i="6"/>
  <c r="J1060" i="6"/>
  <c r="I1060" i="6"/>
  <c r="H1060" i="6"/>
  <c r="L1059" i="6"/>
  <c r="K1059" i="6"/>
  <c r="J1059" i="6"/>
  <c r="I1059" i="6"/>
  <c r="H1059" i="6"/>
  <c r="L1058" i="6"/>
  <c r="K1058" i="6"/>
  <c r="J1058" i="6"/>
  <c r="I1058" i="6"/>
  <c r="H1058" i="6"/>
  <c r="L1057" i="6"/>
  <c r="K1057" i="6"/>
  <c r="J1057" i="6"/>
  <c r="I1057" i="6"/>
  <c r="H1057" i="6"/>
  <c r="L1056" i="6"/>
  <c r="K1056" i="6"/>
  <c r="J1056" i="6"/>
  <c r="I1056" i="6"/>
  <c r="H1056" i="6"/>
  <c r="L1055" i="6"/>
  <c r="K1055" i="6"/>
  <c r="J1055" i="6"/>
  <c r="I1055" i="6"/>
  <c r="H1055" i="6"/>
  <c r="L1054" i="6"/>
  <c r="K1054" i="6"/>
  <c r="J1054" i="6"/>
  <c r="I1054" i="6"/>
  <c r="H1054" i="6"/>
  <c r="L1053" i="6"/>
  <c r="K1053" i="6"/>
  <c r="J1053" i="6"/>
  <c r="I1053" i="6"/>
  <c r="H1053" i="6"/>
  <c r="L1052" i="6"/>
  <c r="K1052" i="6"/>
  <c r="J1052" i="6"/>
  <c r="I1052" i="6"/>
  <c r="H1052" i="6"/>
  <c r="L1051" i="6"/>
  <c r="K1051" i="6"/>
  <c r="J1051" i="6"/>
  <c r="I1051" i="6"/>
  <c r="H1051" i="6"/>
  <c r="L1050" i="6"/>
  <c r="K1050" i="6"/>
  <c r="J1050" i="6"/>
  <c r="I1050" i="6"/>
  <c r="H1050" i="6"/>
  <c r="L1049" i="6"/>
  <c r="K1049" i="6"/>
  <c r="J1049" i="6"/>
  <c r="I1049" i="6"/>
  <c r="H1049" i="6"/>
  <c r="L1048" i="6"/>
  <c r="K1048" i="6"/>
  <c r="J1048" i="6"/>
  <c r="I1048" i="6"/>
  <c r="H1048" i="6"/>
  <c r="L1047" i="6"/>
  <c r="K1047" i="6"/>
  <c r="J1047" i="6"/>
  <c r="I1047" i="6"/>
  <c r="H1047" i="6"/>
  <c r="L1046" i="6"/>
  <c r="K1046" i="6"/>
  <c r="J1046" i="6"/>
  <c r="I1046" i="6"/>
  <c r="H1046" i="6"/>
  <c r="L1045" i="6"/>
  <c r="K1045" i="6"/>
  <c r="J1045" i="6"/>
  <c r="I1045" i="6"/>
  <c r="H1045" i="6"/>
  <c r="L1044" i="6"/>
  <c r="K1044" i="6"/>
  <c r="J1044" i="6"/>
  <c r="I1044" i="6"/>
  <c r="H1044" i="6"/>
  <c r="L1043" i="6"/>
  <c r="K1043" i="6"/>
  <c r="J1043" i="6"/>
  <c r="I1043" i="6"/>
  <c r="H1043" i="6"/>
  <c r="L1042" i="6"/>
  <c r="K1042" i="6"/>
  <c r="J1042" i="6"/>
  <c r="I1042" i="6"/>
  <c r="H1042" i="6"/>
  <c r="L1041" i="6"/>
  <c r="K1041" i="6"/>
  <c r="J1041" i="6"/>
  <c r="I1041" i="6"/>
  <c r="H1041" i="6"/>
  <c r="L1040" i="6"/>
  <c r="K1040" i="6"/>
  <c r="J1040" i="6"/>
  <c r="I1040" i="6"/>
  <c r="H1040" i="6"/>
  <c r="L1039" i="6"/>
  <c r="K1039" i="6"/>
  <c r="J1039" i="6"/>
  <c r="I1039" i="6"/>
  <c r="H1039" i="6"/>
  <c r="L1038" i="6"/>
  <c r="K1038" i="6"/>
  <c r="J1038" i="6"/>
  <c r="I1038" i="6"/>
  <c r="H1038" i="6"/>
  <c r="L1037" i="6"/>
  <c r="K1037" i="6"/>
  <c r="J1037" i="6"/>
  <c r="I1037" i="6"/>
  <c r="H1037" i="6"/>
  <c r="L1036" i="6"/>
  <c r="K1036" i="6"/>
  <c r="J1036" i="6"/>
  <c r="I1036" i="6"/>
  <c r="H1036" i="6"/>
  <c r="L1035" i="6"/>
  <c r="K1035" i="6"/>
  <c r="J1035" i="6"/>
  <c r="I1035" i="6"/>
  <c r="H1035" i="6"/>
  <c r="L1034" i="6"/>
  <c r="K1034" i="6"/>
  <c r="J1034" i="6"/>
  <c r="I1034" i="6"/>
  <c r="H1034" i="6"/>
  <c r="L1033" i="6"/>
  <c r="K1033" i="6"/>
  <c r="J1033" i="6"/>
  <c r="I1033" i="6"/>
  <c r="H1033" i="6"/>
  <c r="L1032" i="6"/>
  <c r="K1032" i="6"/>
  <c r="J1032" i="6"/>
  <c r="I1032" i="6"/>
  <c r="H1032" i="6"/>
  <c r="L1031" i="6"/>
  <c r="K1031" i="6"/>
  <c r="J1031" i="6"/>
  <c r="I1031" i="6"/>
  <c r="H1031" i="6"/>
  <c r="L1030" i="6"/>
  <c r="K1030" i="6"/>
  <c r="J1030" i="6"/>
  <c r="I1030" i="6"/>
  <c r="H1030" i="6"/>
  <c r="L1029" i="6"/>
  <c r="K1029" i="6"/>
  <c r="J1029" i="6"/>
  <c r="I1029" i="6"/>
  <c r="H1029" i="6"/>
  <c r="L1028" i="6"/>
  <c r="K1028" i="6"/>
  <c r="J1028" i="6"/>
  <c r="I1028" i="6"/>
  <c r="H1028" i="6"/>
  <c r="L1027" i="6"/>
  <c r="K1027" i="6"/>
  <c r="J1027" i="6"/>
  <c r="I1027" i="6"/>
  <c r="H1027" i="6"/>
  <c r="L1026" i="6"/>
  <c r="K1026" i="6"/>
  <c r="J1026" i="6"/>
  <c r="I1026" i="6"/>
  <c r="H1026" i="6"/>
  <c r="L1025" i="6"/>
  <c r="K1025" i="6"/>
  <c r="J1025" i="6"/>
  <c r="I1025" i="6"/>
  <c r="H1025" i="6"/>
  <c r="L1024" i="6"/>
  <c r="K1024" i="6"/>
  <c r="J1024" i="6"/>
  <c r="I1024" i="6"/>
  <c r="H1024" i="6"/>
  <c r="L1023" i="6"/>
  <c r="K1023" i="6"/>
  <c r="J1023" i="6"/>
  <c r="I1023" i="6"/>
  <c r="H1023" i="6"/>
  <c r="L1022" i="6"/>
  <c r="K1022" i="6"/>
  <c r="J1022" i="6"/>
  <c r="I1022" i="6"/>
  <c r="H1022" i="6"/>
  <c r="L1021" i="6"/>
  <c r="K1021" i="6"/>
  <c r="J1021" i="6"/>
  <c r="I1021" i="6"/>
  <c r="H1021" i="6"/>
  <c r="L1020" i="6"/>
  <c r="K1020" i="6"/>
  <c r="J1020" i="6"/>
  <c r="I1020" i="6"/>
  <c r="H1020" i="6"/>
  <c r="L1019" i="6"/>
  <c r="K1019" i="6"/>
  <c r="J1019" i="6"/>
  <c r="I1019" i="6"/>
  <c r="H1019" i="6"/>
  <c r="L1018" i="6"/>
  <c r="K1018" i="6"/>
  <c r="J1018" i="6"/>
  <c r="I1018" i="6"/>
  <c r="H1018" i="6"/>
  <c r="L1017" i="6"/>
  <c r="K1017" i="6"/>
  <c r="J1017" i="6"/>
  <c r="I1017" i="6"/>
  <c r="H1017" i="6"/>
  <c r="L1016" i="6"/>
  <c r="K1016" i="6"/>
  <c r="J1016" i="6"/>
  <c r="I1016" i="6"/>
  <c r="H1016" i="6"/>
  <c r="L1015" i="6"/>
  <c r="K1015" i="6"/>
  <c r="J1015" i="6"/>
  <c r="I1015" i="6"/>
  <c r="H1015" i="6"/>
  <c r="L1014" i="6"/>
  <c r="K1014" i="6"/>
  <c r="J1014" i="6"/>
  <c r="I1014" i="6"/>
  <c r="H1014" i="6"/>
  <c r="L1013" i="6"/>
  <c r="K1013" i="6"/>
  <c r="J1013" i="6"/>
  <c r="I1013" i="6"/>
  <c r="H1013" i="6"/>
  <c r="L1012" i="6"/>
  <c r="K1012" i="6"/>
  <c r="J1012" i="6"/>
  <c r="I1012" i="6"/>
  <c r="H1012" i="6"/>
  <c r="L1011" i="6"/>
  <c r="K1011" i="6"/>
  <c r="J1011" i="6"/>
  <c r="I1011" i="6"/>
  <c r="H1011" i="6"/>
  <c r="L1010" i="6"/>
  <c r="K1010" i="6"/>
  <c r="J1010" i="6"/>
  <c r="I1010" i="6"/>
  <c r="H1010" i="6"/>
  <c r="L1009" i="6"/>
  <c r="K1009" i="6"/>
  <c r="J1009" i="6"/>
  <c r="I1009" i="6"/>
  <c r="H1009" i="6"/>
  <c r="L1008" i="6"/>
  <c r="K1008" i="6"/>
  <c r="J1008" i="6"/>
  <c r="I1008" i="6"/>
  <c r="H1008" i="6"/>
  <c r="L1007" i="6"/>
  <c r="K1007" i="6"/>
  <c r="J1007" i="6"/>
  <c r="I1007" i="6"/>
  <c r="H1007" i="6"/>
  <c r="L1006" i="6"/>
  <c r="K1006" i="6"/>
  <c r="J1006" i="6"/>
  <c r="I1006" i="6"/>
  <c r="H1006" i="6"/>
  <c r="L1005" i="6"/>
  <c r="K1005" i="6"/>
  <c r="J1005" i="6"/>
  <c r="I1005" i="6"/>
  <c r="H1005" i="6"/>
  <c r="L1004" i="6"/>
  <c r="K1004" i="6"/>
  <c r="J1004" i="6"/>
  <c r="I1004" i="6"/>
  <c r="H1004" i="6"/>
  <c r="L1003" i="6"/>
  <c r="K1003" i="6"/>
  <c r="J1003" i="6"/>
  <c r="I1003" i="6"/>
  <c r="H1003" i="6"/>
  <c r="L1002" i="6"/>
  <c r="K1002" i="6"/>
  <c r="J1002" i="6"/>
  <c r="I1002" i="6"/>
  <c r="H1002" i="6"/>
  <c r="L1001" i="6"/>
  <c r="K1001" i="6"/>
  <c r="J1001" i="6"/>
  <c r="I1001" i="6"/>
  <c r="H1001" i="6"/>
  <c r="L1000" i="6"/>
  <c r="K1000" i="6"/>
  <c r="J1000" i="6"/>
  <c r="I1000" i="6"/>
  <c r="H1000" i="6"/>
  <c r="L999" i="6"/>
  <c r="K999" i="6"/>
  <c r="J999" i="6"/>
  <c r="I999" i="6"/>
  <c r="H999" i="6"/>
  <c r="L998" i="6"/>
  <c r="K998" i="6"/>
  <c r="J998" i="6"/>
  <c r="I998" i="6"/>
  <c r="H998" i="6"/>
  <c r="L997" i="6"/>
  <c r="K997" i="6"/>
  <c r="J997" i="6"/>
  <c r="I997" i="6"/>
  <c r="H997" i="6"/>
  <c r="L996" i="6"/>
  <c r="K996" i="6"/>
  <c r="J996" i="6"/>
  <c r="I996" i="6"/>
  <c r="H996" i="6"/>
  <c r="L995" i="6"/>
  <c r="K995" i="6"/>
  <c r="J995" i="6"/>
  <c r="I995" i="6"/>
  <c r="H995" i="6"/>
  <c r="L994" i="6"/>
  <c r="K994" i="6"/>
  <c r="J994" i="6"/>
  <c r="I994" i="6"/>
  <c r="H994" i="6"/>
  <c r="L993" i="6"/>
  <c r="K993" i="6"/>
  <c r="J993" i="6"/>
  <c r="I993" i="6"/>
  <c r="H993" i="6"/>
  <c r="L992" i="6"/>
  <c r="K992" i="6"/>
  <c r="J992" i="6"/>
  <c r="I992" i="6"/>
  <c r="H992" i="6"/>
  <c r="L991" i="6"/>
  <c r="K991" i="6"/>
  <c r="J991" i="6"/>
  <c r="I991" i="6"/>
  <c r="H991" i="6"/>
  <c r="L990" i="6"/>
  <c r="K990" i="6"/>
  <c r="J990" i="6"/>
  <c r="I990" i="6"/>
  <c r="H990" i="6"/>
  <c r="L989" i="6"/>
  <c r="K989" i="6"/>
  <c r="J989" i="6"/>
  <c r="I989" i="6"/>
  <c r="H989" i="6"/>
  <c r="L988" i="6"/>
  <c r="K988" i="6"/>
  <c r="J988" i="6"/>
  <c r="I988" i="6"/>
  <c r="H988" i="6"/>
  <c r="L987" i="6"/>
  <c r="K987" i="6"/>
  <c r="J987" i="6"/>
  <c r="I987" i="6"/>
  <c r="H987" i="6"/>
  <c r="L986" i="6"/>
  <c r="K986" i="6"/>
  <c r="J986" i="6"/>
  <c r="I986" i="6"/>
  <c r="H986" i="6"/>
  <c r="L985" i="6"/>
  <c r="K985" i="6"/>
  <c r="J985" i="6"/>
  <c r="I985" i="6"/>
  <c r="H985" i="6"/>
  <c r="L984" i="6"/>
  <c r="K984" i="6"/>
  <c r="J984" i="6"/>
  <c r="I984" i="6"/>
  <c r="H984" i="6"/>
  <c r="L983" i="6"/>
  <c r="K983" i="6"/>
  <c r="J983" i="6"/>
  <c r="I983" i="6"/>
  <c r="H983" i="6"/>
  <c r="L982" i="6"/>
  <c r="K982" i="6"/>
  <c r="J982" i="6"/>
  <c r="I982" i="6"/>
  <c r="H982" i="6"/>
  <c r="L981" i="6"/>
  <c r="K981" i="6"/>
  <c r="J981" i="6"/>
  <c r="I981" i="6"/>
  <c r="H981" i="6"/>
  <c r="L980" i="6"/>
  <c r="K980" i="6"/>
  <c r="J980" i="6"/>
  <c r="I980" i="6"/>
  <c r="H980" i="6"/>
  <c r="L979" i="6"/>
  <c r="K979" i="6"/>
  <c r="J979" i="6"/>
  <c r="I979" i="6"/>
  <c r="H979" i="6"/>
  <c r="L978" i="6"/>
  <c r="K978" i="6"/>
  <c r="J978" i="6"/>
  <c r="I978" i="6"/>
  <c r="H978" i="6"/>
  <c r="L977" i="6"/>
  <c r="K977" i="6"/>
  <c r="J977" i="6"/>
  <c r="I977" i="6"/>
  <c r="H977" i="6"/>
  <c r="L976" i="6"/>
  <c r="K976" i="6"/>
  <c r="J976" i="6"/>
  <c r="I976" i="6"/>
  <c r="H976" i="6"/>
  <c r="L975" i="6"/>
  <c r="K975" i="6"/>
  <c r="J975" i="6"/>
  <c r="I975" i="6"/>
  <c r="H975" i="6"/>
  <c r="L974" i="6"/>
  <c r="K974" i="6"/>
  <c r="J974" i="6"/>
  <c r="I974" i="6"/>
  <c r="H974" i="6"/>
  <c r="L973" i="6"/>
  <c r="K973" i="6"/>
  <c r="J973" i="6"/>
  <c r="I973" i="6"/>
  <c r="H973" i="6"/>
  <c r="L972" i="6"/>
  <c r="K972" i="6"/>
  <c r="J972" i="6"/>
  <c r="I972" i="6"/>
  <c r="H972" i="6"/>
  <c r="L971" i="6"/>
  <c r="K971" i="6"/>
  <c r="J971" i="6"/>
  <c r="I971" i="6"/>
  <c r="H971" i="6"/>
  <c r="L970" i="6"/>
  <c r="K970" i="6"/>
  <c r="J970" i="6"/>
  <c r="I970" i="6"/>
  <c r="H970" i="6"/>
  <c r="L969" i="6"/>
  <c r="K969" i="6"/>
  <c r="J969" i="6"/>
  <c r="I969" i="6"/>
  <c r="H969" i="6"/>
  <c r="L968" i="6"/>
  <c r="K968" i="6"/>
  <c r="J968" i="6"/>
  <c r="I968" i="6"/>
  <c r="H968" i="6"/>
  <c r="L967" i="6"/>
  <c r="K967" i="6"/>
  <c r="J967" i="6"/>
  <c r="I967" i="6"/>
  <c r="H967" i="6"/>
  <c r="L966" i="6"/>
  <c r="K966" i="6"/>
  <c r="J966" i="6"/>
  <c r="I966" i="6"/>
  <c r="H966" i="6"/>
  <c r="L965" i="6"/>
  <c r="K965" i="6"/>
  <c r="J965" i="6"/>
  <c r="I965" i="6"/>
  <c r="H965" i="6"/>
  <c r="L964" i="6"/>
  <c r="K964" i="6"/>
  <c r="J964" i="6"/>
  <c r="I964" i="6"/>
  <c r="H964" i="6"/>
  <c r="L963" i="6"/>
  <c r="K963" i="6"/>
  <c r="J963" i="6"/>
  <c r="I963" i="6"/>
  <c r="H963" i="6"/>
  <c r="L962" i="6"/>
  <c r="K962" i="6"/>
  <c r="J962" i="6"/>
  <c r="I962" i="6"/>
  <c r="H962" i="6"/>
  <c r="L961" i="6"/>
  <c r="K961" i="6"/>
  <c r="J961" i="6"/>
  <c r="I961" i="6"/>
  <c r="H961" i="6"/>
  <c r="L960" i="6"/>
  <c r="K960" i="6"/>
  <c r="J960" i="6"/>
  <c r="I960" i="6"/>
  <c r="H960" i="6"/>
  <c r="L959" i="6"/>
  <c r="K959" i="6"/>
  <c r="J959" i="6"/>
  <c r="I959" i="6"/>
  <c r="H959" i="6"/>
  <c r="L958" i="6"/>
  <c r="K958" i="6"/>
  <c r="J958" i="6"/>
  <c r="I958" i="6"/>
  <c r="H958" i="6"/>
  <c r="L957" i="6"/>
  <c r="K957" i="6"/>
  <c r="J957" i="6"/>
  <c r="I957" i="6"/>
  <c r="H957" i="6"/>
  <c r="L956" i="6"/>
  <c r="K956" i="6"/>
  <c r="J956" i="6"/>
  <c r="I956" i="6"/>
  <c r="H956" i="6"/>
  <c r="L955" i="6"/>
  <c r="K955" i="6"/>
  <c r="J955" i="6"/>
  <c r="I955" i="6"/>
  <c r="H955" i="6"/>
  <c r="L954" i="6"/>
  <c r="K954" i="6"/>
  <c r="J954" i="6"/>
  <c r="I954" i="6"/>
  <c r="H954" i="6"/>
  <c r="L953" i="6"/>
  <c r="K953" i="6"/>
  <c r="J953" i="6"/>
  <c r="I953" i="6"/>
  <c r="H953" i="6"/>
  <c r="L952" i="6"/>
  <c r="K952" i="6"/>
  <c r="J952" i="6"/>
  <c r="I952" i="6"/>
  <c r="H952" i="6"/>
  <c r="L951" i="6"/>
  <c r="K951" i="6"/>
  <c r="J951" i="6"/>
  <c r="I951" i="6"/>
  <c r="H951" i="6"/>
  <c r="L950" i="6"/>
  <c r="K950" i="6"/>
  <c r="J950" i="6"/>
  <c r="I950" i="6"/>
  <c r="H950" i="6"/>
  <c r="L949" i="6"/>
  <c r="K949" i="6"/>
  <c r="J949" i="6"/>
  <c r="I949" i="6"/>
  <c r="H949" i="6"/>
  <c r="L948" i="6"/>
  <c r="K948" i="6"/>
  <c r="J948" i="6"/>
  <c r="I948" i="6"/>
  <c r="H948" i="6"/>
  <c r="L947" i="6"/>
  <c r="K947" i="6"/>
  <c r="J947" i="6"/>
  <c r="I947" i="6"/>
  <c r="H947" i="6"/>
  <c r="L946" i="6"/>
  <c r="K946" i="6"/>
  <c r="J946" i="6"/>
  <c r="I946" i="6"/>
  <c r="H946" i="6"/>
  <c r="L945" i="6"/>
  <c r="K945" i="6"/>
  <c r="J945" i="6"/>
  <c r="I945" i="6"/>
  <c r="H945" i="6"/>
  <c r="L944" i="6"/>
  <c r="K944" i="6"/>
  <c r="J944" i="6"/>
  <c r="I944" i="6"/>
  <c r="H944" i="6"/>
  <c r="L943" i="6"/>
  <c r="K943" i="6"/>
  <c r="J943" i="6"/>
  <c r="I943" i="6"/>
  <c r="H943" i="6"/>
  <c r="L942" i="6"/>
  <c r="K942" i="6"/>
  <c r="J942" i="6"/>
  <c r="I942" i="6"/>
  <c r="H942" i="6"/>
  <c r="L941" i="6"/>
  <c r="K941" i="6"/>
  <c r="J941" i="6"/>
  <c r="I941" i="6"/>
  <c r="H941" i="6"/>
  <c r="L940" i="6"/>
  <c r="K940" i="6"/>
  <c r="J940" i="6"/>
  <c r="I940" i="6"/>
  <c r="H940" i="6"/>
  <c r="L939" i="6"/>
  <c r="K939" i="6"/>
  <c r="J939" i="6"/>
  <c r="I939" i="6"/>
  <c r="H939" i="6"/>
  <c r="L938" i="6"/>
  <c r="K938" i="6"/>
  <c r="J938" i="6"/>
  <c r="I938" i="6"/>
  <c r="H938" i="6"/>
  <c r="L937" i="6"/>
  <c r="K937" i="6"/>
  <c r="J937" i="6"/>
  <c r="I937" i="6"/>
  <c r="H937" i="6"/>
  <c r="L936" i="6"/>
  <c r="K936" i="6"/>
  <c r="J936" i="6"/>
  <c r="I936" i="6"/>
  <c r="H936" i="6"/>
  <c r="L935" i="6"/>
  <c r="K935" i="6"/>
  <c r="J935" i="6"/>
  <c r="I935" i="6"/>
  <c r="H935" i="6"/>
  <c r="L934" i="6"/>
  <c r="K934" i="6"/>
  <c r="J934" i="6"/>
  <c r="I934" i="6"/>
  <c r="H934" i="6"/>
  <c r="L933" i="6"/>
  <c r="K933" i="6"/>
  <c r="J933" i="6"/>
  <c r="I933" i="6"/>
  <c r="H933" i="6"/>
  <c r="L932" i="6"/>
  <c r="K932" i="6"/>
  <c r="J932" i="6"/>
  <c r="I932" i="6"/>
  <c r="H932" i="6"/>
  <c r="L931" i="6"/>
  <c r="K931" i="6"/>
  <c r="J931" i="6"/>
  <c r="I931" i="6"/>
  <c r="H931" i="6"/>
  <c r="L930" i="6"/>
  <c r="K930" i="6"/>
  <c r="J930" i="6"/>
  <c r="I930" i="6"/>
  <c r="H930" i="6"/>
  <c r="L929" i="6"/>
  <c r="K929" i="6"/>
  <c r="J929" i="6"/>
  <c r="I929" i="6"/>
  <c r="H929" i="6"/>
  <c r="L928" i="6"/>
  <c r="K928" i="6"/>
  <c r="J928" i="6"/>
  <c r="I928" i="6"/>
  <c r="H928" i="6"/>
  <c r="L927" i="6"/>
  <c r="K927" i="6"/>
  <c r="J927" i="6"/>
  <c r="I927" i="6"/>
  <c r="H927" i="6"/>
  <c r="L926" i="6"/>
  <c r="K926" i="6"/>
  <c r="J926" i="6"/>
  <c r="I926" i="6"/>
  <c r="H926" i="6"/>
  <c r="L925" i="6"/>
  <c r="K925" i="6"/>
  <c r="J925" i="6"/>
  <c r="I925" i="6"/>
  <c r="H925" i="6"/>
  <c r="L924" i="6"/>
  <c r="K924" i="6"/>
  <c r="J924" i="6"/>
  <c r="I924" i="6"/>
  <c r="H924" i="6"/>
  <c r="L923" i="6"/>
  <c r="K923" i="6"/>
  <c r="J923" i="6"/>
  <c r="I923" i="6"/>
  <c r="H923" i="6"/>
  <c r="L922" i="6"/>
  <c r="K922" i="6"/>
  <c r="J922" i="6"/>
  <c r="I922" i="6"/>
  <c r="H922" i="6"/>
  <c r="L921" i="6"/>
  <c r="K921" i="6"/>
  <c r="J921" i="6"/>
  <c r="I921" i="6"/>
  <c r="H921" i="6"/>
  <c r="L920" i="6"/>
  <c r="K920" i="6"/>
  <c r="J920" i="6"/>
  <c r="I920" i="6"/>
  <c r="H920" i="6"/>
  <c r="L919" i="6"/>
  <c r="K919" i="6"/>
  <c r="J919" i="6"/>
  <c r="I919" i="6"/>
  <c r="H919" i="6"/>
  <c r="L918" i="6"/>
  <c r="K918" i="6"/>
  <c r="J918" i="6"/>
  <c r="I918" i="6"/>
  <c r="H918" i="6"/>
  <c r="L917" i="6"/>
  <c r="K917" i="6"/>
  <c r="J917" i="6"/>
  <c r="I917" i="6"/>
  <c r="H917" i="6"/>
  <c r="L916" i="6"/>
  <c r="K916" i="6"/>
  <c r="J916" i="6"/>
  <c r="I916" i="6"/>
  <c r="H916" i="6"/>
  <c r="L915" i="6"/>
  <c r="K915" i="6"/>
  <c r="J915" i="6"/>
  <c r="I915" i="6"/>
  <c r="H915" i="6"/>
  <c r="L914" i="6"/>
  <c r="K914" i="6"/>
  <c r="J914" i="6"/>
  <c r="I914" i="6"/>
  <c r="H914" i="6"/>
  <c r="L913" i="6"/>
  <c r="K913" i="6"/>
  <c r="J913" i="6"/>
  <c r="I913" i="6"/>
  <c r="H913" i="6"/>
  <c r="L912" i="6"/>
  <c r="K912" i="6"/>
  <c r="J912" i="6"/>
  <c r="I912" i="6"/>
  <c r="H912" i="6"/>
  <c r="L911" i="6"/>
  <c r="K911" i="6"/>
  <c r="J911" i="6"/>
  <c r="I911" i="6"/>
  <c r="H911" i="6"/>
  <c r="L910" i="6"/>
  <c r="K910" i="6"/>
  <c r="J910" i="6"/>
  <c r="I910" i="6"/>
  <c r="H910" i="6"/>
  <c r="L909" i="6"/>
  <c r="K909" i="6"/>
  <c r="J909" i="6"/>
  <c r="I909" i="6"/>
  <c r="H909" i="6"/>
  <c r="L908" i="6"/>
  <c r="K908" i="6"/>
  <c r="J908" i="6"/>
  <c r="I908" i="6"/>
  <c r="H908" i="6"/>
  <c r="L907" i="6"/>
  <c r="K907" i="6"/>
  <c r="J907" i="6"/>
  <c r="I907" i="6"/>
  <c r="H907" i="6"/>
  <c r="L906" i="6"/>
  <c r="K906" i="6"/>
  <c r="J906" i="6"/>
  <c r="I906" i="6"/>
  <c r="H906" i="6"/>
  <c r="L905" i="6"/>
  <c r="K905" i="6"/>
  <c r="J905" i="6"/>
  <c r="I905" i="6"/>
  <c r="H905" i="6"/>
  <c r="L904" i="6"/>
  <c r="K904" i="6"/>
  <c r="J904" i="6"/>
  <c r="I904" i="6"/>
  <c r="H904" i="6"/>
  <c r="L903" i="6"/>
  <c r="K903" i="6"/>
  <c r="J903" i="6"/>
  <c r="I903" i="6"/>
  <c r="H903" i="6"/>
  <c r="L902" i="6"/>
  <c r="K902" i="6"/>
  <c r="J902" i="6"/>
  <c r="I902" i="6"/>
  <c r="H902" i="6"/>
  <c r="L901" i="6"/>
  <c r="K901" i="6"/>
  <c r="J901" i="6"/>
  <c r="I901" i="6"/>
  <c r="H901" i="6"/>
  <c r="L900" i="6"/>
  <c r="K900" i="6"/>
  <c r="J900" i="6"/>
  <c r="I900" i="6"/>
  <c r="H900" i="6"/>
  <c r="L899" i="6"/>
  <c r="K899" i="6"/>
  <c r="J899" i="6"/>
  <c r="I899" i="6"/>
  <c r="H899" i="6"/>
  <c r="L898" i="6"/>
  <c r="K898" i="6"/>
  <c r="J898" i="6"/>
  <c r="I898" i="6"/>
  <c r="H898" i="6"/>
  <c r="L897" i="6"/>
  <c r="K897" i="6"/>
  <c r="J897" i="6"/>
  <c r="I897" i="6"/>
  <c r="H897" i="6"/>
  <c r="L896" i="6"/>
  <c r="K896" i="6"/>
  <c r="J896" i="6"/>
  <c r="I896" i="6"/>
  <c r="H896" i="6"/>
  <c r="L895" i="6"/>
  <c r="K895" i="6"/>
  <c r="J895" i="6"/>
  <c r="I895" i="6"/>
  <c r="H895" i="6"/>
  <c r="L894" i="6"/>
  <c r="K894" i="6"/>
  <c r="J894" i="6"/>
  <c r="I894" i="6"/>
  <c r="H894" i="6"/>
  <c r="L893" i="6"/>
  <c r="K893" i="6"/>
  <c r="J893" i="6"/>
  <c r="I893" i="6"/>
  <c r="H893" i="6"/>
  <c r="L892" i="6"/>
  <c r="K892" i="6"/>
  <c r="J892" i="6"/>
  <c r="I892" i="6"/>
  <c r="H892" i="6"/>
  <c r="L891" i="6"/>
  <c r="K891" i="6"/>
  <c r="J891" i="6"/>
  <c r="I891" i="6"/>
  <c r="H891" i="6"/>
  <c r="L890" i="6"/>
  <c r="K890" i="6"/>
  <c r="J890" i="6"/>
  <c r="I890" i="6"/>
  <c r="H890" i="6"/>
  <c r="L889" i="6"/>
  <c r="K889" i="6"/>
  <c r="J889" i="6"/>
  <c r="I889" i="6"/>
  <c r="H889" i="6"/>
  <c r="L888" i="6"/>
  <c r="K888" i="6"/>
  <c r="J888" i="6"/>
  <c r="I888" i="6"/>
  <c r="H888" i="6"/>
  <c r="L887" i="6"/>
  <c r="K887" i="6"/>
  <c r="J887" i="6"/>
  <c r="I887" i="6"/>
  <c r="H887" i="6"/>
  <c r="L886" i="6"/>
  <c r="K886" i="6"/>
  <c r="J886" i="6"/>
  <c r="I886" i="6"/>
  <c r="H886" i="6"/>
  <c r="L885" i="6"/>
  <c r="K885" i="6"/>
  <c r="J885" i="6"/>
  <c r="I885" i="6"/>
  <c r="H885" i="6"/>
  <c r="L884" i="6"/>
  <c r="K884" i="6"/>
  <c r="J884" i="6"/>
  <c r="I884" i="6"/>
  <c r="H884" i="6"/>
  <c r="L883" i="6"/>
  <c r="K883" i="6"/>
  <c r="J883" i="6"/>
  <c r="I883" i="6"/>
  <c r="H883" i="6"/>
  <c r="L882" i="6"/>
  <c r="K882" i="6"/>
  <c r="J882" i="6"/>
  <c r="I882" i="6"/>
  <c r="H882" i="6"/>
  <c r="L881" i="6"/>
  <c r="K881" i="6"/>
  <c r="J881" i="6"/>
  <c r="I881" i="6"/>
  <c r="H881" i="6"/>
  <c r="L880" i="6"/>
  <c r="K880" i="6"/>
  <c r="J880" i="6"/>
  <c r="I880" i="6"/>
  <c r="H880" i="6"/>
  <c r="L879" i="6"/>
  <c r="K879" i="6"/>
  <c r="J879" i="6"/>
  <c r="I879" i="6"/>
  <c r="H879" i="6"/>
  <c r="L878" i="6"/>
  <c r="K878" i="6"/>
  <c r="J878" i="6"/>
  <c r="I878" i="6"/>
  <c r="H878" i="6"/>
  <c r="L877" i="6"/>
  <c r="K877" i="6"/>
  <c r="J877" i="6"/>
  <c r="I877" i="6"/>
  <c r="H877" i="6"/>
  <c r="L876" i="6"/>
  <c r="K876" i="6"/>
  <c r="J876" i="6"/>
  <c r="I876" i="6"/>
  <c r="H876" i="6"/>
  <c r="L875" i="6"/>
  <c r="K875" i="6"/>
  <c r="J875" i="6"/>
  <c r="I875" i="6"/>
  <c r="H875" i="6"/>
  <c r="L874" i="6"/>
  <c r="K874" i="6"/>
  <c r="J874" i="6"/>
  <c r="I874" i="6"/>
  <c r="H874" i="6"/>
  <c r="L873" i="6"/>
  <c r="K873" i="6"/>
  <c r="J873" i="6"/>
  <c r="I873" i="6"/>
  <c r="H873" i="6"/>
  <c r="L872" i="6"/>
  <c r="K872" i="6"/>
  <c r="J872" i="6"/>
  <c r="I872" i="6"/>
  <c r="H872" i="6"/>
  <c r="L871" i="6"/>
  <c r="K871" i="6"/>
  <c r="J871" i="6"/>
  <c r="I871" i="6"/>
  <c r="H871" i="6"/>
  <c r="L870" i="6"/>
  <c r="K870" i="6"/>
  <c r="J870" i="6"/>
  <c r="I870" i="6"/>
  <c r="H870" i="6"/>
  <c r="L869" i="6"/>
  <c r="K869" i="6"/>
  <c r="J869" i="6"/>
  <c r="I869" i="6"/>
  <c r="H869" i="6"/>
  <c r="L868" i="6"/>
  <c r="K868" i="6"/>
  <c r="J868" i="6"/>
  <c r="I868" i="6"/>
  <c r="H868" i="6"/>
  <c r="L867" i="6"/>
  <c r="K867" i="6"/>
  <c r="J867" i="6"/>
  <c r="I867" i="6"/>
  <c r="H867" i="6"/>
  <c r="L866" i="6"/>
  <c r="K866" i="6"/>
  <c r="J866" i="6"/>
  <c r="I866" i="6"/>
  <c r="H866" i="6"/>
  <c r="L865" i="6"/>
  <c r="K865" i="6"/>
  <c r="J865" i="6"/>
  <c r="I865" i="6"/>
  <c r="H865" i="6"/>
  <c r="L864" i="6"/>
  <c r="K864" i="6"/>
  <c r="J864" i="6"/>
  <c r="I864" i="6"/>
  <c r="H864" i="6"/>
  <c r="L863" i="6"/>
  <c r="K863" i="6"/>
  <c r="J863" i="6"/>
  <c r="I863" i="6"/>
  <c r="H863" i="6"/>
  <c r="L862" i="6"/>
  <c r="K862" i="6"/>
  <c r="J862" i="6"/>
  <c r="I862" i="6"/>
  <c r="H862" i="6"/>
  <c r="L861" i="6"/>
  <c r="K861" i="6"/>
  <c r="J861" i="6"/>
  <c r="I861" i="6"/>
  <c r="H861" i="6"/>
  <c r="L860" i="6"/>
  <c r="K860" i="6"/>
  <c r="J860" i="6"/>
  <c r="I860" i="6"/>
  <c r="H860" i="6"/>
  <c r="L859" i="6"/>
  <c r="K859" i="6"/>
  <c r="J859" i="6"/>
  <c r="I859" i="6"/>
  <c r="H859" i="6"/>
  <c r="L858" i="6"/>
  <c r="K858" i="6"/>
  <c r="J858" i="6"/>
  <c r="I858" i="6"/>
  <c r="H858" i="6"/>
  <c r="L857" i="6"/>
  <c r="K857" i="6"/>
  <c r="J857" i="6"/>
  <c r="I857" i="6"/>
  <c r="H857" i="6"/>
  <c r="L856" i="6"/>
  <c r="K856" i="6"/>
  <c r="J856" i="6"/>
  <c r="I856" i="6"/>
  <c r="H856" i="6"/>
  <c r="L855" i="6"/>
  <c r="K855" i="6"/>
  <c r="J855" i="6"/>
  <c r="I855" i="6"/>
  <c r="H855" i="6"/>
  <c r="L854" i="6"/>
  <c r="K854" i="6"/>
  <c r="J854" i="6"/>
  <c r="I854" i="6"/>
  <c r="H854" i="6"/>
  <c r="L853" i="6"/>
  <c r="K853" i="6"/>
  <c r="J853" i="6"/>
  <c r="I853" i="6"/>
  <c r="H853" i="6"/>
  <c r="L852" i="6"/>
  <c r="K852" i="6"/>
  <c r="J852" i="6"/>
  <c r="I852" i="6"/>
  <c r="H852" i="6"/>
  <c r="L851" i="6"/>
  <c r="K851" i="6"/>
  <c r="J851" i="6"/>
  <c r="I851" i="6"/>
  <c r="H851" i="6"/>
  <c r="L850" i="6"/>
  <c r="K850" i="6"/>
  <c r="J850" i="6"/>
  <c r="I850" i="6"/>
  <c r="H850" i="6"/>
  <c r="L849" i="6"/>
  <c r="K849" i="6"/>
  <c r="J849" i="6"/>
  <c r="I849" i="6"/>
  <c r="H849" i="6"/>
  <c r="L848" i="6"/>
  <c r="K848" i="6"/>
  <c r="J848" i="6"/>
  <c r="I848" i="6"/>
  <c r="H848" i="6"/>
  <c r="L847" i="6"/>
  <c r="K847" i="6"/>
  <c r="J847" i="6"/>
  <c r="I847" i="6"/>
  <c r="H847" i="6"/>
  <c r="L846" i="6"/>
  <c r="K846" i="6"/>
  <c r="J846" i="6"/>
  <c r="I846" i="6"/>
  <c r="H846" i="6"/>
  <c r="L845" i="6"/>
  <c r="K845" i="6"/>
  <c r="J845" i="6"/>
  <c r="I845" i="6"/>
  <c r="H845" i="6"/>
  <c r="L844" i="6"/>
  <c r="K844" i="6"/>
  <c r="J844" i="6"/>
  <c r="I844" i="6"/>
  <c r="H844" i="6"/>
  <c r="L843" i="6"/>
  <c r="K843" i="6"/>
  <c r="J843" i="6"/>
  <c r="I843" i="6"/>
  <c r="H843" i="6"/>
  <c r="L842" i="6"/>
  <c r="K842" i="6"/>
  <c r="J842" i="6"/>
  <c r="I842" i="6"/>
  <c r="H842" i="6"/>
  <c r="L841" i="6"/>
  <c r="K841" i="6"/>
  <c r="J841" i="6"/>
  <c r="I841" i="6"/>
  <c r="H841" i="6"/>
  <c r="L840" i="6"/>
  <c r="K840" i="6"/>
  <c r="J840" i="6"/>
  <c r="I840" i="6"/>
  <c r="H840" i="6"/>
  <c r="L839" i="6"/>
  <c r="K839" i="6"/>
  <c r="J839" i="6"/>
  <c r="I839" i="6"/>
  <c r="H839" i="6"/>
  <c r="L838" i="6"/>
  <c r="K838" i="6"/>
  <c r="J838" i="6"/>
  <c r="I838" i="6"/>
  <c r="H838" i="6"/>
  <c r="L837" i="6"/>
  <c r="K837" i="6"/>
  <c r="J837" i="6"/>
  <c r="I837" i="6"/>
  <c r="H837" i="6"/>
  <c r="L836" i="6"/>
  <c r="K836" i="6"/>
  <c r="J836" i="6"/>
  <c r="I836" i="6"/>
  <c r="H836" i="6"/>
  <c r="L835" i="6"/>
  <c r="K835" i="6"/>
  <c r="J835" i="6"/>
  <c r="I835" i="6"/>
  <c r="H835" i="6"/>
  <c r="L834" i="6"/>
  <c r="K834" i="6"/>
  <c r="J834" i="6"/>
  <c r="I834" i="6"/>
  <c r="H834" i="6"/>
  <c r="L833" i="6"/>
  <c r="K833" i="6"/>
  <c r="J833" i="6"/>
  <c r="I833" i="6"/>
  <c r="H833" i="6"/>
  <c r="L832" i="6"/>
  <c r="K832" i="6"/>
  <c r="J832" i="6"/>
  <c r="I832" i="6"/>
  <c r="H832" i="6"/>
  <c r="L831" i="6"/>
  <c r="K831" i="6"/>
  <c r="J831" i="6"/>
  <c r="I831" i="6"/>
  <c r="H831" i="6"/>
  <c r="L830" i="6"/>
  <c r="K830" i="6"/>
  <c r="J830" i="6"/>
  <c r="I830" i="6"/>
  <c r="H830" i="6"/>
  <c r="L829" i="6"/>
  <c r="K829" i="6"/>
  <c r="J829" i="6"/>
  <c r="I829" i="6"/>
  <c r="H829" i="6"/>
  <c r="L828" i="6"/>
  <c r="K828" i="6"/>
  <c r="J828" i="6"/>
  <c r="I828" i="6"/>
  <c r="H828" i="6"/>
  <c r="L827" i="6"/>
  <c r="K827" i="6"/>
  <c r="J827" i="6"/>
  <c r="I827" i="6"/>
  <c r="H827" i="6"/>
  <c r="L826" i="6"/>
  <c r="K826" i="6"/>
  <c r="J826" i="6"/>
  <c r="I826" i="6"/>
  <c r="H826" i="6"/>
  <c r="L825" i="6"/>
  <c r="K825" i="6"/>
  <c r="J825" i="6"/>
  <c r="I825" i="6"/>
  <c r="H825" i="6"/>
  <c r="L824" i="6"/>
  <c r="K824" i="6"/>
  <c r="J824" i="6"/>
  <c r="I824" i="6"/>
  <c r="H824" i="6"/>
  <c r="L823" i="6"/>
  <c r="K823" i="6"/>
  <c r="J823" i="6"/>
  <c r="I823" i="6"/>
  <c r="H823" i="6"/>
  <c r="L822" i="6"/>
  <c r="K822" i="6"/>
  <c r="J822" i="6"/>
  <c r="I822" i="6"/>
  <c r="H822" i="6"/>
  <c r="L821" i="6"/>
  <c r="K821" i="6"/>
  <c r="J821" i="6"/>
  <c r="I821" i="6"/>
  <c r="H821" i="6"/>
  <c r="L820" i="6"/>
  <c r="K820" i="6"/>
  <c r="J820" i="6"/>
  <c r="I820" i="6"/>
  <c r="H820" i="6"/>
  <c r="L819" i="6"/>
  <c r="K819" i="6"/>
  <c r="J819" i="6"/>
  <c r="I819" i="6"/>
  <c r="H819" i="6"/>
  <c r="L818" i="6"/>
  <c r="K818" i="6"/>
  <c r="J818" i="6"/>
  <c r="I818" i="6"/>
  <c r="H818" i="6"/>
  <c r="L817" i="6"/>
  <c r="K817" i="6"/>
  <c r="J817" i="6"/>
  <c r="I817" i="6"/>
  <c r="H817" i="6"/>
  <c r="L816" i="6"/>
  <c r="K816" i="6"/>
  <c r="J816" i="6"/>
  <c r="I816" i="6"/>
  <c r="H816" i="6"/>
  <c r="L815" i="6"/>
  <c r="K815" i="6"/>
  <c r="J815" i="6"/>
  <c r="I815" i="6"/>
  <c r="H815" i="6"/>
  <c r="L814" i="6"/>
  <c r="K814" i="6"/>
  <c r="J814" i="6"/>
  <c r="I814" i="6"/>
  <c r="H814" i="6"/>
  <c r="L813" i="6"/>
  <c r="K813" i="6"/>
  <c r="J813" i="6"/>
  <c r="I813" i="6"/>
  <c r="H813" i="6"/>
  <c r="L812" i="6"/>
  <c r="K812" i="6"/>
  <c r="J812" i="6"/>
  <c r="I812" i="6"/>
  <c r="H812" i="6"/>
  <c r="L811" i="6"/>
  <c r="K811" i="6"/>
  <c r="J811" i="6"/>
  <c r="I811" i="6"/>
  <c r="H811" i="6"/>
  <c r="L810" i="6"/>
  <c r="K810" i="6"/>
  <c r="J810" i="6"/>
  <c r="I810" i="6"/>
  <c r="H810" i="6"/>
  <c r="L809" i="6"/>
  <c r="K809" i="6"/>
  <c r="J809" i="6"/>
  <c r="I809" i="6"/>
  <c r="H809" i="6"/>
  <c r="L808" i="6"/>
  <c r="K808" i="6"/>
  <c r="J808" i="6"/>
  <c r="I808" i="6"/>
  <c r="H808" i="6"/>
  <c r="L807" i="6"/>
  <c r="K807" i="6"/>
  <c r="J807" i="6"/>
  <c r="I807" i="6"/>
  <c r="H807" i="6"/>
  <c r="L806" i="6"/>
  <c r="K806" i="6"/>
  <c r="J806" i="6"/>
  <c r="I806" i="6"/>
  <c r="H806" i="6"/>
  <c r="L805" i="6"/>
  <c r="K805" i="6"/>
  <c r="J805" i="6"/>
  <c r="I805" i="6"/>
  <c r="H805" i="6"/>
  <c r="L804" i="6"/>
  <c r="K804" i="6"/>
  <c r="J804" i="6"/>
  <c r="I804" i="6"/>
  <c r="H804" i="6"/>
  <c r="L803" i="6"/>
  <c r="K803" i="6"/>
  <c r="J803" i="6"/>
  <c r="I803" i="6"/>
  <c r="H803" i="6"/>
  <c r="L802" i="6"/>
  <c r="K802" i="6"/>
  <c r="J802" i="6"/>
  <c r="I802" i="6"/>
  <c r="H802" i="6"/>
  <c r="L801" i="6"/>
  <c r="K801" i="6"/>
  <c r="J801" i="6"/>
  <c r="I801" i="6"/>
  <c r="H801" i="6"/>
  <c r="L800" i="6"/>
  <c r="K800" i="6"/>
  <c r="J800" i="6"/>
  <c r="I800" i="6"/>
  <c r="H800" i="6"/>
  <c r="L799" i="6"/>
  <c r="K799" i="6"/>
  <c r="J799" i="6"/>
  <c r="I799" i="6"/>
  <c r="H799" i="6"/>
  <c r="L798" i="6"/>
  <c r="K798" i="6"/>
  <c r="J798" i="6"/>
  <c r="I798" i="6"/>
  <c r="H798" i="6"/>
  <c r="L797" i="6"/>
  <c r="K797" i="6"/>
  <c r="J797" i="6"/>
  <c r="I797" i="6"/>
  <c r="H797" i="6"/>
  <c r="L796" i="6"/>
  <c r="K796" i="6"/>
  <c r="J796" i="6"/>
  <c r="I796" i="6"/>
  <c r="H796" i="6"/>
  <c r="L795" i="6"/>
  <c r="K795" i="6"/>
  <c r="J795" i="6"/>
  <c r="I795" i="6"/>
  <c r="H795" i="6"/>
  <c r="L794" i="6"/>
  <c r="K794" i="6"/>
  <c r="J794" i="6"/>
  <c r="I794" i="6"/>
  <c r="H794" i="6"/>
  <c r="L793" i="6"/>
  <c r="K793" i="6"/>
  <c r="J793" i="6"/>
  <c r="I793" i="6"/>
  <c r="H793" i="6"/>
  <c r="L792" i="6"/>
  <c r="K792" i="6"/>
  <c r="J792" i="6"/>
  <c r="I792" i="6"/>
  <c r="H792" i="6"/>
  <c r="L791" i="6"/>
  <c r="K791" i="6"/>
  <c r="J791" i="6"/>
  <c r="I791" i="6"/>
  <c r="H791" i="6"/>
  <c r="L790" i="6"/>
  <c r="K790" i="6"/>
  <c r="J790" i="6"/>
  <c r="I790" i="6"/>
  <c r="H790" i="6"/>
  <c r="L789" i="6"/>
  <c r="K789" i="6"/>
  <c r="J789" i="6"/>
  <c r="I789" i="6"/>
  <c r="H789" i="6"/>
  <c r="L788" i="6"/>
  <c r="K788" i="6"/>
  <c r="J788" i="6"/>
  <c r="I788" i="6"/>
  <c r="H788" i="6"/>
  <c r="L787" i="6"/>
  <c r="K787" i="6"/>
  <c r="J787" i="6"/>
  <c r="I787" i="6"/>
  <c r="H787" i="6"/>
  <c r="L786" i="6"/>
  <c r="K786" i="6"/>
  <c r="J786" i="6"/>
  <c r="I786" i="6"/>
  <c r="H786" i="6"/>
  <c r="L785" i="6"/>
  <c r="K785" i="6"/>
  <c r="J785" i="6"/>
  <c r="I785" i="6"/>
  <c r="H785" i="6"/>
  <c r="L784" i="6"/>
  <c r="K784" i="6"/>
  <c r="J784" i="6"/>
  <c r="I784" i="6"/>
  <c r="H784" i="6"/>
  <c r="L783" i="6"/>
  <c r="K783" i="6"/>
  <c r="J783" i="6"/>
  <c r="I783" i="6"/>
  <c r="H783" i="6"/>
  <c r="L782" i="6"/>
  <c r="K782" i="6"/>
  <c r="J782" i="6"/>
  <c r="I782" i="6"/>
  <c r="H782" i="6"/>
  <c r="L781" i="6"/>
  <c r="K781" i="6"/>
  <c r="J781" i="6"/>
  <c r="I781" i="6"/>
  <c r="H781" i="6"/>
  <c r="L780" i="6"/>
  <c r="K780" i="6"/>
  <c r="J780" i="6"/>
  <c r="I780" i="6"/>
  <c r="H780" i="6"/>
  <c r="L779" i="6"/>
  <c r="K779" i="6"/>
  <c r="J779" i="6"/>
  <c r="I779" i="6"/>
  <c r="H779" i="6"/>
  <c r="L778" i="6"/>
  <c r="K778" i="6"/>
  <c r="J778" i="6"/>
  <c r="I778" i="6"/>
  <c r="H778" i="6"/>
  <c r="L777" i="6"/>
  <c r="K777" i="6"/>
  <c r="J777" i="6"/>
  <c r="I777" i="6"/>
  <c r="H777" i="6"/>
  <c r="L776" i="6"/>
  <c r="K776" i="6"/>
  <c r="J776" i="6"/>
  <c r="I776" i="6"/>
  <c r="H776" i="6"/>
  <c r="L775" i="6"/>
  <c r="K775" i="6"/>
  <c r="J775" i="6"/>
  <c r="I775" i="6"/>
  <c r="H775" i="6"/>
  <c r="L774" i="6"/>
  <c r="K774" i="6"/>
  <c r="J774" i="6"/>
  <c r="I774" i="6"/>
  <c r="H774" i="6"/>
  <c r="L773" i="6"/>
  <c r="K773" i="6"/>
  <c r="J773" i="6"/>
  <c r="I773" i="6"/>
  <c r="H773" i="6"/>
  <c r="L772" i="6"/>
  <c r="K772" i="6"/>
  <c r="J772" i="6"/>
  <c r="I772" i="6"/>
  <c r="H772" i="6"/>
  <c r="L771" i="6"/>
  <c r="K771" i="6"/>
  <c r="J771" i="6"/>
  <c r="I771" i="6"/>
  <c r="H771" i="6"/>
  <c r="L770" i="6"/>
  <c r="K770" i="6"/>
  <c r="J770" i="6"/>
  <c r="I770" i="6"/>
  <c r="H770" i="6"/>
  <c r="L769" i="6"/>
  <c r="K769" i="6"/>
  <c r="J769" i="6"/>
  <c r="I769" i="6"/>
  <c r="H769" i="6"/>
  <c r="L768" i="6"/>
  <c r="K768" i="6"/>
  <c r="J768" i="6"/>
  <c r="I768" i="6"/>
  <c r="H768" i="6"/>
  <c r="L767" i="6"/>
  <c r="K767" i="6"/>
  <c r="J767" i="6"/>
  <c r="I767" i="6"/>
  <c r="H767" i="6"/>
  <c r="L766" i="6"/>
  <c r="K766" i="6"/>
  <c r="J766" i="6"/>
  <c r="I766" i="6"/>
  <c r="H766" i="6"/>
  <c r="L765" i="6"/>
  <c r="K765" i="6"/>
  <c r="J765" i="6"/>
  <c r="I765" i="6"/>
  <c r="H765" i="6"/>
  <c r="L764" i="6"/>
  <c r="K764" i="6"/>
  <c r="J764" i="6"/>
  <c r="I764" i="6"/>
  <c r="H764" i="6"/>
  <c r="L763" i="6"/>
  <c r="K763" i="6"/>
  <c r="J763" i="6"/>
  <c r="I763" i="6"/>
  <c r="H763" i="6"/>
  <c r="L762" i="6"/>
  <c r="K762" i="6"/>
  <c r="J762" i="6"/>
  <c r="I762" i="6"/>
  <c r="H762" i="6"/>
  <c r="L761" i="6"/>
  <c r="K761" i="6"/>
  <c r="J761" i="6"/>
  <c r="I761" i="6"/>
  <c r="H761" i="6"/>
  <c r="L760" i="6"/>
  <c r="K760" i="6"/>
  <c r="J760" i="6"/>
  <c r="I760" i="6"/>
  <c r="H760" i="6"/>
  <c r="L759" i="6"/>
  <c r="K759" i="6"/>
  <c r="J759" i="6"/>
  <c r="I759" i="6"/>
  <c r="H759" i="6"/>
  <c r="L758" i="6"/>
  <c r="K758" i="6"/>
  <c r="J758" i="6"/>
  <c r="I758" i="6"/>
  <c r="H758" i="6"/>
  <c r="L757" i="6"/>
  <c r="K757" i="6"/>
  <c r="J757" i="6"/>
  <c r="I757" i="6"/>
  <c r="H757" i="6"/>
  <c r="L756" i="6"/>
  <c r="K756" i="6"/>
  <c r="J756" i="6"/>
  <c r="I756" i="6"/>
  <c r="H756" i="6"/>
  <c r="L755" i="6"/>
  <c r="K755" i="6"/>
  <c r="J755" i="6"/>
  <c r="I755" i="6"/>
  <c r="H755" i="6"/>
  <c r="L754" i="6"/>
  <c r="K754" i="6"/>
  <c r="J754" i="6"/>
  <c r="I754" i="6"/>
  <c r="H754" i="6"/>
  <c r="L753" i="6"/>
  <c r="K753" i="6"/>
  <c r="J753" i="6"/>
  <c r="I753" i="6"/>
  <c r="H753" i="6"/>
  <c r="L752" i="6"/>
  <c r="K752" i="6"/>
  <c r="J752" i="6"/>
  <c r="I752" i="6"/>
  <c r="H752" i="6"/>
  <c r="L751" i="6"/>
  <c r="K751" i="6"/>
  <c r="J751" i="6"/>
  <c r="I751" i="6"/>
  <c r="H751" i="6"/>
  <c r="L750" i="6"/>
  <c r="K750" i="6"/>
  <c r="J750" i="6"/>
  <c r="I750" i="6"/>
  <c r="H750" i="6"/>
  <c r="L749" i="6"/>
  <c r="K749" i="6"/>
  <c r="J749" i="6"/>
  <c r="I749" i="6"/>
  <c r="H749" i="6"/>
  <c r="L748" i="6"/>
  <c r="K748" i="6"/>
  <c r="J748" i="6"/>
  <c r="I748" i="6"/>
  <c r="H748" i="6"/>
  <c r="L747" i="6"/>
  <c r="K747" i="6"/>
  <c r="J747" i="6"/>
  <c r="I747" i="6"/>
  <c r="H747" i="6"/>
  <c r="L746" i="6"/>
  <c r="K746" i="6"/>
  <c r="J746" i="6"/>
  <c r="I746" i="6"/>
  <c r="H746" i="6"/>
  <c r="L745" i="6"/>
  <c r="K745" i="6"/>
  <c r="J745" i="6"/>
  <c r="I745" i="6"/>
  <c r="H745" i="6"/>
  <c r="L744" i="6"/>
  <c r="K744" i="6"/>
  <c r="J744" i="6"/>
  <c r="I744" i="6"/>
  <c r="H744" i="6"/>
  <c r="L743" i="6"/>
  <c r="K743" i="6"/>
  <c r="J743" i="6"/>
  <c r="I743" i="6"/>
  <c r="H743" i="6"/>
  <c r="L742" i="6"/>
  <c r="K742" i="6"/>
  <c r="J742" i="6"/>
  <c r="I742" i="6"/>
  <c r="H742" i="6"/>
  <c r="L741" i="6"/>
  <c r="K741" i="6"/>
  <c r="J741" i="6"/>
  <c r="I741" i="6"/>
  <c r="H741" i="6"/>
  <c r="L740" i="6"/>
  <c r="K740" i="6"/>
  <c r="J740" i="6"/>
  <c r="I740" i="6"/>
  <c r="H740" i="6"/>
  <c r="L739" i="6"/>
  <c r="K739" i="6"/>
  <c r="J739" i="6"/>
  <c r="I739" i="6"/>
  <c r="H739" i="6"/>
  <c r="L738" i="6"/>
  <c r="K738" i="6"/>
  <c r="J738" i="6"/>
  <c r="I738" i="6"/>
  <c r="H738" i="6"/>
  <c r="L737" i="6"/>
  <c r="K737" i="6"/>
  <c r="J737" i="6"/>
  <c r="I737" i="6"/>
  <c r="H737" i="6"/>
  <c r="L736" i="6"/>
  <c r="K736" i="6"/>
  <c r="J736" i="6"/>
  <c r="I736" i="6"/>
  <c r="H736" i="6"/>
  <c r="L735" i="6"/>
  <c r="K735" i="6"/>
  <c r="J735" i="6"/>
  <c r="I735" i="6"/>
  <c r="H735" i="6"/>
  <c r="L734" i="6"/>
  <c r="K734" i="6"/>
  <c r="J734" i="6"/>
  <c r="I734" i="6"/>
  <c r="H734" i="6"/>
  <c r="L733" i="6"/>
  <c r="K733" i="6"/>
  <c r="J733" i="6"/>
  <c r="I733" i="6"/>
  <c r="H733" i="6"/>
  <c r="L732" i="6"/>
  <c r="K732" i="6"/>
  <c r="J732" i="6"/>
  <c r="I732" i="6"/>
  <c r="H732" i="6"/>
  <c r="L731" i="6"/>
  <c r="K731" i="6"/>
  <c r="J731" i="6"/>
  <c r="I731" i="6"/>
  <c r="H731" i="6"/>
  <c r="L730" i="6"/>
  <c r="K730" i="6"/>
  <c r="J730" i="6"/>
  <c r="I730" i="6"/>
  <c r="H730" i="6"/>
  <c r="L729" i="6"/>
  <c r="K729" i="6"/>
  <c r="J729" i="6"/>
  <c r="I729" i="6"/>
  <c r="H729" i="6"/>
  <c r="L728" i="6"/>
  <c r="K728" i="6"/>
  <c r="J728" i="6"/>
  <c r="I728" i="6"/>
  <c r="H728" i="6"/>
  <c r="L727" i="6"/>
  <c r="K727" i="6"/>
  <c r="J727" i="6"/>
  <c r="I727" i="6"/>
  <c r="H727" i="6"/>
  <c r="L726" i="6"/>
  <c r="K726" i="6"/>
  <c r="J726" i="6"/>
  <c r="I726" i="6"/>
  <c r="H726" i="6"/>
  <c r="L725" i="6"/>
  <c r="K725" i="6"/>
  <c r="J725" i="6"/>
  <c r="I725" i="6"/>
  <c r="H725" i="6"/>
  <c r="L724" i="6"/>
  <c r="K724" i="6"/>
  <c r="J724" i="6"/>
  <c r="I724" i="6"/>
  <c r="H724" i="6"/>
  <c r="L723" i="6"/>
  <c r="K723" i="6"/>
  <c r="J723" i="6"/>
  <c r="I723" i="6"/>
  <c r="H723" i="6"/>
  <c r="L722" i="6"/>
  <c r="K722" i="6"/>
  <c r="J722" i="6"/>
  <c r="I722" i="6"/>
  <c r="H722" i="6"/>
  <c r="L721" i="6"/>
  <c r="K721" i="6"/>
  <c r="J721" i="6"/>
  <c r="I721" i="6"/>
  <c r="H721" i="6"/>
  <c r="L720" i="6"/>
  <c r="K720" i="6"/>
  <c r="J720" i="6"/>
  <c r="I720" i="6"/>
  <c r="H720" i="6"/>
  <c r="L719" i="6"/>
  <c r="K719" i="6"/>
  <c r="J719" i="6"/>
  <c r="I719" i="6"/>
  <c r="H719" i="6"/>
  <c r="L718" i="6"/>
  <c r="K718" i="6"/>
  <c r="J718" i="6"/>
  <c r="I718" i="6"/>
  <c r="H718" i="6"/>
  <c r="L717" i="6"/>
  <c r="K717" i="6"/>
  <c r="J717" i="6"/>
  <c r="I717" i="6"/>
  <c r="H717" i="6"/>
  <c r="L716" i="6"/>
  <c r="K716" i="6"/>
  <c r="J716" i="6"/>
  <c r="I716" i="6"/>
  <c r="H716" i="6"/>
  <c r="L715" i="6"/>
  <c r="K715" i="6"/>
  <c r="J715" i="6"/>
  <c r="I715" i="6"/>
  <c r="H715" i="6"/>
  <c r="L714" i="6"/>
  <c r="K714" i="6"/>
  <c r="J714" i="6"/>
  <c r="I714" i="6"/>
  <c r="H714" i="6"/>
  <c r="L713" i="6"/>
  <c r="K713" i="6"/>
  <c r="J713" i="6"/>
  <c r="I713" i="6"/>
  <c r="H713" i="6"/>
  <c r="L712" i="6"/>
  <c r="K712" i="6"/>
  <c r="J712" i="6"/>
  <c r="I712" i="6"/>
  <c r="H712" i="6"/>
  <c r="L711" i="6"/>
  <c r="K711" i="6"/>
  <c r="J711" i="6"/>
  <c r="I711" i="6"/>
  <c r="H711" i="6"/>
  <c r="L710" i="6"/>
  <c r="K710" i="6"/>
  <c r="J710" i="6"/>
  <c r="I710" i="6"/>
  <c r="H710" i="6"/>
  <c r="L709" i="6"/>
  <c r="K709" i="6"/>
  <c r="J709" i="6"/>
  <c r="I709" i="6"/>
  <c r="H709" i="6"/>
  <c r="L708" i="6"/>
  <c r="K708" i="6"/>
  <c r="J708" i="6"/>
  <c r="I708" i="6"/>
  <c r="H708" i="6"/>
  <c r="L707" i="6"/>
  <c r="K707" i="6"/>
  <c r="J707" i="6"/>
  <c r="I707" i="6"/>
  <c r="H707" i="6"/>
  <c r="L706" i="6"/>
  <c r="K706" i="6"/>
  <c r="J706" i="6"/>
  <c r="I706" i="6"/>
  <c r="H706" i="6"/>
  <c r="L705" i="6"/>
  <c r="K705" i="6"/>
  <c r="J705" i="6"/>
  <c r="I705" i="6"/>
  <c r="H705" i="6"/>
  <c r="L704" i="6"/>
  <c r="K704" i="6"/>
  <c r="J704" i="6"/>
  <c r="I704" i="6"/>
  <c r="H704" i="6"/>
  <c r="L703" i="6"/>
  <c r="K703" i="6"/>
  <c r="J703" i="6"/>
  <c r="I703" i="6"/>
  <c r="H703" i="6"/>
  <c r="L702" i="6"/>
  <c r="K702" i="6"/>
  <c r="J702" i="6"/>
  <c r="I702" i="6"/>
  <c r="H702" i="6"/>
  <c r="L701" i="6"/>
  <c r="K701" i="6"/>
  <c r="J701" i="6"/>
  <c r="I701" i="6"/>
  <c r="H701" i="6"/>
  <c r="L700" i="6"/>
  <c r="K700" i="6"/>
  <c r="J700" i="6"/>
  <c r="I700" i="6"/>
  <c r="H700" i="6"/>
  <c r="L699" i="6"/>
  <c r="K699" i="6"/>
  <c r="J699" i="6"/>
  <c r="I699" i="6"/>
  <c r="H699" i="6"/>
  <c r="L698" i="6"/>
  <c r="K698" i="6"/>
  <c r="J698" i="6"/>
  <c r="I698" i="6"/>
  <c r="H698" i="6"/>
  <c r="L697" i="6"/>
  <c r="K697" i="6"/>
  <c r="J697" i="6"/>
  <c r="I697" i="6"/>
  <c r="H697" i="6"/>
  <c r="L696" i="6"/>
  <c r="K696" i="6"/>
  <c r="J696" i="6"/>
  <c r="I696" i="6"/>
  <c r="H696" i="6"/>
  <c r="L695" i="6"/>
  <c r="K695" i="6"/>
  <c r="J695" i="6"/>
  <c r="I695" i="6"/>
  <c r="H695" i="6"/>
  <c r="L694" i="6"/>
  <c r="K694" i="6"/>
  <c r="J694" i="6"/>
  <c r="I694" i="6"/>
  <c r="H694" i="6"/>
  <c r="L693" i="6"/>
  <c r="K693" i="6"/>
  <c r="J693" i="6"/>
  <c r="I693" i="6"/>
  <c r="H693" i="6"/>
  <c r="L692" i="6"/>
  <c r="K692" i="6"/>
  <c r="J692" i="6"/>
  <c r="I692" i="6"/>
  <c r="H692" i="6"/>
  <c r="L691" i="6"/>
  <c r="K691" i="6"/>
  <c r="J691" i="6"/>
  <c r="I691" i="6"/>
  <c r="H691" i="6"/>
  <c r="L690" i="6"/>
  <c r="K690" i="6"/>
  <c r="J690" i="6"/>
  <c r="I690" i="6"/>
  <c r="H690" i="6"/>
  <c r="L689" i="6"/>
  <c r="K689" i="6"/>
  <c r="J689" i="6"/>
  <c r="I689" i="6"/>
  <c r="H689" i="6"/>
  <c r="L688" i="6"/>
  <c r="K688" i="6"/>
  <c r="J688" i="6"/>
  <c r="I688" i="6"/>
  <c r="H688" i="6"/>
  <c r="L687" i="6"/>
  <c r="K687" i="6"/>
  <c r="J687" i="6"/>
  <c r="I687" i="6"/>
  <c r="H687" i="6"/>
  <c r="L686" i="6"/>
  <c r="K686" i="6"/>
  <c r="J686" i="6"/>
  <c r="I686" i="6"/>
  <c r="H686" i="6"/>
  <c r="L685" i="6"/>
  <c r="K685" i="6"/>
  <c r="J685" i="6"/>
  <c r="I685" i="6"/>
  <c r="H685" i="6"/>
  <c r="L684" i="6"/>
  <c r="K684" i="6"/>
  <c r="J684" i="6"/>
  <c r="I684" i="6"/>
  <c r="H684" i="6"/>
  <c r="L683" i="6"/>
  <c r="K683" i="6"/>
  <c r="J683" i="6"/>
  <c r="I683" i="6"/>
  <c r="H683" i="6"/>
  <c r="L682" i="6"/>
  <c r="K682" i="6"/>
  <c r="J682" i="6"/>
  <c r="I682" i="6"/>
  <c r="H682" i="6"/>
  <c r="L681" i="6"/>
  <c r="K681" i="6"/>
  <c r="J681" i="6"/>
  <c r="I681" i="6"/>
  <c r="H681" i="6"/>
  <c r="L680" i="6"/>
  <c r="K680" i="6"/>
  <c r="J680" i="6"/>
  <c r="I680" i="6"/>
  <c r="H680" i="6"/>
  <c r="L679" i="6"/>
  <c r="K679" i="6"/>
  <c r="J679" i="6"/>
  <c r="I679" i="6"/>
  <c r="H679" i="6"/>
  <c r="L678" i="6"/>
  <c r="K678" i="6"/>
  <c r="J678" i="6"/>
  <c r="I678" i="6"/>
  <c r="H678" i="6"/>
  <c r="L677" i="6"/>
  <c r="K677" i="6"/>
  <c r="J677" i="6"/>
  <c r="I677" i="6"/>
  <c r="H677" i="6"/>
  <c r="L676" i="6"/>
  <c r="K676" i="6"/>
  <c r="J676" i="6"/>
  <c r="I676" i="6"/>
  <c r="H676" i="6"/>
  <c r="L675" i="6"/>
  <c r="K675" i="6"/>
  <c r="J675" i="6"/>
  <c r="I675" i="6"/>
  <c r="H675" i="6"/>
  <c r="L674" i="6"/>
  <c r="K674" i="6"/>
  <c r="J674" i="6"/>
  <c r="I674" i="6"/>
  <c r="H674" i="6"/>
  <c r="L673" i="6"/>
  <c r="K673" i="6"/>
  <c r="J673" i="6"/>
  <c r="I673" i="6"/>
  <c r="H673" i="6"/>
  <c r="L672" i="6"/>
  <c r="K672" i="6"/>
  <c r="J672" i="6"/>
  <c r="I672" i="6"/>
  <c r="H672" i="6"/>
  <c r="L671" i="6"/>
  <c r="K671" i="6"/>
  <c r="J671" i="6"/>
  <c r="I671" i="6"/>
  <c r="H671" i="6"/>
  <c r="L670" i="6"/>
  <c r="K670" i="6"/>
  <c r="J670" i="6"/>
  <c r="I670" i="6"/>
  <c r="H670" i="6"/>
  <c r="L669" i="6"/>
  <c r="K669" i="6"/>
  <c r="J669" i="6"/>
  <c r="I669" i="6"/>
  <c r="H669" i="6"/>
  <c r="L668" i="6"/>
  <c r="K668" i="6"/>
  <c r="J668" i="6"/>
  <c r="I668" i="6"/>
  <c r="H668" i="6"/>
  <c r="L667" i="6"/>
  <c r="K667" i="6"/>
  <c r="J667" i="6"/>
  <c r="I667" i="6"/>
  <c r="H667" i="6"/>
  <c r="L666" i="6"/>
  <c r="K666" i="6"/>
  <c r="J666" i="6"/>
  <c r="I666" i="6"/>
  <c r="H666" i="6"/>
  <c r="L665" i="6"/>
  <c r="K665" i="6"/>
  <c r="J665" i="6"/>
  <c r="I665" i="6"/>
  <c r="H665" i="6"/>
  <c r="L664" i="6"/>
  <c r="K664" i="6"/>
  <c r="J664" i="6"/>
  <c r="I664" i="6"/>
  <c r="H664" i="6"/>
  <c r="L663" i="6"/>
  <c r="K663" i="6"/>
  <c r="J663" i="6"/>
  <c r="I663" i="6"/>
  <c r="H663" i="6"/>
  <c r="L662" i="6"/>
  <c r="K662" i="6"/>
  <c r="J662" i="6"/>
  <c r="I662" i="6"/>
  <c r="H662" i="6"/>
  <c r="L661" i="6"/>
  <c r="K661" i="6"/>
  <c r="J661" i="6"/>
  <c r="I661" i="6"/>
  <c r="H661" i="6"/>
  <c r="L660" i="6"/>
  <c r="K660" i="6"/>
  <c r="J660" i="6"/>
  <c r="I660" i="6"/>
  <c r="H660" i="6"/>
  <c r="L659" i="6"/>
  <c r="K659" i="6"/>
  <c r="J659" i="6"/>
  <c r="I659" i="6"/>
  <c r="H659" i="6"/>
  <c r="L658" i="6"/>
  <c r="K658" i="6"/>
  <c r="J658" i="6"/>
  <c r="I658" i="6"/>
  <c r="H658" i="6"/>
  <c r="L657" i="6"/>
  <c r="K657" i="6"/>
  <c r="J657" i="6"/>
  <c r="I657" i="6"/>
  <c r="H657" i="6"/>
  <c r="L656" i="6"/>
  <c r="K656" i="6"/>
  <c r="J656" i="6"/>
  <c r="I656" i="6"/>
  <c r="H656" i="6"/>
  <c r="L655" i="6"/>
  <c r="K655" i="6"/>
  <c r="J655" i="6"/>
  <c r="I655" i="6"/>
  <c r="H655" i="6"/>
  <c r="L654" i="6"/>
  <c r="K654" i="6"/>
  <c r="J654" i="6"/>
  <c r="I654" i="6"/>
  <c r="H654" i="6"/>
  <c r="L653" i="6"/>
  <c r="K653" i="6"/>
  <c r="J653" i="6"/>
  <c r="I653" i="6"/>
  <c r="H653" i="6"/>
  <c r="L652" i="6"/>
  <c r="K652" i="6"/>
  <c r="J652" i="6"/>
  <c r="I652" i="6"/>
  <c r="H652" i="6"/>
  <c r="L651" i="6"/>
  <c r="K651" i="6"/>
  <c r="J651" i="6"/>
  <c r="I651" i="6"/>
  <c r="H651" i="6"/>
  <c r="L650" i="6"/>
  <c r="K650" i="6"/>
  <c r="J650" i="6"/>
  <c r="I650" i="6"/>
  <c r="H650" i="6"/>
  <c r="L649" i="6"/>
  <c r="K649" i="6"/>
  <c r="J649" i="6"/>
  <c r="I649" i="6"/>
  <c r="H649" i="6"/>
  <c r="L648" i="6"/>
  <c r="K648" i="6"/>
  <c r="J648" i="6"/>
  <c r="I648" i="6"/>
  <c r="H648" i="6"/>
  <c r="L647" i="6"/>
  <c r="K647" i="6"/>
  <c r="J647" i="6"/>
  <c r="I647" i="6"/>
  <c r="H647" i="6"/>
  <c r="L646" i="6"/>
  <c r="K646" i="6"/>
  <c r="J646" i="6"/>
  <c r="I646" i="6"/>
  <c r="H646" i="6"/>
  <c r="L645" i="6"/>
  <c r="K645" i="6"/>
  <c r="J645" i="6"/>
  <c r="I645" i="6"/>
  <c r="H645" i="6"/>
  <c r="L644" i="6"/>
  <c r="K644" i="6"/>
  <c r="J644" i="6"/>
  <c r="I644" i="6"/>
  <c r="H644" i="6"/>
  <c r="L643" i="6"/>
  <c r="K643" i="6"/>
  <c r="J643" i="6"/>
  <c r="I643" i="6"/>
  <c r="H643" i="6"/>
  <c r="L642" i="6"/>
  <c r="K642" i="6"/>
  <c r="J642" i="6"/>
  <c r="I642" i="6"/>
  <c r="H642" i="6"/>
  <c r="L641" i="6"/>
  <c r="K641" i="6"/>
  <c r="J641" i="6"/>
  <c r="I641" i="6"/>
  <c r="H641" i="6"/>
  <c r="L640" i="6"/>
  <c r="K640" i="6"/>
  <c r="J640" i="6"/>
  <c r="I640" i="6"/>
  <c r="H640" i="6"/>
  <c r="L639" i="6"/>
  <c r="K639" i="6"/>
  <c r="J639" i="6"/>
  <c r="I639" i="6"/>
  <c r="H639" i="6"/>
  <c r="L638" i="6"/>
  <c r="K638" i="6"/>
  <c r="J638" i="6"/>
  <c r="I638" i="6"/>
  <c r="H638" i="6"/>
  <c r="L637" i="6"/>
  <c r="K637" i="6"/>
  <c r="J637" i="6"/>
  <c r="I637" i="6"/>
  <c r="H637" i="6"/>
  <c r="L636" i="6"/>
  <c r="K636" i="6"/>
  <c r="J636" i="6"/>
  <c r="I636" i="6"/>
  <c r="H636" i="6"/>
  <c r="L635" i="6"/>
  <c r="K635" i="6"/>
  <c r="J635" i="6"/>
  <c r="I635" i="6"/>
  <c r="H635" i="6"/>
  <c r="L634" i="6"/>
  <c r="K634" i="6"/>
  <c r="J634" i="6"/>
  <c r="I634" i="6"/>
  <c r="H634" i="6"/>
  <c r="L633" i="6"/>
  <c r="K633" i="6"/>
  <c r="J633" i="6"/>
  <c r="I633" i="6"/>
  <c r="H633" i="6"/>
  <c r="L632" i="6"/>
  <c r="K632" i="6"/>
  <c r="J632" i="6"/>
  <c r="I632" i="6"/>
  <c r="H632" i="6"/>
  <c r="L631" i="6"/>
  <c r="K631" i="6"/>
  <c r="J631" i="6"/>
  <c r="I631" i="6"/>
  <c r="H631" i="6"/>
  <c r="L630" i="6"/>
  <c r="K630" i="6"/>
  <c r="J630" i="6"/>
  <c r="I630" i="6"/>
  <c r="H630" i="6"/>
  <c r="L629" i="6"/>
  <c r="K629" i="6"/>
  <c r="J629" i="6"/>
  <c r="I629" i="6"/>
  <c r="H629" i="6"/>
  <c r="L628" i="6"/>
  <c r="K628" i="6"/>
  <c r="J628" i="6"/>
  <c r="I628" i="6"/>
  <c r="H628" i="6"/>
  <c r="L627" i="6"/>
  <c r="K627" i="6"/>
  <c r="J627" i="6"/>
  <c r="I627" i="6"/>
  <c r="H627" i="6"/>
  <c r="L626" i="6"/>
  <c r="K626" i="6"/>
  <c r="J626" i="6"/>
  <c r="I626" i="6"/>
  <c r="H626" i="6"/>
  <c r="L625" i="6"/>
  <c r="K625" i="6"/>
  <c r="J625" i="6"/>
  <c r="I625" i="6"/>
  <c r="H625" i="6"/>
  <c r="L624" i="6"/>
  <c r="K624" i="6"/>
  <c r="J624" i="6"/>
  <c r="I624" i="6"/>
  <c r="H624" i="6"/>
  <c r="L623" i="6"/>
  <c r="K623" i="6"/>
  <c r="J623" i="6"/>
  <c r="I623" i="6"/>
  <c r="H623" i="6"/>
  <c r="L622" i="6"/>
  <c r="K622" i="6"/>
  <c r="J622" i="6"/>
  <c r="I622" i="6"/>
  <c r="H622" i="6"/>
  <c r="L621" i="6"/>
  <c r="K621" i="6"/>
  <c r="J621" i="6"/>
  <c r="I621" i="6"/>
  <c r="H621" i="6"/>
  <c r="L620" i="6"/>
  <c r="K620" i="6"/>
  <c r="J620" i="6"/>
  <c r="I620" i="6"/>
  <c r="H620" i="6"/>
  <c r="L619" i="6"/>
  <c r="K619" i="6"/>
  <c r="J619" i="6"/>
  <c r="I619" i="6"/>
  <c r="H619" i="6"/>
  <c r="L618" i="6"/>
  <c r="K618" i="6"/>
  <c r="J618" i="6"/>
  <c r="I618" i="6"/>
  <c r="H618" i="6"/>
  <c r="L617" i="6"/>
  <c r="K617" i="6"/>
  <c r="J617" i="6"/>
  <c r="I617" i="6"/>
  <c r="H617" i="6"/>
  <c r="L616" i="6"/>
  <c r="K616" i="6"/>
  <c r="J616" i="6"/>
  <c r="I616" i="6"/>
  <c r="H616" i="6"/>
  <c r="L615" i="6"/>
  <c r="K615" i="6"/>
  <c r="J615" i="6"/>
  <c r="I615" i="6"/>
  <c r="H615" i="6"/>
  <c r="L614" i="6"/>
  <c r="K614" i="6"/>
  <c r="J614" i="6"/>
  <c r="I614" i="6"/>
  <c r="H614" i="6"/>
  <c r="L613" i="6"/>
  <c r="K613" i="6"/>
  <c r="J613" i="6"/>
  <c r="I613" i="6"/>
  <c r="H613" i="6"/>
  <c r="L612" i="6"/>
  <c r="K612" i="6"/>
  <c r="J612" i="6"/>
  <c r="I612" i="6"/>
  <c r="H612" i="6"/>
  <c r="L611" i="6"/>
  <c r="K611" i="6"/>
  <c r="J611" i="6"/>
  <c r="I611" i="6"/>
  <c r="H611" i="6"/>
  <c r="L610" i="6"/>
  <c r="K610" i="6"/>
  <c r="J610" i="6"/>
  <c r="I610" i="6"/>
  <c r="H610" i="6"/>
  <c r="L609" i="6"/>
  <c r="K609" i="6"/>
  <c r="J609" i="6"/>
  <c r="I609" i="6"/>
  <c r="H609" i="6"/>
  <c r="L608" i="6"/>
  <c r="K608" i="6"/>
  <c r="J608" i="6"/>
  <c r="I608" i="6"/>
  <c r="H608" i="6"/>
  <c r="L607" i="6"/>
  <c r="K607" i="6"/>
  <c r="J607" i="6"/>
  <c r="I607" i="6"/>
  <c r="H607" i="6"/>
  <c r="L606" i="6"/>
  <c r="K606" i="6"/>
  <c r="J606" i="6"/>
  <c r="I606" i="6"/>
  <c r="H606" i="6"/>
  <c r="L605" i="6"/>
  <c r="K605" i="6"/>
  <c r="J605" i="6"/>
  <c r="I605" i="6"/>
  <c r="H605" i="6"/>
  <c r="L604" i="6"/>
  <c r="K604" i="6"/>
  <c r="J604" i="6"/>
  <c r="I604" i="6"/>
  <c r="H604" i="6"/>
  <c r="L603" i="6"/>
  <c r="K603" i="6"/>
  <c r="J603" i="6"/>
  <c r="I603" i="6"/>
  <c r="H603" i="6"/>
  <c r="L602" i="6"/>
  <c r="K602" i="6"/>
  <c r="J602" i="6"/>
  <c r="I602" i="6"/>
  <c r="H602" i="6"/>
  <c r="L601" i="6"/>
  <c r="K601" i="6"/>
  <c r="J601" i="6"/>
  <c r="I601" i="6"/>
  <c r="H601" i="6"/>
  <c r="L600" i="6"/>
  <c r="K600" i="6"/>
  <c r="J600" i="6"/>
  <c r="I600" i="6"/>
  <c r="H600" i="6"/>
  <c r="L599" i="6"/>
  <c r="K599" i="6"/>
  <c r="J599" i="6"/>
  <c r="I599" i="6"/>
  <c r="H599" i="6"/>
  <c r="L598" i="6"/>
  <c r="K598" i="6"/>
  <c r="J598" i="6"/>
  <c r="I598" i="6"/>
  <c r="H598" i="6"/>
  <c r="L597" i="6"/>
  <c r="K597" i="6"/>
  <c r="J597" i="6"/>
  <c r="I597" i="6"/>
  <c r="H597" i="6"/>
  <c r="L596" i="6"/>
  <c r="K596" i="6"/>
  <c r="J596" i="6"/>
  <c r="I596" i="6"/>
  <c r="H596" i="6"/>
  <c r="L595" i="6"/>
  <c r="K595" i="6"/>
  <c r="J595" i="6"/>
  <c r="I595" i="6"/>
  <c r="H595" i="6"/>
  <c r="L594" i="6"/>
  <c r="K594" i="6"/>
  <c r="J594" i="6"/>
  <c r="I594" i="6"/>
  <c r="H594" i="6"/>
  <c r="L593" i="6"/>
  <c r="K593" i="6"/>
  <c r="J593" i="6"/>
  <c r="I593" i="6"/>
  <c r="H593" i="6"/>
  <c r="L592" i="6"/>
  <c r="K592" i="6"/>
  <c r="J592" i="6"/>
  <c r="I592" i="6"/>
  <c r="H592" i="6"/>
  <c r="L591" i="6"/>
  <c r="K591" i="6"/>
  <c r="J591" i="6"/>
  <c r="I591" i="6"/>
  <c r="H591" i="6"/>
  <c r="L590" i="6"/>
  <c r="K590" i="6"/>
  <c r="J590" i="6"/>
  <c r="I590" i="6"/>
  <c r="H590" i="6"/>
  <c r="L589" i="6"/>
  <c r="K589" i="6"/>
  <c r="J589" i="6"/>
  <c r="I589" i="6"/>
  <c r="H589" i="6"/>
  <c r="L588" i="6"/>
  <c r="K588" i="6"/>
  <c r="J588" i="6"/>
  <c r="I588" i="6"/>
  <c r="H588" i="6"/>
  <c r="L587" i="6"/>
  <c r="K587" i="6"/>
  <c r="J587" i="6"/>
  <c r="I587" i="6"/>
  <c r="H587" i="6"/>
  <c r="L586" i="6"/>
  <c r="K586" i="6"/>
  <c r="J586" i="6"/>
  <c r="I586" i="6"/>
  <c r="H586" i="6"/>
  <c r="L585" i="6"/>
  <c r="K585" i="6"/>
  <c r="J585" i="6"/>
  <c r="I585" i="6"/>
  <c r="H585" i="6"/>
  <c r="L584" i="6"/>
  <c r="K584" i="6"/>
  <c r="J584" i="6"/>
  <c r="I584" i="6"/>
  <c r="H584" i="6"/>
  <c r="L583" i="6"/>
  <c r="K583" i="6"/>
  <c r="J583" i="6"/>
  <c r="I583" i="6"/>
  <c r="H583" i="6"/>
  <c r="L582" i="6"/>
  <c r="K582" i="6"/>
  <c r="J582" i="6"/>
  <c r="I582" i="6"/>
  <c r="H582" i="6"/>
  <c r="L581" i="6"/>
  <c r="K581" i="6"/>
  <c r="J581" i="6"/>
  <c r="I581" i="6"/>
  <c r="H581" i="6"/>
  <c r="L580" i="6"/>
  <c r="K580" i="6"/>
  <c r="J580" i="6"/>
  <c r="I580" i="6"/>
  <c r="H580" i="6"/>
  <c r="L579" i="6"/>
  <c r="K579" i="6"/>
  <c r="J579" i="6"/>
  <c r="I579" i="6"/>
  <c r="H579" i="6"/>
  <c r="L578" i="6"/>
  <c r="K578" i="6"/>
  <c r="J578" i="6"/>
  <c r="I578" i="6"/>
  <c r="H578" i="6"/>
  <c r="L577" i="6"/>
  <c r="K577" i="6"/>
  <c r="J577" i="6"/>
  <c r="I577" i="6"/>
  <c r="H577" i="6"/>
  <c r="L576" i="6"/>
  <c r="K576" i="6"/>
  <c r="J576" i="6"/>
  <c r="I576" i="6"/>
  <c r="H576" i="6"/>
  <c r="L575" i="6"/>
  <c r="K575" i="6"/>
  <c r="J575" i="6"/>
  <c r="I575" i="6"/>
  <c r="H575" i="6"/>
  <c r="L574" i="6"/>
  <c r="K574" i="6"/>
  <c r="J574" i="6"/>
  <c r="I574" i="6"/>
  <c r="H574" i="6"/>
  <c r="L573" i="6"/>
  <c r="K573" i="6"/>
  <c r="J573" i="6"/>
  <c r="I573" i="6"/>
  <c r="H573" i="6"/>
  <c r="L572" i="6"/>
  <c r="K572" i="6"/>
  <c r="J572" i="6"/>
  <c r="I572" i="6"/>
  <c r="H572" i="6"/>
  <c r="L571" i="6"/>
  <c r="K571" i="6"/>
  <c r="J571" i="6"/>
  <c r="I571" i="6"/>
  <c r="H571" i="6"/>
  <c r="L570" i="6"/>
  <c r="K570" i="6"/>
  <c r="J570" i="6"/>
  <c r="I570" i="6"/>
  <c r="H570" i="6"/>
  <c r="L569" i="6"/>
  <c r="K569" i="6"/>
  <c r="J569" i="6"/>
  <c r="I569" i="6"/>
  <c r="H569" i="6"/>
  <c r="L568" i="6"/>
  <c r="K568" i="6"/>
  <c r="J568" i="6"/>
  <c r="I568" i="6"/>
  <c r="H568" i="6"/>
  <c r="L567" i="6"/>
  <c r="K567" i="6"/>
  <c r="J567" i="6"/>
  <c r="I567" i="6"/>
  <c r="H567" i="6"/>
  <c r="L566" i="6"/>
  <c r="K566" i="6"/>
  <c r="J566" i="6"/>
  <c r="I566" i="6"/>
  <c r="H566" i="6"/>
  <c r="L565" i="6"/>
  <c r="K565" i="6"/>
  <c r="J565" i="6"/>
  <c r="I565" i="6"/>
  <c r="H565" i="6"/>
  <c r="L564" i="6"/>
  <c r="K564" i="6"/>
  <c r="J564" i="6"/>
  <c r="I564" i="6"/>
  <c r="H564" i="6"/>
  <c r="L563" i="6"/>
  <c r="K563" i="6"/>
  <c r="J563" i="6"/>
  <c r="I563" i="6"/>
  <c r="H563" i="6"/>
  <c r="L562" i="6"/>
  <c r="K562" i="6"/>
  <c r="J562" i="6"/>
  <c r="I562" i="6"/>
  <c r="H562" i="6"/>
  <c r="L561" i="6"/>
  <c r="K561" i="6"/>
  <c r="J561" i="6"/>
  <c r="I561" i="6"/>
  <c r="H561" i="6"/>
  <c r="L560" i="6"/>
  <c r="K560" i="6"/>
  <c r="J560" i="6"/>
  <c r="I560" i="6"/>
  <c r="H560" i="6"/>
  <c r="L559" i="6"/>
  <c r="K559" i="6"/>
  <c r="J559" i="6"/>
  <c r="I559" i="6"/>
  <c r="H559" i="6"/>
  <c r="L558" i="6"/>
  <c r="K558" i="6"/>
  <c r="J558" i="6"/>
  <c r="I558" i="6"/>
  <c r="H558" i="6"/>
  <c r="L557" i="6"/>
  <c r="K557" i="6"/>
  <c r="J557" i="6"/>
  <c r="I557" i="6"/>
  <c r="H557" i="6"/>
  <c r="L556" i="6"/>
  <c r="K556" i="6"/>
  <c r="J556" i="6"/>
  <c r="I556" i="6"/>
  <c r="H556" i="6"/>
  <c r="L555" i="6"/>
  <c r="K555" i="6"/>
  <c r="J555" i="6"/>
  <c r="I555" i="6"/>
  <c r="H555" i="6"/>
  <c r="L554" i="6"/>
  <c r="K554" i="6"/>
  <c r="J554" i="6"/>
  <c r="I554" i="6"/>
  <c r="H554" i="6"/>
  <c r="L553" i="6"/>
  <c r="K553" i="6"/>
  <c r="J553" i="6"/>
  <c r="I553" i="6"/>
  <c r="H553" i="6"/>
  <c r="L552" i="6"/>
  <c r="K552" i="6"/>
  <c r="J552" i="6"/>
  <c r="I552" i="6"/>
  <c r="H552" i="6"/>
  <c r="L551" i="6"/>
  <c r="K551" i="6"/>
  <c r="J551" i="6"/>
  <c r="I551" i="6"/>
  <c r="H551" i="6"/>
  <c r="L550" i="6"/>
  <c r="K550" i="6"/>
  <c r="J550" i="6"/>
  <c r="I550" i="6"/>
  <c r="H550" i="6"/>
  <c r="L549" i="6"/>
  <c r="K549" i="6"/>
  <c r="J549" i="6"/>
  <c r="I549" i="6"/>
  <c r="H549" i="6"/>
  <c r="L548" i="6"/>
  <c r="K548" i="6"/>
  <c r="J548" i="6"/>
  <c r="I548" i="6"/>
  <c r="H548" i="6"/>
  <c r="L547" i="6"/>
  <c r="K547" i="6"/>
  <c r="J547" i="6"/>
  <c r="I547" i="6"/>
  <c r="H547" i="6"/>
  <c r="L546" i="6"/>
  <c r="K546" i="6"/>
  <c r="J546" i="6"/>
  <c r="I546" i="6"/>
  <c r="H546" i="6"/>
  <c r="L545" i="6"/>
  <c r="K545" i="6"/>
  <c r="J545" i="6"/>
  <c r="I545" i="6"/>
  <c r="H545" i="6"/>
  <c r="L544" i="6"/>
  <c r="K544" i="6"/>
  <c r="J544" i="6"/>
  <c r="I544" i="6"/>
  <c r="H544" i="6"/>
  <c r="L543" i="6"/>
  <c r="K543" i="6"/>
  <c r="J543" i="6"/>
  <c r="I543" i="6"/>
  <c r="H543" i="6"/>
  <c r="L542" i="6"/>
  <c r="K542" i="6"/>
  <c r="J542" i="6"/>
  <c r="I542" i="6"/>
  <c r="H542" i="6"/>
  <c r="L541" i="6"/>
  <c r="K541" i="6"/>
  <c r="J541" i="6"/>
  <c r="I541" i="6"/>
  <c r="H541" i="6"/>
  <c r="L540" i="6"/>
  <c r="K540" i="6"/>
  <c r="J540" i="6"/>
  <c r="I540" i="6"/>
  <c r="H540" i="6"/>
  <c r="L539" i="6"/>
  <c r="K539" i="6"/>
  <c r="J539" i="6"/>
  <c r="I539" i="6"/>
  <c r="H539" i="6"/>
  <c r="L538" i="6"/>
  <c r="K538" i="6"/>
  <c r="J538" i="6"/>
  <c r="I538" i="6"/>
  <c r="H538" i="6"/>
  <c r="L537" i="6"/>
  <c r="K537" i="6"/>
  <c r="J537" i="6"/>
  <c r="I537" i="6"/>
  <c r="H537" i="6"/>
  <c r="L536" i="6"/>
  <c r="K536" i="6"/>
  <c r="J536" i="6"/>
  <c r="I536" i="6"/>
  <c r="H536" i="6"/>
  <c r="L535" i="6"/>
  <c r="K535" i="6"/>
  <c r="J535" i="6"/>
  <c r="I535" i="6"/>
  <c r="H535" i="6"/>
  <c r="L534" i="6"/>
  <c r="K534" i="6"/>
  <c r="J534" i="6"/>
  <c r="I534" i="6"/>
  <c r="H534" i="6"/>
  <c r="L533" i="6"/>
  <c r="K533" i="6"/>
  <c r="J533" i="6"/>
  <c r="I533" i="6"/>
  <c r="H533" i="6"/>
  <c r="L532" i="6"/>
  <c r="K532" i="6"/>
  <c r="J532" i="6"/>
  <c r="I532" i="6"/>
  <c r="H532" i="6"/>
  <c r="L531" i="6"/>
  <c r="K531" i="6"/>
  <c r="J531" i="6"/>
  <c r="I531" i="6"/>
  <c r="H531" i="6"/>
  <c r="L530" i="6"/>
  <c r="K530" i="6"/>
  <c r="J530" i="6"/>
  <c r="I530" i="6"/>
  <c r="H530" i="6"/>
  <c r="L529" i="6"/>
  <c r="K529" i="6"/>
  <c r="J529" i="6"/>
  <c r="I529" i="6"/>
  <c r="H529" i="6"/>
  <c r="L528" i="6"/>
  <c r="K528" i="6"/>
  <c r="J528" i="6"/>
  <c r="I528" i="6"/>
  <c r="H528" i="6"/>
  <c r="L527" i="6"/>
  <c r="K527" i="6"/>
  <c r="J527" i="6"/>
  <c r="I527" i="6"/>
  <c r="H527" i="6"/>
  <c r="L526" i="6"/>
  <c r="K526" i="6"/>
  <c r="J526" i="6"/>
  <c r="I526" i="6"/>
  <c r="H526" i="6"/>
  <c r="L525" i="6"/>
  <c r="K525" i="6"/>
  <c r="J525" i="6"/>
  <c r="I525" i="6"/>
  <c r="H525" i="6"/>
  <c r="L524" i="6"/>
  <c r="K524" i="6"/>
  <c r="J524" i="6"/>
  <c r="I524" i="6"/>
  <c r="H524" i="6"/>
  <c r="L523" i="6"/>
  <c r="K523" i="6"/>
  <c r="J523" i="6"/>
  <c r="I523" i="6"/>
  <c r="H523" i="6"/>
  <c r="L522" i="6"/>
  <c r="K522" i="6"/>
  <c r="J522" i="6"/>
  <c r="I522" i="6"/>
  <c r="H522" i="6"/>
  <c r="L521" i="6"/>
  <c r="K521" i="6"/>
  <c r="J521" i="6"/>
  <c r="I521" i="6"/>
  <c r="H521" i="6"/>
  <c r="L520" i="6"/>
  <c r="K520" i="6"/>
  <c r="J520" i="6"/>
  <c r="I520" i="6"/>
  <c r="H520" i="6"/>
  <c r="L519" i="6"/>
  <c r="K519" i="6"/>
  <c r="J519" i="6"/>
  <c r="I519" i="6"/>
  <c r="H519" i="6"/>
  <c r="L518" i="6"/>
  <c r="K518" i="6"/>
  <c r="J518" i="6"/>
  <c r="I518" i="6"/>
  <c r="H518" i="6"/>
  <c r="L517" i="6"/>
  <c r="K517" i="6"/>
  <c r="J517" i="6"/>
  <c r="I517" i="6"/>
  <c r="H517" i="6"/>
  <c r="L516" i="6"/>
  <c r="K516" i="6"/>
  <c r="J516" i="6"/>
  <c r="I516" i="6"/>
  <c r="H516" i="6"/>
  <c r="L515" i="6"/>
  <c r="K515" i="6"/>
  <c r="J515" i="6"/>
  <c r="I515" i="6"/>
  <c r="H515" i="6"/>
  <c r="L514" i="6"/>
  <c r="K514" i="6"/>
  <c r="J514" i="6"/>
  <c r="I514" i="6"/>
  <c r="H514" i="6"/>
  <c r="L513" i="6"/>
  <c r="K513" i="6"/>
  <c r="J513" i="6"/>
  <c r="I513" i="6"/>
  <c r="H513" i="6"/>
  <c r="L512" i="6"/>
  <c r="K512" i="6"/>
  <c r="J512" i="6"/>
  <c r="I512" i="6"/>
  <c r="H512" i="6"/>
  <c r="L511" i="6"/>
  <c r="K511" i="6"/>
  <c r="J511" i="6"/>
  <c r="I511" i="6"/>
  <c r="H511" i="6"/>
  <c r="L510" i="6"/>
  <c r="K510" i="6"/>
  <c r="J510" i="6"/>
  <c r="I510" i="6"/>
  <c r="H510" i="6"/>
  <c r="L509" i="6"/>
  <c r="K509" i="6"/>
  <c r="J509" i="6"/>
  <c r="I509" i="6"/>
  <c r="H509" i="6"/>
  <c r="L508" i="6"/>
  <c r="K508" i="6"/>
  <c r="J508" i="6"/>
  <c r="I508" i="6"/>
  <c r="H508" i="6"/>
  <c r="L507" i="6"/>
  <c r="K507" i="6"/>
  <c r="J507" i="6"/>
  <c r="I507" i="6"/>
  <c r="H507" i="6"/>
  <c r="L506" i="6"/>
  <c r="K506" i="6"/>
  <c r="J506" i="6"/>
  <c r="I506" i="6"/>
  <c r="H506" i="6"/>
  <c r="L505" i="6"/>
  <c r="K505" i="6"/>
  <c r="J505" i="6"/>
  <c r="I505" i="6"/>
  <c r="H505" i="6"/>
  <c r="L504" i="6"/>
  <c r="K504" i="6"/>
  <c r="J504" i="6"/>
  <c r="I504" i="6"/>
  <c r="H504" i="6"/>
  <c r="L503" i="6"/>
  <c r="K503" i="6"/>
  <c r="J503" i="6"/>
  <c r="I503" i="6"/>
  <c r="H503" i="6"/>
  <c r="L502" i="6"/>
  <c r="K502" i="6"/>
  <c r="J502" i="6"/>
  <c r="I502" i="6"/>
  <c r="H502" i="6"/>
  <c r="L501" i="6"/>
  <c r="K501" i="6"/>
  <c r="J501" i="6"/>
  <c r="I501" i="6"/>
  <c r="H501" i="6"/>
  <c r="L500" i="6"/>
  <c r="K500" i="6"/>
  <c r="J500" i="6"/>
  <c r="I500" i="6"/>
  <c r="H500" i="6"/>
  <c r="L499" i="6"/>
  <c r="K499" i="6"/>
  <c r="J499" i="6"/>
  <c r="I499" i="6"/>
  <c r="H499" i="6"/>
  <c r="L498" i="6"/>
  <c r="K498" i="6"/>
  <c r="J498" i="6"/>
  <c r="I498" i="6"/>
  <c r="H498" i="6"/>
  <c r="L497" i="6"/>
  <c r="K497" i="6"/>
  <c r="J497" i="6"/>
  <c r="I497" i="6"/>
  <c r="H497" i="6"/>
  <c r="L496" i="6"/>
  <c r="K496" i="6"/>
  <c r="J496" i="6"/>
  <c r="I496" i="6"/>
  <c r="H496" i="6"/>
  <c r="L495" i="6"/>
  <c r="K495" i="6"/>
  <c r="J495" i="6"/>
  <c r="I495" i="6"/>
  <c r="H495" i="6"/>
  <c r="L494" i="6"/>
  <c r="K494" i="6"/>
  <c r="J494" i="6"/>
  <c r="I494" i="6"/>
  <c r="H494" i="6"/>
  <c r="L493" i="6"/>
  <c r="K493" i="6"/>
  <c r="J493" i="6"/>
  <c r="I493" i="6"/>
  <c r="H493" i="6"/>
  <c r="L492" i="6"/>
  <c r="K492" i="6"/>
  <c r="J492" i="6"/>
  <c r="I492" i="6"/>
  <c r="H492" i="6"/>
  <c r="L491" i="6"/>
  <c r="K491" i="6"/>
  <c r="J491" i="6"/>
  <c r="I491" i="6"/>
  <c r="H491" i="6"/>
  <c r="L490" i="6"/>
  <c r="K490" i="6"/>
  <c r="J490" i="6"/>
  <c r="I490" i="6"/>
  <c r="H490" i="6"/>
  <c r="L489" i="6"/>
  <c r="K489" i="6"/>
  <c r="J489" i="6"/>
  <c r="I489" i="6"/>
  <c r="H489" i="6"/>
  <c r="L488" i="6"/>
  <c r="K488" i="6"/>
  <c r="J488" i="6"/>
  <c r="I488" i="6"/>
  <c r="H488" i="6"/>
  <c r="L487" i="6"/>
  <c r="K487" i="6"/>
  <c r="J487" i="6"/>
  <c r="I487" i="6"/>
  <c r="H487" i="6"/>
  <c r="L486" i="6"/>
  <c r="K486" i="6"/>
  <c r="J486" i="6"/>
  <c r="I486" i="6"/>
  <c r="H486" i="6"/>
  <c r="L485" i="6"/>
  <c r="K485" i="6"/>
  <c r="J485" i="6"/>
  <c r="I485" i="6"/>
  <c r="H485" i="6"/>
  <c r="L484" i="6"/>
  <c r="K484" i="6"/>
  <c r="J484" i="6"/>
  <c r="I484" i="6"/>
  <c r="H484" i="6"/>
  <c r="L483" i="6"/>
  <c r="K483" i="6"/>
  <c r="J483" i="6"/>
  <c r="I483" i="6"/>
  <c r="H483" i="6"/>
  <c r="L482" i="6"/>
  <c r="K482" i="6"/>
  <c r="J482" i="6"/>
  <c r="I482" i="6"/>
  <c r="H482" i="6"/>
  <c r="L481" i="6"/>
  <c r="K481" i="6"/>
  <c r="J481" i="6"/>
  <c r="I481" i="6"/>
  <c r="H481" i="6"/>
  <c r="L480" i="6"/>
  <c r="K480" i="6"/>
  <c r="J480" i="6"/>
  <c r="I480" i="6"/>
  <c r="H480" i="6"/>
  <c r="L479" i="6"/>
  <c r="K479" i="6"/>
  <c r="J479" i="6"/>
  <c r="I479" i="6"/>
  <c r="H479" i="6"/>
  <c r="L478" i="6"/>
  <c r="K478" i="6"/>
  <c r="J478" i="6"/>
  <c r="I478" i="6"/>
  <c r="H478" i="6"/>
  <c r="L477" i="6"/>
  <c r="K477" i="6"/>
  <c r="J477" i="6"/>
  <c r="I477" i="6"/>
  <c r="H477" i="6"/>
  <c r="L476" i="6"/>
  <c r="K476" i="6"/>
  <c r="J476" i="6"/>
  <c r="I476" i="6"/>
  <c r="H476" i="6"/>
  <c r="L475" i="6"/>
  <c r="K475" i="6"/>
  <c r="J475" i="6"/>
  <c r="I475" i="6"/>
  <c r="H475" i="6"/>
  <c r="L474" i="6"/>
  <c r="K474" i="6"/>
  <c r="J474" i="6"/>
  <c r="I474" i="6"/>
  <c r="H474" i="6"/>
  <c r="L473" i="6"/>
  <c r="K473" i="6"/>
  <c r="J473" i="6"/>
  <c r="I473" i="6"/>
  <c r="H473" i="6"/>
  <c r="L472" i="6"/>
  <c r="K472" i="6"/>
  <c r="J472" i="6"/>
  <c r="I472" i="6"/>
  <c r="H472" i="6"/>
  <c r="L471" i="6"/>
  <c r="K471" i="6"/>
  <c r="J471" i="6"/>
  <c r="I471" i="6"/>
  <c r="H471" i="6"/>
  <c r="L470" i="6"/>
  <c r="K470" i="6"/>
  <c r="J470" i="6"/>
  <c r="I470" i="6"/>
  <c r="H470" i="6"/>
  <c r="L469" i="6"/>
  <c r="K469" i="6"/>
  <c r="J469" i="6"/>
  <c r="I469" i="6"/>
  <c r="H469" i="6"/>
  <c r="L468" i="6"/>
  <c r="K468" i="6"/>
  <c r="J468" i="6"/>
  <c r="I468" i="6"/>
  <c r="H468" i="6"/>
  <c r="L467" i="6"/>
  <c r="K467" i="6"/>
  <c r="J467" i="6"/>
  <c r="I467" i="6"/>
  <c r="H467" i="6"/>
  <c r="L466" i="6"/>
  <c r="K466" i="6"/>
  <c r="J466" i="6"/>
  <c r="I466" i="6"/>
  <c r="H466" i="6"/>
  <c r="L465" i="6"/>
  <c r="K465" i="6"/>
  <c r="J465" i="6"/>
  <c r="I465" i="6"/>
  <c r="H465" i="6"/>
  <c r="L464" i="6"/>
  <c r="K464" i="6"/>
  <c r="J464" i="6"/>
  <c r="I464" i="6"/>
  <c r="H464" i="6"/>
  <c r="L463" i="6"/>
  <c r="K463" i="6"/>
  <c r="J463" i="6"/>
  <c r="I463" i="6"/>
  <c r="H463" i="6"/>
  <c r="L462" i="6"/>
  <c r="K462" i="6"/>
  <c r="J462" i="6"/>
  <c r="I462" i="6"/>
  <c r="H462" i="6"/>
  <c r="L461" i="6"/>
  <c r="K461" i="6"/>
  <c r="J461" i="6"/>
  <c r="I461" i="6"/>
  <c r="H461" i="6"/>
  <c r="L460" i="6"/>
  <c r="K460" i="6"/>
  <c r="J460" i="6"/>
  <c r="I460" i="6"/>
  <c r="H460" i="6"/>
  <c r="L459" i="6"/>
  <c r="K459" i="6"/>
  <c r="J459" i="6"/>
  <c r="I459" i="6"/>
  <c r="H459" i="6"/>
  <c r="L458" i="6"/>
  <c r="K458" i="6"/>
  <c r="J458" i="6"/>
  <c r="I458" i="6"/>
  <c r="H458" i="6"/>
  <c r="L457" i="6"/>
  <c r="K457" i="6"/>
  <c r="J457" i="6"/>
  <c r="I457" i="6"/>
  <c r="H457" i="6"/>
  <c r="L456" i="6"/>
  <c r="K456" i="6"/>
  <c r="J456" i="6"/>
  <c r="I456" i="6"/>
  <c r="H456" i="6"/>
  <c r="L455" i="6"/>
  <c r="K455" i="6"/>
  <c r="J455" i="6"/>
  <c r="I455" i="6"/>
  <c r="H455" i="6"/>
  <c r="L454" i="6"/>
  <c r="K454" i="6"/>
  <c r="J454" i="6"/>
  <c r="I454" i="6"/>
  <c r="H454" i="6"/>
  <c r="L453" i="6"/>
  <c r="K453" i="6"/>
  <c r="J453" i="6"/>
  <c r="I453" i="6"/>
  <c r="H453" i="6"/>
  <c r="L452" i="6"/>
  <c r="K452" i="6"/>
  <c r="J452" i="6"/>
  <c r="I452" i="6"/>
  <c r="H452" i="6"/>
  <c r="L451" i="6"/>
  <c r="K451" i="6"/>
  <c r="J451" i="6"/>
  <c r="I451" i="6"/>
  <c r="H451" i="6"/>
  <c r="L450" i="6"/>
  <c r="K450" i="6"/>
  <c r="J450" i="6"/>
  <c r="I450" i="6"/>
  <c r="H450" i="6"/>
  <c r="L449" i="6"/>
  <c r="K449" i="6"/>
  <c r="J449" i="6"/>
  <c r="I449" i="6"/>
  <c r="H449" i="6"/>
  <c r="L448" i="6"/>
  <c r="K448" i="6"/>
  <c r="J448" i="6"/>
  <c r="I448" i="6"/>
  <c r="H448" i="6"/>
  <c r="L447" i="6"/>
  <c r="K447" i="6"/>
  <c r="J447" i="6"/>
  <c r="I447" i="6"/>
  <c r="H447" i="6"/>
  <c r="L446" i="6"/>
  <c r="K446" i="6"/>
  <c r="J446" i="6"/>
  <c r="I446" i="6"/>
  <c r="H446" i="6"/>
  <c r="L445" i="6"/>
  <c r="K445" i="6"/>
  <c r="J445" i="6"/>
  <c r="I445" i="6"/>
  <c r="H445" i="6"/>
  <c r="L444" i="6"/>
  <c r="K444" i="6"/>
  <c r="J444" i="6"/>
  <c r="I444" i="6"/>
  <c r="H444" i="6"/>
  <c r="L443" i="6"/>
  <c r="K443" i="6"/>
  <c r="J443" i="6"/>
  <c r="I443" i="6"/>
  <c r="H443" i="6"/>
  <c r="L442" i="6"/>
  <c r="K442" i="6"/>
  <c r="J442" i="6"/>
  <c r="I442" i="6"/>
  <c r="H442" i="6"/>
  <c r="L441" i="6"/>
  <c r="K441" i="6"/>
  <c r="J441" i="6"/>
  <c r="I441" i="6"/>
  <c r="H441" i="6"/>
  <c r="L440" i="6"/>
  <c r="K440" i="6"/>
  <c r="J440" i="6"/>
  <c r="I440" i="6"/>
  <c r="H440" i="6"/>
  <c r="L439" i="6"/>
  <c r="K439" i="6"/>
  <c r="J439" i="6"/>
  <c r="I439" i="6"/>
  <c r="H439" i="6"/>
  <c r="L438" i="6"/>
  <c r="K438" i="6"/>
  <c r="J438" i="6"/>
  <c r="I438" i="6"/>
  <c r="H438" i="6"/>
  <c r="L437" i="6"/>
  <c r="K437" i="6"/>
  <c r="J437" i="6"/>
  <c r="I437" i="6"/>
  <c r="H437" i="6"/>
  <c r="L436" i="6"/>
  <c r="K436" i="6"/>
  <c r="J436" i="6"/>
  <c r="I436" i="6"/>
  <c r="H436" i="6"/>
  <c r="L435" i="6"/>
  <c r="K435" i="6"/>
  <c r="J435" i="6"/>
  <c r="I435" i="6"/>
  <c r="H435" i="6"/>
  <c r="L434" i="6"/>
  <c r="K434" i="6"/>
  <c r="J434" i="6"/>
  <c r="I434" i="6"/>
  <c r="H434" i="6"/>
  <c r="L433" i="6"/>
  <c r="K433" i="6"/>
  <c r="J433" i="6"/>
  <c r="I433" i="6"/>
  <c r="H433" i="6"/>
  <c r="L432" i="6"/>
  <c r="K432" i="6"/>
  <c r="J432" i="6"/>
  <c r="I432" i="6"/>
  <c r="H432" i="6"/>
  <c r="L431" i="6"/>
  <c r="K431" i="6"/>
  <c r="J431" i="6"/>
  <c r="I431" i="6"/>
  <c r="H431" i="6"/>
  <c r="L430" i="6"/>
  <c r="K430" i="6"/>
  <c r="J430" i="6"/>
  <c r="I430" i="6"/>
  <c r="H430" i="6"/>
  <c r="L429" i="6"/>
  <c r="K429" i="6"/>
  <c r="J429" i="6"/>
  <c r="I429" i="6"/>
  <c r="H429" i="6"/>
  <c r="L428" i="6"/>
  <c r="K428" i="6"/>
  <c r="J428" i="6"/>
  <c r="I428" i="6"/>
  <c r="H428" i="6"/>
  <c r="L427" i="6"/>
  <c r="K427" i="6"/>
  <c r="J427" i="6"/>
  <c r="I427" i="6"/>
  <c r="H427" i="6"/>
  <c r="L426" i="6"/>
  <c r="K426" i="6"/>
  <c r="J426" i="6"/>
  <c r="I426" i="6"/>
  <c r="H426" i="6"/>
  <c r="L425" i="6"/>
  <c r="K425" i="6"/>
  <c r="J425" i="6"/>
  <c r="I425" i="6"/>
  <c r="H425" i="6"/>
  <c r="L424" i="6"/>
  <c r="K424" i="6"/>
  <c r="J424" i="6"/>
  <c r="I424" i="6"/>
  <c r="H424" i="6"/>
  <c r="L423" i="6"/>
  <c r="K423" i="6"/>
  <c r="J423" i="6"/>
  <c r="I423" i="6"/>
  <c r="H423" i="6"/>
  <c r="L422" i="6"/>
  <c r="K422" i="6"/>
  <c r="J422" i="6"/>
  <c r="I422" i="6"/>
  <c r="H422" i="6"/>
  <c r="L421" i="6"/>
  <c r="K421" i="6"/>
  <c r="J421" i="6"/>
  <c r="I421" i="6"/>
  <c r="H421" i="6"/>
  <c r="L420" i="6"/>
  <c r="K420" i="6"/>
  <c r="J420" i="6"/>
  <c r="I420" i="6"/>
  <c r="H420" i="6"/>
  <c r="L419" i="6"/>
  <c r="K419" i="6"/>
  <c r="J419" i="6"/>
  <c r="I419" i="6"/>
  <c r="H419" i="6"/>
  <c r="L418" i="6"/>
  <c r="K418" i="6"/>
  <c r="J418" i="6"/>
  <c r="I418" i="6"/>
  <c r="H418" i="6"/>
  <c r="L417" i="6"/>
  <c r="K417" i="6"/>
  <c r="J417" i="6"/>
  <c r="I417" i="6"/>
  <c r="H417" i="6"/>
  <c r="L416" i="6"/>
  <c r="K416" i="6"/>
  <c r="J416" i="6"/>
  <c r="I416" i="6"/>
  <c r="H416" i="6"/>
  <c r="L415" i="6"/>
  <c r="K415" i="6"/>
  <c r="J415" i="6"/>
  <c r="I415" i="6"/>
  <c r="H415" i="6"/>
  <c r="L414" i="6"/>
  <c r="K414" i="6"/>
  <c r="J414" i="6"/>
  <c r="I414" i="6"/>
  <c r="H414" i="6"/>
  <c r="L413" i="6"/>
  <c r="K413" i="6"/>
  <c r="J413" i="6"/>
  <c r="I413" i="6"/>
  <c r="H413" i="6"/>
  <c r="L412" i="6"/>
  <c r="K412" i="6"/>
  <c r="J412" i="6"/>
  <c r="I412" i="6"/>
  <c r="H412" i="6"/>
  <c r="L411" i="6"/>
  <c r="K411" i="6"/>
  <c r="J411" i="6"/>
  <c r="I411" i="6"/>
  <c r="H411" i="6"/>
  <c r="L410" i="6"/>
  <c r="K410" i="6"/>
  <c r="J410" i="6"/>
  <c r="I410" i="6"/>
  <c r="H410" i="6"/>
  <c r="L409" i="6"/>
  <c r="K409" i="6"/>
  <c r="J409" i="6"/>
  <c r="I409" i="6"/>
  <c r="H409" i="6"/>
  <c r="L408" i="6"/>
  <c r="K408" i="6"/>
  <c r="J408" i="6"/>
  <c r="I408" i="6"/>
  <c r="H408" i="6"/>
  <c r="L407" i="6"/>
  <c r="K407" i="6"/>
  <c r="J407" i="6"/>
  <c r="I407" i="6"/>
  <c r="H407" i="6"/>
  <c r="L406" i="6"/>
  <c r="K406" i="6"/>
  <c r="J406" i="6"/>
  <c r="I406" i="6"/>
  <c r="H406" i="6"/>
  <c r="L405" i="6"/>
  <c r="K405" i="6"/>
  <c r="J405" i="6"/>
  <c r="I405" i="6"/>
  <c r="H405" i="6"/>
  <c r="L404" i="6"/>
  <c r="K404" i="6"/>
  <c r="J404" i="6"/>
  <c r="I404" i="6"/>
  <c r="H404" i="6"/>
  <c r="L403" i="6"/>
  <c r="K403" i="6"/>
  <c r="J403" i="6"/>
  <c r="I403" i="6"/>
  <c r="H403" i="6"/>
  <c r="L402" i="6"/>
  <c r="K402" i="6"/>
  <c r="J402" i="6"/>
  <c r="I402" i="6"/>
  <c r="H402" i="6"/>
  <c r="L401" i="6"/>
  <c r="K401" i="6"/>
  <c r="J401" i="6"/>
  <c r="I401" i="6"/>
  <c r="H401" i="6"/>
  <c r="L400" i="6"/>
  <c r="K400" i="6"/>
  <c r="J400" i="6"/>
  <c r="I400" i="6"/>
  <c r="H400" i="6"/>
  <c r="L399" i="6"/>
  <c r="K399" i="6"/>
  <c r="J399" i="6"/>
  <c r="I399" i="6"/>
  <c r="H399" i="6"/>
  <c r="L398" i="6"/>
  <c r="K398" i="6"/>
  <c r="J398" i="6"/>
  <c r="I398" i="6"/>
  <c r="H398" i="6"/>
  <c r="L397" i="6"/>
  <c r="K397" i="6"/>
  <c r="J397" i="6"/>
  <c r="I397" i="6"/>
  <c r="H397" i="6"/>
  <c r="L396" i="6"/>
  <c r="K396" i="6"/>
  <c r="J396" i="6"/>
  <c r="I396" i="6"/>
  <c r="H396" i="6"/>
  <c r="L395" i="6"/>
  <c r="K395" i="6"/>
  <c r="J395" i="6"/>
  <c r="I395" i="6"/>
  <c r="H395" i="6"/>
  <c r="L394" i="6"/>
  <c r="K394" i="6"/>
  <c r="J394" i="6"/>
  <c r="I394" i="6"/>
  <c r="H394" i="6"/>
  <c r="L393" i="6"/>
  <c r="K393" i="6"/>
  <c r="J393" i="6"/>
  <c r="I393" i="6"/>
  <c r="H393" i="6"/>
  <c r="L392" i="6"/>
  <c r="K392" i="6"/>
  <c r="J392" i="6"/>
  <c r="I392" i="6"/>
  <c r="H392" i="6"/>
  <c r="L391" i="6"/>
  <c r="K391" i="6"/>
  <c r="J391" i="6"/>
  <c r="I391" i="6"/>
  <c r="H391" i="6"/>
  <c r="L390" i="6"/>
  <c r="K390" i="6"/>
  <c r="J390" i="6"/>
  <c r="I390" i="6"/>
  <c r="H390" i="6"/>
  <c r="L389" i="6"/>
  <c r="K389" i="6"/>
  <c r="J389" i="6"/>
  <c r="I389" i="6"/>
  <c r="H389" i="6"/>
  <c r="L388" i="6"/>
  <c r="K388" i="6"/>
  <c r="J388" i="6"/>
  <c r="I388" i="6"/>
  <c r="H388" i="6"/>
  <c r="L387" i="6"/>
  <c r="K387" i="6"/>
  <c r="J387" i="6"/>
  <c r="I387" i="6"/>
  <c r="H387" i="6"/>
  <c r="L386" i="6"/>
  <c r="K386" i="6"/>
  <c r="J386" i="6"/>
  <c r="I386" i="6"/>
  <c r="H386" i="6"/>
  <c r="L385" i="6"/>
  <c r="K385" i="6"/>
  <c r="J385" i="6"/>
  <c r="I385" i="6"/>
  <c r="H385" i="6"/>
  <c r="L384" i="6"/>
  <c r="K384" i="6"/>
  <c r="J384" i="6"/>
  <c r="I384" i="6"/>
  <c r="H384" i="6"/>
  <c r="L383" i="6"/>
  <c r="K383" i="6"/>
  <c r="J383" i="6"/>
  <c r="I383" i="6"/>
  <c r="H383" i="6"/>
  <c r="L382" i="6"/>
  <c r="K382" i="6"/>
  <c r="J382" i="6"/>
  <c r="I382" i="6"/>
  <c r="H382" i="6"/>
  <c r="L381" i="6"/>
  <c r="K381" i="6"/>
  <c r="J381" i="6"/>
  <c r="I381" i="6"/>
  <c r="H381" i="6"/>
  <c r="L380" i="6"/>
  <c r="K380" i="6"/>
  <c r="J380" i="6"/>
  <c r="I380" i="6"/>
  <c r="H380" i="6"/>
  <c r="L379" i="6"/>
  <c r="K379" i="6"/>
  <c r="J379" i="6"/>
  <c r="I379" i="6"/>
  <c r="H379" i="6"/>
  <c r="L378" i="6"/>
  <c r="K378" i="6"/>
  <c r="J378" i="6"/>
  <c r="I378" i="6"/>
  <c r="H378" i="6"/>
  <c r="L377" i="6"/>
  <c r="K377" i="6"/>
  <c r="J377" i="6"/>
  <c r="I377" i="6"/>
  <c r="H377" i="6"/>
  <c r="L376" i="6"/>
  <c r="K376" i="6"/>
  <c r="J376" i="6"/>
  <c r="I376" i="6"/>
  <c r="H376" i="6"/>
  <c r="L375" i="6"/>
  <c r="K375" i="6"/>
  <c r="J375" i="6"/>
  <c r="I375" i="6"/>
  <c r="H375" i="6"/>
  <c r="L374" i="6"/>
  <c r="K374" i="6"/>
  <c r="J374" i="6"/>
  <c r="I374" i="6"/>
  <c r="H374" i="6"/>
  <c r="L373" i="6"/>
  <c r="K373" i="6"/>
  <c r="J373" i="6"/>
  <c r="I373" i="6"/>
  <c r="H373" i="6"/>
  <c r="L372" i="6"/>
  <c r="K372" i="6"/>
  <c r="J372" i="6"/>
  <c r="I372" i="6"/>
  <c r="H372" i="6"/>
  <c r="L371" i="6"/>
  <c r="K371" i="6"/>
  <c r="J371" i="6"/>
  <c r="I371" i="6"/>
  <c r="H371" i="6"/>
  <c r="L370" i="6"/>
  <c r="K370" i="6"/>
  <c r="J370" i="6"/>
  <c r="I370" i="6"/>
  <c r="H370" i="6"/>
  <c r="L369" i="6"/>
  <c r="K369" i="6"/>
  <c r="J369" i="6"/>
  <c r="I369" i="6"/>
  <c r="H369" i="6"/>
  <c r="L368" i="6"/>
  <c r="K368" i="6"/>
  <c r="J368" i="6"/>
  <c r="I368" i="6"/>
  <c r="H368" i="6"/>
  <c r="L367" i="6"/>
  <c r="K367" i="6"/>
  <c r="J367" i="6"/>
  <c r="I367" i="6"/>
  <c r="H367" i="6"/>
  <c r="L366" i="6"/>
  <c r="K366" i="6"/>
  <c r="J366" i="6"/>
  <c r="I366" i="6"/>
  <c r="H366" i="6"/>
  <c r="L365" i="6"/>
  <c r="K365" i="6"/>
  <c r="J365" i="6"/>
  <c r="I365" i="6"/>
  <c r="H365" i="6"/>
  <c r="L364" i="6"/>
  <c r="K364" i="6"/>
  <c r="J364" i="6"/>
  <c r="I364" i="6"/>
  <c r="H364" i="6"/>
  <c r="L363" i="6"/>
  <c r="K363" i="6"/>
  <c r="J363" i="6"/>
  <c r="I363" i="6"/>
  <c r="H363" i="6"/>
  <c r="L362" i="6"/>
  <c r="K362" i="6"/>
  <c r="J362" i="6"/>
  <c r="I362" i="6"/>
  <c r="H362" i="6"/>
  <c r="L361" i="6"/>
  <c r="K361" i="6"/>
  <c r="J361" i="6"/>
  <c r="I361" i="6"/>
  <c r="H361" i="6"/>
  <c r="L360" i="6"/>
  <c r="K360" i="6"/>
  <c r="J360" i="6"/>
  <c r="I360" i="6"/>
  <c r="H360" i="6"/>
  <c r="L359" i="6"/>
  <c r="K359" i="6"/>
  <c r="J359" i="6"/>
  <c r="I359" i="6"/>
  <c r="H359" i="6"/>
  <c r="L358" i="6"/>
  <c r="K358" i="6"/>
  <c r="J358" i="6"/>
  <c r="I358" i="6"/>
  <c r="H358" i="6"/>
  <c r="L357" i="6"/>
  <c r="K357" i="6"/>
  <c r="J357" i="6"/>
  <c r="I357" i="6"/>
  <c r="H357" i="6"/>
  <c r="L356" i="6"/>
  <c r="K356" i="6"/>
  <c r="J356" i="6"/>
  <c r="I356" i="6"/>
  <c r="H356" i="6"/>
  <c r="L355" i="6"/>
  <c r="K355" i="6"/>
  <c r="J355" i="6"/>
  <c r="I355" i="6"/>
  <c r="H355" i="6"/>
  <c r="L354" i="6"/>
  <c r="K354" i="6"/>
  <c r="J354" i="6"/>
  <c r="I354" i="6"/>
  <c r="H354" i="6"/>
  <c r="L353" i="6"/>
  <c r="K353" i="6"/>
  <c r="J353" i="6"/>
  <c r="I353" i="6"/>
  <c r="H353" i="6"/>
  <c r="L352" i="6"/>
  <c r="K352" i="6"/>
  <c r="J352" i="6"/>
  <c r="I352" i="6"/>
  <c r="H352" i="6"/>
  <c r="L351" i="6"/>
  <c r="K351" i="6"/>
  <c r="J351" i="6"/>
  <c r="I351" i="6"/>
  <c r="H351" i="6"/>
  <c r="L350" i="6"/>
  <c r="K350" i="6"/>
  <c r="J350" i="6"/>
  <c r="I350" i="6"/>
  <c r="H350" i="6"/>
  <c r="L349" i="6"/>
  <c r="K349" i="6"/>
  <c r="J349" i="6"/>
  <c r="I349" i="6"/>
  <c r="H349" i="6"/>
  <c r="L348" i="6"/>
  <c r="K348" i="6"/>
  <c r="J348" i="6"/>
  <c r="I348" i="6"/>
  <c r="H348" i="6"/>
  <c r="L347" i="6"/>
  <c r="K347" i="6"/>
  <c r="J347" i="6"/>
  <c r="I347" i="6"/>
  <c r="H347" i="6"/>
  <c r="L346" i="6"/>
  <c r="K346" i="6"/>
  <c r="J346" i="6"/>
  <c r="I346" i="6"/>
  <c r="H346" i="6"/>
  <c r="L345" i="6"/>
  <c r="K345" i="6"/>
  <c r="J345" i="6"/>
  <c r="I345" i="6"/>
  <c r="H345" i="6"/>
  <c r="L344" i="6"/>
  <c r="K344" i="6"/>
  <c r="J344" i="6"/>
  <c r="I344" i="6"/>
  <c r="H344" i="6"/>
  <c r="L343" i="6"/>
  <c r="K343" i="6"/>
  <c r="J343" i="6"/>
  <c r="I343" i="6"/>
  <c r="H343" i="6"/>
  <c r="L342" i="6"/>
  <c r="K342" i="6"/>
  <c r="J342" i="6"/>
  <c r="I342" i="6"/>
  <c r="H342" i="6"/>
  <c r="L341" i="6"/>
  <c r="K341" i="6"/>
  <c r="J341" i="6"/>
  <c r="I341" i="6"/>
  <c r="H341" i="6"/>
  <c r="L340" i="6"/>
  <c r="K340" i="6"/>
  <c r="J340" i="6"/>
  <c r="I340" i="6"/>
  <c r="H340" i="6"/>
  <c r="L339" i="6"/>
  <c r="K339" i="6"/>
  <c r="J339" i="6"/>
  <c r="I339" i="6"/>
  <c r="H339" i="6"/>
  <c r="L338" i="6"/>
  <c r="K338" i="6"/>
  <c r="J338" i="6"/>
  <c r="I338" i="6"/>
  <c r="H338" i="6"/>
  <c r="L337" i="6"/>
  <c r="K337" i="6"/>
  <c r="J337" i="6"/>
  <c r="I337" i="6"/>
  <c r="H337" i="6"/>
  <c r="L336" i="6"/>
  <c r="K336" i="6"/>
  <c r="J336" i="6"/>
  <c r="I336" i="6"/>
  <c r="H336" i="6"/>
  <c r="L335" i="6"/>
  <c r="K335" i="6"/>
  <c r="J335" i="6"/>
  <c r="I335" i="6"/>
  <c r="H335" i="6"/>
  <c r="L334" i="6"/>
  <c r="K334" i="6"/>
  <c r="J334" i="6"/>
  <c r="I334" i="6"/>
  <c r="H334" i="6"/>
  <c r="L333" i="6"/>
  <c r="K333" i="6"/>
  <c r="J333" i="6"/>
  <c r="I333" i="6"/>
  <c r="H333" i="6"/>
  <c r="L332" i="6"/>
  <c r="K332" i="6"/>
  <c r="J332" i="6"/>
  <c r="I332" i="6"/>
  <c r="H332" i="6"/>
  <c r="L331" i="6"/>
  <c r="K331" i="6"/>
  <c r="J331" i="6"/>
  <c r="I331" i="6"/>
  <c r="H331" i="6"/>
  <c r="L330" i="6"/>
  <c r="K330" i="6"/>
  <c r="J330" i="6"/>
  <c r="I330" i="6"/>
  <c r="H330" i="6"/>
  <c r="L329" i="6"/>
  <c r="K329" i="6"/>
  <c r="J329" i="6"/>
  <c r="I329" i="6"/>
  <c r="H329" i="6"/>
  <c r="L328" i="6"/>
  <c r="K328" i="6"/>
  <c r="J328" i="6"/>
  <c r="I328" i="6"/>
  <c r="H328" i="6"/>
  <c r="L327" i="6"/>
  <c r="K327" i="6"/>
  <c r="J327" i="6"/>
  <c r="I327" i="6"/>
  <c r="H327" i="6"/>
  <c r="L326" i="6"/>
  <c r="K326" i="6"/>
  <c r="J326" i="6"/>
  <c r="I326" i="6"/>
  <c r="H326" i="6"/>
  <c r="L325" i="6"/>
  <c r="K325" i="6"/>
  <c r="J325" i="6"/>
  <c r="I325" i="6"/>
  <c r="H325" i="6"/>
  <c r="L324" i="6"/>
  <c r="K324" i="6"/>
  <c r="J324" i="6"/>
  <c r="I324" i="6"/>
  <c r="H324" i="6"/>
  <c r="L323" i="6"/>
  <c r="K323" i="6"/>
  <c r="J323" i="6"/>
  <c r="I323" i="6"/>
  <c r="H323" i="6"/>
  <c r="L322" i="6"/>
  <c r="K322" i="6"/>
  <c r="J322" i="6"/>
  <c r="I322" i="6"/>
  <c r="H322" i="6"/>
  <c r="L321" i="6"/>
  <c r="K321" i="6"/>
  <c r="J321" i="6"/>
  <c r="I321" i="6"/>
  <c r="H321" i="6"/>
  <c r="L320" i="6"/>
  <c r="K320" i="6"/>
  <c r="J320" i="6"/>
  <c r="I320" i="6"/>
  <c r="H320" i="6"/>
  <c r="L319" i="6"/>
  <c r="K319" i="6"/>
  <c r="J319" i="6"/>
  <c r="I319" i="6"/>
  <c r="H319" i="6"/>
  <c r="L318" i="6"/>
  <c r="K318" i="6"/>
  <c r="J318" i="6"/>
  <c r="I318" i="6"/>
  <c r="H318" i="6"/>
  <c r="L317" i="6"/>
  <c r="K317" i="6"/>
  <c r="J317" i="6"/>
  <c r="I317" i="6"/>
  <c r="H317" i="6"/>
  <c r="L316" i="6"/>
  <c r="K316" i="6"/>
  <c r="J316" i="6"/>
  <c r="I316" i="6"/>
  <c r="H316" i="6"/>
  <c r="L315" i="6"/>
  <c r="K315" i="6"/>
  <c r="J315" i="6"/>
  <c r="I315" i="6"/>
  <c r="H315" i="6"/>
  <c r="L314" i="6"/>
  <c r="K314" i="6"/>
  <c r="J314" i="6"/>
  <c r="I314" i="6"/>
  <c r="H314" i="6"/>
  <c r="L313" i="6"/>
  <c r="K313" i="6"/>
  <c r="J313" i="6"/>
  <c r="I313" i="6"/>
  <c r="H313" i="6"/>
  <c r="L312" i="6"/>
  <c r="K312" i="6"/>
  <c r="J312" i="6"/>
  <c r="I312" i="6"/>
  <c r="H312" i="6"/>
  <c r="L311" i="6"/>
  <c r="K311" i="6"/>
  <c r="J311" i="6"/>
  <c r="I311" i="6"/>
  <c r="H311" i="6"/>
  <c r="L310" i="6"/>
  <c r="K310" i="6"/>
  <c r="J310" i="6"/>
  <c r="I310" i="6"/>
  <c r="H310" i="6"/>
  <c r="L309" i="6"/>
  <c r="K309" i="6"/>
  <c r="J309" i="6"/>
  <c r="I309" i="6"/>
  <c r="H309" i="6"/>
  <c r="L308" i="6"/>
  <c r="K308" i="6"/>
  <c r="J308" i="6"/>
  <c r="I308" i="6"/>
  <c r="H308" i="6"/>
  <c r="L307" i="6"/>
  <c r="K307" i="6"/>
  <c r="J307" i="6"/>
  <c r="I307" i="6"/>
  <c r="H307" i="6"/>
  <c r="L306" i="6"/>
  <c r="K306" i="6"/>
  <c r="J306" i="6"/>
  <c r="I306" i="6"/>
  <c r="H306" i="6"/>
  <c r="L305" i="6"/>
  <c r="K305" i="6"/>
  <c r="J305" i="6"/>
  <c r="I305" i="6"/>
  <c r="H305" i="6"/>
  <c r="L304" i="6"/>
  <c r="K304" i="6"/>
  <c r="J304" i="6"/>
  <c r="I304" i="6"/>
  <c r="H304" i="6"/>
  <c r="L303" i="6"/>
  <c r="K303" i="6"/>
  <c r="J303" i="6"/>
  <c r="I303" i="6"/>
  <c r="H303" i="6"/>
  <c r="L302" i="6"/>
  <c r="K302" i="6"/>
  <c r="J302" i="6"/>
  <c r="I302" i="6"/>
  <c r="H302" i="6"/>
  <c r="L301" i="6"/>
  <c r="K301" i="6"/>
  <c r="J301" i="6"/>
  <c r="I301" i="6"/>
  <c r="H301" i="6"/>
  <c r="L300" i="6"/>
  <c r="K300" i="6"/>
  <c r="J300" i="6"/>
  <c r="I300" i="6"/>
  <c r="H300" i="6"/>
  <c r="L299" i="6"/>
  <c r="K299" i="6"/>
  <c r="J299" i="6"/>
  <c r="I299" i="6"/>
  <c r="H299" i="6"/>
  <c r="L298" i="6"/>
  <c r="K298" i="6"/>
  <c r="J298" i="6"/>
  <c r="I298" i="6"/>
  <c r="H298" i="6"/>
  <c r="L297" i="6"/>
  <c r="K297" i="6"/>
  <c r="J297" i="6"/>
  <c r="I297" i="6"/>
  <c r="H297" i="6"/>
  <c r="L296" i="6"/>
  <c r="K296" i="6"/>
  <c r="J296" i="6"/>
  <c r="I296" i="6"/>
  <c r="H296" i="6"/>
  <c r="L295" i="6"/>
  <c r="K295" i="6"/>
  <c r="J295" i="6"/>
  <c r="I295" i="6"/>
  <c r="H295" i="6"/>
  <c r="L294" i="6"/>
  <c r="K294" i="6"/>
  <c r="J294" i="6"/>
  <c r="I294" i="6"/>
  <c r="H294" i="6"/>
  <c r="L293" i="6"/>
  <c r="K293" i="6"/>
  <c r="J293" i="6"/>
  <c r="I293" i="6"/>
  <c r="H293" i="6"/>
  <c r="L292" i="6"/>
  <c r="K292" i="6"/>
  <c r="J292" i="6"/>
  <c r="I292" i="6"/>
  <c r="H292" i="6"/>
  <c r="L291" i="6"/>
  <c r="K291" i="6"/>
  <c r="J291" i="6"/>
  <c r="I291" i="6"/>
  <c r="H291" i="6"/>
  <c r="L290" i="6"/>
  <c r="K290" i="6"/>
  <c r="J290" i="6"/>
  <c r="I290" i="6"/>
  <c r="H290" i="6"/>
  <c r="L289" i="6"/>
  <c r="K289" i="6"/>
  <c r="J289" i="6"/>
  <c r="I289" i="6"/>
  <c r="H289" i="6"/>
  <c r="L288" i="6"/>
  <c r="K288" i="6"/>
  <c r="J288" i="6"/>
  <c r="I288" i="6"/>
  <c r="H288" i="6"/>
  <c r="L287" i="6"/>
  <c r="K287" i="6"/>
  <c r="J287" i="6"/>
  <c r="I287" i="6"/>
  <c r="H287" i="6"/>
  <c r="L286" i="6"/>
  <c r="K286" i="6"/>
  <c r="J286" i="6"/>
  <c r="I286" i="6"/>
  <c r="H286" i="6"/>
  <c r="L285" i="6"/>
  <c r="K285" i="6"/>
  <c r="J285" i="6"/>
  <c r="I285" i="6"/>
  <c r="H285" i="6"/>
  <c r="L284" i="6"/>
  <c r="K284" i="6"/>
  <c r="J284" i="6"/>
  <c r="I284" i="6"/>
  <c r="H284" i="6"/>
  <c r="L283" i="6"/>
  <c r="K283" i="6"/>
  <c r="J283" i="6"/>
  <c r="I283" i="6"/>
  <c r="H283" i="6"/>
  <c r="L282" i="6"/>
  <c r="K282" i="6"/>
  <c r="J282" i="6"/>
  <c r="I282" i="6"/>
  <c r="H282" i="6"/>
  <c r="L281" i="6"/>
  <c r="K281" i="6"/>
  <c r="J281" i="6"/>
  <c r="I281" i="6"/>
  <c r="H281" i="6"/>
  <c r="L280" i="6"/>
  <c r="K280" i="6"/>
  <c r="J280" i="6"/>
  <c r="I280" i="6"/>
  <c r="H280" i="6"/>
  <c r="L279" i="6"/>
  <c r="K279" i="6"/>
  <c r="J279" i="6"/>
  <c r="I279" i="6"/>
  <c r="H279" i="6"/>
  <c r="L278" i="6"/>
  <c r="K278" i="6"/>
  <c r="J278" i="6"/>
  <c r="I278" i="6"/>
  <c r="H278" i="6"/>
  <c r="L277" i="6"/>
  <c r="K277" i="6"/>
  <c r="J277" i="6"/>
  <c r="I277" i="6"/>
  <c r="H277" i="6"/>
  <c r="L276" i="6"/>
  <c r="K276" i="6"/>
  <c r="J276" i="6"/>
  <c r="I276" i="6"/>
  <c r="H276" i="6"/>
  <c r="L275" i="6"/>
  <c r="K275" i="6"/>
  <c r="J275" i="6"/>
  <c r="I275" i="6"/>
  <c r="H275" i="6"/>
  <c r="L274" i="6"/>
  <c r="K274" i="6"/>
  <c r="J274" i="6"/>
  <c r="I274" i="6"/>
  <c r="H274" i="6"/>
  <c r="L273" i="6"/>
  <c r="K273" i="6"/>
  <c r="J273" i="6"/>
  <c r="I273" i="6"/>
  <c r="H273" i="6"/>
  <c r="L272" i="6"/>
  <c r="K272" i="6"/>
  <c r="J272" i="6"/>
  <c r="I272" i="6"/>
  <c r="H272" i="6"/>
  <c r="L271" i="6"/>
  <c r="K271" i="6"/>
  <c r="J271" i="6"/>
  <c r="I271" i="6"/>
  <c r="H271" i="6"/>
  <c r="L270" i="6"/>
  <c r="K270" i="6"/>
  <c r="J270" i="6"/>
  <c r="I270" i="6"/>
  <c r="H270" i="6"/>
  <c r="L269" i="6"/>
  <c r="K269" i="6"/>
  <c r="J269" i="6"/>
  <c r="I269" i="6"/>
  <c r="H269" i="6"/>
  <c r="L268" i="6"/>
  <c r="K268" i="6"/>
  <c r="J268" i="6"/>
  <c r="I268" i="6"/>
  <c r="H268" i="6"/>
  <c r="L267" i="6"/>
  <c r="K267" i="6"/>
  <c r="J267" i="6"/>
  <c r="I267" i="6"/>
  <c r="H267" i="6"/>
  <c r="L266" i="6"/>
  <c r="K266" i="6"/>
  <c r="J266" i="6"/>
  <c r="I266" i="6"/>
  <c r="H266" i="6"/>
  <c r="L265" i="6"/>
  <c r="K265" i="6"/>
  <c r="J265" i="6"/>
  <c r="I265" i="6"/>
  <c r="H265" i="6"/>
  <c r="L264" i="6"/>
  <c r="K264" i="6"/>
  <c r="J264" i="6"/>
  <c r="I264" i="6"/>
  <c r="H264" i="6"/>
  <c r="L263" i="6"/>
  <c r="K263" i="6"/>
  <c r="J263" i="6"/>
  <c r="I263" i="6"/>
  <c r="H263" i="6"/>
  <c r="L262" i="6"/>
  <c r="K262" i="6"/>
  <c r="J262" i="6"/>
  <c r="I262" i="6"/>
  <c r="H262" i="6"/>
  <c r="L261" i="6"/>
  <c r="K261" i="6"/>
  <c r="J261" i="6"/>
  <c r="I261" i="6"/>
  <c r="H261" i="6"/>
  <c r="L260" i="6"/>
  <c r="K260" i="6"/>
  <c r="J260" i="6"/>
  <c r="I260" i="6"/>
  <c r="H260" i="6"/>
  <c r="L259" i="6"/>
  <c r="K259" i="6"/>
  <c r="J259" i="6"/>
  <c r="I259" i="6"/>
  <c r="H259" i="6"/>
  <c r="L258" i="6"/>
  <c r="K258" i="6"/>
  <c r="J258" i="6"/>
  <c r="I258" i="6"/>
  <c r="H258" i="6"/>
  <c r="L257" i="6"/>
  <c r="K257" i="6"/>
  <c r="J257" i="6"/>
  <c r="I257" i="6"/>
  <c r="H257" i="6"/>
  <c r="L256" i="6"/>
  <c r="K256" i="6"/>
  <c r="J256" i="6"/>
  <c r="I256" i="6"/>
  <c r="H256" i="6"/>
  <c r="L255" i="6"/>
  <c r="K255" i="6"/>
  <c r="J255" i="6"/>
  <c r="I255" i="6"/>
  <c r="H255" i="6"/>
  <c r="L254" i="6"/>
  <c r="K254" i="6"/>
  <c r="J254" i="6"/>
  <c r="I254" i="6"/>
  <c r="H254" i="6"/>
  <c r="L253" i="6"/>
  <c r="K253" i="6"/>
  <c r="J253" i="6"/>
  <c r="I253" i="6"/>
  <c r="H253" i="6"/>
  <c r="L252" i="6"/>
  <c r="K252" i="6"/>
  <c r="J252" i="6"/>
  <c r="I252" i="6"/>
  <c r="H252" i="6"/>
  <c r="L251" i="6"/>
  <c r="K251" i="6"/>
  <c r="J251" i="6"/>
  <c r="I251" i="6"/>
  <c r="H251" i="6"/>
  <c r="L250" i="6"/>
  <c r="K250" i="6"/>
  <c r="J250" i="6"/>
  <c r="I250" i="6"/>
  <c r="H250" i="6"/>
  <c r="L249" i="6"/>
  <c r="K249" i="6"/>
  <c r="J249" i="6"/>
  <c r="I249" i="6"/>
  <c r="H249" i="6"/>
  <c r="L248" i="6"/>
  <c r="K248" i="6"/>
  <c r="J248" i="6"/>
  <c r="I248" i="6"/>
  <c r="H248" i="6"/>
  <c r="L247" i="6"/>
  <c r="K247" i="6"/>
  <c r="J247" i="6"/>
  <c r="I247" i="6"/>
  <c r="H247" i="6"/>
  <c r="L246" i="6"/>
  <c r="K246" i="6"/>
  <c r="J246" i="6"/>
  <c r="I246" i="6"/>
  <c r="H246" i="6"/>
  <c r="L245" i="6"/>
  <c r="K245" i="6"/>
  <c r="J245" i="6"/>
  <c r="I245" i="6"/>
  <c r="H245" i="6"/>
  <c r="L244" i="6"/>
  <c r="K244" i="6"/>
  <c r="J244" i="6"/>
  <c r="I244" i="6"/>
  <c r="H244" i="6"/>
  <c r="L243" i="6"/>
  <c r="K243" i="6"/>
  <c r="J243" i="6"/>
  <c r="I243" i="6"/>
  <c r="H243" i="6"/>
  <c r="L242" i="6"/>
  <c r="K242" i="6"/>
  <c r="J242" i="6"/>
  <c r="I242" i="6"/>
  <c r="H242" i="6"/>
  <c r="L241" i="6"/>
  <c r="K241" i="6"/>
  <c r="J241" i="6"/>
  <c r="I241" i="6"/>
  <c r="H241" i="6"/>
  <c r="L240" i="6"/>
  <c r="K240" i="6"/>
  <c r="J240" i="6"/>
  <c r="I240" i="6"/>
  <c r="H240" i="6"/>
  <c r="L239" i="6"/>
  <c r="K239" i="6"/>
  <c r="J239" i="6"/>
  <c r="I239" i="6"/>
  <c r="H239" i="6"/>
  <c r="L238" i="6"/>
  <c r="K238" i="6"/>
  <c r="J238" i="6"/>
  <c r="I238" i="6"/>
  <c r="H238" i="6"/>
  <c r="L237" i="6"/>
  <c r="K237" i="6"/>
  <c r="J237" i="6"/>
  <c r="I237" i="6"/>
  <c r="H237" i="6"/>
  <c r="L236" i="6"/>
  <c r="K236" i="6"/>
  <c r="J236" i="6"/>
  <c r="I236" i="6"/>
  <c r="H236" i="6"/>
  <c r="L235" i="6"/>
  <c r="K235" i="6"/>
  <c r="J235" i="6"/>
  <c r="I235" i="6"/>
  <c r="H235" i="6"/>
  <c r="L234" i="6"/>
  <c r="K234" i="6"/>
  <c r="J234" i="6"/>
  <c r="I234" i="6"/>
  <c r="H234" i="6"/>
  <c r="L233" i="6"/>
  <c r="K233" i="6"/>
  <c r="J233" i="6"/>
  <c r="I233" i="6"/>
  <c r="H233" i="6"/>
  <c r="L232" i="6"/>
  <c r="K232" i="6"/>
  <c r="J232" i="6"/>
  <c r="I232" i="6"/>
  <c r="H232" i="6"/>
  <c r="L231" i="6"/>
  <c r="K231" i="6"/>
  <c r="J231" i="6"/>
  <c r="I231" i="6"/>
  <c r="H231" i="6"/>
  <c r="L230" i="6"/>
  <c r="K230" i="6"/>
  <c r="J230" i="6"/>
  <c r="I230" i="6"/>
  <c r="H230" i="6"/>
  <c r="L229" i="6"/>
  <c r="K229" i="6"/>
  <c r="J229" i="6"/>
  <c r="I229" i="6"/>
  <c r="H229" i="6"/>
  <c r="L228" i="6"/>
  <c r="K228" i="6"/>
  <c r="J228" i="6"/>
  <c r="I228" i="6"/>
  <c r="H228" i="6"/>
  <c r="L227" i="6"/>
  <c r="K227" i="6"/>
  <c r="J227" i="6"/>
  <c r="I227" i="6"/>
  <c r="H227" i="6"/>
  <c r="L226" i="6"/>
  <c r="K226" i="6"/>
  <c r="J226" i="6"/>
  <c r="I226" i="6"/>
  <c r="H226" i="6"/>
  <c r="L225" i="6"/>
  <c r="K225" i="6"/>
  <c r="J225" i="6"/>
  <c r="I225" i="6"/>
  <c r="H225" i="6"/>
  <c r="L224" i="6"/>
  <c r="K224" i="6"/>
  <c r="J224" i="6"/>
  <c r="I224" i="6"/>
  <c r="H224" i="6"/>
  <c r="L223" i="6"/>
  <c r="K223" i="6"/>
  <c r="J223" i="6"/>
  <c r="I223" i="6"/>
  <c r="H223" i="6"/>
  <c r="L222" i="6"/>
  <c r="K222" i="6"/>
  <c r="J222" i="6"/>
  <c r="I222" i="6"/>
  <c r="H222" i="6"/>
  <c r="L221" i="6"/>
  <c r="K221" i="6"/>
  <c r="J221" i="6"/>
  <c r="I221" i="6"/>
  <c r="H221" i="6"/>
  <c r="L220" i="6"/>
  <c r="K220" i="6"/>
  <c r="J220" i="6"/>
  <c r="I220" i="6"/>
  <c r="H220" i="6"/>
  <c r="L219" i="6"/>
  <c r="K219" i="6"/>
  <c r="J219" i="6"/>
  <c r="I219" i="6"/>
  <c r="H219" i="6"/>
  <c r="L218" i="6"/>
  <c r="K218" i="6"/>
  <c r="J218" i="6"/>
  <c r="I218" i="6"/>
  <c r="H218" i="6"/>
  <c r="L217" i="6"/>
  <c r="K217" i="6"/>
  <c r="J217" i="6"/>
  <c r="I217" i="6"/>
  <c r="H217" i="6"/>
  <c r="L216" i="6"/>
  <c r="K216" i="6"/>
  <c r="J216" i="6"/>
  <c r="I216" i="6"/>
  <c r="H216" i="6"/>
  <c r="L215" i="6"/>
  <c r="K215" i="6"/>
  <c r="J215" i="6"/>
  <c r="I215" i="6"/>
  <c r="H215" i="6"/>
  <c r="L214" i="6"/>
  <c r="K214" i="6"/>
  <c r="J214" i="6"/>
  <c r="I214" i="6"/>
  <c r="H214" i="6"/>
  <c r="L213" i="6"/>
  <c r="K213" i="6"/>
  <c r="J213" i="6"/>
  <c r="I213" i="6"/>
  <c r="H213" i="6"/>
  <c r="L212" i="6"/>
  <c r="K212" i="6"/>
  <c r="J212" i="6"/>
  <c r="I212" i="6"/>
  <c r="H212" i="6"/>
  <c r="L211" i="6"/>
  <c r="K211" i="6"/>
  <c r="J211" i="6"/>
  <c r="I211" i="6"/>
  <c r="H211" i="6"/>
  <c r="L210" i="6"/>
  <c r="K210" i="6"/>
  <c r="J210" i="6"/>
  <c r="I210" i="6"/>
  <c r="H210" i="6"/>
  <c r="L209" i="6"/>
  <c r="K209" i="6"/>
  <c r="J209" i="6"/>
  <c r="I209" i="6"/>
  <c r="H209" i="6"/>
  <c r="L208" i="6"/>
  <c r="K208" i="6"/>
  <c r="J208" i="6"/>
  <c r="I208" i="6"/>
  <c r="H208" i="6"/>
  <c r="L207" i="6"/>
  <c r="K207" i="6"/>
  <c r="J207" i="6"/>
  <c r="I207" i="6"/>
  <c r="H207" i="6"/>
  <c r="L206" i="6"/>
  <c r="K206" i="6"/>
  <c r="J206" i="6"/>
  <c r="I206" i="6"/>
  <c r="H206" i="6"/>
  <c r="L205" i="6"/>
  <c r="K205" i="6"/>
  <c r="J205" i="6"/>
  <c r="I205" i="6"/>
  <c r="H205" i="6"/>
  <c r="L204" i="6"/>
  <c r="K204" i="6"/>
  <c r="J204" i="6"/>
  <c r="I204" i="6"/>
  <c r="H204" i="6"/>
  <c r="L203" i="6"/>
  <c r="K203" i="6"/>
  <c r="J203" i="6"/>
  <c r="I203" i="6"/>
  <c r="H203" i="6"/>
  <c r="L202" i="6"/>
  <c r="K202" i="6"/>
  <c r="J202" i="6"/>
  <c r="I202" i="6"/>
  <c r="H202" i="6"/>
  <c r="L201" i="6"/>
  <c r="K201" i="6"/>
  <c r="J201" i="6"/>
  <c r="I201" i="6"/>
  <c r="H201" i="6"/>
  <c r="L200" i="6"/>
  <c r="K200" i="6"/>
  <c r="J200" i="6"/>
  <c r="I200" i="6"/>
  <c r="H200" i="6"/>
  <c r="L199" i="6"/>
  <c r="K199" i="6"/>
  <c r="J199" i="6"/>
  <c r="I199" i="6"/>
  <c r="H199" i="6"/>
  <c r="L198" i="6"/>
  <c r="K198" i="6"/>
  <c r="J198" i="6"/>
  <c r="I198" i="6"/>
  <c r="H198" i="6"/>
  <c r="L197" i="6"/>
  <c r="K197" i="6"/>
  <c r="J197" i="6"/>
  <c r="I197" i="6"/>
  <c r="H197" i="6"/>
  <c r="L196" i="6"/>
  <c r="K196" i="6"/>
  <c r="J196" i="6"/>
  <c r="I196" i="6"/>
  <c r="H196" i="6"/>
  <c r="L195" i="6"/>
  <c r="K195" i="6"/>
  <c r="J195" i="6"/>
  <c r="I195" i="6"/>
  <c r="H195" i="6"/>
  <c r="L194" i="6"/>
  <c r="K194" i="6"/>
  <c r="J194" i="6"/>
  <c r="I194" i="6"/>
  <c r="H194" i="6"/>
  <c r="L193" i="6"/>
  <c r="K193" i="6"/>
  <c r="J193" i="6"/>
  <c r="I193" i="6"/>
  <c r="H193" i="6"/>
  <c r="L192" i="6"/>
  <c r="K192" i="6"/>
  <c r="J192" i="6"/>
  <c r="I192" i="6"/>
  <c r="H192" i="6"/>
  <c r="L191" i="6"/>
  <c r="K191" i="6"/>
  <c r="J191" i="6"/>
  <c r="I191" i="6"/>
  <c r="H191" i="6"/>
  <c r="L190" i="6"/>
  <c r="K190" i="6"/>
  <c r="J190" i="6"/>
  <c r="I190" i="6"/>
  <c r="H190" i="6"/>
  <c r="L189" i="6"/>
  <c r="K189" i="6"/>
  <c r="J189" i="6"/>
  <c r="I189" i="6"/>
  <c r="H189" i="6"/>
  <c r="L188" i="6"/>
  <c r="K188" i="6"/>
  <c r="J188" i="6"/>
  <c r="I188" i="6"/>
  <c r="H188" i="6"/>
  <c r="L187" i="6"/>
  <c r="K187" i="6"/>
  <c r="J187" i="6"/>
  <c r="I187" i="6"/>
  <c r="H187" i="6"/>
  <c r="L186" i="6"/>
  <c r="K186" i="6"/>
  <c r="J186" i="6"/>
  <c r="I186" i="6"/>
  <c r="H186" i="6"/>
  <c r="L185" i="6"/>
  <c r="K185" i="6"/>
  <c r="J185" i="6"/>
  <c r="I185" i="6"/>
  <c r="H185" i="6"/>
  <c r="L184" i="6"/>
  <c r="K184" i="6"/>
  <c r="J184" i="6"/>
  <c r="I184" i="6"/>
  <c r="H184" i="6"/>
  <c r="L183" i="6"/>
  <c r="K183" i="6"/>
  <c r="J183" i="6"/>
  <c r="I183" i="6"/>
  <c r="H183" i="6"/>
  <c r="L182" i="6"/>
  <c r="K182" i="6"/>
  <c r="J182" i="6"/>
  <c r="I182" i="6"/>
  <c r="H182" i="6"/>
  <c r="L181" i="6"/>
  <c r="K181" i="6"/>
  <c r="J181" i="6"/>
  <c r="I181" i="6"/>
  <c r="H181" i="6"/>
  <c r="L180" i="6"/>
  <c r="K180" i="6"/>
  <c r="J180" i="6"/>
  <c r="I180" i="6"/>
  <c r="H180" i="6"/>
  <c r="L179" i="6"/>
  <c r="K179" i="6"/>
  <c r="J179" i="6"/>
  <c r="I179" i="6"/>
  <c r="H179" i="6"/>
  <c r="L178" i="6"/>
  <c r="K178" i="6"/>
  <c r="J178" i="6"/>
  <c r="I178" i="6"/>
  <c r="H178" i="6"/>
  <c r="L177" i="6"/>
  <c r="K177" i="6"/>
  <c r="J177" i="6"/>
  <c r="I177" i="6"/>
  <c r="H177" i="6"/>
  <c r="L176" i="6"/>
  <c r="K176" i="6"/>
  <c r="J176" i="6"/>
  <c r="I176" i="6"/>
  <c r="H176" i="6"/>
  <c r="L175" i="6"/>
  <c r="K175" i="6"/>
  <c r="J175" i="6"/>
  <c r="I175" i="6"/>
  <c r="H175" i="6"/>
  <c r="L174" i="6"/>
  <c r="K174" i="6"/>
  <c r="J174" i="6"/>
  <c r="I174" i="6"/>
  <c r="H174" i="6"/>
  <c r="L173" i="6"/>
  <c r="K173" i="6"/>
  <c r="J173" i="6"/>
  <c r="I173" i="6"/>
  <c r="H173" i="6"/>
  <c r="L172" i="6"/>
  <c r="K172" i="6"/>
  <c r="J172" i="6"/>
  <c r="I172" i="6"/>
  <c r="H172" i="6"/>
  <c r="L171" i="6"/>
  <c r="K171" i="6"/>
  <c r="J171" i="6"/>
  <c r="I171" i="6"/>
  <c r="H171" i="6"/>
  <c r="L170" i="6"/>
  <c r="K170" i="6"/>
  <c r="J170" i="6"/>
  <c r="I170" i="6"/>
  <c r="H170" i="6"/>
  <c r="L169" i="6"/>
  <c r="K169" i="6"/>
  <c r="J169" i="6"/>
  <c r="I169" i="6"/>
  <c r="H169" i="6"/>
  <c r="L168" i="6"/>
  <c r="K168" i="6"/>
  <c r="J168" i="6"/>
  <c r="I168" i="6"/>
  <c r="H168" i="6"/>
  <c r="L167" i="6"/>
  <c r="K167" i="6"/>
  <c r="J167" i="6"/>
  <c r="I167" i="6"/>
  <c r="H167" i="6"/>
  <c r="L166" i="6"/>
  <c r="K166" i="6"/>
  <c r="J166" i="6"/>
  <c r="I166" i="6"/>
  <c r="H166" i="6"/>
  <c r="L165" i="6"/>
  <c r="K165" i="6"/>
  <c r="J165" i="6"/>
  <c r="I165" i="6"/>
  <c r="H165" i="6"/>
  <c r="L164" i="6"/>
  <c r="K164" i="6"/>
  <c r="J164" i="6"/>
  <c r="I164" i="6"/>
  <c r="H164" i="6"/>
  <c r="L163" i="6"/>
  <c r="K163" i="6"/>
  <c r="J163" i="6"/>
  <c r="I163" i="6"/>
  <c r="H163" i="6"/>
  <c r="L162" i="6"/>
  <c r="K162" i="6"/>
  <c r="J162" i="6"/>
  <c r="I162" i="6"/>
  <c r="H162" i="6"/>
  <c r="L161" i="6"/>
  <c r="K161" i="6"/>
  <c r="J161" i="6"/>
  <c r="I161" i="6"/>
  <c r="H161" i="6"/>
  <c r="L160" i="6"/>
  <c r="K160" i="6"/>
  <c r="J160" i="6"/>
  <c r="I160" i="6"/>
  <c r="H160" i="6"/>
  <c r="L159" i="6"/>
  <c r="K159" i="6"/>
  <c r="J159" i="6"/>
  <c r="I159" i="6"/>
  <c r="H159" i="6"/>
  <c r="L158" i="6"/>
  <c r="K158" i="6"/>
  <c r="J158" i="6"/>
  <c r="I158" i="6"/>
  <c r="H158" i="6"/>
  <c r="L157" i="6"/>
  <c r="K157" i="6"/>
  <c r="J157" i="6"/>
  <c r="I157" i="6"/>
  <c r="H157" i="6"/>
  <c r="L156" i="6"/>
  <c r="K156" i="6"/>
  <c r="J156" i="6"/>
  <c r="I156" i="6"/>
  <c r="H156" i="6"/>
  <c r="L155" i="6"/>
  <c r="K155" i="6"/>
  <c r="J155" i="6"/>
  <c r="I155" i="6"/>
  <c r="H155" i="6"/>
  <c r="L154" i="6"/>
  <c r="K154" i="6"/>
  <c r="J154" i="6"/>
  <c r="I154" i="6"/>
  <c r="H154" i="6"/>
  <c r="L153" i="6"/>
  <c r="K153" i="6"/>
  <c r="J153" i="6"/>
  <c r="I153" i="6"/>
  <c r="H153" i="6"/>
  <c r="L152" i="6"/>
  <c r="K152" i="6"/>
  <c r="J152" i="6"/>
  <c r="I152" i="6"/>
  <c r="H152" i="6"/>
  <c r="L151" i="6"/>
  <c r="K151" i="6"/>
  <c r="J151" i="6"/>
  <c r="I151" i="6"/>
  <c r="H151" i="6"/>
  <c r="L150" i="6"/>
  <c r="K150" i="6"/>
  <c r="J150" i="6"/>
  <c r="I150" i="6"/>
  <c r="H150" i="6"/>
  <c r="L149" i="6"/>
  <c r="K149" i="6"/>
  <c r="J149" i="6"/>
  <c r="I149" i="6"/>
  <c r="H149" i="6"/>
  <c r="L148" i="6"/>
  <c r="K148" i="6"/>
  <c r="J148" i="6"/>
  <c r="I148" i="6"/>
  <c r="H148" i="6"/>
  <c r="L147" i="6"/>
  <c r="K147" i="6"/>
  <c r="J147" i="6"/>
  <c r="I147" i="6"/>
  <c r="H147" i="6"/>
  <c r="L146" i="6"/>
  <c r="K146" i="6"/>
  <c r="J146" i="6"/>
  <c r="I146" i="6"/>
  <c r="H146" i="6"/>
  <c r="L145" i="6"/>
  <c r="K145" i="6"/>
  <c r="J145" i="6"/>
  <c r="I145" i="6"/>
  <c r="H145" i="6"/>
  <c r="L144" i="6"/>
  <c r="K144" i="6"/>
  <c r="J144" i="6"/>
  <c r="I144" i="6"/>
  <c r="H144" i="6"/>
  <c r="L143" i="6"/>
  <c r="K143" i="6"/>
  <c r="J143" i="6"/>
  <c r="I143" i="6"/>
  <c r="H143" i="6"/>
  <c r="L142" i="6"/>
  <c r="K142" i="6"/>
  <c r="J142" i="6"/>
  <c r="I142" i="6"/>
  <c r="H142" i="6"/>
  <c r="L141" i="6"/>
  <c r="K141" i="6"/>
  <c r="J141" i="6"/>
  <c r="I141" i="6"/>
  <c r="H141" i="6"/>
  <c r="L140" i="6"/>
  <c r="K140" i="6"/>
  <c r="J140" i="6"/>
  <c r="I140" i="6"/>
  <c r="H140" i="6"/>
  <c r="L139" i="6"/>
  <c r="K139" i="6"/>
  <c r="J139" i="6"/>
  <c r="I139" i="6"/>
  <c r="H139" i="6"/>
  <c r="L138" i="6"/>
  <c r="K138" i="6"/>
  <c r="J138" i="6"/>
  <c r="I138" i="6"/>
  <c r="H138" i="6"/>
  <c r="L137" i="6"/>
  <c r="K137" i="6"/>
  <c r="J137" i="6"/>
  <c r="I137" i="6"/>
  <c r="H137" i="6"/>
  <c r="L136" i="6"/>
  <c r="K136" i="6"/>
  <c r="J136" i="6"/>
  <c r="I136" i="6"/>
  <c r="H136" i="6"/>
  <c r="L135" i="6"/>
  <c r="K135" i="6"/>
  <c r="J135" i="6"/>
  <c r="I135" i="6"/>
  <c r="H135" i="6"/>
  <c r="L134" i="6"/>
  <c r="K134" i="6"/>
  <c r="J134" i="6"/>
  <c r="I134" i="6"/>
  <c r="H134" i="6"/>
  <c r="L133" i="6"/>
  <c r="K133" i="6"/>
  <c r="J133" i="6"/>
  <c r="I133" i="6"/>
  <c r="H133" i="6"/>
  <c r="L132" i="6"/>
  <c r="K132" i="6"/>
  <c r="J132" i="6"/>
  <c r="I132" i="6"/>
  <c r="H132" i="6"/>
  <c r="L131" i="6"/>
  <c r="K131" i="6"/>
  <c r="J131" i="6"/>
  <c r="I131" i="6"/>
  <c r="H131" i="6"/>
  <c r="L130" i="6"/>
  <c r="K130" i="6"/>
  <c r="J130" i="6"/>
  <c r="I130" i="6"/>
  <c r="H130" i="6"/>
  <c r="L129" i="6"/>
  <c r="K129" i="6"/>
  <c r="J129" i="6"/>
  <c r="I129" i="6"/>
  <c r="H129" i="6"/>
  <c r="L128" i="6"/>
  <c r="K128" i="6"/>
  <c r="J128" i="6"/>
  <c r="I128" i="6"/>
  <c r="H128" i="6"/>
  <c r="L127" i="6"/>
  <c r="K127" i="6"/>
  <c r="J127" i="6"/>
  <c r="I127" i="6"/>
  <c r="H127" i="6"/>
  <c r="L126" i="6"/>
  <c r="K126" i="6"/>
  <c r="J126" i="6"/>
  <c r="I126" i="6"/>
  <c r="H126" i="6"/>
  <c r="L125" i="6"/>
  <c r="K125" i="6"/>
  <c r="J125" i="6"/>
  <c r="I125" i="6"/>
  <c r="H125" i="6"/>
  <c r="L124" i="6"/>
  <c r="K124" i="6"/>
  <c r="J124" i="6"/>
  <c r="I124" i="6"/>
  <c r="H124" i="6"/>
  <c r="L123" i="6"/>
  <c r="K123" i="6"/>
  <c r="J123" i="6"/>
  <c r="I123" i="6"/>
  <c r="H123" i="6"/>
  <c r="L122" i="6"/>
  <c r="K122" i="6"/>
  <c r="J122" i="6"/>
  <c r="I122" i="6"/>
  <c r="H122" i="6"/>
  <c r="L121" i="6"/>
  <c r="K121" i="6"/>
  <c r="J121" i="6"/>
  <c r="I121" i="6"/>
  <c r="H121" i="6"/>
  <c r="L120" i="6"/>
  <c r="K120" i="6"/>
  <c r="J120" i="6"/>
  <c r="I120" i="6"/>
  <c r="H120" i="6"/>
  <c r="L119" i="6"/>
  <c r="K119" i="6"/>
  <c r="J119" i="6"/>
  <c r="I119" i="6"/>
  <c r="H119" i="6"/>
  <c r="L118" i="6"/>
  <c r="K118" i="6"/>
  <c r="J118" i="6"/>
  <c r="I118" i="6"/>
  <c r="H118" i="6"/>
  <c r="L117" i="6"/>
  <c r="K117" i="6"/>
  <c r="J117" i="6"/>
  <c r="I117" i="6"/>
  <c r="H117" i="6"/>
  <c r="L116" i="6"/>
  <c r="K116" i="6"/>
  <c r="J116" i="6"/>
  <c r="I116" i="6"/>
  <c r="H116" i="6"/>
  <c r="L115" i="6"/>
  <c r="K115" i="6"/>
  <c r="J115" i="6"/>
  <c r="I115" i="6"/>
  <c r="H115" i="6"/>
  <c r="L114" i="6"/>
  <c r="K114" i="6"/>
  <c r="J114" i="6"/>
  <c r="I114" i="6"/>
  <c r="H114" i="6"/>
  <c r="L113" i="6"/>
  <c r="K113" i="6"/>
  <c r="J113" i="6"/>
  <c r="I113" i="6"/>
  <c r="H113" i="6"/>
  <c r="L112" i="6"/>
  <c r="K112" i="6"/>
  <c r="J112" i="6"/>
  <c r="I112" i="6"/>
  <c r="H112" i="6"/>
  <c r="L111" i="6"/>
  <c r="K111" i="6"/>
  <c r="J111" i="6"/>
  <c r="I111" i="6"/>
  <c r="H111" i="6"/>
  <c r="L110" i="6"/>
  <c r="K110" i="6"/>
  <c r="J110" i="6"/>
  <c r="I110" i="6"/>
  <c r="H110" i="6"/>
  <c r="L109" i="6"/>
  <c r="K109" i="6"/>
  <c r="J109" i="6"/>
  <c r="I109" i="6"/>
  <c r="H109" i="6"/>
  <c r="L108" i="6"/>
  <c r="K108" i="6"/>
  <c r="J108" i="6"/>
  <c r="I108" i="6"/>
  <c r="H108" i="6"/>
  <c r="L107" i="6"/>
  <c r="K107" i="6"/>
  <c r="J107" i="6"/>
  <c r="I107" i="6"/>
  <c r="H107" i="6"/>
  <c r="L106" i="6"/>
  <c r="K106" i="6"/>
  <c r="J106" i="6"/>
  <c r="I106" i="6"/>
  <c r="H106" i="6"/>
  <c r="L105" i="6"/>
  <c r="K105" i="6"/>
  <c r="J105" i="6"/>
  <c r="I105" i="6"/>
  <c r="H105" i="6"/>
  <c r="L104" i="6"/>
  <c r="K104" i="6"/>
  <c r="J104" i="6"/>
  <c r="I104" i="6"/>
  <c r="H104" i="6"/>
  <c r="L103" i="6"/>
  <c r="K103" i="6"/>
  <c r="J103" i="6"/>
  <c r="I103" i="6"/>
  <c r="H103" i="6"/>
  <c r="L102" i="6"/>
  <c r="K102" i="6"/>
  <c r="J102" i="6"/>
  <c r="I102" i="6"/>
  <c r="H102" i="6"/>
  <c r="L101" i="6"/>
  <c r="K101" i="6"/>
  <c r="J101" i="6"/>
  <c r="I101" i="6"/>
  <c r="H101" i="6"/>
  <c r="L100" i="6"/>
  <c r="K100" i="6"/>
  <c r="J100" i="6"/>
  <c r="I100" i="6"/>
  <c r="H100" i="6"/>
  <c r="L99" i="6"/>
  <c r="K99" i="6"/>
  <c r="J99" i="6"/>
  <c r="I99" i="6"/>
  <c r="H99" i="6"/>
  <c r="L98" i="6"/>
  <c r="K98" i="6"/>
  <c r="J98" i="6"/>
  <c r="I98" i="6"/>
  <c r="H98" i="6"/>
  <c r="L97" i="6"/>
  <c r="K97" i="6"/>
  <c r="J97" i="6"/>
  <c r="I97" i="6"/>
  <c r="H97" i="6"/>
  <c r="L96" i="6"/>
  <c r="K96" i="6"/>
  <c r="J96" i="6"/>
  <c r="I96" i="6"/>
  <c r="H96" i="6"/>
  <c r="L95" i="6"/>
  <c r="K95" i="6"/>
  <c r="J95" i="6"/>
  <c r="I95" i="6"/>
  <c r="H95" i="6"/>
  <c r="L94" i="6"/>
  <c r="K94" i="6"/>
  <c r="J94" i="6"/>
  <c r="I94" i="6"/>
  <c r="H94" i="6"/>
  <c r="L93" i="6"/>
  <c r="K93" i="6"/>
  <c r="J93" i="6"/>
  <c r="I93" i="6"/>
  <c r="H93" i="6"/>
  <c r="L92" i="6"/>
  <c r="K92" i="6"/>
  <c r="J92" i="6"/>
  <c r="I92" i="6"/>
  <c r="H92" i="6"/>
  <c r="L91" i="6"/>
  <c r="K91" i="6"/>
  <c r="J91" i="6"/>
  <c r="I91" i="6"/>
  <c r="H91" i="6"/>
  <c r="L90" i="6"/>
  <c r="K90" i="6"/>
  <c r="J90" i="6"/>
  <c r="I90" i="6"/>
  <c r="H90" i="6"/>
  <c r="L89" i="6"/>
  <c r="K89" i="6"/>
  <c r="J89" i="6"/>
  <c r="I89" i="6"/>
  <c r="H89" i="6"/>
  <c r="L88" i="6"/>
  <c r="K88" i="6"/>
  <c r="J88" i="6"/>
  <c r="I88" i="6"/>
  <c r="H88" i="6"/>
  <c r="L87" i="6"/>
  <c r="K87" i="6"/>
  <c r="J87" i="6"/>
  <c r="I87" i="6"/>
  <c r="H87" i="6"/>
  <c r="L86" i="6"/>
  <c r="K86" i="6"/>
  <c r="J86" i="6"/>
  <c r="I86" i="6"/>
  <c r="H86" i="6"/>
  <c r="L85" i="6"/>
  <c r="K85" i="6"/>
  <c r="J85" i="6"/>
  <c r="I85" i="6"/>
  <c r="H85" i="6"/>
  <c r="L84" i="6"/>
  <c r="K84" i="6"/>
  <c r="J84" i="6"/>
  <c r="I84" i="6"/>
  <c r="H84" i="6"/>
  <c r="L83" i="6"/>
  <c r="K83" i="6"/>
  <c r="J83" i="6"/>
  <c r="I83" i="6"/>
  <c r="H83" i="6"/>
  <c r="L82" i="6"/>
  <c r="K82" i="6"/>
  <c r="J82" i="6"/>
  <c r="I82" i="6"/>
  <c r="H82" i="6"/>
  <c r="L81" i="6"/>
  <c r="K81" i="6"/>
  <c r="J81" i="6"/>
  <c r="I81" i="6"/>
  <c r="H81" i="6"/>
  <c r="L80" i="6"/>
  <c r="K80" i="6"/>
  <c r="J80" i="6"/>
  <c r="I80" i="6"/>
  <c r="H80" i="6"/>
  <c r="L79" i="6"/>
  <c r="K79" i="6"/>
  <c r="J79" i="6"/>
  <c r="I79" i="6"/>
  <c r="H79" i="6"/>
  <c r="L78" i="6"/>
  <c r="K78" i="6"/>
  <c r="J78" i="6"/>
  <c r="I78" i="6"/>
  <c r="H78" i="6"/>
  <c r="L77" i="6"/>
  <c r="K77" i="6"/>
  <c r="J77" i="6"/>
  <c r="I77" i="6"/>
  <c r="H77" i="6"/>
  <c r="L76" i="6"/>
  <c r="K76" i="6"/>
  <c r="J76" i="6"/>
  <c r="I76" i="6"/>
  <c r="H76" i="6"/>
  <c r="L75" i="6"/>
  <c r="K75" i="6"/>
  <c r="J75" i="6"/>
  <c r="I75" i="6"/>
  <c r="H75" i="6"/>
  <c r="L74" i="6"/>
  <c r="K74" i="6"/>
  <c r="J74" i="6"/>
  <c r="I74" i="6"/>
  <c r="H74" i="6"/>
  <c r="L73" i="6"/>
  <c r="K73" i="6"/>
  <c r="J73" i="6"/>
  <c r="I73" i="6"/>
  <c r="H73" i="6"/>
  <c r="L72" i="6"/>
  <c r="K72" i="6"/>
  <c r="J72" i="6"/>
  <c r="I72" i="6"/>
  <c r="H72" i="6"/>
  <c r="L71" i="6"/>
  <c r="K71" i="6"/>
  <c r="J71" i="6"/>
  <c r="I71" i="6"/>
  <c r="H71" i="6"/>
  <c r="L70" i="6"/>
  <c r="K70" i="6"/>
  <c r="J70" i="6"/>
  <c r="I70" i="6"/>
  <c r="H70" i="6"/>
  <c r="L69" i="6"/>
  <c r="K69" i="6"/>
  <c r="J69" i="6"/>
  <c r="I69" i="6"/>
  <c r="H69" i="6"/>
  <c r="L68" i="6"/>
  <c r="K68" i="6"/>
  <c r="J68" i="6"/>
  <c r="I68" i="6"/>
  <c r="H68" i="6"/>
  <c r="L67" i="6"/>
  <c r="K67" i="6"/>
  <c r="J67" i="6"/>
  <c r="I67" i="6"/>
  <c r="H67" i="6"/>
  <c r="L66" i="6"/>
  <c r="K66" i="6"/>
  <c r="J66" i="6"/>
  <c r="I66" i="6"/>
  <c r="H66" i="6"/>
  <c r="L65" i="6"/>
  <c r="K65" i="6"/>
  <c r="J65" i="6"/>
  <c r="I65" i="6"/>
  <c r="H65" i="6"/>
  <c r="L64" i="6"/>
  <c r="K64" i="6"/>
  <c r="J64" i="6"/>
  <c r="I64" i="6"/>
  <c r="H64" i="6"/>
  <c r="L63" i="6"/>
  <c r="K63" i="6"/>
  <c r="J63" i="6"/>
  <c r="I63" i="6"/>
  <c r="H63" i="6"/>
  <c r="L62" i="6"/>
  <c r="K62" i="6"/>
  <c r="J62" i="6"/>
  <c r="I62" i="6"/>
  <c r="H62" i="6"/>
  <c r="L61" i="6"/>
  <c r="K61" i="6"/>
  <c r="J61" i="6"/>
  <c r="I61" i="6"/>
  <c r="H61" i="6"/>
  <c r="L60" i="6"/>
  <c r="K60" i="6"/>
  <c r="J60" i="6"/>
  <c r="I60" i="6"/>
  <c r="H60" i="6"/>
  <c r="L59" i="6"/>
  <c r="K59" i="6"/>
  <c r="J59" i="6"/>
  <c r="I59" i="6"/>
  <c r="H59" i="6"/>
  <c r="L58" i="6"/>
  <c r="K58" i="6"/>
  <c r="J58" i="6"/>
  <c r="I58" i="6"/>
  <c r="H58" i="6"/>
  <c r="L57" i="6"/>
  <c r="K57" i="6"/>
  <c r="J57" i="6"/>
  <c r="I57" i="6"/>
  <c r="H57" i="6"/>
  <c r="L56" i="6"/>
  <c r="K56" i="6"/>
  <c r="J56" i="6"/>
  <c r="I56" i="6"/>
  <c r="H56" i="6"/>
  <c r="L55" i="6"/>
  <c r="K55" i="6"/>
  <c r="J55" i="6"/>
  <c r="I55" i="6"/>
  <c r="H55" i="6"/>
  <c r="L54" i="6"/>
  <c r="K54" i="6"/>
  <c r="J54" i="6"/>
  <c r="I54" i="6"/>
  <c r="H54" i="6"/>
  <c r="L53" i="6"/>
  <c r="K53" i="6"/>
  <c r="J53" i="6"/>
  <c r="I53" i="6"/>
  <c r="H53" i="6"/>
  <c r="L52" i="6"/>
  <c r="K52" i="6"/>
  <c r="J52" i="6"/>
  <c r="I52" i="6"/>
  <c r="H52" i="6"/>
  <c r="L51" i="6"/>
  <c r="K51" i="6"/>
  <c r="J51" i="6"/>
  <c r="I51" i="6"/>
  <c r="H51" i="6"/>
  <c r="L50" i="6"/>
  <c r="K50" i="6"/>
  <c r="J50" i="6"/>
  <c r="I50" i="6"/>
  <c r="H50" i="6"/>
  <c r="L49" i="6"/>
  <c r="K49" i="6"/>
  <c r="J49" i="6"/>
  <c r="I49" i="6"/>
  <c r="H49" i="6"/>
  <c r="L48" i="6"/>
  <c r="K48" i="6"/>
  <c r="J48" i="6"/>
  <c r="I48" i="6"/>
  <c r="H48" i="6"/>
  <c r="L47" i="6"/>
  <c r="K47" i="6"/>
  <c r="J47" i="6"/>
  <c r="I47" i="6"/>
  <c r="H47" i="6"/>
  <c r="L46" i="6"/>
  <c r="K46" i="6"/>
  <c r="J46" i="6"/>
  <c r="I46" i="6"/>
  <c r="H46" i="6"/>
  <c r="L45" i="6"/>
  <c r="K45" i="6"/>
  <c r="J45" i="6"/>
  <c r="I45" i="6"/>
  <c r="H45" i="6"/>
  <c r="L44" i="6"/>
  <c r="K44" i="6"/>
  <c r="J44" i="6"/>
  <c r="I44" i="6"/>
  <c r="H44" i="6"/>
  <c r="L43" i="6"/>
  <c r="K43" i="6"/>
  <c r="J43" i="6"/>
  <c r="I43" i="6"/>
  <c r="H43" i="6"/>
  <c r="L42" i="6"/>
  <c r="K42" i="6"/>
  <c r="J42" i="6"/>
  <c r="I42" i="6"/>
  <c r="H42" i="6"/>
  <c r="L41" i="6"/>
  <c r="K41" i="6"/>
  <c r="J41" i="6"/>
  <c r="I41" i="6"/>
  <c r="H41" i="6"/>
  <c r="L40" i="6"/>
  <c r="K40" i="6"/>
  <c r="J40" i="6"/>
  <c r="I40" i="6"/>
  <c r="H40" i="6"/>
  <c r="L39" i="6"/>
  <c r="K39" i="6"/>
  <c r="J39" i="6"/>
  <c r="I39" i="6"/>
  <c r="H39" i="6"/>
  <c r="L38" i="6"/>
  <c r="K38" i="6"/>
  <c r="J38" i="6"/>
  <c r="I38" i="6"/>
  <c r="H38" i="6"/>
  <c r="L37" i="6"/>
  <c r="K37" i="6"/>
  <c r="J37" i="6"/>
  <c r="I37" i="6"/>
  <c r="H37" i="6"/>
  <c r="L36" i="6"/>
  <c r="K36" i="6"/>
  <c r="J36" i="6"/>
  <c r="I36" i="6"/>
  <c r="H36" i="6"/>
  <c r="L35" i="6"/>
  <c r="K35" i="6"/>
  <c r="J35" i="6"/>
  <c r="I35" i="6"/>
  <c r="H35" i="6"/>
  <c r="L34" i="6"/>
  <c r="K34" i="6"/>
  <c r="J34" i="6"/>
  <c r="I34" i="6"/>
  <c r="H34" i="6"/>
  <c r="L33" i="6"/>
  <c r="K33" i="6"/>
  <c r="J33" i="6"/>
  <c r="I33" i="6"/>
  <c r="H33" i="6"/>
  <c r="L32" i="6"/>
  <c r="K32" i="6"/>
  <c r="J32" i="6"/>
  <c r="I32" i="6"/>
  <c r="H32" i="6"/>
  <c r="L31" i="6"/>
  <c r="K31" i="6"/>
  <c r="J31" i="6"/>
  <c r="I31" i="6"/>
  <c r="H31" i="6"/>
  <c r="L30" i="6"/>
  <c r="K30" i="6"/>
  <c r="J30" i="6"/>
  <c r="I30" i="6"/>
  <c r="H30" i="6"/>
  <c r="L29" i="6"/>
  <c r="K29" i="6"/>
  <c r="J29" i="6"/>
  <c r="I29" i="6"/>
  <c r="H29" i="6"/>
  <c r="L28" i="6"/>
  <c r="K28" i="6"/>
  <c r="J28" i="6"/>
  <c r="I28" i="6"/>
  <c r="H28" i="6"/>
  <c r="L27" i="6"/>
  <c r="K27" i="6"/>
  <c r="J27" i="6"/>
  <c r="I27" i="6"/>
  <c r="H27" i="6"/>
  <c r="L26" i="6"/>
  <c r="K26" i="6"/>
  <c r="J26" i="6"/>
  <c r="I26" i="6"/>
  <c r="H26" i="6"/>
  <c r="L25" i="6"/>
  <c r="K25" i="6"/>
  <c r="J25" i="6"/>
  <c r="I25" i="6"/>
  <c r="H25" i="6"/>
  <c r="L24" i="6"/>
  <c r="K24" i="6"/>
  <c r="J24" i="6"/>
  <c r="I24" i="6"/>
  <c r="H24" i="6"/>
  <c r="L23" i="6"/>
  <c r="K23" i="6"/>
  <c r="J23" i="6"/>
  <c r="I23" i="6"/>
  <c r="H23" i="6"/>
  <c r="L22" i="6"/>
  <c r="K22" i="6"/>
  <c r="J22" i="6"/>
  <c r="I22" i="6"/>
  <c r="H22" i="6"/>
  <c r="L21" i="6"/>
  <c r="K21" i="6"/>
  <c r="J21" i="6"/>
  <c r="I21" i="6"/>
  <c r="H21" i="6"/>
  <c r="L20" i="6"/>
  <c r="K20" i="6"/>
  <c r="J20" i="6"/>
  <c r="I20" i="6"/>
  <c r="H20" i="6"/>
  <c r="L19" i="6"/>
  <c r="K19" i="6"/>
  <c r="J19" i="6"/>
  <c r="I19" i="6"/>
  <c r="H19" i="6"/>
  <c r="L18" i="6"/>
  <c r="K18" i="6"/>
  <c r="J18" i="6"/>
  <c r="I18" i="6"/>
  <c r="H18" i="6"/>
  <c r="L17" i="6"/>
  <c r="K17" i="6"/>
  <c r="J17" i="6"/>
  <c r="I17" i="6"/>
  <c r="H17" i="6"/>
  <c r="H14" i="1"/>
  <c r="G14" i="1"/>
  <c r="F14" i="1"/>
  <c r="E14" i="1"/>
  <c r="E7" i="5"/>
  <c r="E8" i="5" s="1"/>
  <c r="E9" i="5" s="1"/>
  <c r="E10" i="5" s="1"/>
  <c r="E11" i="5" s="1"/>
  <c r="E12" i="5" s="1"/>
  <c r="E6" i="5"/>
  <c r="I7" i="5"/>
  <c r="G6" i="5"/>
  <c r="F6" i="5"/>
  <c r="I6" i="5"/>
  <c r="I5" i="5"/>
  <c r="H5" i="5"/>
  <c r="G5" i="5"/>
  <c r="F5" i="5"/>
  <c r="H13" i="1"/>
  <c r="H12" i="1"/>
  <c r="G13" i="1"/>
  <c r="F13" i="1"/>
  <c r="E13" i="1"/>
  <c r="G12" i="1"/>
  <c r="F12" i="1"/>
  <c r="E12" i="1"/>
  <c r="A13" i="1"/>
  <c r="A14" i="1" s="1"/>
  <c r="A15" i="1" s="1"/>
  <c r="A16" i="1" s="1"/>
  <c r="A17" i="1" s="1"/>
  <c r="A18" i="1" s="1"/>
  <c r="A19" i="1" s="1"/>
  <c r="G7" i="2"/>
  <c r="E7" i="2"/>
  <c r="E8" i="2" s="1"/>
  <c r="H6" i="2"/>
  <c r="F6" i="2"/>
  <c r="E6" i="2"/>
  <c r="G6" i="2" s="1"/>
  <c r="I5" i="2"/>
  <c r="H5" i="2"/>
  <c r="G5" i="2"/>
  <c r="F5" i="2"/>
  <c r="H9" i="10" l="1"/>
  <c r="G9" i="10"/>
  <c r="F9" i="10"/>
  <c r="I9" i="10"/>
  <c r="X18" i="9"/>
  <c r="X19" i="9" s="1"/>
  <c r="I8" i="8"/>
  <c r="H8" i="8"/>
  <c r="G8" i="8"/>
  <c r="E9" i="8"/>
  <c r="F8" i="8"/>
  <c r="N17" i="6"/>
  <c r="F7" i="5"/>
  <c r="I8" i="5"/>
  <c r="H6" i="5"/>
  <c r="G7" i="5"/>
  <c r="F8" i="5"/>
  <c r="H7" i="5"/>
  <c r="G8" i="5"/>
  <c r="H8" i="5"/>
  <c r="I8" i="2"/>
  <c r="H8" i="2"/>
  <c r="G8" i="2"/>
  <c r="E9" i="2"/>
  <c r="F8" i="2"/>
  <c r="I6" i="2"/>
  <c r="H7" i="2"/>
  <c r="I7" i="2"/>
  <c r="F7" i="2"/>
  <c r="Z18" i="9" l="1"/>
  <c r="X20" i="9"/>
  <c r="Z19" i="9"/>
  <c r="H9" i="8"/>
  <c r="G9" i="8"/>
  <c r="F9" i="8"/>
  <c r="I9" i="8"/>
  <c r="N18" i="6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N84" i="6" s="1"/>
  <c r="N85" i="6" s="1"/>
  <c r="N86" i="6" s="1"/>
  <c r="N87" i="6" s="1"/>
  <c r="N88" i="6" s="1"/>
  <c r="N89" i="6" s="1"/>
  <c r="N90" i="6" s="1"/>
  <c r="N91" i="6" s="1"/>
  <c r="N92" i="6" s="1"/>
  <c r="N93" i="6" s="1"/>
  <c r="N94" i="6" s="1"/>
  <c r="N95" i="6" s="1"/>
  <c r="N96" i="6" s="1"/>
  <c r="N97" i="6" s="1"/>
  <c r="N98" i="6" s="1"/>
  <c r="N99" i="6" s="1"/>
  <c r="N100" i="6" s="1"/>
  <c r="N101" i="6" s="1"/>
  <c r="N102" i="6" s="1"/>
  <c r="N103" i="6" s="1"/>
  <c r="N104" i="6" s="1"/>
  <c r="N105" i="6" s="1"/>
  <c r="N106" i="6" s="1"/>
  <c r="N107" i="6" s="1"/>
  <c r="N108" i="6" s="1"/>
  <c r="N109" i="6" s="1"/>
  <c r="N110" i="6" s="1"/>
  <c r="N111" i="6" s="1"/>
  <c r="N112" i="6" s="1"/>
  <c r="N113" i="6" s="1"/>
  <c r="N114" i="6" s="1"/>
  <c r="N115" i="6" s="1"/>
  <c r="N116" i="6" s="1"/>
  <c r="N117" i="6" s="1"/>
  <c r="N118" i="6" s="1"/>
  <c r="N119" i="6" s="1"/>
  <c r="N120" i="6" s="1"/>
  <c r="N121" i="6" s="1"/>
  <c r="N122" i="6" s="1"/>
  <c r="N123" i="6" s="1"/>
  <c r="N124" i="6" s="1"/>
  <c r="N125" i="6" s="1"/>
  <c r="N126" i="6" s="1"/>
  <c r="N127" i="6" s="1"/>
  <c r="N128" i="6" s="1"/>
  <c r="N129" i="6" s="1"/>
  <c r="N130" i="6" s="1"/>
  <c r="N131" i="6" s="1"/>
  <c r="N132" i="6" s="1"/>
  <c r="N133" i="6" s="1"/>
  <c r="N134" i="6" s="1"/>
  <c r="N135" i="6" s="1"/>
  <c r="N136" i="6" s="1"/>
  <c r="N137" i="6" s="1"/>
  <c r="N138" i="6" s="1"/>
  <c r="N139" i="6" s="1"/>
  <c r="N140" i="6" s="1"/>
  <c r="N141" i="6" s="1"/>
  <c r="N142" i="6" s="1"/>
  <c r="N143" i="6" s="1"/>
  <c r="N144" i="6" s="1"/>
  <c r="N145" i="6" s="1"/>
  <c r="N146" i="6" s="1"/>
  <c r="N147" i="6" s="1"/>
  <c r="N148" i="6" s="1"/>
  <c r="N149" i="6" s="1"/>
  <c r="N150" i="6" s="1"/>
  <c r="N151" i="6" s="1"/>
  <c r="N152" i="6" s="1"/>
  <c r="N153" i="6" s="1"/>
  <c r="N154" i="6" s="1"/>
  <c r="N155" i="6" s="1"/>
  <c r="N156" i="6" s="1"/>
  <c r="N157" i="6" s="1"/>
  <c r="N158" i="6" s="1"/>
  <c r="N159" i="6" s="1"/>
  <c r="N160" i="6" s="1"/>
  <c r="N161" i="6" s="1"/>
  <c r="N162" i="6" s="1"/>
  <c r="N163" i="6" s="1"/>
  <c r="N164" i="6" s="1"/>
  <c r="N165" i="6" s="1"/>
  <c r="N166" i="6" s="1"/>
  <c r="N167" i="6" s="1"/>
  <c r="N168" i="6" s="1"/>
  <c r="N169" i="6" s="1"/>
  <c r="N170" i="6" s="1"/>
  <c r="N171" i="6" s="1"/>
  <c r="N172" i="6" s="1"/>
  <c r="N173" i="6" s="1"/>
  <c r="N174" i="6" s="1"/>
  <c r="N175" i="6" s="1"/>
  <c r="N176" i="6" s="1"/>
  <c r="N177" i="6" s="1"/>
  <c r="N178" i="6" s="1"/>
  <c r="N179" i="6" s="1"/>
  <c r="N180" i="6" s="1"/>
  <c r="N181" i="6" s="1"/>
  <c r="N182" i="6" s="1"/>
  <c r="N183" i="6" s="1"/>
  <c r="N184" i="6" s="1"/>
  <c r="N185" i="6" s="1"/>
  <c r="N186" i="6" s="1"/>
  <c r="N187" i="6" s="1"/>
  <c r="N188" i="6" s="1"/>
  <c r="N189" i="6" s="1"/>
  <c r="N190" i="6" s="1"/>
  <c r="N191" i="6" s="1"/>
  <c r="N192" i="6" s="1"/>
  <c r="N193" i="6" s="1"/>
  <c r="N194" i="6" s="1"/>
  <c r="N195" i="6" s="1"/>
  <c r="N196" i="6" s="1"/>
  <c r="N197" i="6" s="1"/>
  <c r="N198" i="6" s="1"/>
  <c r="N199" i="6" s="1"/>
  <c r="N200" i="6" s="1"/>
  <c r="N201" i="6" s="1"/>
  <c r="N202" i="6" s="1"/>
  <c r="N203" i="6" s="1"/>
  <c r="N204" i="6" s="1"/>
  <c r="N205" i="6" s="1"/>
  <c r="N206" i="6" s="1"/>
  <c r="N207" i="6" s="1"/>
  <c r="N208" i="6" s="1"/>
  <c r="N209" i="6" s="1"/>
  <c r="N210" i="6" s="1"/>
  <c r="N211" i="6" s="1"/>
  <c r="N212" i="6" s="1"/>
  <c r="N213" i="6" s="1"/>
  <c r="N214" i="6" s="1"/>
  <c r="N215" i="6" s="1"/>
  <c r="N216" i="6" s="1"/>
  <c r="N217" i="6" s="1"/>
  <c r="N218" i="6" s="1"/>
  <c r="N219" i="6" s="1"/>
  <c r="N220" i="6" s="1"/>
  <c r="N221" i="6" s="1"/>
  <c r="N222" i="6" s="1"/>
  <c r="N223" i="6" s="1"/>
  <c r="N224" i="6" s="1"/>
  <c r="N225" i="6" s="1"/>
  <c r="N226" i="6" s="1"/>
  <c r="N227" i="6" s="1"/>
  <c r="N228" i="6" s="1"/>
  <c r="N229" i="6" s="1"/>
  <c r="N230" i="6" s="1"/>
  <c r="N231" i="6" s="1"/>
  <c r="N232" i="6" s="1"/>
  <c r="N233" i="6" s="1"/>
  <c r="N234" i="6" s="1"/>
  <c r="N235" i="6" s="1"/>
  <c r="N236" i="6" s="1"/>
  <c r="N237" i="6" s="1"/>
  <c r="N238" i="6" s="1"/>
  <c r="N239" i="6" s="1"/>
  <c r="N240" i="6" s="1"/>
  <c r="N241" i="6" s="1"/>
  <c r="N242" i="6" s="1"/>
  <c r="N243" i="6" s="1"/>
  <c r="N244" i="6" s="1"/>
  <c r="N245" i="6" s="1"/>
  <c r="N246" i="6" s="1"/>
  <c r="N247" i="6" s="1"/>
  <c r="N248" i="6" s="1"/>
  <c r="N249" i="6" s="1"/>
  <c r="N250" i="6" s="1"/>
  <c r="N251" i="6" s="1"/>
  <c r="N252" i="6" s="1"/>
  <c r="N253" i="6" s="1"/>
  <c r="N254" i="6" s="1"/>
  <c r="N255" i="6" s="1"/>
  <c r="N256" i="6" s="1"/>
  <c r="N257" i="6" s="1"/>
  <c r="N258" i="6" s="1"/>
  <c r="N259" i="6" s="1"/>
  <c r="N260" i="6" s="1"/>
  <c r="N261" i="6" s="1"/>
  <c r="N262" i="6" s="1"/>
  <c r="N263" i="6" s="1"/>
  <c r="N264" i="6" s="1"/>
  <c r="N265" i="6" s="1"/>
  <c r="N266" i="6" s="1"/>
  <c r="N267" i="6" s="1"/>
  <c r="N268" i="6" s="1"/>
  <c r="N269" i="6" s="1"/>
  <c r="N270" i="6" s="1"/>
  <c r="N271" i="6" s="1"/>
  <c r="N272" i="6" s="1"/>
  <c r="N273" i="6" s="1"/>
  <c r="N274" i="6" s="1"/>
  <c r="N275" i="6" s="1"/>
  <c r="N276" i="6" s="1"/>
  <c r="N277" i="6" s="1"/>
  <c r="N278" i="6" s="1"/>
  <c r="N279" i="6" s="1"/>
  <c r="N280" i="6" s="1"/>
  <c r="N281" i="6" s="1"/>
  <c r="N282" i="6" s="1"/>
  <c r="N283" i="6" s="1"/>
  <c r="N284" i="6" s="1"/>
  <c r="N285" i="6" s="1"/>
  <c r="N286" i="6" s="1"/>
  <c r="N287" i="6" s="1"/>
  <c r="N288" i="6" s="1"/>
  <c r="N289" i="6" s="1"/>
  <c r="N290" i="6" s="1"/>
  <c r="N291" i="6" s="1"/>
  <c r="N292" i="6" s="1"/>
  <c r="N293" i="6" s="1"/>
  <c r="N294" i="6" s="1"/>
  <c r="N295" i="6" s="1"/>
  <c r="N296" i="6" s="1"/>
  <c r="N297" i="6" s="1"/>
  <c r="N298" i="6" s="1"/>
  <c r="N299" i="6" s="1"/>
  <c r="N300" i="6" s="1"/>
  <c r="N301" i="6" s="1"/>
  <c r="N302" i="6" s="1"/>
  <c r="N303" i="6" s="1"/>
  <c r="N304" i="6" s="1"/>
  <c r="N305" i="6" s="1"/>
  <c r="N306" i="6" s="1"/>
  <c r="N307" i="6" s="1"/>
  <c r="N308" i="6" s="1"/>
  <c r="N309" i="6" s="1"/>
  <c r="N310" i="6" s="1"/>
  <c r="N311" i="6" s="1"/>
  <c r="N312" i="6" s="1"/>
  <c r="N313" i="6" s="1"/>
  <c r="N314" i="6" s="1"/>
  <c r="N315" i="6" s="1"/>
  <c r="N316" i="6" s="1"/>
  <c r="N317" i="6" s="1"/>
  <c r="N318" i="6" s="1"/>
  <c r="N319" i="6" s="1"/>
  <c r="N320" i="6" s="1"/>
  <c r="N321" i="6" s="1"/>
  <c r="N322" i="6" s="1"/>
  <c r="N323" i="6" s="1"/>
  <c r="N324" i="6" s="1"/>
  <c r="N325" i="6" s="1"/>
  <c r="N326" i="6" s="1"/>
  <c r="N327" i="6" s="1"/>
  <c r="N328" i="6" s="1"/>
  <c r="N329" i="6" s="1"/>
  <c r="N330" i="6" s="1"/>
  <c r="N331" i="6" s="1"/>
  <c r="N332" i="6" s="1"/>
  <c r="N333" i="6" s="1"/>
  <c r="N334" i="6" s="1"/>
  <c r="N335" i="6" s="1"/>
  <c r="N336" i="6" s="1"/>
  <c r="N337" i="6" s="1"/>
  <c r="N338" i="6" s="1"/>
  <c r="N339" i="6" s="1"/>
  <c r="N340" i="6" s="1"/>
  <c r="N341" i="6" s="1"/>
  <c r="N342" i="6" s="1"/>
  <c r="N343" i="6" s="1"/>
  <c r="N344" i="6" s="1"/>
  <c r="N345" i="6" s="1"/>
  <c r="N346" i="6" s="1"/>
  <c r="N347" i="6" s="1"/>
  <c r="N348" i="6" s="1"/>
  <c r="N349" i="6" s="1"/>
  <c r="N350" i="6" s="1"/>
  <c r="N351" i="6" s="1"/>
  <c r="N352" i="6" s="1"/>
  <c r="N353" i="6" s="1"/>
  <c r="N354" i="6" s="1"/>
  <c r="N355" i="6" s="1"/>
  <c r="N356" i="6" s="1"/>
  <c r="N357" i="6" s="1"/>
  <c r="N358" i="6" s="1"/>
  <c r="N359" i="6" s="1"/>
  <c r="N360" i="6" s="1"/>
  <c r="N361" i="6" s="1"/>
  <c r="N362" i="6" s="1"/>
  <c r="N363" i="6" s="1"/>
  <c r="N364" i="6" s="1"/>
  <c r="N365" i="6" s="1"/>
  <c r="N366" i="6" s="1"/>
  <c r="N367" i="6" s="1"/>
  <c r="N368" i="6" s="1"/>
  <c r="N369" i="6" s="1"/>
  <c r="N370" i="6" s="1"/>
  <c r="N371" i="6" s="1"/>
  <c r="N372" i="6" s="1"/>
  <c r="N373" i="6" s="1"/>
  <c r="N374" i="6" s="1"/>
  <c r="N375" i="6" s="1"/>
  <c r="N376" i="6" s="1"/>
  <c r="N377" i="6" s="1"/>
  <c r="N378" i="6" s="1"/>
  <c r="N379" i="6" s="1"/>
  <c r="N380" i="6" s="1"/>
  <c r="N381" i="6" s="1"/>
  <c r="N382" i="6" s="1"/>
  <c r="N383" i="6" s="1"/>
  <c r="N384" i="6" s="1"/>
  <c r="N385" i="6" s="1"/>
  <c r="N386" i="6" s="1"/>
  <c r="N387" i="6" s="1"/>
  <c r="N388" i="6" s="1"/>
  <c r="N389" i="6" s="1"/>
  <c r="N390" i="6" s="1"/>
  <c r="N391" i="6" s="1"/>
  <c r="N392" i="6" s="1"/>
  <c r="N393" i="6" s="1"/>
  <c r="N394" i="6" s="1"/>
  <c r="N395" i="6" s="1"/>
  <c r="N396" i="6" s="1"/>
  <c r="N397" i="6" s="1"/>
  <c r="N398" i="6" s="1"/>
  <c r="N399" i="6" s="1"/>
  <c r="N400" i="6" s="1"/>
  <c r="N401" i="6" s="1"/>
  <c r="N402" i="6" s="1"/>
  <c r="N403" i="6" s="1"/>
  <c r="N404" i="6" s="1"/>
  <c r="N405" i="6" s="1"/>
  <c r="N406" i="6" s="1"/>
  <c r="N407" i="6" s="1"/>
  <c r="N408" i="6" s="1"/>
  <c r="N409" i="6" s="1"/>
  <c r="N410" i="6" s="1"/>
  <c r="N411" i="6" s="1"/>
  <c r="N412" i="6" s="1"/>
  <c r="N413" i="6" s="1"/>
  <c r="N414" i="6" s="1"/>
  <c r="N415" i="6" s="1"/>
  <c r="N416" i="6" s="1"/>
  <c r="N417" i="6" s="1"/>
  <c r="N418" i="6" s="1"/>
  <c r="N419" i="6" s="1"/>
  <c r="N420" i="6" s="1"/>
  <c r="N421" i="6" s="1"/>
  <c r="N422" i="6" s="1"/>
  <c r="N423" i="6" s="1"/>
  <c r="N424" i="6" s="1"/>
  <c r="N425" i="6" s="1"/>
  <c r="N426" i="6" s="1"/>
  <c r="N427" i="6" s="1"/>
  <c r="N428" i="6" s="1"/>
  <c r="N429" i="6" s="1"/>
  <c r="N430" i="6" s="1"/>
  <c r="N431" i="6" s="1"/>
  <c r="N432" i="6" s="1"/>
  <c r="N433" i="6" s="1"/>
  <c r="N434" i="6" s="1"/>
  <c r="N435" i="6" s="1"/>
  <c r="N436" i="6" s="1"/>
  <c r="N437" i="6" s="1"/>
  <c r="N438" i="6" s="1"/>
  <c r="N439" i="6" s="1"/>
  <c r="N440" i="6" s="1"/>
  <c r="N441" i="6" s="1"/>
  <c r="N442" i="6" s="1"/>
  <c r="N443" i="6" s="1"/>
  <c r="N444" i="6" s="1"/>
  <c r="N445" i="6" s="1"/>
  <c r="N446" i="6" s="1"/>
  <c r="N447" i="6" s="1"/>
  <c r="N448" i="6" s="1"/>
  <c r="N449" i="6" s="1"/>
  <c r="N450" i="6" s="1"/>
  <c r="N451" i="6" s="1"/>
  <c r="N452" i="6" s="1"/>
  <c r="N453" i="6" s="1"/>
  <c r="N454" i="6" s="1"/>
  <c r="N455" i="6" s="1"/>
  <c r="N456" i="6" s="1"/>
  <c r="N457" i="6" s="1"/>
  <c r="N458" i="6" s="1"/>
  <c r="N459" i="6" s="1"/>
  <c r="N460" i="6" s="1"/>
  <c r="N461" i="6" s="1"/>
  <c r="N462" i="6" s="1"/>
  <c r="N463" i="6" s="1"/>
  <c r="N464" i="6" s="1"/>
  <c r="N465" i="6" s="1"/>
  <c r="N466" i="6" s="1"/>
  <c r="N467" i="6" s="1"/>
  <c r="N468" i="6" s="1"/>
  <c r="N469" i="6" s="1"/>
  <c r="N470" i="6" s="1"/>
  <c r="N471" i="6" s="1"/>
  <c r="N472" i="6" s="1"/>
  <c r="N473" i="6" s="1"/>
  <c r="N474" i="6" s="1"/>
  <c r="N475" i="6" s="1"/>
  <c r="N476" i="6" s="1"/>
  <c r="N477" i="6" s="1"/>
  <c r="N478" i="6" s="1"/>
  <c r="N479" i="6" s="1"/>
  <c r="N480" i="6" s="1"/>
  <c r="N481" i="6" s="1"/>
  <c r="N482" i="6" s="1"/>
  <c r="N483" i="6" s="1"/>
  <c r="N484" i="6" s="1"/>
  <c r="N485" i="6" s="1"/>
  <c r="N486" i="6" s="1"/>
  <c r="N487" i="6" s="1"/>
  <c r="N488" i="6" s="1"/>
  <c r="N489" i="6" s="1"/>
  <c r="N490" i="6" s="1"/>
  <c r="N491" i="6" s="1"/>
  <c r="N492" i="6" s="1"/>
  <c r="N493" i="6" s="1"/>
  <c r="N494" i="6" s="1"/>
  <c r="N495" i="6" s="1"/>
  <c r="N496" i="6" s="1"/>
  <c r="N497" i="6" s="1"/>
  <c r="N498" i="6" s="1"/>
  <c r="N499" i="6" s="1"/>
  <c r="N500" i="6" s="1"/>
  <c r="N501" i="6" s="1"/>
  <c r="N502" i="6" s="1"/>
  <c r="N503" i="6" s="1"/>
  <c r="N504" i="6" s="1"/>
  <c r="N505" i="6" s="1"/>
  <c r="N506" i="6" s="1"/>
  <c r="N507" i="6" s="1"/>
  <c r="N508" i="6" s="1"/>
  <c r="N509" i="6" s="1"/>
  <c r="N510" i="6" s="1"/>
  <c r="N511" i="6" s="1"/>
  <c r="N512" i="6" s="1"/>
  <c r="N513" i="6" s="1"/>
  <c r="N514" i="6" s="1"/>
  <c r="N515" i="6" s="1"/>
  <c r="N516" i="6" s="1"/>
  <c r="N517" i="6" s="1"/>
  <c r="N518" i="6" s="1"/>
  <c r="N519" i="6" s="1"/>
  <c r="N520" i="6" s="1"/>
  <c r="N521" i="6" s="1"/>
  <c r="N522" i="6" s="1"/>
  <c r="N523" i="6" s="1"/>
  <c r="N524" i="6" s="1"/>
  <c r="N525" i="6" s="1"/>
  <c r="N526" i="6" s="1"/>
  <c r="N527" i="6" s="1"/>
  <c r="N528" i="6" s="1"/>
  <c r="N529" i="6" s="1"/>
  <c r="N530" i="6" s="1"/>
  <c r="N531" i="6" s="1"/>
  <c r="N532" i="6" s="1"/>
  <c r="N533" i="6" s="1"/>
  <c r="N534" i="6" s="1"/>
  <c r="N535" i="6" s="1"/>
  <c r="N536" i="6" s="1"/>
  <c r="N537" i="6" s="1"/>
  <c r="N538" i="6" s="1"/>
  <c r="N539" i="6" s="1"/>
  <c r="N540" i="6" s="1"/>
  <c r="N541" i="6" s="1"/>
  <c r="N542" i="6" s="1"/>
  <c r="N543" i="6" s="1"/>
  <c r="N544" i="6" s="1"/>
  <c r="N545" i="6" s="1"/>
  <c r="N546" i="6" s="1"/>
  <c r="N547" i="6" s="1"/>
  <c r="N548" i="6" s="1"/>
  <c r="N549" i="6" s="1"/>
  <c r="N550" i="6" s="1"/>
  <c r="N551" i="6" s="1"/>
  <c r="N552" i="6" s="1"/>
  <c r="N553" i="6" s="1"/>
  <c r="N554" i="6" s="1"/>
  <c r="N555" i="6" s="1"/>
  <c r="N556" i="6" s="1"/>
  <c r="N557" i="6" s="1"/>
  <c r="N558" i="6" s="1"/>
  <c r="N559" i="6" s="1"/>
  <c r="N560" i="6" s="1"/>
  <c r="N561" i="6" s="1"/>
  <c r="N562" i="6" s="1"/>
  <c r="N563" i="6" s="1"/>
  <c r="N564" i="6" s="1"/>
  <c r="N565" i="6" s="1"/>
  <c r="N566" i="6" s="1"/>
  <c r="N567" i="6" s="1"/>
  <c r="N568" i="6" s="1"/>
  <c r="N569" i="6" s="1"/>
  <c r="N570" i="6" s="1"/>
  <c r="N571" i="6" s="1"/>
  <c r="N572" i="6" s="1"/>
  <c r="N573" i="6" s="1"/>
  <c r="N574" i="6" s="1"/>
  <c r="N575" i="6" s="1"/>
  <c r="N576" i="6" s="1"/>
  <c r="N577" i="6" s="1"/>
  <c r="N578" i="6" s="1"/>
  <c r="N579" i="6" s="1"/>
  <c r="N580" i="6" s="1"/>
  <c r="N581" i="6" s="1"/>
  <c r="N582" i="6" s="1"/>
  <c r="N583" i="6" s="1"/>
  <c r="N584" i="6" s="1"/>
  <c r="N585" i="6" s="1"/>
  <c r="N586" i="6" s="1"/>
  <c r="N587" i="6" s="1"/>
  <c r="N588" i="6" s="1"/>
  <c r="N589" i="6" s="1"/>
  <c r="N590" i="6" s="1"/>
  <c r="N591" i="6" s="1"/>
  <c r="N592" i="6" s="1"/>
  <c r="N593" i="6" s="1"/>
  <c r="N594" i="6" s="1"/>
  <c r="N595" i="6" s="1"/>
  <c r="N596" i="6" s="1"/>
  <c r="N597" i="6" s="1"/>
  <c r="N598" i="6" s="1"/>
  <c r="N599" i="6" s="1"/>
  <c r="N600" i="6" s="1"/>
  <c r="N601" i="6" s="1"/>
  <c r="N602" i="6" s="1"/>
  <c r="N603" i="6" s="1"/>
  <c r="N604" i="6" s="1"/>
  <c r="N605" i="6" s="1"/>
  <c r="N606" i="6" s="1"/>
  <c r="N607" i="6" s="1"/>
  <c r="N608" i="6" s="1"/>
  <c r="N609" i="6" s="1"/>
  <c r="N610" i="6" s="1"/>
  <c r="N611" i="6" s="1"/>
  <c r="N612" i="6" s="1"/>
  <c r="N613" i="6" s="1"/>
  <c r="N614" i="6" s="1"/>
  <c r="N615" i="6" s="1"/>
  <c r="N616" i="6" s="1"/>
  <c r="N617" i="6" s="1"/>
  <c r="N618" i="6" s="1"/>
  <c r="N619" i="6" s="1"/>
  <c r="N620" i="6" s="1"/>
  <c r="N621" i="6" s="1"/>
  <c r="N622" i="6" s="1"/>
  <c r="N623" i="6" s="1"/>
  <c r="N624" i="6" s="1"/>
  <c r="N625" i="6" s="1"/>
  <c r="N626" i="6" s="1"/>
  <c r="N627" i="6" s="1"/>
  <c r="N628" i="6" s="1"/>
  <c r="N629" i="6" s="1"/>
  <c r="N630" i="6" s="1"/>
  <c r="N631" i="6" s="1"/>
  <c r="N632" i="6" s="1"/>
  <c r="N633" i="6" s="1"/>
  <c r="N634" i="6" s="1"/>
  <c r="N635" i="6" s="1"/>
  <c r="N636" i="6" s="1"/>
  <c r="N637" i="6" s="1"/>
  <c r="N638" i="6" s="1"/>
  <c r="N639" i="6" s="1"/>
  <c r="N640" i="6" s="1"/>
  <c r="N641" i="6" s="1"/>
  <c r="N642" i="6" s="1"/>
  <c r="N643" i="6" s="1"/>
  <c r="N644" i="6" s="1"/>
  <c r="N645" i="6" s="1"/>
  <c r="N646" i="6" s="1"/>
  <c r="N647" i="6" s="1"/>
  <c r="N648" i="6" s="1"/>
  <c r="N649" i="6" s="1"/>
  <c r="N650" i="6" s="1"/>
  <c r="N651" i="6" s="1"/>
  <c r="N652" i="6" s="1"/>
  <c r="N653" i="6" s="1"/>
  <c r="N654" i="6" s="1"/>
  <c r="N655" i="6" s="1"/>
  <c r="N656" i="6" s="1"/>
  <c r="N657" i="6" s="1"/>
  <c r="N658" i="6" s="1"/>
  <c r="N659" i="6" s="1"/>
  <c r="N660" i="6" s="1"/>
  <c r="N661" i="6" s="1"/>
  <c r="N662" i="6" s="1"/>
  <c r="N663" i="6" s="1"/>
  <c r="N664" i="6" s="1"/>
  <c r="N665" i="6" s="1"/>
  <c r="N666" i="6" s="1"/>
  <c r="N667" i="6" s="1"/>
  <c r="N668" i="6" s="1"/>
  <c r="N669" i="6" s="1"/>
  <c r="N670" i="6" s="1"/>
  <c r="N671" i="6" s="1"/>
  <c r="N672" i="6" s="1"/>
  <c r="N673" i="6" s="1"/>
  <c r="N674" i="6" s="1"/>
  <c r="N675" i="6" s="1"/>
  <c r="N676" i="6" s="1"/>
  <c r="N677" i="6" s="1"/>
  <c r="N678" i="6" s="1"/>
  <c r="N679" i="6" s="1"/>
  <c r="N680" i="6" s="1"/>
  <c r="N681" i="6" s="1"/>
  <c r="N682" i="6" s="1"/>
  <c r="N683" i="6" s="1"/>
  <c r="N684" i="6" s="1"/>
  <c r="N685" i="6" s="1"/>
  <c r="N686" i="6" s="1"/>
  <c r="N687" i="6" s="1"/>
  <c r="N688" i="6" s="1"/>
  <c r="N689" i="6" s="1"/>
  <c r="N690" i="6" s="1"/>
  <c r="N691" i="6" s="1"/>
  <c r="N692" i="6" s="1"/>
  <c r="N693" i="6" s="1"/>
  <c r="N694" i="6" s="1"/>
  <c r="N695" i="6" s="1"/>
  <c r="N696" i="6" s="1"/>
  <c r="N697" i="6" s="1"/>
  <c r="N698" i="6" s="1"/>
  <c r="N699" i="6" s="1"/>
  <c r="N700" i="6" s="1"/>
  <c r="N701" i="6" s="1"/>
  <c r="N702" i="6" s="1"/>
  <c r="N703" i="6" s="1"/>
  <c r="N704" i="6" s="1"/>
  <c r="N705" i="6" s="1"/>
  <c r="N706" i="6" s="1"/>
  <c r="N707" i="6" s="1"/>
  <c r="N708" i="6" s="1"/>
  <c r="N709" i="6" s="1"/>
  <c r="N710" i="6" s="1"/>
  <c r="N711" i="6" s="1"/>
  <c r="N712" i="6" s="1"/>
  <c r="N713" i="6" s="1"/>
  <c r="N714" i="6" s="1"/>
  <c r="N715" i="6" s="1"/>
  <c r="N716" i="6" s="1"/>
  <c r="N717" i="6" s="1"/>
  <c r="N718" i="6" s="1"/>
  <c r="N719" i="6" s="1"/>
  <c r="N720" i="6" s="1"/>
  <c r="N721" i="6" s="1"/>
  <c r="N722" i="6" s="1"/>
  <c r="N723" i="6" s="1"/>
  <c r="N724" i="6" s="1"/>
  <c r="N725" i="6" s="1"/>
  <c r="N726" i="6" s="1"/>
  <c r="N727" i="6" s="1"/>
  <c r="N728" i="6" s="1"/>
  <c r="N729" i="6" s="1"/>
  <c r="N730" i="6" s="1"/>
  <c r="N731" i="6" s="1"/>
  <c r="N732" i="6" s="1"/>
  <c r="N733" i="6" s="1"/>
  <c r="N734" i="6" s="1"/>
  <c r="N735" i="6" s="1"/>
  <c r="N736" i="6" s="1"/>
  <c r="N737" i="6" s="1"/>
  <c r="N738" i="6" s="1"/>
  <c r="N739" i="6" s="1"/>
  <c r="N740" i="6" s="1"/>
  <c r="N741" i="6" s="1"/>
  <c r="N742" i="6" s="1"/>
  <c r="N743" i="6" s="1"/>
  <c r="N744" i="6" s="1"/>
  <c r="N745" i="6" s="1"/>
  <c r="N746" i="6" s="1"/>
  <c r="N747" i="6" s="1"/>
  <c r="N748" i="6" s="1"/>
  <c r="N749" i="6" s="1"/>
  <c r="N750" i="6" s="1"/>
  <c r="N751" i="6" s="1"/>
  <c r="N752" i="6" s="1"/>
  <c r="N753" i="6" s="1"/>
  <c r="N754" i="6" s="1"/>
  <c r="N755" i="6" s="1"/>
  <c r="N756" i="6" s="1"/>
  <c r="N757" i="6" s="1"/>
  <c r="N758" i="6" s="1"/>
  <c r="N759" i="6" s="1"/>
  <c r="N760" i="6" s="1"/>
  <c r="N761" i="6" s="1"/>
  <c r="N762" i="6" s="1"/>
  <c r="N763" i="6" s="1"/>
  <c r="N764" i="6" s="1"/>
  <c r="N765" i="6" s="1"/>
  <c r="N766" i="6" s="1"/>
  <c r="N767" i="6" s="1"/>
  <c r="N768" i="6" s="1"/>
  <c r="N769" i="6" s="1"/>
  <c r="N770" i="6" s="1"/>
  <c r="N771" i="6" s="1"/>
  <c r="N772" i="6" s="1"/>
  <c r="N773" i="6" s="1"/>
  <c r="N774" i="6" s="1"/>
  <c r="N775" i="6" s="1"/>
  <c r="N776" i="6" s="1"/>
  <c r="N777" i="6" s="1"/>
  <c r="N778" i="6" s="1"/>
  <c r="N779" i="6" s="1"/>
  <c r="N780" i="6" s="1"/>
  <c r="N781" i="6" s="1"/>
  <c r="N782" i="6" s="1"/>
  <c r="N783" i="6" s="1"/>
  <c r="N784" i="6" s="1"/>
  <c r="N785" i="6" s="1"/>
  <c r="N786" i="6" s="1"/>
  <c r="N787" i="6" s="1"/>
  <c r="N788" i="6" s="1"/>
  <c r="N789" i="6" s="1"/>
  <c r="N790" i="6" s="1"/>
  <c r="N791" i="6" s="1"/>
  <c r="N792" i="6" s="1"/>
  <c r="N793" i="6" s="1"/>
  <c r="N794" i="6" s="1"/>
  <c r="N795" i="6" s="1"/>
  <c r="N796" i="6" s="1"/>
  <c r="N797" i="6" s="1"/>
  <c r="N798" i="6" s="1"/>
  <c r="N799" i="6" s="1"/>
  <c r="N800" i="6" s="1"/>
  <c r="N801" i="6" s="1"/>
  <c r="N802" i="6" s="1"/>
  <c r="N803" i="6" s="1"/>
  <c r="N804" i="6" s="1"/>
  <c r="N805" i="6" s="1"/>
  <c r="N806" i="6" s="1"/>
  <c r="N807" i="6" s="1"/>
  <c r="N808" i="6" s="1"/>
  <c r="N809" i="6" s="1"/>
  <c r="N810" i="6" s="1"/>
  <c r="N811" i="6" s="1"/>
  <c r="N812" i="6" s="1"/>
  <c r="N813" i="6" s="1"/>
  <c r="N814" i="6" s="1"/>
  <c r="N815" i="6" s="1"/>
  <c r="N816" i="6" s="1"/>
  <c r="N817" i="6" s="1"/>
  <c r="N818" i="6" s="1"/>
  <c r="N819" i="6" s="1"/>
  <c r="N820" i="6" s="1"/>
  <c r="N821" i="6" s="1"/>
  <c r="N822" i="6" s="1"/>
  <c r="N823" i="6" s="1"/>
  <c r="N824" i="6" s="1"/>
  <c r="N825" i="6" s="1"/>
  <c r="N826" i="6" s="1"/>
  <c r="N827" i="6" s="1"/>
  <c r="N828" i="6" s="1"/>
  <c r="N829" i="6" s="1"/>
  <c r="N830" i="6" s="1"/>
  <c r="N831" i="6" s="1"/>
  <c r="N832" i="6" s="1"/>
  <c r="N833" i="6" s="1"/>
  <c r="N834" i="6" s="1"/>
  <c r="N835" i="6" s="1"/>
  <c r="N836" i="6" s="1"/>
  <c r="N837" i="6" s="1"/>
  <c r="N838" i="6" s="1"/>
  <c r="N839" i="6" s="1"/>
  <c r="N840" i="6" s="1"/>
  <c r="N841" i="6" s="1"/>
  <c r="N842" i="6" s="1"/>
  <c r="N843" i="6" s="1"/>
  <c r="N844" i="6" s="1"/>
  <c r="N845" i="6" s="1"/>
  <c r="N846" i="6" s="1"/>
  <c r="N847" i="6" s="1"/>
  <c r="N848" i="6" s="1"/>
  <c r="N849" i="6" s="1"/>
  <c r="N850" i="6" s="1"/>
  <c r="N851" i="6" s="1"/>
  <c r="N852" i="6" s="1"/>
  <c r="N853" i="6" s="1"/>
  <c r="N854" i="6" s="1"/>
  <c r="N855" i="6" s="1"/>
  <c r="N856" i="6" s="1"/>
  <c r="N857" i="6" s="1"/>
  <c r="N858" i="6" s="1"/>
  <c r="N859" i="6" s="1"/>
  <c r="N860" i="6" s="1"/>
  <c r="N861" i="6" s="1"/>
  <c r="N862" i="6" s="1"/>
  <c r="N863" i="6" s="1"/>
  <c r="N864" i="6" s="1"/>
  <c r="N865" i="6" s="1"/>
  <c r="N866" i="6" s="1"/>
  <c r="N867" i="6" s="1"/>
  <c r="N868" i="6" s="1"/>
  <c r="N869" i="6" s="1"/>
  <c r="N870" i="6" s="1"/>
  <c r="N871" i="6" s="1"/>
  <c r="N872" i="6" s="1"/>
  <c r="N873" i="6" s="1"/>
  <c r="N874" i="6" s="1"/>
  <c r="N875" i="6" s="1"/>
  <c r="N876" i="6" s="1"/>
  <c r="N877" i="6" s="1"/>
  <c r="N878" i="6" s="1"/>
  <c r="N879" i="6" s="1"/>
  <c r="N880" i="6" s="1"/>
  <c r="N881" i="6" s="1"/>
  <c r="N882" i="6" s="1"/>
  <c r="N883" i="6" s="1"/>
  <c r="N884" i="6" s="1"/>
  <c r="N885" i="6" s="1"/>
  <c r="N886" i="6" s="1"/>
  <c r="N887" i="6" s="1"/>
  <c r="N888" i="6" s="1"/>
  <c r="N889" i="6" s="1"/>
  <c r="N890" i="6" s="1"/>
  <c r="N891" i="6" s="1"/>
  <c r="N892" i="6" s="1"/>
  <c r="N893" i="6" s="1"/>
  <c r="N894" i="6" s="1"/>
  <c r="N895" i="6" s="1"/>
  <c r="N896" i="6" s="1"/>
  <c r="N897" i="6" s="1"/>
  <c r="N898" i="6" s="1"/>
  <c r="N899" i="6" s="1"/>
  <c r="N900" i="6" s="1"/>
  <c r="N901" i="6" s="1"/>
  <c r="N902" i="6" s="1"/>
  <c r="N903" i="6" s="1"/>
  <c r="N904" i="6" s="1"/>
  <c r="N905" i="6" s="1"/>
  <c r="N906" i="6" s="1"/>
  <c r="N907" i="6" s="1"/>
  <c r="N908" i="6" s="1"/>
  <c r="N909" i="6" s="1"/>
  <c r="N910" i="6" s="1"/>
  <c r="N911" i="6" s="1"/>
  <c r="N912" i="6" s="1"/>
  <c r="N913" i="6" s="1"/>
  <c r="N914" i="6" s="1"/>
  <c r="N915" i="6" s="1"/>
  <c r="N916" i="6" s="1"/>
  <c r="N917" i="6" s="1"/>
  <c r="N918" i="6" s="1"/>
  <c r="N919" i="6" s="1"/>
  <c r="N920" i="6" s="1"/>
  <c r="N921" i="6" s="1"/>
  <c r="N922" i="6" s="1"/>
  <c r="N923" i="6" s="1"/>
  <c r="N924" i="6" s="1"/>
  <c r="N925" i="6" s="1"/>
  <c r="N926" i="6" s="1"/>
  <c r="N927" i="6" s="1"/>
  <c r="N928" i="6" s="1"/>
  <c r="N929" i="6" s="1"/>
  <c r="N930" i="6" s="1"/>
  <c r="N931" i="6" s="1"/>
  <c r="N932" i="6" s="1"/>
  <c r="N933" i="6" s="1"/>
  <c r="N934" i="6" s="1"/>
  <c r="N935" i="6" s="1"/>
  <c r="N936" i="6" s="1"/>
  <c r="N937" i="6" s="1"/>
  <c r="N938" i="6" s="1"/>
  <c r="N939" i="6" s="1"/>
  <c r="N940" i="6" s="1"/>
  <c r="N941" i="6" s="1"/>
  <c r="N942" i="6" s="1"/>
  <c r="N943" i="6" s="1"/>
  <c r="N944" i="6" s="1"/>
  <c r="N945" i="6" s="1"/>
  <c r="N946" i="6" s="1"/>
  <c r="N947" i="6" s="1"/>
  <c r="N948" i="6" s="1"/>
  <c r="N949" i="6" s="1"/>
  <c r="N950" i="6" s="1"/>
  <c r="N951" i="6" s="1"/>
  <c r="N952" i="6" s="1"/>
  <c r="N953" i="6" s="1"/>
  <c r="N954" i="6" s="1"/>
  <c r="N955" i="6" s="1"/>
  <c r="N956" i="6" s="1"/>
  <c r="N957" i="6" s="1"/>
  <c r="N958" i="6" s="1"/>
  <c r="N959" i="6" s="1"/>
  <c r="N960" i="6" s="1"/>
  <c r="N961" i="6" s="1"/>
  <c r="N962" i="6" s="1"/>
  <c r="N963" i="6" s="1"/>
  <c r="N964" i="6" s="1"/>
  <c r="N965" i="6" s="1"/>
  <c r="N966" i="6" s="1"/>
  <c r="N967" i="6" s="1"/>
  <c r="N968" i="6" s="1"/>
  <c r="N969" i="6" s="1"/>
  <c r="N970" i="6" s="1"/>
  <c r="N971" i="6" s="1"/>
  <c r="N972" i="6" s="1"/>
  <c r="N973" i="6" s="1"/>
  <c r="N974" i="6" s="1"/>
  <c r="N975" i="6" s="1"/>
  <c r="N976" i="6" s="1"/>
  <c r="N977" i="6" s="1"/>
  <c r="N978" i="6" s="1"/>
  <c r="N979" i="6" s="1"/>
  <c r="N980" i="6" s="1"/>
  <c r="N981" i="6" s="1"/>
  <c r="N982" i="6" s="1"/>
  <c r="N983" i="6" s="1"/>
  <c r="N984" i="6" s="1"/>
  <c r="N985" i="6" s="1"/>
  <c r="N986" i="6" s="1"/>
  <c r="N987" i="6" s="1"/>
  <c r="N988" i="6" s="1"/>
  <c r="N989" i="6" s="1"/>
  <c r="N990" i="6" s="1"/>
  <c r="N991" i="6" s="1"/>
  <c r="N992" i="6" s="1"/>
  <c r="N993" i="6" s="1"/>
  <c r="N994" i="6" s="1"/>
  <c r="N995" i="6" s="1"/>
  <c r="N996" i="6" s="1"/>
  <c r="N997" i="6" s="1"/>
  <c r="N998" i="6" s="1"/>
  <c r="N999" i="6" s="1"/>
  <c r="N1000" i="6" s="1"/>
  <c r="N1001" i="6" s="1"/>
  <c r="N1002" i="6" s="1"/>
  <c r="N1003" i="6" s="1"/>
  <c r="N1004" i="6" s="1"/>
  <c r="N1005" i="6" s="1"/>
  <c r="N1006" i="6" s="1"/>
  <c r="N1007" i="6" s="1"/>
  <c r="N1008" i="6" s="1"/>
  <c r="N1009" i="6" s="1"/>
  <c r="N1010" i="6" s="1"/>
  <c r="N1011" i="6" s="1"/>
  <c r="N1012" i="6" s="1"/>
  <c r="N1013" i="6" s="1"/>
  <c r="N1014" i="6" s="1"/>
  <c r="N1015" i="6" s="1"/>
  <c r="N1016" i="6" s="1"/>
  <c r="N1017" i="6" s="1"/>
  <c r="N1018" i="6" s="1"/>
  <c r="N1019" i="6" s="1"/>
  <c r="N1020" i="6" s="1"/>
  <c r="N1021" i="6" s="1"/>
  <c r="N1022" i="6" s="1"/>
  <c r="N1023" i="6" s="1"/>
  <c r="N1024" i="6" s="1"/>
  <c r="N1025" i="6" s="1"/>
  <c r="N1026" i="6" s="1"/>
  <c r="N1027" i="6" s="1"/>
  <c r="N1028" i="6" s="1"/>
  <c r="N1029" i="6" s="1"/>
  <c r="N1030" i="6" s="1"/>
  <c r="N1031" i="6" s="1"/>
  <c r="N1032" i="6" s="1"/>
  <c r="N1033" i="6" s="1"/>
  <c r="N1034" i="6" s="1"/>
  <c r="N1035" i="6" s="1"/>
  <c r="N1036" i="6" s="1"/>
  <c r="N1037" i="6" s="1"/>
  <c r="N1038" i="6" s="1"/>
  <c r="N1039" i="6" s="1"/>
  <c r="N1040" i="6" s="1"/>
  <c r="N1041" i="6" s="1"/>
  <c r="N1042" i="6" s="1"/>
  <c r="N1043" i="6" s="1"/>
  <c r="N1044" i="6" s="1"/>
  <c r="N1045" i="6" s="1"/>
  <c r="N1046" i="6" s="1"/>
  <c r="N1047" i="6" s="1"/>
  <c r="N1048" i="6" s="1"/>
  <c r="N1049" i="6" s="1"/>
  <c r="N1050" i="6" s="1"/>
  <c r="N1051" i="6" s="1"/>
  <c r="N1052" i="6" s="1"/>
  <c r="N1053" i="6" s="1"/>
  <c r="N1054" i="6" s="1"/>
  <c r="N1055" i="6" s="1"/>
  <c r="N1056" i="6" s="1"/>
  <c r="N1057" i="6" s="1"/>
  <c r="N1058" i="6" s="1"/>
  <c r="N1059" i="6" s="1"/>
  <c r="N1060" i="6" s="1"/>
  <c r="N1061" i="6" s="1"/>
  <c r="N1062" i="6" s="1"/>
  <c r="N1063" i="6" s="1"/>
  <c r="N1064" i="6" s="1"/>
  <c r="N1065" i="6" s="1"/>
  <c r="N1066" i="6" s="1"/>
  <c r="N1067" i="6" s="1"/>
  <c r="N1068" i="6" s="1"/>
  <c r="N1069" i="6" s="1"/>
  <c r="N1070" i="6" s="1"/>
  <c r="N1071" i="6" s="1"/>
  <c r="N1072" i="6" s="1"/>
  <c r="N1073" i="6" s="1"/>
  <c r="N1074" i="6" s="1"/>
  <c r="N1075" i="6" s="1"/>
  <c r="N1076" i="6" s="1"/>
  <c r="N1077" i="6" s="1"/>
  <c r="N1078" i="6" s="1"/>
  <c r="N1079" i="6" s="1"/>
  <c r="N1080" i="6" s="1"/>
  <c r="N1081" i="6" s="1"/>
  <c r="N1082" i="6" s="1"/>
  <c r="N1083" i="6" s="1"/>
  <c r="N1084" i="6" s="1"/>
  <c r="N1085" i="6" s="1"/>
  <c r="N1086" i="6" s="1"/>
  <c r="N1087" i="6" s="1"/>
  <c r="N1088" i="6" s="1"/>
  <c r="N1089" i="6" s="1"/>
  <c r="N1090" i="6" s="1"/>
  <c r="N1091" i="6" s="1"/>
  <c r="N1092" i="6" s="1"/>
  <c r="N1093" i="6" s="1"/>
  <c r="N1094" i="6" s="1"/>
  <c r="N1095" i="6" s="1"/>
  <c r="N1096" i="6" s="1"/>
  <c r="N1097" i="6" s="1"/>
  <c r="N1098" i="6" s="1"/>
  <c r="N1099" i="6" s="1"/>
  <c r="N1100" i="6" s="1"/>
  <c r="N1101" i="6" s="1"/>
  <c r="N1102" i="6" s="1"/>
  <c r="N1103" i="6" s="1"/>
  <c r="N1104" i="6" s="1"/>
  <c r="N1105" i="6" s="1"/>
  <c r="N1106" i="6" s="1"/>
  <c r="N1107" i="6" s="1"/>
  <c r="N1108" i="6" s="1"/>
  <c r="N1109" i="6" s="1"/>
  <c r="N1110" i="6" s="1"/>
  <c r="N1111" i="6" s="1"/>
  <c r="N1112" i="6" s="1"/>
  <c r="N1113" i="6" s="1"/>
  <c r="N1114" i="6" s="1"/>
  <c r="N1115" i="6" s="1"/>
  <c r="N1116" i="6" s="1"/>
  <c r="N1117" i="6" s="1"/>
  <c r="N1118" i="6" s="1"/>
  <c r="N1119" i="6" s="1"/>
  <c r="N1120" i="6" s="1"/>
  <c r="N1121" i="6" s="1"/>
  <c r="N1122" i="6" s="1"/>
  <c r="N1123" i="6" s="1"/>
  <c r="N1124" i="6" s="1"/>
  <c r="N1125" i="6" s="1"/>
  <c r="N1126" i="6" s="1"/>
  <c r="N1127" i="6" s="1"/>
  <c r="N1128" i="6" s="1"/>
  <c r="N1129" i="6" s="1"/>
  <c r="N1130" i="6" s="1"/>
  <c r="N1131" i="6" s="1"/>
  <c r="N1132" i="6" s="1"/>
  <c r="N1133" i="6" s="1"/>
  <c r="N1134" i="6" s="1"/>
  <c r="N1135" i="6" s="1"/>
  <c r="N1136" i="6" s="1"/>
  <c r="N1137" i="6" s="1"/>
  <c r="N1138" i="6" s="1"/>
  <c r="N1139" i="6" s="1"/>
  <c r="N1140" i="6" s="1"/>
  <c r="N1141" i="6" s="1"/>
  <c r="N1142" i="6" s="1"/>
  <c r="N1143" i="6" s="1"/>
  <c r="N1144" i="6" s="1"/>
  <c r="N1145" i="6" s="1"/>
  <c r="N1146" i="6" s="1"/>
  <c r="N1147" i="6" s="1"/>
  <c r="N1148" i="6" s="1"/>
  <c r="N1149" i="6" s="1"/>
  <c r="N1150" i="6" s="1"/>
  <c r="N1151" i="6" s="1"/>
  <c r="N1152" i="6" s="1"/>
  <c r="N1153" i="6" s="1"/>
  <c r="N1154" i="6" s="1"/>
  <c r="N1155" i="6" s="1"/>
  <c r="N1156" i="6" s="1"/>
  <c r="N1157" i="6" s="1"/>
  <c r="N1158" i="6" s="1"/>
  <c r="N1159" i="6" s="1"/>
  <c r="N1160" i="6" s="1"/>
  <c r="N1161" i="6" s="1"/>
  <c r="N1162" i="6" s="1"/>
  <c r="N1163" i="6" s="1"/>
  <c r="N1164" i="6" s="1"/>
  <c r="N1165" i="6" s="1"/>
  <c r="N1166" i="6" s="1"/>
  <c r="N1167" i="6" s="1"/>
  <c r="N1168" i="6" s="1"/>
  <c r="N1169" i="6" s="1"/>
  <c r="N1170" i="6" s="1"/>
  <c r="N1171" i="6" s="1"/>
  <c r="N1172" i="6" s="1"/>
  <c r="N1173" i="6" s="1"/>
  <c r="N1174" i="6" s="1"/>
  <c r="N1175" i="6" s="1"/>
  <c r="N1176" i="6" s="1"/>
  <c r="N1177" i="6" s="1"/>
  <c r="N1178" i="6" s="1"/>
  <c r="N1179" i="6" s="1"/>
  <c r="N1180" i="6" s="1"/>
  <c r="N1181" i="6" s="1"/>
  <c r="N1182" i="6" s="1"/>
  <c r="N1183" i="6" s="1"/>
  <c r="N1184" i="6" s="1"/>
  <c r="N1185" i="6" s="1"/>
  <c r="N1186" i="6" s="1"/>
  <c r="N1187" i="6" s="1"/>
  <c r="N1188" i="6" s="1"/>
  <c r="N1189" i="6" s="1"/>
  <c r="N1190" i="6" s="1"/>
  <c r="N1191" i="6" s="1"/>
  <c r="N1192" i="6" s="1"/>
  <c r="N1193" i="6" s="1"/>
  <c r="N1194" i="6" s="1"/>
  <c r="N1195" i="6" s="1"/>
  <c r="N1196" i="6" s="1"/>
  <c r="N1197" i="6" s="1"/>
  <c r="N1198" i="6" s="1"/>
  <c r="N1199" i="6" s="1"/>
  <c r="N1200" i="6" s="1"/>
  <c r="N1201" i="6" s="1"/>
  <c r="N1202" i="6" s="1"/>
  <c r="N1203" i="6" s="1"/>
  <c r="N1204" i="6" s="1"/>
  <c r="N1205" i="6" s="1"/>
  <c r="N1206" i="6" s="1"/>
  <c r="N1207" i="6" s="1"/>
  <c r="N1208" i="6" s="1"/>
  <c r="N1209" i="6" s="1"/>
  <c r="N1210" i="6" s="1"/>
  <c r="N1211" i="6" s="1"/>
  <c r="N1212" i="6" s="1"/>
  <c r="N1213" i="6" s="1"/>
  <c r="N1214" i="6" s="1"/>
  <c r="N1215" i="6" s="1"/>
  <c r="N1216" i="6" s="1"/>
  <c r="N1217" i="6" s="1"/>
  <c r="N1218" i="6" s="1"/>
  <c r="N1219" i="6" s="1"/>
  <c r="N1220" i="6" s="1"/>
  <c r="N1221" i="6" s="1"/>
  <c r="N1222" i="6" s="1"/>
  <c r="N1223" i="6" s="1"/>
  <c r="N1224" i="6" s="1"/>
  <c r="N1225" i="6" s="1"/>
  <c r="N1226" i="6" s="1"/>
  <c r="N1227" i="6" s="1"/>
  <c r="N1228" i="6" s="1"/>
  <c r="N1229" i="6" s="1"/>
  <c r="N1230" i="6" s="1"/>
  <c r="N1231" i="6" s="1"/>
  <c r="N1232" i="6" s="1"/>
  <c r="N1233" i="6" s="1"/>
  <c r="N1234" i="6" s="1"/>
  <c r="N1235" i="6" s="1"/>
  <c r="N1236" i="6" s="1"/>
  <c r="N1237" i="6" s="1"/>
  <c r="N1238" i="6" s="1"/>
  <c r="N1239" i="6" s="1"/>
  <c r="N1240" i="6" s="1"/>
  <c r="N1241" i="6" s="1"/>
  <c r="N1242" i="6" s="1"/>
  <c r="N1243" i="6" s="1"/>
  <c r="N1244" i="6" s="1"/>
  <c r="N1245" i="6" s="1"/>
  <c r="N1246" i="6" s="1"/>
  <c r="N1247" i="6" s="1"/>
  <c r="N1248" i="6" s="1"/>
  <c r="N1249" i="6" s="1"/>
  <c r="N1250" i="6" s="1"/>
  <c r="N1251" i="6" s="1"/>
  <c r="N1252" i="6" s="1"/>
  <c r="N1253" i="6" s="1"/>
  <c r="N1254" i="6" s="1"/>
  <c r="N1255" i="6" s="1"/>
  <c r="N1256" i="6" s="1"/>
  <c r="N1257" i="6" s="1"/>
  <c r="N1258" i="6" s="1"/>
  <c r="N1259" i="6" s="1"/>
  <c r="N1260" i="6" s="1"/>
  <c r="N1261" i="6" s="1"/>
  <c r="N1262" i="6" s="1"/>
  <c r="N1263" i="6" s="1"/>
  <c r="N1264" i="6" s="1"/>
  <c r="N1265" i="6" s="1"/>
  <c r="N1266" i="6" s="1"/>
  <c r="N1267" i="6" s="1"/>
  <c r="N1268" i="6" s="1"/>
  <c r="N1269" i="6" s="1"/>
  <c r="N1270" i="6" s="1"/>
  <c r="N1271" i="6" s="1"/>
  <c r="N1272" i="6" s="1"/>
  <c r="N1273" i="6" s="1"/>
  <c r="N1274" i="6" s="1"/>
  <c r="N1275" i="6" s="1"/>
  <c r="N1276" i="6" s="1"/>
  <c r="N1277" i="6" s="1"/>
  <c r="N1278" i="6" s="1"/>
  <c r="N1279" i="6" s="1"/>
  <c r="N1280" i="6" s="1"/>
  <c r="N1281" i="6" s="1"/>
  <c r="N1282" i="6" s="1"/>
  <c r="N1283" i="6" s="1"/>
  <c r="N1284" i="6" s="1"/>
  <c r="N1285" i="6" s="1"/>
  <c r="N1286" i="6" s="1"/>
  <c r="N1287" i="6" s="1"/>
  <c r="N1288" i="6" s="1"/>
  <c r="N1289" i="6" s="1"/>
  <c r="N1290" i="6" s="1"/>
  <c r="N1291" i="6" s="1"/>
  <c r="N1292" i="6" s="1"/>
  <c r="N1293" i="6" s="1"/>
  <c r="N1294" i="6" s="1"/>
  <c r="N1295" i="6" s="1"/>
  <c r="N1296" i="6" s="1"/>
  <c r="N1297" i="6" s="1"/>
  <c r="N1298" i="6" s="1"/>
  <c r="N1299" i="6" s="1"/>
  <c r="N1300" i="6" s="1"/>
  <c r="N1301" i="6" s="1"/>
  <c r="N1302" i="6" s="1"/>
  <c r="N1303" i="6" s="1"/>
  <c r="N1304" i="6" s="1"/>
  <c r="N1305" i="6" s="1"/>
  <c r="N1306" i="6" s="1"/>
  <c r="N1307" i="6" s="1"/>
  <c r="N1308" i="6" s="1"/>
  <c r="N1309" i="6" s="1"/>
  <c r="N1310" i="6" s="1"/>
  <c r="N1311" i="6" s="1"/>
  <c r="N1312" i="6" s="1"/>
  <c r="N1313" i="6" s="1"/>
  <c r="N1314" i="6" s="1"/>
  <c r="N1315" i="6" s="1"/>
  <c r="N1316" i="6" s="1"/>
  <c r="N1317" i="6" s="1"/>
  <c r="N1318" i="6" s="1"/>
  <c r="N1319" i="6" s="1"/>
  <c r="N1320" i="6" s="1"/>
  <c r="N1321" i="6" s="1"/>
  <c r="N1322" i="6" s="1"/>
  <c r="N1323" i="6" s="1"/>
  <c r="N1324" i="6" s="1"/>
  <c r="N1325" i="6" s="1"/>
  <c r="N1326" i="6" s="1"/>
  <c r="N1327" i="6" s="1"/>
  <c r="N1328" i="6" s="1"/>
  <c r="N1329" i="6" s="1"/>
  <c r="N1330" i="6" s="1"/>
  <c r="N1331" i="6" s="1"/>
  <c r="N1332" i="6" s="1"/>
  <c r="N1333" i="6" s="1"/>
  <c r="N1334" i="6" s="1"/>
  <c r="N1335" i="6" s="1"/>
  <c r="N1336" i="6" s="1"/>
  <c r="N1337" i="6" s="1"/>
  <c r="N1338" i="6" s="1"/>
  <c r="N1339" i="6" s="1"/>
  <c r="N1340" i="6" s="1"/>
  <c r="N1341" i="6" s="1"/>
  <c r="N1342" i="6" s="1"/>
  <c r="N1343" i="6" s="1"/>
  <c r="N1344" i="6" s="1"/>
  <c r="N1345" i="6" s="1"/>
  <c r="N1346" i="6" s="1"/>
  <c r="N1347" i="6" s="1"/>
  <c r="N1348" i="6" s="1"/>
  <c r="N1349" i="6" s="1"/>
  <c r="N1350" i="6" s="1"/>
  <c r="N1351" i="6" s="1"/>
  <c r="N1352" i="6" s="1"/>
  <c r="N1353" i="6" s="1"/>
  <c r="N1354" i="6" s="1"/>
  <c r="N1355" i="6" s="1"/>
  <c r="N1356" i="6" s="1"/>
  <c r="N1357" i="6" s="1"/>
  <c r="N1358" i="6" s="1"/>
  <c r="N1359" i="6" s="1"/>
  <c r="N1360" i="6" s="1"/>
  <c r="N1361" i="6" s="1"/>
  <c r="N1362" i="6" s="1"/>
  <c r="N1363" i="6" s="1"/>
  <c r="N1364" i="6" s="1"/>
  <c r="N1365" i="6" s="1"/>
  <c r="N1366" i="6" s="1"/>
  <c r="N1367" i="6" s="1"/>
  <c r="N1368" i="6" s="1"/>
  <c r="N1369" i="6" s="1"/>
  <c r="N1370" i="6" s="1"/>
  <c r="N1371" i="6" s="1"/>
  <c r="N1372" i="6" s="1"/>
  <c r="N1373" i="6" s="1"/>
  <c r="N1374" i="6" s="1"/>
  <c r="N1375" i="6" s="1"/>
  <c r="N1376" i="6" s="1"/>
  <c r="N1377" i="6" s="1"/>
  <c r="N1378" i="6" s="1"/>
  <c r="N1379" i="6" s="1"/>
  <c r="N1380" i="6" s="1"/>
  <c r="N1381" i="6" s="1"/>
  <c r="N1382" i="6" s="1"/>
  <c r="N1383" i="6" s="1"/>
  <c r="N1384" i="6" s="1"/>
  <c r="N1385" i="6" s="1"/>
  <c r="N1386" i="6" s="1"/>
  <c r="N1387" i="6" s="1"/>
  <c r="N1388" i="6" s="1"/>
  <c r="N1389" i="6" s="1"/>
  <c r="N1390" i="6" s="1"/>
  <c r="N1391" i="6" s="1"/>
  <c r="N1392" i="6" s="1"/>
  <c r="N1393" i="6" s="1"/>
  <c r="N1394" i="6" s="1"/>
  <c r="N1395" i="6" s="1"/>
  <c r="N1396" i="6" s="1"/>
  <c r="N1397" i="6" s="1"/>
  <c r="N1398" i="6" s="1"/>
  <c r="N1399" i="6" s="1"/>
  <c r="N1400" i="6" s="1"/>
  <c r="N1401" i="6" s="1"/>
  <c r="N1402" i="6" s="1"/>
  <c r="N1403" i="6" s="1"/>
  <c r="N1404" i="6" s="1"/>
  <c r="N1405" i="6" s="1"/>
  <c r="N1406" i="6" s="1"/>
  <c r="N1407" i="6" s="1"/>
  <c r="N1408" i="6" s="1"/>
  <c r="N1409" i="6" s="1"/>
  <c r="N1410" i="6" s="1"/>
  <c r="N1411" i="6" s="1"/>
  <c r="N1412" i="6" s="1"/>
  <c r="N1413" i="6" s="1"/>
  <c r="N1414" i="6" s="1"/>
  <c r="N1415" i="6" s="1"/>
  <c r="N1416" i="6" s="1"/>
  <c r="N1417" i="6" s="1"/>
  <c r="N1418" i="6" s="1"/>
  <c r="N1419" i="6" s="1"/>
  <c r="N1420" i="6" s="1"/>
  <c r="N1421" i="6" s="1"/>
  <c r="N1422" i="6" s="1"/>
  <c r="N1423" i="6" s="1"/>
  <c r="N1424" i="6" s="1"/>
  <c r="N1425" i="6" s="1"/>
  <c r="N1426" i="6" s="1"/>
  <c r="N1427" i="6" s="1"/>
  <c r="N1428" i="6" s="1"/>
  <c r="N1429" i="6" s="1"/>
  <c r="N1430" i="6" s="1"/>
  <c r="N1431" i="6" s="1"/>
  <c r="N1432" i="6" s="1"/>
  <c r="N1433" i="6" s="1"/>
  <c r="N1434" i="6" s="1"/>
  <c r="N1435" i="6" s="1"/>
  <c r="N1436" i="6" s="1"/>
  <c r="N1437" i="6" s="1"/>
  <c r="N1438" i="6" s="1"/>
  <c r="N1439" i="6" s="1"/>
  <c r="N1440" i="6" s="1"/>
  <c r="N1441" i="6" s="1"/>
  <c r="N1442" i="6" s="1"/>
  <c r="N1443" i="6" s="1"/>
  <c r="N1444" i="6" s="1"/>
  <c r="N1445" i="6" s="1"/>
  <c r="N1446" i="6" s="1"/>
  <c r="N1447" i="6" s="1"/>
  <c r="N1448" i="6" s="1"/>
  <c r="N1449" i="6" s="1"/>
  <c r="N1450" i="6" s="1"/>
  <c r="N1451" i="6" s="1"/>
  <c r="N1452" i="6" s="1"/>
  <c r="N1453" i="6" s="1"/>
  <c r="N1454" i="6" s="1"/>
  <c r="N1455" i="6" s="1"/>
  <c r="N1456" i="6" s="1"/>
  <c r="N1457" i="6" s="1"/>
  <c r="N1458" i="6" s="1"/>
  <c r="N1459" i="6" s="1"/>
  <c r="N1460" i="6" s="1"/>
  <c r="N1461" i="6" s="1"/>
  <c r="N1462" i="6" s="1"/>
  <c r="N1463" i="6" s="1"/>
  <c r="N1464" i="6" s="1"/>
  <c r="N1465" i="6" s="1"/>
  <c r="N1466" i="6" s="1"/>
  <c r="N1467" i="6" s="1"/>
  <c r="N1468" i="6" s="1"/>
  <c r="N1469" i="6" s="1"/>
  <c r="N1470" i="6" s="1"/>
  <c r="N1471" i="6" s="1"/>
  <c r="N1472" i="6" s="1"/>
  <c r="N1473" i="6" s="1"/>
  <c r="N1474" i="6" s="1"/>
  <c r="N1475" i="6" s="1"/>
  <c r="N1476" i="6" s="1"/>
  <c r="N1477" i="6" s="1"/>
  <c r="N1478" i="6" s="1"/>
  <c r="N1479" i="6" s="1"/>
  <c r="N1480" i="6" s="1"/>
  <c r="N1481" i="6" s="1"/>
  <c r="N1482" i="6" s="1"/>
  <c r="N1483" i="6" s="1"/>
  <c r="N1484" i="6" s="1"/>
  <c r="N1485" i="6" s="1"/>
  <c r="N1486" i="6" s="1"/>
  <c r="N1487" i="6" s="1"/>
  <c r="N1488" i="6" s="1"/>
  <c r="N1489" i="6" s="1"/>
  <c r="N1490" i="6" s="1"/>
  <c r="N1491" i="6" s="1"/>
  <c r="N1492" i="6" s="1"/>
  <c r="N1493" i="6" s="1"/>
  <c r="N1494" i="6" s="1"/>
  <c r="N1495" i="6" s="1"/>
  <c r="N1496" i="6" s="1"/>
  <c r="N1497" i="6" s="1"/>
  <c r="N1498" i="6" s="1"/>
  <c r="N1499" i="6" s="1"/>
  <c r="N1500" i="6" s="1"/>
  <c r="N1501" i="6" s="1"/>
  <c r="N1502" i="6" s="1"/>
  <c r="N1503" i="6" s="1"/>
  <c r="N1504" i="6" s="1"/>
  <c r="N1505" i="6" s="1"/>
  <c r="N1506" i="6" s="1"/>
  <c r="N1507" i="6" s="1"/>
  <c r="N1508" i="6" s="1"/>
  <c r="N1509" i="6" s="1"/>
  <c r="N1510" i="6" s="1"/>
  <c r="N1511" i="6" s="1"/>
  <c r="N1512" i="6" s="1"/>
  <c r="N1513" i="6" s="1"/>
  <c r="N1514" i="6" s="1"/>
  <c r="N1515" i="6" s="1"/>
  <c r="N1516" i="6" s="1"/>
  <c r="N1517" i="6" s="1"/>
  <c r="N1518" i="6" s="1"/>
  <c r="N1519" i="6" s="1"/>
  <c r="N1520" i="6" s="1"/>
  <c r="N1521" i="6" s="1"/>
  <c r="N1522" i="6" s="1"/>
  <c r="N1523" i="6" s="1"/>
  <c r="N1524" i="6" s="1"/>
  <c r="N1525" i="6" s="1"/>
  <c r="N1526" i="6" s="1"/>
  <c r="N1527" i="6" s="1"/>
  <c r="N1528" i="6" s="1"/>
  <c r="N1529" i="6" s="1"/>
  <c r="N1530" i="6" s="1"/>
  <c r="N1531" i="6" s="1"/>
  <c r="N1532" i="6" s="1"/>
  <c r="N1533" i="6" s="1"/>
  <c r="N1534" i="6" s="1"/>
  <c r="N1535" i="6" s="1"/>
  <c r="N1536" i="6" s="1"/>
  <c r="N1537" i="6" s="1"/>
  <c r="N1538" i="6" s="1"/>
  <c r="N1539" i="6" s="1"/>
  <c r="N1540" i="6" s="1"/>
  <c r="N1541" i="6" s="1"/>
  <c r="N1542" i="6" s="1"/>
  <c r="N1543" i="6" s="1"/>
  <c r="N1544" i="6" s="1"/>
  <c r="N1545" i="6" s="1"/>
  <c r="N1546" i="6" s="1"/>
  <c r="N1547" i="6" s="1"/>
  <c r="N1548" i="6" s="1"/>
  <c r="N1549" i="6" s="1"/>
  <c r="N1550" i="6" s="1"/>
  <c r="N1551" i="6" s="1"/>
  <c r="N1552" i="6" s="1"/>
  <c r="N1553" i="6" s="1"/>
  <c r="N1554" i="6" s="1"/>
  <c r="N1555" i="6" s="1"/>
  <c r="N1556" i="6" s="1"/>
  <c r="N1557" i="6" s="1"/>
  <c r="N1558" i="6" s="1"/>
  <c r="N1559" i="6" s="1"/>
  <c r="N1560" i="6" s="1"/>
  <c r="N1561" i="6" s="1"/>
  <c r="N1562" i="6" s="1"/>
  <c r="N1563" i="6" s="1"/>
  <c r="N1564" i="6" s="1"/>
  <c r="N1565" i="6" s="1"/>
  <c r="N1566" i="6" s="1"/>
  <c r="N1567" i="6" s="1"/>
  <c r="N1568" i="6" s="1"/>
  <c r="N1569" i="6" s="1"/>
  <c r="N1570" i="6" s="1"/>
  <c r="N1571" i="6" s="1"/>
  <c r="N1572" i="6" s="1"/>
  <c r="N1573" i="6" s="1"/>
  <c r="N1574" i="6" s="1"/>
  <c r="N1575" i="6" s="1"/>
  <c r="N1576" i="6" s="1"/>
  <c r="N1577" i="6" s="1"/>
  <c r="N1578" i="6" s="1"/>
  <c r="N1579" i="6" s="1"/>
  <c r="N1580" i="6" s="1"/>
  <c r="N1581" i="6" s="1"/>
  <c r="N1582" i="6" s="1"/>
  <c r="N1583" i="6" s="1"/>
  <c r="N1584" i="6" s="1"/>
  <c r="N1585" i="6" s="1"/>
  <c r="N1586" i="6" s="1"/>
  <c r="N1587" i="6" s="1"/>
  <c r="N1588" i="6" s="1"/>
  <c r="N1589" i="6" s="1"/>
  <c r="N1590" i="6" s="1"/>
  <c r="N1591" i="6" s="1"/>
  <c r="N1592" i="6" s="1"/>
  <c r="N1593" i="6" s="1"/>
  <c r="N1594" i="6" s="1"/>
  <c r="N1595" i="6" s="1"/>
  <c r="N1596" i="6" s="1"/>
  <c r="N1597" i="6" s="1"/>
  <c r="N1598" i="6" s="1"/>
  <c r="N1599" i="6" s="1"/>
  <c r="N1600" i="6" s="1"/>
  <c r="N1601" i="6" s="1"/>
  <c r="N1602" i="6" s="1"/>
  <c r="N1603" i="6" s="1"/>
  <c r="N1604" i="6" s="1"/>
  <c r="N1605" i="6" s="1"/>
  <c r="N1606" i="6" s="1"/>
  <c r="N1607" i="6" s="1"/>
  <c r="N1608" i="6" s="1"/>
  <c r="N1609" i="6" s="1"/>
  <c r="N1610" i="6" s="1"/>
  <c r="N1611" i="6" s="1"/>
  <c r="N1612" i="6" s="1"/>
  <c r="N1613" i="6" s="1"/>
  <c r="N1614" i="6" s="1"/>
  <c r="N1615" i="6" s="1"/>
  <c r="N1616" i="6" s="1"/>
  <c r="N1617" i="6" s="1"/>
  <c r="N1618" i="6" s="1"/>
  <c r="H9" i="5"/>
  <c r="G9" i="5"/>
  <c r="F9" i="5"/>
  <c r="I9" i="5"/>
  <c r="H9" i="2"/>
  <c r="G9" i="2"/>
  <c r="E10" i="2"/>
  <c r="F9" i="2"/>
  <c r="I9" i="2"/>
  <c r="X21" i="9" l="1"/>
  <c r="Z20" i="9"/>
  <c r="N1619" i="6"/>
  <c r="N1620" i="6" s="1"/>
  <c r="N1621" i="6" s="1"/>
  <c r="N1622" i="6" s="1"/>
  <c r="C4" i="6"/>
  <c r="C6" i="6" s="1"/>
  <c r="G10" i="5"/>
  <c r="F10" i="5"/>
  <c r="I10" i="5"/>
  <c r="H10" i="5"/>
  <c r="G10" i="2"/>
  <c r="H10" i="2"/>
  <c r="E11" i="2"/>
  <c r="F10" i="2"/>
  <c r="I10" i="2"/>
  <c r="X22" i="9" l="1"/>
  <c r="Z21" i="9"/>
  <c r="E15" i="1"/>
  <c r="C8" i="6"/>
  <c r="G15" i="1" s="1"/>
  <c r="F11" i="5"/>
  <c r="I11" i="5"/>
  <c r="H11" i="5"/>
  <c r="G11" i="5"/>
  <c r="E12" i="2"/>
  <c r="F11" i="2"/>
  <c r="I11" i="2"/>
  <c r="G11" i="2"/>
  <c r="H11" i="2"/>
  <c r="X23" i="9" l="1"/>
  <c r="Z22" i="9"/>
  <c r="I12" i="5"/>
  <c r="H12" i="5"/>
  <c r="G12" i="5"/>
  <c r="F12" i="5"/>
  <c r="I12" i="2"/>
  <c r="H12" i="2"/>
  <c r="G12" i="2"/>
  <c r="F12" i="2"/>
  <c r="X24" i="9" l="1"/>
  <c r="Z23" i="9"/>
  <c r="G6" i="3"/>
  <c r="E6" i="3"/>
  <c r="E7" i="3" s="1"/>
  <c r="I5" i="3"/>
  <c r="H5" i="3"/>
  <c r="G5" i="3"/>
  <c r="F5" i="3"/>
  <c r="X25" i="9" l="1"/>
  <c r="Z24" i="9"/>
  <c r="E8" i="3"/>
  <c r="F7" i="3"/>
  <c r="I7" i="3"/>
  <c r="H7" i="3"/>
  <c r="G7" i="3"/>
  <c r="H6" i="3"/>
  <c r="I6" i="3"/>
  <c r="F6" i="3"/>
  <c r="X26" i="9" l="1"/>
  <c r="Z25" i="9"/>
  <c r="I8" i="3"/>
  <c r="H8" i="3"/>
  <c r="G8" i="3"/>
  <c r="E9" i="3"/>
  <c r="F8" i="3"/>
  <c r="X27" i="9" l="1"/>
  <c r="Z26" i="9"/>
  <c r="H9" i="3"/>
  <c r="G9" i="3"/>
  <c r="E10" i="3"/>
  <c r="F9" i="3"/>
  <c r="I9" i="3"/>
  <c r="X28" i="9" l="1"/>
  <c r="Z27" i="9"/>
  <c r="G10" i="3"/>
  <c r="E11" i="3"/>
  <c r="F10" i="3"/>
  <c r="I10" i="3"/>
  <c r="H10" i="3"/>
  <c r="X29" i="9" l="1"/>
  <c r="Z28" i="9"/>
  <c r="E12" i="3"/>
  <c r="F11" i="3"/>
  <c r="I11" i="3"/>
  <c r="H11" i="3"/>
  <c r="G11" i="3"/>
  <c r="X30" i="9" l="1"/>
  <c r="Z29" i="9"/>
  <c r="I12" i="3"/>
  <c r="H12" i="3"/>
  <c r="G12" i="3"/>
  <c r="F12" i="3"/>
  <c r="X31" i="9" l="1"/>
  <c r="Z30" i="9"/>
  <c r="X32" i="9" l="1"/>
  <c r="Z31" i="9"/>
  <c r="X33" i="9" l="1"/>
  <c r="Z32" i="9"/>
  <c r="X34" i="9" l="1"/>
  <c r="Z33" i="9"/>
  <c r="X35" i="9" l="1"/>
  <c r="Z34" i="9"/>
  <c r="X36" i="9" l="1"/>
  <c r="Z35" i="9"/>
  <c r="X37" i="9" l="1"/>
  <c r="Z36" i="9"/>
  <c r="X38" i="9" l="1"/>
  <c r="Z37" i="9"/>
  <c r="X39" i="9" l="1"/>
  <c r="Z38" i="9"/>
  <c r="X40" i="9" l="1"/>
  <c r="Z39" i="9"/>
  <c r="X41" i="9" l="1"/>
  <c r="Z40" i="9"/>
  <c r="X42" i="9" l="1"/>
  <c r="Z41" i="9"/>
  <c r="X43" i="9" l="1"/>
  <c r="Z42" i="9"/>
  <c r="X44" i="9" l="1"/>
  <c r="Z43" i="9"/>
  <c r="X45" i="9" l="1"/>
  <c r="Z44" i="9"/>
  <c r="X46" i="9" l="1"/>
  <c r="Z45" i="9"/>
  <c r="X47" i="9" l="1"/>
  <c r="Z46" i="9"/>
  <c r="X48" i="9" l="1"/>
  <c r="Z47" i="9"/>
  <c r="X49" i="9" l="1"/>
  <c r="Z48" i="9"/>
  <c r="X50" i="9" l="1"/>
  <c r="Z49" i="9"/>
  <c r="X51" i="9" l="1"/>
  <c r="Z50" i="9"/>
  <c r="X52" i="9" l="1"/>
  <c r="Z51" i="9"/>
  <c r="X53" i="9" l="1"/>
  <c r="Z52" i="9"/>
  <c r="X54" i="9" l="1"/>
  <c r="Z53" i="9"/>
  <c r="X55" i="9" l="1"/>
  <c r="Z54" i="9"/>
  <c r="X56" i="9" l="1"/>
  <c r="Z55" i="9"/>
  <c r="X57" i="9" l="1"/>
  <c r="Z56" i="9"/>
  <c r="X58" i="9" l="1"/>
  <c r="Z57" i="9"/>
  <c r="X59" i="9" l="1"/>
  <c r="Z58" i="9"/>
  <c r="X60" i="9" l="1"/>
  <c r="Z59" i="9"/>
  <c r="X61" i="9" l="1"/>
  <c r="Z60" i="9"/>
  <c r="X62" i="9" l="1"/>
  <c r="Z61" i="9"/>
  <c r="X63" i="9" l="1"/>
  <c r="Z62" i="9"/>
  <c r="X64" i="9" l="1"/>
  <c r="Z63" i="9"/>
  <c r="X65" i="9" l="1"/>
  <c r="Z64" i="9"/>
  <c r="X66" i="9" l="1"/>
  <c r="Z65" i="9"/>
  <c r="X67" i="9" l="1"/>
  <c r="Z66" i="9"/>
  <c r="X68" i="9" l="1"/>
  <c r="Z67" i="9"/>
  <c r="X69" i="9" l="1"/>
  <c r="Z68" i="9"/>
  <c r="X70" i="9" l="1"/>
  <c r="Z69" i="9"/>
  <c r="X71" i="9" l="1"/>
  <c r="Z70" i="9"/>
  <c r="X72" i="9" l="1"/>
  <c r="Z71" i="9"/>
  <c r="X73" i="9" l="1"/>
  <c r="Z72" i="9"/>
  <c r="X74" i="9" l="1"/>
  <c r="Z73" i="9"/>
  <c r="X75" i="9" l="1"/>
  <c r="Z74" i="9"/>
  <c r="X76" i="9" l="1"/>
  <c r="Z75" i="9"/>
  <c r="X77" i="9" l="1"/>
  <c r="Z76" i="9"/>
  <c r="X78" i="9" l="1"/>
  <c r="Z77" i="9"/>
  <c r="X79" i="9" l="1"/>
  <c r="Z78" i="9"/>
  <c r="X80" i="9" l="1"/>
  <c r="Z79" i="9"/>
  <c r="X81" i="9" l="1"/>
  <c r="Z80" i="9"/>
  <c r="X82" i="9" l="1"/>
  <c r="Z81" i="9"/>
  <c r="X83" i="9" l="1"/>
  <c r="Z82" i="9"/>
  <c r="X84" i="9" l="1"/>
  <c r="Z83" i="9"/>
  <c r="X85" i="9" l="1"/>
  <c r="Z84" i="9"/>
  <c r="X86" i="9" l="1"/>
  <c r="Z85" i="9"/>
  <c r="X87" i="9" l="1"/>
  <c r="Z86" i="9"/>
  <c r="X88" i="9" l="1"/>
  <c r="Z87" i="9"/>
  <c r="X89" i="9" l="1"/>
  <c r="Z88" i="9"/>
  <c r="X90" i="9" l="1"/>
  <c r="Z89" i="9"/>
  <c r="X91" i="9" l="1"/>
  <c r="Z90" i="9"/>
  <c r="X92" i="9" l="1"/>
  <c r="Z91" i="9"/>
  <c r="X93" i="9" l="1"/>
  <c r="Z92" i="9"/>
  <c r="X94" i="9" l="1"/>
  <c r="Z93" i="9"/>
  <c r="X95" i="9" l="1"/>
  <c r="Z94" i="9"/>
  <c r="X96" i="9" l="1"/>
  <c r="Z95" i="9"/>
  <c r="X97" i="9" l="1"/>
  <c r="Z96" i="9"/>
  <c r="X98" i="9" l="1"/>
  <c r="Z97" i="9"/>
  <c r="X99" i="9" l="1"/>
  <c r="Z98" i="9"/>
  <c r="X100" i="9" l="1"/>
  <c r="Z99" i="9"/>
  <c r="X101" i="9" l="1"/>
  <c r="Z100" i="9"/>
  <c r="X102" i="9" l="1"/>
  <c r="Z101" i="9"/>
  <c r="X103" i="9" l="1"/>
  <c r="Z102" i="9"/>
  <c r="X104" i="9" l="1"/>
  <c r="Z103" i="9"/>
  <c r="X105" i="9" l="1"/>
  <c r="Z104" i="9"/>
  <c r="X106" i="9" l="1"/>
  <c r="Z105" i="9"/>
  <c r="X107" i="9" l="1"/>
  <c r="Z106" i="9"/>
  <c r="X108" i="9" l="1"/>
  <c r="Z107" i="9"/>
  <c r="X109" i="9" l="1"/>
  <c r="Z108" i="9"/>
  <c r="X110" i="9" l="1"/>
  <c r="Z109" i="9"/>
  <c r="X111" i="9" l="1"/>
  <c r="Z110" i="9"/>
  <c r="X112" i="9" l="1"/>
  <c r="Z111" i="9"/>
  <c r="X113" i="9" l="1"/>
  <c r="Z112" i="9"/>
  <c r="X114" i="9" l="1"/>
  <c r="Z113" i="9"/>
  <c r="X115" i="9" l="1"/>
  <c r="Z114" i="9"/>
  <c r="X116" i="9" l="1"/>
  <c r="Z115" i="9"/>
  <c r="X117" i="9" l="1"/>
  <c r="Z116" i="9"/>
  <c r="X118" i="9" l="1"/>
  <c r="Z117" i="9"/>
  <c r="X119" i="9" l="1"/>
  <c r="Z118" i="9"/>
  <c r="X120" i="9" l="1"/>
  <c r="Z119" i="9"/>
  <c r="X121" i="9" l="1"/>
  <c r="Z120" i="9"/>
  <c r="X122" i="9" l="1"/>
  <c r="Z121" i="9"/>
  <c r="X123" i="9" l="1"/>
  <c r="Z122" i="9"/>
  <c r="X124" i="9" l="1"/>
  <c r="Z123" i="9"/>
  <c r="X125" i="9" l="1"/>
  <c r="Z124" i="9"/>
  <c r="X126" i="9" l="1"/>
  <c r="Z125" i="9"/>
  <c r="X127" i="9" l="1"/>
  <c r="Z126" i="9"/>
  <c r="X128" i="9" l="1"/>
  <c r="Z127" i="9"/>
  <c r="X129" i="9" l="1"/>
  <c r="Z128" i="9"/>
  <c r="X130" i="9" l="1"/>
  <c r="Z129" i="9"/>
  <c r="X131" i="9" l="1"/>
  <c r="Z130" i="9"/>
  <c r="X132" i="9" l="1"/>
  <c r="Z131" i="9"/>
  <c r="X133" i="9" l="1"/>
  <c r="Z132" i="9"/>
  <c r="X134" i="9" l="1"/>
  <c r="Z133" i="9"/>
  <c r="X135" i="9" l="1"/>
  <c r="Z134" i="9"/>
  <c r="X136" i="9" l="1"/>
  <c r="Z135" i="9"/>
  <c r="X137" i="9" l="1"/>
  <c r="Z136" i="9"/>
  <c r="X138" i="9" l="1"/>
  <c r="Z137" i="9"/>
  <c r="X139" i="9" l="1"/>
  <c r="Z138" i="9"/>
  <c r="X140" i="9" l="1"/>
  <c r="Z139" i="9"/>
  <c r="X141" i="9" l="1"/>
  <c r="Z140" i="9"/>
  <c r="X142" i="9" l="1"/>
  <c r="Z141" i="9"/>
  <c r="X143" i="9" l="1"/>
  <c r="Z142" i="9"/>
  <c r="X144" i="9" l="1"/>
  <c r="Z143" i="9"/>
  <c r="X145" i="9" l="1"/>
  <c r="Z144" i="9"/>
  <c r="X146" i="9" l="1"/>
  <c r="Z145" i="9"/>
  <c r="X147" i="9" l="1"/>
  <c r="Z146" i="9"/>
  <c r="X148" i="9" l="1"/>
  <c r="Z147" i="9"/>
  <c r="X149" i="9" l="1"/>
  <c r="Z148" i="9"/>
  <c r="X150" i="9" l="1"/>
  <c r="Z149" i="9"/>
  <c r="X151" i="9" l="1"/>
  <c r="Z150" i="9"/>
  <c r="X152" i="9" l="1"/>
  <c r="Z151" i="9"/>
  <c r="X153" i="9" l="1"/>
  <c r="Z152" i="9"/>
  <c r="X154" i="9" l="1"/>
  <c r="Z153" i="9"/>
  <c r="X155" i="9" l="1"/>
  <c r="Z154" i="9"/>
  <c r="X156" i="9" l="1"/>
  <c r="Z155" i="9"/>
  <c r="X157" i="9" l="1"/>
  <c r="Z156" i="9"/>
  <c r="X158" i="9" l="1"/>
  <c r="Z157" i="9"/>
  <c r="X159" i="9" l="1"/>
  <c r="Z158" i="9"/>
  <c r="X160" i="9" l="1"/>
  <c r="Z159" i="9"/>
  <c r="X161" i="9" l="1"/>
  <c r="Z160" i="9"/>
  <c r="X162" i="9" l="1"/>
  <c r="Z161" i="9"/>
  <c r="X163" i="9" l="1"/>
  <c r="Z162" i="9"/>
  <c r="X164" i="9" l="1"/>
  <c r="Z163" i="9"/>
  <c r="X165" i="9" l="1"/>
  <c r="Z164" i="9"/>
  <c r="X166" i="9" l="1"/>
  <c r="Z165" i="9"/>
  <c r="X167" i="9" l="1"/>
  <c r="Z166" i="9"/>
  <c r="X168" i="9" l="1"/>
  <c r="Z167" i="9"/>
  <c r="X169" i="9" l="1"/>
  <c r="Z168" i="9"/>
  <c r="X170" i="9" l="1"/>
  <c r="Z169" i="9"/>
  <c r="X171" i="9" l="1"/>
  <c r="Z170" i="9"/>
  <c r="X172" i="9" l="1"/>
  <c r="Z171" i="9"/>
  <c r="X173" i="9" l="1"/>
  <c r="Z172" i="9"/>
  <c r="X174" i="9" l="1"/>
  <c r="Z173" i="9"/>
  <c r="X175" i="9" l="1"/>
  <c r="Z174" i="9"/>
  <c r="X176" i="9" l="1"/>
  <c r="Z175" i="9"/>
  <c r="X177" i="9" l="1"/>
  <c r="Z176" i="9"/>
  <c r="X178" i="9" l="1"/>
  <c r="Z177" i="9"/>
  <c r="X179" i="9" l="1"/>
  <c r="Z178" i="9"/>
  <c r="X180" i="9" l="1"/>
  <c r="Z179" i="9"/>
  <c r="X181" i="9" l="1"/>
  <c r="Z180" i="9"/>
  <c r="X182" i="9" l="1"/>
  <c r="Z181" i="9"/>
  <c r="X183" i="9" l="1"/>
  <c r="Z182" i="9"/>
  <c r="X184" i="9" l="1"/>
  <c r="Z183" i="9"/>
  <c r="X185" i="9" l="1"/>
  <c r="Z184" i="9"/>
  <c r="X186" i="9" l="1"/>
  <c r="Z185" i="9"/>
  <c r="X187" i="9" l="1"/>
  <c r="Z186" i="9"/>
  <c r="X188" i="9" l="1"/>
  <c r="Z187" i="9"/>
  <c r="X189" i="9" l="1"/>
  <c r="Z188" i="9"/>
  <c r="X190" i="9" l="1"/>
  <c r="Z189" i="9"/>
  <c r="X191" i="9" l="1"/>
  <c r="Z190" i="9"/>
  <c r="X192" i="9" l="1"/>
  <c r="Z191" i="9"/>
  <c r="X193" i="9" l="1"/>
  <c r="Z192" i="9"/>
  <c r="X194" i="9" l="1"/>
  <c r="Z193" i="9"/>
  <c r="X195" i="9" l="1"/>
  <c r="Z194" i="9"/>
  <c r="X196" i="9" l="1"/>
  <c r="Z195" i="9"/>
  <c r="X197" i="9" l="1"/>
  <c r="Z196" i="9"/>
  <c r="X198" i="9" l="1"/>
  <c r="Z197" i="9"/>
  <c r="X199" i="9" l="1"/>
  <c r="Z198" i="9"/>
  <c r="X200" i="9" l="1"/>
  <c r="Z199" i="9"/>
  <c r="X201" i="9" l="1"/>
  <c r="Z200" i="9"/>
  <c r="X202" i="9" l="1"/>
  <c r="Z201" i="9"/>
  <c r="X203" i="9" l="1"/>
  <c r="Z202" i="9"/>
  <c r="X204" i="9" l="1"/>
  <c r="Z203" i="9"/>
  <c r="X205" i="9" l="1"/>
  <c r="Z204" i="9"/>
  <c r="X206" i="9" l="1"/>
  <c r="Z205" i="9"/>
  <c r="X207" i="9" l="1"/>
  <c r="Z206" i="9"/>
  <c r="X208" i="9" l="1"/>
  <c r="Z207" i="9"/>
  <c r="X209" i="9" l="1"/>
  <c r="Z208" i="9"/>
  <c r="X210" i="9" l="1"/>
  <c r="Z209" i="9"/>
  <c r="X211" i="9" l="1"/>
  <c r="Z210" i="9"/>
  <c r="X212" i="9" l="1"/>
  <c r="Z211" i="9"/>
  <c r="X213" i="9" l="1"/>
  <c r="Z212" i="9"/>
  <c r="X214" i="9" l="1"/>
  <c r="Z213" i="9"/>
  <c r="X215" i="9" l="1"/>
  <c r="Z214" i="9"/>
  <c r="X216" i="9" l="1"/>
  <c r="Z215" i="9"/>
  <c r="X217" i="9" l="1"/>
  <c r="Z216" i="9"/>
  <c r="X218" i="9" l="1"/>
  <c r="Z217" i="9"/>
  <c r="X219" i="9" l="1"/>
  <c r="Z218" i="9"/>
  <c r="X220" i="9" l="1"/>
  <c r="Z219" i="9"/>
  <c r="X221" i="9" l="1"/>
  <c r="Z220" i="9"/>
  <c r="X222" i="9" l="1"/>
  <c r="Z221" i="9"/>
  <c r="X223" i="9" l="1"/>
  <c r="Z222" i="9"/>
  <c r="X224" i="9" l="1"/>
  <c r="Z223" i="9"/>
  <c r="X225" i="9" l="1"/>
  <c r="Z224" i="9"/>
  <c r="X226" i="9" l="1"/>
  <c r="Z225" i="9"/>
  <c r="X227" i="9" l="1"/>
  <c r="Z226" i="9"/>
  <c r="X228" i="9" l="1"/>
  <c r="Z227" i="9"/>
  <c r="X229" i="9" l="1"/>
  <c r="Z228" i="9"/>
  <c r="X230" i="9" l="1"/>
  <c r="Z229" i="9"/>
  <c r="X231" i="9" l="1"/>
  <c r="Z230" i="9"/>
  <c r="X232" i="9" l="1"/>
  <c r="Z231" i="9"/>
  <c r="X233" i="9" l="1"/>
  <c r="Z232" i="9"/>
  <c r="X234" i="9" l="1"/>
  <c r="Z233" i="9"/>
  <c r="X235" i="9" l="1"/>
  <c r="Z234" i="9"/>
  <c r="X236" i="9" l="1"/>
  <c r="Z235" i="9"/>
  <c r="X237" i="9" l="1"/>
  <c r="Z236" i="9"/>
  <c r="X238" i="9" l="1"/>
  <c r="Z237" i="9"/>
  <c r="X239" i="9" l="1"/>
  <c r="Z238" i="9"/>
  <c r="X240" i="9" l="1"/>
  <c r="Z239" i="9"/>
  <c r="X241" i="9" l="1"/>
  <c r="Z240" i="9"/>
  <c r="X242" i="9" l="1"/>
  <c r="Z241" i="9"/>
  <c r="X243" i="9" l="1"/>
  <c r="Z242" i="9"/>
  <c r="X244" i="9" l="1"/>
  <c r="Z243" i="9"/>
  <c r="X245" i="9" l="1"/>
  <c r="Z244" i="9"/>
  <c r="X246" i="9" l="1"/>
  <c r="Z245" i="9"/>
  <c r="X247" i="9" l="1"/>
  <c r="Z246" i="9"/>
  <c r="X248" i="9" l="1"/>
  <c r="Z247" i="9"/>
  <c r="X249" i="9" l="1"/>
  <c r="Z248" i="9"/>
  <c r="X250" i="9" l="1"/>
  <c r="Z249" i="9"/>
  <c r="X251" i="9" l="1"/>
  <c r="Z250" i="9"/>
  <c r="X252" i="9" l="1"/>
  <c r="Z251" i="9"/>
  <c r="X253" i="9" l="1"/>
  <c r="Z252" i="9"/>
  <c r="X254" i="9" l="1"/>
  <c r="Z253" i="9"/>
  <c r="X255" i="9" l="1"/>
  <c r="Z254" i="9"/>
  <c r="X256" i="9" l="1"/>
  <c r="Z255" i="9"/>
  <c r="X257" i="9" l="1"/>
  <c r="Z256" i="9"/>
  <c r="X258" i="9" l="1"/>
  <c r="Z257" i="9"/>
  <c r="X259" i="9" l="1"/>
  <c r="Z258" i="9"/>
  <c r="X260" i="9" l="1"/>
  <c r="Z259" i="9"/>
  <c r="X261" i="9" l="1"/>
  <c r="Z260" i="9"/>
  <c r="X262" i="9" l="1"/>
  <c r="Z261" i="9"/>
  <c r="X263" i="9" l="1"/>
  <c r="Z262" i="9"/>
  <c r="X264" i="9" l="1"/>
  <c r="Z263" i="9"/>
  <c r="X265" i="9" l="1"/>
  <c r="Z264" i="9"/>
  <c r="X266" i="9" l="1"/>
  <c r="Z265" i="9"/>
  <c r="X267" i="9" l="1"/>
  <c r="Z266" i="9"/>
  <c r="X268" i="9" l="1"/>
  <c r="Z267" i="9"/>
  <c r="X269" i="9" l="1"/>
  <c r="Z268" i="9"/>
  <c r="X270" i="9" l="1"/>
  <c r="Z269" i="9"/>
  <c r="X271" i="9" l="1"/>
  <c r="Z270" i="9"/>
  <c r="X272" i="9" l="1"/>
  <c r="Z271" i="9"/>
  <c r="X273" i="9" l="1"/>
  <c r="Z272" i="9"/>
  <c r="X274" i="9" l="1"/>
  <c r="Z273" i="9"/>
  <c r="X275" i="9" l="1"/>
  <c r="Z274" i="9"/>
  <c r="X276" i="9" l="1"/>
  <c r="Z275" i="9"/>
  <c r="X277" i="9" l="1"/>
  <c r="Z276" i="9"/>
  <c r="X278" i="9" l="1"/>
  <c r="Z277" i="9"/>
  <c r="X279" i="9" l="1"/>
  <c r="Z278" i="9"/>
  <c r="X280" i="9" l="1"/>
  <c r="Z279" i="9"/>
  <c r="X281" i="9" l="1"/>
  <c r="Z280" i="9"/>
  <c r="X282" i="9" l="1"/>
  <c r="Z281" i="9"/>
  <c r="X283" i="9" l="1"/>
  <c r="Z282" i="9"/>
  <c r="X284" i="9" l="1"/>
  <c r="Z283" i="9"/>
  <c r="X285" i="9" l="1"/>
  <c r="Z284" i="9"/>
  <c r="X286" i="9" l="1"/>
  <c r="Z285" i="9"/>
  <c r="X287" i="9" l="1"/>
  <c r="Z286" i="9"/>
  <c r="X288" i="9" l="1"/>
  <c r="Z287" i="9"/>
  <c r="X289" i="9" l="1"/>
  <c r="Z288" i="9"/>
  <c r="X290" i="9" l="1"/>
  <c r="Z289" i="9"/>
  <c r="X291" i="9" l="1"/>
  <c r="Z290" i="9"/>
  <c r="X292" i="9" l="1"/>
  <c r="Z291" i="9"/>
  <c r="X293" i="9" l="1"/>
  <c r="Z292" i="9"/>
  <c r="X294" i="9" l="1"/>
  <c r="Z293" i="9"/>
  <c r="X295" i="9" l="1"/>
  <c r="Z294" i="9"/>
  <c r="X296" i="9" l="1"/>
  <c r="Z295" i="9"/>
  <c r="X297" i="9" l="1"/>
  <c r="Z296" i="9"/>
  <c r="X298" i="9" l="1"/>
  <c r="Z297" i="9"/>
  <c r="X299" i="9" l="1"/>
  <c r="Z298" i="9"/>
  <c r="X300" i="9" l="1"/>
  <c r="Z299" i="9"/>
  <c r="X301" i="9" l="1"/>
  <c r="Z300" i="9"/>
  <c r="X302" i="9" l="1"/>
  <c r="Z301" i="9"/>
  <c r="X303" i="9" l="1"/>
  <c r="Z302" i="9"/>
  <c r="X304" i="9" l="1"/>
  <c r="Z303" i="9"/>
  <c r="X305" i="9" l="1"/>
  <c r="Z304" i="9"/>
  <c r="X306" i="9" l="1"/>
  <c r="Z305" i="9"/>
  <c r="X307" i="9" l="1"/>
  <c r="Z306" i="9"/>
  <c r="X308" i="9" l="1"/>
  <c r="Z307" i="9"/>
  <c r="X309" i="9" l="1"/>
  <c r="Z308" i="9"/>
  <c r="X310" i="9" l="1"/>
  <c r="Z309" i="9"/>
  <c r="X311" i="9" l="1"/>
  <c r="Z310" i="9"/>
  <c r="X312" i="9" l="1"/>
  <c r="Z311" i="9"/>
  <c r="X313" i="9" l="1"/>
  <c r="Z312" i="9"/>
  <c r="X314" i="9" l="1"/>
  <c r="Z313" i="9"/>
  <c r="X315" i="9" l="1"/>
  <c r="Z314" i="9"/>
  <c r="X316" i="9" l="1"/>
  <c r="Z315" i="9"/>
  <c r="X317" i="9" l="1"/>
  <c r="Z316" i="9"/>
  <c r="X318" i="9" l="1"/>
  <c r="Z317" i="9"/>
  <c r="X319" i="9" l="1"/>
  <c r="Z318" i="9"/>
  <c r="X320" i="9" l="1"/>
  <c r="Z319" i="9"/>
  <c r="X321" i="9" l="1"/>
  <c r="Z320" i="9"/>
  <c r="X322" i="9" l="1"/>
  <c r="Z321" i="9"/>
  <c r="X323" i="9" l="1"/>
  <c r="Z322" i="9"/>
  <c r="X324" i="9" l="1"/>
  <c r="Z323" i="9"/>
  <c r="X325" i="9" l="1"/>
  <c r="Z324" i="9"/>
  <c r="X326" i="9" l="1"/>
  <c r="Z325" i="9"/>
  <c r="X327" i="9" l="1"/>
  <c r="Z326" i="9"/>
  <c r="X328" i="9" l="1"/>
  <c r="Z327" i="9"/>
  <c r="X329" i="9" l="1"/>
  <c r="Z328" i="9"/>
  <c r="X330" i="9" l="1"/>
  <c r="Z329" i="9"/>
  <c r="X331" i="9" l="1"/>
  <c r="Z330" i="9"/>
  <c r="X332" i="9" l="1"/>
  <c r="Z331" i="9"/>
  <c r="X333" i="9" l="1"/>
  <c r="Z332" i="9"/>
  <c r="X334" i="9" l="1"/>
  <c r="Z333" i="9"/>
  <c r="X335" i="9" l="1"/>
  <c r="Z334" i="9"/>
  <c r="X336" i="9" l="1"/>
  <c r="Z335" i="9"/>
  <c r="X337" i="9" l="1"/>
  <c r="Z336" i="9"/>
  <c r="X338" i="9" l="1"/>
  <c r="Z337" i="9"/>
  <c r="X339" i="9" l="1"/>
  <c r="Z338" i="9"/>
  <c r="X340" i="9" l="1"/>
  <c r="Z339" i="9"/>
  <c r="X341" i="9" l="1"/>
  <c r="Z340" i="9"/>
  <c r="X342" i="9" l="1"/>
  <c r="Z341" i="9"/>
  <c r="X343" i="9" l="1"/>
  <c r="Z342" i="9"/>
  <c r="X344" i="9" l="1"/>
  <c r="Z343" i="9"/>
  <c r="X345" i="9" l="1"/>
  <c r="Z344" i="9"/>
  <c r="X346" i="9" l="1"/>
  <c r="Z345" i="9"/>
  <c r="X347" i="9" l="1"/>
  <c r="Z346" i="9"/>
  <c r="X348" i="9" l="1"/>
  <c r="Z347" i="9"/>
  <c r="X349" i="9" l="1"/>
  <c r="Z348" i="9"/>
  <c r="X350" i="9" l="1"/>
  <c r="Z349" i="9"/>
  <c r="X351" i="9" l="1"/>
  <c r="Z350" i="9"/>
  <c r="X352" i="9" l="1"/>
  <c r="Z351" i="9"/>
  <c r="X353" i="9" l="1"/>
  <c r="Z352" i="9"/>
  <c r="X354" i="9" l="1"/>
  <c r="Z353" i="9"/>
  <c r="X355" i="9" l="1"/>
  <c r="Z354" i="9"/>
  <c r="X356" i="9" l="1"/>
  <c r="Z355" i="9"/>
  <c r="X357" i="9" l="1"/>
  <c r="Z356" i="9"/>
  <c r="X358" i="9" l="1"/>
  <c r="Z357" i="9"/>
  <c r="X359" i="9" l="1"/>
  <c r="Z358" i="9"/>
  <c r="X360" i="9" l="1"/>
  <c r="Z359" i="9"/>
  <c r="X361" i="9" l="1"/>
  <c r="Z360" i="9"/>
  <c r="X362" i="9" l="1"/>
  <c r="Z361" i="9"/>
  <c r="X363" i="9" l="1"/>
  <c r="Z362" i="9"/>
  <c r="X364" i="9" l="1"/>
  <c r="Z363" i="9"/>
  <c r="X365" i="9" l="1"/>
  <c r="Z364" i="9"/>
  <c r="X366" i="9" l="1"/>
  <c r="Z365" i="9"/>
  <c r="X367" i="9" l="1"/>
  <c r="Z366" i="9"/>
  <c r="X368" i="9" l="1"/>
  <c r="Z367" i="9"/>
  <c r="X369" i="9" l="1"/>
  <c r="Z368" i="9"/>
  <c r="X370" i="9" l="1"/>
  <c r="Z369" i="9"/>
  <c r="X371" i="9" l="1"/>
  <c r="Z370" i="9"/>
  <c r="X372" i="9" l="1"/>
  <c r="Z371" i="9"/>
  <c r="X373" i="9" l="1"/>
  <c r="Z372" i="9"/>
  <c r="X374" i="9" l="1"/>
  <c r="Z373" i="9"/>
  <c r="X375" i="9" l="1"/>
  <c r="Z374" i="9"/>
  <c r="X376" i="9" l="1"/>
  <c r="Z375" i="9"/>
  <c r="X377" i="9" l="1"/>
  <c r="Z376" i="9"/>
  <c r="X378" i="9" l="1"/>
  <c r="Z377" i="9"/>
  <c r="X379" i="9" l="1"/>
  <c r="Z378" i="9"/>
  <c r="X380" i="9" l="1"/>
  <c r="Z379" i="9"/>
  <c r="X381" i="9" l="1"/>
  <c r="Z380" i="9"/>
  <c r="X382" i="9" l="1"/>
  <c r="Z381" i="9"/>
  <c r="X383" i="9" l="1"/>
  <c r="Z382" i="9"/>
  <c r="X384" i="9" l="1"/>
  <c r="Z383" i="9"/>
  <c r="X385" i="9" l="1"/>
  <c r="Z384" i="9"/>
  <c r="X386" i="9" l="1"/>
  <c r="Z385" i="9"/>
  <c r="X387" i="9" l="1"/>
  <c r="Z386" i="9"/>
  <c r="X388" i="9" l="1"/>
  <c r="Z387" i="9"/>
  <c r="X389" i="9" l="1"/>
  <c r="Z388" i="9"/>
  <c r="X390" i="9" l="1"/>
  <c r="Z389" i="9"/>
  <c r="X391" i="9" l="1"/>
  <c r="Z390" i="9"/>
  <c r="X392" i="9" l="1"/>
  <c r="Z391" i="9"/>
  <c r="X393" i="9" l="1"/>
  <c r="Z392" i="9"/>
  <c r="X394" i="9" l="1"/>
  <c r="Z393" i="9"/>
  <c r="X395" i="9" l="1"/>
  <c r="Z394" i="9"/>
  <c r="X396" i="9" l="1"/>
  <c r="Z395" i="9"/>
  <c r="X397" i="9" l="1"/>
  <c r="Z396" i="9"/>
  <c r="X398" i="9" l="1"/>
  <c r="Z397" i="9"/>
  <c r="X399" i="9" l="1"/>
  <c r="Z398" i="9"/>
  <c r="X400" i="9" l="1"/>
  <c r="Z399" i="9"/>
  <c r="X401" i="9" l="1"/>
  <c r="Z400" i="9"/>
  <c r="X402" i="9" l="1"/>
  <c r="Z401" i="9"/>
  <c r="X403" i="9" l="1"/>
  <c r="Z402" i="9"/>
  <c r="X404" i="9" l="1"/>
  <c r="Z403" i="9"/>
  <c r="X405" i="9" l="1"/>
  <c r="Z404" i="9"/>
  <c r="X406" i="9" l="1"/>
  <c r="Z405" i="9"/>
  <c r="X407" i="9" l="1"/>
  <c r="Z406" i="9"/>
  <c r="X408" i="9" l="1"/>
  <c r="Z407" i="9"/>
  <c r="X409" i="9" l="1"/>
  <c r="Z408" i="9"/>
  <c r="X410" i="9" l="1"/>
  <c r="Z409" i="9"/>
  <c r="X411" i="9" l="1"/>
  <c r="Z410" i="9"/>
  <c r="X412" i="9" l="1"/>
  <c r="Z411" i="9"/>
  <c r="X413" i="9" l="1"/>
  <c r="Z412" i="9"/>
  <c r="X414" i="9" l="1"/>
  <c r="Z413" i="9"/>
  <c r="X415" i="9" l="1"/>
  <c r="Z414" i="9"/>
  <c r="X416" i="9" l="1"/>
  <c r="Z415" i="9"/>
  <c r="X417" i="9" l="1"/>
  <c r="Z416" i="9"/>
  <c r="X418" i="9" l="1"/>
  <c r="Z417" i="9"/>
  <c r="X419" i="9" l="1"/>
  <c r="Z418" i="9"/>
  <c r="X420" i="9" l="1"/>
  <c r="Z419" i="9"/>
  <c r="X421" i="9" l="1"/>
  <c r="Z420" i="9"/>
  <c r="X422" i="9" l="1"/>
  <c r="Z421" i="9"/>
  <c r="X423" i="9" l="1"/>
  <c r="Z422" i="9"/>
  <c r="X424" i="9" l="1"/>
  <c r="Z423" i="9"/>
  <c r="X425" i="9" l="1"/>
  <c r="Z424" i="9"/>
  <c r="X426" i="9" l="1"/>
  <c r="Z425" i="9"/>
  <c r="X427" i="9" l="1"/>
  <c r="Z426" i="9"/>
  <c r="X428" i="9" l="1"/>
  <c r="Z427" i="9"/>
  <c r="X429" i="9" l="1"/>
  <c r="Z428" i="9"/>
  <c r="X430" i="9" l="1"/>
  <c r="Z429" i="9"/>
  <c r="X431" i="9" l="1"/>
  <c r="Z430" i="9"/>
  <c r="X432" i="9" l="1"/>
  <c r="Z431" i="9"/>
  <c r="X433" i="9" l="1"/>
  <c r="Z432" i="9"/>
  <c r="X434" i="9" l="1"/>
  <c r="Z433" i="9"/>
  <c r="X435" i="9" l="1"/>
  <c r="Z434" i="9"/>
  <c r="X436" i="9" l="1"/>
  <c r="Z435" i="9"/>
  <c r="X437" i="9" l="1"/>
  <c r="Z436" i="9"/>
  <c r="X438" i="9" l="1"/>
  <c r="Z437" i="9"/>
  <c r="X439" i="9" l="1"/>
  <c r="Z438" i="9"/>
  <c r="X440" i="9" l="1"/>
  <c r="Z439" i="9"/>
  <c r="X441" i="9" l="1"/>
  <c r="Z440" i="9"/>
  <c r="X442" i="9" l="1"/>
  <c r="Z441" i="9"/>
  <c r="X443" i="9" l="1"/>
  <c r="Z442" i="9"/>
  <c r="X444" i="9" l="1"/>
  <c r="Z443" i="9"/>
  <c r="X445" i="9" l="1"/>
  <c r="Z444" i="9"/>
  <c r="X446" i="9" l="1"/>
  <c r="Z445" i="9"/>
  <c r="X447" i="9" l="1"/>
  <c r="Z446" i="9"/>
  <c r="X448" i="9" l="1"/>
  <c r="Z447" i="9"/>
  <c r="X449" i="9" l="1"/>
  <c r="Z448" i="9"/>
  <c r="X450" i="9" l="1"/>
  <c r="Z449" i="9"/>
  <c r="X451" i="9" l="1"/>
  <c r="Z450" i="9"/>
  <c r="X452" i="9" l="1"/>
  <c r="Z451" i="9"/>
  <c r="X453" i="9" l="1"/>
  <c r="Z452" i="9"/>
  <c r="X454" i="9" l="1"/>
  <c r="Z453" i="9"/>
  <c r="X455" i="9" l="1"/>
  <c r="Z454" i="9"/>
  <c r="X456" i="9" l="1"/>
  <c r="Z455" i="9"/>
  <c r="X457" i="9" l="1"/>
  <c r="Z456" i="9"/>
  <c r="X458" i="9" l="1"/>
  <c r="Z457" i="9"/>
  <c r="X459" i="9" l="1"/>
  <c r="Z458" i="9"/>
  <c r="X460" i="9" l="1"/>
  <c r="Z459" i="9"/>
  <c r="X461" i="9" l="1"/>
  <c r="Z460" i="9"/>
  <c r="X462" i="9" l="1"/>
  <c r="Z461" i="9"/>
  <c r="X463" i="9" l="1"/>
  <c r="Z462" i="9"/>
  <c r="X464" i="9" l="1"/>
  <c r="Z463" i="9"/>
  <c r="X465" i="9" l="1"/>
  <c r="Z464" i="9"/>
  <c r="X466" i="9" l="1"/>
  <c r="Z465" i="9"/>
  <c r="X467" i="9" l="1"/>
  <c r="Z466" i="9"/>
  <c r="X468" i="9" l="1"/>
  <c r="Z467" i="9"/>
  <c r="X469" i="9" l="1"/>
  <c r="Z468" i="9"/>
  <c r="X470" i="9" l="1"/>
  <c r="Z469" i="9"/>
  <c r="X471" i="9" l="1"/>
  <c r="Z470" i="9"/>
  <c r="X472" i="9" l="1"/>
  <c r="Z471" i="9"/>
  <c r="X473" i="9" l="1"/>
  <c r="Z472" i="9"/>
  <c r="X474" i="9" l="1"/>
  <c r="Z473" i="9"/>
  <c r="X475" i="9" l="1"/>
  <c r="Z474" i="9"/>
  <c r="X476" i="9" l="1"/>
  <c r="Z475" i="9"/>
  <c r="X477" i="9" l="1"/>
  <c r="Z476" i="9"/>
  <c r="X478" i="9" l="1"/>
  <c r="Z477" i="9"/>
  <c r="X479" i="9" l="1"/>
  <c r="Z478" i="9"/>
  <c r="X480" i="9" l="1"/>
  <c r="Z479" i="9"/>
  <c r="X481" i="9" l="1"/>
  <c r="Z480" i="9"/>
  <c r="X482" i="9" l="1"/>
  <c r="Z481" i="9"/>
  <c r="X483" i="9" l="1"/>
  <c r="Z482" i="9"/>
  <c r="X484" i="9" l="1"/>
  <c r="Z483" i="9"/>
  <c r="X485" i="9" l="1"/>
  <c r="Z484" i="9"/>
  <c r="X486" i="9" l="1"/>
  <c r="Z485" i="9"/>
  <c r="X487" i="9" l="1"/>
  <c r="Z486" i="9"/>
  <c r="X488" i="9" l="1"/>
  <c r="Z487" i="9"/>
  <c r="X489" i="9" l="1"/>
  <c r="Z488" i="9"/>
  <c r="X490" i="9" l="1"/>
  <c r="Z489" i="9"/>
  <c r="X491" i="9" l="1"/>
  <c r="Z490" i="9"/>
  <c r="X492" i="9" l="1"/>
  <c r="Z491" i="9"/>
  <c r="X493" i="9" l="1"/>
  <c r="Z492" i="9"/>
  <c r="X494" i="9" l="1"/>
  <c r="Z493" i="9"/>
  <c r="X495" i="9" l="1"/>
  <c r="Z494" i="9"/>
  <c r="X496" i="9" l="1"/>
  <c r="Z495" i="9"/>
  <c r="X497" i="9" l="1"/>
  <c r="Z496" i="9"/>
  <c r="X498" i="9" l="1"/>
  <c r="Z497" i="9"/>
  <c r="X499" i="9" l="1"/>
  <c r="Z498" i="9"/>
  <c r="X500" i="9" l="1"/>
  <c r="Z499" i="9"/>
  <c r="X501" i="9" l="1"/>
  <c r="Z500" i="9"/>
  <c r="X502" i="9" l="1"/>
  <c r="Z501" i="9"/>
  <c r="X503" i="9" l="1"/>
  <c r="Z502" i="9"/>
  <c r="X504" i="9" l="1"/>
  <c r="Z503" i="9"/>
  <c r="X505" i="9" l="1"/>
  <c r="Z504" i="9"/>
  <c r="X506" i="9" l="1"/>
  <c r="Z505" i="9"/>
  <c r="X507" i="9" l="1"/>
  <c r="Z506" i="9"/>
  <c r="X508" i="9" l="1"/>
  <c r="Z507" i="9"/>
  <c r="X509" i="9" l="1"/>
  <c r="Z508" i="9"/>
  <c r="X510" i="9" l="1"/>
  <c r="Z509" i="9"/>
  <c r="X511" i="9" l="1"/>
  <c r="Z510" i="9"/>
  <c r="X512" i="9" l="1"/>
  <c r="Z511" i="9"/>
  <c r="X513" i="9" l="1"/>
  <c r="Z512" i="9"/>
  <c r="X514" i="9" l="1"/>
  <c r="Z513" i="9"/>
  <c r="X515" i="9" l="1"/>
  <c r="Z514" i="9"/>
  <c r="X516" i="9" l="1"/>
  <c r="Z515" i="9"/>
  <c r="X517" i="9" l="1"/>
  <c r="Z516" i="9"/>
  <c r="X518" i="9" l="1"/>
  <c r="Z517" i="9"/>
  <c r="X519" i="9" l="1"/>
  <c r="Z518" i="9"/>
  <c r="X520" i="9" l="1"/>
  <c r="Z519" i="9"/>
  <c r="X521" i="9" l="1"/>
  <c r="Z520" i="9"/>
  <c r="X522" i="9" l="1"/>
  <c r="Z521" i="9"/>
  <c r="X523" i="9" l="1"/>
  <c r="Z522" i="9"/>
  <c r="X524" i="9" l="1"/>
  <c r="Z523" i="9"/>
  <c r="X525" i="9" l="1"/>
  <c r="Z524" i="9"/>
  <c r="X526" i="9" l="1"/>
  <c r="Z525" i="9"/>
  <c r="X527" i="9" l="1"/>
  <c r="Z526" i="9"/>
  <c r="X528" i="9" l="1"/>
  <c r="Z527" i="9"/>
  <c r="X529" i="9" l="1"/>
  <c r="Z528" i="9"/>
  <c r="X530" i="9" l="1"/>
  <c r="Z529" i="9"/>
  <c r="X531" i="9" l="1"/>
  <c r="Z530" i="9"/>
  <c r="X532" i="9" l="1"/>
  <c r="Z531" i="9"/>
  <c r="X533" i="9" l="1"/>
  <c r="Z532" i="9"/>
  <c r="X534" i="9" l="1"/>
  <c r="Z533" i="9"/>
  <c r="X535" i="9" l="1"/>
  <c r="Z534" i="9"/>
  <c r="X536" i="9" l="1"/>
  <c r="Z535" i="9"/>
  <c r="X537" i="9" l="1"/>
  <c r="Z536" i="9"/>
  <c r="X538" i="9" l="1"/>
  <c r="Z537" i="9"/>
  <c r="X539" i="9" l="1"/>
  <c r="Z538" i="9"/>
  <c r="X540" i="9" l="1"/>
  <c r="Z539" i="9"/>
  <c r="X541" i="9" l="1"/>
  <c r="Z540" i="9"/>
  <c r="X542" i="9" l="1"/>
  <c r="Z541" i="9"/>
  <c r="X543" i="9" l="1"/>
  <c r="Z542" i="9"/>
  <c r="X544" i="9" l="1"/>
  <c r="Z543" i="9"/>
  <c r="X545" i="9" l="1"/>
  <c r="Z544" i="9"/>
  <c r="X546" i="9" l="1"/>
  <c r="Z545" i="9"/>
  <c r="X547" i="9" l="1"/>
  <c r="Z546" i="9"/>
  <c r="X548" i="9" l="1"/>
  <c r="Z547" i="9"/>
  <c r="X549" i="9" l="1"/>
  <c r="Z548" i="9"/>
  <c r="X550" i="9" l="1"/>
  <c r="Z549" i="9"/>
  <c r="X551" i="9" l="1"/>
  <c r="Z550" i="9"/>
  <c r="X552" i="9" l="1"/>
  <c r="Z551" i="9"/>
  <c r="X553" i="9" l="1"/>
  <c r="Z552" i="9"/>
  <c r="X554" i="9" l="1"/>
  <c r="Z553" i="9"/>
  <c r="X555" i="9" l="1"/>
  <c r="Z554" i="9"/>
  <c r="X556" i="9" l="1"/>
  <c r="Z555" i="9"/>
  <c r="X557" i="9" l="1"/>
  <c r="Z556" i="9"/>
  <c r="X558" i="9" l="1"/>
  <c r="Z557" i="9"/>
  <c r="X559" i="9" l="1"/>
  <c r="Z558" i="9"/>
  <c r="X560" i="9" l="1"/>
  <c r="Z559" i="9"/>
  <c r="X561" i="9" l="1"/>
  <c r="Z560" i="9"/>
  <c r="X562" i="9" l="1"/>
  <c r="Z561" i="9"/>
  <c r="X563" i="9" l="1"/>
  <c r="Z562" i="9"/>
  <c r="X564" i="9" l="1"/>
  <c r="Z563" i="9"/>
  <c r="X565" i="9" l="1"/>
  <c r="Z564" i="9"/>
  <c r="X566" i="9" l="1"/>
  <c r="Z565" i="9"/>
  <c r="X567" i="9" l="1"/>
  <c r="Z566" i="9"/>
  <c r="X568" i="9" l="1"/>
  <c r="Z567" i="9"/>
  <c r="X569" i="9" l="1"/>
  <c r="Z568" i="9"/>
  <c r="X570" i="9" l="1"/>
  <c r="Z569" i="9"/>
  <c r="X571" i="9" l="1"/>
  <c r="Z570" i="9"/>
  <c r="X572" i="9" l="1"/>
  <c r="Z571" i="9"/>
  <c r="X573" i="9" l="1"/>
  <c r="Z572" i="9"/>
  <c r="X574" i="9" l="1"/>
  <c r="Z573" i="9"/>
  <c r="X575" i="9" l="1"/>
  <c r="Z574" i="9"/>
  <c r="X576" i="9" l="1"/>
  <c r="Z575" i="9"/>
  <c r="X577" i="9" l="1"/>
  <c r="Z576" i="9"/>
  <c r="X578" i="9" l="1"/>
  <c r="Z577" i="9"/>
  <c r="X579" i="9" l="1"/>
  <c r="Z578" i="9"/>
  <c r="X580" i="9" l="1"/>
  <c r="Z579" i="9"/>
  <c r="X581" i="9" l="1"/>
  <c r="Z580" i="9"/>
  <c r="X582" i="9" l="1"/>
  <c r="Z581" i="9"/>
  <c r="X583" i="9" l="1"/>
  <c r="Z582" i="9"/>
  <c r="X584" i="9" l="1"/>
  <c r="Z583" i="9"/>
  <c r="Z584" i="9" l="1"/>
  <c r="X585" i="9"/>
  <c r="Z585" i="9" l="1"/>
  <c r="X586" i="9"/>
  <c r="Z586" i="9" l="1"/>
  <c r="X587" i="9"/>
  <c r="Z587" i="9" l="1"/>
  <c r="X588" i="9"/>
  <c r="Z588" i="9" l="1"/>
  <c r="X589" i="9"/>
  <c r="Z589" i="9" l="1"/>
  <c r="X590" i="9"/>
  <c r="Z590" i="9" l="1"/>
  <c r="X591" i="9"/>
  <c r="Z591" i="9" l="1"/>
  <c r="X592" i="9"/>
  <c r="Z592" i="9" l="1"/>
  <c r="X593" i="9"/>
  <c r="Z593" i="9" l="1"/>
  <c r="X594" i="9"/>
  <c r="Z594" i="9" l="1"/>
  <c r="X595" i="9"/>
  <c r="Z595" i="9" l="1"/>
  <c r="X596" i="9"/>
  <c r="Z596" i="9" l="1"/>
  <c r="X597" i="9"/>
  <c r="Z597" i="9" l="1"/>
  <c r="X598" i="9"/>
  <c r="Z598" i="9" l="1"/>
  <c r="X599" i="9"/>
  <c r="Z599" i="9" l="1"/>
  <c r="X600" i="9"/>
  <c r="Z600" i="9" l="1"/>
  <c r="X601" i="9"/>
  <c r="Z601" i="9" l="1"/>
  <c r="X602" i="9"/>
  <c r="Z602" i="9" l="1"/>
  <c r="X603" i="9"/>
  <c r="Z603" i="9" l="1"/>
  <c r="X604" i="9"/>
  <c r="Z604" i="9" l="1"/>
  <c r="X605" i="9"/>
  <c r="Z605" i="9" l="1"/>
  <c r="X606" i="9"/>
  <c r="Z606" i="9" l="1"/>
  <c r="X607" i="9"/>
  <c r="Z607" i="9" l="1"/>
  <c r="X608" i="9"/>
  <c r="Z608" i="9" l="1"/>
  <c r="X609" i="9"/>
  <c r="Z609" i="9" l="1"/>
  <c r="X610" i="9"/>
  <c r="Z610" i="9" l="1"/>
  <c r="X611" i="9"/>
  <c r="Z611" i="9" l="1"/>
  <c r="X612" i="9"/>
  <c r="Z612" i="9" l="1"/>
  <c r="X613" i="9"/>
  <c r="Z613" i="9" l="1"/>
  <c r="X614" i="9"/>
  <c r="Z614" i="9" l="1"/>
  <c r="X615" i="9"/>
  <c r="Z615" i="9" l="1"/>
  <c r="X616" i="9"/>
  <c r="Z616" i="9" l="1"/>
  <c r="X617" i="9"/>
  <c r="Z617" i="9" l="1"/>
  <c r="X618" i="9"/>
  <c r="Z618" i="9" l="1"/>
  <c r="X619" i="9"/>
  <c r="Z619" i="9" l="1"/>
  <c r="X620" i="9"/>
  <c r="Z620" i="9" l="1"/>
  <c r="X621" i="9"/>
  <c r="Z621" i="9" l="1"/>
  <c r="X622" i="9"/>
  <c r="Z622" i="9" l="1"/>
  <c r="X623" i="9"/>
  <c r="Z623" i="9" l="1"/>
  <c r="X624" i="9"/>
  <c r="Z624" i="9" l="1"/>
  <c r="X625" i="9"/>
  <c r="Z625" i="9" l="1"/>
  <c r="X626" i="9"/>
  <c r="Z626" i="9" l="1"/>
  <c r="X627" i="9"/>
  <c r="Z627" i="9" l="1"/>
  <c r="X628" i="9"/>
  <c r="Z628" i="9" l="1"/>
  <c r="X629" i="9"/>
  <c r="Z629" i="9" l="1"/>
  <c r="X630" i="9"/>
  <c r="Z630" i="9" l="1"/>
  <c r="X631" i="9"/>
  <c r="Z631" i="9" l="1"/>
  <c r="X632" i="9"/>
  <c r="Z632" i="9" l="1"/>
  <c r="X633" i="9"/>
  <c r="Z633" i="9" l="1"/>
  <c r="X634" i="9"/>
  <c r="Z634" i="9" l="1"/>
  <c r="X635" i="9"/>
  <c r="Z635" i="9" l="1"/>
  <c r="X636" i="9"/>
  <c r="Z636" i="9" l="1"/>
  <c r="X637" i="9"/>
  <c r="Z637" i="9" l="1"/>
  <c r="X638" i="9"/>
  <c r="Z638" i="9" l="1"/>
  <c r="X639" i="9"/>
  <c r="Z639" i="9" l="1"/>
  <c r="X640" i="9"/>
  <c r="Z640" i="9" l="1"/>
  <c r="X641" i="9"/>
  <c r="Z641" i="9" l="1"/>
  <c r="X642" i="9"/>
  <c r="Z642" i="9" l="1"/>
  <c r="X643" i="9"/>
  <c r="Z643" i="9" l="1"/>
  <c r="X644" i="9"/>
  <c r="Z644" i="9" l="1"/>
  <c r="X645" i="9"/>
  <c r="Z645" i="9" l="1"/>
  <c r="X646" i="9"/>
  <c r="Z646" i="9" l="1"/>
  <c r="X647" i="9"/>
  <c r="Z647" i="9" l="1"/>
  <c r="X648" i="9"/>
  <c r="Z648" i="9" l="1"/>
  <c r="X649" i="9"/>
  <c r="Z649" i="9" l="1"/>
  <c r="X650" i="9"/>
  <c r="Z650" i="9" l="1"/>
  <c r="X651" i="9"/>
  <c r="Z651" i="9" l="1"/>
  <c r="X652" i="9"/>
  <c r="Z652" i="9" l="1"/>
  <c r="X653" i="9"/>
  <c r="Z653" i="9" l="1"/>
  <c r="X654" i="9"/>
  <c r="Z654" i="9" l="1"/>
  <c r="X655" i="9"/>
  <c r="Z655" i="9" l="1"/>
  <c r="X656" i="9"/>
  <c r="Z656" i="9" l="1"/>
  <c r="X657" i="9"/>
  <c r="Z657" i="9" l="1"/>
  <c r="X658" i="9"/>
  <c r="Z658" i="9" l="1"/>
  <c r="X659" i="9"/>
  <c r="Z659" i="9" l="1"/>
  <c r="X660" i="9"/>
  <c r="Z660" i="9" l="1"/>
  <c r="X661" i="9"/>
  <c r="Z661" i="9" l="1"/>
  <c r="X662" i="9"/>
  <c r="Z662" i="9" l="1"/>
  <c r="X663" i="9"/>
  <c r="Z663" i="9" l="1"/>
  <c r="X664" i="9"/>
  <c r="Z664" i="9" l="1"/>
  <c r="X665" i="9"/>
  <c r="Z665" i="9" l="1"/>
  <c r="X666" i="9"/>
  <c r="Z666" i="9" l="1"/>
  <c r="X667" i="9"/>
  <c r="Z667" i="9" l="1"/>
  <c r="X668" i="9"/>
  <c r="Z668" i="9" l="1"/>
  <c r="X669" i="9"/>
  <c r="Z669" i="9" l="1"/>
  <c r="X670" i="9"/>
  <c r="Z670" i="9" l="1"/>
  <c r="X671" i="9"/>
  <c r="Z671" i="9" l="1"/>
  <c r="X672" i="9"/>
  <c r="Z672" i="9" l="1"/>
  <c r="X673" i="9"/>
  <c r="Z673" i="9" l="1"/>
  <c r="X674" i="9"/>
  <c r="Z674" i="9" l="1"/>
  <c r="X675" i="9"/>
  <c r="Z675" i="9" l="1"/>
  <c r="X676" i="9"/>
  <c r="Z676" i="9" l="1"/>
  <c r="X677" i="9"/>
  <c r="Z677" i="9" l="1"/>
  <c r="X678" i="9"/>
  <c r="Z678" i="9" l="1"/>
  <c r="X679" i="9"/>
  <c r="Z679" i="9" l="1"/>
  <c r="X680" i="9"/>
  <c r="Z680" i="9" l="1"/>
  <c r="X681" i="9"/>
  <c r="Z681" i="9" l="1"/>
  <c r="X682" i="9"/>
  <c r="Z682" i="9" l="1"/>
  <c r="X683" i="9"/>
  <c r="Z683" i="9" l="1"/>
  <c r="X684" i="9"/>
  <c r="Z684" i="9" l="1"/>
  <c r="X685" i="9"/>
  <c r="Z685" i="9" l="1"/>
  <c r="X686" i="9"/>
  <c r="Z686" i="9" l="1"/>
  <c r="X687" i="9"/>
  <c r="Z687" i="9" l="1"/>
  <c r="X688" i="9"/>
  <c r="Z688" i="9" l="1"/>
  <c r="X689" i="9"/>
  <c r="Z689" i="9" l="1"/>
  <c r="X690" i="9"/>
  <c r="Z690" i="9" l="1"/>
  <c r="X691" i="9"/>
  <c r="Z691" i="9" l="1"/>
  <c r="X692" i="9"/>
  <c r="Z692" i="9" l="1"/>
  <c r="X693" i="9"/>
  <c r="Z693" i="9" l="1"/>
  <c r="X694" i="9"/>
  <c r="Z694" i="9" l="1"/>
  <c r="X695" i="9"/>
  <c r="Z695" i="9" l="1"/>
  <c r="X696" i="9"/>
  <c r="Z696" i="9" l="1"/>
  <c r="X697" i="9"/>
  <c r="Z697" i="9" l="1"/>
  <c r="X698" i="9"/>
  <c r="Z698" i="9" l="1"/>
  <c r="X699" i="9"/>
  <c r="Z699" i="9" l="1"/>
  <c r="X700" i="9"/>
  <c r="Z700" i="9" l="1"/>
  <c r="X701" i="9"/>
  <c r="Z701" i="9" l="1"/>
  <c r="X702" i="9"/>
  <c r="Z702" i="9" l="1"/>
  <c r="X703" i="9"/>
  <c r="Z703" i="9" l="1"/>
  <c r="X704" i="9"/>
  <c r="Z704" i="9" l="1"/>
  <c r="X705" i="9"/>
  <c r="Z705" i="9" l="1"/>
  <c r="X706" i="9"/>
  <c r="Z706" i="9" l="1"/>
  <c r="X707" i="9"/>
  <c r="Z707" i="9" l="1"/>
  <c r="X708" i="9"/>
  <c r="Z708" i="9" l="1"/>
  <c r="X709" i="9"/>
  <c r="Z709" i="9" l="1"/>
  <c r="X710" i="9"/>
  <c r="Z710" i="9" l="1"/>
  <c r="X711" i="9"/>
  <c r="Z711" i="9" l="1"/>
  <c r="X712" i="9"/>
  <c r="Z712" i="9" l="1"/>
  <c r="X713" i="9"/>
  <c r="Z713" i="9" l="1"/>
  <c r="X714" i="9"/>
  <c r="Z714" i="9" l="1"/>
  <c r="X715" i="9"/>
  <c r="Z715" i="9" l="1"/>
  <c r="X716" i="9"/>
  <c r="Z716" i="9" l="1"/>
  <c r="X717" i="9"/>
  <c r="Z717" i="9" l="1"/>
  <c r="X718" i="9"/>
  <c r="Z718" i="9" l="1"/>
  <c r="X719" i="9"/>
  <c r="Z719" i="9" l="1"/>
  <c r="X720" i="9"/>
  <c r="Z720" i="9" l="1"/>
  <c r="X721" i="9"/>
  <c r="Z721" i="9" l="1"/>
  <c r="X722" i="9"/>
  <c r="Z722" i="9" l="1"/>
  <c r="X723" i="9"/>
  <c r="Z723" i="9" l="1"/>
  <c r="X724" i="9"/>
  <c r="Z724" i="9" l="1"/>
  <c r="X725" i="9"/>
  <c r="Z725" i="9" l="1"/>
  <c r="X726" i="9"/>
  <c r="Z726" i="9" l="1"/>
  <c r="X727" i="9"/>
  <c r="Z727" i="9" l="1"/>
  <c r="X728" i="9"/>
  <c r="Z728" i="9" l="1"/>
  <c r="X729" i="9"/>
  <c r="Z729" i="9" l="1"/>
  <c r="X730" i="9"/>
  <c r="Z730" i="9" l="1"/>
  <c r="X731" i="9"/>
  <c r="Z731" i="9" l="1"/>
  <c r="X732" i="9"/>
  <c r="Z732" i="9" l="1"/>
  <c r="X733" i="9"/>
  <c r="Z733" i="9" l="1"/>
  <c r="X734" i="9"/>
  <c r="Z734" i="9" l="1"/>
  <c r="X735" i="9"/>
  <c r="Z735" i="9" l="1"/>
  <c r="X736" i="9"/>
  <c r="Z736" i="9" l="1"/>
  <c r="X737" i="9"/>
  <c r="Z737" i="9" l="1"/>
  <c r="X738" i="9"/>
  <c r="Z738" i="9" l="1"/>
  <c r="X739" i="9"/>
  <c r="Z739" i="9" l="1"/>
  <c r="X740" i="9"/>
  <c r="Z740" i="9" l="1"/>
  <c r="X741" i="9"/>
  <c r="Z741" i="9" l="1"/>
  <c r="X742" i="9"/>
  <c r="Z742" i="9" l="1"/>
  <c r="X743" i="9"/>
  <c r="Z743" i="9" l="1"/>
  <c r="X744" i="9"/>
  <c r="Z744" i="9" l="1"/>
  <c r="X745" i="9"/>
  <c r="Z745" i="9" l="1"/>
  <c r="X746" i="9"/>
  <c r="Z746" i="9" l="1"/>
  <c r="X747" i="9"/>
  <c r="Z747" i="9" l="1"/>
  <c r="X748" i="9"/>
  <c r="Z748" i="9" l="1"/>
  <c r="X749" i="9"/>
  <c r="Z749" i="9" l="1"/>
  <c r="X750" i="9"/>
  <c r="Z750" i="9" l="1"/>
  <c r="X751" i="9"/>
  <c r="Z751" i="9" l="1"/>
  <c r="X752" i="9"/>
  <c r="Z752" i="9" l="1"/>
  <c r="X753" i="9"/>
  <c r="Z753" i="9" l="1"/>
  <c r="X754" i="9"/>
  <c r="Z754" i="9" l="1"/>
  <c r="X755" i="9"/>
  <c r="Z755" i="9" l="1"/>
  <c r="X756" i="9"/>
  <c r="Z756" i="9" l="1"/>
  <c r="X757" i="9"/>
  <c r="X758" i="9" l="1"/>
  <c r="Z757" i="9"/>
  <c r="X759" i="9" l="1"/>
  <c r="Z758" i="9"/>
  <c r="X760" i="9" l="1"/>
  <c r="Z759" i="9"/>
  <c r="X761" i="9" l="1"/>
  <c r="Z760" i="9"/>
  <c r="X762" i="9" l="1"/>
  <c r="Z761" i="9"/>
  <c r="X763" i="9" l="1"/>
  <c r="Z762" i="9"/>
  <c r="X764" i="9" l="1"/>
  <c r="Z763" i="9"/>
  <c r="X765" i="9" l="1"/>
  <c r="Z764" i="9"/>
  <c r="X766" i="9" l="1"/>
  <c r="Z765" i="9"/>
  <c r="X767" i="9" l="1"/>
  <c r="Z766" i="9"/>
  <c r="X768" i="9" l="1"/>
  <c r="Z767" i="9"/>
  <c r="X769" i="9" l="1"/>
  <c r="Z768" i="9"/>
  <c r="X770" i="9" l="1"/>
  <c r="Z769" i="9"/>
  <c r="X771" i="9" l="1"/>
  <c r="Z770" i="9"/>
  <c r="X772" i="9" l="1"/>
  <c r="Z771" i="9"/>
  <c r="X773" i="9" l="1"/>
  <c r="Z772" i="9"/>
  <c r="X774" i="9" l="1"/>
  <c r="Z773" i="9"/>
  <c r="X775" i="9" l="1"/>
  <c r="Z774" i="9"/>
  <c r="X776" i="9" l="1"/>
  <c r="Z775" i="9"/>
  <c r="X777" i="9" l="1"/>
  <c r="Z776" i="9"/>
  <c r="X778" i="9" l="1"/>
  <c r="Z777" i="9"/>
  <c r="X779" i="9" l="1"/>
  <c r="Z778" i="9"/>
  <c r="X780" i="9" l="1"/>
  <c r="Z779" i="9"/>
  <c r="X781" i="9" l="1"/>
  <c r="Z780" i="9"/>
  <c r="X782" i="9" l="1"/>
  <c r="Z781" i="9"/>
  <c r="X783" i="9" l="1"/>
  <c r="Z782" i="9"/>
  <c r="X784" i="9" l="1"/>
  <c r="Z783" i="9"/>
  <c r="X785" i="9" l="1"/>
  <c r="Z784" i="9"/>
  <c r="X786" i="9" l="1"/>
  <c r="Z785" i="9"/>
  <c r="X787" i="9" l="1"/>
  <c r="Z786" i="9"/>
  <c r="X788" i="9" l="1"/>
  <c r="Z787" i="9"/>
  <c r="X789" i="9" l="1"/>
  <c r="Z788" i="9"/>
  <c r="X790" i="9" l="1"/>
  <c r="Z789" i="9"/>
  <c r="X791" i="9" l="1"/>
  <c r="Z790" i="9"/>
  <c r="X792" i="9" l="1"/>
  <c r="Z791" i="9"/>
  <c r="X793" i="9" l="1"/>
  <c r="Z792" i="9"/>
  <c r="X794" i="9" l="1"/>
  <c r="Z793" i="9"/>
  <c r="X795" i="9" l="1"/>
  <c r="Z794" i="9"/>
  <c r="X796" i="9" l="1"/>
  <c r="Z795" i="9"/>
  <c r="X797" i="9" l="1"/>
  <c r="Z796" i="9"/>
  <c r="X798" i="9" l="1"/>
  <c r="Z797" i="9"/>
  <c r="X799" i="9" l="1"/>
  <c r="Z798" i="9"/>
  <c r="X800" i="9" l="1"/>
  <c r="Z799" i="9"/>
  <c r="X801" i="9" l="1"/>
  <c r="Z800" i="9"/>
  <c r="X802" i="9" l="1"/>
  <c r="Z801" i="9"/>
  <c r="X803" i="9" l="1"/>
  <c r="Z802" i="9"/>
  <c r="X804" i="9" l="1"/>
  <c r="Z803" i="9"/>
  <c r="X805" i="9" l="1"/>
  <c r="Z804" i="9"/>
  <c r="X806" i="9" l="1"/>
  <c r="Z805" i="9"/>
  <c r="X807" i="9" l="1"/>
  <c r="Z806" i="9"/>
  <c r="X808" i="9" l="1"/>
  <c r="Z807" i="9"/>
  <c r="X809" i="9" l="1"/>
  <c r="Z808" i="9"/>
  <c r="X810" i="9" l="1"/>
  <c r="Z809" i="9"/>
  <c r="X811" i="9" l="1"/>
  <c r="Z810" i="9"/>
  <c r="X812" i="9" l="1"/>
  <c r="Z811" i="9"/>
  <c r="X813" i="9" l="1"/>
  <c r="Z812" i="9"/>
  <c r="X814" i="9" l="1"/>
  <c r="Z813" i="9"/>
  <c r="X815" i="9" l="1"/>
  <c r="Z814" i="9"/>
  <c r="X816" i="9" l="1"/>
  <c r="Z815" i="9"/>
  <c r="X817" i="9" l="1"/>
  <c r="Z816" i="9"/>
  <c r="X818" i="9" l="1"/>
  <c r="Z817" i="9"/>
  <c r="X819" i="9" l="1"/>
  <c r="Z818" i="9"/>
  <c r="X820" i="9" l="1"/>
  <c r="Z819" i="9"/>
  <c r="X821" i="9" l="1"/>
  <c r="Z820" i="9"/>
  <c r="X822" i="9" l="1"/>
  <c r="Z821" i="9"/>
  <c r="X823" i="9" l="1"/>
  <c r="Z822" i="9"/>
  <c r="X824" i="9" l="1"/>
  <c r="Z823" i="9"/>
  <c r="X825" i="9" l="1"/>
  <c r="Z824" i="9"/>
  <c r="X826" i="9" l="1"/>
  <c r="Z825" i="9"/>
  <c r="X827" i="9" l="1"/>
  <c r="Z826" i="9"/>
  <c r="X828" i="9" l="1"/>
  <c r="Z827" i="9"/>
  <c r="X829" i="9" l="1"/>
  <c r="Z828" i="9"/>
  <c r="X830" i="9" l="1"/>
  <c r="Z829" i="9"/>
  <c r="X831" i="9" l="1"/>
  <c r="Z830" i="9"/>
  <c r="X832" i="9" l="1"/>
  <c r="Z831" i="9"/>
  <c r="X833" i="9" l="1"/>
  <c r="Z832" i="9"/>
  <c r="X834" i="9" l="1"/>
  <c r="Z833" i="9"/>
  <c r="X835" i="9" l="1"/>
  <c r="Z834" i="9"/>
  <c r="X836" i="9" l="1"/>
  <c r="Z835" i="9"/>
  <c r="X837" i="9" l="1"/>
  <c r="Z836" i="9"/>
  <c r="X838" i="9" l="1"/>
  <c r="Z837" i="9"/>
  <c r="X839" i="9" l="1"/>
  <c r="Z838" i="9"/>
  <c r="X840" i="9" l="1"/>
  <c r="Z839" i="9"/>
  <c r="X841" i="9" l="1"/>
  <c r="Z840" i="9"/>
  <c r="X842" i="9" l="1"/>
  <c r="Z841" i="9"/>
  <c r="X843" i="9" l="1"/>
  <c r="Z842" i="9"/>
  <c r="X844" i="9" l="1"/>
  <c r="Z843" i="9"/>
  <c r="X845" i="9" l="1"/>
  <c r="Z844" i="9"/>
  <c r="X846" i="9" l="1"/>
  <c r="Z845" i="9"/>
  <c r="X847" i="9" l="1"/>
  <c r="Z846" i="9"/>
  <c r="X848" i="9" l="1"/>
  <c r="Z847" i="9"/>
  <c r="X849" i="9" l="1"/>
  <c r="Z848" i="9"/>
  <c r="X850" i="9" l="1"/>
  <c r="Z849" i="9"/>
  <c r="X851" i="9" l="1"/>
  <c r="Z850" i="9"/>
  <c r="X852" i="9" l="1"/>
  <c r="Z851" i="9"/>
  <c r="X853" i="9" l="1"/>
  <c r="Z852" i="9"/>
  <c r="X854" i="9" l="1"/>
  <c r="Z853" i="9"/>
  <c r="X855" i="9" l="1"/>
  <c r="Z854" i="9"/>
  <c r="X856" i="9" l="1"/>
  <c r="Z855" i="9"/>
  <c r="X857" i="9" l="1"/>
  <c r="Z856" i="9"/>
  <c r="X858" i="9" l="1"/>
  <c r="Z857" i="9"/>
  <c r="X859" i="9" l="1"/>
  <c r="Z858" i="9"/>
  <c r="X860" i="9" l="1"/>
  <c r="Z859" i="9"/>
  <c r="X861" i="9" l="1"/>
  <c r="Z860" i="9"/>
  <c r="X862" i="9" l="1"/>
  <c r="Z861" i="9"/>
  <c r="X863" i="9" l="1"/>
  <c r="Z862" i="9"/>
  <c r="X864" i="9" l="1"/>
  <c r="Z863" i="9"/>
  <c r="X865" i="9" l="1"/>
  <c r="Z864" i="9"/>
  <c r="X866" i="9" l="1"/>
  <c r="Z865" i="9"/>
  <c r="X867" i="9" l="1"/>
  <c r="Z866" i="9"/>
  <c r="X868" i="9" l="1"/>
  <c r="Z867" i="9"/>
  <c r="X869" i="9" l="1"/>
  <c r="Z868" i="9"/>
  <c r="X870" i="9" l="1"/>
  <c r="Z869" i="9"/>
  <c r="X871" i="9" l="1"/>
  <c r="Z870" i="9"/>
  <c r="X872" i="9" l="1"/>
  <c r="Z871" i="9"/>
  <c r="X873" i="9" l="1"/>
  <c r="Z872" i="9"/>
  <c r="X874" i="9" l="1"/>
  <c r="Z873" i="9"/>
  <c r="X875" i="9" l="1"/>
  <c r="Z874" i="9"/>
  <c r="X876" i="9" l="1"/>
  <c r="Z875" i="9"/>
  <c r="X877" i="9" l="1"/>
  <c r="Z876" i="9"/>
  <c r="X878" i="9" l="1"/>
  <c r="Z877" i="9"/>
  <c r="X879" i="9" l="1"/>
  <c r="Z878" i="9"/>
  <c r="X880" i="9" l="1"/>
  <c r="Z879" i="9"/>
  <c r="X881" i="9" l="1"/>
  <c r="Z880" i="9"/>
  <c r="X882" i="9" l="1"/>
  <c r="Z881" i="9"/>
  <c r="X883" i="9" l="1"/>
  <c r="Z882" i="9"/>
  <c r="X884" i="9" l="1"/>
  <c r="Z883" i="9"/>
  <c r="X885" i="9" l="1"/>
  <c r="Z884" i="9"/>
  <c r="X886" i="9" l="1"/>
  <c r="Z885" i="9"/>
  <c r="X887" i="9" l="1"/>
  <c r="Z886" i="9"/>
  <c r="X888" i="9" l="1"/>
  <c r="Z887" i="9"/>
  <c r="X889" i="9" l="1"/>
  <c r="Z888" i="9"/>
  <c r="X890" i="9" l="1"/>
  <c r="Z889" i="9"/>
  <c r="X891" i="9" l="1"/>
  <c r="Z890" i="9"/>
  <c r="X892" i="9" l="1"/>
  <c r="Z891" i="9"/>
  <c r="X893" i="9" l="1"/>
  <c r="Z892" i="9"/>
  <c r="X894" i="9" l="1"/>
  <c r="Z893" i="9"/>
  <c r="X895" i="9" l="1"/>
  <c r="Z894" i="9"/>
  <c r="X896" i="9" l="1"/>
  <c r="Z895" i="9"/>
  <c r="X897" i="9" l="1"/>
  <c r="Z896" i="9"/>
  <c r="X898" i="9" l="1"/>
  <c r="Z897" i="9"/>
  <c r="X899" i="9" l="1"/>
  <c r="Z898" i="9"/>
  <c r="X900" i="9" l="1"/>
  <c r="Z899" i="9"/>
  <c r="X901" i="9" l="1"/>
  <c r="Z900" i="9"/>
  <c r="X902" i="9" l="1"/>
  <c r="Z901" i="9"/>
  <c r="X903" i="9" l="1"/>
  <c r="Z902" i="9"/>
  <c r="X904" i="9" l="1"/>
  <c r="Z903" i="9"/>
  <c r="X905" i="9" l="1"/>
  <c r="Z904" i="9"/>
  <c r="X906" i="9" l="1"/>
  <c r="Z905" i="9"/>
  <c r="X907" i="9" l="1"/>
  <c r="Z906" i="9"/>
  <c r="X908" i="9" l="1"/>
  <c r="Z907" i="9"/>
  <c r="X909" i="9" l="1"/>
  <c r="Z908" i="9"/>
  <c r="X910" i="9" l="1"/>
  <c r="Z909" i="9"/>
  <c r="X911" i="9" l="1"/>
  <c r="Z910" i="9"/>
  <c r="X912" i="9" l="1"/>
  <c r="Z911" i="9"/>
  <c r="X913" i="9" l="1"/>
  <c r="Z912" i="9"/>
  <c r="X914" i="9" l="1"/>
  <c r="Z913" i="9"/>
  <c r="X915" i="9" l="1"/>
  <c r="Z914" i="9"/>
  <c r="X916" i="9" l="1"/>
  <c r="Z915" i="9"/>
  <c r="X917" i="9" l="1"/>
  <c r="Z916" i="9"/>
  <c r="X918" i="9" l="1"/>
  <c r="Z917" i="9"/>
  <c r="X919" i="9" l="1"/>
  <c r="Z918" i="9"/>
  <c r="X920" i="9" l="1"/>
  <c r="Z919" i="9"/>
  <c r="X921" i="9" l="1"/>
  <c r="Z920" i="9"/>
  <c r="X922" i="9" l="1"/>
  <c r="Z921" i="9"/>
  <c r="X923" i="9" l="1"/>
  <c r="Z922" i="9"/>
  <c r="X924" i="9" l="1"/>
  <c r="Z923" i="9"/>
  <c r="X925" i="9" l="1"/>
  <c r="Z924" i="9"/>
  <c r="X926" i="9" l="1"/>
  <c r="Z925" i="9"/>
  <c r="X927" i="9" l="1"/>
  <c r="Z926" i="9"/>
  <c r="X928" i="9" l="1"/>
  <c r="Z927" i="9"/>
  <c r="X929" i="9" l="1"/>
  <c r="Z928" i="9"/>
  <c r="X930" i="9" l="1"/>
  <c r="Z929" i="9"/>
  <c r="X931" i="9" l="1"/>
  <c r="Z930" i="9"/>
  <c r="X932" i="9" l="1"/>
  <c r="Z931" i="9"/>
  <c r="X933" i="9" l="1"/>
  <c r="Z932" i="9"/>
  <c r="X934" i="9" l="1"/>
  <c r="Z933" i="9"/>
  <c r="X935" i="9" l="1"/>
  <c r="Z934" i="9"/>
  <c r="X936" i="9" l="1"/>
  <c r="Z935" i="9"/>
  <c r="X937" i="9" l="1"/>
  <c r="Z936" i="9"/>
  <c r="X938" i="9" l="1"/>
  <c r="Z937" i="9"/>
  <c r="X939" i="9" l="1"/>
  <c r="Z938" i="9"/>
  <c r="X940" i="9" l="1"/>
  <c r="Z939" i="9"/>
  <c r="X941" i="9" l="1"/>
  <c r="Z940" i="9"/>
  <c r="X942" i="9" l="1"/>
  <c r="Z941" i="9"/>
  <c r="X943" i="9" l="1"/>
  <c r="Z942" i="9"/>
  <c r="X944" i="9" l="1"/>
  <c r="Z943" i="9"/>
  <c r="X945" i="9" l="1"/>
  <c r="Z944" i="9"/>
  <c r="X946" i="9" l="1"/>
  <c r="Z945" i="9"/>
  <c r="X947" i="9" l="1"/>
  <c r="Z946" i="9"/>
  <c r="X948" i="9" l="1"/>
  <c r="Z947" i="9"/>
  <c r="X949" i="9" l="1"/>
  <c r="Z948" i="9"/>
  <c r="X950" i="9" l="1"/>
  <c r="Z949" i="9"/>
  <c r="X951" i="9" l="1"/>
  <c r="Z950" i="9"/>
  <c r="X952" i="9" l="1"/>
  <c r="Z951" i="9"/>
  <c r="Z952" i="9" l="1"/>
  <c r="C6" i="9" l="1"/>
  <c r="D6" i="9" l="1"/>
  <c r="C8" i="9" s="1"/>
</calcChain>
</file>

<file path=xl/sharedStrings.xml><?xml version="1.0" encoding="utf-8"?>
<sst xmlns="http://schemas.openxmlformats.org/spreadsheetml/2006/main" count="21420" uniqueCount="931">
  <si>
    <t>In-Sample</t>
  </si>
  <si>
    <t>Start</t>
  </si>
  <si>
    <t>ACC</t>
  </si>
  <si>
    <t>CAR</t>
  </si>
  <si>
    <t>CAR/MDD</t>
  </si>
  <si>
    <t>Trading Edge</t>
  </si>
  <si>
    <t>Trades</t>
  </si>
  <si>
    <t>End</t>
  </si>
  <si>
    <t>TC</t>
  </si>
  <si>
    <t>Lev</t>
  </si>
  <si>
    <t>1x</t>
  </si>
  <si>
    <t>Psar Weekly Short Nifty Optimizations</t>
  </si>
  <si>
    <t>Symbol</t>
  </si>
  <si>
    <t>Trade</t>
  </si>
  <si>
    <t>Date</t>
  </si>
  <si>
    <t>Price</t>
  </si>
  <si>
    <t>Ex. date</t>
  </si>
  <si>
    <t>Ex. Price</t>
  </si>
  <si>
    <t>% chg</t>
  </si>
  <si>
    <t>Profit</t>
  </si>
  <si>
    <t>% Profit</t>
  </si>
  <si>
    <t>Shares</t>
  </si>
  <si>
    <t>Position value</t>
  </si>
  <si>
    <t>Cum. Profit</t>
  </si>
  <si>
    <t># bars</t>
  </si>
  <si>
    <t>Profit/bar</t>
  </si>
  <si>
    <t>MAE</t>
  </si>
  <si>
    <t>MFE</t>
  </si>
  <si>
    <t>Scale In/Out</t>
  </si>
  <si>
    <t>BANKNIFTYWEEKLY-I17400PE</t>
  </si>
  <si>
    <t>Short</t>
  </si>
  <si>
    <t>0/0</t>
  </si>
  <si>
    <t>BANKNIFTYWEEKLY-I17700PE</t>
  </si>
  <si>
    <t>BANKNIFTYWEEKLY-I17700CE</t>
  </si>
  <si>
    <t>BANKNIFTYWEEKLY-I17800PE</t>
  </si>
  <si>
    <t>BANKNIFTYWEEKLY-I17900CE</t>
  </si>
  <si>
    <t>BANKNIFTYWEEKLY-I18000PE</t>
  </si>
  <si>
    <t>BANKNIFTYWEEKLY-I17900PE</t>
  </si>
  <si>
    <t>BANKNIFTYWEEKLY-I17800CE</t>
  </si>
  <si>
    <t>BANKNIFTYWEEKLY-I17600PE</t>
  </si>
  <si>
    <t>BANKNIFTYWEEKLY-I17600CE</t>
  </si>
  <si>
    <t>BANKNIFTYWEEKLY-I17200CE</t>
  </si>
  <si>
    <t>BANKNIFTYWEEKLY-I17500CE</t>
  </si>
  <si>
    <t>BANKNIFTYWEEKLY-I18100CE</t>
  </si>
  <si>
    <t>BANKNIFTYWEEKLY-I18100PE</t>
  </si>
  <si>
    <t>BANKNIFTYWEEKLY-I18000CE</t>
  </si>
  <si>
    <t>BANKNIFTYWEEKLY-I18600CE</t>
  </si>
  <si>
    <t>BANKNIFTYWEEKLY-I18900PE</t>
  </si>
  <si>
    <t>BANKNIFTYWEEKLY-I18800CE</t>
  </si>
  <si>
    <t>BANKNIFTYWEEKLY-I19000CE</t>
  </si>
  <si>
    <t>BANKNIFTYWEEKLY-I19000PE</t>
  </si>
  <si>
    <t>BANKNIFTYWEEKLY-I18900CE</t>
  </si>
  <si>
    <t>BANKNIFTYWEEKLY-I18700PE</t>
  </si>
  <si>
    <t>BANKNIFTYWEEKLY-I18700CE</t>
  </si>
  <si>
    <t>BANKNIFTYWEEKLY-I19100PE</t>
  </si>
  <si>
    <t>BANKNIFTYWEEKLY-I18800PE</t>
  </si>
  <si>
    <t>BANKNIFTYWEEKLY-I18600PE</t>
  </si>
  <si>
    <t>BANKNIFTYWEEKLY-I18500CE</t>
  </si>
  <si>
    <t>BANKNIFTYWEEKLY-I19200PE</t>
  </si>
  <si>
    <t>BANKNIFTYWEEKLY-I19400PE</t>
  </si>
  <si>
    <t>BANKNIFTYWEEKLY-I19300CE</t>
  </si>
  <si>
    <t>BANKNIFTYWEEKLY-I19300PE</t>
  </si>
  <si>
    <t>BANKNIFTYWEEKLY-I19400CE</t>
  </si>
  <si>
    <t>BANKNIFTYWEEKLY-I19900CE</t>
  </si>
  <si>
    <t>BANKNIFTYWEEKLY-I19900PE</t>
  </si>
  <si>
    <t>BANKNIFTYWEEKLY-I20400CE</t>
  </si>
  <si>
    <t>BANKNIFTYWEEKLY-I20400PE</t>
  </si>
  <si>
    <t>BANKNIFTYWEEKLY-I20300CE</t>
  </si>
  <si>
    <t>BANKNIFTYWEEKLY-I20300PE</t>
  </si>
  <si>
    <t>BANKNIFTYWEEKLY-I19800CE</t>
  </si>
  <si>
    <t>BANKNIFTYWEEKLY-I19800PE</t>
  </si>
  <si>
    <t>BANKNIFTYWEEKLY-I20100PE</t>
  </si>
  <si>
    <t>BANKNIFTYWEEKLY-I20000CE</t>
  </si>
  <si>
    <t>BANKNIFTYWEEKLY-I20200PE</t>
  </si>
  <si>
    <t>BANKNIFTYWEEKLY-I19600PE</t>
  </si>
  <si>
    <t>BANKNIFTYWEEKLY-I19600CE</t>
  </si>
  <si>
    <t>BANKNIFTYWEEKLY-I19200CE</t>
  </si>
  <si>
    <t>BANKNIFTYWEEKLY-I19500CE</t>
  </si>
  <si>
    <t>BANKNIFTYWEEKLY-I19500PE</t>
  </si>
  <si>
    <t>BANKNIFTYWEEKLY-I18300CE</t>
  </si>
  <si>
    <t>BANKNIFTYWEEKLY-I18300PE</t>
  </si>
  <si>
    <t>BANKNIFTYWEEKLY-I18200CE</t>
  </si>
  <si>
    <t>BANKNIFTYWEEKLY-I18400PE</t>
  </si>
  <si>
    <t>BANKNIFTYWEEKLY-I18400CE</t>
  </si>
  <si>
    <t>BANKNIFTYWEEKLY-I18500PE</t>
  </si>
  <si>
    <t>BANKNIFTYWEEKLY-I18200PE</t>
  </si>
  <si>
    <t>BANKNIFTYWEEKLY-I19100CE</t>
  </si>
  <si>
    <t>BANKNIFTYWEEKLY-I19700PE</t>
  </si>
  <si>
    <t>BANKNIFTYWEEKLY-I20100CE</t>
  </si>
  <si>
    <t>BANKNIFTYWEEKLY-I20200CE</t>
  </si>
  <si>
    <t>BANKNIFTYWEEKLY-I21000PE</t>
  </si>
  <si>
    <t>BANKNIFTYWEEKLY-I20600PE</t>
  </si>
  <si>
    <t>BANKNIFTYWEEKLY-I20900CE</t>
  </si>
  <si>
    <t>BANKNIFTYWEEKLY-I20900PE</t>
  </si>
  <si>
    <t>BANKNIFTYWEEKLY-I20800CE</t>
  </si>
  <si>
    <t>BANKNIFTYWEEKLY-I20500CE</t>
  </si>
  <si>
    <t>BANKNIFTYWEEKLY-I20600CE</t>
  </si>
  <si>
    <t>BANKNIFTYWEEKLY-I20700PE</t>
  </si>
  <si>
    <t>BANKNIFTYWEEKLY-I20700CE</t>
  </si>
  <si>
    <t>BANKNIFTYWEEKLY-I20800PE</t>
  </si>
  <si>
    <t>BANKNIFTYWEEKLY-I21100PE</t>
  </si>
  <si>
    <t>BANKNIFTYWEEKLY-I21100CE</t>
  </si>
  <si>
    <t>BANKNIFTYWEEKLY-I21200CE</t>
  </si>
  <si>
    <t>BANKNIFTYWEEKLY-I21200PE</t>
  </si>
  <si>
    <t>BANKNIFTYWEEKLY-I21500PE</t>
  </si>
  <si>
    <t>BANKNIFTYWEEKLY-I21500CE</t>
  </si>
  <si>
    <t>BANKNIFTYWEEKLY-I21600CE</t>
  </si>
  <si>
    <t>BANKNIFTYWEEKLY-I21600PE</t>
  </si>
  <si>
    <t>BANKNIFTYWEEKLY-I21700PE</t>
  </si>
  <si>
    <t>BANKNIFTYWEEKLY-I21700CE</t>
  </si>
  <si>
    <t>BANKNIFTYWEEKLY-I21800CE</t>
  </si>
  <si>
    <t>BANKNIFTYWEEKLY-I22300CE</t>
  </si>
  <si>
    <t>BANKNIFTYWEEKLY-I22300PE</t>
  </si>
  <si>
    <t>BANKNIFTYWEEKLY-I22400PE</t>
  </si>
  <si>
    <t>BANKNIFTYWEEKLY-I22700CE</t>
  </si>
  <si>
    <t>BANKNIFTYWEEKLY-I22700PE</t>
  </si>
  <si>
    <t>BANKNIFTYWEEKLY-I22800PE</t>
  </si>
  <si>
    <t>BANKNIFTYWEEKLY-I22800CE</t>
  </si>
  <si>
    <t>BANKNIFTYWEEKLY-I22900CE</t>
  </si>
  <si>
    <t>BANKNIFTYWEEKLY-I22900PE</t>
  </si>
  <si>
    <t>BANKNIFTYWEEKLY-I22600CE</t>
  </si>
  <si>
    <t>BANKNIFTYWEEKLY-I22600PE</t>
  </si>
  <si>
    <t>BANKNIFTYWEEKLY-I23100PE</t>
  </si>
  <si>
    <t>BANKNIFTYWEEKLY-I23300CE</t>
  </si>
  <si>
    <t>BANKNIFTYWEEKLY-I23300PE</t>
  </si>
  <si>
    <t>BANKNIFTYWEEKLY-I23400CE</t>
  </si>
  <si>
    <t>BANKNIFTYWEEKLY-I23400PE</t>
  </si>
  <si>
    <t>BANKNIFTYWEEKLY-I23500PE</t>
  </si>
  <si>
    <t>BANKNIFTYWEEKLY-I23500CE</t>
  </si>
  <si>
    <t>BANKNIFTYWEEKLY-I23600PE</t>
  </si>
  <si>
    <t>BANKNIFTYWEEKLY-I23600CE</t>
  </si>
  <si>
    <t>BANKNIFTYWEEKLY-I23700CE</t>
  </si>
  <si>
    <t>BANKNIFTYWEEKLY-I23700PE</t>
  </si>
  <si>
    <t>BANKNIFTYWEEKLY-I23200CE</t>
  </si>
  <si>
    <t>BANKNIFTYWEEKLY-I23000CE</t>
  </si>
  <si>
    <t>BANKNIFTYWEEKLY-I23200PE</t>
  </si>
  <si>
    <t>BANKNIFTYWEEKLY-I23800PE</t>
  </si>
  <si>
    <t>BANKNIFTYWEEKLY-I23800CE</t>
  </si>
  <si>
    <t>BANKNIFTYWEEKLY-I23900PE</t>
  </si>
  <si>
    <t>BANKNIFTYWEEKLY-I24000CE</t>
  </si>
  <si>
    <t>BANKNIFTYWEEKLY-I24100PE</t>
  </si>
  <si>
    <t>BANKNIFTYWEEKLY-I24100CE</t>
  </si>
  <si>
    <t>BANKNIFTYWEEKLY-I24200CE</t>
  </si>
  <si>
    <t>BANKNIFTYWEEKLY-I24200PE</t>
  </si>
  <si>
    <t>BANKNIFTYWEEKLY-I24500CE</t>
  </si>
  <si>
    <t>BANKNIFTYWEEKLY-I24500PE</t>
  </si>
  <si>
    <t>BANKNIFTYWEEKLY-I24700PE</t>
  </si>
  <si>
    <t>BANKNIFTYWEEKLY-I24700CE</t>
  </si>
  <si>
    <t>BANKNIFTYWEEKLY-I24800PE</t>
  </si>
  <si>
    <t>BANKNIFTYWEEKLY-I25000CE</t>
  </si>
  <si>
    <t>BANKNIFTYWEEKLY-I25100PE</t>
  </si>
  <si>
    <t>BANKNIFTYWEEKLY-I25100CE</t>
  </si>
  <si>
    <t>BANKNIFTYWEEKLY-I24600CE</t>
  </si>
  <si>
    <t>BANKNIFTYWEEKLY-I24800CE</t>
  </si>
  <si>
    <t>BANKNIFTYWEEKLY-I24400CE</t>
  </si>
  <si>
    <t>BANKNIFTYWEEKLY-I23900CE</t>
  </si>
  <si>
    <t>BANKNIFTYWEEKLY-I24300CE</t>
  </si>
  <si>
    <t>BANKNIFTYWEEKLY-I24000PE</t>
  </si>
  <si>
    <t>BANKNIFTYWEEKLY-I24400PE</t>
  </si>
  <si>
    <t>BANKNIFTYWEEKLY-I24300PE</t>
  </si>
  <si>
    <t>BANKNIFTYWEEKLY-I24900PE</t>
  </si>
  <si>
    <t>BANKNIFTYWEEKLY-I24900CE</t>
  </si>
  <si>
    <t>BANKNIFTYWEEKLY-I25000PE</t>
  </si>
  <si>
    <t>BANKNIFTYWEEKLY-I25300PE</t>
  </si>
  <si>
    <t>BANKNIFTYWEEKLY-I25400CE</t>
  </si>
  <si>
    <t>BANKNIFTYWEEKLY-I25500PE</t>
  </si>
  <si>
    <t>BANKNIFTYWEEKLY-I25600CE</t>
  </si>
  <si>
    <t>BANKNIFTYWEEKLY-I25700PE</t>
  </si>
  <si>
    <t>BANKNIFTYWEEKLY-I25500CE</t>
  </si>
  <si>
    <t>BANKNIFTYWEEKLY-I25400PE</t>
  </si>
  <si>
    <t>BANKNIFTYWEEKLY-I25300CE</t>
  </si>
  <si>
    <t>BANKNIFTYWEEKLY-I25200CE</t>
  </si>
  <si>
    <t>BANKNIFTYWEEKLY-I25600PE</t>
  </si>
  <si>
    <t>BANKNIFTYWEEKLY-I25900PE</t>
  </si>
  <si>
    <t>BANKNIFTYWEEKLY-I25800CE</t>
  </si>
  <si>
    <t>BANKNIFTYWEEKLY-I25800PE</t>
  </si>
  <si>
    <t>BANKNIFTYWEEKLY-I25700CE</t>
  </si>
  <si>
    <t>BANKNIFTYWEEKLY-I25900CE</t>
  </si>
  <si>
    <t>BANKNIFTYWEEKLY-I25200PE</t>
  </si>
  <si>
    <t>BANKNIFTYWEEKLY-I26000CE</t>
  </si>
  <si>
    <t>BANKNIFTYWEEKLY-I26000PE</t>
  </si>
  <si>
    <t>BANKNIFTYWEEKLY-I26100PE</t>
  </si>
  <si>
    <t>BANKNIFTYWEEKLY-I26500CE</t>
  </si>
  <si>
    <t>BANKNIFTYWEEKLY-I26600CE</t>
  </si>
  <si>
    <t>BANKNIFTYWEEKLY-I26900PE</t>
  </si>
  <si>
    <t>BANKNIFTYWEEKLY-I27300CE</t>
  </si>
  <si>
    <t>BANKNIFTYWEEKLY-I27400CE</t>
  </si>
  <si>
    <t>BANKNIFTYWEEKLY-I27400PE</t>
  </si>
  <si>
    <t>BANKNIFTYWEEKLY-I27500PE</t>
  </si>
  <si>
    <t>BANKNIFTYWEEKLY-I27500CE</t>
  </si>
  <si>
    <t>BANKNIFTYWEEKLY-I27200PE</t>
  </si>
  <si>
    <t>BANKNIFTYWEEKLY-I26900CE</t>
  </si>
  <si>
    <t>BANKNIFTYWEEKLY-I26200PE</t>
  </si>
  <si>
    <t>BANKNIFTYWEEKLY-I26200CE</t>
  </si>
  <si>
    <t>BANKNIFTYWEEKLY-I26400CE</t>
  </si>
  <si>
    <t>BANKNIFTYWEEKLY-I26500PE</t>
  </si>
  <si>
    <t>BANKNIFTYWEEKLY-I26300PE</t>
  </si>
  <si>
    <t>BANKNIFTYWEEKLY-I26700CE</t>
  </si>
  <si>
    <t>BANKNIFTYWEEKLY-I26400PE</t>
  </si>
  <si>
    <t>BANKNIFTYWEEKLY-I26600PE</t>
  </si>
  <si>
    <t>BANKNIFTYWEEKLY-I26300CE</t>
  </si>
  <si>
    <t>BANKNIFTYWEEKLY-I26700PE</t>
  </si>
  <si>
    <t>BANKNIFTYWEEKLY-I26800CE</t>
  </si>
  <si>
    <t>BANKNIFTYWEEKLY-I27000PE</t>
  </si>
  <si>
    <t>BANKNIFTYWEEKLY-I27000CE</t>
  </si>
  <si>
    <t>BANKNIFTYWEEKLY-I26800PE</t>
  </si>
  <si>
    <t>BANKNIFTYWEEKLY-I27700CE</t>
  </si>
  <si>
    <t>BANKNIFTYWEEKLY-I27800PE</t>
  </si>
  <si>
    <t>BANKNIFTYWEEKLY-I27600CE</t>
  </si>
  <si>
    <t>BANKNIFTYWEEKLY-I27700PE</t>
  </si>
  <si>
    <t>BANKNIFTYWEEKLY-I27900CE</t>
  </si>
  <si>
    <t>BANKNIFTYWEEKLY-I27900PE</t>
  </si>
  <si>
    <t>BANKNIFTYWEEKLY-I28000CE</t>
  </si>
  <si>
    <t>BANKNIFTYWEEKLY-I28200PE</t>
  </si>
  <si>
    <t>BANKNIFTYWEEKLY-I28200CE</t>
  </si>
  <si>
    <t>BANKNIFTYWEEKLY-I28300PE</t>
  </si>
  <si>
    <t>BANKNIFTYWEEKLY-I28000PE</t>
  </si>
  <si>
    <t>BANKNIFTYWEEKLY-I27800CE</t>
  </si>
  <si>
    <t>BANKNIFTYWEEKLY-I28100PE</t>
  </si>
  <si>
    <t>BANKNIFTYWEEKLY-I28300CE</t>
  </si>
  <si>
    <t>BANKNIFTYWEEKLY-I27200CE</t>
  </si>
  <si>
    <t>BANKNIFTYWEEKLY-I24600PE</t>
  </si>
  <si>
    <t>BANKNIFTYWEEKLY-I26100CE</t>
  </si>
  <si>
    <t>BANKNIFTYWEEKLY-I27300PE</t>
  </si>
  <si>
    <t>BANKNIFTYWEEKLY-I27100CE</t>
  </si>
  <si>
    <t>BANKNIFTYWEEKLY-I27100PE</t>
  </si>
  <si>
    <t>BANKNIFTYWEEKLY-I27600PE</t>
  </si>
  <si>
    <t>BANKNIFTYWEEKLY-I28900CE</t>
  </si>
  <si>
    <t>BANKNIFTYWEEKLY-I29300PE</t>
  </si>
  <si>
    <t>BANKNIFTYWEEKLY-I29600PE</t>
  </si>
  <si>
    <t>BANKNIFTYWEEKLY-I29700CE</t>
  </si>
  <si>
    <t>BANKNIFTYWEEKLY-I29700PE</t>
  </si>
  <si>
    <t>BANKNIFTYWEEKLY-I29900PE</t>
  </si>
  <si>
    <t>BANKNIFTYWEEKLY-I29800CE</t>
  </si>
  <si>
    <t>BANKNIFTYWEEKLY-I29400PE</t>
  </si>
  <si>
    <t>BANKNIFTYWEEKLY-I29900CE</t>
  </si>
  <si>
    <t>BANKNIFTYWEEKLY-I30100PE</t>
  </si>
  <si>
    <t>BANKNIFTYWEEKLY-I30400PE</t>
  </si>
  <si>
    <t>BANKNIFTYWEEKLY-I30300CE</t>
  </si>
  <si>
    <t>BANKNIFTYWEEKLY-I30600PE</t>
  </si>
  <si>
    <t>BANKNIFTYWEEKLY-I30500CE</t>
  </si>
  <si>
    <t>BANKNIFTYWEEKLY-I30300PE</t>
  </si>
  <si>
    <t>BANKNIFTYWEEKLY-I30200PE</t>
  </si>
  <si>
    <t>BANKNIFTYWEEKLY-I30100CE</t>
  </si>
  <si>
    <t>BANKNIFTYWEEKLY-I30000PE</t>
  </si>
  <si>
    <t>BANKNIFTYWEEKLY-I30000CE</t>
  </si>
  <si>
    <t>BANKNIFTYWEEKLY-I29800PE</t>
  </si>
  <si>
    <t>BANKNIFTYWEEKLY-I30400CE</t>
  </si>
  <si>
    <t>BANKNIFTYWEEKLY-I29600CE</t>
  </si>
  <si>
    <t>BANKNIFTYWEEKLY-I29000PE</t>
  </si>
  <si>
    <t>BANKNIFTYWEEKLY-I29100PE</t>
  </si>
  <si>
    <t>BANKNIFTYWEEKLY-I29000CE</t>
  </si>
  <si>
    <t>BANKNIFTYWEEKLY-I28800PE</t>
  </si>
  <si>
    <t>BANKNIFTYWEEKLY-I28700PE</t>
  </si>
  <si>
    <t>BANKNIFTYWEEKLY-I28900PE</t>
  </si>
  <si>
    <t>BANKNIFTYWEEKLY-I30500PE</t>
  </si>
  <si>
    <t>BANKNIFTYWEEKLY-I31000CE</t>
  </si>
  <si>
    <t>BANKNIFTYWEEKLY-I30800CE</t>
  </si>
  <si>
    <t>BANKNIFTYWEEKLY-I30800PE</t>
  </si>
  <si>
    <t>BANKNIFTYWEEKLY-I31400CE</t>
  </si>
  <si>
    <t>BANKNIFTYWEEKLY-I31600PE</t>
  </si>
  <si>
    <t>BANKNIFTYWEEKLY-I31400PE</t>
  </si>
  <si>
    <t>BANKNIFTYWEEKLY-I31700PE</t>
  </si>
  <si>
    <t>BANKNIFTYWEEKLY-I31500CE</t>
  </si>
  <si>
    <t>BANKNIFTYWEEKLY-I31300PE</t>
  </si>
  <si>
    <t>BANKNIFTYWEEKLY-I31600CE</t>
  </si>
  <si>
    <t>BANKNIFTYWEEKLY-I30900CE</t>
  </si>
  <si>
    <t>BANKNIFTYWEEKLY-I30900PE</t>
  </si>
  <si>
    <t>BANKNIFTYWEEKLY-I31100PE</t>
  </si>
  <si>
    <t>BANKNIFTYWEEKLY-I31100CE</t>
  </si>
  <si>
    <t>BANKNIFTYWEEKLY-I31000PE</t>
  </si>
  <si>
    <t>BANKNIFTYWEEKLY-I30600CE</t>
  </si>
  <si>
    <t>BANKNIFTYWEEKLY-I30700CE</t>
  </si>
  <si>
    <t>BANKNIFTYWEEKLY-I31200CE</t>
  </si>
  <si>
    <t>BANKNIFTYWEEKLY-I31200PE</t>
  </si>
  <si>
    <t>BANKNIFTYWEEKLY-I31300CE</t>
  </si>
  <si>
    <t>BANKNIFTYWEEKLY-I31500PE</t>
  </si>
  <si>
    <t>BANKNIFTYWEEKLY-I30700PE</t>
  </si>
  <si>
    <t>BANKNIFTYWEEKLY-I29300CE</t>
  </si>
  <si>
    <t>BANKNIFTYWEEKLY-I29500PE</t>
  </si>
  <si>
    <t>BANKNIFTYWEEKLY-I28700CE</t>
  </si>
  <si>
    <t>BANKNIFTYWEEKLY-I28100CE</t>
  </si>
  <si>
    <t>BANKNIFTYWEEKLY-I28400PE</t>
  </si>
  <si>
    <t>BANKNIFTYWEEKLY-I28600PE</t>
  </si>
  <si>
    <t>BANKNIFTYWEEKLY-I28500CE</t>
  </si>
  <si>
    <t>BANKNIFTYWEEKLY-I29400CE</t>
  </si>
  <si>
    <t>BANKNIFTYWEEKLY-I29100CE</t>
  </si>
  <si>
    <t>BANKNIFTYWEEKLY-I31800PE</t>
  </si>
  <si>
    <t>BANKNIFTYWEEKLY-I32100CE</t>
  </si>
  <si>
    <t>BANKNIFTYWEEKLY-I32000PE</t>
  </si>
  <si>
    <t>BANKNIFTYWEEKLY-I31800CE</t>
  </si>
  <si>
    <t>BANKNIFTYWEEKLY-I31900PE</t>
  </si>
  <si>
    <t>BANKNIFTYWEEKLY-I31700CE</t>
  </si>
  <si>
    <t>BANKNIFTYWEEKLY-I31900CE</t>
  </si>
  <si>
    <t>BANKNIFTYWEEKLY-I32200PE</t>
  </si>
  <si>
    <t>BANKNIFTYWEEKLY-I32300CE</t>
  </si>
  <si>
    <t>BANKNIFTYWEEKLY-I32300PE</t>
  </si>
  <si>
    <t>BANKNIFTYWEEKLY-I32400PE</t>
  </si>
  <si>
    <t>BANKNIFTYWEEKLY-I32400CE</t>
  </si>
  <si>
    <t>BANKNIFTYWEEKLY-I32100PE</t>
  </si>
  <si>
    <t>BANKNIFTYWEEKLY-I32200CE</t>
  </si>
  <si>
    <t>Open Short</t>
  </si>
  <si>
    <t>No.</t>
  </si>
  <si>
    <t>Net Profit</t>
  </si>
  <si>
    <t>Net % Profit</t>
  </si>
  <si>
    <t>Exposure %</t>
  </si>
  <si>
    <t>RAR</t>
  </si>
  <si>
    <t>Max. Trade Drawdown</t>
  </si>
  <si>
    <t>Max. Trade % Drawdown</t>
  </si>
  <si>
    <t>Max. Sys Drawdown</t>
  </si>
  <si>
    <t>Max. Sys % Drawdown</t>
  </si>
  <si>
    <t>Recovery Factor</t>
  </si>
  <si>
    <t>RAR/MDD</t>
  </si>
  <si>
    <t>Profit Factor</t>
  </si>
  <si>
    <t>Payoff Ratio</t>
  </si>
  <si>
    <t>Standard Error</t>
  </si>
  <si>
    <t>RRR</t>
  </si>
  <si>
    <t>Ulcer Index</t>
  </si>
  <si>
    <t>Ulcer Perf. Index</t>
  </si>
  <si>
    <t>Sharpe Ratio</t>
  </si>
  <si>
    <t>K-Ratio</t>
  </si>
  <si>
    <t># Trades</t>
  </si>
  <si>
    <t>Avg Profit/Loss</t>
  </si>
  <si>
    <t>Avg % Profit/Loss</t>
  </si>
  <si>
    <t>Avg Bars Held</t>
  </si>
  <si>
    <t># of winners</t>
  </si>
  <si>
    <t>% of Winners</t>
  </si>
  <si>
    <t>W. Tot. Profit</t>
  </si>
  <si>
    <t>W. Avg. Profit</t>
  </si>
  <si>
    <t>W. Avg % Profit</t>
  </si>
  <si>
    <t>W. Avg. Bars Held</t>
  </si>
  <si>
    <t># of losers</t>
  </si>
  <si>
    <t>% of Losers</t>
  </si>
  <si>
    <t>L. Tot. Loss</t>
  </si>
  <si>
    <t>L. Avg. Loss</t>
  </si>
  <si>
    <t>L. Avg % Loss</t>
  </si>
  <si>
    <t>L. Avg. Bars Held</t>
  </si>
  <si>
    <t>Acc</t>
  </si>
  <si>
    <t>Short Weekly Options</t>
  </si>
  <si>
    <t>S.no</t>
  </si>
  <si>
    <t>Strategy</t>
  </si>
  <si>
    <t>Time Period</t>
  </si>
  <si>
    <t>Daily DD</t>
  </si>
  <si>
    <t>Daily CAR/MDD</t>
  </si>
  <si>
    <t>TE</t>
  </si>
  <si>
    <t>In-Sample Psar</t>
  </si>
  <si>
    <t>01/06/2016-31/12/2019</t>
  </si>
  <si>
    <t>Out-Sample Psar</t>
  </si>
  <si>
    <t>01/01/2020-30/11/2022</t>
  </si>
  <si>
    <t>All Years Broad Optimizations ( Acc 0.005-0.04)</t>
  </si>
  <si>
    <t>01/06/2016-30/11/2022</t>
  </si>
  <si>
    <t>Weightage</t>
  </si>
  <si>
    <t>Final Curve</t>
  </si>
  <si>
    <t>Start Date</t>
  </si>
  <si>
    <t>End Date</t>
  </si>
  <si>
    <t>BANKNIFTYWEEKLY-I32000CE</t>
  </si>
  <si>
    <t>BANKNIFTYWEEKLY-I30200CE</t>
  </si>
  <si>
    <t>BANKNIFTYWEEKLY-I29500CE</t>
  </si>
  <si>
    <t>BANKNIFTYWEEKLY-I22000CE</t>
  </si>
  <si>
    <t>BANKNIFTYWEEKLY-I22400CE</t>
  </si>
  <si>
    <t>BANKNIFTYWEEKLY-I17500PE</t>
  </si>
  <si>
    <t>BANKNIFTYWEEKLY-I16900CE</t>
  </si>
  <si>
    <t>BANKNIFTYWEEKLY-I17300PE</t>
  </si>
  <si>
    <t>BANKNIFTYWEEKLY-I19700CE</t>
  </si>
  <si>
    <t>BANKNIFTYWEEKLY-I20000PE</t>
  </si>
  <si>
    <t>BANKNIFTYWEEKLY-I17400CE</t>
  </si>
  <si>
    <t>BANKNIFTYWEEKLY-I21400PE</t>
  </si>
  <si>
    <t>BANKNIFTYWEEKLY-I22000PE</t>
  </si>
  <si>
    <t>BANKNIFTYWEEKLY-I21300PE</t>
  </si>
  <si>
    <t>BANKNIFTYWEEKLY-I21400CE</t>
  </si>
  <si>
    <t>BANKNIFTYWEEKLY-I22100CE</t>
  </si>
  <si>
    <t>BANKNIFTYWEEKLY-I22200PE</t>
  </si>
  <si>
    <t>BANKNIFTYWEEKLY-I22200CE</t>
  </si>
  <si>
    <t>BANKNIFTYWEEKLY-I21300CE</t>
  </si>
  <si>
    <t>BANKNIFTYWEEKLY-I23000PE</t>
  </si>
  <si>
    <t>BANKNIFTYWEEKLY-I22500PE</t>
  </si>
  <si>
    <t>BANKNIFTYWEEKLY-I22500CE</t>
  </si>
  <si>
    <t>BANKNIFTYWEEKLY-I23100CE</t>
  </si>
  <si>
    <t>BANKNIFTYWEEKLY-I32600PE</t>
  </si>
  <si>
    <t>BANKNIFTYWEEKLY-I32500CE</t>
  </si>
  <si>
    <t>BANKNIFTYWEEKLY-I32600CE</t>
  </si>
  <si>
    <t>BANKNIFTYWEEKLY-I34400CE</t>
  </si>
  <si>
    <t>BANKNIFTYWEEKLY-I34800PE</t>
  </si>
  <si>
    <t>BANKNIFTYWEEKLY-I36000PE</t>
  </si>
  <si>
    <t>BANKNIFTYWEEKLY-I35600CE</t>
  </si>
  <si>
    <t>BANKNIFTYWEEKLY-I36400PE</t>
  </si>
  <si>
    <t>BANKNIFTYWEEKLY-I35900CE</t>
  </si>
  <si>
    <t>BANKNIFTYWEEKLY-I36100PE</t>
  </si>
  <si>
    <t>BANKNIFTYWEEKLY-I36000CE</t>
  </si>
  <si>
    <t>BANKNIFTYWEEKLY-I35900PE</t>
  </si>
  <si>
    <t>BANKNIFTYWEEKLY-I35700CE</t>
  </si>
  <si>
    <t>BANKNIFTYWEEKLY-I37100CE</t>
  </si>
  <si>
    <t>BANKNIFTYWEEKLY-I37300PE</t>
  </si>
  <si>
    <t>BANKNIFTYWEEKLY-I37000CE</t>
  </si>
  <si>
    <t>BANKNIFTYWEEKLY-I36300CE</t>
  </si>
  <si>
    <t>BANKNIFTYWEEKLY-I36600PE</t>
  </si>
  <si>
    <t>BANKNIFTYWEEKLY-I35600PE</t>
  </si>
  <si>
    <t>BANKNIFTYWEEKLY-I35200CE</t>
  </si>
  <si>
    <t>BANKNIFTYWEEKLY-I35300PE</t>
  </si>
  <si>
    <t>BANKNIFTYWEEKLY-I36600CE</t>
  </si>
  <si>
    <t>BANKNIFTYWEEKLY-I35500CE</t>
  </si>
  <si>
    <t>BANKNIFTYWEEKLY-I35400PE</t>
  </si>
  <si>
    <t>BANKNIFTYWEEKLY-I35500PE</t>
  </si>
  <si>
    <t>BANKNIFTYWEEKLY-I35300CE</t>
  </si>
  <si>
    <t>BANKNIFTYWEEKLY-I35800PE</t>
  </si>
  <si>
    <t>BANKNIFTYWEEKLY-I35800CE</t>
  </si>
  <si>
    <t>BANKNIFTYWEEKLY-I36100CE</t>
  </si>
  <si>
    <t>BANKNIFTYWEEKLY-I35000PE</t>
  </si>
  <si>
    <t>BANKNIFTYWEEKLY-I34900CE</t>
  </si>
  <si>
    <t>BANKNIFTYWEEKLY-I34700CE</t>
  </si>
  <si>
    <t>BANKNIFTYWEEKLY-I34500PE</t>
  </si>
  <si>
    <t>BANKNIFTYWEEKLY-I34200CE</t>
  </si>
  <si>
    <t>BANKNIFTYWEEKLY-I33500CE</t>
  </si>
  <si>
    <t>BANKNIFTYWEEKLY-I34000PE</t>
  </si>
  <si>
    <t>BANKNIFTYWEEKLY-I33600CE</t>
  </si>
  <si>
    <t>BANKNIFTYWEEKLY-I33800CE</t>
  </si>
  <si>
    <t>BANKNIFTYWEEKLY-I33800PE</t>
  </si>
  <si>
    <t>BANKNIFTYWEEKLY-I33900CE</t>
  </si>
  <si>
    <t>BANKNIFTYWEEKLY-I34200PE</t>
  </si>
  <si>
    <t>BANKNIFTYWEEKLY-I33200PE</t>
  </si>
  <si>
    <t>BANKNIFTYWEEKLY-I33400PE</t>
  </si>
  <si>
    <t>BANKNIFTYWEEKLY-I33300CE</t>
  </si>
  <si>
    <t>BANKNIFTYWEEKLY-I33600PE</t>
  </si>
  <si>
    <t>BANKNIFTYWEEKLY-I33500PE</t>
  </si>
  <si>
    <t>BANKNIFTYWEEKLY-I32900PE</t>
  </si>
  <si>
    <t>BANKNIFTYWEEKLY-I32700PE</t>
  </si>
  <si>
    <t>BANKNIFTYWEEKLY-I32900CE</t>
  </si>
  <si>
    <t>BANKNIFTYWEEKLY-I32800PE</t>
  </si>
  <si>
    <t>BANKNIFTYWEEKLY-I33400CE</t>
  </si>
  <si>
    <t>BANKNIFTYWEEKLY-I33100CE</t>
  </si>
  <si>
    <t>BANKNIFTYWEEKLY-I32500PE</t>
  </si>
  <si>
    <t>BANKNIFTYWEEKLY-I33100PE</t>
  </si>
  <si>
    <t>BANKNIFTYWEEKLY-I32800CE</t>
  </si>
  <si>
    <t>BANKNIFTYWEEKLY-I33700PE</t>
  </si>
  <si>
    <t>BANKNIFTYWEEKLY-I34600PE</t>
  </si>
  <si>
    <t>BANKNIFTYWEEKLY-I34700PE</t>
  </si>
  <si>
    <t>BANKNIFTYWEEKLY-I35100CE</t>
  </si>
  <si>
    <t>BANKNIFTYWEEKLY-I35200PE</t>
  </si>
  <si>
    <t>BANKNIFTYWEEKLY-I35400CE</t>
  </si>
  <si>
    <t>BANKNIFTYWEEKLY-I34900PE</t>
  </si>
  <si>
    <t>BANKNIFTYWEEKLY-I35000CE</t>
  </si>
  <si>
    <t>BANKNIFTYWEEKLY-I34500CE</t>
  </si>
  <si>
    <t>BANKNIFTYWEEKLY-I34400PE</t>
  </si>
  <si>
    <t>BANKNIFTYWEEKLY-I34100CE</t>
  </si>
  <si>
    <t>BANKNIFTYWEEKLY-I34600CE</t>
  </si>
  <si>
    <t>BANKNIFTYWEEKLY-I35100PE</t>
  </si>
  <si>
    <t>BANKNIFTYWEEKLY-I34800CE</t>
  </si>
  <si>
    <t>BANKNIFTYWEEKLY-I35700PE</t>
  </si>
  <si>
    <t>BANKNIFTYWEEKLY-I36700CE</t>
  </si>
  <si>
    <t>BANKNIFTYWEEKLY-I36800PE</t>
  </si>
  <si>
    <t>BANKNIFTYWEEKLY-I37100PE</t>
  </si>
  <si>
    <t>BANKNIFTYWEEKLY-I36800CE</t>
  </si>
  <si>
    <t>BANKNIFTYWEEKLY-I36900PE</t>
  </si>
  <si>
    <t>BANKNIFTYWEEKLY-I36500PE</t>
  </si>
  <si>
    <t>BANKNIFTYWEEKLY-I36700PE</t>
  </si>
  <si>
    <t>BANKNIFTYWEEKLY-I36500CE</t>
  </si>
  <si>
    <t>BANKNIFTYWEEKLY-I37900PE</t>
  </si>
  <si>
    <t>BANKNIFTYWEEKLY-I37500CE</t>
  </si>
  <si>
    <t>BANKNIFTYWEEKLY-I37400CE</t>
  </si>
  <si>
    <t>BANKNIFTYWEEKLY-I37700PE</t>
  </si>
  <si>
    <t>BANKNIFTYWEEKLY-I38100PE</t>
  </si>
  <si>
    <t>BANKNIFTYWEEKLY-I37800CE</t>
  </si>
  <si>
    <t>BANKNIFTYWEEKLY-I38100CE</t>
  </si>
  <si>
    <t>BANKNIFTYWEEKLY-I38200PE</t>
  </si>
  <si>
    <t>BANKNIFTYWEEKLY-I38000PE</t>
  </si>
  <si>
    <t>BANKNIFTYWEEKLY-I37700CE</t>
  </si>
  <si>
    <t>BANKNIFTYWEEKLY-I37500PE</t>
  </si>
  <si>
    <t>BANKNIFTYWEEKLY-I37800PE</t>
  </si>
  <si>
    <t>BANKNIFTYWEEKLY-I38200CE</t>
  </si>
  <si>
    <t>BANKNIFTYWEEKLY-I38300PE</t>
  </si>
  <si>
    <t>BANKNIFTYWEEKLY-I38600CE</t>
  </si>
  <si>
    <t>BANKNIFTYWEEKLY-I38700PE</t>
  </si>
  <si>
    <t>BANKNIFTYWEEKLY-I39600PE</t>
  </si>
  <si>
    <t>BANKNIFTYWEEKLY-I39400CE</t>
  </si>
  <si>
    <t>BANKNIFTYWEEKLY-I39700PE</t>
  </si>
  <si>
    <t>BANKNIFTYWEEKLY-I39600CE</t>
  </si>
  <si>
    <t>BANKNIFTYWEEKLY-I39500CE</t>
  </si>
  <si>
    <t>BANKNIFTYWEEKLY-I39800PE</t>
  </si>
  <si>
    <t>BANKNIFTYWEEKLY-I40300PE</t>
  </si>
  <si>
    <t>BANKNIFTYWEEKLY-I41100CE</t>
  </si>
  <si>
    <t>BANKNIFTYWEEKLY-I41200PE</t>
  </si>
  <si>
    <t>BANKNIFTYWEEKLY-I39000CE</t>
  </si>
  <si>
    <t>BANKNIFTYWEEKLY-I39200PE</t>
  </si>
  <si>
    <t>BANKNIFTYWEEKLY-I39900CE</t>
  </si>
  <si>
    <t>BANKNIFTYWEEKLY-I39400PE</t>
  </si>
  <si>
    <t>BANKNIFTYWEEKLY-I39300CE</t>
  </si>
  <si>
    <t>BANKNIFTYWEEKLY-I39100PE</t>
  </si>
  <si>
    <t>BANKNIFTYWEEKLY-I38800CE</t>
  </si>
  <si>
    <t>BANKNIFTYWEEKLY-I38700CE</t>
  </si>
  <si>
    <t>BANKNIFTYWEEKLY-I38400PE</t>
  </si>
  <si>
    <t>BANKNIFTYWEEKLY-I37200PE</t>
  </si>
  <si>
    <t>BANKNIFTYWEEKLY-I37400PE</t>
  </si>
  <si>
    <t>BANKNIFTYWEEKLY-I36200PE</t>
  </si>
  <si>
    <t>BANKNIFTYWEEKLY-I37000PE</t>
  </si>
  <si>
    <t>BANKNIFTYWEEKLY-I37200CE</t>
  </si>
  <si>
    <t>BANKNIFTYWEEKLY-I36900CE</t>
  </si>
  <si>
    <t>BANKNIFTYWEEKLY-I34300CE</t>
  </si>
  <si>
    <t>BANKNIFTYWEEKLY-I37600CE</t>
  </si>
  <si>
    <t>BANKNIFTYWEEKLY-I38300CE</t>
  </si>
  <si>
    <t>BANKNIFTYWEEKLY-I38500CE</t>
  </si>
  <si>
    <t>BANKNIFTYWEEKLY-I37900CE</t>
  </si>
  <si>
    <t>BANKNIFTYWEEKLY-I37600PE</t>
  </si>
  <si>
    <t>BANKNIFTYWEEKLY-I37300CE</t>
  </si>
  <si>
    <t>BANKNIFTYWEEKLY-I38600PE</t>
  </si>
  <si>
    <t>BANKNIFTYWEEKLY-I39100CE</t>
  </si>
  <si>
    <t>BANKNIFTYWEEKLY-I38800PE</t>
  </si>
  <si>
    <t>BANKNIFTYWEEKLY-I38000CE</t>
  </si>
  <si>
    <t>BANKNIFTYWEEKLY-I36300PE</t>
  </si>
  <si>
    <t>BANKNIFTYWEEKLY-I36200CE</t>
  </si>
  <si>
    <t>BANKNIFTYWEEKLY-I36400CE</t>
  </si>
  <si>
    <t>BANKNIFTYWEEKLY-I38500PE</t>
  </si>
  <si>
    <t>BANKNIFTYWEEKLY-I33900PE</t>
  </si>
  <si>
    <t>BANKNIFTYWEEKLY-I33000CE</t>
  </si>
  <si>
    <t>BANKNIFTYWEEKLY-I33300PE</t>
  </si>
  <si>
    <t>BANKNIFTYWEEKLY-I33200CE</t>
  </si>
  <si>
    <t>BANKNIFTYWEEKLY-I34000CE</t>
  </si>
  <si>
    <t>BANKNIFTYWEEKLY-I38900PE</t>
  </si>
  <si>
    <t>BANKNIFTYWEEKLY-I39300PE</t>
  </si>
  <si>
    <t>BANKNIFTYWEEKLY-I39500PE</t>
  </si>
  <si>
    <t>BANKNIFTYWEEKLY-I39700CE</t>
  </si>
  <si>
    <t>BANKNIFTYWEEKLY-I39900PE</t>
  </si>
  <si>
    <t>BANKNIFTYWEEKLY-I40500PE</t>
  </si>
  <si>
    <t>BANKNIFTYWEEKLY-I40400CE</t>
  </si>
  <si>
    <t>BANKNIFTYWEEKLY-I40600PE</t>
  </si>
  <si>
    <t>BANKNIFTYWEEKLY-I40700PE</t>
  </si>
  <si>
    <t>BANKNIFTYWEEKLY-I40500CE</t>
  </si>
  <si>
    <t>BANKNIFTYWEEKLY-I40800PE</t>
  </si>
  <si>
    <t>BANKNIFTYWEEKLY-I41200CE</t>
  </si>
  <si>
    <t>BANKNIFTYWEEKLY-I41500PE</t>
  </si>
  <si>
    <t>BANKNIFTYWEEKLY-I41000PE</t>
  </si>
  <si>
    <t>BANKNIFTYWEEKLY-I40900CE</t>
  </si>
  <si>
    <t>BANKNIFTYWEEKLY-I41400PE</t>
  </si>
  <si>
    <t>BANKNIFTYWEEKLY-I41300CE</t>
  </si>
  <si>
    <t>BANKNIFTYWEEKLY-I41300PE</t>
  </si>
  <si>
    <t>BANKNIFTYWEEKLY-I41000CE</t>
  </si>
  <si>
    <t>BANKNIFTYWEEKLY-I40900PE</t>
  </si>
  <si>
    <t>BANKNIFTYWEEKLY-I40300CE</t>
  </si>
  <si>
    <t>BANKNIFTYWEEKLY-I39000PE</t>
  </si>
  <si>
    <t>BANKNIFTYWEEKLY-I38900CE</t>
  </si>
  <si>
    <t>BANKNIFTYWEEKLY-I39200CE</t>
  </si>
  <si>
    <t>BANKNIFTYWEEKLY-I40100CE</t>
  </si>
  <si>
    <t>BANKNIFTYWEEKLY-I40200PE</t>
  </si>
  <si>
    <t>BANKNIFTYWEEKLY-I40400PE</t>
  </si>
  <si>
    <t>BANKNIFTYWEEKLY-I41400CE</t>
  </si>
  <si>
    <t>BANKNIFTYWEEKLY-I41700PE</t>
  </si>
  <si>
    <t>BANKNIFTYWEEKLY-I41700CE</t>
  </si>
  <si>
    <t>BANKNIFTYWEEKLY-I41600PE</t>
  </si>
  <si>
    <t>BANKNIFTYWEEKLY-I42100PE</t>
  </si>
  <si>
    <t>BANKNIFTYWEEKLY-I42000CE</t>
  </si>
  <si>
    <t>BANKNIFTYWEEKLY-I42200PE</t>
  </si>
  <si>
    <t>BANKNIFTYWEEKLY-I42100CE</t>
  </si>
  <si>
    <t>BANKNIFTYWEEKLY-I42400CE</t>
  </si>
  <si>
    <t>BANKNIFTYWEEKLY-I42600PE</t>
  </si>
  <si>
    <t>BANKNIFTYWEEKLY-I42500CE</t>
  </si>
  <si>
    <t>BANKNIFTYWEEKLY-I42500PE</t>
  </si>
  <si>
    <t>BANKNIFTYWEEKLY-I42400PE</t>
  </si>
  <si>
    <t>BANKNIFTYWEEKLY-I42300CE</t>
  </si>
  <si>
    <t>BANKNIFTYWEEKLY-I42300PE</t>
  </si>
  <si>
    <t>BANKNIFTYWEEKLY-I43100PE</t>
  </si>
  <si>
    <t>BANKNIFTYWEEKLY-I43100CE</t>
  </si>
  <si>
    <t>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</si>
  <si>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</si>
  <si>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</si>
  <si>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</si>
  <si>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</si>
  <si>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</si>
  <si>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</si>
  <si>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</si>
  <si>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</si>
  <si>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</si>
  <si>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</si>
  <si>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</si>
  <si>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</si>
  <si>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Yr%</t>
  </si>
  <si>
    <t>N/A</t>
  </si>
  <si>
    <t>Avg</t>
  </si>
  <si>
    <t>CAGR</t>
  </si>
  <si>
    <t>DD%</t>
  </si>
  <si>
    <t>2.31x</t>
  </si>
  <si>
    <t>TE%</t>
  </si>
  <si>
    <t>TC%</t>
  </si>
  <si>
    <t>Time Frame</t>
  </si>
  <si>
    <t>Weekly</t>
  </si>
  <si>
    <t>Monthly</t>
  </si>
  <si>
    <t>01/01/2011-30/11/2022</t>
  </si>
  <si>
    <t>All Equity Curves Combined( 5 Eq Curves)</t>
  </si>
  <si>
    <t>Banknifty</t>
  </si>
  <si>
    <t>Nifty</t>
  </si>
  <si>
    <t>In-Sample: All years Shorting Next Exp on Expiry Day and cover it back on the Next day first Bar</t>
  </si>
  <si>
    <t>BANKNIFTY-17400CE</t>
  </si>
  <si>
    <t>BANKNIFTY-17600PE</t>
  </si>
  <si>
    <t>BANKNIFTY-18000PE</t>
  </si>
  <si>
    <t>BANKNIFTY-17900CE</t>
  </si>
  <si>
    <t>BANKNIFTY-17900PE</t>
  </si>
  <si>
    <t>BANKNIFTY-17700CE</t>
  </si>
  <si>
    <t>BANKNIFTY-18100PE</t>
  </si>
  <si>
    <t>BANKNIFTY-18000CE</t>
  </si>
  <si>
    <t>BANKNIFTY-18100CE</t>
  </si>
  <si>
    <t>BANKNIFTY-18700PE</t>
  </si>
  <si>
    <t>BANKNIFTY-19000CE</t>
  </si>
  <si>
    <t>BANKNIFTY-18600PE</t>
  </si>
  <si>
    <t>BANKNIFTY-18600CE</t>
  </si>
  <si>
    <t>BANKNIFTY-19200PE</t>
  </si>
  <si>
    <t>BANKNIFTY-19400CE</t>
  </si>
  <si>
    <t>BANKNIFTY-20400PE</t>
  </si>
  <si>
    <t>BANKNIFTY-19800CE</t>
  </si>
  <si>
    <t>BANKNIFTY-19800PE</t>
  </si>
  <si>
    <t>BANKNIFTY-20200PE</t>
  </si>
  <si>
    <t>BANKNIFTY-20100CE</t>
  </si>
  <si>
    <t>BANKNIFTY-19600CE</t>
  </si>
  <si>
    <t>BANKNIFTY-19600PE</t>
  </si>
  <si>
    <t>BANKNIFTY-19500PE</t>
  </si>
  <si>
    <t>BANKNIFTY-19400PE</t>
  </si>
  <si>
    <t>BANKNIFTY-19300PE</t>
  </si>
  <si>
    <t>BANKNIFTY-19200CE</t>
  </si>
  <si>
    <t>BANKNIFTY-18800CE</t>
  </si>
  <si>
    <t>BANKNIFTY-18500CE</t>
  </si>
  <si>
    <t>BANKNIFTY-18400PE</t>
  </si>
  <si>
    <t>BANKNIFTY-18400CE</t>
  </si>
  <si>
    <t>BANKNIFTY-19100CE</t>
  </si>
  <si>
    <t>BANKNIFTY-20900CE</t>
  </si>
  <si>
    <t>BANKNIFTY-20900PE</t>
  </si>
  <si>
    <t>BANKNIFTY-20800CE</t>
  </si>
  <si>
    <t>BANKNIFTY-20700CE</t>
  </si>
  <si>
    <t>BANKNIFTY-20700PE</t>
  </si>
  <si>
    <t>BANKNIFTY-21200CE</t>
  </si>
  <si>
    <t>BANKNIFTY-21500CE</t>
  </si>
  <si>
    <t>BANKNIFTY-21600PE</t>
  </si>
  <si>
    <t>BANKNIFTY-21600CE</t>
  </si>
  <si>
    <t>BANKNIFTY-21700CE</t>
  </si>
  <si>
    <t>BANKNIFTY-21700PE</t>
  </si>
  <si>
    <t>BANKNIFTY-21500PE</t>
  </si>
  <si>
    <t>BANKNIFTY-22300CE</t>
  </si>
  <si>
    <t>BANKNIFTY-22900CE</t>
  </si>
  <si>
    <t>BANKNIFTY-22800CE</t>
  </si>
  <si>
    <t>BANKNIFTY-22600PE</t>
  </si>
  <si>
    <t>BANKNIFTY-23400CE</t>
  </si>
  <si>
    <t>BANKNIFTY-23300PE</t>
  </si>
  <si>
    <t>BANKNIFTY-23600CE</t>
  </si>
  <si>
    <t>BANKNIFTY-23700CE</t>
  </si>
  <si>
    <t>BANKNIFTY-23300CE</t>
  </si>
  <si>
    <t>BANKNIFTY-24200CE</t>
  </si>
  <si>
    <t>BANKNIFTY-24300CE</t>
  </si>
  <si>
    <t>BANKNIFTY-24400PE</t>
  </si>
  <si>
    <t>BANKNIFTY-24300PE</t>
  </si>
  <si>
    <t>BANKNIFTY-24900PE</t>
  </si>
  <si>
    <t>BANKNIFTY-24900CE</t>
  </si>
  <si>
    <t>BANKNIFTY-25000PE</t>
  </si>
  <si>
    <t>BANKNIFTY-24800PE</t>
  </si>
  <si>
    <t>BANKNIFTY-23800PE</t>
  </si>
  <si>
    <t>BANKNIFTY-24100PE</t>
  </si>
  <si>
    <t>BANKNIFTY-25000CE</t>
  </si>
  <si>
    <t>BANKNIFTY-25400CE</t>
  </si>
  <si>
    <t>BANKNIFTY-25400PE</t>
  </si>
  <si>
    <t>BANKNIFTY-25200CE</t>
  </si>
  <si>
    <t>BANKNIFTY-25300PE</t>
  </si>
  <si>
    <t>BANKNIFTY-25700CE</t>
  </si>
  <si>
    <t>BANKNIFTY-25700PE</t>
  </si>
  <si>
    <t>BANKNIFTY-25500PE</t>
  </si>
  <si>
    <t>BANKNIFTY-25600CE</t>
  </si>
  <si>
    <t>BANKNIFTY-25600PE</t>
  </si>
  <si>
    <t>BANKNIFTY-26600CE</t>
  </si>
  <si>
    <t>BANKNIFTY-27400CE</t>
  </si>
  <si>
    <t>BANKNIFTY-27300CE</t>
  </si>
  <si>
    <t>BANKNIFTY-27400PE</t>
  </si>
  <si>
    <t>BANKNIFTY-27500PE</t>
  </si>
  <si>
    <t>BANKNIFTY-27200CE</t>
  </si>
  <si>
    <t>BANKNIFTY-25800PE</t>
  </si>
  <si>
    <t>BANKNIFTY-24800CE</t>
  </si>
  <si>
    <t>BANKNIFTY-25100CE</t>
  </si>
  <si>
    <t>BANKNIFTY-24200PE</t>
  </si>
  <si>
    <t>BANKNIFTY-24700PE</t>
  </si>
  <si>
    <t>BANKNIFTY-25100PE</t>
  </si>
  <si>
    <t>BANKNIFTY-26100PE</t>
  </si>
  <si>
    <t>BANKNIFTY-26100CE</t>
  </si>
  <si>
    <t>BANKNIFTY-26500CE</t>
  </si>
  <si>
    <t>BANKNIFTY-26600PE</t>
  </si>
  <si>
    <t>BANKNIFTY-26500PE</t>
  </si>
  <si>
    <t>BANKNIFTY-26400CE</t>
  </si>
  <si>
    <t>BANKNIFTY-27000PE</t>
  </si>
  <si>
    <t>BANKNIFTY-27000CE</t>
  </si>
  <si>
    <t>BANKNIFTY-26900CE</t>
  </si>
  <si>
    <t>BANKNIFTY-28200PE</t>
  </si>
  <si>
    <t>BANKNIFTY-27800CE</t>
  </si>
  <si>
    <t>BANKNIFTY-28000PE</t>
  </si>
  <si>
    <t>BANKNIFTY-27900CE</t>
  </si>
  <si>
    <t>BANKNIFTY-28200CE</t>
  </si>
  <si>
    <t>BANKNIFTY-28100PE</t>
  </si>
  <si>
    <t>BANKNIFTY-26800PE</t>
  </si>
  <si>
    <t>BANKNIFTY-25300CE</t>
  </si>
  <si>
    <t>BANKNIFTY-24600CE</t>
  </si>
  <si>
    <t>BANKNIFTY-26000PE</t>
  </si>
  <si>
    <t>BANKNIFTY-26200CE</t>
  </si>
  <si>
    <t>BANKNIFTY-27300PE</t>
  </si>
  <si>
    <t>BANKNIFTY-27600CE</t>
  </si>
  <si>
    <t>BANKNIFTY-27500CE</t>
  </si>
  <si>
    <t>BANKNIFTY-26900PE</t>
  </si>
  <si>
    <t>BANKNIFTY-26800CE</t>
  </si>
  <si>
    <t>BANKNIFTY-27700PE</t>
  </si>
  <si>
    <t>BANKNIFTY-28900CE</t>
  </si>
  <si>
    <t>BANKNIFTY-29700CE</t>
  </si>
  <si>
    <t>BANKNIFTY-29700PE</t>
  </si>
  <si>
    <t>BANKNIFTY-30100PE</t>
  </si>
  <si>
    <t>BANKNIFTY-30200PE</t>
  </si>
  <si>
    <t>BANKNIFTY-29900CE</t>
  </si>
  <si>
    <t>BANKNIFTY-29800PE</t>
  </si>
  <si>
    <t>BANKNIFTY-30400CE</t>
  </si>
  <si>
    <t>BANKNIFTY-29600CE</t>
  </si>
  <si>
    <t>BANKNIFTY-29000PE</t>
  </si>
  <si>
    <t>BANKNIFTY-28700PE</t>
  </si>
  <si>
    <t>BANKNIFTY-31000CE</t>
  </si>
  <si>
    <t>BANKNIFTY-31400PE</t>
  </si>
  <si>
    <t>BANKNIFTY-31400CE</t>
  </si>
  <si>
    <t>BANKNIFTY-30900PE</t>
  </si>
  <si>
    <t>BANKNIFTY-30500PE</t>
  </si>
  <si>
    <t>BANKNIFTY-31200CE</t>
  </si>
  <si>
    <t>BANKNIFTY-31500CE</t>
  </si>
  <si>
    <t>BANKNIFTY-30600PE</t>
  </si>
  <si>
    <t>BANKNIFTY-30600CE</t>
  </si>
  <si>
    <t>BANKNIFTY-29100PE</t>
  </si>
  <si>
    <t>BANKNIFTY-29000CE</t>
  </si>
  <si>
    <t>BANKNIFTY-28700CE</t>
  </si>
  <si>
    <t>BANKNIFTY-27800PE</t>
  </si>
  <si>
    <t>BANKNIFTY-28600PE</t>
  </si>
  <si>
    <t>BANKNIFTY-29400CE</t>
  </si>
  <si>
    <t>BANKNIFTY-30200CE</t>
  </si>
  <si>
    <t>BANKNIFTY-30700PE</t>
  </si>
  <si>
    <t>BANKNIFTY-31300PE</t>
  </si>
  <si>
    <t>BANKNIFTY-31300CE</t>
  </si>
  <si>
    <t>BANKNIFTY-31800CE</t>
  </si>
  <si>
    <t>BANKNIFTY-32000PE</t>
  </si>
  <si>
    <t>BANKNIFTY-31700CE</t>
  </si>
  <si>
    <t>BANKNIFTY-32100CE</t>
  </si>
  <si>
    <t>BANKNIFTY-32200PE</t>
  </si>
  <si>
    <t>BANKNIFTY-31900PE</t>
  </si>
  <si>
    <t>BANKNIFTY-30800PE</t>
  </si>
  <si>
    <t>BANKNIFTY-30800CE</t>
  </si>
  <si>
    <t>BANKNIFTY-30900CE</t>
  </si>
  <si>
    <t>BANKNIFTY-28800PE</t>
  </si>
  <si>
    <t>BANKNIFTY-20600CE</t>
  </si>
  <si>
    <t>BANKNIFTY-21000PE</t>
  </si>
  <si>
    <t>BANKNIFTY-16900CE</t>
  </si>
  <si>
    <t>BANKNIFTY-17300PE</t>
  </si>
  <si>
    <t>BANKNIFTY-19700PE</t>
  </si>
  <si>
    <t>BANKNIFTY-20300PE</t>
  </si>
  <si>
    <t>BANKNIFTY-21400PE</t>
  </si>
  <si>
    <t>BANKNIFTY-22100CE</t>
  </si>
  <si>
    <t>BANKNIFTY-22800PE</t>
  </si>
  <si>
    <t>BANKNIFTY-22900PE</t>
  </si>
  <si>
    <t>BANKNIFTY-22200PE</t>
  </si>
  <si>
    <t>BANKNIFTY-22000CE</t>
  </si>
  <si>
    <t>BANKNIFTY-22500PE</t>
  </si>
  <si>
    <t>BANKNIFTY-22400CE</t>
  </si>
  <si>
    <t>BANKNIFTY-22400PE</t>
  </si>
  <si>
    <t>BANKNIFTY-23100CE</t>
  </si>
  <si>
    <t>BANKNIFTY-24400CE</t>
  </si>
  <si>
    <t>BANKNIFTY-24000CE</t>
  </si>
  <si>
    <t>BANKNIFTY-29500PE</t>
  </si>
  <si>
    <t>BANKNIFTY-29300CE</t>
  </si>
  <si>
    <t>BANKNIFTY-29400PE</t>
  </si>
  <si>
    <t>BANKNIFTY-29600PE</t>
  </si>
  <si>
    <t>BANKNIFTY-29500CE</t>
  </si>
  <si>
    <t>BANKNIFTY-32100PE</t>
  </si>
  <si>
    <t>BANKNIFTY-32000CE</t>
  </si>
  <si>
    <t>BANKNIFTY-32500CE</t>
  </si>
  <si>
    <t>BANKNIFTY-32600CE</t>
  </si>
  <si>
    <t>BANKNIFTY-34400CE</t>
  </si>
  <si>
    <t>BANKNIFTY-34800PE</t>
  </si>
  <si>
    <t>BANKNIFTY-35700CE</t>
  </si>
  <si>
    <t>BANKNIFTY-36500CE</t>
  </si>
  <si>
    <t>BANKNIFTY-36100PE</t>
  </si>
  <si>
    <t>BANKNIFTY-35800CE</t>
  </si>
  <si>
    <t>BANKNIFTY-34700PE</t>
  </si>
  <si>
    <t>BANKNIFTY-34300CE</t>
  </si>
  <si>
    <t>BANKNIFTY-33200PE</t>
  </si>
  <si>
    <t>BANKNIFTY-33500PE</t>
  </si>
  <si>
    <t>BANKNIFTY-33300CE</t>
  </si>
  <si>
    <t>BANKNIFTY-32900CE</t>
  </si>
  <si>
    <t>BANKNIFTY-31800PE</t>
  </si>
  <si>
    <t>BANKNIFTY-31200PE</t>
  </si>
  <si>
    <t>BANKNIFTY-33400CE</t>
  </si>
  <si>
    <t>BANKNIFTY-32800PE</t>
  </si>
  <si>
    <t>BANKNIFTY-33800PE</t>
  </si>
  <si>
    <t>BANKNIFTY-33600CE</t>
  </si>
  <si>
    <t>BANKNIFTY-34900PE</t>
  </si>
  <si>
    <t>BANKNIFTY-34800CE</t>
  </si>
  <si>
    <t>BANKNIFTY-35800PE</t>
  </si>
  <si>
    <t>BANKNIFTY-34700CE</t>
  </si>
  <si>
    <t>BANKNIFTY-36000PE</t>
  </si>
  <si>
    <t>BANKNIFTY-35900PE</t>
  </si>
  <si>
    <t>BANKNIFTY-35600PE</t>
  </si>
  <si>
    <t>BANKNIFTY-35600CE</t>
  </si>
  <si>
    <t>BANKNIFTY-36800PE</t>
  </si>
  <si>
    <t>BANKNIFTY-36700CE</t>
  </si>
  <si>
    <t>BANKNIFTY-37300PE</t>
  </si>
  <si>
    <t>BANKNIFTY-37700PE</t>
  </si>
  <si>
    <t>BANKNIFTY-37600CE</t>
  </si>
  <si>
    <t>BANKNIFTY-37800PE</t>
  </si>
  <si>
    <t>BANKNIFTY-38700PE</t>
  </si>
  <si>
    <t>BANKNIFTY-39700PE</t>
  </si>
  <si>
    <t>BANKNIFTY-39600CE</t>
  </si>
  <si>
    <t>BANKNIFTY-39600PE</t>
  </si>
  <si>
    <t>BANKNIFTY-39500CE</t>
  </si>
  <si>
    <t>BANKNIFTY-39800PE</t>
  </si>
  <si>
    <t>BANKNIFTY-39700CE</t>
  </si>
  <si>
    <t>BANKNIFTY-38800CE</t>
  </si>
  <si>
    <t>BANKNIFTY-38000PE</t>
  </si>
  <si>
    <t>BANKNIFTY-37400PE</t>
  </si>
  <si>
    <t>BANKNIFTY-36300CE</t>
  </si>
  <si>
    <t>BANKNIFTY-36400PE</t>
  </si>
  <si>
    <t>BANKNIFTY-37000CE</t>
  </si>
  <si>
    <t>BANKNIFTY-37200PE</t>
  </si>
  <si>
    <t>BANKNIFTY-37000PE</t>
  </si>
  <si>
    <t>BANKNIFTY-36800CE</t>
  </si>
  <si>
    <t>BANKNIFTY-35200CE</t>
  </si>
  <si>
    <t>BANKNIFTY-35000PE</t>
  </si>
  <si>
    <t>BANKNIFTY-37200CE</t>
  </si>
  <si>
    <t>BANKNIFTY-38600CE</t>
  </si>
  <si>
    <t>BANKNIFTY-38100PE</t>
  </si>
  <si>
    <t>BANKNIFTY-37900CE</t>
  </si>
  <si>
    <t>BANKNIFTY-37100CE</t>
  </si>
  <si>
    <t>BANKNIFTY-39100CE</t>
  </si>
  <si>
    <t>BANKNIFTY-35100CE</t>
  </si>
  <si>
    <t>BANKNIFTY-36400CE</t>
  </si>
  <si>
    <t>BANKNIFTY-36900PE</t>
  </si>
  <si>
    <t>BANKNIFTY-35500CE</t>
  </si>
  <si>
    <t>BANKNIFTY-34200CE</t>
  </si>
  <si>
    <t>BANKNIFTY-34500CE</t>
  </si>
  <si>
    <t>BANKNIFTY-33700PE</t>
  </si>
  <si>
    <t>BANKNIFTY-33100PE</t>
  </si>
  <si>
    <t>BANKNIFTY-33000CE</t>
  </si>
  <si>
    <t>BANKNIFTY-33300PE</t>
  </si>
  <si>
    <t>BANKNIFTY-33400PE</t>
  </si>
  <si>
    <t>BANKNIFTY-35900CE</t>
  </si>
  <si>
    <t>BANKNIFTY-36100CE</t>
  </si>
  <si>
    <t>BANKNIFTY-39400CE</t>
  </si>
  <si>
    <t>BANKNIFTY-39500PE</t>
  </si>
  <si>
    <t>BANKNIFTY-39300CE</t>
  </si>
  <si>
    <t>BANKNIFTY-41400CE</t>
  </si>
  <si>
    <t>BANKNIFTY-41500PE</t>
  </si>
  <si>
    <t>BANKNIFTY-41200CE</t>
  </si>
  <si>
    <t>BANKNIFTY-41000CE</t>
  </si>
  <si>
    <t>BANKNIFTY-40900PE</t>
  </si>
  <si>
    <t>BANKNIFTY-38300PE</t>
  </si>
  <si>
    <t>BANKNIFTY-37800CE</t>
  </si>
  <si>
    <t>BANKNIFTY-38800PE</t>
  </si>
  <si>
    <t>BANKNIFTY-40100CE</t>
  </si>
  <si>
    <t>BANKNIFTY-40100PE</t>
  </si>
  <si>
    <t>BANKNIFTY-41200PE</t>
  </si>
  <si>
    <t>BANKNIFTY-42500CE</t>
  </si>
  <si>
    <t>BANKNIFTY-42500PE</t>
  </si>
  <si>
    <t>BANKNIFTY-42400CE</t>
  </si>
  <si>
    <t>BANKNIFTY-18900PE</t>
  </si>
  <si>
    <t>BANKNIFTY-18700CE</t>
  </si>
  <si>
    <t>BANKNIFTY-19300CE</t>
  </si>
  <si>
    <t>BANKNIFTY-20100PE</t>
  </si>
  <si>
    <t>BANKNIFTY-18200CE</t>
  </si>
  <si>
    <t>BANKNIFTY-18500PE</t>
  </si>
  <si>
    <t>BANKNIFTY-18900CE</t>
  </si>
  <si>
    <t>BANKNIFTY-20200CE</t>
  </si>
  <si>
    <t>BANKNIFTY-22300PE</t>
  </si>
  <si>
    <t>BANKNIFTY-22700CE</t>
  </si>
  <si>
    <t>BANKNIFTY-23200PE</t>
  </si>
  <si>
    <t>BANKNIFTY-23500CE</t>
  </si>
  <si>
    <t>BANKNIFTY-23200CE</t>
  </si>
  <si>
    <t>BANKNIFTY-23500PE</t>
  </si>
  <si>
    <t>BANKNIFTY-23900PE</t>
  </si>
  <si>
    <t>BANKNIFTY-24700CE</t>
  </si>
  <si>
    <t>BANKNIFTY-24000PE</t>
  </si>
  <si>
    <t>BANKNIFTY-25200PE</t>
  </si>
  <si>
    <t>BANKNIFTY-25900CE</t>
  </si>
  <si>
    <t>BANKNIFTY-24100CE</t>
  </si>
  <si>
    <t>BANKNIFTY-26000CE</t>
  </si>
  <si>
    <t>BANKNIFTY-26300CE</t>
  </si>
  <si>
    <t>BANKNIFTY-28300PE</t>
  </si>
  <si>
    <t>BANKNIFTY-28000CE</t>
  </si>
  <si>
    <t>BANKNIFTY-26200PE</t>
  </si>
  <si>
    <t>BANKNIFTY-28900PE</t>
  </si>
  <si>
    <t>BANKNIFTY-30400PE</t>
  </si>
  <si>
    <t>BANKNIFTY-31000PE</t>
  </si>
  <si>
    <t>BANKNIFTY-28400CE</t>
  </si>
  <si>
    <t>BANKNIFTY-30000CE</t>
  </si>
  <si>
    <t>BANKNIFTY-29100CE</t>
  </si>
  <si>
    <t>BANKNIFTY-30100CE</t>
  </si>
  <si>
    <t>BANKNIFTY-31600PE</t>
  </si>
  <si>
    <t>BANKNIFTY-32500PE</t>
  </si>
  <si>
    <t>BANKNIFTY-19900PE</t>
  </si>
  <si>
    <t>BANKNIFTY-19500CE</t>
  </si>
  <si>
    <t>BANKNIFTY-20500CE</t>
  </si>
  <si>
    <t>BANKNIFTY-21900CE</t>
  </si>
  <si>
    <t>BANKNIFTY-23100PE</t>
  </si>
  <si>
    <t>BANKNIFTY-22200CE</t>
  </si>
  <si>
    <t>BANKNIFTY-23600PE</t>
  </si>
  <si>
    <t>BANKNIFTY-22500CE</t>
  </si>
  <si>
    <t>BANKNIFTY-23000CE</t>
  </si>
  <si>
    <t>BANKNIFTY-24500CE</t>
  </si>
  <si>
    <t>BANKNIFTY-26300PE</t>
  </si>
  <si>
    <t>BANKNIFTY-28300CE</t>
  </si>
  <si>
    <t>BANKNIFTY-36600CE</t>
  </si>
  <si>
    <t>BANKNIFTY-33900CE</t>
  </si>
  <si>
    <t>BANKNIFTY-33000PE</t>
  </si>
  <si>
    <t>BANKNIFTY-33900PE</t>
  </si>
  <si>
    <t>BANKNIFTY-32700CE</t>
  </si>
  <si>
    <t>BANKNIFTY-35100PE</t>
  </si>
  <si>
    <t>BANKNIFTY-35700PE</t>
  </si>
  <si>
    <t>BANKNIFTY-35300CE</t>
  </si>
  <si>
    <t>BANKNIFTY-37600PE</t>
  </si>
  <si>
    <t>BANKNIFTY-37500CE</t>
  </si>
  <si>
    <t>BANKNIFTY-39400PE</t>
  </si>
  <si>
    <t>BANKNIFTY-40000PE</t>
  </si>
  <si>
    <t>BANKNIFTY-38500CE</t>
  </si>
  <si>
    <t>BANKNIFTY-36500PE</t>
  </si>
  <si>
    <t>BANKNIFTY-35200PE</t>
  </si>
  <si>
    <t>BANKNIFTY-37500PE</t>
  </si>
  <si>
    <t>BANKNIFTY-39000PE</t>
  </si>
  <si>
    <t>BANKNIFTY-37400CE</t>
  </si>
  <si>
    <t>BANKNIFTY-36200CE</t>
  </si>
  <si>
    <t>BANKNIFTY-38900CE</t>
  </si>
  <si>
    <t>BANKNIFTY-40200PE</t>
  </si>
  <si>
    <t>BANKNIFTY-40600PE</t>
  </si>
  <si>
    <t>BANKNIFTY-37700CE</t>
  </si>
  <si>
    <t>BANKNIFTY-38600PE</t>
  </si>
  <si>
    <t>BANKNIFTY-41300CE</t>
  </si>
  <si>
    <t>BANKNIFTY-41300PE</t>
  </si>
  <si>
    <t>BANKNIFTY-41600PE</t>
  </si>
  <si>
    <t>BANKNIFTY-43100PE</t>
  </si>
  <si>
    <t xml:space="preserve">Note: This is the second version of the next expiry BT. Here we open same expiry on expiry day and square it off at 15.15.00 and post that we </t>
  </si>
  <si>
    <t xml:space="preserve">              open next expiry which we square off the next morning at 09.19.59 Close. So we get the exposure at night and on expiry day we trade expiry symbols</t>
  </si>
  <si>
    <t>Next Exp on Exp Day Optimizations</t>
  </si>
  <si>
    <t>Next Exp On Exp Evening Only (Optimizations)</t>
  </si>
  <si>
    <t>BN + Nifty Equity Curves Combined( 10 Eq Curves 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</si>
</sst>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"/>
  </numFmts>
  <fonts count="1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rgb="FF9C6500"/>
      <name val="Calibri"/>
      <family val="2"/>
      <scheme val="minor"/>
    </font>
    <font>
      <b/>
      <u/>
      <sz val="11"/>
      <color theme="0"/>
      <name val="Calibri"/>
      <family val="2"/>
      <scheme val="minor"/>
    </font>
    <font>
      <sz val="8"/>
      <color theme="1"/>
      <name val="Tahoma,Arial,Helvetica,Sans Ser"/>
    </font>
    <font>
      <b/>
      <sz val="8"/>
      <color theme="1"/>
      <name val="Tahoma,Arial,Helvetica,Sans Ser"/>
    </font>
    <font>
      <sz val="8"/>
      <color rgb="FF880000"/>
      <name val="Tahoma,Arial,Helvetica,Sans Ser"/>
    </font>
    <font>
      <b/>
      <sz val="8"/>
      <color rgb="FF880000"/>
      <name val="Tahoma,Arial,Helvetica,Sans Ser"/>
    </font>
  </fonts>
  <fills count="11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EEFFEE"/>
        <bgColor indexed="64"/>
      </patternFill>
    </fill>
    <fill>
      <patternFill patternType="solid">
        <fgColor rgb="FFFFFFEE"/>
        <bgColor indexed="64"/>
      </patternFill>
    </fill>
    <fill>
      <patternFill patternType="solid">
        <fgColor rgb="FFEEFFFF"/>
        <bgColor indexed="64"/>
      </patternFill>
    </fill>
    <fill>
      <patternFill patternType="solid">
        <fgColor rgb="FFFFFFFF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2" fillId="2" borderId="0" applyNumberFormat="0" applyBorder="0" applyAlignment="0" applyProtection="0"/>
  </cellStyleXfs>
  <cellXfs count="58">
    <xf numFmtId="0" fontId="0" fillId="0" borderId="0" xfId="0"/>
    <xf numFmtId="0" fontId="3" fillId="0" borderId="0" xfId="0" applyFont="1"/>
    <xf numFmtId="14" fontId="0" fillId="0" borderId="0" xfId="0" applyNumberFormat="1"/>
    <xf numFmtId="0" fontId="0" fillId="0" borderId="0" xfId="0" applyAlignment="1">
      <alignment horizontal="center"/>
    </xf>
    <xf numFmtId="9" fontId="0" fillId="0" borderId="0" xfId="0" applyNumberFormat="1" applyAlignment="1">
      <alignment horizontal="center"/>
    </xf>
    <xf numFmtId="0" fontId="0" fillId="0" borderId="0" xfId="0" applyFill="1" applyAlignment="1">
      <alignment horizontal="center"/>
    </xf>
    <xf numFmtId="22" fontId="0" fillId="0" borderId="0" xfId="0" applyNumberFormat="1"/>
    <xf numFmtId="10" fontId="0" fillId="0" borderId="0" xfId="0" applyNumberFormat="1"/>
    <xf numFmtId="0" fontId="5" fillId="2" borderId="4" xfId="2" applyFont="1" applyBorder="1" applyAlignment="1">
      <alignment horizontal="center"/>
    </xf>
    <xf numFmtId="0" fontId="6" fillId="4" borderId="1" xfId="0" applyFont="1" applyFill="1" applyBorder="1" applyAlignment="1">
      <alignment horizontal="center"/>
    </xf>
    <xf numFmtId="0" fontId="6" fillId="5" borderId="1" xfId="0" applyFont="1" applyFill="1" applyBorder="1" applyAlignment="1">
      <alignment horizontal="center"/>
    </xf>
    <xf numFmtId="0" fontId="6" fillId="6" borderId="1" xfId="0" applyFont="1" applyFill="1" applyBorder="1" applyAlignment="1">
      <alignment horizontal="center"/>
    </xf>
    <xf numFmtId="0" fontId="6" fillId="6" borderId="2" xfId="0" applyFont="1" applyFill="1" applyBorder="1" applyAlignment="1">
      <alignment horizontal="center"/>
    </xf>
    <xf numFmtId="0" fontId="6" fillId="6" borderId="3" xfId="0" applyFont="1" applyFill="1" applyBorder="1" applyAlignment="1">
      <alignment horizontal="center"/>
    </xf>
    <xf numFmtId="0" fontId="5" fillId="2" borderId="6" xfId="2" applyFont="1" applyBorder="1" applyAlignment="1">
      <alignment horizontal="center"/>
    </xf>
    <xf numFmtId="16" fontId="5" fillId="2" borderId="6" xfId="2" applyNumberFormat="1" applyFont="1" applyBorder="1" applyAlignment="1">
      <alignment horizontal="center"/>
    </xf>
    <xf numFmtId="10" fontId="5" fillId="2" borderId="6" xfId="1" applyNumberFormat="1" applyFont="1" applyFill="1" applyBorder="1" applyAlignment="1">
      <alignment horizontal="center"/>
    </xf>
    <xf numFmtId="10" fontId="5" fillId="2" borderId="0" xfId="2" applyNumberFormat="1" applyFont="1" applyBorder="1" applyAlignment="1">
      <alignment horizontal="center"/>
    </xf>
    <xf numFmtId="2" fontId="5" fillId="2" borderId="0" xfId="2" applyNumberFormat="1" applyFont="1" applyBorder="1" applyAlignment="1">
      <alignment horizontal="center"/>
    </xf>
    <xf numFmtId="10" fontId="5" fillId="2" borderId="7" xfId="2" applyNumberFormat="1" applyFont="1" applyBorder="1" applyAlignment="1">
      <alignment horizontal="center"/>
    </xf>
    <xf numFmtId="0" fontId="5" fillId="2" borderId="6" xfId="2" applyFont="1" applyBorder="1" applyAlignment="1">
      <alignment horizontal="center" vertical="center"/>
    </xf>
    <xf numFmtId="10" fontId="5" fillId="2" borderId="6" xfId="2" applyNumberFormat="1" applyFont="1" applyBorder="1" applyAlignment="1">
      <alignment horizontal="center"/>
    </xf>
    <xf numFmtId="10" fontId="5" fillId="2" borderId="7" xfId="1" applyNumberFormat="1" applyFont="1" applyFill="1" applyBorder="1" applyAlignment="1">
      <alignment horizontal="center"/>
    </xf>
    <xf numFmtId="10" fontId="5" fillId="2" borderId="8" xfId="2" applyNumberFormat="1" applyFont="1" applyBorder="1" applyAlignment="1">
      <alignment horizontal="center"/>
    </xf>
    <xf numFmtId="10" fontId="5" fillId="2" borderId="9" xfId="2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0" fontId="8" fillId="7" borderId="10" xfId="0" applyFont="1" applyFill="1" applyBorder="1" applyAlignment="1">
      <alignment horizontal="right" vertical="center"/>
    </xf>
    <xf numFmtId="0" fontId="7" fillId="8" borderId="10" xfId="0" applyFont="1" applyFill="1" applyBorder="1" applyAlignment="1">
      <alignment horizontal="right" vertical="center"/>
    </xf>
    <xf numFmtId="10" fontId="7" fillId="8" borderId="10" xfId="0" applyNumberFormat="1" applyFont="1" applyFill="1" applyBorder="1" applyAlignment="1">
      <alignment horizontal="right" vertical="center"/>
    </xf>
    <xf numFmtId="10" fontId="9" fillId="8" borderId="10" xfId="0" applyNumberFormat="1" applyFont="1" applyFill="1" applyBorder="1" applyAlignment="1">
      <alignment horizontal="right" vertical="center"/>
    </xf>
    <xf numFmtId="10" fontId="8" fillId="7" borderId="10" xfId="0" applyNumberFormat="1" applyFont="1" applyFill="1" applyBorder="1" applyAlignment="1">
      <alignment horizontal="right" vertical="center"/>
    </xf>
    <xf numFmtId="0" fontId="8" fillId="9" borderId="10" xfId="0" applyFont="1" applyFill="1" applyBorder="1" applyAlignment="1">
      <alignment horizontal="right" vertical="center"/>
    </xf>
    <xf numFmtId="10" fontId="7" fillId="10" borderId="10" xfId="0" applyNumberFormat="1" applyFont="1" applyFill="1" applyBorder="1" applyAlignment="1">
      <alignment horizontal="right" vertical="center"/>
    </xf>
    <xf numFmtId="10" fontId="9" fillId="10" borderId="10" xfId="0" applyNumberFormat="1" applyFont="1" applyFill="1" applyBorder="1" applyAlignment="1">
      <alignment horizontal="right" vertical="center"/>
    </xf>
    <xf numFmtId="10" fontId="8" fillId="9" borderId="10" xfId="0" applyNumberFormat="1" applyFont="1" applyFill="1" applyBorder="1" applyAlignment="1">
      <alignment horizontal="right" vertical="center"/>
    </xf>
    <xf numFmtId="10" fontId="10" fillId="7" borderId="10" xfId="0" applyNumberFormat="1" applyFont="1" applyFill="1" applyBorder="1" applyAlignment="1">
      <alignment horizontal="right" vertical="center"/>
    </xf>
    <xf numFmtId="0" fontId="0" fillId="0" borderId="11" xfId="0" applyBorder="1"/>
    <xf numFmtId="0" fontId="0" fillId="0" borderId="0" xfId="0" quotePrefix="1"/>
    <xf numFmtId="10" fontId="0" fillId="0" borderId="0" xfId="0" applyNumberFormat="1" applyAlignment="1">
      <alignment horizontal="center"/>
    </xf>
    <xf numFmtId="9" fontId="0" fillId="0" borderId="0" xfId="1" applyFont="1" applyAlignment="1">
      <alignment horizontal="center"/>
    </xf>
    <xf numFmtId="10" fontId="0" fillId="0" borderId="0" xfId="1" applyNumberFormat="1" applyFont="1"/>
    <xf numFmtId="2" fontId="0" fillId="0" borderId="0" xfId="0" applyNumberFormat="1" applyAlignment="1">
      <alignment horizontal="center"/>
    </xf>
    <xf numFmtId="10" fontId="0" fillId="0" borderId="0" xfId="1" applyNumberFormat="1" applyFont="1" applyAlignment="1">
      <alignment horizontal="center"/>
    </xf>
    <xf numFmtId="14" fontId="3" fillId="0" borderId="0" xfId="0" applyNumberFormat="1" applyFont="1"/>
    <xf numFmtId="165" fontId="0" fillId="0" borderId="0" xfId="0" applyNumberFormat="1" applyAlignment="1">
      <alignment horizontal="center"/>
    </xf>
    <xf numFmtId="0" fontId="3" fillId="3" borderId="0" xfId="0" applyFont="1" applyFill="1"/>
    <xf numFmtId="0" fontId="0" fillId="3" borderId="0" xfId="0" applyFill="1"/>
    <xf numFmtId="0" fontId="7" fillId="7" borderId="10" xfId="0" applyFont="1" applyFill="1" applyBorder="1" applyAlignment="1">
      <alignment horizontal="right" vertical="center"/>
    </xf>
    <xf numFmtId="0" fontId="4" fillId="3" borderId="1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2" borderId="8" xfId="2" applyFont="1" applyBorder="1" applyAlignment="1">
      <alignment horizontal="center"/>
    </xf>
    <xf numFmtId="2" fontId="5" fillId="2" borderId="13" xfId="2" applyNumberFormat="1" applyFont="1" applyBorder="1" applyAlignment="1">
      <alignment horizontal="center"/>
    </xf>
    <xf numFmtId="10" fontId="5" fillId="2" borderId="12" xfId="2" applyNumberFormat="1" applyFont="1" applyBorder="1" applyAlignment="1">
      <alignment horizontal="center"/>
    </xf>
    <xf numFmtId="16" fontId="5" fillId="2" borderId="15" xfId="2" applyNumberFormat="1" applyFont="1" applyBorder="1" applyAlignment="1">
      <alignment horizontal="center"/>
    </xf>
    <xf numFmtId="0" fontId="5" fillId="2" borderId="14" xfId="2" applyFont="1" applyBorder="1" applyAlignment="1">
      <alignment horizontal="center" vertical="center"/>
    </xf>
    <xf numFmtId="0" fontId="5" fillId="2" borderId="5" xfId="2" applyFont="1" applyBorder="1" applyAlignment="1">
      <alignment horizontal="center"/>
    </xf>
  </cellXfs>
  <cellStyles count="3">
    <cellStyle name="Neutral" xfId="2" builtinId="2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'BN+NF EQ_Curves'!$Z$17:$Z$952</c:f>
              <c:numCache>
                <c:formatCode>0.00%</c:formatCode>
                <c:ptCount val="936"/>
                <c:pt idx="0">
                  <c:v>-1.1421493188434884E-4</c:v>
                </c:pt>
                <c:pt idx="1">
                  <c:v>0</c:v>
                </c:pt>
                <c:pt idx="2">
                  <c:v>-4.2057121205774095E-4</c:v>
                </c:pt>
                <c:pt idx="3">
                  <c:v>0</c:v>
                </c:pt>
                <c:pt idx="4">
                  <c:v>-1.5886629972206023E-4</c:v>
                </c:pt>
                <c:pt idx="5">
                  <c:v>0</c:v>
                </c:pt>
                <c:pt idx="6">
                  <c:v>-1.9893337873247985E-3</c:v>
                </c:pt>
                <c:pt idx="7">
                  <c:v>-9.6041447996464413E-5</c:v>
                </c:pt>
                <c:pt idx="8">
                  <c:v>0</c:v>
                </c:pt>
                <c:pt idx="9">
                  <c:v>0</c:v>
                </c:pt>
                <c:pt idx="10">
                  <c:v>-7.1598602664427746E-3</c:v>
                </c:pt>
                <c:pt idx="11">
                  <c:v>-5.3651706518008657E-3</c:v>
                </c:pt>
                <c:pt idx="12">
                  <c:v>-6.5931722944735371E-3</c:v>
                </c:pt>
                <c:pt idx="13">
                  <c:v>-5.6798113738508738E-3</c:v>
                </c:pt>
                <c:pt idx="14">
                  <c:v>-2.2742592518523175E-3</c:v>
                </c:pt>
                <c:pt idx="15">
                  <c:v>-1.1274381634391872E-3</c:v>
                </c:pt>
                <c:pt idx="16">
                  <c:v>-6.0462374024594645E-4</c:v>
                </c:pt>
                <c:pt idx="17">
                  <c:v>-9.2130928679712287E-4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-9.9735029833147859E-4</c:v>
                </c:pt>
                <c:pt idx="22">
                  <c:v>0</c:v>
                </c:pt>
                <c:pt idx="23">
                  <c:v>-3.0393662912409081E-4</c:v>
                </c:pt>
                <c:pt idx="24">
                  <c:v>0</c:v>
                </c:pt>
                <c:pt idx="25">
                  <c:v>0</c:v>
                </c:pt>
                <c:pt idx="26">
                  <c:v>-1.0787121962365642E-3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-1.5527781208213298E-3</c:v>
                </c:pt>
                <c:pt idx="32">
                  <c:v>0</c:v>
                </c:pt>
                <c:pt idx="33">
                  <c:v>-1.5866326247759854E-3</c:v>
                </c:pt>
                <c:pt idx="34">
                  <c:v>0</c:v>
                </c:pt>
                <c:pt idx="35">
                  <c:v>0</c:v>
                </c:pt>
                <c:pt idx="36">
                  <c:v>-2.3765696015598525E-4</c:v>
                </c:pt>
                <c:pt idx="37">
                  <c:v>-9.5084588782945456E-4</c:v>
                </c:pt>
                <c:pt idx="38">
                  <c:v>-1.0967314395817773E-3</c:v>
                </c:pt>
                <c:pt idx="39">
                  <c:v>-1.8727298856695551E-3</c:v>
                </c:pt>
                <c:pt idx="40">
                  <c:v>0</c:v>
                </c:pt>
                <c:pt idx="41">
                  <c:v>-6.1573511097279265E-4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-4.0141663855941534E-4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-1.6187675702518112E-3</c:v>
                </c:pt>
                <c:pt idx="51">
                  <c:v>-1.9371386984712302E-3</c:v>
                </c:pt>
                <c:pt idx="52">
                  <c:v>-1.4379002393350993E-3</c:v>
                </c:pt>
                <c:pt idx="53">
                  <c:v>-5.42144092787189E-4</c:v>
                </c:pt>
                <c:pt idx="54">
                  <c:v>0</c:v>
                </c:pt>
                <c:pt idx="55">
                  <c:v>0</c:v>
                </c:pt>
                <c:pt idx="56">
                  <c:v>-3.0655866948825494E-4</c:v>
                </c:pt>
                <c:pt idx="57">
                  <c:v>-4.350357537983407E-3</c:v>
                </c:pt>
                <c:pt idx="58">
                  <c:v>-2.5507781287059661E-4</c:v>
                </c:pt>
                <c:pt idx="59">
                  <c:v>-1.3155263176634069E-4</c:v>
                </c:pt>
                <c:pt idx="60">
                  <c:v>-1.157683120478481E-7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-3.3260286195013755E-4</c:v>
                </c:pt>
                <c:pt idx="65">
                  <c:v>-4.5397107230814582E-3</c:v>
                </c:pt>
                <c:pt idx="66">
                  <c:v>0</c:v>
                </c:pt>
                <c:pt idx="67">
                  <c:v>-3.6828497992080766E-4</c:v>
                </c:pt>
                <c:pt idx="68">
                  <c:v>0</c:v>
                </c:pt>
                <c:pt idx="69">
                  <c:v>-1.146017146440359E-3</c:v>
                </c:pt>
                <c:pt idx="70">
                  <c:v>-1.2414200164249101E-3</c:v>
                </c:pt>
                <c:pt idx="71">
                  <c:v>-4.8009759835054844E-4</c:v>
                </c:pt>
                <c:pt idx="72">
                  <c:v>-3.0818512442611912E-3</c:v>
                </c:pt>
                <c:pt idx="73">
                  <c:v>0</c:v>
                </c:pt>
                <c:pt idx="74">
                  <c:v>-7.9754399246889651E-4</c:v>
                </c:pt>
                <c:pt idx="75">
                  <c:v>0</c:v>
                </c:pt>
                <c:pt idx="76">
                  <c:v>-1.9019418432860702E-3</c:v>
                </c:pt>
                <c:pt idx="77">
                  <c:v>-3.7893868216535287E-3</c:v>
                </c:pt>
                <c:pt idx="78">
                  <c:v>-1.1190780865115713E-3</c:v>
                </c:pt>
                <c:pt idx="79">
                  <c:v>-6.182331933473062E-4</c:v>
                </c:pt>
                <c:pt idx="80">
                  <c:v>0</c:v>
                </c:pt>
                <c:pt idx="81">
                  <c:v>-7.1094931693782559E-4</c:v>
                </c:pt>
                <c:pt idx="82">
                  <c:v>0</c:v>
                </c:pt>
                <c:pt idx="83">
                  <c:v>-3.4363083338732059E-3</c:v>
                </c:pt>
                <c:pt idx="84">
                  <c:v>-9.6359803518808462E-3</c:v>
                </c:pt>
                <c:pt idx="85">
                  <c:v>-7.7433679961416146E-3</c:v>
                </c:pt>
                <c:pt idx="86">
                  <c:v>-1.0069154135443625E-2</c:v>
                </c:pt>
                <c:pt idx="87">
                  <c:v>-1.0837551733171691E-2</c:v>
                </c:pt>
                <c:pt idx="88">
                  <c:v>-8.1936248239521392E-3</c:v>
                </c:pt>
                <c:pt idx="89">
                  <c:v>-6.2008147906277289E-3</c:v>
                </c:pt>
                <c:pt idx="90">
                  <c:v>-6.3252941019115161E-3</c:v>
                </c:pt>
                <c:pt idx="91">
                  <c:v>-5.8950880761809987E-3</c:v>
                </c:pt>
                <c:pt idx="92">
                  <c:v>-5.9202927884246526E-3</c:v>
                </c:pt>
                <c:pt idx="93">
                  <c:v>-5.6366487011625388E-3</c:v>
                </c:pt>
                <c:pt idx="94">
                  <c:v>-3.8983543452361102E-3</c:v>
                </c:pt>
                <c:pt idx="95">
                  <c:v>-2.6847792772640711E-3</c:v>
                </c:pt>
                <c:pt idx="96">
                  <c:v>-5.9743930410391943E-3</c:v>
                </c:pt>
                <c:pt idx="97">
                  <c:v>-4.5736020512258113E-3</c:v>
                </c:pt>
                <c:pt idx="98">
                  <c:v>-5.0829015372045872E-3</c:v>
                </c:pt>
                <c:pt idx="99">
                  <c:v>-7.2176654086919534E-3</c:v>
                </c:pt>
                <c:pt idx="100">
                  <c:v>-7.0055402088963215E-3</c:v>
                </c:pt>
                <c:pt idx="101">
                  <c:v>-7.8102682897288611E-3</c:v>
                </c:pt>
                <c:pt idx="102">
                  <c:v>-7.2607991564307417E-3</c:v>
                </c:pt>
                <c:pt idx="103">
                  <c:v>-6.6329601507367775E-3</c:v>
                </c:pt>
                <c:pt idx="104">
                  <c:v>-5.1184802155600506E-3</c:v>
                </c:pt>
                <c:pt idx="105">
                  <c:v>-3.4634507140618442E-3</c:v>
                </c:pt>
                <c:pt idx="106">
                  <c:v>0</c:v>
                </c:pt>
                <c:pt idx="107">
                  <c:v>0</c:v>
                </c:pt>
                <c:pt idx="108">
                  <c:v>-1.3567896566545334E-3</c:v>
                </c:pt>
                <c:pt idx="109">
                  <c:v>-1.1481595800968414E-3</c:v>
                </c:pt>
                <c:pt idx="110">
                  <c:v>-4.5477651110811257E-3</c:v>
                </c:pt>
                <c:pt idx="111">
                  <c:v>-4.2123727454570492E-3</c:v>
                </c:pt>
                <c:pt idx="112">
                  <c:v>-4.8150177705605923E-3</c:v>
                </c:pt>
                <c:pt idx="113">
                  <c:v>-2.2350871778329395E-3</c:v>
                </c:pt>
                <c:pt idx="114">
                  <c:v>-8.3172913338913634E-4</c:v>
                </c:pt>
                <c:pt idx="115">
                  <c:v>-4.8159921185919607E-4</c:v>
                </c:pt>
                <c:pt idx="116">
                  <c:v>-4.2109586753557027E-3</c:v>
                </c:pt>
                <c:pt idx="117">
                  <c:v>-3.295555242795345E-3</c:v>
                </c:pt>
                <c:pt idx="118">
                  <c:v>-2.1625125117163968E-3</c:v>
                </c:pt>
                <c:pt idx="119">
                  <c:v>-1.0782689307609061E-3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-1.9342173947665131E-3</c:v>
                </c:pt>
                <c:pt idx="125">
                  <c:v>-2.1804182274354211E-4</c:v>
                </c:pt>
                <c:pt idx="126">
                  <c:v>-7.1019166750385665E-4</c:v>
                </c:pt>
                <c:pt idx="127">
                  <c:v>0</c:v>
                </c:pt>
                <c:pt idx="128">
                  <c:v>0</c:v>
                </c:pt>
                <c:pt idx="129">
                  <c:v>-7.0370670109797251E-3</c:v>
                </c:pt>
                <c:pt idx="130">
                  <c:v>-1.583349712828519E-2</c:v>
                </c:pt>
                <c:pt idx="131">
                  <c:v>-1.4804075691666085E-2</c:v>
                </c:pt>
                <c:pt idx="132">
                  <c:v>-1.1426328842047639E-2</c:v>
                </c:pt>
                <c:pt idx="133">
                  <c:v>-9.4643340025611922E-3</c:v>
                </c:pt>
                <c:pt idx="134">
                  <c:v>-1.1617744851407874E-2</c:v>
                </c:pt>
                <c:pt idx="135">
                  <c:v>-1.2575029947578531E-2</c:v>
                </c:pt>
                <c:pt idx="136">
                  <c:v>-1.318635514515587E-2</c:v>
                </c:pt>
                <c:pt idx="137">
                  <c:v>-1.1882356064858657E-2</c:v>
                </c:pt>
                <c:pt idx="138">
                  <c:v>-1.0068802889255712E-2</c:v>
                </c:pt>
                <c:pt idx="139">
                  <c:v>-1.2628813050720722E-2</c:v>
                </c:pt>
                <c:pt idx="140">
                  <c:v>-9.8576568319181934E-3</c:v>
                </c:pt>
                <c:pt idx="141">
                  <c:v>-9.5724158576464546E-3</c:v>
                </c:pt>
                <c:pt idx="142">
                  <c:v>-6.0054611641252587E-3</c:v>
                </c:pt>
                <c:pt idx="143">
                  <c:v>-9.6003423143683486E-3</c:v>
                </c:pt>
                <c:pt idx="144">
                  <c:v>-3.7381157794941222E-3</c:v>
                </c:pt>
                <c:pt idx="145">
                  <c:v>-5.1434876559312004E-3</c:v>
                </c:pt>
                <c:pt idx="146">
                  <c:v>-2.5284524297155553E-3</c:v>
                </c:pt>
                <c:pt idx="147">
                  <c:v>0</c:v>
                </c:pt>
                <c:pt idx="148">
                  <c:v>-2.7857470684566898E-5</c:v>
                </c:pt>
                <c:pt idx="149">
                  <c:v>-3.4444254845655831E-4</c:v>
                </c:pt>
                <c:pt idx="150">
                  <c:v>0</c:v>
                </c:pt>
                <c:pt idx="151">
                  <c:v>-3.3295779426638639E-3</c:v>
                </c:pt>
                <c:pt idx="152">
                  <c:v>-4.8558996133464261E-3</c:v>
                </c:pt>
                <c:pt idx="153">
                  <c:v>0</c:v>
                </c:pt>
                <c:pt idx="154">
                  <c:v>-3.3201691252209287E-3</c:v>
                </c:pt>
                <c:pt idx="155">
                  <c:v>-2.0876168414778462E-3</c:v>
                </c:pt>
                <c:pt idx="156">
                  <c:v>0</c:v>
                </c:pt>
                <c:pt idx="157">
                  <c:v>-3.7458682226076956E-4</c:v>
                </c:pt>
                <c:pt idx="158">
                  <c:v>0</c:v>
                </c:pt>
                <c:pt idx="159">
                  <c:v>0</c:v>
                </c:pt>
                <c:pt idx="160">
                  <c:v>-9.251578844061692E-3</c:v>
                </c:pt>
                <c:pt idx="161">
                  <c:v>-7.8258884158342035E-3</c:v>
                </c:pt>
                <c:pt idx="162">
                  <c:v>-5.9484311136941415E-3</c:v>
                </c:pt>
                <c:pt idx="163">
                  <c:v>-5.5351259285930654E-3</c:v>
                </c:pt>
                <c:pt idx="164">
                  <c:v>-1.3027065548428807E-3</c:v>
                </c:pt>
                <c:pt idx="165">
                  <c:v>0</c:v>
                </c:pt>
                <c:pt idx="166">
                  <c:v>0</c:v>
                </c:pt>
                <c:pt idx="167">
                  <c:v>-2.2834893236481912E-3</c:v>
                </c:pt>
                <c:pt idx="168">
                  <c:v>-6.7900557346124435E-3</c:v>
                </c:pt>
                <c:pt idx="169">
                  <c:v>-7.5408723146115353E-3</c:v>
                </c:pt>
                <c:pt idx="170">
                  <c:v>-6.7126086175843813E-3</c:v>
                </c:pt>
                <c:pt idx="171">
                  <c:v>-2.2770085341371482E-3</c:v>
                </c:pt>
                <c:pt idx="172">
                  <c:v>-3.051495979127794E-3</c:v>
                </c:pt>
                <c:pt idx="173">
                  <c:v>-1.8248972023653387E-3</c:v>
                </c:pt>
                <c:pt idx="174">
                  <c:v>-1.9388194120878444E-3</c:v>
                </c:pt>
                <c:pt idx="175">
                  <c:v>-1.3253309504451805E-3</c:v>
                </c:pt>
                <c:pt idx="176">
                  <c:v>-1.7560852221376599E-3</c:v>
                </c:pt>
                <c:pt idx="177">
                  <c:v>0</c:v>
                </c:pt>
                <c:pt idx="178">
                  <c:v>0</c:v>
                </c:pt>
                <c:pt idx="179">
                  <c:v>-2.3008591205220252E-4</c:v>
                </c:pt>
                <c:pt idx="180">
                  <c:v>0</c:v>
                </c:pt>
                <c:pt idx="181">
                  <c:v>0</c:v>
                </c:pt>
                <c:pt idx="182">
                  <c:v>-1.6036583809582172E-3</c:v>
                </c:pt>
                <c:pt idx="183">
                  <c:v>0</c:v>
                </c:pt>
                <c:pt idx="184">
                  <c:v>-9.7540763070547154E-4</c:v>
                </c:pt>
                <c:pt idx="185">
                  <c:v>-3.2669244027716537E-4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-7.6760505997608419E-4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-1.8425283738016107E-3</c:v>
                </c:pt>
                <c:pt idx="195">
                  <c:v>0</c:v>
                </c:pt>
                <c:pt idx="196">
                  <c:v>-1.3766004226177797E-3</c:v>
                </c:pt>
                <c:pt idx="197">
                  <c:v>-5.1768142512965687E-3</c:v>
                </c:pt>
                <c:pt idx="198">
                  <c:v>-1.1972448649508749E-3</c:v>
                </c:pt>
                <c:pt idx="199">
                  <c:v>-2.5546175116557546E-3</c:v>
                </c:pt>
                <c:pt idx="200">
                  <c:v>-1.3021580376147979E-3</c:v>
                </c:pt>
                <c:pt idx="201">
                  <c:v>-1.4232788838378641E-3</c:v>
                </c:pt>
                <c:pt idx="202">
                  <c:v>0</c:v>
                </c:pt>
                <c:pt idx="203">
                  <c:v>0</c:v>
                </c:pt>
                <c:pt idx="204">
                  <c:v>-3.4908576301007077E-4</c:v>
                </c:pt>
                <c:pt idx="205">
                  <c:v>0</c:v>
                </c:pt>
                <c:pt idx="206">
                  <c:v>0</c:v>
                </c:pt>
                <c:pt idx="207">
                  <c:v>-7.7934565655679577E-4</c:v>
                </c:pt>
                <c:pt idx="208">
                  <c:v>-3.6444179857431092E-4</c:v>
                </c:pt>
                <c:pt idx="209">
                  <c:v>-1.6598982195926704E-3</c:v>
                </c:pt>
                <c:pt idx="210">
                  <c:v>-6.8080259753589001E-4</c:v>
                </c:pt>
                <c:pt idx="211">
                  <c:v>0</c:v>
                </c:pt>
                <c:pt idx="212">
                  <c:v>0</c:v>
                </c:pt>
                <c:pt idx="213">
                  <c:v>-5.5288268263786744E-4</c:v>
                </c:pt>
                <c:pt idx="214">
                  <c:v>-1.1183952599488345E-3</c:v>
                </c:pt>
                <c:pt idx="215">
                  <c:v>-2.4928392722709525E-3</c:v>
                </c:pt>
                <c:pt idx="216">
                  <c:v>-1.507378080172983E-3</c:v>
                </c:pt>
                <c:pt idx="217">
                  <c:v>-9.6301753390526379E-4</c:v>
                </c:pt>
                <c:pt idx="218">
                  <c:v>0</c:v>
                </c:pt>
                <c:pt idx="219">
                  <c:v>-5.5750132029547261E-3</c:v>
                </c:pt>
                <c:pt idx="220">
                  <c:v>-3.5424531909320489E-3</c:v>
                </c:pt>
                <c:pt idx="221">
                  <c:v>0</c:v>
                </c:pt>
                <c:pt idx="222">
                  <c:v>-2.1044881598286658E-4</c:v>
                </c:pt>
                <c:pt idx="223">
                  <c:v>-2.5618062354347826E-3</c:v>
                </c:pt>
                <c:pt idx="224">
                  <c:v>-2.6670544877940294E-3</c:v>
                </c:pt>
                <c:pt idx="225">
                  <c:v>-3.3694819908189899E-3</c:v>
                </c:pt>
                <c:pt idx="226">
                  <c:v>-4.680631940433555E-3</c:v>
                </c:pt>
                <c:pt idx="227">
                  <c:v>-7.2931028349633165E-3</c:v>
                </c:pt>
                <c:pt idx="228">
                  <c:v>-5.8878505374280188E-3</c:v>
                </c:pt>
                <c:pt idx="229">
                  <c:v>-4.9025720077182644E-3</c:v>
                </c:pt>
                <c:pt idx="230">
                  <c:v>-3.1585084249244888E-3</c:v>
                </c:pt>
                <c:pt idx="231">
                  <c:v>-3.5740806073351061E-3</c:v>
                </c:pt>
                <c:pt idx="232">
                  <c:v>-1.8498247908025345E-3</c:v>
                </c:pt>
                <c:pt idx="233">
                  <c:v>-5.412313503577737E-3</c:v>
                </c:pt>
                <c:pt idx="234">
                  <c:v>-6.9408942951787456E-3</c:v>
                </c:pt>
                <c:pt idx="235">
                  <c:v>-1.0141685852510074E-2</c:v>
                </c:pt>
                <c:pt idx="236">
                  <c:v>-8.1607888421535435E-3</c:v>
                </c:pt>
                <c:pt idx="237">
                  <c:v>-1.080288746959146E-2</c:v>
                </c:pt>
                <c:pt idx="238">
                  <c:v>-3.8326288103276429E-3</c:v>
                </c:pt>
                <c:pt idx="239">
                  <c:v>-2.2323309914701328E-3</c:v>
                </c:pt>
                <c:pt idx="240">
                  <c:v>0</c:v>
                </c:pt>
                <c:pt idx="241">
                  <c:v>0</c:v>
                </c:pt>
                <c:pt idx="242">
                  <c:v>-2.7546000683342786E-4</c:v>
                </c:pt>
                <c:pt idx="243">
                  <c:v>-2.2336986766468003E-3</c:v>
                </c:pt>
                <c:pt idx="244">
                  <c:v>-2.0098359293510004E-3</c:v>
                </c:pt>
                <c:pt idx="245">
                  <c:v>-2.4379793178953557E-3</c:v>
                </c:pt>
                <c:pt idx="246">
                  <c:v>-2.6282386224124599E-3</c:v>
                </c:pt>
                <c:pt idx="247">
                  <c:v>-1.1005786409181706E-3</c:v>
                </c:pt>
                <c:pt idx="248">
                  <c:v>-7.8551093496237456E-4</c:v>
                </c:pt>
                <c:pt idx="249">
                  <c:v>-2.8619324940653001E-3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-1.7933369091949203E-6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-1.3015885882559086E-3</c:v>
                </c:pt>
                <c:pt idx="261">
                  <c:v>0</c:v>
                </c:pt>
                <c:pt idx="262">
                  <c:v>-7.1189372769066006E-3</c:v>
                </c:pt>
                <c:pt idx="263">
                  <c:v>0</c:v>
                </c:pt>
                <c:pt idx="264">
                  <c:v>-8.8731958906129726E-5</c:v>
                </c:pt>
                <c:pt idx="265">
                  <c:v>-1.4154401276800233E-3</c:v>
                </c:pt>
                <c:pt idx="266">
                  <c:v>-6.098557904265911E-2</c:v>
                </c:pt>
                <c:pt idx="267">
                  <c:v>-5.5753087962364667E-2</c:v>
                </c:pt>
                <c:pt idx="268">
                  <c:v>-4.4913715345496374E-2</c:v>
                </c:pt>
                <c:pt idx="269">
                  <c:v>-3.3848374415471505E-2</c:v>
                </c:pt>
                <c:pt idx="270">
                  <c:v>-3.2490280141858285E-2</c:v>
                </c:pt>
                <c:pt idx="271">
                  <c:v>-3.6145698767811929E-2</c:v>
                </c:pt>
                <c:pt idx="272">
                  <c:v>-2.2999078616604107E-2</c:v>
                </c:pt>
                <c:pt idx="273">
                  <c:v>-3.6457810756953424E-2</c:v>
                </c:pt>
                <c:pt idx="274">
                  <c:v>-1.6419326780416688E-2</c:v>
                </c:pt>
                <c:pt idx="275">
                  <c:v>-9.500981324672475E-3</c:v>
                </c:pt>
                <c:pt idx="276">
                  <c:v>-3.9309283065933398E-2</c:v>
                </c:pt>
                <c:pt idx="277">
                  <c:v>-2.1221231058355494E-2</c:v>
                </c:pt>
                <c:pt idx="278">
                  <c:v>-1.8084353167628908E-2</c:v>
                </c:pt>
                <c:pt idx="279">
                  <c:v>-6.531094313782404E-3</c:v>
                </c:pt>
                <c:pt idx="280">
                  <c:v>0</c:v>
                </c:pt>
                <c:pt idx="281">
                  <c:v>-6.130062124905522E-3</c:v>
                </c:pt>
                <c:pt idx="282">
                  <c:v>-2.052191814559623E-3</c:v>
                </c:pt>
                <c:pt idx="283">
                  <c:v>-1.0142027918391694E-4</c:v>
                </c:pt>
                <c:pt idx="284">
                  <c:v>-1.7116861282961415E-2</c:v>
                </c:pt>
                <c:pt idx="285">
                  <c:v>-1.3583355031466127E-2</c:v>
                </c:pt>
                <c:pt idx="286">
                  <c:v>-5.3711631746881094E-3</c:v>
                </c:pt>
                <c:pt idx="287">
                  <c:v>-5.4791950046543247E-3</c:v>
                </c:pt>
                <c:pt idx="288">
                  <c:v>-7.298332481793568E-3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-5.2982186779301221E-3</c:v>
                </c:pt>
                <c:pt idx="293">
                  <c:v>-7.9494238753711199E-3</c:v>
                </c:pt>
                <c:pt idx="294">
                  <c:v>-3.3691508020607941E-3</c:v>
                </c:pt>
                <c:pt idx="295">
                  <c:v>-9.6008355151155911E-4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-8.5063697212792722E-3</c:v>
                </c:pt>
                <c:pt idx="300">
                  <c:v>-8.453975157213689E-3</c:v>
                </c:pt>
                <c:pt idx="301">
                  <c:v>-9.90929377406502E-3</c:v>
                </c:pt>
                <c:pt idx="302">
                  <c:v>-8.7329317692531605E-3</c:v>
                </c:pt>
                <c:pt idx="303">
                  <c:v>-4.2287641702718481E-3</c:v>
                </c:pt>
                <c:pt idx="304">
                  <c:v>-8.786112878992336E-4</c:v>
                </c:pt>
                <c:pt idx="305">
                  <c:v>0</c:v>
                </c:pt>
                <c:pt idx="306">
                  <c:v>-1.6530099071404569E-3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-1.7161288259394114E-3</c:v>
                </c:pt>
                <c:pt idx="312">
                  <c:v>-6.1762266772378283E-3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-1.0175504390088963E-2</c:v>
                </c:pt>
                <c:pt idx="324">
                  <c:v>-6.5011484871027037E-3</c:v>
                </c:pt>
                <c:pt idx="325">
                  <c:v>-1.3737590118238718E-2</c:v>
                </c:pt>
                <c:pt idx="326">
                  <c:v>-2.2436213146882378E-2</c:v>
                </c:pt>
                <c:pt idx="327">
                  <c:v>-3.4649219740241932E-2</c:v>
                </c:pt>
                <c:pt idx="328">
                  <c:v>-3.2958339366704115E-2</c:v>
                </c:pt>
                <c:pt idx="329">
                  <c:v>-2.7045001576441852E-2</c:v>
                </c:pt>
                <c:pt idx="330">
                  <c:v>-2.2694660402691968E-2</c:v>
                </c:pt>
                <c:pt idx="331">
                  <c:v>-1.7234758456675103E-2</c:v>
                </c:pt>
                <c:pt idx="332">
                  <c:v>-1.1326561812446845E-2</c:v>
                </c:pt>
                <c:pt idx="333">
                  <c:v>-1.1087464645654355E-2</c:v>
                </c:pt>
                <c:pt idx="334">
                  <c:v>-7.8931634302881193E-3</c:v>
                </c:pt>
                <c:pt idx="335">
                  <c:v>-1.1210779475571919E-2</c:v>
                </c:pt>
                <c:pt idx="336">
                  <c:v>-1.7731991011041059E-2</c:v>
                </c:pt>
                <c:pt idx="337">
                  <c:v>-2.111469376200803E-2</c:v>
                </c:pt>
                <c:pt idx="338">
                  <c:v>-1.488841019653464E-2</c:v>
                </c:pt>
                <c:pt idx="339">
                  <c:v>-1.3151055400612011E-2</c:v>
                </c:pt>
                <c:pt idx="340">
                  <c:v>-1.252568752719696E-2</c:v>
                </c:pt>
                <c:pt idx="341">
                  <c:v>-1.1404547942591825E-2</c:v>
                </c:pt>
                <c:pt idx="342">
                  <c:v>-8.9710127551543284E-3</c:v>
                </c:pt>
                <c:pt idx="343">
                  <c:v>-4.4609674452095183E-3</c:v>
                </c:pt>
                <c:pt idx="344">
                  <c:v>-2.0203898908298656E-3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-3.8809148344927102E-3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-6.7061300844550864E-5</c:v>
                </c:pt>
                <c:pt idx="360">
                  <c:v>-1.879918046009954E-3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-5.6389580148984431E-3</c:v>
                </c:pt>
                <c:pt idx="365">
                  <c:v>-6.1383304777495873E-3</c:v>
                </c:pt>
                <c:pt idx="366">
                  <c:v>-2.8505422621041276E-3</c:v>
                </c:pt>
                <c:pt idx="367">
                  <c:v>-3.5478808512117155E-3</c:v>
                </c:pt>
                <c:pt idx="368">
                  <c:v>-4.2479055550219691E-3</c:v>
                </c:pt>
                <c:pt idx="369">
                  <c:v>-8.8832388486115299E-4</c:v>
                </c:pt>
                <c:pt idx="370">
                  <c:v>0</c:v>
                </c:pt>
                <c:pt idx="371">
                  <c:v>-2.4649150180711121E-4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-2.0225621927328907E-3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-1.0048010397795792E-2</c:v>
                </c:pt>
                <c:pt idx="383">
                  <c:v>-4.5065127609404954E-3</c:v>
                </c:pt>
                <c:pt idx="384">
                  <c:v>-2.0647213473394821E-3</c:v>
                </c:pt>
                <c:pt idx="385">
                  <c:v>-8.361963296367958E-3</c:v>
                </c:pt>
                <c:pt idx="386">
                  <c:v>-7.9912245682921546E-3</c:v>
                </c:pt>
                <c:pt idx="387">
                  <c:v>-4.1447552268283339E-3</c:v>
                </c:pt>
                <c:pt idx="388">
                  <c:v>0</c:v>
                </c:pt>
                <c:pt idx="389">
                  <c:v>-6.1191719345132789E-4</c:v>
                </c:pt>
                <c:pt idx="390">
                  <c:v>-4.5442853648196557E-3</c:v>
                </c:pt>
                <c:pt idx="391">
                  <c:v>-4.4652338177686435E-4</c:v>
                </c:pt>
                <c:pt idx="392">
                  <c:v>-9.8269800535089047E-4</c:v>
                </c:pt>
                <c:pt idx="393">
                  <c:v>0</c:v>
                </c:pt>
                <c:pt idx="394">
                  <c:v>-1.8024658895340329E-3</c:v>
                </c:pt>
                <c:pt idx="395">
                  <c:v>-1.2126237634891845E-3</c:v>
                </c:pt>
                <c:pt idx="396">
                  <c:v>0</c:v>
                </c:pt>
                <c:pt idx="397">
                  <c:v>-6.4646742935781099E-4</c:v>
                </c:pt>
                <c:pt idx="398">
                  <c:v>-3.2890397249443204E-3</c:v>
                </c:pt>
                <c:pt idx="399">
                  <c:v>-3.5727915316607906E-3</c:v>
                </c:pt>
                <c:pt idx="400">
                  <c:v>-9.3529028880401377E-4</c:v>
                </c:pt>
                <c:pt idx="401">
                  <c:v>0</c:v>
                </c:pt>
                <c:pt idx="402">
                  <c:v>-4.3844679166035183E-3</c:v>
                </c:pt>
                <c:pt idx="403">
                  <c:v>-9.1526700608756117E-3</c:v>
                </c:pt>
                <c:pt idx="404">
                  <c:v>-6.0920133919885044E-3</c:v>
                </c:pt>
                <c:pt idx="405">
                  <c:v>-7.9835481197347846E-3</c:v>
                </c:pt>
                <c:pt idx="406">
                  <c:v>-6.4341291373825049E-3</c:v>
                </c:pt>
                <c:pt idx="407">
                  <c:v>-9.643211100272997E-3</c:v>
                </c:pt>
                <c:pt idx="408">
                  <c:v>-5.8085835832307753E-3</c:v>
                </c:pt>
                <c:pt idx="409">
                  <c:v>-3.7531767034626462E-4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-1.4766677983796272E-3</c:v>
                </c:pt>
                <c:pt idx="415">
                  <c:v>0</c:v>
                </c:pt>
                <c:pt idx="416">
                  <c:v>-4.9580426936823851E-4</c:v>
                </c:pt>
                <c:pt idx="417">
                  <c:v>-5.2885590638895863E-4</c:v>
                </c:pt>
                <c:pt idx="418">
                  <c:v>-1.5563995592744462E-3</c:v>
                </c:pt>
                <c:pt idx="419">
                  <c:v>-4.4903443471121518E-3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-1.8773180904276821E-3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-9.3964929411105569E-4</c:v>
                </c:pt>
                <c:pt idx="433">
                  <c:v>0</c:v>
                </c:pt>
                <c:pt idx="434">
                  <c:v>-1.0906079333045104E-3</c:v>
                </c:pt>
                <c:pt idx="435">
                  <c:v>-6.4266375341071047E-5</c:v>
                </c:pt>
                <c:pt idx="436">
                  <c:v>0</c:v>
                </c:pt>
                <c:pt idx="437">
                  <c:v>0</c:v>
                </c:pt>
                <c:pt idx="438">
                  <c:v>-9.7713510275121429E-4</c:v>
                </c:pt>
                <c:pt idx="439">
                  <c:v>0</c:v>
                </c:pt>
                <c:pt idx="440">
                  <c:v>-5.0665708193181613E-3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-2.0761591578111194E-3</c:v>
                </c:pt>
                <c:pt idx="445">
                  <c:v>0</c:v>
                </c:pt>
                <c:pt idx="446">
                  <c:v>-5.1564664853631648E-4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-1.161302646719542E-3</c:v>
                </c:pt>
                <c:pt idx="451">
                  <c:v>0</c:v>
                </c:pt>
                <c:pt idx="452">
                  <c:v>0</c:v>
                </c:pt>
                <c:pt idx="453">
                  <c:v>-1.7520998116048458E-3</c:v>
                </c:pt>
                <c:pt idx="454">
                  <c:v>-4.3155489504622668E-3</c:v>
                </c:pt>
                <c:pt idx="455">
                  <c:v>-4.9718298668055549E-3</c:v>
                </c:pt>
                <c:pt idx="456">
                  <c:v>-2.9172508165307143E-3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-7.4521705251795467E-4</c:v>
                </c:pt>
                <c:pt idx="466">
                  <c:v>-1.8094280739144875E-4</c:v>
                </c:pt>
                <c:pt idx="467">
                  <c:v>0</c:v>
                </c:pt>
                <c:pt idx="468">
                  <c:v>-3.2314199774273744E-3</c:v>
                </c:pt>
                <c:pt idx="469">
                  <c:v>-3.2449533916163453E-3</c:v>
                </c:pt>
                <c:pt idx="470">
                  <c:v>-1.5212754372505577E-3</c:v>
                </c:pt>
                <c:pt idx="471">
                  <c:v>-3.3601147366407735E-3</c:v>
                </c:pt>
                <c:pt idx="472">
                  <c:v>-2.5149827417199067E-3</c:v>
                </c:pt>
                <c:pt idx="473">
                  <c:v>-2.3872007685735719E-3</c:v>
                </c:pt>
                <c:pt idx="474">
                  <c:v>-8.4808199556696273E-5</c:v>
                </c:pt>
                <c:pt idx="475">
                  <c:v>0</c:v>
                </c:pt>
                <c:pt idx="476">
                  <c:v>0</c:v>
                </c:pt>
                <c:pt idx="477">
                  <c:v>-1.8622895334952094E-3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-4.4244095292198526E-3</c:v>
                </c:pt>
                <c:pt idx="487">
                  <c:v>0</c:v>
                </c:pt>
                <c:pt idx="488">
                  <c:v>0</c:v>
                </c:pt>
                <c:pt idx="489">
                  <c:v>-4.8258057073558014E-4</c:v>
                </c:pt>
                <c:pt idx="490">
                  <c:v>-4.5710316348368529E-5</c:v>
                </c:pt>
                <c:pt idx="491">
                  <c:v>-3.9888903681504218E-3</c:v>
                </c:pt>
                <c:pt idx="492">
                  <c:v>-7.2224172306064593E-3</c:v>
                </c:pt>
                <c:pt idx="493">
                  <c:v>-5.6239649385997348E-3</c:v>
                </c:pt>
                <c:pt idx="494">
                  <c:v>-3.5993602556726456E-3</c:v>
                </c:pt>
                <c:pt idx="495">
                  <c:v>-1.8063199510395256E-3</c:v>
                </c:pt>
                <c:pt idx="496">
                  <c:v>-7.5601549666215462E-4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-9.5035412642441308E-4</c:v>
                </c:pt>
                <c:pt idx="504">
                  <c:v>-2.6671872821548703E-4</c:v>
                </c:pt>
                <c:pt idx="505">
                  <c:v>-1.3669599648911124E-3</c:v>
                </c:pt>
                <c:pt idx="506">
                  <c:v>0</c:v>
                </c:pt>
                <c:pt idx="507">
                  <c:v>-5.6003445317656109E-3</c:v>
                </c:pt>
                <c:pt idx="508">
                  <c:v>-4.3525681547994521E-3</c:v>
                </c:pt>
                <c:pt idx="509">
                  <c:v>-5.4690677073310212E-5</c:v>
                </c:pt>
                <c:pt idx="510">
                  <c:v>-5.7685141500077863E-3</c:v>
                </c:pt>
                <c:pt idx="511">
                  <c:v>-4.6385929479964005E-3</c:v>
                </c:pt>
                <c:pt idx="512">
                  <c:v>-1.0370062189137719E-2</c:v>
                </c:pt>
                <c:pt idx="513">
                  <c:v>-1.6669331802016352E-2</c:v>
                </c:pt>
                <c:pt idx="514">
                  <c:v>-1.341826888689801E-2</c:v>
                </c:pt>
                <c:pt idx="515">
                  <c:v>-1.3582744859909068E-2</c:v>
                </c:pt>
                <c:pt idx="516">
                  <c:v>-8.757391820674143E-3</c:v>
                </c:pt>
                <c:pt idx="517">
                  <c:v>-7.7066912672574261E-3</c:v>
                </c:pt>
                <c:pt idx="518">
                  <c:v>-3.2950270899628764E-3</c:v>
                </c:pt>
                <c:pt idx="519">
                  <c:v>-3.8009515641167502E-3</c:v>
                </c:pt>
                <c:pt idx="520">
                  <c:v>-1.2526124583300713E-2</c:v>
                </c:pt>
                <c:pt idx="521">
                  <c:v>-1.1781329770798821E-2</c:v>
                </c:pt>
                <c:pt idx="522">
                  <c:v>-1.3147371605309655E-2</c:v>
                </c:pt>
                <c:pt idx="523">
                  <c:v>-1.3386705660548115E-2</c:v>
                </c:pt>
                <c:pt idx="524">
                  <c:v>-1.1676678695134002E-2</c:v>
                </c:pt>
                <c:pt idx="525">
                  <c:v>-1.0213935812976915E-2</c:v>
                </c:pt>
                <c:pt idx="526">
                  <c:v>-7.3414363049375542E-3</c:v>
                </c:pt>
                <c:pt idx="527">
                  <c:v>-8.0604914824818907E-3</c:v>
                </c:pt>
                <c:pt idx="528">
                  <c:v>-1.0420371260321137E-2</c:v>
                </c:pt>
                <c:pt idx="529">
                  <c:v>-5.1926905508650201E-3</c:v>
                </c:pt>
                <c:pt idx="530">
                  <c:v>-4.9616570079731304E-3</c:v>
                </c:pt>
                <c:pt idx="531">
                  <c:v>-1.3674592536501162E-3</c:v>
                </c:pt>
                <c:pt idx="532">
                  <c:v>-2.4902282447513135E-3</c:v>
                </c:pt>
                <c:pt idx="533">
                  <c:v>-5.7686539361907485E-3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-1.6117728184391611E-3</c:v>
                </c:pt>
                <c:pt idx="538">
                  <c:v>-2.3860697861449731E-3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-6.2003225833717757E-4</c:v>
                </c:pt>
                <c:pt idx="543">
                  <c:v>0</c:v>
                </c:pt>
                <c:pt idx="544">
                  <c:v>0</c:v>
                </c:pt>
                <c:pt idx="545">
                  <c:v>-2.3452091475941739E-3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-1.3763779587760983E-4</c:v>
                </c:pt>
                <c:pt idx="550">
                  <c:v>0</c:v>
                </c:pt>
                <c:pt idx="551">
                  <c:v>-2.5672612084436386E-3</c:v>
                </c:pt>
                <c:pt idx="552">
                  <c:v>0</c:v>
                </c:pt>
                <c:pt idx="553">
                  <c:v>-4.9595817336018921E-3</c:v>
                </c:pt>
                <c:pt idx="554">
                  <c:v>-5.0245084211719693E-4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-3.7291430325603336E-5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-1.2587991138873766E-3</c:v>
                </c:pt>
                <c:pt idx="566">
                  <c:v>0</c:v>
                </c:pt>
                <c:pt idx="567">
                  <c:v>-1.6935116672055495E-3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-1.997604716558965E-3</c:v>
                </c:pt>
                <c:pt idx="576">
                  <c:v>-1.1998289798025308E-3</c:v>
                </c:pt>
                <c:pt idx="577">
                  <c:v>0</c:v>
                </c:pt>
                <c:pt idx="578">
                  <c:v>-4.9412362941791965E-4</c:v>
                </c:pt>
                <c:pt idx="579">
                  <c:v>0</c:v>
                </c:pt>
                <c:pt idx="580">
                  <c:v>0</c:v>
                </c:pt>
                <c:pt idx="581">
                  <c:v>-4.9233778555375363E-3</c:v>
                </c:pt>
                <c:pt idx="582">
                  <c:v>-2.2501269417006808E-3</c:v>
                </c:pt>
                <c:pt idx="583">
                  <c:v>-2.7923257452232564E-3</c:v>
                </c:pt>
                <c:pt idx="584">
                  <c:v>-1.9169813936842361E-3</c:v>
                </c:pt>
                <c:pt idx="585">
                  <c:v>0</c:v>
                </c:pt>
                <c:pt idx="586">
                  <c:v>-7.9259015464727689E-4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-2.7474675357688216E-3</c:v>
                </c:pt>
                <c:pt idx="596">
                  <c:v>-5.0095002202509287E-3</c:v>
                </c:pt>
                <c:pt idx="597">
                  <c:v>-4.5022592883080526E-3</c:v>
                </c:pt>
                <c:pt idx="598">
                  <c:v>-4.6607647322177703E-3</c:v>
                </c:pt>
                <c:pt idx="599">
                  <c:v>-3.1004107292822436E-3</c:v>
                </c:pt>
                <c:pt idx="600">
                  <c:v>-2.6704812477189588E-3</c:v>
                </c:pt>
                <c:pt idx="601">
                  <c:v>-6.9865970862386106E-3</c:v>
                </c:pt>
                <c:pt idx="602">
                  <c:v>-3.8454090556769849E-3</c:v>
                </c:pt>
                <c:pt idx="603">
                  <c:v>-2.7132050207265834E-3</c:v>
                </c:pt>
                <c:pt idx="604">
                  <c:v>-3.4359825438452507E-3</c:v>
                </c:pt>
                <c:pt idx="605">
                  <c:v>-6.8269924218434808E-3</c:v>
                </c:pt>
                <c:pt idx="606">
                  <c:v>-6.4705646668504757E-3</c:v>
                </c:pt>
                <c:pt idx="607">
                  <c:v>-3.5609871562684026E-3</c:v>
                </c:pt>
                <c:pt idx="608">
                  <c:v>-1.8367092097472115E-3</c:v>
                </c:pt>
                <c:pt idx="609">
                  <c:v>-8.9552066233078431E-4</c:v>
                </c:pt>
                <c:pt idx="610">
                  <c:v>-6.9281106934060421E-4</c:v>
                </c:pt>
                <c:pt idx="611">
                  <c:v>0</c:v>
                </c:pt>
                <c:pt idx="612">
                  <c:v>0</c:v>
                </c:pt>
                <c:pt idx="613">
                  <c:v>-2.7716783909614851E-4</c:v>
                </c:pt>
                <c:pt idx="614">
                  <c:v>-2.222324417364363E-3</c:v>
                </c:pt>
                <c:pt idx="615">
                  <c:v>-3.3711403932841222E-3</c:v>
                </c:pt>
                <c:pt idx="616">
                  <c:v>-3.082483234909783E-3</c:v>
                </c:pt>
                <c:pt idx="617">
                  <c:v>-4.5468514602007293E-3</c:v>
                </c:pt>
                <c:pt idx="618">
                  <c:v>-3.0218457186909076E-3</c:v>
                </c:pt>
                <c:pt idx="619">
                  <c:v>-2.1925401153716217E-3</c:v>
                </c:pt>
                <c:pt idx="620">
                  <c:v>-1.8641648061906713E-3</c:v>
                </c:pt>
                <c:pt idx="621">
                  <c:v>0</c:v>
                </c:pt>
                <c:pt idx="622">
                  <c:v>0</c:v>
                </c:pt>
                <c:pt idx="623">
                  <c:v>-9.5926284664593631E-5</c:v>
                </c:pt>
                <c:pt idx="624">
                  <c:v>-7.2430807687500209E-3</c:v>
                </c:pt>
                <c:pt idx="625">
                  <c:v>-3.5013565880490649E-3</c:v>
                </c:pt>
                <c:pt idx="626">
                  <c:v>-3.4389058698350849E-3</c:v>
                </c:pt>
                <c:pt idx="627">
                  <c:v>-2.7237757835019138E-3</c:v>
                </c:pt>
                <c:pt idx="628">
                  <c:v>-3.8506187419600213E-3</c:v>
                </c:pt>
                <c:pt idx="629">
                  <c:v>0</c:v>
                </c:pt>
                <c:pt idx="630">
                  <c:v>-1.7457670058396157E-4</c:v>
                </c:pt>
                <c:pt idx="631">
                  <c:v>0</c:v>
                </c:pt>
                <c:pt idx="632">
                  <c:v>0</c:v>
                </c:pt>
                <c:pt idx="633">
                  <c:v>-4.3809971717839735E-3</c:v>
                </c:pt>
                <c:pt idx="634">
                  <c:v>-3.9756203979279814E-3</c:v>
                </c:pt>
                <c:pt idx="635">
                  <c:v>-3.2842776167391063E-3</c:v>
                </c:pt>
                <c:pt idx="636">
                  <c:v>-2.254781884055812E-3</c:v>
                </c:pt>
                <c:pt idx="637">
                  <c:v>-1.1283877504441042E-3</c:v>
                </c:pt>
                <c:pt idx="638">
                  <c:v>-7.7546734995070921E-4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-2.0085170689537746E-3</c:v>
                </c:pt>
                <c:pt idx="643">
                  <c:v>-6.1210185180445853E-3</c:v>
                </c:pt>
                <c:pt idx="644">
                  <c:v>-3.759283429660476E-3</c:v>
                </c:pt>
                <c:pt idx="645">
                  <c:v>-6.0194777440991665E-3</c:v>
                </c:pt>
                <c:pt idx="646">
                  <c:v>-4.7305979903714546E-3</c:v>
                </c:pt>
                <c:pt idx="647">
                  <c:v>-7.8300240458796244E-3</c:v>
                </c:pt>
                <c:pt idx="648">
                  <c:v>-7.6771470510226258E-3</c:v>
                </c:pt>
                <c:pt idx="649">
                  <c:v>-7.4335652976984523E-3</c:v>
                </c:pt>
                <c:pt idx="650">
                  <c:v>-1.2674161268055539E-2</c:v>
                </c:pt>
                <c:pt idx="651">
                  <c:v>-1.3488399957300112E-2</c:v>
                </c:pt>
                <c:pt idx="652">
                  <c:v>-1.3506180701366222E-2</c:v>
                </c:pt>
                <c:pt idx="653">
                  <c:v>-1.0324777470133051E-2</c:v>
                </c:pt>
                <c:pt idx="654">
                  <c:v>-8.6137890798343442E-3</c:v>
                </c:pt>
                <c:pt idx="655">
                  <c:v>-5.6743336840584524E-3</c:v>
                </c:pt>
                <c:pt idx="656">
                  <c:v>-8.7275694332619169E-3</c:v>
                </c:pt>
                <c:pt idx="657">
                  <c:v>-7.0518894244314678E-3</c:v>
                </c:pt>
                <c:pt idx="658">
                  <c:v>-5.4239974280561043E-3</c:v>
                </c:pt>
                <c:pt idx="659">
                  <c:v>-4.0066537032714677E-3</c:v>
                </c:pt>
                <c:pt idx="660">
                  <c:v>-2.2270448076997518E-3</c:v>
                </c:pt>
                <c:pt idx="661">
                  <c:v>-9.4493281014751407E-4</c:v>
                </c:pt>
                <c:pt idx="662">
                  <c:v>0</c:v>
                </c:pt>
                <c:pt idx="663">
                  <c:v>-6.6126575826022105E-3</c:v>
                </c:pt>
                <c:pt idx="664">
                  <c:v>-5.5849899950560777E-3</c:v>
                </c:pt>
                <c:pt idx="665">
                  <c:v>-6.6172038928878907E-3</c:v>
                </c:pt>
                <c:pt idx="666">
                  <c:v>-5.973143740866993E-3</c:v>
                </c:pt>
                <c:pt idx="667">
                  <c:v>-8.0282724386402382E-3</c:v>
                </c:pt>
                <c:pt idx="668">
                  <c:v>-9.0866079273782541E-3</c:v>
                </c:pt>
                <c:pt idx="669">
                  <c:v>-7.6605169762746783E-3</c:v>
                </c:pt>
                <c:pt idx="670">
                  <c:v>-4.9361307298368962E-3</c:v>
                </c:pt>
                <c:pt idx="671">
                  <c:v>-8.9423976922757831E-3</c:v>
                </c:pt>
                <c:pt idx="672">
                  <c:v>-7.5377782288956752E-3</c:v>
                </c:pt>
                <c:pt idx="673">
                  <c:v>-1.0741911309088414E-2</c:v>
                </c:pt>
                <c:pt idx="674">
                  <c:v>-1.092457555567683E-2</c:v>
                </c:pt>
                <c:pt idx="675">
                  <c:v>-9.3473702770389133E-3</c:v>
                </c:pt>
                <c:pt idx="676">
                  <c:v>-1.1578841167667719E-2</c:v>
                </c:pt>
                <c:pt idx="677">
                  <c:v>-1.2526872656973054E-2</c:v>
                </c:pt>
                <c:pt idx="678">
                  <c:v>-9.9072206226443749E-3</c:v>
                </c:pt>
                <c:pt idx="679">
                  <c:v>-7.7070539736721067E-3</c:v>
                </c:pt>
                <c:pt idx="680">
                  <c:v>-8.4118416829671583E-3</c:v>
                </c:pt>
                <c:pt idx="681">
                  <c:v>-5.8390270497937768E-3</c:v>
                </c:pt>
                <c:pt idx="682">
                  <c:v>-4.5707544532974653E-3</c:v>
                </c:pt>
                <c:pt idx="683">
                  <c:v>-4.2464709582835658E-3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-9.7887170068899909E-4</c:v>
                </c:pt>
                <c:pt idx="690">
                  <c:v>-4.0721598405476511E-3</c:v>
                </c:pt>
                <c:pt idx="691">
                  <c:v>-1.0466412036029604E-2</c:v>
                </c:pt>
                <c:pt idx="692">
                  <c:v>-6.7116756993159665E-3</c:v>
                </c:pt>
                <c:pt idx="693">
                  <c:v>-8.2579260421602463E-3</c:v>
                </c:pt>
                <c:pt idx="694">
                  <c:v>-3.7154364769720338E-3</c:v>
                </c:pt>
                <c:pt idx="695">
                  <c:v>-3.5655541602291896E-3</c:v>
                </c:pt>
                <c:pt idx="696">
                  <c:v>0</c:v>
                </c:pt>
                <c:pt idx="697">
                  <c:v>-2.8651734560203312E-4</c:v>
                </c:pt>
                <c:pt idx="698">
                  <c:v>-1.2464464328514335E-3</c:v>
                </c:pt>
                <c:pt idx="699">
                  <c:v>-2.794929168578042E-4</c:v>
                </c:pt>
                <c:pt idx="700">
                  <c:v>0</c:v>
                </c:pt>
                <c:pt idx="701">
                  <c:v>-2.3991097158109209E-3</c:v>
                </c:pt>
                <c:pt idx="702">
                  <c:v>-5.6647748217028004E-3</c:v>
                </c:pt>
                <c:pt idx="703">
                  <c:v>-1.4671370321104327E-3</c:v>
                </c:pt>
                <c:pt idx="704">
                  <c:v>0</c:v>
                </c:pt>
                <c:pt idx="705">
                  <c:v>-1.4195615095188296E-3</c:v>
                </c:pt>
                <c:pt idx="706">
                  <c:v>-2.2372735193947335E-3</c:v>
                </c:pt>
                <c:pt idx="707">
                  <c:v>0</c:v>
                </c:pt>
                <c:pt idx="708">
                  <c:v>-8.6570624115211992E-5</c:v>
                </c:pt>
                <c:pt idx="709">
                  <c:v>-1.0345503841692305E-2</c:v>
                </c:pt>
                <c:pt idx="710">
                  <c:v>-8.6837318798720364E-3</c:v>
                </c:pt>
                <c:pt idx="711">
                  <c:v>-9.1239364584501104E-3</c:v>
                </c:pt>
                <c:pt idx="712">
                  <c:v>-6.891797082499207E-3</c:v>
                </c:pt>
                <c:pt idx="713">
                  <c:v>-3.9248420615128898E-3</c:v>
                </c:pt>
                <c:pt idx="714">
                  <c:v>0</c:v>
                </c:pt>
                <c:pt idx="715">
                  <c:v>-1.3847118139831416E-4</c:v>
                </c:pt>
                <c:pt idx="716">
                  <c:v>0</c:v>
                </c:pt>
                <c:pt idx="717">
                  <c:v>-4.8145318316161756E-4</c:v>
                </c:pt>
                <c:pt idx="718">
                  <c:v>-3.3297821567310759E-3</c:v>
                </c:pt>
                <c:pt idx="719">
                  <c:v>0</c:v>
                </c:pt>
                <c:pt idx="720">
                  <c:v>-7.5888044805993982E-4</c:v>
                </c:pt>
                <c:pt idx="721">
                  <c:v>0</c:v>
                </c:pt>
                <c:pt idx="722">
                  <c:v>0</c:v>
                </c:pt>
                <c:pt idx="723">
                  <c:v>-1.5441139800054238E-4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-7.3522224314302997E-3</c:v>
                </c:pt>
                <c:pt idx="729">
                  <c:v>-1.6414988786312978E-3</c:v>
                </c:pt>
                <c:pt idx="730">
                  <c:v>0</c:v>
                </c:pt>
                <c:pt idx="731">
                  <c:v>-4.5824638200314682E-3</c:v>
                </c:pt>
                <c:pt idx="732">
                  <c:v>-5.9429644108679458E-3</c:v>
                </c:pt>
                <c:pt idx="733">
                  <c:v>-1.1088107666500147E-2</c:v>
                </c:pt>
                <c:pt idx="734">
                  <c:v>-9.032023912783238E-3</c:v>
                </c:pt>
                <c:pt idx="735">
                  <c:v>-3.5388656306197808E-3</c:v>
                </c:pt>
                <c:pt idx="736">
                  <c:v>-2.6191612853312396E-3</c:v>
                </c:pt>
                <c:pt idx="737">
                  <c:v>-4.6235536536208821E-3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-1.5932934157913969E-4</c:v>
                </c:pt>
                <c:pt idx="743">
                  <c:v>0</c:v>
                </c:pt>
                <c:pt idx="744">
                  <c:v>0</c:v>
                </c:pt>
                <c:pt idx="745">
                  <c:v>-1.788697688529739E-3</c:v>
                </c:pt>
                <c:pt idx="746">
                  <c:v>-7.3006767286654117E-4</c:v>
                </c:pt>
                <c:pt idx="747">
                  <c:v>-3.324583628095068E-3</c:v>
                </c:pt>
                <c:pt idx="748">
                  <c:v>-3.2549268685728716E-3</c:v>
                </c:pt>
                <c:pt idx="749">
                  <c:v>-4.6185264906906109E-3</c:v>
                </c:pt>
                <c:pt idx="750">
                  <c:v>-5.295304717385374E-4</c:v>
                </c:pt>
                <c:pt idx="751">
                  <c:v>0</c:v>
                </c:pt>
                <c:pt idx="752">
                  <c:v>-1.7383118998769431E-3</c:v>
                </c:pt>
                <c:pt idx="753">
                  <c:v>-1.083655013165008E-2</c:v>
                </c:pt>
                <c:pt idx="754">
                  <c:v>-1.6821993860749895E-2</c:v>
                </c:pt>
                <c:pt idx="755">
                  <c:v>-1.0731806538925914E-2</c:v>
                </c:pt>
                <c:pt idx="756">
                  <c:v>-1.4306648350162821E-2</c:v>
                </c:pt>
                <c:pt idx="757">
                  <c:v>-2.3544776491787323E-3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-5.5390484276515162E-3</c:v>
                </c:pt>
                <c:pt idx="762">
                  <c:v>0</c:v>
                </c:pt>
                <c:pt idx="763">
                  <c:v>0</c:v>
                </c:pt>
                <c:pt idx="764">
                  <c:v>-5.1533851416902809E-3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-1.2936392343844139E-3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-8.5095751730379643E-4</c:v>
                </c:pt>
                <c:pt idx="778">
                  <c:v>0</c:v>
                </c:pt>
                <c:pt idx="779">
                  <c:v>0</c:v>
                </c:pt>
                <c:pt idx="780">
                  <c:v>-2.1517768739477416E-3</c:v>
                </c:pt>
                <c:pt idx="781">
                  <c:v>-5.6373714658958241E-3</c:v>
                </c:pt>
                <c:pt idx="782">
                  <c:v>-3.7908146837429824E-3</c:v>
                </c:pt>
                <c:pt idx="783">
                  <c:v>-5.2628090751949408E-4</c:v>
                </c:pt>
                <c:pt idx="784">
                  <c:v>0</c:v>
                </c:pt>
                <c:pt idx="785">
                  <c:v>0</c:v>
                </c:pt>
                <c:pt idx="786">
                  <c:v>-2.4891513753180217E-3</c:v>
                </c:pt>
                <c:pt idx="787">
                  <c:v>-5.2206422329892366E-4</c:v>
                </c:pt>
                <c:pt idx="788">
                  <c:v>0</c:v>
                </c:pt>
                <c:pt idx="789">
                  <c:v>-7.081364298351378E-4</c:v>
                </c:pt>
                <c:pt idx="790">
                  <c:v>-1.9860575605656905E-4</c:v>
                </c:pt>
                <c:pt idx="791">
                  <c:v>-1.5186505831518149E-3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-3.7164667329596668E-3</c:v>
                </c:pt>
                <c:pt idx="797">
                  <c:v>-3.4836023744131417E-3</c:v>
                </c:pt>
                <c:pt idx="798">
                  <c:v>-6.2873956607109038E-3</c:v>
                </c:pt>
                <c:pt idx="799">
                  <c:v>-3.2989505656294549E-3</c:v>
                </c:pt>
                <c:pt idx="800">
                  <c:v>0</c:v>
                </c:pt>
                <c:pt idx="801">
                  <c:v>-3.1507667502821413E-3</c:v>
                </c:pt>
                <c:pt idx="802">
                  <c:v>0</c:v>
                </c:pt>
                <c:pt idx="803">
                  <c:v>-9.3291290924204517E-3</c:v>
                </c:pt>
                <c:pt idx="804">
                  <c:v>-1.5320716631326281E-3</c:v>
                </c:pt>
                <c:pt idx="805">
                  <c:v>-1.0403692476876891E-3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-3.449364140665323E-3</c:v>
                </c:pt>
                <c:pt idx="810">
                  <c:v>-4.8202718658886257E-3</c:v>
                </c:pt>
                <c:pt idx="811">
                  <c:v>-5.8226874219102775E-3</c:v>
                </c:pt>
                <c:pt idx="812">
                  <c:v>-1.8394258072269576E-3</c:v>
                </c:pt>
                <c:pt idx="813">
                  <c:v>0</c:v>
                </c:pt>
                <c:pt idx="814">
                  <c:v>-1.2239282488304415E-3</c:v>
                </c:pt>
                <c:pt idx="815">
                  <c:v>-4.8578206716959338E-3</c:v>
                </c:pt>
                <c:pt idx="816">
                  <c:v>-3.8307010778796391E-3</c:v>
                </c:pt>
                <c:pt idx="817">
                  <c:v>-4.2928761930437487E-3</c:v>
                </c:pt>
                <c:pt idx="818">
                  <c:v>-3.7998850201026446E-3</c:v>
                </c:pt>
                <c:pt idx="819">
                  <c:v>-2.5518097157921638E-3</c:v>
                </c:pt>
                <c:pt idx="820">
                  <c:v>-7.7008386789561012E-3</c:v>
                </c:pt>
                <c:pt idx="821">
                  <c:v>-4.7668857489580052E-3</c:v>
                </c:pt>
                <c:pt idx="822">
                  <c:v>-2.1390395526115213E-3</c:v>
                </c:pt>
                <c:pt idx="823">
                  <c:v>0</c:v>
                </c:pt>
                <c:pt idx="824">
                  <c:v>-8.104474362529146E-4</c:v>
                </c:pt>
                <c:pt idx="825">
                  <c:v>-1.889272734924119E-3</c:v>
                </c:pt>
                <c:pt idx="826">
                  <c:v>-2.6764206643504762E-3</c:v>
                </c:pt>
                <c:pt idx="827">
                  <c:v>-4.5242845306108226E-3</c:v>
                </c:pt>
                <c:pt idx="828">
                  <c:v>-7.9902114915347822E-3</c:v>
                </c:pt>
                <c:pt idx="829">
                  <c:v>-3.8229045758271241E-3</c:v>
                </c:pt>
                <c:pt idx="830">
                  <c:v>-3.7303696222855676E-3</c:v>
                </c:pt>
                <c:pt idx="831">
                  <c:v>-1.3365779711058012E-2</c:v>
                </c:pt>
                <c:pt idx="832">
                  <c:v>-1.2578833117707133E-2</c:v>
                </c:pt>
                <c:pt idx="833">
                  <c:v>-9.6223484761358558E-3</c:v>
                </c:pt>
                <c:pt idx="834">
                  <c:v>-9.1373868771338351E-3</c:v>
                </c:pt>
                <c:pt idx="835">
                  <c:v>-1.4279795791939054E-2</c:v>
                </c:pt>
                <c:pt idx="836">
                  <c:v>-1.4897943597232954E-2</c:v>
                </c:pt>
                <c:pt idx="837">
                  <c:v>-1.3364672400774213E-2</c:v>
                </c:pt>
                <c:pt idx="838">
                  <c:v>-9.9466288110546808E-3</c:v>
                </c:pt>
                <c:pt idx="839">
                  <c:v>-6.3050194121659908E-3</c:v>
                </c:pt>
                <c:pt idx="840">
                  <c:v>-6.346116183227668E-3</c:v>
                </c:pt>
                <c:pt idx="841">
                  <c:v>-3.9132562438523033E-3</c:v>
                </c:pt>
                <c:pt idx="842">
                  <c:v>-4.1275205228331613E-3</c:v>
                </c:pt>
                <c:pt idx="843">
                  <c:v>-2.451521107390997E-3</c:v>
                </c:pt>
                <c:pt idx="844">
                  <c:v>-3.0176093393305958E-3</c:v>
                </c:pt>
                <c:pt idx="845">
                  <c:v>-1.3473000994104201E-3</c:v>
                </c:pt>
                <c:pt idx="846">
                  <c:v>-3.1622312024226495E-4</c:v>
                </c:pt>
                <c:pt idx="847">
                  <c:v>-2.1747799373020849E-3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-8.4345288887466285E-4</c:v>
                </c:pt>
                <c:pt idx="852">
                  <c:v>0</c:v>
                </c:pt>
                <c:pt idx="853">
                  <c:v>-1.6499934098402891E-3</c:v>
                </c:pt>
                <c:pt idx="854">
                  <c:v>-1.7558988049189983E-3</c:v>
                </c:pt>
                <c:pt idx="855">
                  <c:v>-2.2992969797455132E-3</c:v>
                </c:pt>
                <c:pt idx="856">
                  <c:v>0</c:v>
                </c:pt>
                <c:pt idx="857">
                  <c:v>-3.0488140185216395E-3</c:v>
                </c:pt>
                <c:pt idx="858">
                  <c:v>0</c:v>
                </c:pt>
                <c:pt idx="859">
                  <c:v>-2.0124990301144674E-3</c:v>
                </c:pt>
                <c:pt idx="860">
                  <c:v>-1.4767579428123234E-3</c:v>
                </c:pt>
                <c:pt idx="861">
                  <c:v>-8.2142187091316377E-4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-1.0816084938812809E-3</c:v>
                </c:pt>
                <c:pt idx="870">
                  <c:v>-4.9932326855872677E-4</c:v>
                </c:pt>
                <c:pt idx="871">
                  <c:v>0</c:v>
                </c:pt>
                <c:pt idx="872">
                  <c:v>-9.2587360248630457E-4</c:v>
                </c:pt>
                <c:pt idx="873">
                  <c:v>-2.9293586734424615E-3</c:v>
                </c:pt>
                <c:pt idx="874">
                  <c:v>0</c:v>
                </c:pt>
                <c:pt idx="875">
                  <c:v>-4.2367623912966668E-3</c:v>
                </c:pt>
                <c:pt idx="876">
                  <c:v>0</c:v>
                </c:pt>
                <c:pt idx="877">
                  <c:v>0</c:v>
                </c:pt>
                <c:pt idx="878">
                  <c:v>-1.1393499514300576E-3</c:v>
                </c:pt>
                <c:pt idx="879">
                  <c:v>-4.7037729201627743E-3</c:v>
                </c:pt>
                <c:pt idx="880">
                  <c:v>-3.5054910319149979E-3</c:v>
                </c:pt>
                <c:pt idx="881">
                  <c:v>-8.1503859361934383E-3</c:v>
                </c:pt>
                <c:pt idx="882">
                  <c:v>-7.5629059838330237E-3</c:v>
                </c:pt>
                <c:pt idx="883">
                  <c:v>-4.3677117679893351E-3</c:v>
                </c:pt>
                <c:pt idx="884">
                  <c:v>-6.4001599394920561E-3</c:v>
                </c:pt>
                <c:pt idx="885">
                  <c:v>-4.556480307274291E-3</c:v>
                </c:pt>
                <c:pt idx="886">
                  <c:v>-2.6688132757847205E-3</c:v>
                </c:pt>
                <c:pt idx="887">
                  <c:v>-8.1381489572029952E-3</c:v>
                </c:pt>
                <c:pt idx="888">
                  <c:v>-9.0822897962254956E-3</c:v>
                </c:pt>
                <c:pt idx="889">
                  <c:v>-5.0424202131400531E-3</c:v>
                </c:pt>
                <c:pt idx="890">
                  <c:v>-7.0029918969893856E-3</c:v>
                </c:pt>
                <c:pt idx="891">
                  <c:v>-9.2922538616604378E-3</c:v>
                </c:pt>
                <c:pt idx="892">
                  <c:v>-1.1750462990296695E-2</c:v>
                </c:pt>
                <c:pt idx="893">
                  <c:v>-9.0205247027276281E-3</c:v>
                </c:pt>
                <c:pt idx="894">
                  <c:v>0</c:v>
                </c:pt>
                <c:pt idx="895">
                  <c:v>0</c:v>
                </c:pt>
                <c:pt idx="896">
                  <c:v>-7.6727105782524729E-3</c:v>
                </c:pt>
                <c:pt idx="897">
                  <c:v>-5.202022074850543E-3</c:v>
                </c:pt>
                <c:pt idx="898">
                  <c:v>-9.4914058697017634E-3</c:v>
                </c:pt>
                <c:pt idx="899">
                  <c:v>-1.04015153631275E-2</c:v>
                </c:pt>
                <c:pt idx="900">
                  <c:v>-1.1300923317621003E-2</c:v>
                </c:pt>
                <c:pt idx="901">
                  <c:v>-1.709708292576062E-2</c:v>
                </c:pt>
                <c:pt idx="902">
                  <c:v>-1.3508481875679546E-2</c:v>
                </c:pt>
                <c:pt idx="903">
                  <c:v>-1.3500943624231154E-2</c:v>
                </c:pt>
                <c:pt idx="904">
                  <c:v>-2.6643126684405494E-2</c:v>
                </c:pt>
                <c:pt idx="905">
                  <c:v>-2.5881908050550795E-2</c:v>
                </c:pt>
                <c:pt idx="906">
                  <c:v>-2.4564177232972106E-2</c:v>
                </c:pt>
                <c:pt idx="907">
                  <c:v>-2.5053547975189883E-2</c:v>
                </c:pt>
                <c:pt idx="908">
                  <c:v>-2.7121590793995898E-2</c:v>
                </c:pt>
                <c:pt idx="909">
                  <c:v>-2.595544350684742E-2</c:v>
                </c:pt>
                <c:pt idx="910">
                  <c:v>-2.2258556409819885E-2</c:v>
                </c:pt>
                <c:pt idx="911">
                  <c:v>-2.2896590305743425E-2</c:v>
                </c:pt>
                <c:pt idx="912">
                  <c:v>-1.9472707920791921E-2</c:v>
                </c:pt>
                <c:pt idx="913">
                  <c:v>-1.9169347689703353E-2</c:v>
                </c:pt>
                <c:pt idx="914">
                  <c:v>-2.0551062630632777E-2</c:v>
                </c:pt>
                <c:pt idx="915">
                  <c:v>-2.071453071374485E-2</c:v>
                </c:pt>
                <c:pt idx="916">
                  <c:v>-2.2976890923253723E-2</c:v>
                </c:pt>
                <c:pt idx="917">
                  <c:v>-2.3985755669493014E-2</c:v>
                </c:pt>
                <c:pt idx="918">
                  <c:v>-2.2370383979823383E-2</c:v>
                </c:pt>
                <c:pt idx="919">
                  <c:v>-2.0479538107445627E-2</c:v>
                </c:pt>
                <c:pt idx="920">
                  <c:v>-1.9711456222912371E-2</c:v>
                </c:pt>
                <c:pt idx="921">
                  <c:v>-1.7731056402886525E-2</c:v>
                </c:pt>
                <c:pt idx="922">
                  <c:v>-1.7802869494826568E-2</c:v>
                </c:pt>
                <c:pt idx="923">
                  <c:v>-1.8205061863647898E-2</c:v>
                </c:pt>
                <c:pt idx="924">
                  <c:v>-1.6454518060830536E-2</c:v>
                </c:pt>
                <c:pt idx="925">
                  <c:v>-1.3885817566905212E-2</c:v>
                </c:pt>
                <c:pt idx="926">
                  <c:v>-1.2175639912902936E-2</c:v>
                </c:pt>
                <c:pt idx="927">
                  <c:v>-1.2865626193852564E-2</c:v>
                </c:pt>
                <c:pt idx="928">
                  <c:v>-1.3001267224335034E-2</c:v>
                </c:pt>
                <c:pt idx="929">
                  <c:v>-1.3428832378226563E-2</c:v>
                </c:pt>
                <c:pt idx="930">
                  <c:v>-1.3392834767766426E-2</c:v>
                </c:pt>
                <c:pt idx="931">
                  <c:v>-1.1966020325406168E-2</c:v>
                </c:pt>
                <c:pt idx="932">
                  <c:v>-1.1914680263131361E-2</c:v>
                </c:pt>
                <c:pt idx="933">
                  <c:v>-1.0992542257261095E-2</c:v>
                </c:pt>
                <c:pt idx="934">
                  <c:v>-9.9008413347753121E-3</c:v>
                </c:pt>
                <c:pt idx="935">
                  <c:v>-9.0583904966280437E-3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6481280"/>
        <c:axId val="1696479648"/>
      </c:lineChart>
      <c:catAx>
        <c:axId val="1696481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6479648"/>
        <c:crosses val="autoZero"/>
        <c:auto val="1"/>
        <c:lblAlgn val="ctr"/>
        <c:lblOffset val="100"/>
        <c:noMultiLvlLbl val="0"/>
      </c:catAx>
      <c:valAx>
        <c:axId val="169647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6481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0</xdr:colOff>
      <xdr:row>7</xdr:row>
      <xdr:rowOff>0</xdr:rowOff>
    </xdr:from>
    <xdr:to>
      <xdr:col>34</xdr:col>
      <xdr:colOff>304800</xdr:colOff>
      <xdr:row>21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9:H19"/>
  <sheetViews>
    <sheetView tabSelected="1" workbookViewId="0">
      <selection activeCell="O31" sqref="O31:O34"/>
    </sheetView>
  </sheetViews>
  <sheetFormatPr defaultRowHeight="15"/>
  <cols>
    <col min="2" max="2" width="76" bestFit="1" customWidth="1"/>
    <col min="3" max="4" width="23.7109375" customWidth="1"/>
    <col min="5" max="5" width="9.140625" customWidth="1"/>
    <col min="6" max="6" width="9.85546875" bestFit="1" customWidth="1"/>
    <col min="7" max="7" width="14.42578125" customWidth="1"/>
    <col min="8" max="8" width="9.28515625" bestFit="1" customWidth="1"/>
  </cols>
  <sheetData>
    <row r="9" spans="1:8" ht="15.75" thickBot="1"/>
    <row r="10" spans="1:8" ht="15.75" thickBot="1">
      <c r="A10" s="48" t="s">
        <v>338</v>
      </c>
      <c r="B10" s="49"/>
      <c r="C10" s="49"/>
      <c r="D10" s="49"/>
      <c r="E10" s="49"/>
      <c r="F10" s="49"/>
      <c r="G10" s="49"/>
      <c r="H10" s="50"/>
    </row>
    <row r="11" spans="1:8" ht="15.75" thickBot="1">
      <c r="A11" s="8" t="s">
        <v>339</v>
      </c>
      <c r="B11" s="9" t="s">
        <v>340</v>
      </c>
      <c r="C11" s="10" t="s">
        <v>341</v>
      </c>
      <c r="D11" s="10" t="s">
        <v>581</v>
      </c>
      <c r="E11" s="11" t="s">
        <v>3</v>
      </c>
      <c r="F11" s="12" t="s">
        <v>342</v>
      </c>
      <c r="G11" s="12" t="s">
        <v>343</v>
      </c>
      <c r="H11" s="13" t="s">
        <v>344</v>
      </c>
    </row>
    <row r="12" spans="1:8">
      <c r="A12" s="57">
        <v>1</v>
      </c>
      <c r="B12" s="14" t="s">
        <v>345</v>
      </c>
      <c r="C12" s="15" t="s">
        <v>346</v>
      </c>
      <c r="D12" s="15" t="s">
        <v>582</v>
      </c>
      <c r="E12" s="16">
        <f>AVERAGE('In-Sample'!F5:F12)/100</f>
        <v>0.13698750000000001</v>
      </c>
      <c r="F12" s="17">
        <f>AVERAGE('In-Sample'!J22:J29)/100</f>
        <v>-6.0800000000000007E-2</v>
      </c>
      <c r="G12" s="18">
        <f>AVERAGE('In-Sample'!G5:G12)</f>
        <v>2.4137499999999998</v>
      </c>
      <c r="H12" s="19">
        <f>AVERAGE('In-Sample'!H5:H12)/100</f>
        <v>9.5199999999999993E-2</v>
      </c>
    </row>
    <row r="13" spans="1:8">
      <c r="A13" s="57">
        <f t="shared" ref="A13:A19" si="0">A12+1</f>
        <v>2</v>
      </c>
      <c r="B13" s="14" t="s">
        <v>347</v>
      </c>
      <c r="C13" s="15" t="s">
        <v>348</v>
      </c>
      <c r="D13" s="15" t="s">
        <v>582</v>
      </c>
      <c r="E13" s="16">
        <f>AVERAGE('Out-Sample'!F5:F12)/100</f>
        <v>0.2828</v>
      </c>
      <c r="F13" s="17">
        <f>AVERAGE('Out-Sample'!J22:J29)/100</f>
        <v>-0.1188125</v>
      </c>
      <c r="G13" s="18">
        <f>AVERAGE('Out-Sample'!G5:G12)</f>
        <v>2.5662500000000001</v>
      </c>
      <c r="H13" s="19">
        <f>AVERAGE('Out-Sample'!H5:H12)/100</f>
        <v>9.0874999999999997E-2</v>
      </c>
    </row>
    <row r="14" spans="1:8">
      <c r="A14" s="57">
        <f t="shared" si="0"/>
        <v>3</v>
      </c>
      <c r="B14" s="14" t="s">
        <v>349</v>
      </c>
      <c r="C14" s="15" t="s">
        <v>350</v>
      </c>
      <c r="D14" s="15" t="s">
        <v>582</v>
      </c>
      <c r="E14" s="21">
        <f>AVERAGE(All_years!F5:F12)/100</f>
        <v>0.155525</v>
      </c>
      <c r="F14" s="17">
        <f>AVERAGE(All_years!J22:J31)/100</f>
        <v>-0.17768999999999999</v>
      </c>
      <c r="G14" s="18">
        <f>AVERAGE(All_years!G5:G12)</f>
        <v>1.3212499999999998</v>
      </c>
      <c r="H14" s="19">
        <f>AVERAGE(All_years!H5:H12)/100</f>
        <v>6.0787500000000001E-2</v>
      </c>
    </row>
    <row r="15" spans="1:8">
      <c r="A15" s="57">
        <f t="shared" si="0"/>
        <v>4</v>
      </c>
      <c r="B15" s="14" t="s">
        <v>585</v>
      </c>
      <c r="C15" s="15" t="s">
        <v>350</v>
      </c>
      <c r="D15" s="20" t="s">
        <v>582</v>
      </c>
      <c r="E15" s="16">
        <f>'Equity Curves'!C6</f>
        <v>0.20732607245445253</v>
      </c>
      <c r="F15" s="17">
        <f>'Equity Curves'!D6</f>
        <v>-6.2135409402694242E-2</v>
      </c>
      <c r="G15" s="18">
        <f>'Equity Curves'!C8</f>
        <v>3.3366815226208635</v>
      </c>
      <c r="H15" s="22"/>
    </row>
    <row r="16" spans="1:8">
      <c r="A16" s="57">
        <f t="shared" si="0"/>
        <v>5</v>
      </c>
      <c r="B16" s="14" t="s">
        <v>349</v>
      </c>
      <c r="C16" s="20" t="s">
        <v>584</v>
      </c>
      <c r="D16" s="20" t="s">
        <v>583</v>
      </c>
      <c r="E16" s="16">
        <f>AVERAGE(Monthly_All_years_Optimization!F5:F9)/100</f>
        <v>6.0660000000000006E-2</v>
      </c>
      <c r="F16" s="17">
        <f>AVERAGE(Monthly_All_years_Optimization!J22:J26)/100</f>
        <v>-0.18597999999999998</v>
      </c>
      <c r="G16" s="18">
        <f>AVERAGE(Monthly_All_years_Optimization!G5:G9)</f>
        <v>0.35399999999999998</v>
      </c>
      <c r="H16" s="22">
        <f>AVERAGE(Monthly_All_years_Optimization!H5:H9)/100</f>
        <v>3.2259999999999997E-2</v>
      </c>
    </row>
    <row r="17" spans="1:8">
      <c r="A17" s="57">
        <f t="shared" si="0"/>
        <v>6</v>
      </c>
      <c r="B17" s="14" t="s">
        <v>928</v>
      </c>
      <c r="C17" s="15" t="s">
        <v>350</v>
      </c>
      <c r="D17" s="20" t="s">
        <v>582</v>
      </c>
      <c r="E17" s="21">
        <f>AVERAGE(Next_exp_onexpday_opt!F5:F9)/100</f>
        <v>0.16888000000000003</v>
      </c>
      <c r="F17" s="17">
        <f>AVERAGE(Next_exp_onexpday_opt!J22:J26)/100</f>
        <v>-0.12551999999999996</v>
      </c>
      <c r="G17" s="18">
        <f>AVERAGE(Next_exp_onexpday_opt!G5:G9)</f>
        <v>1.466</v>
      </c>
      <c r="H17" s="19">
        <f>AVERAGE(Next_exp_onexpday_opt!H5:H9)/100</f>
        <v>5.7820000000000003E-2</v>
      </c>
    </row>
    <row r="18" spans="1:8" ht="15.75" thickBot="1">
      <c r="A18" s="57">
        <f t="shared" si="0"/>
        <v>7</v>
      </c>
      <c r="B18" s="52" t="s">
        <v>929</v>
      </c>
      <c r="C18" s="55" t="s">
        <v>350</v>
      </c>
      <c r="D18" s="56" t="s">
        <v>582</v>
      </c>
      <c r="E18" s="23">
        <f>AVERAGE('Next_ExpII_Evening_Only Opt'!F6:F10)/100</f>
        <v>0.18601999999999996</v>
      </c>
      <c r="F18" s="24">
        <f>AVERAGE('Next_ExpII_Evening_Only Opt'!J23:J27)/100</f>
        <v>-0.10825999999999998</v>
      </c>
      <c r="G18" s="53">
        <f>AVERAGE('Next_ExpII_Evening_Only Opt'!G6:G10)</f>
        <v>1.8260000000000001</v>
      </c>
      <c r="H18" s="54">
        <f>AVERAGE('Next_ExpII_Evening_Only Opt'!H6:H10)/100</f>
        <v>5.954000000000001E-2</v>
      </c>
    </row>
    <row r="19" spans="1:8">
      <c r="A19" s="57">
        <f t="shared" si="0"/>
        <v>8</v>
      </c>
      <c r="B19" s="14" t="s">
        <v>930</v>
      </c>
      <c r="C19" s="15" t="s">
        <v>350</v>
      </c>
      <c r="D19" s="20" t="s">
        <v>582</v>
      </c>
      <c r="E19" s="16">
        <f>'BN+NF EQ_Curves'!C6</f>
        <v>0.22410163283348083</v>
      </c>
      <c r="F19" s="17">
        <f>'BN+NF EQ_Curves'!D6</f>
        <v>-6.098557904265911E-2</v>
      </c>
      <c r="G19" s="18">
        <f>'BN+NF EQ_Curves'!C8</f>
        <v>3.6746659841783718</v>
      </c>
      <c r="H19" s="22"/>
    </row>
  </sheetData>
  <mergeCells count="1">
    <mergeCell ref="A10:H1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S1622"/>
  <sheetViews>
    <sheetView workbookViewId="0">
      <selection activeCell="A2" sqref="A2:D9"/>
    </sheetView>
  </sheetViews>
  <sheetFormatPr defaultRowHeight="15"/>
  <cols>
    <col min="1" max="2" width="10.7109375" bestFit="1" customWidth="1"/>
    <col min="3" max="3" width="13" customWidth="1"/>
  </cols>
  <sheetData>
    <row r="3" spans="1:19">
      <c r="A3" s="1" t="s">
        <v>353</v>
      </c>
      <c r="B3" s="43">
        <v>42522</v>
      </c>
      <c r="C3" s="3">
        <f>-VLOOKUP(B3,$A$16:$N$1622,14,FALSE)</f>
        <v>-100</v>
      </c>
    </row>
    <row r="4" spans="1:19">
      <c r="A4" s="1" t="s">
        <v>354</v>
      </c>
      <c r="B4" s="43">
        <v>44889</v>
      </c>
      <c r="C4" s="44">
        <f>VLOOKUP(B4,$A$16:$N$1622,14,FALSE)</f>
        <v>339.33354056977822</v>
      </c>
    </row>
    <row r="6" spans="1:19">
      <c r="C6" s="42">
        <f>XIRR(C3:C4,B3:B4)</f>
        <v>0.20732607245445253</v>
      </c>
      <c r="D6" s="38">
        <f>MIN(P17:P1622)</f>
        <v>-6.2135409402694242E-2</v>
      </c>
    </row>
    <row r="8" spans="1:19">
      <c r="C8" s="41">
        <f>C6/ABS(D6)</f>
        <v>3.3366815226208635</v>
      </c>
    </row>
    <row r="14" spans="1:19">
      <c r="A14" s="1" t="s">
        <v>351</v>
      </c>
      <c r="H14" s="39">
        <f>100%/5</f>
        <v>0.2</v>
      </c>
      <c r="I14" s="39">
        <f t="shared" ref="I14:L14" si="0">100%/5</f>
        <v>0.2</v>
      </c>
      <c r="J14" s="39">
        <f t="shared" si="0"/>
        <v>0.2</v>
      </c>
      <c r="K14" s="39">
        <f t="shared" si="0"/>
        <v>0.2</v>
      </c>
      <c r="L14" s="39">
        <f t="shared" si="0"/>
        <v>0.2</v>
      </c>
    </row>
    <row r="15" spans="1:19">
      <c r="A15" s="1" t="s">
        <v>14</v>
      </c>
      <c r="B15" s="25">
        <v>5.0000000000000001E-3</v>
      </c>
      <c r="C15" s="25">
        <v>0.01</v>
      </c>
      <c r="D15" s="25">
        <v>1.4999999999999999E-2</v>
      </c>
      <c r="E15" s="25">
        <v>0.02</v>
      </c>
      <c r="F15" s="25">
        <v>2.5000000000000001E-2</v>
      </c>
      <c r="G15" s="1"/>
      <c r="H15" s="25">
        <v>5.0000000000000001E-3</v>
      </c>
      <c r="I15" s="25">
        <v>0.01</v>
      </c>
      <c r="J15" s="25">
        <v>1.4999999999999999E-2</v>
      </c>
      <c r="K15" s="25">
        <v>0.02</v>
      </c>
      <c r="L15" s="25">
        <v>2.5000000000000001E-2</v>
      </c>
      <c r="N15" s="1" t="s">
        <v>352</v>
      </c>
      <c r="P15" s="7"/>
    </row>
    <row r="16" spans="1:19">
      <c r="A16" s="2">
        <v>42522</v>
      </c>
      <c r="B16">
        <v>10000000</v>
      </c>
      <c r="C16">
        <v>10000000</v>
      </c>
      <c r="D16">
        <v>10000000</v>
      </c>
      <c r="E16">
        <v>10000000</v>
      </c>
      <c r="F16">
        <v>10000000</v>
      </c>
      <c r="M16" s="2"/>
      <c r="N16">
        <v>100</v>
      </c>
      <c r="S16" s="2"/>
    </row>
    <row r="17" spans="1:19">
      <c r="A17" s="2">
        <v>42523</v>
      </c>
      <c r="B17">
        <v>10009491</v>
      </c>
      <c r="C17">
        <v>10024324</v>
      </c>
      <c r="D17">
        <v>10016987</v>
      </c>
      <c r="E17">
        <v>10004298</v>
      </c>
      <c r="F17">
        <v>10004298</v>
      </c>
      <c r="H17">
        <f>B17/B16-1</f>
        <v>9.49099999999925E-4</v>
      </c>
      <c r="I17">
        <f t="shared" ref="I17:L17" si="1">C17/C16-1</f>
        <v>2.4324000000000012E-3</v>
      </c>
      <c r="J17">
        <f t="shared" si="1"/>
        <v>1.6986999999999419E-3</v>
      </c>
      <c r="K17">
        <f t="shared" si="1"/>
        <v>4.2980000000003571E-4</v>
      </c>
      <c r="L17">
        <f t="shared" si="1"/>
        <v>4.2980000000003571E-4</v>
      </c>
      <c r="M17" s="2"/>
      <c r="N17">
        <f>N16*(1+O17)</f>
        <v>100.118796</v>
      </c>
      <c r="O17">
        <f>(H17*$H$14)+(I17*$I$14)+(J17*$J$14)+(K17*$K$14)+(L17*$L$14)</f>
        <v>1.1879599999999879E-3</v>
      </c>
      <c r="P17" s="40">
        <f>N17/MAX($N$16:N17)-1</f>
        <v>0</v>
      </c>
      <c r="S17" s="2"/>
    </row>
    <row r="18" spans="1:19">
      <c r="A18" s="2">
        <v>42524</v>
      </c>
      <c r="B18">
        <v>10002787</v>
      </c>
      <c r="C18">
        <v>10017620</v>
      </c>
      <c r="D18">
        <v>10010283</v>
      </c>
      <c r="E18">
        <v>9997356</v>
      </c>
      <c r="F18">
        <v>9997356</v>
      </c>
      <c r="H18">
        <f t="shared" ref="H18:H81" si="2">B18/B17-1</f>
        <v>-6.6976432667753549E-4</v>
      </c>
      <c r="I18">
        <f t="shared" ref="I18:I81" si="3">C18/C17-1</f>
        <v>-6.6877327588377167E-4</v>
      </c>
      <c r="J18">
        <f t="shared" ref="J18:J81" si="4">D18/D17-1</f>
        <v>-6.6926312273341004E-4</v>
      </c>
      <c r="K18">
        <f t="shared" ref="K18:K81" si="5">E18/E17-1</f>
        <v>-6.9390176102313017E-4</v>
      </c>
      <c r="L18">
        <f t="shared" ref="L18:L81" si="6">F18/F17-1</f>
        <v>-6.9390176102313017E-4</v>
      </c>
      <c r="M18" s="2"/>
      <c r="N18">
        <f t="shared" ref="N18:N81" si="7">N17*(1+O18)</f>
        <v>100.05080323821275</v>
      </c>
      <c r="O18">
        <f t="shared" ref="O18:O81" si="8">(H18*$H$14)+(I18*$I$14)+(J18*$J$14)+(K18*$K$14)+(L18*$L$14)</f>
        <v>-6.7912084946819551E-4</v>
      </c>
      <c r="P18" s="40">
        <f>N18/MAX($N$16:N18)-1</f>
        <v>-6.7912084946819551E-4</v>
      </c>
      <c r="S18" s="2"/>
    </row>
    <row r="19" spans="1:19">
      <c r="A19" s="2">
        <v>42527</v>
      </c>
      <c r="B19">
        <v>10013453</v>
      </c>
      <c r="C19">
        <v>10011205</v>
      </c>
      <c r="D19">
        <v>10033622</v>
      </c>
      <c r="E19">
        <v>9941480</v>
      </c>
      <c r="F19">
        <v>9941480</v>
      </c>
      <c r="H19">
        <f t="shared" si="2"/>
        <v>1.0663028214037418E-3</v>
      </c>
      <c r="I19">
        <f t="shared" si="3"/>
        <v>-6.4037166512609378E-4</v>
      </c>
      <c r="J19">
        <f t="shared" si="4"/>
        <v>2.3315025159629243E-3</v>
      </c>
      <c r="K19">
        <f t="shared" si="5"/>
        <v>-5.5890777521576673E-3</v>
      </c>
      <c r="L19">
        <f t="shared" si="6"/>
        <v>-5.5890777521576673E-3</v>
      </c>
      <c r="M19" s="2"/>
      <c r="N19">
        <f t="shared" si="7"/>
        <v>99.882303241583827</v>
      </c>
      <c r="O19">
        <f t="shared" si="8"/>
        <v>-1.6841443664149525E-3</v>
      </c>
      <c r="P19" s="40">
        <f>N19/MAX($N$16:N19)-1</f>
        <v>-2.3621214783303701E-3</v>
      </c>
      <c r="S19" s="2"/>
    </row>
    <row r="20" spans="1:19">
      <c r="A20" s="2">
        <v>42528</v>
      </c>
      <c r="B20">
        <v>10098111</v>
      </c>
      <c r="C20">
        <v>10064325</v>
      </c>
      <c r="D20">
        <v>10086742</v>
      </c>
      <c r="E20">
        <v>9985964</v>
      </c>
      <c r="F20">
        <v>9985964</v>
      </c>
      <c r="H20">
        <f t="shared" si="2"/>
        <v>8.4544262603518661E-3</v>
      </c>
      <c r="I20">
        <f t="shared" si="3"/>
        <v>5.3060545658589753E-3</v>
      </c>
      <c r="J20">
        <f t="shared" si="4"/>
        <v>5.2941998412936453E-3</v>
      </c>
      <c r="K20">
        <f t="shared" si="5"/>
        <v>4.4745852730176949E-3</v>
      </c>
      <c r="L20">
        <f t="shared" si="6"/>
        <v>4.4745852730176949E-3</v>
      </c>
      <c r="M20" s="2"/>
      <c r="N20">
        <f t="shared" si="7"/>
        <v>100.44172107335241</v>
      </c>
      <c r="O20">
        <f t="shared" si="8"/>
        <v>5.600770242707975E-3</v>
      </c>
      <c r="P20" s="40">
        <f>N20/MAX($N$16:N20)-1</f>
        <v>0</v>
      </c>
      <c r="S20" s="2"/>
    </row>
    <row r="21" spans="1:19">
      <c r="A21" s="2">
        <v>42529</v>
      </c>
      <c r="B21">
        <v>10114261</v>
      </c>
      <c r="C21">
        <v>10084808</v>
      </c>
      <c r="D21">
        <v>10105440</v>
      </c>
      <c r="E21">
        <v>9950788</v>
      </c>
      <c r="F21">
        <v>9950788</v>
      </c>
      <c r="H21">
        <f t="shared" si="2"/>
        <v>1.5993090192809589E-3</v>
      </c>
      <c r="I21">
        <f t="shared" si="3"/>
        <v>2.0352085211874371E-3</v>
      </c>
      <c r="J21">
        <f t="shared" si="4"/>
        <v>1.8537204580031386E-3</v>
      </c>
      <c r="K21">
        <f t="shared" si="5"/>
        <v>-3.5225442430996123E-3</v>
      </c>
      <c r="L21">
        <f t="shared" si="6"/>
        <v>-3.5225442430996123E-3</v>
      </c>
      <c r="M21" s="2"/>
      <c r="N21">
        <f t="shared" si="7"/>
        <v>100.41044652486416</v>
      </c>
      <c r="O21">
        <f t="shared" si="8"/>
        <v>-3.113700975455381E-4</v>
      </c>
      <c r="P21" s="40">
        <f>N21/MAX($N$16:N21)-1</f>
        <v>-3.1137009754556022E-4</v>
      </c>
      <c r="S21" s="2"/>
    </row>
    <row r="22" spans="1:19">
      <c r="A22" s="2">
        <v>42530</v>
      </c>
      <c r="B22">
        <v>10085796</v>
      </c>
      <c r="C22">
        <v>10114130</v>
      </c>
      <c r="D22">
        <v>10031766</v>
      </c>
      <c r="E22">
        <v>9885079</v>
      </c>
      <c r="F22">
        <v>9885079</v>
      </c>
      <c r="H22">
        <f t="shared" si="2"/>
        <v>-2.8143430350472398E-3</v>
      </c>
      <c r="I22">
        <f t="shared" si="3"/>
        <v>2.9075417201795961E-3</v>
      </c>
      <c r="J22">
        <f t="shared" si="4"/>
        <v>-7.2905286657483082E-3</v>
      </c>
      <c r="K22">
        <f t="shared" si="5"/>
        <v>-6.6033966355227847E-3</v>
      </c>
      <c r="L22">
        <f t="shared" si="6"/>
        <v>-6.6033966355227847E-3</v>
      </c>
      <c r="M22" s="2"/>
      <c r="N22">
        <f t="shared" si="7"/>
        <v>100.00068909953461</v>
      </c>
      <c r="O22">
        <f t="shared" si="8"/>
        <v>-4.0808246503323039E-3</v>
      </c>
      <c r="P22" s="40">
        <f>N22/MAX($N$16:N22)-1</f>
        <v>-4.3909241011085287E-3</v>
      </c>
      <c r="S22" s="2"/>
    </row>
    <row r="23" spans="1:19">
      <c r="A23" s="2">
        <v>42531</v>
      </c>
      <c r="B23">
        <v>9974533</v>
      </c>
      <c r="C23">
        <v>10060682</v>
      </c>
      <c r="D23">
        <v>10030408</v>
      </c>
      <c r="E23">
        <v>9909376</v>
      </c>
      <c r="F23">
        <v>9909376</v>
      </c>
      <c r="H23">
        <f t="shared" si="2"/>
        <v>-1.1031652831367977E-2</v>
      </c>
      <c r="I23">
        <f t="shared" si="3"/>
        <v>-5.2844881368936392E-3</v>
      </c>
      <c r="J23">
        <f t="shared" si="4"/>
        <v>-1.353699837097766E-4</v>
      </c>
      <c r="K23">
        <f t="shared" si="5"/>
        <v>2.4579469724015368E-3</v>
      </c>
      <c r="L23">
        <f t="shared" si="6"/>
        <v>2.4579469724015368E-3</v>
      </c>
      <c r="M23" s="2"/>
      <c r="N23">
        <f t="shared" si="7"/>
        <v>99.769975169553575</v>
      </c>
      <c r="O23">
        <f t="shared" si="8"/>
        <v>-2.3071234014336636E-3</v>
      </c>
      <c r="P23" s="40">
        <f>N23/MAX($N$16:N23)-1</f>
        <v>-6.6879170987946823E-3</v>
      </c>
      <c r="S23" s="2"/>
    </row>
    <row r="24" spans="1:19">
      <c r="A24" s="2">
        <v>42534</v>
      </c>
      <c r="B24">
        <v>10025994</v>
      </c>
      <c r="C24">
        <v>10104284</v>
      </c>
      <c r="D24">
        <v>10068559</v>
      </c>
      <c r="E24">
        <v>9947528</v>
      </c>
      <c r="F24">
        <v>9947528</v>
      </c>
      <c r="H24">
        <f t="shared" si="2"/>
        <v>5.1592390340480243E-3</v>
      </c>
      <c r="I24">
        <f t="shared" si="3"/>
        <v>4.3339010218192975E-3</v>
      </c>
      <c r="J24">
        <f t="shared" si="4"/>
        <v>3.8035342131645944E-3</v>
      </c>
      <c r="K24">
        <f t="shared" si="5"/>
        <v>3.8500910652699005E-3</v>
      </c>
      <c r="L24">
        <f t="shared" si="6"/>
        <v>3.8500910652699005E-3</v>
      </c>
      <c r="M24" s="2"/>
      <c r="N24">
        <f t="shared" si="7"/>
        <v>100.18894633787838</v>
      </c>
      <c r="O24">
        <f t="shared" si="8"/>
        <v>4.1993712799143438E-3</v>
      </c>
      <c r="P24" s="40">
        <f>N24/MAX($N$16:N24)-1</f>
        <v>-2.5166308658672865E-3</v>
      </c>
      <c r="S24" s="2"/>
    </row>
    <row r="25" spans="1:19">
      <c r="A25" s="2">
        <v>42535</v>
      </c>
      <c r="B25">
        <v>10023847</v>
      </c>
      <c r="C25">
        <v>10120737</v>
      </c>
      <c r="D25">
        <v>10036602</v>
      </c>
      <c r="E25">
        <v>9963599</v>
      </c>
      <c r="F25">
        <v>9963599</v>
      </c>
      <c r="H25">
        <f t="shared" si="2"/>
        <v>-2.1414335576108723E-4</v>
      </c>
      <c r="I25">
        <f t="shared" si="3"/>
        <v>1.6283192356825182E-3</v>
      </c>
      <c r="J25">
        <f t="shared" si="4"/>
        <v>-3.1739397862196039E-3</v>
      </c>
      <c r="K25">
        <f t="shared" si="5"/>
        <v>1.6155772569828031E-3</v>
      </c>
      <c r="L25">
        <f t="shared" si="6"/>
        <v>1.6155772569828031E-3</v>
      </c>
      <c r="M25" s="2"/>
      <c r="N25">
        <f t="shared" si="7"/>
        <v>100.21842975280512</v>
      </c>
      <c r="O25">
        <f t="shared" si="8"/>
        <v>2.9427812153348676E-4</v>
      </c>
      <c r="P25" s="40">
        <f>N25/MAX($N$16:N25)-1</f>
        <v>-2.2230933337374914E-3</v>
      </c>
      <c r="S25" s="2"/>
    </row>
    <row r="26" spans="1:19">
      <c r="A26" s="2">
        <v>42536</v>
      </c>
      <c r="B26">
        <v>10073868</v>
      </c>
      <c r="C26">
        <v>10188851</v>
      </c>
      <c r="D26">
        <v>10067919</v>
      </c>
      <c r="E26">
        <v>9996714</v>
      </c>
      <c r="F26">
        <v>9996714</v>
      </c>
      <c r="H26">
        <f t="shared" si="2"/>
        <v>4.9901998703691941E-3</v>
      </c>
      <c r="I26">
        <f t="shared" si="3"/>
        <v>6.7301422811401057E-3</v>
      </c>
      <c r="J26">
        <f t="shared" si="4"/>
        <v>3.1202791542397357E-3</v>
      </c>
      <c r="K26">
        <f t="shared" si="5"/>
        <v>3.32359822991668E-3</v>
      </c>
      <c r="L26">
        <f t="shared" si="6"/>
        <v>3.32359822991668E-3</v>
      </c>
      <c r="M26" s="2"/>
      <c r="N26">
        <f t="shared" si="7"/>
        <v>100.64912482386133</v>
      </c>
      <c r="O26">
        <f t="shared" si="8"/>
        <v>4.2975635531164796E-3</v>
      </c>
      <c r="P26" s="40">
        <f>N26/MAX($N$16:N26)-1</f>
        <v>0</v>
      </c>
      <c r="S26" s="2"/>
    </row>
    <row r="27" spans="1:19">
      <c r="A27" s="2">
        <v>42537</v>
      </c>
      <c r="B27">
        <v>10035643</v>
      </c>
      <c r="C27">
        <v>10217615</v>
      </c>
      <c r="D27">
        <v>10088441</v>
      </c>
      <c r="E27">
        <v>10020082</v>
      </c>
      <c r="F27">
        <v>10020082</v>
      </c>
      <c r="H27">
        <f t="shared" si="2"/>
        <v>-3.7944710016053484E-3</v>
      </c>
      <c r="I27">
        <f t="shared" si="3"/>
        <v>2.8230857434268231E-3</v>
      </c>
      <c r="J27">
        <f t="shared" si="4"/>
        <v>2.0383556919756352E-3</v>
      </c>
      <c r="K27">
        <f t="shared" si="5"/>
        <v>2.337568124885836E-3</v>
      </c>
      <c r="L27">
        <f t="shared" si="6"/>
        <v>2.337568124885836E-3</v>
      </c>
      <c r="M27" s="2"/>
      <c r="N27">
        <f t="shared" si="7"/>
        <v>100.7647124263306</v>
      </c>
      <c r="O27">
        <f t="shared" si="8"/>
        <v>1.1484213367137562E-3</v>
      </c>
      <c r="P27" s="40">
        <f>N27/MAX($N$16:N27)-1</f>
        <v>0</v>
      </c>
      <c r="S27" s="2"/>
    </row>
    <row r="28" spans="1:19">
      <c r="A28" s="2">
        <v>42538</v>
      </c>
      <c r="B28">
        <v>10077223</v>
      </c>
      <c r="C28">
        <v>10190454</v>
      </c>
      <c r="D28">
        <v>10080025</v>
      </c>
      <c r="E28">
        <v>10020289</v>
      </c>
      <c r="F28">
        <v>10020289</v>
      </c>
      <c r="H28">
        <f t="shared" si="2"/>
        <v>4.1432322771943753E-3</v>
      </c>
      <c r="I28">
        <f t="shared" si="3"/>
        <v>-2.65825243953699E-3</v>
      </c>
      <c r="J28">
        <f t="shared" si="4"/>
        <v>-8.3422205670824479E-4</v>
      </c>
      <c r="K28">
        <f t="shared" si="5"/>
        <v>2.0658513573135195E-5</v>
      </c>
      <c r="L28">
        <f t="shared" si="6"/>
        <v>2.0658513573135195E-5</v>
      </c>
      <c r="M28" s="2"/>
      <c r="N28">
        <f t="shared" si="7"/>
        <v>100.77865977013364</v>
      </c>
      <c r="O28">
        <f t="shared" si="8"/>
        <v>1.3841496161908222E-4</v>
      </c>
      <c r="P28" s="40">
        <f>N28/MAX($N$16:N28)-1</f>
        <v>0</v>
      </c>
      <c r="S28" s="2"/>
    </row>
    <row r="29" spans="1:19">
      <c r="A29" s="2">
        <v>42541</v>
      </c>
      <c r="B29">
        <v>10069834</v>
      </c>
      <c r="C29">
        <v>10179915</v>
      </c>
      <c r="D29">
        <v>10099854</v>
      </c>
      <c r="E29">
        <v>10033467</v>
      </c>
      <c r="F29">
        <v>10033467</v>
      </c>
      <c r="H29">
        <f t="shared" si="2"/>
        <v>-7.332377183674188E-4</v>
      </c>
      <c r="I29">
        <f t="shared" si="3"/>
        <v>-1.0342031866293899E-3</v>
      </c>
      <c r="J29">
        <f t="shared" si="4"/>
        <v>1.9671578195490369E-3</v>
      </c>
      <c r="K29">
        <f t="shared" si="5"/>
        <v>1.3151317292345865E-3</v>
      </c>
      <c r="L29">
        <f t="shared" si="6"/>
        <v>1.3151317292345865E-3</v>
      </c>
      <c r="M29" s="2"/>
      <c r="N29">
        <f t="shared" si="7"/>
        <v>100.83570009596743</v>
      </c>
      <c r="O29">
        <f t="shared" si="8"/>
        <v>5.6599607460428025E-4</v>
      </c>
      <c r="P29" s="40">
        <f>N29/MAX($N$16:N29)-1</f>
        <v>0</v>
      </c>
      <c r="S29" s="2"/>
    </row>
    <row r="30" spans="1:19">
      <c r="A30" s="2">
        <v>42542</v>
      </c>
      <c r="B30">
        <v>10052321</v>
      </c>
      <c r="C30">
        <v>10181449</v>
      </c>
      <c r="D30">
        <v>10114498</v>
      </c>
      <c r="E30">
        <v>10002131</v>
      </c>
      <c r="F30">
        <v>10002131</v>
      </c>
      <c r="H30">
        <f t="shared" si="2"/>
        <v>-1.7391547864642476E-3</v>
      </c>
      <c r="I30">
        <f t="shared" si="3"/>
        <v>1.5068888099745159E-4</v>
      </c>
      <c r="J30">
        <f t="shared" si="4"/>
        <v>1.4499219493668836E-3</v>
      </c>
      <c r="K30">
        <f t="shared" si="5"/>
        <v>-3.1231477613870018E-3</v>
      </c>
      <c r="L30">
        <f t="shared" si="6"/>
        <v>-3.1231477613870018E-3</v>
      </c>
      <c r="M30" s="2"/>
      <c r="N30">
        <f t="shared" si="7"/>
        <v>100.7069361441969</v>
      </c>
      <c r="O30">
        <f t="shared" si="8"/>
        <v>-1.2769678957747833E-3</v>
      </c>
      <c r="P30" s="40">
        <f>N30/MAX($N$16:N30)-1</f>
        <v>-1.2769678957748054E-3</v>
      </c>
      <c r="S30" s="2"/>
    </row>
    <row r="31" spans="1:19">
      <c r="A31" s="2">
        <v>42543</v>
      </c>
      <c r="B31">
        <v>10031306</v>
      </c>
      <c r="C31">
        <v>10173907</v>
      </c>
      <c r="D31">
        <v>10103977</v>
      </c>
      <c r="E31">
        <v>10009514</v>
      </c>
      <c r="F31">
        <v>10009514</v>
      </c>
      <c r="H31">
        <f t="shared" si="2"/>
        <v>-2.0905619707130008E-3</v>
      </c>
      <c r="I31">
        <f t="shared" si="3"/>
        <v>-7.4075900198489197E-4</v>
      </c>
      <c r="J31">
        <f t="shared" si="4"/>
        <v>-1.0401900321697077E-3</v>
      </c>
      <c r="K31">
        <f t="shared" si="5"/>
        <v>7.3814270179028973E-4</v>
      </c>
      <c r="L31">
        <f t="shared" si="6"/>
        <v>7.3814270179028973E-4</v>
      </c>
      <c r="M31" s="2"/>
      <c r="N31">
        <f t="shared" si="7"/>
        <v>100.65869297786095</v>
      </c>
      <c r="O31">
        <f t="shared" si="8"/>
        <v>-4.7904512025740423E-4</v>
      </c>
      <c r="P31" s="40">
        <f>N31/MAX($N$16:N31)-1</f>
        <v>-1.7554012907929906E-3</v>
      </c>
      <c r="S31" s="2"/>
    </row>
    <row r="32" spans="1:19">
      <c r="A32" s="2">
        <v>42544</v>
      </c>
      <c r="B32">
        <v>10049795</v>
      </c>
      <c r="C32">
        <v>10214882</v>
      </c>
      <c r="D32">
        <v>10134246</v>
      </c>
      <c r="E32">
        <v>10033923</v>
      </c>
      <c r="F32">
        <v>10033923</v>
      </c>
      <c r="H32">
        <f t="shared" si="2"/>
        <v>1.8431298975427612E-3</v>
      </c>
      <c r="I32">
        <f t="shared" si="3"/>
        <v>4.0274596573370847E-3</v>
      </c>
      <c r="J32">
        <f t="shared" si="4"/>
        <v>2.9957510790057373E-3</v>
      </c>
      <c r="K32">
        <f t="shared" si="5"/>
        <v>2.4385799350497006E-3</v>
      </c>
      <c r="L32">
        <f t="shared" si="6"/>
        <v>2.4385799350497006E-3</v>
      </c>
      <c r="M32" s="2"/>
      <c r="N32">
        <f t="shared" si="7"/>
        <v>100.93537353739531</v>
      </c>
      <c r="O32">
        <f t="shared" si="8"/>
        <v>2.7487001007969968E-3</v>
      </c>
      <c r="P32" s="40">
        <f>N32/MAX($N$16:N32)-1</f>
        <v>0</v>
      </c>
      <c r="S32" s="2"/>
    </row>
    <row r="33" spans="1:19">
      <c r="A33" s="2">
        <v>42545</v>
      </c>
      <c r="B33">
        <v>10020161</v>
      </c>
      <c r="C33">
        <v>10158089</v>
      </c>
      <c r="D33">
        <v>10130639</v>
      </c>
      <c r="E33">
        <v>10074976</v>
      </c>
      <c r="F33">
        <v>10074976</v>
      </c>
      <c r="H33">
        <f t="shared" si="2"/>
        <v>-2.9487168643738126E-3</v>
      </c>
      <c r="I33">
        <f t="shared" si="3"/>
        <v>-5.5598292765398627E-3</v>
      </c>
      <c r="J33">
        <f t="shared" si="4"/>
        <v>-3.5592189098232474E-4</v>
      </c>
      <c r="K33">
        <f t="shared" si="5"/>
        <v>4.0914206736488712E-3</v>
      </c>
      <c r="L33">
        <f t="shared" si="6"/>
        <v>4.0914206736488712E-3</v>
      </c>
      <c r="M33" s="2"/>
      <c r="N33">
        <f t="shared" si="7"/>
        <v>100.92161348859071</v>
      </c>
      <c r="O33">
        <f t="shared" si="8"/>
        <v>-1.3632533691965154E-4</v>
      </c>
      <c r="P33" s="40">
        <f>N33/MAX($N$16:N33)-1</f>
        <v>-1.3632533691965154E-4</v>
      </c>
      <c r="S33" s="2"/>
    </row>
    <row r="34" spans="1:19">
      <c r="A34" s="2">
        <v>42548</v>
      </c>
      <c r="B34">
        <v>9967141</v>
      </c>
      <c r="C34">
        <v>10216355</v>
      </c>
      <c r="D34">
        <v>10188906</v>
      </c>
      <c r="E34">
        <v>10123213</v>
      </c>
      <c r="F34">
        <v>10123213</v>
      </c>
      <c r="H34">
        <f t="shared" si="2"/>
        <v>-5.2913321452618955E-3</v>
      </c>
      <c r="I34">
        <f t="shared" si="3"/>
        <v>5.7359213923011687E-3</v>
      </c>
      <c r="J34">
        <f t="shared" si="4"/>
        <v>5.751562167006341E-3</v>
      </c>
      <c r="K34">
        <f t="shared" si="5"/>
        <v>4.7878029684635948E-3</v>
      </c>
      <c r="L34">
        <f t="shared" si="6"/>
        <v>4.7878029684635948E-3</v>
      </c>
      <c r="M34" s="2"/>
      <c r="N34">
        <f t="shared" si="7"/>
        <v>101.23995572847285</v>
      </c>
      <c r="O34">
        <f t="shared" si="8"/>
        <v>3.1543514701945609E-3</v>
      </c>
      <c r="P34" s="40">
        <f>N34/MAX($N$16:N34)-1</f>
        <v>0</v>
      </c>
      <c r="S34" s="2"/>
    </row>
    <row r="35" spans="1:19">
      <c r="A35" s="2">
        <v>42549</v>
      </c>
      <c r="B35">
        <v>10004804</v>
      </c>
      <c r="C35">
        <v>10248504</v>
      </c>
      <c r="D35">
        <v>10204058</v>
      </c>
      <c r="E35">
        <v>10126698</v>
      </c>
      <c r="F35">
        <v>10126698</v>
      </c>
      <c r="H35">
        <f t="shared" si="2"/>
        <v>3.7787164844964582E-3</v>
      </c>
      <c r="I35">
        <f t="shared" si="3"/>
        <v>3.1468170399324702E-3</v>
      </c>
      <c r="J35">
        <f t="shared" si="4"/>
        <v>1.4871076443339071E-3</v>
      </c>
      <c r="K35">
        <f t="shared" si="5"/>
        <v>3.4425829032747046E-4</v>
      </c>
      <c r="L35">
        <f t="shared" si="6"/>
        <v>3.4425829032747046E-4</v>
      </c>
      <c r="M35" s="2"/>
      <c r="N35">
        <f t="shared" si="7"/>
        <v>101.42423588999864</v>
      </c>
      <c r="O35">
        <f t="shared" si="8"/>
        <v>1.8202315498835552E-3</v>
      </c>
      <c r="P35" s="40">
        <f>N35/MAX($N$16:N35)-1</f>
        <v>0</v>
      </c>
      <c r="S35" s="2"/>
    </row>
    <row r="36" spans="1:19">
      <c r="A36" s="2">
        <v>42550</v>
      </c>
      <c r="B36">
        <v>10050193</v>
      </c>
      <c r="C36">
        <v>10278440</v>
      </c>
      <c r="D36">
        <v>10226825</v>
      </c>
      <c r="E36">
        <v>10149466</v>
      </c>
      <c r="F36">
        <v>10149466</v>
      </c>
      <c r="H36">
        <f t="shared" si="2"/>
        <v>4.5367205594433191E-3</v>
      </c>
      <c r="I36">
        <f t="shared" si="3"/>
        <v>2.9210116910722839E-3</v>
      </c>
      <c r="J36">
        <f t="shared" si="4"/>
        <v>2.231171167392354E-3</v>
      </c>
      <c r="K36">
        <f t="shared" si="5"/>
        <v>2.248314307388144E-3</v>
      </c>
      <c r="L36">
        <f t="shared" si="6"/>
        <v>2.248314307388144E-3</v>
      </c>
      <c r="M36" s="2"/>
      <c r="N36">
        <f t="shared" si="7"/>
        <v>101.71198723942027</v>
      </c>
      <c r="O36">
        <f t="shared" si="8"/>
        <v>2.8371064065368492E-3</v>
      </c>
      <c r="P36" s="40">
        <f>N36/MAX($N$16:N36)-1</f>
        <v>0</v>
      </c>
      <c r="S36" s="2"/>
    </row>
    <row r="37" spans="1:19">
      <c r="A37" s="2">
        <v>42551</v>
      </c>
      <c r="B37">
        <v>10059708</v>
      </c>
      <c r="C37">
        <v>10282985</v>
      </c>
      <c r="D37">
        <v>10249823</v>
      </c>
      <c r="E37">
        <v>10172463</v>
      </c>
      <c r="F37">
        <v>10172463</v>
      </c>
      <c r="H37">
        <f t="shared" si="2"/>
        <v>9.4674798782468095E-4</v>
      </c>
      <c r="I37">
        <f t="shared" si="3"/>
        <v>4.4218772498560988E-4</v>
      </c>
      <c r="J37">
        <f t="shared" si="4"/>
        <v>2.2487917804401292E-3</v>
      </c>
      <c r="K37">
        <f t="shared" si="5"/>
        <v>2.265833493111824E-3</v>
      </c>
      <c r="L37">
        <f t="shared" si="6"/>
        <v>2.265833493111824E-3</v>
      </c>
      <c r="M37" s="2"/>
      <c r="N37">
        <f t="shared" si="7"/>
        <v>101.87817230883027</v>
      </c>
      <c r="O37">
        <f t="shared" si="8"/>
        <v>1.6338788958948137E-3</v>
      </c>
      <c r="P37" s="40">
        <f>N37/MAX($N$16:N37)-1</f>
        <v>0</v>
      </c>
      <c r="S37" s="2"/>
    </row>
    <row r="38" spans="1:19">
      <c r="A38" s="2">
        <v>42552</v>
      </c>
      <c r="B38">
        <v>10069683</v>
      </c>
      <c r="C38">
        <v>10294385</v>
      </c>
      <c r="D38">
        <v>10265829</v>
      </c>
      <c r="E38">
        <v>10220563</v>
      </c>
      <c r="F38">
        <v>10220563</v>
      </c>
      <c r="H38">
        <f t="shared" si="2"/>
        <v>9.9157947725725393E-4</v>
      </c>
      <c r="I38">
        <f t="shared" si="3"/>
        <v>1.1086275045621985E-3</v>
      </c>
      <c r="J38">
        <f t="shared" si="4"/>
        <v>1.561587941567355E-3</v>
      </c>
      <c r="K38">
        <f t="shared" si="5"/>
        <v>4.7284517033878704E-3</v>
      </c>
      <c r="L38">
        <f t="shared" si="6"/>
        <v>4.7284517033878704E-3</v>
      </c>
      <c r="M38" s="2"/>
      <c r="N38">
        <f t="shared" si="7"/>
        <v>102.14547411061984</v>
      </c>
      <c r="O38">
        <f t="shared" si="8"/>
        <v>2.6237396660325099E-3</v>
      </c>
      <c r="P38" s="40">
        <f>N38/MAX($N$16:N38)-1</f>
        <v>0</v>
      </c>
      <c r="S38" s="2"/>
    </row>
    <row r="39" spans="1:19">
      <c r="A39" s="2">
        <v>42555</v>
      </c>
      <c r="B39">
        <v>10102107</v>
      </c>
      <c r="C39">
        <v>10331442</v>
      </c>
      <c r="D39">
        <v>10256835</v>
      </c>
      <c r="E39">
        <v>10165511</v>
      </c>
      <c r="F39">
        <v>10165511</v>
      </c>
      <c r="H39">
        <f t="shared" si="2"/>
        <v>3.2199623364508323E-3</v>
      </c>
      <c r="I39">
        <f t="shared" si="3"/>
        <v>3.5997293670286812E-3</v>
      </c>
      <c r="J39">
        <f t="shared" si="4"/>
        <v>-8.7611044368651747E-4</v>
      </c>
      <c r="K39">
        <f t="shared" si="5"/>
        <v>-5.3863960331734795E-3</v>
      </c>
      <c r="L39">
        <f t="shared" si="6"/>
        <v>-5.3863960331734795E-3</v>
      </c>
      <c r="M39" s="2"/>
      <c r="N39">
        <f t="shared" si="7"/>
        <v>102.04681770513673</v>
      </c>
      <c r="O39">
        <f t="shared" si="8"/>
        <v>-9.6584216131079259E-4</v>
      </c>
      <c r="P39" s="40">
        <f>N39/MAX($N$16:N39)-1</f>
        <v>-9.6584216131079259E-4</v>
      </c>
      <c r="S39" s="2"/>
    </row>
    <row r="40" spans="1:19">
      <c r="A40" s="2">
        <v>42556</v>
      </c>
      <c r="B40">
        <v>10101683</v>
      </c>
      <c r="C40">
        <v>10348828</v>
      </c>
      <c r="D40">
        <v>10279113</v>
      </c>
      <c r="E40">
        <v>10191006</v>
      </c>
      <c r="F40">
        <v>10191006</v>
      </c>
      <c r="H40">
        <f t="shared" si="2"/>
        <v>-4.1971442195198883E-5</v>
      </c>
      <c r="I40">
        <f t="shared" si="3"/>
        <v>1.6828241401345423E-3</v>
      </c>
      <c r="J40">
        <f t="shared" si="4"/>
        <v>2.1720150514266123E-3</v>
      </c>
      <c r="K40">
        <f t="shared" si="5"/>
        <v>2.5079900066016236E-3</v>
      </c>
      <c r="L40">
        <f t="shared" si="6"/>
        <v>2.5079900066016236E-3</v>
      </c>
      <c r="M40" s="2"/>
      <c r="N40">
        <f t="shared" si="7"/>
        <v>102.22700886877141</v>
      </c>
      <c r="O40">
        <f t="shared" si="8"/>
        <v>1.7657695525138406E-3</v>
      </c>
      <c r="P40" s="40">
        <f>N40/MAX($N$16:N40)-1</f>
        <v>0</v>
      </c>
      <c r="S40" s="2"/>
    </row>
    <row r="41" spans="1:19">
      <c r="A41" s="2">
        <v>42558</v>
      </c>
      <c r="B41">
        <v>10124988</v>
      </c>
      <c r="C41">
        <v>10365376</v>
      </c>
      <c r="D41">
        <v>10255380</v>
      </c>
      <c r="E41">
        <v>10172127</v>
      </c>
      <c r="F41">
        <v>10172127</v>
      </c>
      <c r="H41">
        <f t="shared" si="2"/>
        <v>2.3070413118289057E-3</v>
      </c>
      <c r="I41">
        <f t="shared" si="3"/>
        <v>1.5990216476686747E-3</v>
      </c>
      <c r="J41">
        <f t="shared" si="4"/>
        <v>-2.3088568050569913E-3</v>
      </c>
      <c r="K41">
        <f t="shared" si="5"/>
        <v>-1.852515836022417E-3</v>
      </c>
      <c r="L41">
        <f t="shared" si="6"/>
        <v>-1.852515836022417E-3</v>
      </c>
      <c r="M41" s="2"/>
      <c r="N41">
        <f t="shared" si="7"/>
        <v>102.18391352919501</v>
      </c>
      <c r="O41">
        <f t="shared" si="8"/>
        <v>-4.21565103520849E-4</v>
      </c>
      <c r="P41" s="40">
        <f>N41/MAX($N$16:N41)-1</f>
        <v>-4.2156510352087118E-4</v>
      </c>
      <c r="S41" s="2"/>
    </row>
    <row r="42" spans="1:19">
      <c r="A42" s="2">
        <v>42559</v>
      </c>
      <c r="B42">
        <v>10092288</v>
      </c>
      <c r="C42">
        <v>10375562</v>
      </c>
      <c r="D42">
        <v>10255490</v>
      </c>
      <c r="E42">
        <v>10181611</v>
      </c>
      <c r="F42">
        <v>10181611</v>
      </c>
      <c r="H42">
        <f t="shared" si="2"/>
        <v>-3.2296334573433949E-3</v>
      </c>
      <c r="I42">
        <f t="shared" si="3"/>
        <v>9.8269469433631684E-4</v>
      </c>
      <c r="J42">
        <f t="shared" si="4"/>
        <v>1.0726077434464187E-5</v>
      </c>
      <c r="K42">
        <f t="shared" si="5"/>
        <v>9.3235170972594261E-4</v>
      </c>
      <c r="L42">
        <f t="shared" si="6"/>
        <v>9.3235170972594261E-4</v>
      </c>
      <c r="M42" s="2"/>
      <c r="N42">
        <f t="shared" si="7"/>
        <v>102.1763210750501</v>
      </c>
      <c r="O42">
        <f t="shared" si="8"/>
        <v>-7.4301853224145774E-5</v>
      </c>
      <c r="P42" s="40">
        <f>N42/MAX($N$16:N42)-1</f>
        <v>-4.9583563367661121E-4</v>
      </c>
      <c r="S42" s="2"/>
    </row>
    <row r="43" spans="1:19">
      <c r="A43" s="2">
        <v>42562</v>
      </c>
      <c r="B43">
        <v>9976461</v>
      </c>
      <c r="C43">
        <v>10423073</v>
      </c>
      <c r="D43">
        <v>10303001</v>
      </c>
      <c r="E43">
        <v>10229122</v>
      </c>
      <c r="F43">
        <v>10229122</v>
      </c>
      <c r="H43">
        <f t="shared" si="2"/>
        <v>-1.1476783064454765E-2</v>
      </c>
      <c r="I43">
        <f t="shared" si="3"/>
        <v>4.5791254488189992E-3</v>
      </c>
      <c r="J43">
        <f t="shared" si="4"/>
        <v>4.6327381724324823E-3</v>
      </c>
      <c r="K43">
        <f t="shared" si="5"/>
        <v>4.6663538805400417E-3</v>
      </c>
      <c r="L43">
        <f t="shared" si="6"/>
        <v>4.6663538805400417E-3</v>
      </c>
      <c r="M43" s="2"/>
      <c r="N43">
        <f t="shared" si="7"/>
        <v>102.32075319674168</v>
      </c>
      <c r="O43">
        <f t="shared" si="8"/>
        <v>1.4135576635753604E-3</v>
      </c>
      <c r="P43" s="40">
        <f>N43/MAX($N$16:N43)-1</f>
        <v>0</v>
      </c>
      <c r="S43" s="2"/>
    </row>
    <row r="44" spans="1:19">
      <c r="A44" s="2">
        <v>42563</v>
      </c>
      <c r="B44">
        <v>9995948</v>
      </c>
      <c r="C44">
        <v>10426648</v>
      </c>
      <c r="D44">
        <v>10306576</v>
      </c>
      <c r="E44">
        <v>10232697</v>
      </c>
      <c r="F44">
        <v>10232697</v>
      </c>
      <c r="H44">
        <f t="shared" si="2"/>
        <v>1.9532978678511448E-3</v>
      </c>
      <c r="I44">
        <f t="shared" si="3"/>
        <v>3.4298905898477727E-4</v>
      </c>
      <c r="J44">
        <f t="shared" si="4"/>
        <v>3.4698628098750461E-4</v>
      </c>
      <c r="K44">
        <f t="shared" si="5"/>
        <v>3.4949236112336024E-4</v>
      </c>
      <c r="L44">
        <f t="shared" si="6"/>
        <v>3.4949236112336024E-4</v>
      </c>
      <c r="M44" s="2"/>
      <c r="N44">
        <f t="shared" si="7"/>
        <v>102.38914966649818</v>
      </c>
      <c r="O44">
        <f t="shared" si="8"/>
        <v>6.6845158601402932E-4</v>
      </c>
      <c r="P44" s="40">
        <f>N44/MAX($N$16:N44)-1</f>
        <v>0</v>
      </c>
      <c r="S44" s="2"/>
    </row>
    <row r="45" spans="1:19">
      <c r="A45" s="2">
        <v>42564</v>
      </c>
      <c r="B45">
        <v>9997910</v>
      </c>
      <c r="C45">
        <v>10427042</v>
      </c>
      <c r="D45">
        <v>10293064</v>
      </c>
      <c r="E45">
        <v>10219590</v>
      </c>
      <c r="F45">
        <v>10219590</v>
      </c>
      <c r="H45">
        <f t="shared" si="2"/>
        <v>1.9627953246659224E-4</v>
      </c>
      <c r="I45">
        <f t="shared" si="3"/>
        <v>3.7787791435928142E-5</v>
      </c>
      <c r="J45">
        <f t="shared" si="4"/>
        <v>-1.3110076518138003E-3</v>
      </c>
      <c r="K45">
        <f t="shared" si="5"/>
        <v>-1.280893981322806E-3</v>
      </c>
      <c r="L45">
        <f t="shared" si="6"/>
        <v>-1.280893981322806E-3</v>
      </c>
      <c r="M45" s="2"/>
      <c r="N45">
        <f t="shared" si="7"/>
        <v>102.31463640739067</v>
      </c>
      <c r="O45">
        <f t="shared" si="8"/>
        <v>-7.2774565811137846E-4</v>
      </c>
      <c r="P45" s="40">
        <f>N45/MAX($N$16:N45)-1</f>
        <v>-7.277456581115116E-4</v>
      </c>
      <c r="S45" s="2"/>
    </row>
    <row r="46" spans="1:19">
      <c r="A46" s="2">
        <v>42565</v>
      </c>
      <c r="B46">
        <v>9999739</v>
      </c>
      <c r="C46">
        <v>10427648</v>
      </c>
      <c r="D46">
        <v>10297655</v>
      </c>
      <c r="E46">
        <v>10225356</v>
      </c>
      <c r="F46">
        <v>10225356</v>
      </c>
      <c r="H46">
        <f t="shared" si="2"/>
        <v>1.8293823409099019E-4</v>
      </c>
      <c r="I46">
        <f t="shared" si="3"/>
        <v>5.8118112500116226E-5</v>
      </c>
      <c r="J46">
        <f t="shared" si="4"/>
        <v>4.4602851007247146E-4</v>
      </c>
      <c r="K46">
        <f t="shared" si="5"/>
        <v>5.6421050159549679E-4</v>
      </c>
      <c r="L46">
        <f t="shared" si="6"/>
        <v>5.6421050159549679E-4</v>
      </c>
      <c r="M46" s="2"/>
      <c r="N46">
        <f t="shared" si="7"/>
        <v>102.35178697177997</v>
      </c>
      <c r="O46">
        <f t="shared" si="8"/>
        <v>3.6310117197091435E-4</v>
      </c>
      <c r="P46" s="40">
        <f>N46/MAX($N$16:N46)-1</f>
        <v>-3.6490873144190417E-4</v>
      </c>
      <c r="S46" s="2"/>
    </row>
    <row r="47" spans="1:19">
      <c r="A47" s="2">
        <v>42566</v>
      </c>
      <c r="B47">
        <v>10017303</v>
      </c>
      <c r="C47">
        <v>10445212</v>
      </c>
      <c r="D47">
        <v>10252985</v>
      </c>
      <c r="E47">
        <v>10195865</v>
      </c>
      <c r="F47">
        <v>10195865</v>
      </c>
      <c r="H47">
        <f t="shared" si="2"/>
        <v>1.7564458432364205E-3</v>
      </c>
      <c r="I47">
        <f t="shared" si="3"/>
        <v>1.6843683254363917E-3</v>
      </c>
      <c r="J47">
        <f t="shared" si="4"/>
        <v>-4.3378808087860543E-3</v>
      </c>
      <c r="K47">
        <f t="shared" si="5"/>
        <v>-2.8841049641694649E-3</v>
      </c>
      <c r="L47">
        <f t="shared" si="6"/>
        <v>-2.8841049641694649E-3</v>
      </c>
      <c r="M47" s="2"/>
      <c r="N47">
        <f t="shared" si="7"/>
        <v>102.21534637829153</v>
      </c>
      <c r="O47">
        <f t="shared" si="8"/>
        <v>-1.3330553136904344E-3</v>
      </c>
      <c r="P47" s="40">
        <f>N47/MAX($N$16:N47)-1</f>
        <v>-1.6974776016088766E-3</v>
      </c>
      <c r="S47" s="2"/>
    </row>
    <row r="48" spans="1:19">
      <c r="A48" s="2">
        <v>42569</v>
      </c>
      <c r="B48">
        <v>10028280</v>
      </c>
      <c r="C48">
        <v>10492824</v>
      </c>
      <c r="D48">
        <v>10301818</v>
      </c>
      <c r="E48">
        <v>10258974</v>
      </c>
      <c r="F48">
        <v>10258974</v>
      </c>
      <c r="H48">
        <f t="shared" si="2"/>
        <v>1.0958039304591605E-3</v>
      </c>
      <c r="I48">
        <f t="shared" si="3"/>
        <v>4.5582607610070713E-3</v>
      </c>
      <c r="J48">
        <f t="shared" si="4"/>
        <v>4.7628080992998534E-3</v>
      </c>
      <c r="K48">
        <f t="shared" si="5"/>
        <v>6.1896661048375101E-3</v>
      </c>
      <c r="L48">
        <f t="shared" si="6"/>
        <v>6.1896661048375101E-3</v>
      </c>
      <c r="M48" s="2"/>
      <c r="N48">
        <f t="shared" si="7"/>
        <v>102.68137077633766</v>
      </c>
      <c r="O48">
        <f t="shared" si="8"/>
        <v>4.5592410000882214E-3</v>
      </c>
      <c r="P48" s="40">
        <f>N48/MAX($N$16:N48)-1</f>
        <v>0</v>
      </c>
      <c r="S48" s="2"/>
    </row>
    <row r="49" spans="1:19">
      <c r="A49" s="2">
        <v>42570</v>
      </c>
      <c r="B49">
        <v>9994867</v>
      </c>
      <c r="C49">
        <v>10499240</v>
      </c>
      <c r="D49">
        <v>10226388</v>
      </c>
      <c r="E49">
        <v>10211321</v>
      </c>
      <c r="F49">
        <v>10211321</v>
      </c>
      <c r="H49">
        <f t="shared" si="2"/>
        <v>-3.3318774505698423E-3</v>
      </c>
      <c r="I49">
        <f t="shared" si="3"/>
        <v>6.1146551204904753E-4</v>
      </c>
      <c r="J49">
        <f t="shared" si="4"/>
        <v>-7.3220086008120022E-3</v>
      </c>
      <c r="K49">
        <f t="shared" si="5"/>
        <v>-4.6450064109724298E-3</v>
      </c>
      <c r="L49">
        <f t="shared" si="6"/>
        <v>-4.6450064109724298E-3</v>
      </c>
      <c r="M49" s="2"/>
      <c r="N49">
        <f t="shared" si="7"/>
        <v>102.28435462474202</v>
      </c>
      <c r="O49">
        <f t="shared" si="8"/>
        <v>-3.8664866722555318E-3</v>
      </c>
      <c r="P49" s="40">
        <f>N49/MAX($N$16:N49)-1</f>
        <v>-3.8664866722555313E-3</v>
      </c>
      <c r="S49" s="2"/>
    </row>
    <row r="50" spans="1:19">
      <c r="A50" s="2">
        <v>42571</v>
      </c>
      <c r="B50">
        <v>9989246</v>
      </c>
      <c r="C50">
        <v>10510947</v>
      </c>
      <c r="D50">
        <v>10236886</v>
      </c>
      <c r="E50">
        <v>10207332</v>
      </c>
      <c r="F50">
        <v>10207332</v>
      </c>
      <c r="H50">
        <f t="shared" si="2"/>
        <v>-5.6238867410640658E-4</v>
      </c>
      <c r="I50">
        <f t="shared" si="3"/>
        <v>1.1150330881093407E-3</v>
      </c>
      <c r="J50">
        <f t="shared" si="4"/>
        <v>1.0265599153875815E-3</v>
      </c>
      <c r="K50">
        <f t="shared" si="5"/>
        <v>-3.9064485388329295E-4</v>
      </c>
      <c r="L50">
        <f t="shared" si="6"/>
        <v>-3.9064485388329295E-4</v>
      </c>
      <c r="M50" s="2"/>
      <c r="N50">
        <f t="shared" si="7"/>
        <v>102.30067746116572</v>
      </c>
      <c r="O50">
        <f t="shared" si="8"/>
        <v>1.5958292432478589E-4</v>
      </c>
      <c r="P50" s="40">
        <f>N50/MAX($N$16:N50)-1</f>
        <v>-3.7075207731807058E-3</v>
      </c>
      <c r="S50" s="2"/>
    </row>
    <row r="51" spans="1:19">
      <c r="A51" s="2">
        <v>42572</v>
      </c>
      <c r="B51">
        <v>10062712</v>
      </c>
      <c r="C51">
        <v>10560058</v>
      </c>
      <c r="D51">
        <v>10265393</v>
      </c>
      <c r="E51">
        <v>10235840</v>
      </c>
      <c r="F51">
        <v>10235840</v>
      </c>
      <c r="H51">
        <f t="shared" si="2"/>
        <v>7.3545090390205736E-3</v>
      </c>
      <c r="I51">
        <f t="shared" si="3"/>
        <v>4.6723668190886691E-3</v>
      </c>
      <c r="J51">
        <f t="shared" si="4"/>
        <v>2.7847335605768464E-3</v>
      </c>
      <c r="K51">
        <f t="shared" si="5"/>
        <v>2.792894362601217E-3</v>
      </c>
      <c r="L51">
        <f t="shared" si="6"/>
        <v>2.792894362601217E-3</v>
      </c>
      <c r="M51" s="2"/>
      <c r="N51">
        <f t="shared" si="7"/>
        <v>102.71801099087871</v>
      </c>
      <c r="O51">
        <f t="shared" si="8"/>
        <v>4.0794796287777048E-3</v>
      </c>
      <c r="P51" s="40">
        <f>N51/MAX($N$16:N51)-1</f>
        <v>0</v>
      </c>
      <c r="S51" s="2"/>
    </row>
    <row r="52" spans="1:19">
      <c r="A52" s="2">
        <v>42573</v>
      </c>
      <c r="B52">
        <v>10048205</v>
      </c>
      <c r="C52">
        <v>10543479</v>
      </c>
      <c r="D52">
        <v>10238716</v>
      </c>
      <c r="E52">
        <v>10167602</v>
      </c>
      <c r="F52">
        <v>10167602</v>
      </c>
      <c r="H52">
        <f t="shared" si="2"/>
        <v>-1.4416590676549212E-3</v>
      </c>
      <c r="I52">
        <f t="shared" si="3"/>
        <v>-1.5699724376513347E-3</v>
      </c>
      <c r="J52">
        <f t="shared" si="4"/>
        <v>-2.5987314854871713E-3</v>
      </c>
      <c r="K52">
        <f t="shared" si="5"/>
        <v>-6.666575483790238E-3</v>
      </c>
      <c r="L52">
        <f t="shared" si="6"/>
        <v>-6.666575483790238E-3</v>
      </c>
      <c r="M52" s="2"/>
      <c r="N52">
        <f t="shared" si="7"/>
        <v>102.3288429758823</v>
      </c>
      <c r="O52">
        <f t="shared" si="8"/>
        <v>-3.788702791674781E-3</v>
      </c>
      <c r="P52" s="40">
        <f>N52/MAX($N$16:N52)-1</f>
        <v>-3.7887027916746474E-3</v>
      </c>
      <c r="S52" s="2"/>
    </row>
    <row r="53" spans="1:19">
      <c r="A53" s="2">
        <v>42576</v>
      </c>
      <c r="B53">
        <v>10030118</v>
      </c>
      <c r="C53">
        <v>10592640</v>
      </c>
      <c r="D53">
        <v>10268986</v>
      </c>
      <c r="E53">
        <v>10197961</v>
      </c>
      <c r="F53">
        <v>10197961</v>
      </c>
      <c r="H53">
        <f t="shared" si="2"/>
        <v>-1.800022989180694E-3</v>
      </c>
      <c r="I53">
        <f t="shared" si="3"/>
        <v>4.6626924566359751E-3</v>
      </c>
      <c r="J53">
        <f t="shared" si="4"/>
        <v>2.956425395528095E-3</v>
      </c>
      <c r="K53">
        <f t="shared" si="5"/>
        <v>2.9858564487477146E-3</v>
      </c>
      <c r="L53">
        <f t="shared" si="6"/>
        <v>2.9858564487477146E-3</v>
      </c>
      <c r="M53" s="2"/>
      <c r="N53">
        <f t="shared" si="7"/>
        <v>102.57015091905846</v>
      </c>
      <c r="O53">
        <f t="shared" si="8"/>
        <v>2.3581615520957616E-3</v>
      </c>
      <c r="P53" s="40">
        <f>N53/MAX($N$16:N53)-1</f>
        <v>-1.4394756128346398E-3</v>
      </c>
      <c r="S53" s="2"/>
    </row>
    <row r="54" spans="1:19">
      <c r="A54" s="2">
        <v>42577</v>
      </c>
      <c r="B54">
        <v>10007901</v>
      </c>
      <c r="C54">
        <v>10576881</v>
      </c>
      <c r="D54">
        <v>10299621</v>
      </c>
      <c r="E54">
        <v>10208542</v>
      </c>
      <c r="F54">
        <v>10208542</v>
      </c>
      <c r="H54">
        <f t="shared" si="2"/>
        <v>-2.2150287763313958E-3</v>
      </c>
      <c r="I54">
        <f t="shared" si="3"/>
        <v>-1.487731103860801E-3</v>
      </c>
      <c r="J54">
        <f t="shared" si="4"/>
        <v>2.9832546270878169E-3</v>
      </c>
      <c r="K54">
        <f t="shared" si="5"/>
        <v>1.0375603515251353E-3</v>
      </c>
      <c r="L54">
        <f t="shared" si="6"/>
        <v>1.0375603515251353E-3</v>
      </c>
      <c r="M54" s="2"/>
      <c r="N54">
        <f t="shared" si="7"/>
        <v>102.59796005531629</v>
      </c>
      <c r="O54">
        <f t="shared" si="8"/>
        <v>2.7112308998917818E-4</v>
      </c>
      <c r="P54" s="40">
        <f>N54/MAX($N$16:N54)-1</f>
        <v>-1.1687427979215625E-3</v>
      </c>
      <c r="S54" s="2"/>
    </row>
    <row r="55" spans="1:19">
      <c r="A55" s="2">
        <v>42578</v>
      </c>
      <c r="B55">
        <v>10052177</v>
      </c>
      <c r="C55">
        <v>10470300</v>
      </c>
      <c r="D55">
        <v>10190160</v>
      </c>
      <c r="E55">
        <v>10131988</v>
      </c>
      <c r="F55">
        <v>10131988</v>
      </c>
      <c r="H55">
        <f t="shared" si="2"/>
        <v>4.4241045150226199E-3</v>
      </c>
      <c r="I55">
        <f t="shared" si="3"/>
        <v>-1.0076789178208534E-2</v>
      </c>
      <c r="J55">
        <f t="shared" si="4"/>
        <v>-1.062767261047759E-2</v>
      </c>
      <c r="K55">
        <f t="shared" si="5"/>
        <v>-7.4990140609697553E-3</v>
      </c>
      <c r="L55">
        <f t="shared" si="6"/>
        <v>-7.4990140609697553E-3</v>
      </c>
      <c r="M55" s="2"/>
      <c r="N55">
        <f t="shared" si="7"/>
        <v>101.95614034823372</v>
      </c>
      <c r="O55">
        <f t="shared" si="8"/>
        <v>-6.2556770791206036E-3</v>
      </c>
      <c r="P55" s="40">
        <f>N55/MAX($N$16:N55)-1</f>
        <v>-7.4171085995098363E-3</v>
      </c>
      <c r="S55" s="2"/>
    </row>
    <row r="56" spans="1:19">
      <c r="A56" s="2">
        <v>42579</v>
      </c>
      <c r="B56">
        <v>10074156</v>
      </c>
      <c r="C56">
        <v>10474095</v>
      </c>
      <c r="D56">
        <v>10207165</v>
      </c>
      <c r="E56">
        <v>10174855</v>
      </c>
      <c r="F56">
        <v>10174855</v>
      </c>
      <c r="H56">
        <f t="shared" si="2"/>
        <v>2.1864915430755971E-3</v>
      </c>
      <c r="I56">
        <f t="shared" si="3"/>
        <v>3.6245379788546472E-4</v>
      </c>
      <c r="J56">
        <f t="shared" si="4"/>
        <v>1.6687667318275867E-3</v>
      </c>
      <c r="K56">
        <f t="shared" si="5"/>
        <v>4.230857754667694E-3</v>
      </c>
      <c r="L56">
        <f t="shared" si="6"/>
        <v>4.230857754667694E-3</v>
      </c>
      <c r="M56" s="2"/>
      <c r="N56">
        <f t="shared" si="7"/>
        <v>102.21468944785337</v>
      </c>
      <c r="O56">
        <f t="shared" si="8"/>
        <v>2.5358855164248077E-3</v>
      </c>
      <c r="P56" s="40">
        <f>N56/MAX($N$16:N56)-1</f>
        <v>-4.9000320213563597E-3</v>
      </c>
      <c r="S56" s="2"/>
    </row>
    <row r="57" spans="1:19">
      <c r="A57" s="2">
        <v>42580</v>
      </c>
      <c r="B57">
        <v>10075980</v>
      </c>
      <c r="C57">
        <v>10481345</v>
      </c>
      <c r="D57">
        <v>10214415</v>
      </c>
      <c r="E57">
        <v>10178514</v>
      </c>
      <c r="F57">
        <v>10178514</v>
      </c>
      <c r="H57">
        <f t="shared" si="2"/>
        <v>1.8105735110718335E-4</v>
      </c>
      <c r="I57">
        <f t="shared" si="3"/>
        <v>6.9218390705838573E-4</v>
      </c>
      <c r="J57">
        <f t="shared" si="4"/>
        <v>7.1028537306871975E-4</v>
      </c>
      <c r="K57">
        <f t="shared" si="5"/>
        <v>3.596120042987927E-4</v>
      </c>
      <c r="L57">
        <f t="shared" si="6"/>
        <v>3.596120042987927E-4</v>
      </c>
      <c r="M57" s="2"/>
      <c r="N57">
        <f t="shared" si="7"/>
        <v>102.26176443615863</v>
      </c>
      <c r="O57">
        <f t="shared" si="8"/>
        <v>4.6055012796637491E-4</v>
      </c>
      <c r="P57" s="40">
        <f>N57/MAX($N$16:N57)-1</f>
        <v>-4.4417386037644002E-3</v>
      </c>
      <c r="S57" s="2"/>
    </row>
    <row r="58" spans="1:19">
      <c r="A58" s="2">
        <v>42583</v>
      </c>
      <c r="B58">
        <v>10046912</v>
      </c>
      <c r="C58">
        <v>10452277</v>
      </c>
      <c r="D58">
        <v>10185347</v>
      </c>
      <c r="E58">
        <v>10244567</v>
      </c>
      <c r="F58">
        <v>10244567</v>
      </c>
      <c r="H58">
        <f t="shared" si="2"/>
        <v>-2.8848806766190727E-3</v>
      </c>
      <c r="I58">
        <f t="shared" si="3"/>
        <v>-2.773308196610258E-3</v>
      </c>
      <c r="J58">
        <f t="shared" si="4"/>
        <v>-2.8457821617782209E-3</v>
      </c>
      <c r="K58">
        <f t="shared" si="5"/>
        <v>6.4894541580431397E-3</v>
      </c>
      <c r="L58">
        <f t="shared" si="6"/>
        <v>6.4894541580431397E-3</v>
      </c>
      <c r="M58" s="2"/>
      <c r="N58">
        <f t="shared" si="7"/>
        <v>102.35328743257946</v>
      </c>
      <c r="O58">
        <f t="shared" si="8"/>
        <v>8.949874562157456E-4</v>
      </c>
      <c r="P58" s="40">
        <f>N58/MAX($N$16:N58)-1</f>
        <v>-3.5507264478830125E-3</v>
      </c>
      <c r="S58" s="2"/>
    </row>
    <row r="59" spans="1:19">
      <c r="A59" s="2">
        <v>42584</v>
      </c>
      <c r="B59">
        <v>10054336</v>
      </c>
      <c r="C59">
        <v>10459701</v>
      </c>
      <c r="D59">
        <v>10158632</v>
      </c>
      <c r="E59">
        <v>10225133</v>
      </c>
      <c r="F59">
        <v>10225133</v>
      </c>
      <c r="H59">
        <f t="shared" si="2"/>
        <v>7.3893351509402017E-4</v>
      </c>
      <c r="I59">
        <f t="shared" si="3"/>
        <v>7.1027585663863135E-4</v>
      </c>
      <c r="J59">
        <f t="shared" si="4"/>
        <v>-2.622885602228342E-3</v>
      </c>
      <c r="K59">
        <f t="shared" si="5"/>
        <v>-1.8970055054547963E-3</v>
      </c>
      <c r="L59">
        <f t="shared" si="6"/>
        <v>-1.8970055054547963E-3</v>
      </c>
      <c r="M59" s="2"/>
      <c r="N59">
        <f t="shared" si="7"/>
        <v>102.25159560856052</v>
      </c>
      <c r="O59">
        <f t="shared" si="8"/>
        <v>-9.9353744828105687E-4</v>
      </c>
      <c r="P59" s="40">
        <f>N59/MAX($N$16:N59)-1</f>
        <v>-4.5407361164694349E-3</v>
      </c>
      <c r="S59" s="2"/>
    </row>
    <row r="60" spans="1:19">
      <c r="A60" s="2">
        <v>42585</v>
      </c>
      <c r="B60">
        <v>10079735</v>
      </c>
      <c r="C60">
        <v>10448839</v>
      </c>
      <c r="D60">
        <v>10111435</v>
      </c>
      <c r="E60">
        <v>10187262</v>
      </c>
      <c r="F60">
        <v>10187262</v>
      </c>
      <c r="H60">
        <f t="shared" si="2"/>
        <v>2.5261737821373753E-3</v>
      </c>
      <c r="I60">
        <f t="shared" si="3"/>
        <v>-1.0384618068910445E-3</v>
      </c>
      <c r="J60">
        <f t="shared" si="4"/>
        <v>-4.645999579470983E-3</v>
      </c>
      <c r="K60">
        <f t="shared" si="5"/>
        <v>-3.703717105684623E-3</v>
      </c>
      <c r="L60">
        <f t="shared" si="6"/>
        <v>-3.703717105684623E-3</v>
      </c>
      <c r="M60" s="2"/>
      <c r="N60">
        <f t="shared" si="7"/>
        <v>102.03552322568039</v>
      </c>
      <c r="O60">
        <f t="shared" si="8"/>
        <v>-2.1131443631187798E-3</v>
      </c>
      <c r="P60" s="40">
        <f>N60/MAX($N$16:N60)-1</f>
        <v>-6.6442852486592319E-3</v>
      </c>
      <c r="S60" s="2"/>
    </row>
    <row r="61" spans="1:19">
      <c r="A61" s="2">
        <v>42586</v>
      </c>
      <c r="B61">
        <v>10089306</v>
      </c>
      <c r="C61">
        <v>10461288</v>
      </c>
      <c r="D61">
        <v>10075987</v>
      </c>
      <c r="E61">
        <v>10132572</v>
      </c>
      <c r="F61">
        <v>10132572</v>
      </c>
      <c r="H61">
        <f t="shared" si="2"/>
        <v>9.4952893106814429E-4</v>
      </c>
      <c r="I61">
        <f t="shared" si="3"/>
        <v>1.1914242338311176E-3</v>
      </c>
      <c r="J61">
        <f t="shared" si="4"/>
        <v>-3.5057338547891392E-3</v>
      </c>
      <c r="K61">
        <f t="shared" si="5"/>
        <v>-5.3684689762568683E-3</v>
      </c>
      <c r="L61">
        <f t="shared" si="6"/>
        <v>-5.3684689762568683E-3</v>
      </c>
      <c r="M61" s="2"/>
      <c r="N61">
        <f t="shared" si="7"/>
        <v>101.78856218695887</v>
      </c>
      <c r="O61">
        <f t="shared" si="8"/>
        <v>-2.4203437284807229E-3</v>
      </c>
      <c r="P61" s="40">
        <f>N61/MAX($N$16:N61)-1</f>
        <v>-9.0485475230080992E-3</v>
      </c>
      <c r="S61" s="2"/>
    </row>
    <row r="62" spans="1:19">
      <c r="A62" s="2">
        <v>42587</v>
      </c>
      <c r="B62">
        <v>10117350</v>
      </c>
      <c r="C62">
        <v>10489332</v>
      </c>
      <c r="D62">
        <v>10104031</v>
      </c>
      <c r="E62">
        <v>10160616</v>
      </c>
      <c r="F62">
        <v>10160616</v>
      </c>
      <c r="H62">
        <f t="shared" si="2"/>
        <v>2.7795767122138493E-3</v>
      </c>
      <c r="I62">
        <f t="shared" si="3"/>
        <v>2.6807406506732523E-3</v>
      </c>
      <c r="J62">
        <f t="shared" si="4"/>
        <v>2.7832509113003834E-3</v>
      </c>
      <c r="K62">
        <f t="shared" si="5"/>
        <v>2.7677079422676609E-3</v>
      </c>
      <c r="L62">
        <f t="shared" si="6"/>
        <v>2.7677079422676609E-3</v>
      </c>
      <c r="M62" s="2"/>
      <c r="N62">
        <f t="shared" si="7"/>
        <v>102.06907078414153</v>
      </c>
      <c r="O62">
        <f t="shared" si="8"/>
        <v>2.7557968317445617E-3</v>
      </c>
      <c r="P62" s="40">
        <f>N62/MAX($N$16:N62)-1</f>
        <v>-6.317686649859322E-3</v>
      </c>
      <c r="S62" s="2"/>
    </row>
    <row r="63" spans="1:19">
      <c r="A63" s="2">
        <v>42590</v>
      </c>
      <c r="B63">
        <v>10125807</v>
      </c>
      <c r="C63">
        <v>10497790</v>
      </c>
      <c r="D63">
        <v>10117267</v>
      </c>
      <c r="E63">
        <v>10176380</v>
      </c>
      <c r="F63">
        <v>10176380</v>
      </c>
      <c r="H63">
        <f t="shared" si="2"/>
        <v>8.3589082121315883E-4</v>
      </c>
      <c r="I63">
        <f t="shared" si="3"/>
        <v>8.0634305406679374E-4</v>
      </c>
      <c r="J63">
        <f t="shared" si="4"/>
        <v>1.3099722279157344E-3</v>
      </c>
      <c r="K63">
        <f t="shared" si="5"/>
        <v>1.551480736994737E-3</v>
      </c>
      <c r="L63">
        <f t="shared" si="6"/>
        <v>1.551480736994737E-3</v>
      </c>
      <c r="M63" s="2"/>
      <c r="N63">
        <f t="shared" si="7"/>
        <v>102.19267984975063</v>
      </c>
      <c r="O63">
        <f t="shared" si="8"/>
        <v>1.2110335154370325E-3</v>
      </c>
      <c r="P63" s="40">
        <f>N63/MAX($N$16:N63)-1</f>
        <v>-5.1143040646953741E-3</v>
      </c>
      <c r="S63" s="2"/>
    </row>
    <row r="64" spans="1:19">
      <c r="A64" s="2">
        <v>42591</v>
      </c>
      <c r="B64">
        <v>10143385</v>
      </c>
      <c r="C64">
        <v>10500517</v>
      </c>
      <c r="D64">
        <v>10053975</v>
      </c>
      <c r="E64">
        <v>10144205</v>
      </c>
      <c r="F64">
        <v>10144205</v>
      </c>
      <c r="H64">
        <f t="shared" si="2"/>
        <v>1.7359604029585363E-3</v>
      </c>
      <c r="I64">
        <f t="shared" si="3"/>
        <v>2.5976896089563439E-4</v>
      </c>
      <c r="J64">
        <f t="shared" si="4"/>
        <v>-6.2558396452322418E-3</v>
      </c>
      <c r="K64">
        <f t="shared" si="5"/>
        <v>-3.1617333472216957E-3</v>
      </c>
      <c r="L64">
        <f t="shared" si="6"/>
        <v>-3.1617333472216957E-3</v>
      </c>
      <c r="M64" s="2"/>
      <c r="N64">
        <f t="shared" si="7"/>
        <v>101.97636703103956</v>
      </c>
      <c r="O64">
        <f t="shared" si="8"/>
        <v>-2.1167153951642927E-3</v>
      </c>
      <c r="P64" s="40">
        <f>N64/MAX($N$16:N64)-1</f>
        <v>-7.2201939337105392E-3</v>
      </c>
      <c r="S64" s="2"/>
    </row>
    <row r="65" spans="1:19">
      <c r="A65" s="2">
        <v>42592</v>
      </c>
      <c r="B65">
        <v>10164611</v>
      </c>
      <c r="C65">
        <v>10520928</v>
      </c>
      <c r="D65">
        <v>10073824</v>
      </c>
      <c r="E65">
        <v>10172608</v>
      </c>
      <c r="F65">
        <v>10172608</v>
      </c>
      <c r="H65">
        <f t="shared" si="2"/>
        <v>2.0925953219759208E-3</v>
      </c>
      <c r="I65">
        <f t="shared" si="3"/>
        <v>1.9438090524495077E-3</v>
      </c>
      <c r="J65">
        <f t="shared" si="4"/>
        <v>1.9742440179133514E-3</v>
      </c>
      <c r="K65">
        <f t="shared" si="5"/>
        <v>2.7999237002800381E-3</v>
      </c>
      <c r="L65">
        <f t="shared" si="6"/>
        <v>2.7999237002800381E-3</v>
      </c>
      <c r="M65" s="2"/>
      <c r="N65">
        <f t="shared" si="7"/>
        <v>102.21316626711736</v>
      </c>
      <c r="O65">
        <f t="shared" si="8"/>
        <v>2.3220991585797715E-3</v>
      </c>
      <c r="P65" s="40">
        <f>N65/MAX($N$16:N65)-1</f>
        <v>-4.9148607813890299E-3</v>
      </c>
      <c r="S65" s="2"/>
    </row>
    <row r="66" spans="1:19">
      <c r="A66" s="2">
        <v>42593</v>
      </c>
      <c r="B66">
        <v>10171530</v>
      </c>
      <c r="C66">
        <v>10523234</v>
      </c>
      <c r="D66">
        <v>10041036</v>
      </c>
      <c r="E66">
        <v>10153752</v>
      </c>
      <c r="F66">
        <v>10153752</v>
      </c>
      <c r="H66">
        <f t="shared" si="2"/>
        <v>6.8069501134870869E-4</v>
      </c>
      <c r="I66">
        <f t="shared" si="3"/>
        <v>2.1918218621008734E-4</v>
      </c>
      <c r="J66">
        <f t="shared" si="4"/>
        <v>-3.2547719713983403E-3</v>
      </c>
      <c r="K66">
        <f t="shared" si="5"/>
        <v>-1.853605289813598E-3</v>
      </c>
      <c r="L66">
        <f t="shared" si="6"/>
        <v>-1.853605289813598E-3</v>
      </c>
      <c r="M66" s="2"/>
      <c r="N66">
        <f t="shared" si="7"/>
        <v>102.08924087063282</v>
      </c>
      <c r="O66">
        <f t="shared" si="8"/>
        <v>-1.2124210706933481E-3</v>
      </c>
      <c r="P66" s="40">
        <f>N66/MAX($N$16:N66)-1</f>
        <v>-6.1213229713115158E-3</v>
      </c>
      <c r="S66" s="2"/>
    </row>
    <row r="67" spans="1:19">
      <c r="A67" s="2">
        <v>42594</v>
      </c>
      <c r="B67">
        <v>10210581</v>
      </c>
      <c r="C67">
        <v>10573101</v>
      </c>
      <c r="D67">
        <v>10090903</v>
      </c>
      <c r="E67">
        <v>10203619</v>
      </c>
      <c r="F67">
        <v>10203619</v>
      </c>
      <c r="H67">
        <f t="shared" si="2"/>
        <v>3.8392454232549778E-3</v>
      </c>
      <c r="I67">
        <f t="shared" si="3"/>
        <v>4.7387523645296969E-3</v>
      </c>
      <c r="J67">
        <f t="shared" si="4"/>
        <v>4.9663202083929381E-3</v>
      </c>
      <c r="K67">
        <f t="shared" si="5"/>
        <v>4.9111894795146327E-3</v>
      </c>
      <c r="L67">
        <f t="shared" si="6"/>
        <v>4.9111894795146327E-3</v>
      </c>
      <c r="M67" s="2"/>
      <c r="N67">
        <f t="shared" si="7"/>
        <v>102.56633854139507</v>
      </c>
      <c r="O67">
        <f t="shared" si="8"/>
        <v>4.6733393910413767E-3</v>
      </c>
      <c r="P67" s="40">
        <f>N67/MAX($N$16:N67)-1</f>
        <v>-1.4765906000371309E-3</v>
      </c>
      <c r="S67" s="2"/>
    </row>
    <row r="68" spans="1:19">
      <c r="A68" s="2">
        <v>42598</v>
      </c>
      <c r="B68">
        <v>10230015</v>
      </c>
      <c r="C68">
        <v>10592535</v>
      </c>
      <c r="D68">
        <v>10047519</v>
      </c>
      <c r="E68">
        <v>10213214</v>
      </c>
      <c r="F68">
        <v>10213214</v>
      </c>
      <c r="H68">
        <f t="shared" si="2"/>
        <v>1.9033197033548888E-3</v>
      </c>
      <c r="I68">
        <f t="shared" si="3"/>
        <v>1.8380605652021931E-3</v>
      </c>
      <c r="J68">
        <f t="shared" si="4"/>
        <v>-4.2993179103990586E-3</v>
      </c>
      <c r="K68">
        <f t="shared" si="5"/>
        <v>9.4035263370773059E-4</v>
      </c>
      <c r="L68">
        <f t="shared" si="6"/>
        <v>9.4035263370773059E-4</v>
      </c>
      <c r="M68" s="2"/>
      <c r="N68">
        <f t="shared" si="7"/>
        <v>102.5934728278143</v>
      </c>
      <c r="O68">
        <f t="shared" si="8"/>
        <v>2.645535251146969E-4</v>
      </c>
      <c r="P68" s="40">
        <f>N68/MAX($N$16:N68)-1</f>
        <v>-1.2124277121708937E-3</v>
      </c>
      <c r="S68" s="2"/>
    </row>
    <row r="69" spans="1:19">
      <c r="A69" s="2">
        <v>42599</v>
      </c>
      <c r="B69">
        <v>10239851</v>
      </c>
      <c r="C69">
        <v>10595299</v>
      </c>
      <c r="D69">
        <v>10051236</v>
      </c>
      <c r="E69">
        <v>10220637</v>
      </c>
      <c r="F69">
        <v>10220637</v>
      </c>
      <c r="H69">
        <f t="shared" si="2"/>
        <v>9.6148441620069747E-4</v>
      </c>
      <c r="I69">
        <f t="shared" si="3"/>
        <v>2.6093848167607625E-4</v>
      </c>
      <c r="J69">
        <f t="shared" si="4"/>
        <v>3.6994207226670461E-4</v>
      </c>
      <c r="K69">
        <f t="shared" si="5"/>
        <v>7.2680353119003449E-4</v>
      </c>
      <c r="L69">
        <f t="shared" si="6"/>
        <v>7.2680353119003449E-4</v>
      </c>
      <c r="M69" s="2"/>
      <c r="N69">
        <f t="shared" si="7"/>
        <v>102.6559721976049</v>
      </c>
      <c r="O69">
        <f t="shared" si="8"/>
        <v>6.0919440650470953E-4</v>
      </c>
      <c r="P69" s="40">
        <f>N69/MAX($N$16:N69)-1</f>
        <v>-6.0397190984673443E-4</v>
      </c>
      <c r="S69" s="2"/>
    </row>
    <row r="70" spans="1:19">
      <c r="A70" s="2">
        <v>42600</v>
      </c>
      <c r="B70">
        <v>10244835</v>
      </c>
      <c r="C70">
        <v>10602308</v>
      </c>
      <c r="D70">
        <v>10058245</v>
      </c>
      <c r="E70">
        <v>10227646</v>
      </c>
      <c r="F70">
        <v>10227646</v>
      </c>
      <c r="H70">
        <f t="shared" si="2"/>
        <v>4.8672583224118604E-4</v>
      </c>
      <c r="I70">
        <f t="shared" si="3"/>
        <v>6.6151979288164853E-4</v>
      </c>
      <c r="J70">
        <f t="shared" si="4"/>
        <v>6.9732717448878212E-4</v>
      </c>
      <c r="K70">
        <f t="shared" si="5"/>
        <v>6.8576938991182779E-4</v>
      </c>
      <c r="L70">
        <f t="shared" si="6"/>
        <v>6.8576938991182779E-4</v>
      </c>
      <c r="M70" s="2"/>
      <c r="N70">
        <f t="shared" si="7"/>
        <v>102.72202334097592</v>
      </c>
      <c r="O70">
        <f t="shared" si="8"/>
        <v>6.4342231588705441E-4</v>
      </c>
      <c r="P70" s="40">
        <f>N70/MAX($N$16:N70)-1</f>
        <v>0</v>
      </c>
      <c r="S70" s="2"/>
    </row>
    <row r="71" spans="1:19">
      <c r="A71" s="2">
        <v>42601</v>
      </c>
      <c r="B71">
        <v>10265825</v>
      </c>
      <c r="C71">
        <v>10623298</v>
      </c>
      <c r="D71">
        <v>10079235</v>
      </c>
      <c r="E71">
        <v>10234929</v>
      </c>
      <c r="F71">
        <v>10234929</v>
      </c>
      <c r="H71">
        <f t="shared" si="2"/>
        <v>2.0488372921574349E-3</v>
      </c>
      <c r="I71">
        <f t="shared" si="3"/>
        <v>1.9797576150399898E-3</v>
      </c>
      <c r="J71">
        <f t="shared" si="4"/>
        <v>2.0868451703055513E-3</v>
      </c>
      <c r="K71">
        <f t="shared" si="5"/>
        <v>7.1208956586876759E-4</v>
      </c>
      <c r="L71">
        <f t="shared" si="6"/>
        <v>7.1208956586876759E-4</v>
      </c>
      <c r="M71" s="2"/>
      <c r="N71">
        <f t="shared" si="7"/>
        <v>102.87692032905466</v>
      </c>
      <c r="O71">
        <f t="shared" si="8"/>
        <v>1.5079238418481025E-3</v>
      </c>
      <c r="P71" s="40">
        <f>N71/MAX($N$16:N71)-1</f>
        <v>0</v>
      </c>
      <c r="S71" s="2"/>
    </row>
    <row r="72" spans="1:19">
      <c r="A72" s="2">
        <v>42604</v>
      </c>
      <c r="B72">
        <v>10257871</v>
      </c>
      <c r="C72">
        <v>10579876</v>
      </c>
      <c r="D72">
        <v>10012161</v>
      </c>
      <c r="E72">
        <v>10194366</v>
      </c>
      <c r="F72">
        <v>10194366</v>
      </c>
      <c r="H72">
        <f t="shared" si="2"/>
        <v>-7.7480377855654314E-4</v>
      </c>
      <c r="I72">
        <f t="shared" si="3"/>
        <v>-4.0874312289836956E-3</v>
      </c>
      <c r="J72">
        <f t="shared" si="4"/>
        <v>-6.6546717087160312E-3</v>
      </c>
      <c r="K72">
        <f t="shared" si="5"/>
        <v>-3.9631931008021759E-3</v>
      </c>
      <c r="L72">
        <f t="shared" si="6"/>
        <v>-3.9631931008021759E-3</v>
      </c>
      <c r="M72" s="2"/>
      <c r="N72">
        <f t="shared" si="7"/>
        <v>102.47686710976561</v>
      </c>
      <c r="O72">
        <f t="shared" si="8"/>
        <v>-3.8886585835721243E-3</v>
      </c>
      <c r="P72" s="40">
        <f>N72/MAX($N$16:N72)-1</f>
        <v>-3.8886585835721243E-3</v>
      </c>
      <c r="S72" s="2"/>
    </row>
    <row r="73" spans="1:19">
      <c r="A73" s="2">
        <v>42605</v>
      </c>
      <c r="B73">
        <v>10285259</v>
      </c>
      <c r="C73">
        <v>10568428</v>
      </c>
      <c r="D73">
        <v>10026015</v>
      </c>
      <c r="E73">
        <v>10174636</v>
      </c>
      <c r="F73">
        <v>10174636</v>
      </c>
      <c r="H73">
        <f t="shared" si="2"/>
        <v>2.6699497390831883E-3</v>
      </c>
      <c r="I73">
        <f t="shared" si="3"/>
        <v>-1.0820542698232183E-3</v>
      </c>
      <c r="J73">
        <f t="shared" si="4"/>
        <v>1.3837172614383775E-3</v>
      </c>
      <c r="K73">
        <f t="shared" si="5"/>
        <v>-1.9353827398388423E-3</v>
      </c>
      <c r="L73">
        <f t="shared" si="6"/>
        <v>-1.9353827398388423E-3</v>
      </c>
      <c r="M73" s="2"/>
      <c r="N73">
        <f t="shared" si="7"/>
        <v>102.45843863841191</v>
      </c>
      <c r="O73">
        <f t="shared" si="8"/>
        <v>-1.7983054979586743E-4</v>
      </c>
      <c r="P73" s="40">
        <f>N73/MAX($N$16:N73)-1</f>
        <v>-4.0677898337568852E-3</v>
      </c>
      <c r="S73" s="2"/>
    </row>
    <row r="74" spans="1:19">
      <c r="A74" s="2">
        <v>42606</v>
      </c>
      <c r="B74">
        <v>10271048</v>
      </c>
      <c r="C74">
        <v>10532399</v>
      </c>
      <c r="D74">
        <v>10010026</v>
      </c>
      <c r="E74">
        <v>10156556</v>
      </c>
      <c r="F74">
        <v>10156556</v>
      </c>
      <c r="H74">
        <f t="shared" si="2"/>
        <v>-1.3816861588026308E-3</v>
      </c>
      <c r="I74">
        <f t="shared" si="3"/>
        <v>-3.4091162848438605E-3</v>
      </c>
      <c r="J74">
        <f t="shared" si="4"/>
        <v>-1.5947512546111708E-3</v>
      </c>
      <c r="K74">
        <f t="shared" si="5"/>
        <v>-1.7769677460697242E-3</v>
      </c>
      <c r="L74">
        <f t="shared" si="6"/>
        <v>-1.7769677460697242E-3</v>
      </c>
      <c r="M74" s="2"/>
      <c r="N74">
        <f t="shared" si="7"/>
        <v>102.25476172974962</v>
      </c>
      <c r="O74">
        <f t="shared" si="8"/>
        <v>-1.987897838079422E-3</v>
      </c>
      <c r="P74" s="40">
        <f>N74/MAX($N$16:N74)-1</f>
        <v>-6.0476013212200641E-3</v>
      </c>
      <c r="S74" s="2"/>
    </row>
    <row r="75" spans="1:19">
      <c r="A75" s="2">
        <v>42607</v>
      </c>
      <c r="B75">
        <v>10287156</v>
      </c>
      <c r="C75">
        <v>10553532</v>
      </c>
      <c r="D75">
        <v>10032113</v>
      </c>
      <c r="E75">
        <v>10184305</v>
      </c>
      <c r="F75">
        <v>10184305</v>
      </c>
      <c r="H75">
        <f t="shared" si="2"/>
        <v>1.5682917653583317E-3</v>
      </c>
      <c r="I75">
        <f t="shared" si="3"/>
        <v>2.0064754478064106E-3</v>
      </c>
      <c r="J75">
        <f t="shared" si="4"/>
        <v>2.2064877753564804E-3</v>
      </c>
      <c r="K75">
        <f t="shared" si="5"/>
        <v>2.732126913886912E-3</v>
      </c>
      <c r="L75">
        <f t="shared" si="6"/>
        <v>2.732126913886912E-3</v>
      </c>
      <c r="M75" s="2"/>
      <c r="N75">
        <f t="shared" si="7"/>
        <v>102.48474309465763</v>
      </c>
      <c r="O75">
        <f t="shared" si="8"/>
        <v>2.2491017632590093E-3</v>
      </c>
      <c r="P75" s="40">
        <f>N75/MAX($N$16:N75)-1</f>
        <v>-3.8121012287559708E-3</v>
      </c>
      <c r="S75" s="2"/>
    </row>
    <row r="76" spans="1:19">
      <c r="A76" s="2">
        <v>42608</v>
      </c>
      <c r="B76">
        <v>10296766</v>
      </c>
      <c r="C76">
        <v>10563142</v>
      </c>
      <c r="D76">
        <v>10041723</v>
      </c>
      <c r="E76">
        <v>10190701</v>
      </c>
      <c r="F76">
        <v>10190701</v>
      </c>
      <c r="H76">
        <f t="shared" si="2"/>
        <v>9.341746154136743E-4</v>
      </c>
      <c r="I76">
        <f t="shared" si="3"/>
        <v>9.1059561860418192E-4</v>
      </c>
      <c r="J76">
        <f t="shared" si="4"/>
        <v>9.5792381923920367E-4</v>
      </c>
      <c r="K76">
        <f t="shared" si="5"/>
        <v>6.2802518188531664E-4</v>
      </c>
      <c r="L76">
        <f t="shared" si="6"/>
        <v>6.2802518188531664E-4</v>
      </c>
      <c r="M76" s="2"/>
      <c r="N76">
        <f t="shared" si="7"/>
        <v>102.56793497043083</v>
      </c>
      <c r="O76">
        <f t="shared" si="8"/>
        <v>8.1174888340553876E-4</v>
      </c>
      <c r="P76" s="40">
        <f>N76/MAX($N$16:N76)-1</f>
        <v>-3.0034468142663417E-3</v>
      </c>
      <c r="S76" s="2"/>
    </row>
    <row r="77" spans="1:19">
      <c r="A77" s="2">
        <v>42611</v>
      </c>
      <c r="B77">
        <v>10314927</v>
      </c>
      <c r="C77">
        <v>10594128</v>
      </c>
      <c r="D77">
        <v>10086308</v>
      </c>
      <c r="E77">
        <v>10204088</v>
      </c>
      <c r="F77">
        <v>10204088</v>
      </c>
      <c r="H77">
        <f t="shared" si="2"/>
        <v>1.7637576691555967E-3</v>
      </c>
      <c r="I77">
        <f t="shared" si="3"/>
        <v>2.93340750318416E-3</v>
      </c>
      <c r="J77">
        <f t="shared" si="4"/>
        <v>4.4399750919239533E-3</v>
      </c>
      <c r="K77">
        <f t="shared" si="5"/>
        <v>1.3136485900233641E-3</v>
      </c>
      <c r="L77">
        <f t="shared" si="6"/>
        <v>1.3136485900233641E-3</v>
      </c>
      <c r="M77" s="2"/>
      <c r="N77">
        <f t="shared" si="7"/>
        <v>102.80926578138117</v>
      </c>
      <c r="O77">
        <f t="shared" si="8"/>
        <v>2.3528874888620877E-3</v>
      </c>
      <c r="P77" s="40">
        <f>N77/MAX($N$16:N77)-1</f>
        <v>-6.5762609783703851E-4</v>
      </c>
      <c r="S77" s="2"/>
    </row>
    <row r="78" spans="1:19">
      <c r="A78" s="2">
        <v>42612</v>
      </c>
      <c r="B78">
        <v>10323935</v>
      </c>
      <c r="C78">
        <v>10630026</v>
      </c>
      <c r="D78">
        <v>10122206</v>
      </c>
      <c r="E78">
        <v>10239986</v>
      </c>
      <c r="F78">
        <v>10239986</v>
      </c>
      <c r="H78">
        <f t="shared" si="2"/>
        <v>8.7329750370512826E-4</v>
      </c>
      <c r="I78">
        <f t="shared" si="3"/>
        <v>3.3884808641164721E-3</v>
      </c>
      <c r="J78">
        <f t="shared" si="4"/>
        <v>3.559082272720504E-3</v>
      </c>
      <c r="K78">
        <f t="shared" si="5"/>
        <v>3.5180018047669126E-3</v>
      </c>
      <c r="L78">
        <f t="shared" si="6"/>
        <v>3.5180018047669126E-3</v>
      </c>
      <c r="M78" s="2"/>
      <c r="N78">
        <f t="shared" si="7"/>
        <v>103.11475044245395</v>
      </c>
      <c r="O78">
        <f t="shared" si="8"/>
        <v>2.9713728500151862E-3</v>
      </c>
      <c r="P78" s="40">
        <f>N78/MAX($N$16:N78)-1</f>
        <v>0</v>
      </c>
      <c r="S78" s="2"/>
    </row>
    <row r="79" spans="1:19">
      <c r="A79" s="2">
        <v>42613</v>
      </c>
      <c r="B79">
        <v>10328044</v>
      </c>
      <c r="C79">
        <v>10631696</v>
      </c>
      <c r="D79">
        <v>10123876</v>
      </c>
      <c r="E79">
        <v>10241656</v>
      </c>
      <c r="F79">
        <v>10241656</v>
      </c>
      <c r="H79">
        <f t="shared" si="2"/>
        <v>3.9800715521742802E-4</v>
      </c>
      <c r="I79">
        <f t="shared" si="3"/>
        <v>1.5710215572384278E-4</v>
      </c>
      <c r="J79">
        <f t="shared" si="4"/>
        <v>1.6498379898610693E-4</v>
      </c>
      <c r="K79">
        <f t="shared" si="5"/>
        <v>1.6308616046933899E-4</v>
      </c>
      <c r="L79">
        <f t="shared" si="6"/>
        <v>1.6308616046933899E-4</v>
      </c>
      <c r="M79" s="2"/>
      <c r="N79">
        <f t="shared" si="7"/>
        <v>103.13632752221402</v>
      </c>
      <c r="O79">
        <f t="shared" si="8"/>
        <v>2.0925308617321116E-4</v>
      </c>
      <c r="P79" s="40">
        <f>N79/MAX($N$16:N79)-1</f>
        <v>0</v>
      </c>
      <c r="S79" s="2"/>
    </row>
    <row r="80" spans="1:19">
      <c r="A80" s="2">
        <v>42614</v>
      </c>
      <c r="B80">
        <v>10328919</v>
      </c>
      <c r="C80">
        <v>10632280</v>
      </c>
      <c r="D80">
        <v>10124459</v>
      </c>
      <c r="E80">
        <v>10242240</v>
      </c>
      <c r="F80">
        <v>10242240</v>
      </c>
      <c r="H80">
        <f t="shared" si="2"/>
        <v>8.4720785465286497E-5</v>
      </c>
      <c r="I80">
        <f t="shared" si="3"/>
        <v>5.4930088294380397E-5</v>
      </c>
      <c r="J80">
        <f t="shared" si="4"/>
        <v>5.7586639741646906E-5</v>
      </c>
      <c r="K80">
        <f t="shared" si="5"/>
        <v>5.7022028468800556E-5</v>
      </c>
      <c r="L80">
        <f t="shared" si="6"/>
        <v>5.7022028468800556E-5</v>
      </c>
      <c r="M80" s="2"/>
      <c r="N80">
        <f t="shared" si="7"/>
        <v>103.14274840981409</v>
      </c>
      <c r="O80">
        <f t="shared" si="8"/>
        <v>6.2256314087782985E-5</v>
      </c>
      <c r="P80" s="40">
        <f>N80/MAX($N$16:N80)-1</f>
        <v>0</v>
      </c>
      <c r="S80" s="2"/>
    </row>
    <row r="81" spans="1:19">
      <c r="A81" s="2">
        <v>42615</v>
      </c>
      <c r="B81">
        <v>10354401</v>
      </c>
      <c r="C81">
        <v>10657761</v>
      </c>
      <c r="D81">
        <v>10146207</v>
      </c>
      <c r="E81">
        <v>10240382</v>
      </c>
      <c r="F81">
        <v>10240382</v>
      </c>
      <c r="H81">
        <f t="shared" si="2"/>
        <v>2.4670539095137389E-3</v>
      </c>
      <c r="I81">
        <f t="shared" si="3"/>
        <v>2.3965696915431156E-3</v>
      </c>
      <c r="J81">
        <f t="shared" si="4"/>
        <v>2.1480653929262239E-3</v>
      </c>
      <c r="K81">
        <f t="shared" si="5"/>
        <v>-1.8140563001844967E-4</v>
      </c>
      <c r="L81">
        <f t="shared" si="6"/>
        <v>-1.8140563001844967E-4</v>
      </c>
      <c r="M81" s="2"/>
      <c r="N81">
        <f t="shared" si="7"/>
        <v>103.27990511447808</v>
      </c>
      <c r="O81">
        <f t="shared" si="8"/>
        <v>1.3297755467892359E-3</v>
      </c>
      <c r="P81" s="40">
        <f>N81/MAX($N$16:N81)-1</f>
        <v>0</v>
      </c>
      <c r="S81" s="2"/>
    </row>
    <row r="82" spans="1:19">
      <c r="A82" s="2">
        <v>42619</v>
      </c>
      <c r="B82">
        <v>10415751</v>
      </c>
      <c r="C82">
        <v>10719111</v>
      </c>
      <c r="D82">
        <v>10207557</v>
      </c>
      <c r="E82">
        <v>10301732</v>
      </c>
      <c r="F82">
        <v>10301732</v>
      </c>
      <c r="H82">
        <f t="shared" ref="H82:H145" si="9">B82/B81-1</f>
        <v>5.9250168116919966E-3</v>
      </c>
      <c r="I82">
        <f t="shared" ref="I82:I145" si="10">C82/C81-1</f>
        <v>5.7563685280612731E-3</v>
      </c>
      <c r="J82">
        <f t="shared" ref="J82:J145" si="11">D82/D81-1</f>
        <v>6.0465945549899036E-3</v>
      </c>
      <c r="K82">
        <f t="shared" ref="K82:K145" si="12">E82/E81-1</f>
        <v>5.9909874455854606E-3</v>
      </c>
      <c r="L82">
        <f t="shared" ref="L82:L145" si="13">F82/F81-1</f>
        <v>5.9909874455854606E-3</v>
      </c>
      <c r="M82" s="2"/>
      <c r="N82">
        <f t="shared" ref="N82:N145" si="14">N81*(1+O82)</f>
        <v>103.893593376727</v>
      </c>
      <c r="O82">
        <f t="shared" ref="O82:O145" si="15">(H82*$H$14)+(I82*$I$14)+(J82*$J$14)+(K82*$K$14)+(L82*$L$14)</f>
        <v>5.9419909571828194E-3</v>
      </c>
      <c r="P82" s="40">
        <f>N82/MAX($N$16:N82)-1</f>
        <v>0</v>
      </c>
      <c r="S82" s="2"/>
    </row>
    <row r="83" spans="1:19">
      <c r="A83" s="2">
        <v>42620</v>
      </c>
      <c r="B83">
        <v>10417262</v>
      </c>
      <c r="C83">
        <v>10720623</v>
      </c>
      <c r="D83">
        <v>10204732</v>
      </c>
      <c r="E83">
        <v>10315499</v>
      </c>
      <c r="F83">
        <v>10315499</v>
      </c>
      <c r="H83">
        <f t="shared" si="9"/>
        <v>1.4506875212361159E-4</v>
      </c>
      <c r="I83">
        <f t="shared" si="10"/>
        <v>1.410564738064668E-4</v>
      </c>
      <c r="J83">
        <f t="shared" si="11"/>
        <v>-2.7675574086927224E-4</v>
      </c>
      <c r="K83">
        <f t="shared" si="12"/>
        <v>1.3363772227814597E-3</v>
      </c>
      <c r="L83">
        <f t="shared" si="13"/>
        <v>1.3363772227814597E-3</v>
      </c>
      <c r="M83" s="2"/>
      <c r="N83">
        <f t="shared" si="14"/>
        <v>103.94932447533385</v>
      </c>
      <c r="O83">
        <f t="shared" si="15"/>
        <v>5.3642478612474513E-4</v>
      </c>
      <c r="P83" s="40">
        <f>N83/MAX($N$16:N83)-1</f>
        <v>0</v>
      </c>
      <c r="S83" s="2"/>
    </row>
    <row r="84" spans="1:19">
      <c r="A84" s="2">
        <v>42621</v>
      </c>
      <c r="B84">
        <v>10417978</v>
      </c>
      <c r="C84">
        <v>10733681</v>
      </c>
      <c r="D84">
        <v>10246913</v>
      </c>
      <c r="E84">
        <v>10333514</v>
      </c>
      <c r="F84">
        <v>10333514</v>
      </c>
      <c r="H84">
        <f t="shared" si="9"/>
        <v>6.8732071824673113E-5</v>
      </c>
      <c r="I84">
        <f t="shared" si="10"/>
        <v>1.2180262285130805E-3</v>
      </c>
      <c r="J84">
        <f t="shared" si="11"/>
        <v>4.1334745488661451E-3</v>
      </c>
      <c r="K84">
        <f t="shared" si="12"/>
        <v>1.7464012162669018E-3</v>
      </c>
      <c r="L84">
        <f t="shared" si="13"/>
        <v>1.7464012162669018E-3</v>
      </c>
      <c r="M84" s="2"/>
      <c r="N84">
        <f t="shared" si="14"/>
        <v>104.13462527464615</v>
      </c>
      <c r="O84">
        <f t="shared" si="15"/>
        <v>1.7826070563475404E-3</v>
      </c>
      <c r="P84" s="40">
        <f>N84/MAX($N$16:N84)-1</f>
        <v>0</v>
      </c>
      <c r="S84" s="2"/>
    </row>
    <row r="85" spans="1:19">
      <c r="A85" s="2">
        <v>42622</v>
      </c>
      <c r="B85">
        <v>10419511</v>
      </c>
      <c r="C85">
        <v>10744784</v>
      </c>
      <c r="D85">
        <v>10240510</v>
      </c>
      <c r="E85">
        <v>10343362</v>
      </c>
      <c r="F85">
        <v>10343362</v>
      </c>
      <c r="H85">
        <f t="shared" si="9"/>
        <v>1.4714947564686831E-4</v>
      </c>
      <c r="I85">
        <f t="shared" si="10"/>
        <v>1.0344074879811149E-3</v>
      </c>
      <c r="J85">
        <f t="shared" si="11"/>
        <v>-6.2487111972164833E-4</v>
      </c>
      <c r="K85">
        <f t="shared" si="12"/>
        <v>9.5301559566274285E-4</v>
      </c>
      <c r="L85">
        <f t="shared" si="13"/>
        <v>9.5301559566274285E-4</v>
      </c>
      <c r="M85" s="2"/>
      <c r="N85">
        <f t="shared" si="14"/>
        <v>104.18591609777043</v>
      </c>
      <c r="O85">
        <f t="shared" si="15"/>
        <v>4.9254340704636419E-4</v>
      </c>
      <c r="P85" s="40">
        <f>N85/MAX($N$16:N85)-1</f>
        <v>0</v>
      </c>
      <c r="S85" s="2"/>
    </row>
    <row r="86" spans="1:19">
      <c r="A86" s="2">
        <v>42625</v>
      </c>
      <c r="B86">
        <v>10506260</v>
      </c>
      <c r="C86">
        <v>10806691</v>
      </c>
      <c r="D86">
        <v>10057183</v>
      </c>
      <c r="E86">
        <v>10160035</v>
      </c>
      <c r="F86">
        <v>10160035</v>
      </c>
      <c r="H86">
        <f t="shared" si="9"/>
        <v>8.3256306366008559E-3</v>
      </c>
      <c r="I86">
        <f t="shared" si="10"/>
        <v>5.7615862729301082E-3</v>
      </c>
      <c r="J86">
        <f t="shared" si="11"/>
        <v>-1.7902135733474211E-2</v>
      </c>
      <c r="K86">
        <f t="shared" si="12"/>
        <v>-1.7724121035307516E-2</v>
      </c>
      <c r="L86">
        <f t="shared" si="13"/>
        <v>-1.7724121035307516E-2</v>
      </c>
      <c r="M86" s="2"/>
      <c r="N86">
        <f t="shared" si="14"/>
        <v>103.36778242043169</v>
      </c>
      <c r="O86">
        <f t="shared" si="15"/>
        <v>-7.8526321789116581E-3</v>
      </c>
      <c r="P86" s="40">
        <f>N86/MAX($N$16:N86)-1</f>
        <v>-7.8526321789116338E-3</v>
      </c>
      <c r="S86" s="2"/>
    </row>
    <row r="87" spans="1:19">
      <c r="A87" s="2">
        <v>42627</v>
      </c>
      <c r="B87">
        <v>10512278</v>
      </c>
      <c r="C87">
        <v>10813829</v>
      </c>
      <c r="D87">
        <v>10094631</v>
      </c>
      <c r="E87">
        <v>10149354</v>
      </c>
      <c r="F87">
        <v>10149354</v>
      </c>
      <c r="H87">
        <f t="shared" si="9"/>
        <v>5.7280135842829871E-4</v>
      </c>
      <c r="I87">
        <f t="shared" si="10"/>
        <v>6.6051671135958223E-4</v>
      </c>
      <c r="J87">
        <f t="shared" si="11"/>
        <v>3.7235078649757725E-3</v>
      </c>
      <c r="K87">
        <f t="shared" si="12"/>
        <v>-1.0512759060377075E-3</v>
      </c>
      <c r="L87">
        <f t="shared" si="13"/>
        <v>-1.0512759060377075E-3</v>
      </c>
      <c r="M87" s="2"/>
      <c r="N87">
        <f t="shared" si="14"/>
        <v>103.42679041772814</v>
      </c>
      <c r="O87">
        <f t="shared" si="15"/>
        <v>5.7085482453764777E-4</v>
      </c>
      <c r="P87" s="40">
        <f>N87/MAX($N$16:N87)-1</f>
        <v>-7.286260067338679E-3</v>
      </c>
      <c r="S87" s="2"/>
    </row>
    <row r="88" spans="1:19">
      <c r="A88" s="2">
        <v>42628</v>
      </c>
      <c r="B88">
        <v>10517899</v>
      </c>
      <c r="C88">
        <v>10789222</v>
      </c>
      <c r="D88">
        <v>10093722</v>
      </c>
      <c r="E88">
        <v>10159248</v>
      </c>
      <c r="F88">
        <v>10159248</v>
      </c>
      <c r="H88">
        <f t="shared" si="9"/>
        <v>5.3470808135025472E-4</v>
      </c>
      <c r="I88">
        <f t="shared" si="10"/>
        <v>-2.275512216810549E-3</v>
      </c>
      <c r="J88">
        <f t="shared" si="11"/>
        <v>-9.0047868020137756E-5</v>
      </c>
      <c r="K88">
        <f t="shared" si="12"/>
        <v>9.748403691505203E-4</v>
      </c>
      <c r="L88">
        <f t="shared" si="13"/>
        <v>9.748403691505203E-4</v>
      </c>
      <c r="M88" s="2"/>
      <c r="N88">
        <f t="shared" si="14"/>
        <v>103.42924843265853</v>
      </c>
      <c r="O88">
        <f t="shared" si="15"/>
        <v>2.3765746964121714E-5</v>
      </c>
      <c r="P88" s="40">
        <f>N88/MAX($N$16:N88)-1</f>
        <v>-7.262667483787677E-3</v>
      </c>
      <c r="S88" s="2"/>
    </row>
    <row r="89" spans="1:19">
      <c r="A89" s="2">
        <v>42629</v>
      </c>
      <c r="B89">
        <v>10401677</v>
      </c>
      <c r="C89">
        <v>10729271</v>
      </c>
      <c r="D89">
        <v>10090926</v>
      </c>
      <c r="E89">
        <v>10174669</v>
      </c>
      <c r="F89">
        <v>10174669</v>
      </c>
      <c r="H89">
        <f t="shared" si="9"/>
        <v>-1.1049925465152266E-2</v>
      </c>
      <c r="I89">
        <f t="shared" si="10"/>
        <v>-5.5565637633556708E-3</v>
      </c>
      <c r="J89">
        <f t="shared" si="11"/>
        <v>-2.7700386438223035E-4</v>
      </c>
      <c r="K89">
        <f t="shared" si="12"/>
        <v>1.5179273111554092E-3</v>
      </c>
      <c r="L89">
        <f t="shared" si="13"/>
        <v>1.5179273111554092E-3</v>
      </c>
      <c r="M89" s="2"/>
      <c r="N89">
        <f t="shared" si="14"/>
        <v>103.14279826474268</v>
      </c>
      <c r="O89">
        <f t="shared" si="15"/>
        <v>-2.7695276941158702E-3</v>
      </c>
      <c r="P89" s="40">
        <f>N89/MAX($N$16:N89)-1</f>
        <v>-1.0012081019174057E-2</v>
      </c>
      <c r="S89" s="2"/>
    </row>
    <row r="90" spans="1:19">
      <c r="A90" s="2">
        <v>42632</v>
      </c>
      <c r="B90">
        <v>10397780</v>
      </c>
      <c r="C90">
        <v>10730067</v>
      </c>
      <c r="D90">
        <v>10086817</v>
      </c>
      <c r="E90">
        <v>10167306</v>
      </c>
      <c r="F90">
        <v>10167306</v>
      </c>
      <c r="H90">
        <f t="shared" si="9"/>
        <v>-3.7465112596746231E-4</v>
      </c>
      <c r="I90">
        <f t="shared" si="10"/>
        <v>7.4189569822635804E-5</v>
      </c>
      <c r="J90">
        <f t="shared" si="11"/>
        <v>-4.071975158672636E-4</v>
      </c>
      <c r="K90">
        <f t="shared" si="12"/>
        <v>-7.2365990480871556E-4</v>
      </c>
      <c r="L90">
        <f t="shared" si="13"/>
        <v>-7.2365990480871556E-4</v>
      </c>
      <c r="M90" s="2"/>
      <c r="N90">
        <f t="shared" si="14"/>
        <v>103.09834415433214</v>
      </c>
      <c r="O90">
        <f t="shared" si="15"/>
        <v>-4.3099577632590427E-4</v>
      </c>
      <c r="P90" s="40">
        <f>N90/MAX($N$16:N90)-1</f>
        <v>-1.0438761630868543E-2</v>
      </c>
      <c r="S90" s="2"/>
    </row>
    <row r="91" spans="1:19">
      <c r="A91" s="2">
        <v>42633</v>
      </c>
      <c r="B91">
        <v>10427129</v>
      </c>
      <c r="C91">
        <v>10720020</v>
      </c>
      <c r="D91">
        <v>10055537</v>
      </c>
      <c r="E91">
        <v>10151926</v>
      </c>
      <c r="F91">
        <v>10151926</v>
      </c>
      <c r="H91">
        <f t="shared" si="9"/>
        <v>2.8226217519509156E-3</v>
      </c>
      <c r="I91">
        <f t="shared" si="10"/>
        <v>-9.363408448428423E-4</v>
      </c>
      <c r="J91">
        <f t="shared" si="11"/>
        <v>-3.1010773765400845E-3</v>
      </c>
      <c r="K91">
        <f t="shared" si="12"/>
        <v>-1.5126917592526157E-3</v>
      </c>
      <c r="L91">
        <f t="shared" si="13"/>
        <v>-1.5126917592526157E-3</v>
      </c>
      <c r="M91" s="2"/>
      <c r="N91">
        <f t="shared" si="14"/>
        <v>103.0109130471976</v>
      </c>
      <c r="O91">
        <f t="shared" si="15"/>
        <v>-8.4803599758744843E-4</v>
      </c>
      <c r="P91" s="40">
        <f>N91/MAX($N$16:N91)-1</f>
        <v>-1.1277945182822768E-2</v>
      </c>
      <c r="S91" s="2"/>
    </row>
    <row r="92" spans="1:19">
      <c r="A92" s="2">
        <v>42634</v>
      </c>
      <c r="B92">
        <v>10437814</v>
      </c>
      <c r="C92">
        <v>10751239</v>
      </c>
      <c r="D92">
        <v>10085394</v>
      </c>
      <c r="E92">
        <v>10176700</v>
      </c>
      <c r="F92">
        <v>10176700</v>
      </c>
      <c r="H92">
        <f t="shared" si="9"/>
        <v>1.0247307768034286E-3</v>
      </c>
      <c r="I92">
        <f t="shared" si="10"/>
        <v>2.912214716017214E-3</v>
      </c>
      <c r="J92">
        <f t="shared" si="11"/>
        <v>2.969209898983971E-3</v>
      </c>
      <c r="K92">
        <f t="shared" si="12"/>
        <v>2.4403251166329465E-3</v>
      </c>
      <c r="L92">
        <f t="shared" si="13"/>
        <v>2.4403251166329465E-3</v>
      </c>
      <c r="M92" s="2"/>
      <c r="N92">
        <f t="shared" si="14"/>
        <v>103.25374696906727</v>
      </c>
      <c r="O92">
        <f t="shared" si="15"/>
        <v>2.3573611250141016E-3</v>
      </c>
      <c r="P92" s="40">
        <f>N92/MAX($N$16:N92)-1</f>
        <v>-8.9471702473528092E-3</v>
      </c>
      <c r="S92" s="2"/>
    </row>
    <row r="93" spans="1:19">
      <c r="A93" s="2">
        <v>42635</v>
      </c>
      <c r="B93">
        <v>10299939</v>
      </c>
      <c r="C93">
        <v>10637809</v>
      </c>
      <c r="D93">
        <v>9969817</v>
      </c>
      <c r="E93">
        <v>9987261</v>
      </c>
      <c r="F93">
        <v>9987261</v>
      </c>
      <c r="H93">
        <f t="shared" si="9"/>
        <v>-1.3209183455462958E-2</v>
      </c>
      <c r="I93">
        <f t="shared" si="10"/>
        <v>-1.0550411910664415E-2</v>
      </c>
      <c r="J93">
        <f t="shared" si="11"/>
        <v>-1.1459839843639186E-2</v>
      </c>
      <c r="K93">
        <f t="shared" si="12"/>
        <v>-1.861497341967433E-2</v>
      </c>
      <c r="L93">
        <f t="shared" si="13"/>
        <v>-1.861497341967433E-2</v>
      </c>
      <c r="M93" s="2"/>
      <c r="N93">
        <f t="shared" si="14"/>
        <v>101.75761293663435</v>
      </c>
      <c r="O93">
        <f t="shared" si="15"/>
        <v>-1.4489876409823044E-2</v>
      </c>
      <c r="P93" s="40">
        <f>N93/MAX($N$16:N93)-1</f>
        <v>-2.3307403266073945E-2</v>
      </c>
      <c r="S93" s="2"/>
    </row>
    <row r="94" spans="1:19">
      <c r="A94" s="2">
        <v>42636</v>
      </c>
      <c r="B94">
        <v>10333021</v>
      </c>
      <c r="C94">
        <v>10688313</v>
      </c>
      <c r="D94">
        <v>10020320</v>
      </c>
      <c r="E94">
        <v>10007576</v>
      </c>
      <c r="F94">
        <v>10007576</v>
      </c>
      <c r="H94">
        <f t="shared" si="9"/>
        <v>3.2118636819111757E-3</v>
      </c>
      <c r="I94">
        <f t="shared" si="10"/>
        <v>4.747594170942504E-3</v>
      </c>
      <c r="J94">
        <f t="shared" si="11"/>
        <v>5.0655894686932879E-3</v>
      </c>
      <c r="K94">
        <f t="shared" si="12"/>
        <v>2.0340912288163704E-3</v>
      </c>
      <c r="L94">
        <f t="shared" si="13"/>
        <v>2.0340912288163704E-3</v>
      </c>
      <c r="M94" s="2"/>
      <c r="N94">
        <f t="shared" si="14"/>
        <v>102.10548618857568</v>
      </c>
      <c r="O94">
        <f t="shared" si="15"/>
        <v>3.4186459558359413E-3</v>
      </c>
      <c r="P94" s="40">
        <f>N94/MAX($N$16:N94)-1</f>
        <v>-1.9968437070154721E-2</v>
      </c>
      <c r="S94" s="2"/>
    </row>
    <row r="95" spans="1:19">
      <c r="A95" s="2">
        <v>42639</v>
      </c>
      <c r="B95">
        <v>10376767</v>
      </c>
      <c r="C95">
        <v>10732059</v>
      </c>
      <c r="D95">
        <v>10064066</v>
      </c>
      <c r="E95">
        <v>10051322</v>
      </c>
      <c r="F95">
        <v>10051322</v>
      </c>
      <c r="H95">
        <f t="shared" si="9"/>
        <v>4.2336118352996888E-3</v>
      </c>
      <c r="I95">
        <f t="shared" si="10"/>
        <v>4.0928816362320042E-3</v>
      </c>
      <c r="J95">
        <f t="shared" si="11"/>
        <v>4.3657288389991056E-3</v>
      </c>
      <c r="K95">
        <f t="shared" si="12"/>
        <v>4.3712883119748636E-3</v>
      </c>
      <c r="L95">
        <f t="shared" si="13"/>
        <v>4.3712883119748636E-3</v>
      </c>
      <c r="M95" s="2"/>
      <c r="N95">
        <f t="shared" si="14"/>
        <v>102.54320830188759</v>
      </c>
      <c r="O95">
        <f t="shared" si="15"/>
        <v>4.2869597868961055E-3</v>
      </c>
      <c r="P95" s="40">
        <f>N95/MAX($N$16:N95)-1</f>
        <v>-1.5767081169985486E-2</v>
      </c>
      <c r="S95" s="2"/>
    </row>
    <row r="96" spans="1:19">
      <c r="A96" s="2">
        <v>42640</v>
      </c>
      <c r="B96">
        <v>10383289</v>
      </c>
      <c r="C96">
        <v>10738581</v>
      </c>
      <c r="D96">
        <v>10070588</v>
      </c>
      <c r="E96">
        <v>10044409</v>
      </c>
      <c r="F96">
        <v>10044409</v>
      </c>
      <c r="H96">
        <f t="shared" si="9"/>
        <v>6.2851946083020138E-4</v>
      </c>
      <c r="I96">
        <f t="shared" si="10"/>
        <v>6.0771190318642532E-4</v>
      </c>
      <c r="J96">
        <f t="shared" si="11"/>
        <v>6.480482143103039E-4</v>
      </c>
      <c r="K96">
        <f t="shared" si="12"/>
        <v>-6.8777022564792123E-4</v>
      </c>
      <c r="L96">
        <f t="shared" si="13"/>
        <v>-6.8777022564792123E-4</v>
      </c>
      <c r="M96" s="2"/>
      <c r="N96">
        <f t="shared" si="14"/>
        <v>102.55364185034247</v>
      </c>
      <c r="O96">
        <f t="shared" si="15"/>
        <v>1.0174782540621762E-4</v>
      </c>
      <c r="P96" s="40">
        <f>N96/MAX($N$16:N96)-1</f>
        <v>-1.5666937610801401E-2</v>
      </c>
      <c r="S96" s="2"/>
    </row>
    <row r="97" spans="1:19">
      <c r="A97" s="2">
        <v>42641</v>
      </c>
      <c r="B97">
        <v>10385410</v>
      </c>
      <c r="C97">
        <v>10746602</v>
      </c>
      <c r="D97">
        <v>10096241</v>
      </c>
      <c r="E97">
        <v>10040250</v>
      </c>
      <c r="F97">
        <v>10040250</v>
      </c>
      <c r="H97">
        <f t="shared" si="9"/>
        <v>2.0427053508775828E-4</v>
      </c>
      <c r="I97">
        <f t="shared" si="10"/>
        <v>7.4693295138339444E-4</v>
      </c>
      <c r="J97">
        <f t="shared" si="11"/>
        <v>2.5473189847504685E-3</v>
      </c>
      <c r="K97">
        <f t="shared" si="12"/>
        <v>-4.1406119563625055E-4</v>
      </c>
      <c r="L97">
        <f t="shared" si="13"/>
        <v>-4.1406119563625055E-4</v>
      </c>
      <c r="M97" s="2"/>
      <c r="N97">
        <f t="shared" si="14"/>
        <v>102.60841370102172</v>
      </c>
      <c r="O97">
        <f t="shared" si="15"/>
        <v>5.3408001598982398E-4</v>
      </c>
      <c r="P97" s="40">
        <f>N97/MAX($N$16:N97)-1</f>
        <v>-1.5141224993101221E-2</v>
      </c>
      <c r="S97" s="2"/>
    </row>
    <row r="98" spans="1:19">
      <c r="A98" s="2">
        <v>42642</v>
      </c>
      <c r="B98">
        <v>10272199</v>
      </c>
      <c r="C98">
        <v>10776488</v>
      </c>
      <c r="D98">
        <v>10135989</v>
      </c>
      <c r="E98">
        <v>10007625</v>
      </c>
      <c r="F98">
        <v>10007625</v>
      </c>
      <c r="H98">
        <f t="shared" si="9"/>
        <v>-1.0900965874240831E-2</v>
      </c>
      <c r="I98">
        <f t="shared" si="10"/>
        <v>2.7809720691247541E-3</v>
      </c>
      <c r="J98">
        <f t="shared" si="11"/>
        <v>3.9369107769910983E-3</v>
      </c>
      <c r="K98">
        <f t="shared" si="12"/>
        <v>-3.2494210801523593E-3</v>
      </c>
      <c r="L98">
        <f t="shared" si="13"/>
        <v>-3.2494210801523593E-3</v>
      </c>
      <c r="M98" s="2"/>
      <c r="N98">
        <f t="shared" si="14"/>
        <v>102.38920262125016</v>
      </c>
      <c r="O98">
        <f t="shared" si="15"/>
        <v>-2.1363850376859396E-3</v>
      </c>
      <c r="P98" s="40">
        <f>N98/MAX($N$16:N98)-1</f>
        <v>-1.7245262544259732E-2</v>
      </c>
      <c r="S98" s="2"/>
    </row>
    <row r="99" spans="1:19">
      <c r="A99" s="2">
        <v>42643</v>
      </c>
      <c r="B99">
        <v>10240275</v>
      </c>
      <c r="C99">
        <v>10744564</v>
      </c>
      <c r="D99">
        <v>10138698</v>
      </c>
      <c r="E99">
        <v>9949962</v>
      </c>
      <c r="F99">
        <v>9949962</v>
      </c>
      <c r="H99">
        <f t="shared" si="9"/>
        <v>-3.1078058359266247E-3</v>
      </c>
      <c r="I99">
        <f t="shared" si="10"/>
        <v>-2.9623751262934928E-3</v>
      </c>
      <c r="J99">
        <f t="shared" si="11"/>
        <v>2.6726548341748924E-4</v>
      </c>
      <c r="K99">
        <f t="shared" si="12"/>
        <v>-5.7619065462585217E-3</v>
      </c>
      <c r="L99">
        <f t="shared" si="13"/>
        <v>-5.7619065462585217E-3</v>
      </c>
      <c r="M99" s="2"/>
      <c r="N99">
        <f t="shared" si="14"/>
        <v>102.03438863675972</v>
      </c>
      <c r="O99">
        <f t="shared" si="15"/>
        <v>-3.4653457142639343E-3</v>
      </c>
      <c r="P99" s="40">
        <f>N99/MAX($N$16:N99)-1</f>
        <v>-2.0650847461874511E-2</v>
      </c>
      <c r="S99" s="2"/>
    </row>
    <row r="100" spans="1:19">
      <c r="A100" s="2">
        <v>42646</v>
      </c>
      <c r="B100">
        <v>10167631</v>
      </c>
      <c r="C100">
        <v>10777512</v>
      </c>
      <c r="D100">
        <v>10200445</v>
      </c>
      <c r="E100">
        <v>10002403</v>
      </c>
      <c r="F100">
        <v>10002403</v>
      </c>
      <c r="H100">
        <f t="shared" si="9"/>
        <v>-7.0939501136444427E-3</v>
      </c>
      <c r="I100">
        <f t="shared" si="10"/>
        <v>3.0664808734910398E-3</v>
      </c>
      <c r="J100">
        <f t="shared" si="11"/>
        <v>6.0902297316676179E-3</v>
      </c>
      <c r="K100">
        <f t="shared" si="12"/>
        <v>5.2704723897438743E-3</v>
      </c>
      <c r="L100">
        <f t="shared" si="13"/>
        <v>5.2704723897438743E-3</v>
      </c>
      <c r="M100" s="2"/>
      <c r="N100">
        <f t="shared" si="14"/>
        <v>102.29159090913663</v>
      </c>
      <c r="O100">
        <f t="shared" si="15"/>
        <v>2.5207410542003928E-3</v>
      </c>
      <c r="P100" s="40">
        <f>N100/MAX($N$16:N100)-1</f>
        <v>-1.8182161846675315E-2</v>
      </c>
      <c r="S100" s="2"/>
    </row>
    <row r="101" spans="1:19">
      <c r="A101" s="2">
        <v>42647</v>
      </c>
      <c r="B101">
        <v>10190583</v>
      </c>
      <c r="C101">
        <v>10805483</v>
      </c>
      <c r="D101">
        <v>10241734</v>
      </c>
      <c r="E101">
        <v>10018636</v>
      </c>
      <c r="F101">
        <v>10018636</v>
      </c>
      <c r="H101">
        <f t="shared" si="9"/>
        <v>2.2573596543777885E-3</v>
      </c>
      <c r="I101">
        <f t="shared" si="10"/>
        <v>2.595311422525004E-3</v>
      </c>
      <c r="J101">
        <f t="shared" si="11"/>
        <v>4.0477645828196351E-3</v>
      </c>
      <c r="K101">
        <f t="shared" si="12"/>
        <v>1.6229100147233666E-3</v>
      </c>
      <c r="L101">
        <f t="shared" si="13"/>
        <v>1.6229100147233666E-3</v>
      </c>
      <c r="M101" s="2"/>
      <c r="N101">
        <f t="shared" si="14"/>
        <v>102.54008287274348</v>
      </c>
      <c r="O101">
        <f t="shared" si="15"/>
        <v>2.4292511378338323E-3</v>
      </c>
      <c r="P101" s="40">
        <f>N101/MAX($N$16:N101)-1</f>
        <v>-1.5797079746195819E-2</v>
      </c>
      <c r="S101" s="2"/>
    </row>
    <row r="102" spans="1:19">
      <c r="A102" s="2">
        <v>42648</v>
      </c>
      <c r="B102">
        <v>10131997</v>
      </c>
      <c r="C102">
        <v>10824399</v>
      </c>
      <c r="D102">
        <v>10252503</v>
      </c>
      <c r="E102">
        <v>10030986</v>
      </c>
      <c r="F102">
        <v>10030986</v>
      </c>
      <c r="H102">
        <f t="shared" si="9"/>
        <v>-5.7490332005538658E-3</v>
      </c>
      <c r="I102">
        <f t="shared" si="10"/>
        <v>1.7505927314864778E-3</v>
      </c>
      <c r="J102">
        <f t="shared" si="11"/>
        <v>1.051482102542467E-3</v>
      </c>
      <c r="K102">
        <f t="shared" si="12"/>
        <v>1.2327027351826114E-3</v>
      </c>
      <c r="L102">
        <f t="shared" si="13"/>
        <v>1.2327027351826114E-3</v>
      </c>
      <c r="M102" s="2"/>
      <c r="N102">
        <f t="shared" si="14"/>
        <v>102.53020717796751</v>
      </c>
      <c r="O102">
        <f t="shared" si="15"/>
        <v>-9.6310579231939598E-5</v>
      </c>
      <c r="P102" s="40">
        <f>N102/MAX($N$16:N102)-1</f>
        <v>-1.5891868899527317E-2</v>
      </c>
      <c r="S102" s="2"/>
    </row>
    <row r="103" spans="1:19">
      <c r="A103" s="2">
        <v>42649</v>
      </c>
      <c r="B103">
        <v>10170679</v>
      </c>
      <c r="C103">
        <v>10843992</v>
      </c>
      <c r="D103">
        <v>10242367</v>
      </c>
      <c r="E103">
        <v>10035350</v>
      </c>
      <c r="F103">
        <v>10035350</v>
      </c>
      <c r="H103">
        <f t="shared" si="9"/>
        <v>3.8178061047589029E-3</v>
      </c>
      <c r="I103">
        <f t="shared" si="10"/>
        <v>1.8100774001401643E-3</v>
      </c>
      <c r="J103">
        <f t="shared" si="11"/>
        <v>-9.8863662853843071E-4</v>
      </c>
      <c r="K103">
        <f t="shared" si="12"/>
        <v>4.3505194803383773E-4</v>
      </c>
      <c r="L103">
        <f t="shared" si="13"/>
        <v>4.3505194803383773E-4</v>
      </c>
      <c r="M103" s="2"/>
      <c r="N103">
        <f t="shared" si="14"/>
        <v>102.64318215319014</v>
      </c>
      <c r="O103">
        <f t="shared" si="15"/>
        <v>1.1018701544856623E-3</v>
      </c>
      <c r="P103" s="40">
        <f>N103/MAX($N$16:N103)-1</f>
        <v>-1.4807509521081119E-2</v>
      </c>
      <c r="S103" s="2"/>
    </row>
    <row r="104" spans="1:19">
      <c r="A104" s="2">
        <v>42650</v>
      </c>
      <c r="B104">
        <v>10174297</v>
      </c>
      <c r="C104">
        <v>10847610</v>
      </c>
      <c r="D104">
        <v>10239059</v>
      </c>
      <c r="E104">
        <v>9992004</v>
      </c>
      <c r="F104">
        <v>9992004</v>
      </c>
      <c r="H104">
        <f t="shared" si="9"/>
        <v>3.5572846218046017E-4</v>
      </c>
      <c r="I104">
        <f t="shared" si="10"/>
        <v>3.3364096911903118E-4</v>
      </c>
      <c r="J104">
        <f t="shared" si="11"/>
        <v>-3.2297221921451236E-4</v>
      </c>
      <c r="K104">
        <f t="shared" si="12"/>
        <v>-4.3193311643340282E-3</v>
      </c>
      <c r="L104">
        <f t="shared" si="13"/>
        <v>-4.3193311643340282E-3</v>
      </c>
      <c r="M104" s="2"/>
      <c r="N104">
        <f t="shared" si="14"/>
        <v>102.47336383015396</v>
      </c>
      <c r="O104">
        <f t="shared" si="15"/>
        <v>-1.6544530233166157E-3</v>
      </c>
      <c r="P104" s="40">
        <f>N104/MAX($N$16:N104)-1</f>
        <v>-1.643746421550274E-2</v>
      </c>
      <c r="S104" s="2"/>
    </row>
    <row r="105" spans="1:19">
      <c r="A105" s="2">
        <v>42653</v>
      </c>
      <c r="B105">
        <v>10201340</v>
      </c>
      <c r="C105">
        <v>10849406</v>
      </c>
      <c r="D105">
        <v>10268649</v>
      </c>
      <c r="E105">
        <v>10025155</v>
      </c>
      <c r="F105">
        <v>10025155</v>
      </c>
      <c r="H105">
        <f t="shared" si="9"/>
        <v>2.6579723395139254E-3</v>
      </c>
      <c r="I105">
        <f t="shared" si="10"/>
        <v>1.6556642430920476E-4</v>
      </c>
      <c r="J105">
        <f t="shared" si="11"/>
        <v>2.8899140047928817E-3</v>
      </c>
      <c r="K105">
        <f t="shared" si="12"/>
        <v>3.317752875199087E-3</v>
      </c>
      <c r="L105">
        <f t="shared" si="13"/>
        <v>3.317752875199087E-3</v>
      </c>
      <c r="M105" s="2"/>
      <c r="N105">
        <f t="shared" si="14"/>
        <v>102.72645169400244</v>
      </c>
      <c r="O105">
        <f t="shared" si="15"/>
        <v>2.4697917038028375E-3</v>
      </c>
      <c r="P105" s="40">
        <f>N105/MAX($N$16:N105)-1</f>
        <v>-1.4008269624451009E-2</v>
      </c>
      <c r="S105" s="2"/>
    </row>
    <row r="106" spans="1:19">
      <c r="A106" s="2">
        <v>42656</v>
      </c>
      <c r="B106">
        <v>10247445</v>
      </c>
      <c r="C106">
        <v>10895511</v>
      </c>
      <c r="D106">
        <v>10314755</v>
      </c>
      <c r="E106">
        <v>10071260</v>
      </c>
      <c r="F106">
        <v>10071260</v>
      </c>
      <c r="H106">
        <f t="shared" si="9"/>
        <v>4.5195043004153668E-3</v>
      </c>
      <c r="I106">
        <f t="shared" si="10"/>
        <v>4.249541403464896E-3</v>
      </c>
      <c r="J106">
        <f t="shared" si="11"/>
        <v>4.4899772112183545E-3</v>
      </c>
      <c r="K106">
        <f t="shared" si="12"/>
        <v>4.598931388093197E-3</v>
      </c>
      <c r="L106">
        <f t="shared" si="13"/>
        <v>4.598931388093197E-3</v>
      </c>
      <c r="M106" s="2"/>
      <c r="N106">
        <f t="shared" si="14"/>
        <v>103.18783493063515</v>
      </c>
      <c r="O106">
        <f t="shared" si="15"/>
        <v>4.4913771382570026E-3</v>
      </c>
      <c r="P106" s="40">
        <f>N106/MAX($N$16:N106)-1</f>
        <v>-9.5798089081317039E-3</v>
      </c>
      <c r="S106" s="2"/>
    </row>
    <row r="107" spans="1:19">
      <c r="A107" s="2">
        <v>42657</v>
      </c>
      <c r="B107">
        <v>10225395</v>
      </c>
      <c r="C107">
        <v>10886443</v>
      </c>
      <c r="D107">
        <v>10313834</v>
      </c>
      <c r="E107">
        <v>10070382</v>
      </c>
      <c r="F107">
        <v>10070382</v>
      </c>
      <c r="H107">
        <f t="shared" si="9"/>
        <v>-2.1517558767087941E-3</v>
      </c>
      <c r="I107">
        <f t="shared" si="10"/>
        <v>-8.3226936304314769E-4</v>
      </c>
      <c r="J107">
        <f t="shared" si="11"/>
        <v>-8.9289566257311215E-5</v>
      </c>
      <c r="K107">
        <f t="shared" si="12"/>
        <v>-8.7178764126782937E-5</v>
      </c>
      <c r="L107">
        <f t="shared" si="13"/>
        <v>-8.7178764126782937E-5</v>
      </c>
      <c r="M107" s="2"/>
      <c r="N107">
        <f t="shared" si="14"/>
        <v>103.1208108752878</v>
      </c>
      <c r="O107">
        <f t="shared" si="15"/>
        <v>-6.4953446685256388E-4</v>
      </c>
      <c r="P107" s="40">
        <f>N107/MAX($N$16:N107)-1</f>
        <v>-1.0223120958912646E-2</v>
      </c>
      <c r="S107" s="2"/>
    </row>
    <row r="108" spans="1:19">
      <c r="A108" s="2">
        <v>42660</v>
      </c>
      <c r="B108">
        <v>10183416</v>
      </c>
      <c r="C108">
        <v>10873458</v>
      </c>
      <c r="D108">
        <v>10299255</v>
      </c>
      <c r="E108">
        <v>10085367</v>
      </c>
      <c r="F108">
        <v>10085367</v>
      </c>
      <c r="H108">
        <f t="shared" si="9"/>
        <v>-4.1053670787289942E-3</v>
      </c>
      <c r="I108">
        <f t="shared" si="10"/>
        <v>-1.1927679224518206E-3</v>
      </c>
      <c r="J108">
        <f t="shared" si="11"/>
        <v>-1.4135383602257301E-3</v>
      </c>
      <c r="K108">
        <f t="shared" si="12"/>
        <v>1.4880269685897396E-3</v>
      </c>
      <c r="L108">
        <f t="shared" si="13"/>
        <v>1.4880269685897396E-3</v>
      </c>
      <c r="M108" s="2"/>
      <c r="N108">
        <f t="shared" si="14"/>
        <v>103.04376685445824</v>
      </c>
      <c r="O108">
        <f t="shared" si="15"/>
        <v>-7.4712388484541312E-4</v>
      </c>
      <c r="P108" s="40">
        <f>N108/MAX($N$16:N108)-1</f>
        <v>-1.0962606905911998E-2</v>
      </c>
      <c r="S108" s="2"/>
    </row>
    <row r="109" spans="1:19">
      <c r="A109" s="2">
        <v>42661</v>
      </c>
      <c r="B109">
        <v>10258712</v>
      </c>
      <c r="C109">
        <v>10906290</v>
      </c>
      <c r="D109">
        <v>10317112</v>
      </c>
      <c r="E109">
        <v>10114094</v>
      </c>
      <c r="F109">
        <v>10114094</v>
      </c>
      <c r="H109">
        <f t="shared" si="9"/>
        <v>7.393982530027321E-3</v>
      </c>
      <c r="I109">
        <f t="shared" si="10"/>
        <v>3.019462621734581E-3</v>
      </c>
      <c r="J109">
        <f t="shared" si="11"/>
        <v>1.733814727375993E-3</v>
      </c>
      <c r="K109">
        <f t="shared" si="12"/>
        <v>2.8483841986117753E-3</v>
      </c>
      <c r="L109">
        <f t="shared" si="13"/>
        <v>2.8483841986117753E-3</v>
      </c>
      <c r="M109" s="2"/>
      <c r="N109">
        <f t="shared" si="14"/>
        <v>103.41151003234899</v>
      </c>
      <c r="O109">
        <f t="shared" si="15"/>
        <v>3.5688056552722891E-3</v>
      </c>
      <c r="P109" s="40">
        <f>N109/MAX($N$16:N109)-1</f>
        <v>-7.4329246641621216E-3</v>
      </c>
      <c r="S109" s="2"/>
    </row>
    <row r="110" spans="1:19">
      <c r="A110" s="2">
        <v>42662</v>
      </c>
      <c r="B110">
        <v>10260276</v>
      </c>
      <c r="C110">
        <v>10863146</v>
      </c>
      <c r="D110">
        <v>10311557</v>
      </c>
      <c r="E110">
        <v>10079505</v>
      </c>
      <c r="F110">
        <v>10079505</v>
      </c>
      <c r="H110">
        <f t="shared" si="9"/>
        <v>1.524557858725295E-4</v>
      </c>
      <c r="I110">
        <f t="shared" si="10"/>
        <v>-3.9558823394573173E-3</v>
      </c>
      <c r="J110">
        <f t="shared" si="11"/>
        <v>-5.3842586956509564E-4</v>
      </c>
      <c r="K110">
        <f t="shared" si="12"/>
        <v>-3.4198812073528151E-3</v>
      </c>
      <c r="L110">
        <f t="shared" si="13"/>
        <v>-3.4198812073528151E-3</v>
      </c>
      <c r="M110" s="2"/>
      <c r="N110">
        <f t="shared" si="14"/>
        <v>103.18024849735242</v>
      </c>
      <c r="O110">
        <f t="shared" si="15"/>
        <v>-2.2363229675711029E-3</v>
      </c>
      <c r="P110" s="40">
        <f>N110/MAX($N$16:N110)-1</f>
        <v>-9.6526252115906042E-3</v>
      </c>
      <c r="S110" s="2"/>
    </row>
    <row r="111" spans="1:19">
      <c r="A111" s="2">
        <v>42663</v>
      </c>
      <c r="B111">
        <v>10266082</v>
      </c>
      <c r="C111">
        <v>10841322</v>
      </c>
      <c r="D111">
        <v>10306748</v>
      </c>
      <c r="E111">
        <v>10129673</v>
      </c>
      <c r="F111">
        <v>10129673</v>
      </c>
      <c r="H111">
        <f t="shared" si="9"/>
        <v>5.6587171729094443E-4</v>
      </c>
      <c r="I111">
        <f t="shared" si="10"/>
        <v>-2.0089944478330901E-3</v>
      </c>
      <c r="J111">
        <f t="shared" si="11"/>
        <v>-4.6636991872328615E-4</v>
      </c>
      <c r="K111">
        <f t="shared" si="12"/>
        <v>4.9772285444573683E-3</v>
      </c>
      <c r="L111">
        <f t="shared" si="13"/>
        <v>4.9772285444573683E-3</v>
      </c>
      <c r="M111" s="2"/>
      <c r="N111">
        <f t="shared" si="14"/>
        <v>103.3462647833595</v>
      </c>
      <c r="O111">
        <f t="shared" si="15"/>
        <v>1.608992887929861E-3</v>
      </c>
      <c r="P111" s="40">
        <f>N111/MAX($N$16:N111)-1</f>
        <v>-8.0591633289760489E-3</v>
      </c>
      <c r="S111" s="2"/>
    </row>
    <row r="112" spans="1:19">
      <c r="A112" s="2">
        <v>42664</v>
      </c>
      <c r="B112">
        <v>10302152</v>
      </c>
      <c r="C112">
        <v>10816793</v>
      </c>
      <c r="D112">
        <v>10339873</v>
      </c>
      <c r="E112">
        <v>10168502</v>
      </c>
      <c r="F112">
        <v>10168502</v>
      </c>
      <c r="H112">
        <f t="shared" si="9"/>
        <v>3.5135117759628187E-3</v>
      </c>
      <c r="I112">
        <f t="shared" si="10"/>
        <v>-2.2625469476877935E-3</v>
      </c>
      <c r="J112">
        <f t="shared" si="11"/>
        <v>3.2139138358675545E-3</v>
      </c>
      <c r="K112">
        <f t="shared" si="12"/>
        <v>3.8331938257039067E-3</v>
      </c>
      <c r="L112">
        <f t="shared" si="13"/>
        <v>3.8331938257039067E-3</v>
      </c>
      <c r="M112" s="2"/>
      <c r="N112">
        <f t="shared" si="14"/>
        <v>103.59700899552037</v>
      </c>
      <c r="O112">
        <f t="shared" si="15"/>
        <v>2.426253263110079E-3</v>
      </c>
      <c r="P112" s="40">
        <f>N112/MAX($N$16:N112)-1</f>
        <v>-5.6524636371908521E-3</v>
      </c>
      <c r="S112" s="2"/>
    </row>
    <row r="113" spans="1:19">
      <c r="A113" s="2">
        <v>42667</v>
      </c>
      <c r="B113">
        <v>10324210</v>
      </c>
      <c r="C113">
        <v>10838852</v>
      </c>
      <c r="D113">
        <v>10361931</v>
      </c>
      <c r="E113">
        <v>10181879</v>
      </c>
      <c r="F113">
        <v>10181879</v>
      </c>
      <c r="H113">
        <f t="shared" si="9"/>
        <v>2.1411060524054726E-3</v>
      </c>
      <c r="I113">
        <f t="shared" si="10"/>
        <v>2.0393290321816249E-3</v>
      </c>
      <c r="J113">
        <f t="shared" si="11"/>
        <v>2.1332950607806378E-3</v>
      </c>
      <c r="K113">
        <f t="shared" si="12"/>
        <v>1.3155330057466053E-3</v>
      </c>
      <c r="L113">
        <f t="shared" si="13"/>
        <v>1.3155330057466053E-3</v>
      </c>
      <c r="M113" s="2"/>
      <c r="N113">
        <f t="shared" si="14"/>
        <v>103.78233982110545</v>
      </c>
      <c r="O113">
        <f t="shared" si="15"/>
        <v>1.7889592313721891E-3</v>
      </c>
      <c r="P113" s="40">
        <f>N113/MAX($N$16:N113)-1</f>
        <v>-3.8736164328223577E-3</v>
      </c>
      <c r="S113" s="2"/>
    </row>
    <row r="114" spans="1:19">
      <c r="A114" s="2">
        <v>42668</v>
      </c>
      <c r="B114">
        <v>10337095</v>
      </c>
      <c r="C114">
        <v>10808332</v>
      </c>
      <c r="D114">
        <v>10355280</v>
      </c>
      <c r="E114">
        <v>10168635</v>
      </c>
      <c r="F114">
        <v>10168635</v>
      </c>
      <c r="H114">
        <f t="shared" si="9"/>
        <v>1.2480373800998201E-3</v>
      </c>
      <c r="I114">
        <f t="shared" si="10"/>
        <v>-2.8157963592454482E-3</v>
      </c>
      <c r="J114">
        <f t="shared" si="11"/>
        <v>-6.4186877909144791E-4</v>
      </c>
      <c r="K114">
        <f t="shared" si="12"/>
        <v>-1.3007422303878968E-3</v>
      </c>
      <c r="L114">
        <f t="shared" si="13"/>
        <v>-1.3007422303878968E-3</v>
      </c>
      <c r="M114" s="2"/>
      <c r="N114">
        <f t="shared" si="14"/>
        <v>103.68247812445924</v>
      </c>
      <c r="O114">
        <f t="shared" si="15"/>
        <v>-9.62222443802574E-4</v>
      </c>
      <c r="P114" s="40">
        <f>N114/MAX($N$16:N114)-1</f>
        <v>-4.8321115959546468E-3</v>
      </c>
      <c r="S114" s="2"/>
    </row>
    <row r="115" spans="1:19">
      <c r="A115" s="2">
        <v>42669</v>
      </c>
      <c r="B115">
        <v>10361351</v>
      </c>
      <c r="C115">
        <v>10805174</v>
      </c>
      <c r="D115">
        <v>10332232</v>
      </c>
      <c r="E115">
        <v>10145587</v>
      </c>
      <c r="F115">
        <v>10145587</v>
      </c>
      <c r="H115">
        <f t="shared" si="9"/>
        <v>2.3465006367842101E-3</v>
      </c>
      <c r="I115">
        <f t="shared" si="10"/>
        <v>-2.9218199440950166E-4</v>
      </c>
      <c r="J115">
        <f t="shared" si="11"/>
        <v>-2.2257244613376193E-3</v>
      </c>
      <c r="K115">
        <f t="shared" si="12"/>
        <v>-2.2665775691623757E-3</v>
      </c>
      <c r="L115">
        <f t="shared" si="13"/>
        <v>-2.2665775691623757E-3</v>
      </c>
      <c r="M115" s="2"/>
      <c r="N115">
        <f t="shared" si="14"/>
        <v>103.58492201675141</v>
      </c>
      <c r="O115">
        <f t="shared" si="15"/>
        <v>-9.4091219145753247E-4</v>
      </c>
      <c r="P115" s="40">
        <f>N115/MAX($N$16:N115)-1</f>
        <v>-5.7684771947010827E-3</v>
      </c>
      <c r="S115" s="2"/>
    </row>
    <row r="116" spans="1:19">
      <c r="A116" s="2">
        <v>42670</v>
      </c>
      <c r="B116">
        <v>10380387</v>
      </c>
      <c r="C116">
        <v>10837300</v>
      </c>
      <c r="D116">
        <v>10364517</v>
      </c>
      <c r="E116">
        <v>10190722</v>
      </c>
      <c r="F116">
        <v>10190722</v>
      </c>
      <c r="H116">
        <f t="shared" si="9"/>
        <v>1.837212155055834E-3</v>
      </c>
      <c r="I116">
        <f t="shared" si="10"/>
        <v>2.9732052440802903E-3</v>
      </c>
      <c r="J116">
        <f t="shared" si="11"/>
        <v>3.1246878699586755E-3</v>
      </c>
      <c r="K116">
        <f t="shared" si="12"/>
        <v>4.4487322419097808E-3</v>
      </c>
      <c r="L116">
        <f t="shared" si="13"/>
        <v>4.4487322419097808E-3</v>
      </c>
      <c r="M116" s="2"/>
      <c r="N116">
        <f t="shared" si="14"/>
        <v>103.93364210179085</v>
      </c>
      <c r="O116">
        <f t="shared" si="15"/>
        <v>3.3665139505828726E-3</v>
      </c>
      <c r="P116" s="40">
        <f>N116/MAX($N$16:N116)-1</f>
        <v>-2.4213829030675926E-3</v>
      </c>
      <c r="S116" s="2"/>
    </row>
    <row r="117" spans="1:19">
      <c r="A117" s="2">
        <v>42671</v>
      </c>
      <c r="B117">
        <v>10348197</v>
      </c>
      <c r="C117">
        <v>10864487</v>
      </c>
      <c r="D117">
        <v>10391704</v>
      </c>
      <c r="E117">
        <v>10188870</v>
      </c>
      <c r="F117">
        <v>10188870</v>
      </c>
      <c r="H117">
        <f t="shared" si="9"/>
        <v>-3.1010404525380064E-3</v>
      </c>
      <c r="I117">
        <f t="shared" si="10"/>
        <v>2.5086506786746732E-3</v>
      </c>
      <c r="J117">
        <f t="shared" si="11"/>
        <v>2.623084124421915E-3</v>
      </c>
      <c r="K117">
        <f t="shared" si="12"/>
        <v>-1.817339340627333E-4</v>
      </c>
      <c r="L117">
        <f t="shared" si="13"/>
        <v>-1.817339340627333E-4</v>
      </c>
      <c r="M117" s="2"/>
      <c r="N117">
        <f t="shared" si="14"/>
        <v>103.96829828589642</v>
      </c>
      <c r="O117">
        <f t="shared" si="15"/>
        <v>3.3344529648662294E-4</v>
      </c>
      <c r="P117" s="40">
        <f>N117/MAX($N$16:N117)-1</f>
        <v>-2.0887450053209689E-3</v>
      </c>
      <c r="S117" s="2"/>
    </row>
    <row r="118" spans="1:19">
      <c r="A118" s="2">
        <v>42675</v>
      </c>
      <c r="B118">
        <v>10331017</v>
      </c>
      <c r="C118">
        <v>10858507</v>
      </c>
      <c r="D118">
        <v>10355372</v>
      </c>
      <c r="E118">
        <v>10151381</v>
      </c>
      <c r="F118">
        <v>10151381</v>
      </c>
      <c r="H118">
        <f t="shared" si="9"/>
        <v>-1.6601925920042282E-3</v>
      </c>
      <c r="I118">
        <f t="shared" si="10"/>
        <v>-5.5041715269210645E-4</v>
      </c>
      <c r="J118">
        <f t="shared" si="11"/>
        <v>-3.4962504705676745E-3</v>
      </c>
      <c r="K118">
        <f t="shared" si="12"/>
        <v>-3.679407039249738E-3</v>
      </c>
      <c r="L118">
        <f t="shared" si="13"/>
        <v>-3.679407039249738E-3</v>
      </c>
      <c r="M118" s="2"/>
      <c r="N118">
        <f t="shared" si="14"/>
        <v>103.69661510144034</v>
      </c>
      <c r="O118">
        <f t="shared" si="15"/>
        <v>-2.613134858752697E-3</v>
      </c>
      <c r="P118" s="40">
        <f>N118/MAX($N$16:N118)-1</f>
        <v>-4.6964216916892676E-3</v>
      </c>
      <c r="S118" s="2"/>
    </row>
    <row r="119" spans="1:19">
      <c r="A119" s="2">
        <v>42676</v>
      </c>
      <c r="B119">
        <v>10235530</v>
      </c>
      <c r="C119">
        <v>10896659</v>
      </c>
      <c r="D119">
        <v>10393524</v>
      </c>
      <c r="E119">
        <v>10184125</v>
      </c>
      <c r="F119">
        <v>10184125</v>
      </c>
      <c r="H119">
        <f t="shared" si="9"/>
        <v>-9.2427492859609162E-3</v>
      </c>
      <c r="I119">
        <f t="shared" si="10"/>
        <v>3.5135585398617941E-3</v>
      </c>
      <c r="J119">
        <f t="shared" si="11"/>
        <v>3.6842713134785932E-3</v>
      </c>
      <c r="K119">
        <f t="shared" si="12"/>
        <v>3.2255709838888702E-3</v>
      </c>
      <c r="L119">
        <f t="shared" si="13"/>
        <v>3.2255709838888702E-3</v>
      </c>
      <c r="M119" s="2"/>
      <c r="N119">
        <f t="shared" si="14"/>
        <v>103.78799717389624</v>
      </c>
      <c r="O119">
        <f t="shared" si="15"/>
        <v>8.8124450703144254E-4</v>
      </c>
      <c r="P119" s="40">
        <f>N119/MAX($N$16:N119)-1</f>
        <v>-3.8193158804763483E-3</v>
      </c>
      <c r="S119" s="2"/>
    </row>
    <row r="120" spans="1:19">
      <c r="A120" s="2">
        <v>42677</v>
      </c>
      <c r="B120">
        <v>10289854</v>
      </c>
      <c r="C120">
        <v>10902412</v>
      </c>
      <c r="D120">
        <v>10387696</v>
      </c>
      <c r="E120">
        <v>10178101</v>
      </c>
      <c r="F120">
        <v>10178101</v>
      </c>
      <c r="H120">
        <f t="shared" si="9"/>
        <v>5.3073949272777199E-3</v>
      </c>
      <c r="I120">
        <f t="shared" si="10"/>
        <v>5.2795999214061418E-4</v>
      </c>
      <c r="J120">
        <f t="shared" si="11"/>
        <v>-5.6073377999610319E-4</v>
      </c>
      <c r="K120">
        <f t="shared" si="12"/>
        <v>-5.9150884342051846E-4</v>
      </c>
      <c r="L120">
        <f t="shared" si="13"/>
        <v>-5.9150884342051846E-4</v>
      </c>
      <c r="M120" s="2"/>
      <c r="N120">
        <f t="shared" si="14"/>
        <v>103.87292903941088</v>
      </c>
      <c r="O120">
        <f t="shared" si="15"/>
        <v>8.1832069051623879E-4</v>
      </c>
      <c r="P120" s="40">
        <f>N120/MAX($N$16:N120)-1</f>
        <v>-3.0041206151687483E-3</v>
      </c>
      <c r="S120" s="2"/>
    </row>
    <row r="121" spans="1:19">
      <c r="A121" s="2">
        <v>42678</v>
      </c>
      <c r="B121">
        <v>10309422</v>
      </c>
      <c r="C121">
        <v>10892391</v>
      </c>
      <c r="D121">
        <v>10379743</v>
      </c>
      <c r="E121">
        <v>10148731</v>
      </c>
      <c r="F121">
        <v>10148731</v>
      </c>
      <c r="H121">
        <f t="shared" si="9"/>
        <v>1.9016790714425635E-3</v>
      </c>
      <c r="I121">
        <f t="shared" si="10"/>
        <v>-9.191544036309951E-4</v>
      </c>
      <c r="J121">
        <f t="shared" si="11"/>
        <v>-7.6561732264790461E-4</v>
      </c>
      <c r="K121">
        <f t="shared" si="12"/>
        <v>-2.885607049880945E-3</v>
      </c>
      <c r="L121">
        <f t="shared" si="13"/>
        <v>-2.885607049880945E-3</v>
      </c>
      <c r="M121" s="2"/>
      <c r="N121">
        <f t="shared" si="14"/>
        <v>103.75754061713418</v>
      </c>
      <c r="O121">
        <f t="shared" si="15"/>
        <v>-1.1108613509196452E-3</v>
      </c>
      <c r="P121" s="40">
        <f>N121/MAX($N$16:N121)-1</f>
        <v>-4.1116448046034648E-3</v>
      </c>
      <c r="S121" s="2"/>
    </row>
    <row r="122" spans="1:19">
      <c r="A122" s="2">
        <v>42681</v>
      </c>
      <c r="B122">
        <v>10277896</v>
      </c>
      <c r="C122">
        <v>10845604</v>
      </c>
      <c r="D122">
        <v>10348216</v>
      </c>
      <c r="E122">
        <v>10107793</v>
      </c>
      <c r="F122">
        <v>10107793</v>
      </c>
      <c r="H122">
        <f t="shared" si="9"/>
        <v>-3.0579793901152064E-3</v>
      </c>
      <c r="I122">
        <f t="shared" si="10"/>
        <v>-4.2953838142607559E-3</v>
      </c>
      <c r="J122">
        <f t="shared" si="11"/>
        <v>-3.0373584394141062E-3</v>
      </c>
      <c r="K122">
        <f t="shared" si="12"/>
        <v>-4.0338048175678765E-3</v>
      </c>
      <c r="L122">
        <f t="shared" si="13"/>
        <v>-4.0338048175678765E-3</v>
      </c>
      <c r="M122" s="2"/>
      <c r="N122">
        <f t="shared" si="14"/>
        <v>103.37450240565464</v>
      </c>
      <c r="O122">
        <f t="shared" si="15"/>
        <v>-3.6916662557851644E-3</v>
      </c>
      <c r="P122" s="40">
        <f>N122/MAX($N$16:N122)-1</f>
        <v>-7.7881322400077391E-3</v>
      </c>
      <c r="S122" s="2"/>
    </row>
    <row r="123" spans="1:19">
      <c r="A123" s="2">
        <v>42682</v>
      </c>
      <c r="B123">
        <v>10304276</v>
      </c>
      <c r="C123">
        <v>10875753</v>
      </c>
      <c r="D123">
        <v>10325724</v>
      </c>
      <c r="E123">
        <v>10108355</v>
      </c>
      <c r="F123">
        <v>10108355</v>
      </c>
      <c r="H123">
        <f t="shared" si="9"/>
        <v>2.5666731790241482E-3</v>
      </c>
      <c r="I123">
        <f t="shared" si="10"/>
        <v>2.7798359593436128E-3</v>
      </c>
      <c r="J123">
        <f t="shared" si="11"/>
        <v>-2.1735147391589438E-3</v>
      </c>
      <c r="K123">
        <f t="shared" si="12"/>
        <v>5.5600663765087432E-5</v>
      </c>
      <c r="L123">
        <f t="shared" si="13"/>
        <v>5.5600663765087432E-5</v>
      </c>
      <c r="M123" s="2"/>
      <c r="N123">
        <f t="shared" si="14"/>
        <v>103.44240282546554</v>
      </c>
      <c r="O123">
        <f t="shared" si="15"/>
        <v>6.5683914534779835E-4</v>
      </c>
      <c r="P123" s="40">
        <f>N123/MAX($N$16:N123)-1</f>
        <v>-7.1364086447842645E-3</v>
      </c>
      <c r="S123" s="2"/>
    </row>
    <row r="124" spans="1:19">
      <c r="A124" s="2">
        <v>42683</v>
      </c>
      <c r="B124">
        <v>9882651</v>
      </c>
      <c r="C124">
        <v>10569956</v>
      </c>
      <c r="D124">
        <v>10124727</v>
      </c>
      <c r="E124">
        <v>9901100</v>
      </c>
      <c r="F124">
        <v>9901100</v>
      </c>
      <c r="H124">
        <f t="shared" si="9"/>
        <v>-4.0917479306649018E-2</v>
      </c>
      <c r="I124">
        <f t="shared" si="10"/>
        <v>-2.8117317485970905E-2</v>
      </c>
      <c r="J124">
        <f t="shared" si="11"/>
        <v>-1.9465656839171785E-2</v>
      </c>
      <c r="K124">
        <f t="shared" si="12"/>
        <v>-2.0503336101670322E-2</v>
      </c>
      <c r="L124">
        <f t="shared" si="13"/>
        <v>-2.0503336101670322E-2</v>
      </c>
      <c r="M124" s="2"/>
      <c r="N124">
        <f t="shared" si="14"/>
        <v>100.76309716958434</v>
      </c>
      <c r="O124">
        <f t="shared" si="15"/>
        <v>-2.5901425167026475E-2</v>
      </c>
      <c r="P124" s="40">
        <f>N124/MAX($N$16:N124)-1</f>
        <v>-3.2852990657336378E-2</v>
      </c>
      <c r="S124" s="2"/>
    </row>
    <row r="125" spans="1:19">
      <c r="A125" s="2">
        <v>42684</v>
      </c>
      <c r="B125">
        <v>9921333</v>
      </c>
      <c r="C125">
        <v>10578917</v>
      </c>
      <c r="D125">
        <v>10133688</v>
      </c>
      <c r="E125">
        <v>9910062</v>
      </c>
      <c r="F125">
        <v>9910062</v>
      </c>
      <c r="H125">
        <f t="shared" si="9"/>
        <v>3.9141319469846447E-3</v>
      </c>
      <c r="I125">
        <f t="shared" si="10"/>
        <v>8.4778025566056847E-4</v>
      </c>
      <c r="J125">
        <f t="shared" si="11"/>
        <v>8.8506090090123557E-4</v>
      </c>
      <c r="K125">
        <f t="shared" si="12"/>
        <v>9.0515195281337668E-4</v>
      </c>
      <c r="L125">
        <f t="shared" si="13"/>
        <v>9.0515195281337668E-4</v>
      </c>
      <c r="M125" s="2"/>
      <c r="N125">
        <f t="shared" si="14"/>
        <v>100.91338083516351</v>
      </c>
      <c r="O125">
        <f t="shared" si="15"/>
        <v>1.4914554018346405E-3</v>
      </c>
      <c r="P125" s="40">
        <f>N125/MAX($N$16:N125)-1</f>
        <v>-3.1410534025884118E-2</v>
      </c>
      <c r="S125" s="2"/>
    </row>
    <row r="126" spans="1:19">
      <c r="A126" s="2">
        <v>42685</v>
      </c>
      <c r="B126">
        <v>9829699</v>
      </c>
      <c r="C126">
        <v>10517194</v>
      </c>
      <c r="D126">
        <v>10139941</v>
      </c>
      <c r="E126">
        <v>9883003</v>
      </c>
      <c r="F126">
        <v>9883003</v>
      </c>
      <c r="H126">
        <f t="shared" si="9"/>
        <v>-9.2360572918981365E-3</v>
      </c>
      <c r="I126">
        <f t="shared" si="10"/>
        <v>-5.8345291866832572E-3</v>
      </c>
      <c r="J126">
        <f t="shared" si="11"/>
        <v>6.1705077164408983E-4</v>
      </c>
      <c r="K126">
        <f t="shared" si="12"/>
        <v>-2.7304571858379756E-3</v>
      </c>
      <c r="L126">
        <f t="shared" si="13"/>
        <v>-2.7304571858379756E-3</v>
      </c>
      <c r="M126" s="2"/>
      <c r="N126">
        <f t="shared" si="14"/>
        <v>100.51145393818233</v>
      </c>
      <c r="O126">
        <f t="shared" si="15"/>
        <v>-3.9828900157226508E-3</v>
      </c>
      <c r="P126" s="40">
        <f>N126/MAX($N$16:N126)-1</f>
        <v>-3.5268319339246457E-2</v>
      </c>
      <c r="S126" s="2"/>
    </row>
    <row r="127" spans="1:19">
      <c r="A127" s="2">
        <v>42689</v>
      </c>
      <c r="B127">
        <v>9717816</v>
      </c>
      <c r="C127">
        <v>10637561</v>
      </c>
      <c r="D127">
        <v>10222686</v>
      </c>
      <c r="E127">
        <v>9948860</v>
      </c>
      <c r="F127">
        <v>9948860</v>
      </c>
      <c r="H127">
        <f t="shared" si="9"/>
        <v>-1.1382138964784128E-2</v>
      </c>
      <c r="I127">
        <f t="shared" si="10"/>
        <v>1.1444782705348988E-2</v>
      </c>
      <c r="J127">
        <f t="shared" si="11"/>
        <v>8.1603038913145021E-3</v>
      </c>
      <c r="K127">
        <f t="shared" si="12"/>
        <v>6.6636628563201405E-3</v>
      </c>
      <c r="L127">
        <f t="shared" si="13"/>
        <v>6.6636628563201405E-3</v>
      </c>
      <c r="M127" s="2"/>
      <c r="N127">
        <f t="shared" si="14"/>
        <v>100.94466379950691</v>
      </c>
      <c r="O127">
        <f t="shared" si="15"/>
        <v>4.3100546689039286E-3</v>
      </c>
      <c r="P127" s="40">
        <f>N127/MAX($N$16:N127)-1</f>
        <v>-3.1110273054774984E-2</v>
      </c>
      <c r="S127" s="2"/>
    </row>
    <row r="128" spans="1:19">
      <c r="A128" s="2">
        <v>42690</v>
      </c>
      <c r="B128">
        <v>9815021</v>
      </c>
      <c r="C128">
        <v>10675845</v>
      </c>
      <c r="D128">
        <v>10251266</v>
      </c>
      <c r="E128">
        <v>9978474</v>
      </c>
      <c r="F128">
        <v>9978474</v>
      </c>
      <c r="H128">
        <f t="shared" si="9"/>
        <v>1.0002761937455862E-2</v>
      </c>
      <c r="I128">
        <f t="shared" si="10"/>
        <v>3.5989452845441861E-3</v>
      </c>
      <c r="J128">
        <f t="shared" si="11"/>
        <v>2.7957427235856258E-3</v>
      </c>
      <c r="K128">
        <f t="shared" si="12"/>
        <v>2.9766224471949876E-3</v>
      </c>
      <c r="L128">
        <f t="shared" si="13"/>
        <v>2.9766224471949876E-3</v>
      </c>
      <c r="M128" s="2"/>
      <c r="N128">
        <f t="shared" si="14"/>
        <v>101.39590047476825</v>
      </c>
      <c r="O128">
        <f t="shared" si="15"/>
        <v>4.4701389679951305E-3</v>
      </c>
      <c r="P128" s="40">
        <f>N128/MAX($N$16:N128)-1</f>
        <v>-2.6779201330667024E-2</v>
      </c>
      <c r="S128" s="2"/>
    </row>
    <row r="129" spans="1:19">
      <c r="A129" s="2">
        <v>42691</v>
      </c>
      <c r="B129">
        <v>9831433</v>
      </c>
      <c r="C129">
        <v>10678894</v>
      </c>
      <c r="D129">
        <v>10298512</v>
      </c>
      <c r="E129">
        <v>9960183</v>
      </c>
      <c r="F129">
        <v>9960183</v>
      </c>
      <c r="H129">
        <f t="shared" si="9"/>
        <v>1.6721309103668869E-3</v>
      </c>
      <c r="I129">
        <f t="shared" si="10"/>
        <v>2.8559800184435602E-4</v>
      </c>
      <c r="J129">
        <f t="shared" si="11"/>
        <v>4.6087966110721634E-3</v>
      </c>
      <c r="K129">
        <f t="shared" si="12"/>
        <v>-1.83304581442012E-3</v>
      </c>
      <c r="L129">
        <f t="shared" si="13"/>
        <v>-1.83304581442012E-3</v>
      </c>
      <c r="M129" s="2"/>
      <c r="N129">
        <f t="shared" si="14"/>
        <v>101.45471889606716</v>
      </c>
      <c r="O129">
        <f t="shared" si="15"/>
        <v>5.8008677888863333E-4</v>
      </c>
      <c r="P129" s="40">
        <f>N129/MAX($N$16:N129)-1</f>
        <v>-2.6214648812419639E-2</v>
      </c>
      <c r="S129" s="2"/>
    </row>
    <row r="130" spans="1:19">
      <c r="A130" s="2">
        <v>42692</v>
      </c>
      <c r="B130">
        <v>9881361</v>
      </c>
      <c r="C130">
        <v>10728822</v>
      </c>
      <c r="D130">
        <v>10285456</v>
      </c>
      <c r="E130">
        <v>9933216</v>
      </c>
      <c r="F130">
        <v>9933216</v>
      </c>
      <c r="H130">
        <f t="shared" si="9"/>
        <v>5.0784051521279849E-3</v>
      </c>
      <c r="I130">
        <f t="shared" si="10"/>
        <v>4.6753905413801089E-3</v>
      </c>
      <c r="J130">
        <f t="shared" si="11"/>
        <v>-1.2677559631916191E-3</v>
      </c>
      <c r="K130">
        <f t="shared" si="12"/>
        <v>-2.7074803746075515E-3</v>
      </c>
      <c r="L130">
        <f t="shared" si="13"/>
        <v>-2.7074803746075515E-3</v>
      </c>
      <c r="M130" s="2"/>
      <c r="N130">
        <f t="shared" si="14"/>
        <v>101.51703398701422</v>
      </c>
      <c r="O130">
        <f t="shared" si="15"/>
        <v>6.1421579622027449E-4</v>
      </c>
      <c r="P130" s="40">
        <f>N130/MAX($N$16:N130)-1</f>
        <v>-2.5616534467592267E-2</v>
      </c>
      <c r="S130" s="2"/>
    </row>
    <row r="131" spans="1:19">
      <c r="A131" s="2">
        <v>42695</v>
      </c>
      <c r="B131">
        <v>9943109</v>
      </c>
      <c r="C131">
        <v>10790570</v>
      </c>
      <c r="D131">
        <v>10363296</v>
      </c>
      <c r="E131">
        <v>10006502</v>
      </c>
      <c r="F131">
        <v>10006502</v>
      </c>
      <c r="H131">
        <f t="shared" si="9"/>
        <v>6.2489367608369317E-3</v>
      </c>
      <c r="I131">
        <f t="shared" si="10"/>
        <v>5.75533828410979E-3</v>
      </c>
      <c r="J131">
        <f t="shared" si="11"/>
        <v>7.5679678178586229E-3</v>
      </c>
      <c r="K131">
        <f t="shared" si="12"/>
        <v>7.3778723829220905E-3</v>
      </c>
      <c r="L131">
        <f t="shared" si="13"/>
        <v>7.3778723829220905E-3</v>
      </c>
      <c r="M131" s="2"/>
      <c r="N131">
        <f t="shared" si="14"/>
        <v>102.21400908437489</v>
      </c>
      <c r="O131">
        <f t="shared" si="15"/>
        <v>6.8655975257299051E-3</v>
      </c>
      <c r="P131" s="40">
        <f>N131/MAX($N$16:N131)-1</f>
        <v>-1.8926809757520924E-2</v>
      </c>
      <c r="S131" s="2"/>
    </row>
    <row r="132" spans="1:19">
      <c r="A132" s="2">
        <v>42696</v>
      </c>
      <c r="B132">
        <v>9945787</v>
      </c>
      <c r="C132">
        <v>10798296</v>
      </c>
      <c r="D132">
        <v>10212404</v>
      </c>
      <c r="E132">
        <v>9938553</v>
      </c>
      <c r="F132">
        <v>9938553</v>
      </c>
      <c r="H132">
        <f t="shared" si="9"/>
        <v>2.6933225814973483E-4</v>
      </c>
      <c r="I132">
        <f t="shared" si="10"/>
        <v>7.1599554055068459E-4</v>
      </c>
      <c r="J132">
        <f t="shared" si="11"/>
        <v>-1.4560232574655774E-2</v>
      </c>
      <c r="K132">
        <f t="shared" si="12"/>
        <v>-6.790484826765586E-3</v>
      </c>
      <c r="L132">
        <f t="shared" si="13"/>
        <v>-6.790484826765586E-3</v>
      </c>
      <c r="M132" s="2"/>
      <c r="N132">
        <f t="shared" si="14"/>
        <v>101.65886692524896</v>
      </c>
      <c r="O132">
        <f t="shared" si="15"/>
        <v>-5.4311748858973056E-3</v>
      </c>
      <c r="P132" s="40">
        <f>N132/MAX($N$16:N132)-1</f>
        <v>-2.425518982959296E-2</v>
      </c>
      <c r="S132" s="2"/>
    </row>
    <row r="133" spans="1:19">
      <c r="A133" s="2">
        <v>42697</v>
      </c>
      <c r="B133">
        <v>9954562</v>
      </c>
      <c r="C133">
        <v>10807507</v>
      </c>
      <c r="D133">
        <v>10201186</v>
      </c>
      <c r="E133">
        <v>9889990</v>
      </c>
      <c r="F133">
        <v>9889990</v>
      </c>
      <c r="H133">
        <f t="shared" si="9"/>
        <v>8.8228312148652677E-4</v>
      </c>
      <c r="I133">
        <f t="shared" si="10"/>
        <v>8.530049555965924E-4</v>
      </c>
      <c r="J133">
        <f t="shared" si="11"/>
        <v>-1.0984680982067951E-3</v>
      </c>
      <c r="K133">
        <f t="shared" si="12"/>
        <v>-4.8863250012350923E-3</v>
      </c>
      <c r="L133">
        <f t="shared" si="13"/>
        <v>-4.8863250012350923E-3</v>
      </c>
      <c r="M133" s="2"/>
      <c r="N133">
        <f t="shared" si="14"/>
        <v>101.47311929952491</v>
      </c>
      <c r="O133">
        <f t="shared" si="15"/>
        <v>-1.8271660047187721E-3</v>
      </c>
      <c r="P133" s="40">
        <f>N133/MAX($N$16:N133)-1</f>
        <v>-2.6038037576017192E-2</v>
      </c>
      <c r="S133" s="2"/>
    </row>
    <row r="134" spans="1:19">
      <c r="A134" s="2">
        <v>42698</v>
      </c>
      <c r="B134">
        <v>9955782</v>
      </c>
      <c r="C134">
        <v>10858561</v>
      </c>
      <c r="D134">
        <v>10252594</v>
      </c>
      <c r="E134">
        <v>9876080</v>
      </c>
      <c r="F134">
        <v>9876080</v>
      </c>
      <c r="H134">
        <f t="shared" si="9"/>
        <v>1.2255687392381809E-4</v>
      </c>
      <c r="I134">
        <f t="shared" si="10"/>
        <v>4.7239386474604572E-3</v>
      </c>
      <c r="J134">
        <f t="shared" si="11"/>
        <v>5.0394140446021751E-3</v>
      </c>
      <c r="K134">
        <f t="shared" si="12"/>
        <v>-1.4064726051290499E-3</v>
      </c>
      <c r="L134">
        <f t="shared" si="13"/>
        <v>-1.4064726051290499E-3</v>
      </c>
      <c r="M134" s="2"/>
      <c r="N134">
        <f t="shared" si="14"/>
        <v>101.61666245069894</v>
      </c>
      <c r="O134">
        <f t="shared" si="15"/>
        <v>1.41459287114567E-3</v>
      </c>
      <c r="P134" s="40">
        <f>N134/MAX($N$16:N134)-1</f>
        <v>-2.4660277927205154E-2</v>
      </c>
      <c r="S134" s="2"/>
    </row>
    <row r="135" spans="1:19">
      <c r="A135" s="2">
        <v>42699</v>
      </c>
      <c r="B135">
        <v>9908347</v>
      </c>
      <c r="C135">
        <v>10841782</v>
      </c>
      <c r="D135">
        <v>10256258</v>
      </c>
      <c r="E135">
        <v>9892042</v>
      </c>
      <c r="F135">
        <v>9892042</v>
      </c>
      <c r="H135">
        <f t="shared" si="9"/>
        <v>-4.7645679666348251E-3</v>
      </c>
      <c r="I135">
        <f t="shared" si="10"/>
        <v>-1.5452323747133789E-3</v>
      </c>
      <c r="J135">
        <f t="shared" si="11"/>
        <v>3.573729731227715E-4</v>
      </c>
      <c r="K135">
        <f t="shared" si="12"/>
        <v>1.6162283011074141E-3</v>
      </c>
      <c r="L135">
        <f t="shared" si="13"/>
        <v>1.6162283011074141E-3</v>
      </c>
      <c r="M135" s="2"/>
      <c r="N135">
        <f t="shared" si="14"/>
        <v>101.56138358045784</v>
      </c>
      <c r="O135">
        <f t="shared" si="15"/>
        <v>-5.4399415320212081E-4</v>
      </c>
      <c r="P135" s="40">
        <f>N135/MAX($N$16:N135)-1</f>
        <v>-2.5190857033398517E-2</v>
      </c>
      <c r="S135" s="2"/>
    </row>
    <row r="136" spans="1:19">
      <c r="A136" s="2">
        <v>42702</v>
      </c>
      <c r="B136">
        <v>9974257</v>
      </c>
      <c r="C136">
        <v>10677852</v>
      </c>
      <c r="D136">
        <v>10141488</v>
      </c>
      <c r="E136">
        <v>9770937</v>
      </c>
      <c r="F136">
        <v>9770937</v>
      </c>
      <c r="H136">
        <f t="shared" si="9"/>
        <v>6.6519672756717441E-3</v>
      </c>
      <c r="I136">
        <f t="shared" si="10"/>
        <v>-1.5120208098631793E-2</v>
      </c>
      <c r="J136">
        <f t="shared" si="11"/>
        <v>-1.1190241119129363E-2</v>
      </c>
      <c r="K136">
        <f t="shared" si="12"/>
        <v>-1.224266941042107E-2</v>
      </c>
      <c r="L136">
        <f t="shared" si="13"/>
        <v>-1.224266941042107E-2</v>
      </c>
      <c r="M136" s="2"/>
      <c r="N136">
        <f t="shared" si="14"/>
        <v>100.66472207781564</v>
      </c>
      <c r="O136">
        <f t="shared" si="15"/>
        <v>-8.828764152586311E-3</v>
      </c>
      <c r="P136" s="40">
        <f>N136/MAX($N$16:N136)-1</f>
        <v>-3.3797217050435369E-2</v>
      </c>
      <c r="S136" s="2"/>
    </row>
    <row r="137" spans="1:19">
      <c r="A137" s="2">
        <v>42703</v>
      </c>
      <c r="B137">
        <v>10010261</v>
      </c>
      <c r="C137">
        <v>10645235</v>
      </c>
      <c r="D137">
        <v>10127998</v>
      </c>
      <c r="E137">
        <v>9789160</v>
      </c>
      <c r="F137">
        <v>9789160</v>
      </c>
      <c r="H137">
        <f t="shared" si="9"/>
        <v>3.609692431225664E-3</v>
      </c>
      <c r="I137">
        <f t="shared" si="10"/>
        <v>-3.054640577524359E-3</v>
      </c>
      <c r="J137">
        <f t="shared" si="11"/>
        <v>-1.3301795555050733E-3</v>
      </c>
      <c r="K137">
        <f t="shared" si="12"/>
        <v>1.8650207242150163E-3</v>
      </c>
      <c r="L137">
        <f t="shared" si="13"/>
        <v>1.8650207242150163E-3</v>
      </c>
      <c r="M137" s="2"/>
      <c r="N137">
        <f t="shared" si="14"/>
        <v>100.72421319202925</v>
      </c>
      <c r="O137">
        <f t="shared" si="15"/>
        <v>5.9098274932525277E-4</v>
      </c>
      <c r="P137" s="40">
        <f>N137/MAX($N$16:N137)-1</f>
        <v>-3.3226207873362057E-2</v>
      </c>
      <c r="S137" s="2"/>
    </row>
    <row r="138" spans="1:19">
      <c r="A138" s="2">
        <v>42704</v>
      </c>
      <c r="B138">
        <v>10034397</v>
      </c>
      <c r="C138">
        <v>10700004</v>
      </c>
      <c r="D138">
        <v>10185967</v>
      </c>
      <c r="E138">
        <v>9852152</v>
      </c>
      <c r="F138">
        <v>9852152</v>
      </c>
      <c r="H138">
        <f t="shared" si="9"/>
        <v>2.4111259436692123E-3</v>
      </c>
      <c r="I138">
        <f t="shared" si="10"/>
        <v>5.1449310419169336E-3</v>
      </c>
      <c r="J138">
        <f t="shared" si="11"/>
        <v>5.7236385710186521E-3</v>
      </c>
      <c r="K138">
        <f t="shared" si="12"/>
        <v>6.4348728593668358E-3</v>
      </c>
      <c r="L138">
        <f t="shared" si="13"/>
        <v>6.4348728593668358E-3</v>
      </c>
      <c r="M138" s="2"/>
      <c r="N138">
        <f t="shared" si="14"/>
        <v>101.25098957160317</v>
      </c>
      <c r="O138">
        <f t="shared" si="15"/>
        <v>5.2298882550676938E-3</v>
      </c>
      <c r="P138" s="40">
        <f>N138/MAX($N$16:N138)-1</f>
        <v>-2.8170088972611751E-2</v>
      </c>
      <c r="S138" s="2"/>
    </row>
    <row r="139" spans="1:19">
      <c r="A139" s="2">
        <v>42705</v>
      </c>
      <c r="B139">
        <v>10043801</v>
      </c>
      <c r="C139">
        <v>10712820</v>
      </c>
      <c r="D139">
        <v>10210017</v>
      </c>
      <c r="E139">
        <v>9886568</v>
      </c>
      <c r="F139">
        <v>9886568</v>
      </c>
      <c r="H139">
        <f t="shared" si="9"/>
        <v>9.3717639435642042E-4</v>
      </c>
      <c r="I139">
        <f t="shared" si="10"/>
        <v>1.1977565615863828E-3</v>
      </c>
      <c r="J139">
        <f t="shared" si="11"/>
        <v>2.3610914898899438E-3</v>
      </c>
      <c r="K139">
        <f t="shared" si="12"/>
        <v>3.4932469576189895E-3</v>
      </c>
      <c r="L139">
        <f t="shared" si="13"/>
        <v>3.4932469576189895E-3</v>
      </c>
      <c r="M139" s="2"/>
      <c r="N139">
        <f t="shared" si="14"/>
        <v>101.48351284096968</v>
      </c>
      <c r="O139">
        <f t="shared" si="15"/>
        <v>2.2965036722141455E-3</v>
      </c>
      <c r="P139" s="40">
        <f>N139/MAX($N$16:N139)-1</f>
        <v>-2.5938278013169724E-2</v>
      </c>
      <c r="S139" s="2"/>
    </row>
    <row r="140" spans="1:19">
      <c r="A140" s="2">
        <v>42706</v>
      </c>
      <c r="B140">
        <v>10036983</v>
      </c>
      <c r="C140">
        <v>10541207</v>
      </c>
      <c r="D140">
        <v>10128404</v>
      </c>
      <c r="E140">
        <v>9821813</v>
      </c>
      <c r="F140">
        <v>9821813</v>
      </c>
      <c r="H140">
        <f t="shared" si="9"/>
        <v>-6.7882667129703922E-4</v>
      </c>
      <c r="I140">
        <f t="shared" si="10"/>
        <v>-1.6019404787908309E-2</v>
      </c>
      <c r="J140">
        <f t="shared" si="11"/>
        <v>-7.9934244967466705E-3</v>
      </c>
      <c r="K140">
        <f t="shared" si="12"/>
        <v>-6.5497956419254821E-3</v>
      </c>
      <c r="L140">
        <f t="shared" si="13"/>
        <v>-6.5497956419254821E-3</v>
      </c>
      <c r="M140" s="2"/>
      <c r="N140">
        <f t="shared" si="14"/>
        <v>100.71647513606233</v>
      </c>
      <c r="O140">
        <f t="shared" si="15"/>
        <v>-7.558249447960597E-3</v>
      </c>
      <c r="P140" s="40">
        <f>N140/MAX($N$16:N140)-1</f>
        <v>-3.3300479485656176E-2</v>
      </c>
      <c r="S140" s="2"/>
    </row>
    <row r="141" spans="1:19">
      <c r="A141" s="2">
        <v>42709</v>
      </c>
      <c r="B141">
        <v>10011746</v>
      </c>
      <c r="C141">
        <v>10553102</v>
      </c>
      <c r="D141">
        <v>10156683</v>
      </c>
      <c r="E141">
        <v>9850092</v>
      </c>
      <c r="F141">
        <v>9850092</v>
      </c>
      <c r="H141">
        <f t="shared" si="9"/>
        <v>-2.5144009908156795E-3</v>
      </c>
      <c r="I141">
        <f t="shared" si="10"/>
        <v>1.128428651481661E-3</v>
      </c>
      <c r="J141">
        <f t="shared" si="11"/>
        <v>2.7920489743498145E-3</v>
      </c>
      <c r="K141">
        <f t="shared" si="12"/>
        <v>2.879203666369845E-3</v>
      </c>
      <c r="L141">
        <f t="shared" si="13"/>
        <v>2.879203666369845E-3</v>
      </c>
      <c r="M141" s="2"/>
      <c r="N141">
        <f t="shared" si="14"/>
        <v>100.86079145034256</v>
      </c>
      <c r="O141">
        <f t="shared" si="15"/>
        <v>1.4328967935510971E-3</v>
      </c>
      <c r="P141" s="40">
        <f>N141/MAX($N$16:N141)-1</f>
        <v>-3.1915298842383866E-2</v>
      </c>
      <c r="S141" s="2"/>
    </row>
    <row r="142" spans="1:19">
      <c r="A142" s="2">
        <v>42710</v>
      </c>
      <c r="B142">
        <v>10024312</v>
      </c>
      <c r="C142">
        <v>10569434</v>
      </c>
      <c r="D142">
        <v>10170688</v>
      </c>
      <c r="E142">
        <v>9865259</v>
      </c>
      <c r="F142">
        <v>9865259</v>
      </c>
      <c r="H142">
        <f t="shared" si="9"/>
        <v>1.255125729318296E-3</v>
      </c>
      <c r="I142">
        <f t="shared" si="10"/>
        <v>1.5476018330913277E-3</v>
      </c>
      <c r="J142">
        <f t="shared" si="11"/>
        <v>1.3788950585540416E-3</v>
      </c>
      <c r="K142">
        <f t="shared" si="12"/>
        <v>1.5397825725891323E-3</v>
      </c>
      <c r="L142">
        <f t="shared" si="13"/>
        <v>1.5397825725891323E-3</v>
      </c>
      <c r="M142" s="2"/>
      <c r="N142">
        <f t="shared" si="14"/>
        <v>101.00726527933509</v>
      </c>
      <c r="O142">
        <f t="shared" si="15"/>
        <v>1.4522375532283859E-3</v>
      </c>
      <c r="P142" s="40">
        <f>N142/MAX($N$16:N142)-1</f>
        <v>-3.050940988465678E-2</v>
      </c>
      <c r="S142" s="2"/>
    </row>
    <row r="143" spans="1:19">
      <c r="A143" s="2">
        <v>42711</v>
      </c>
      <c r="B143">
        <v>9955242</v>
      </c>
      <c r="C143">
        <v>10512858</v>
      </c>
      <c r="D143">
        <v>10053976</v>
      </c>
      <c r="E143">
        <v>9748546</v>
      </c>
      <c r="F143">
        <v>9748546</v>
      </c>
      <c r="H143">
        <f t="shared" si="9"/>
        <v>-6.8902484280217724E-3</v>
      </c>
      <c r="I143">
        <f t="shared" si="10"/>
        <v>-5.3527937257566993E-3</v>
      </c>
      <c r="J143">
        <f t="shared" si="11"/>
        <v>-1.1475329889187424E-2</v>
      </c>
      <c r="K143">
        <f t="shared" si="12"/>
        <v>-1.183070814461129E-2</v>
      </c>
      <c r="L143">
        <f t="shared" si="13"/>
        <v>-1.183070814461129E-2</v>
      </c>
      <c r="M143" s="2"/>
      <c r="N143">
        <f t="shared" si="14"/>
        <v>100.05012470954546</v>
      </c>
      <c r="O143">
        <f t="shared" si="15"/>
        <v>-9.4759576664376968E-3</v>
      </c>
      <c r="P143" s="40">
        <f>N143/MAX($N$16:N143)-1</f>
        <v>-3.9696261674599609E-2</v>
      </c>
      <c r="S143" s="2"/>
    </row>
    <row r="144" spans="1:19">
      <c r="A144" s="2">
        <v>42712</v>
      </c>
      <c r="B144">
        <v>9914366</v>
      </c>
      <c r="C144">
        <v>10453509</v>
      </c>
      <c r="D144">
        <v>10022189</v>
      </c>
      <c r="E144">
        <v>9727441</v>
      </c>
      <c r="F144">
        <v>9727441</v>
      </c>
      <c r="H144">
        <f t="shared" si="9"/>
        <v>-4.1059775342477955E-3</v>
      </c>
      <c r="I144">
        <f t="shared" si="10"/>
        <v>-5.6453725523544218E-3</v>
      </c>
      <c r="J144">
        <f t="shared" si="11"/>
        <v>-3.161634760218246E-3</v>
      </c>
      <c r="K144">
        <f t="shared" si="12"/>
        <v>-2.1649382379690385E-3</v>
      </c>
      <c r="L144">
        <f t="shared" si="13"/>
        <v>-2.1649382379690385E-3</v>
      </c>
      <c r="M144" s="2"/>
      <c r="N144">
        <f t="shared" si="14"/>
        <v>99.705094624407181</v>
      </c>
      <c r="O144">
        <f t="shared" si="15"/>
        <v>-3.4485722645517082E-3</v>
      </c>
      <c r="P144" s="40">
        <f>N144/MAX($N$16:N144)-1</f>
        <v>-4.3007938512133914E-2</v>
      </c>
      <c r="S144" s="2"/>
    </row>
    <row r="145" spans="1:19">
      <c r="A145" s="2">
        <v>42713</v>
      </c>
      <c r="B145">
        <v>9957752</v>
      </c>
      <c r="C145">
        <v>10503093</v>
      </c>
      <c r="D145">
        <v>10065575</v>
      </c>
      <c r="E145">
        <v>9770827</v>
      </c>
      <c r="F145">
        <v>9770827</v>
      </c>
      <c r="H145">
        <f t="shared" si="9"/>
        <v>4.3760740727143421E-3</v>
      </c>
      <c r="I145">
        <f t="shared" si="10"/>
        <v>4.7432876367161647E-3</v>
      </c>
      <c r="J145">
        <f t="shared" si="11"/>
        <v>4.3289943943383147E-3</v>
      </c>
      <c r="K145">
        <f t="shared" si="12"/>
        <v>4.4601658339535888E-3</v>
      </c>
      <c r="L145">
        <f t="shared" si="13"/>
        <v>4.4601658339535888E-3</v>
      </c>
      <c r="M145" s="2"/>
      <c r="N145">
        <f t="shared" si="14"/>
        <v>100.15114905058692</v>
      </c>
      <c r="O145">
        <f t="shared" si="15"/>
        <v>4.4737375543352003E-3</v>
      </c>
      <c r="P145" s="40">
        <f>N145/MAX($N$16:N145)-1</f>
        <v>-3.872660718745502E-2</v>
      </c>
      <c r="S145" s="2"/>
    </row>
    <row r="146" spans="1:19">
      <c r="A146" s="2">
        <v>42716</v>
      </c>
      <c r="B146">
        <v>9899281</v>
      </c>
      <c r="C146">
        <v>10507455</v>
      </c>
      <c r="D146">
        <v>10082098</v>
      </c>
      <c r="E146">
        <v>9792121</v>
      </c>
      <c r="F146">
        <v>9792121</v>
      </c>
      <c r="H146">
        <f t="shared" ref="H146:H209" si="16">B146/B145-1</f>
        <v>-5.8719076353779265E-3</v>
      </c>
      <c r="I146">
        <f t="shared" ref="I146:I209" si="17">C146/C145-1</f>
        <v>4.1530623407792788E-4</v>
      </c>
      <c r="J146">
        <f t="shared" ref="J146:J209" si="18">D146/D145-1</f>
        <v>1.6415356301056061E-3</v>
      </c>
      <c r="K146">
        <f t="shared" ref="K146:K209" si="19">E146/E145-1</f>
        <v>2.1793446962063978E-3</v>
      </c>
      <c r="L146">
        <f t="shared" ref="L146:L209" si="20">F146/F145-1</f>
        <v>2.1793446962063978E-3</v>
      </c>
      <c r="M146" s="2"/>
      <c r="N146">
        <f t="shared" ref="N146:N209" si="21">N145*(1+O146)</f>
        <v>100.16203795665014</v>
      </c>
      <c r="O146">
        <f t="shared" ref="O146:O209" si="22">(H146*$H$14)+(I146*$I$14)+(J146*$J$14)+(K146*$K$14)+(L146*$L$14)</f>
        <v>1.0872472424368047E-4</v>
      </c>
      <c r="P146" s="40">
        <f>N146/MAX($N$16:N146)-1</f>
        <v>-3.8622093002898761E-2</v>
      </c>
      <c r="S146" s="2"/>
    </row>
    <row r="147" spans="1:19">
      <c r="A147" s="2">
        <v>42717</v>
      </c>
      <c r="B147">
        <v>9891434</v>
      </c>
      <c r="C147">
        <v>10498615</v>
      </c>
      <c r="D147">
        <v>10092134</v>
      </c>
      <c r="E147">
        <v>9802158</v>
      </c>
      <c r="F147">
        <v>9802158</v>
      </c>
      <c r="H147">
        <f t="shared" si="16"/>
        <v>-7.9268383229047501E-4</v>
      </c>
      <c r="I147">
        <f t="shared" si="17"/>
        <v>-8.4130743362686999E-4</v>
      </c>
      <c r="J147">
        <f t="shared" si="18"/>
        <v>9.9542773736183143E-4</v>
      </c>
      <c r="K147">
        <f t="shared" si="19"/>
        <v>1.0250077587889983E-3</v>
      </c>
      <c r="L147">
        <f t="shared" si="20"/>
        <v>1.0250077587889983E-3</v>
      </c>
      <c r="M147" s="2"/>
      <c r="N147">
        <f t="shared" si="21"/>
        <v>100.19031273818985</v>
      </c>
      <c r="O147">
        <f t="shared" si="22"/>
        <v>2.8229039780449663E-4</v>
      </c>
      <c r="P147" s="40">
        <f>N147/MAX($N$16:N147)-1</f>
        <v>-3.8350705251091854E-2</v>
      </c>
      <c r="S147" s="2"/>
    </row>
    <row r="148" spans="1:19">
      <c r="A148" s="2">
        <v>42718</v>
      </c>
      <c r="B148">
        <v>9908004</v>
      </c>
      <c r="C148">
        <v>10438171</v>
      </c>
      <c r="D148">
        <v>10077865</v>
      </c>
      <c r="E148">
        <v>9746272</v>
      </c>
      <c r="F148">
        <v>9746272</v>
      </c>
      <c r="H148">
        <f t="shared" si="16"/>
        <v>1.6751868333753084E-3</v>
      </c>
      <c r="I148">
        <f t="shared" si="17"/>
        <v>-5.7573308479261787E-3</v>
      </c>
      <c r="J148">
        <f t="shared" si="18"/>
        <v>-1.4138734186446289E-3</v>
      </c>
      <c r="K148">
        <f t="shared" si="19"/>
        <v>-5.7013975902041603E-3</v>
      </c>
      <c r="L148">
        <f t="shared" si="20"/>
        <v>-5.7013975902041603E-3</v>
      </c>
      <c r="M148" s="2"/>
      <c r="N148">
        <f t="shared" si="21"/>
        <v>99.851693274057638</v>
      </c>
      <c r="O148">
        <f t="shared" si="22"/>
        <v>-3.3797625227207644E-3</v>
      </c>
      <c r="P148" s="40">
        <f>N148/MAX($N$16:N148)-1</f>
        <v>-4.1600851497485158E-2</v>
      </c>
      <c r="S148" s="2"/>
    </row>
    <row r="149" spans="1:19">
      <c r="A149" s="2">
        <v>42719</v>
      </c>
      <c r="B149">
        <v>9909209</v>
      </c>
      <c r="C149">
        <v>10498028</v>
      </c>
      <c r="D149">
        <v>10122665</v>
      </c>
      <c r="E149">
        <v>9740457</v>
      </c>
      <c r="F149">
        <v>9740457</v>
      </c>
      <c r="H149">
        <f t="shared" si="16"/>
        <v>1.2161884472394746E-4</v>
      </c>
      <c r="I149">
        <f t="shared" si="17"/>
        <v>5.7344337432294612E-3</v>
      </c>
      <c r="J149">
        <f t="shared" si="18"/>
        <v>4.4453860018962565E-3</v>
      </c>
      <c r="K149">
        <f t="shared" si="19"/>
        <v>-5.9663838645174216E-4</v>
      </c>
      <c r="L149">
        <f t="shared" si="20"/>
        <v>-5.9663838645174216E-4</v>
      </c>
      <c r="M149" s="2"/>
      <c r="N149">
        <f t="shared" si="21"/>
        <v>100.03358635006488</v>
      </c>
      <c r="O149">
        <f t="shared" si="22"/>
        <v>1.8216323633892363E-3</v>
      </c>
      <c r="P149" s="40">
        <f>N149/MAX($N$16:N149)-1</f>
        <v>-3.9855000591528245E-2</v>
      </c>
      <c r="S149" s="2"/>
    </row>
    <row r="150" spans="1:19">
      <c r="A150" s="2">
        <v>42720</v>
      </c>
      <c r="B150">
        <v>9881866</v>
      </c>
      <c r="C150">
        <v>10502795</v>
      </c>
      <c r="D150">
        <v>10140533</v>
      </c>
      <c r="E150">
        <v>9751183</v>
      </c>
      <c r="F150">
        <v>9751183</v>
      </c>
      <c r="H150">
        <f t="shared" si="16"/>
        <v>-2.7593524367081068E-3</v>
      </c>
      <c r="I150">
        <f t="shared" si="17"/>
        <v>4.5408528154045058E-4</v>
      </c>
      <c r="J150">
        <f t="shared" si="18"/>
        <v>1.7651478143354549E-3</v>
      </c>
      <c r="K150">
        <f t="shared" si="19"/>
        <v>1.101180365561838E-3</v>
      </c>
      <c r="L150">
        <f t="shared" si="20"/>
        <v>1.101180365561838E-3</v>
      </c>
      <c r="M150" s="2"/>
      <c r="N150">
        <f t="shared" si="21"/>
        <v>100.06684234359494</v>
      </c>
      <c r="O150">
        <f t="shared" si="22"/>
        <v>3.3244827805829492E-4</v>
      </c>
      <c r="P150" s="40">
        <f>N150/MAX($N$16:N150)-1</f>
        <v>-3.9535802039788681E-2</v>
      </c>
      <c r="S150" s="2"/>
    </row>
    <row r="151" spans="1:19">
      <c r="A151" s="2">
        <v>42723</v>
      </c>
      <c r="B151">
        <v>9910314</v>
      </c>
      <c r="C151">
        <v>10535307</v>
      </c>
      <c r="D151">
        <v>10122237</v>
      </c>
      <c r="E151">
        <v>9725599</v>
      </c>
      <c r="F151">
        <v>9725599</v>
      </c>
      <c r="H151">
        <f t="shared" si="16"/>
        <v>2.8788085165292188E-3</v>
      </c>
      <c r="I151">
        <f t="shared" si="17"/>
        <v>3.0955569446038389E-3</v>
      </c>
      <c r="J151">
        <f t="shared" si="18"/>
        <v>-1.804244412004774E-3</v>
      </c>
      <c r="K151">
        <f t="shared" si="19"/>
        <v>-2.6236816599586321E-3</v>
      </c>
      <c r="L151">
        <f t="shared" si="20"/>
        <v>-2.6236816599586321E-3</v>
      </c>
      <c r="M151" s="2"/>
      <c r="N151">
        <f t="shared" si="21"/>
        <v>100.04528309709957</v>
      </c>
      <c r="O151">
        <f t="shared" si="22"/>
        <v>-2.1544845415779603E-4</v>
      </c>
      <c r="P151" s="40">
        <f>N151/MAX($N$16:N151)-1</f>
        <v>-3.9742732566513062E-2</v>
      </c>
      <c r="S151" s="2"/>
    </row>
    <row r="152" spans="1:19">
      <c r="A152" s="2">
        <v>42724</v>
      </c>
      <c r="B152">
        <v>9950082</v>
      </c>
      <c r="C152">
        <v>10580757</v>
      </c>
      <c r="D152">
        <v>10178947</v>
      </c>
      <c r="E152">
        <v>9757093</v>
      </c>
      <c r="F152">
        <v>9757093</v>
      </c>
      <c r="H152">
        <f t="shared" si="16"/>
        <v>4.0127891003252092E-3</v>
      </c>
      <c r="I152">
        <f t="shared" si="17"/>
        <v>4.3140650766038124E-3</v>
      </c>
      <c r="J152">
        <f t="shared" si="18"/>
        <v>5.6025165188287041E-3</v>
      </c>
      <c r="K152">
        <f t="shared" si="19"/>
        <v>3.238258126825988E-3</v>
      </c>
      <c r="L152">
        <f t="shared" si="20"/>
        <v>3.238258126825988E-3</v>
      </c>
      <c r="M152" s="2"/>
      <c r="N152">
        <f t="shared" si="21"/>
        <v>100.45358564443978</v>
      </c>
      <c r="O152">
        <f t="shared" si="22"/>
        <v>4.0811773898819402E-3</v>
      </c>
      <c r="P152" s="40">
        <f>N152/MAX($N$16:N152)-1</f>
        <v>-3.5823752318193791E-2</v>
      </c>
      <c r="S152" s="2"/>
    </row>
    <row r="153" spans="1:19">
      <c r="A153" s="2">
        <v>42725</v>
      </c>
      <c r="B153">
        <v>9959653</v>
      </c>
      <c r="C153">
        <v>10566478</v>
      </c>
      <c r="D153">
        <v>10150097</v>
      </c>
      <c r="E153">
        <v>9748193</v>
      </c>
      <c r="F153">
        <v>9748193</v>
      </c>
      <c r="H153">
        <f t="shared" si="16"/>
        <v>9.6190162050935335E-4</v>
      </c>
      <c r="I153">
        <f t="shared" si="17"/>
        <v>-1.3495253694986165E-3</v>
      </c>
      <c r="J153">
        <f t="shared" si="18"/>
        <v>-2.8342813849016046E-3</v>
      </c>
      <c r="K153">
        <f t="shared" si="19"/>
        <v>-9.1215693034796264E-4</v>
      </c>
      <c r="L153">
        <f t="shared" si="20"/>
        <v>-9.1215693034796264E-4</v>
      </c>
      <c r="M153" s="2"/>
      <c r="N153">
        <f t="shared" si="21"/>
        <v>100.35220348604912</v>
      </c>
      <c r="O153">
        <f t="shared" si="22"/>
        <v>-1.0092437989173586E-3</v>
      </c>
      <c r="P153" s="40">
        <f>N153/MAX($N$16:N153)-1</f>
        <v>-3.6796841217230036E-2</v>
      </c>
      <c r="S153" s="2"/>
    </row>
    <row r="154" spans="1:19">
      <c r="A154" s="2">
        <v>42726</v>
      </c>
      <c r="B154">
        <v>9963312</v>
      </c>
      <c r="C154">
        <v>10597187</v>
      </c>
      <c r="D154">
        <v>10176053</v>
      </c>
      <c r="E154">
        <v>9774148</v>
      </c>
      <c r="F154">
        <v>9774148</v>
      </c>
      <c r="H154">
        <f t="shared" si="16"/>
        <v>3.6738227727406425E-4</v>
      </c>
      <c r="I154">
        <f t="shared" si="17"/>
        <v>2.906266402106672E-3</v>
      </c>
      <c r="J154">
        <f t="shared" si="18"/>
        <v>2.5572169408825118E-3</v>
      </c>
      <c r="K154">
        <f t="shared" si="19"/>
        <v>2.6625447403432201E-3</v>
      </c>
      <c r="L154">
        <f t="shared" si="20"/>
        <v>2.6625447403432201E-3</v>
      </c>
      <c r="M154" s="2"/>
      <c r="N154">
        <f t="shared" si="21"/>
        <v>100.57610842132347</v>
      </c>
      <c r="O154">
        <f t="shared" si="22"/>
        <v>2.2311910201899378E-3</v>
      </c>
      <c r="P154" s="40">
        <f>N154/MAX($N$16:N154)-1</f>
        <v>-3.4647750978735292E-2</v>
      </c>
      <c r="S154" s="2"/>
    </row>
    <row r="155" spans="1:19">
      <c r="A155" s="2">
        <v>42727</v>
      </c>
      <c r="B155">
        <v>9960275</v>
      </c>
      <c r="C155">
        <v>10593715</v>
      </c>
      <c r="D155">
        <v>10120403</v>
      </c>
      <c r="E155">
        <v>9737279</v>
      </c>
      <c r="F155">
        <v>9737279</v>
      </c>
      <c r="H155">
        <f t="shared" si="16"/>
        <v>-3.0481831744300081E-4</v>
      </c>
      <c r="I155">
        <f t="shared" si="17"/>
        <v>-3.2763411648772944E-4</v>
      </c>
      <c r="J155">
        <f t="shared" si="18"/>
        <v>-5.4687215170754477E-3</v>
      </c>
      <c r="K155">
        <f t="shared" si="19"/>
        <v>-3.7720934857954358E-3</v>
      </c>
      <c r="L155">
        <f t="shared" si="20"/>
        <v>-3.7720934857954358E-3</v>
      </c>
      <c r="M155" s="2"/>
      <c r="N155">
        <f t="shared" si="21"/>
        <v>100.30162896140362</v>
      </c>
      <c r="O155">
        <f t="shared" si="22"/>
        <v>-2.7290721845194101E-3</v>
      </c>
      <c r="P155" s="40">
        <f>N155/MAX($N$16:N155)-1</f>
        <v>-3.7282266949802523E-2</v>
      </c>
      <c r="S155" s="2"/>
    </row>
    <row r="156" spans="1:19">
      <c r="A156" s="2">
        <v>42730</v>
      </c>
      <c r="B156">
        <v>10029658</v>
      </c>
      <c r="C156">
        <v>10673010</v>
      </c>
      <c r="D156">
        <v>10178882</v>
      </c>
      <c r="E156">
        <v>9768461</v>
      </c>
      <c r="F156">
        <v>9768461</v>
      </c>
      <c r="H156">
        <f t="shared" si="16"/>
        <v>6.9659723250612426E-3</v>
      </c>
      <c r="I156">
        <f t="shared" si="17"/>
        <v>7.4850984758416672E-3</v>
      </c>
      <c r="J156">
        <f t="shared" si="18"/>
        <v>5.7783272069305003E-3</v>
      </c>
      <c r="K156">
        <f t="shared" si="19"/>
        <v>3.202331986174034E-3</v>
      </c>
      <c r="L156">
        <f t="shared" si="20"/>
        <v>3.202331986174034E-3</v>
      </c>
      <c r="M156" s="2"/>
      <c r="N156">
        <f t="shared" si="21"/>
        <v>100.83591692189788</v>
      </c>
      <c r="O156">
        <f t="shared" si="22"/>
        <v>5.326812396036296E-3</v>
      </c>
      <c r="P156" s="40">
        <f>N156/MAX($N$16:N156)-1</f>
        <v>-3.2154050195506656E-2</v>
      </c>
      <c r="S156" s="2"/>
    </row>
    <row r="157" spans="1:19">
      <c r="A157" s="2">
        <v>42731</v>
      </c>
      <c r="B157">
        <v>9985488</v>
      </c>
      <c r="C157">
        <v>10706067</v>
      </c>
      <c r="D157">
        <v>10220483</v>
      </c>
      <c r="E157">
        <v>9780234</v>
      </c>
      <c r="F157">
        <v>9780234</v>
      </c>
      <c r="H157">
        <f t="shared" si="16"/>
        <v>-4.4039387983119127E-3</v>
      </c>
      <c r="I157">
        <f t="shared" si="17"/>
        <v>3.0972518530385518E-3</v>
      </c>
      <c r="J157">
        <f t="shared" si="18"/>
        <v>4.0869910860543701E-3</v>
      </c>
      <c r="K157">
        <f t="shared" si="19"/>
        <v>1.2052052006963354E-3</v>
      </c>
      <c r="L157">
        <f t="shared" si="20"/>
        <v>1.2052052006963354E-3</v>
      </c>
      <c r="M157" s="2"/>
      <c r="N157">
        <f t="shared" si="21"/>
        <v>100.94059901396587</v>
      </c>
      <c r="O157">
        <f t="shared" si="22"/>
        <v>1.0381429084347362E-3</v>
      </c>
      <c r="P157" s="40">
        <f>N157/MAX($N$16:N157)-1</f>
        <v>-3.1149287786259805E-2</v>
      </c>
      <c r="S157" s="2"/>
    </row>
    <row r="158" spans="1:19">
      <c r="A158" s="2">
        <v>42732</v>
      </c>
      <c r="B158">
        <v>9962505</v>
      </c>
      <c r="C158">
        <v>10713369</v>
      </c>
      <c r="D158">
        <v>10232139</v>
      </c>
      <c r="E158">
        <v>9816028</v>
      </c>
      <c r="F158">
        <v>9816028</v>
      </c>
      <c r="H158">
        <f t="shared" si="16"/>
        <v>-2.3016401401714237E-3</v>
      </c>
      <c r="I158">
        <f t="shared" si="17"/>
        <v>6.8204318168385569E-4</v>
      </c>
      <c r="J158">
        <f t="shared" si="18"/>
        <v>1.1404549080509252E-3</v>
      </c>
      <c r="K158">
        <f t="shared" si="19"/>
        <v>3.6598306339090669E-3</v>
      </c>
      <c r="L158">
        <f t="shared" si="20"/>
        <v>3.6598306339090669E-3</v>
      </c>
      <c r="M158" s="2"/>
      <c r="N158">
        <f t="shared" si="21"/>
        <v>101.07869623543966</v>
      </c>
      <c r="O158">
        <f t="shared" si="22"/>
        <v>1.3681038434762984E-3</v>
      </c>
      <c r="P158" s="40">
        <f>N158/MAX($N$16:N158)-1</f>
        <v>-2.9823799403125517E-2</v>
      </c>
      <c r="S158" s="2"/>
    </row>
    <row r="159" spans="1:19">
      <c r="A159" s="2">
        <v>42733</v>
      </c>
      <c r="B159">
        <v>10043024</v>
      </c>
      <c r="C159">
        <v>10763003</v>
      </c>
      <c r="D159">
        <v>10260244</v>
      </c>
      <c r="E159">
        <v>9863950</v>
      </c>
      <c r="F159">
        <v>9863950</v>
      </c>
      <c r="H159">
        <f t="shared" si="16"/>
        <v>8.0822042247405967E-3</v>
      </c>
      <c r="I159">
        <f t="shared" si="17"/>
        <v>4.6329030578522445E-3</v>
      </c>
      <c r="J159">
        <f t="shared" si="18"/>
        <v>2.7467375101140057E-3</v>
      </c>
      <c r="K159">
        <f t="shared" si="19"/>
        <v>4.882015413973928E-3</v>
      </c>
      <c r="L159">
        <f t="shared" si="20"/>
        <v>4.882015413973928E-3</v>
      </c>
      <c r="M159" s="2"/>
      <c r="N159">
        <f t="shared" si="21"/>
        <v>101.58865595926629</v>
      </c>
      <c r="O159">
        <f t="shared" si="22"/>
        <v>5.0451751241309406E-3</v>
      </c>
      <c r="P159" s="40">
        <f>N159/MAX($N$16:N159)-1</f>
        <v>-2.4929090569850265E-2</v>
      </c>
      <c r="S159" s="2"/>
    </row>
    <row r="160" spans="1:19">
      <c r="A160" s="2">
        <v>42734</v>
      </c>
      <c r="B160">
        <v>10057849</v>
      </c>
      <c r="C160">
        <v>10779946</v>
      </c>
      <c r="D160">
        <v>10277187</v>
      </c>
      <c r="E160">
        <v>9878776</v>
      </c>
      <c r="F160">
        <v>9878776</v>
      </c>
      <c r="H160">
        <f t="shared" si="16"/>
        <v>1.4761490164716395E-3</v>
      </c>
      <c r="I160">
        <f t="shared" si="17"/>
        <v>1.5741889136331455E-3</v>
      </c>
      <c r="J160">
        <f t="shared" si="18"/>
        <v>1.6513252511343168E-3</v>
      </c>
      <c r="K160">
        <f t="shared" si="19"/>
        <v>1.5030489813918635E-3</v>
      </c>
      <c r="L160">
        <f t="shared" si="20"/>
        <v>1.5030489813918635E-3</v>
      </c>
      <c r="M160" s="2"/>
      <c r="N160">
        <f t="shared" si="21"/>
        <v>101.74526017828155</v>
      </c>
      <c r="O160">
        <f t="shared" si="22"/>
        <v>1.5415522288045659E-3</v>
      </c>
      <c r="P160" s="40">
        <f>N160/MAX($N$16:N160)-1</f>
        <v>-2.3425967836175787E-2</v>
      </c>
      <c r="S160" s="2"/>
    </row>
    <row r="161" spans="1:19">
      <c r="A161" s="2">
        <v>42737</v>
      </c>
      <c r="B161">
        <v>10027425</v>
      </c>
      <c r="C161">
        <v>10777588</v>
      </c>
      <c r="D161">
        <v>10264599</v>
      </c>
      <c r="E161">
        <v>9892723</v>
      </c>
      <c r="F161">
        <v>9892723</v>
      </c>
      <c r="H161">
        <f t="shared" si="16"/>
        <v>-3.0249012487659765E-3</v>
      </c>
      <c r="I161">
        <f t="shared" si="17"/>
        <v>-2.1873950017936572E-4</v>
      </c>
      <c r="J161">
        <f t="shared" si="18"/>
        <v>-1.2248487840106348E-3</v>
      </c>
      <c r="K161">
        <f t="shared" si="19"/>
        <v>1.4118145810777527E-3</v>
      </c>
      <c r="L161">
        <f t="shared" si="20"/>
        <v>1.4118145810777527E-3</v>
      </c>
      <c r="M161" s="2"/>
      <c r="N161">
        <f t="shared" si="21"/>
        <v>101.71178882900475</v>
      </c>
      <c r="O161">
        <f t="shared" si="22"/>
        <v>-3.2897207416009426E-4</v>
      </c>
      <c r="P161" s="40">
        <f>N161/MAX($N$16:N161)-1</f>
        <v>-2.3747233421107627E-2</v>
      </c>
      <c r="S161" s="2"/>
    </row>
    <row r="162" spans="1:19">
      <c r="A162" s="2">
        <v>42738</v>
      </c>
      <c r="B162">
        <v>9993226</v>
      </c>
      <c r="C162">
        <v>10792229</v>
      </c>
      <c r="D162">
        <v>10207358</v>
      </c>
      <c r="E162">
        <v>9796538</v>
      </c>
      <c r="F162">
        <v>9796538</v>
      </c>
      <c r="H162">
        <f t="shared" si="16"/>
        <v>-3.4105465760152498E-3</v>
      </c>
      <c r="I162">
        <f t="shared" si="17"/>
        <v>1.358467219195969E-3</v>
      </c>
      <c r="J162">
        <f t="shared" si="18"/>
        <v>-5.5765451723930326E-3</v>
      </c>
      <c r="K162">
        <f t="shared" si="19"/>
        <v>-9.7228033171453676E-3</v>
      </c>
      <c r="L162">
        <f t="shared" si="20"/>
        <v>-9.7228033171453676E-3</v>
      </c>
      <c r="M162" s="2"/>
      <c r="N162">
        <f t="shared" si="21"/>
        <v>101.16103513244278</v>
      </c>
      <c r="O162">
        <f t="shared" si="22"/>
        <v>-5.4148462327006097E-3</v>
      </c>
      <c r="P162" s="40">
        <f>N162/MAX($N$16:N162)-1</f>
        <v>-2.9033492036380726E-2</v>
      </c>
      <c r="S162" s="2"/>
    </row>
    <row r="163" spans="1:19">
      <c r="A163" s="2">
        <v>42739</v>
      </c>
      <c r="B163">
        <v>9992243</v>
      </c>
      <c r="C163">
        <v>10809766</v>
      </c>
      <c r="D163">
        <v>10242354</v>
      </c>
      <c r="E163">
        <v>9826979</v>
      </c>
      <c r="F163">
        <v>9826979</v>
      </c>
      <c r="H163">
        <f t="shared" si="16"/>
        <v>-9.8366633557556149E-5</v>
      </c>
      <c r="I163">
        <f t="shared" si="17"/>
        <v>1.6249655191713508E-3</v>
      </c>
      <c r="J163">
        <f t="shared" si="18"/>
        <v>3.4285071612065732E-3</v>
      </c>
      <c r="K163">
        <f t="shared" si="19"/>
        <v>3.1073221989237343E-3</v>
      </c>
      <c r="L163">
        <f t="shared" si="20"/>
        <v>3.1073221989237343E-3</v>
      </c>
      <c r="M163" s="2"/>
      <c r="N163">
        <f t="shared" si="21"/>
        <v>101.38702383587352</v>
      </c>
      <c r="O163">
        <f t="shared" si="22"/>
        <v>2.2339500889335673E-3</v>
      </c>
      <c r="P163" s="40">
        <f>N163/MAX($N$16:N163)-1</f>
        <v>-2.6864401319563802E-2</v>
      </c>
      <c r="S163" s="2"/>
    </row>
    <row r="164" spans="1:19">
      <c r="A164" s="2">
        <v>42740</v>
      </c>
      <c r="B164">
        <v>9970057</v>
      </c>
      <c r="C164">
        <v>10813752</v>
      </c>
      <c r="D164">
        <v>10253664</v>
      </c>
      <c r="E164">
        <v>9836875</v>
      </c>
      <c r="F164">
        <v>9836875</v>
      </c>
      <c r="H164">
        <f t="shared" si="16"/>
        <v>-2.2203223040112574E-3</v>
      </c>
      <c r="I164">
        <f t="shared" si="17"/>
        <v>3.6874063693881354E-4</v>
      </c>
      <c r="J164">
        <f t="shared" si="18"/>
        <v>1.104238342084285E-3</v>
      </c>
      <c r="K164">
        <f t="shared" si="19"/>
        <v>1.0070236234349661E-3</v>
      </c>
      <c r="L164">
        <f t="shared" si="20"/>
        <v>1.0070236234349661E-3</v>
      </c>
      <c r="M164" s="2"/>
      <c r="N164">
        <f t="shared" si="21"/>
        <v>101.41270930401768</v>
      </c>
      <c r="O164">
        <f t="shared" si="22"/>
        <v>2.5334078437635468E-4</v>
      </c>
      <c r="P164" s="40">
        <f>N164/MAX($N$16:N164)-1</f>
        <v>-2.661786638368957E-2</v>
      </c>
      <c r="S164" s="2"/>
    </row>
    <row r="165" spans="1:19">
      <c r="A165" s="2">
        <v>42741</v>
      </c>
      <c r="B165">
        <v>10008227</v>
      </c>
      <c r="C165">
        <v>10857375</v>
      </c>
      <c r="D165">
        <v>10297287</v>
      </c>
      <c r="E165">
        <v>9865626</v>
      </c>
      <c r="F165">
        <v>9865626</v>
      </c>
      <c r="H165">
        <f t="shared" si="16"/>
        <v>3.8284635684631141E-3</v>
      </c>
      <c r="I165">
        <f t="shared" si="17"/>
        <v>4.0340300017978059E-3</v>
      </c>
      <c r="J165">
        <f t="shared" si="18"/>
        <v>4.2543816532314427E-3</v>
      </c>
      <c r="K165">
        <f t="shared" si="19"/>
        <v>2.9227778130758164E-3</v>
      </c>
      <c r="L165">
        <f t="shared" si="20"/>
        <v>2.9227778130758164E-3</v>
      </c>
      <c r="M165" s="2"/>
      <c r="N165">
        <f t="shared" si="21"/>
        <v>101.77703305964738</v>
      </c>
      <c r="O165">
        <f t="shared" si="22"/>
        <v>3.5924861699287991E-3</v>
      </c>
      <c r="P165" s="40">
        <f>N165/MAX($N$16:N165)-1</f>
        <v>-2.3121004530617162E-2</v>
      </c>
      <c r="S165" s="2"/>
    </row>
    <row r="166" spans="1:19">
      <c r="A166" s="2">
        <v>42744</v>
      </c>
      <c r="B166">
        <v>10017400</v>
      </c>
      <c r="C166">
        <v>10871152</v>
      </c>
      <c r="D166">
        <v>10318478</v>
      </c>
      <c r="E166">
        <v>9870328</v>
      </c>
      <c r="F166">
        <v>9870328</v>
      </c>
      <c r="H166">
        <f t="shared" si="16"/>
        <v>9.1654595764056879E-4</v>
      </c>
      <c r="I166">
        <f t="shared" si="17"/>
        <v>1.2689070792895052E-3</v>
      </c>
      <c r="J166">
        <f t="shared" si="18"/>
        <v>2.0579206930912974E-3</v>
      </c>
      <c r="K166">
        <f t="shared" si="19"/>
        <v>4.7660432292895294E-4</v>
      </c>
      <c r="L166">
        <f t="shared" si="20"/>
        <v>4.7660432292895294E-4</v>
      </c>
      <c r="M166" s="2"/>
      <c r="N166">
        <f t="shared" si="21"/>
        <v>101.88281160690079</v>
      </c>
      <c r="O166">
        <f t="shared" si="22"/>
        <v>1.0393164751758555E-3</v>
      </c>
      <c r="P166" s="40">
        <f>N166/MAX($N$16:N166)-1</f>
        <v>-2.2105718096372629E-2</v>
      </c>
      <c r="S166" s="2"/>
    </row>
    <row r="167" spans="1:19">
      <c r="A167" s="2">
        <v>42745</v>
      </c>
      <c r="B167">
        <v>10047465</v>
      </c>
      <c r="C167">
        <v>10865344</v>
      </c>
      <c r="D167">
        <v>10283866</v>
      </c>
      <c r="E167">
        <v>9842579</v>
      </c>
      <c r="F167">
        <v>9842579</v>
      </c>
      <c r="H167">
        <f t="shared" si="16"/>
        <v>3.0012777766685872E-3</v>
      </c>
      <c r="I167">
        <f t="shared" si="17"/>
        <v>-5.3425800687911806E-4</v>
      </c>
      <c r="J167">
        <f t="shared" si="18"/>
        <v>-3.3543706736594014E-3</v>
      </c>
      <c r="K167">
        <f t="shared" si="19"/>
        <v>-2.8113554078446068E-3</v>
      </c>
      <c r="L167">
        <f t="shared" si="20"/>
        <v>-2.8113554078446068E-3</v>
      </c>
      <c r="M167" s="2"/>
      <c r="N167">
        <f t="shared" si="21"/>
        <v>101.75015892855616</v>
      </c>
      <c r="O167">
        <f t="shared" si="22"/>
        <v>-1.3020123439118291E-3</v>
      </c>
      <c r="P167" s="40">
        <f>N167/MAX($N$16:N167)-1</f>
        <v>-2.3378948522451926E-2</v>
      </c>
      <c r="S167" s="2"/>
    </row>
    <row r="168" spans="1:19">
      <c r="A168" s="2">
        <v>42746</v>
      </c>
      <c r="B168">
        <v>10057434</v>
      </c>
      <c r="C168">
        <v>10905522</v>
      </c>
      <c r="D168">
        <v>10319021</v>
      </c>
      <c r="E168">
        <v>9877735</v>
      </c>
      <c r="F168">
        <v>9877735</v>
      </c>
      <c r="H168">
        <f t="shared" si="16"/>
        <v>9.9219056747146261E-4</v>
      </c>
      <c r="I168">
        <f t="shared" si="17"/>
        <v>3.6978120527062508E-3</v>
      </c>
      <c r="J168">
        <f t="shared" si="18"/>
        <v>3.4184615007624153E-3</v>
      </c>
      <c r="K168">
        <f t="shared" si="19"/>
        <v>3.5718280747352171E-3</v>
      </c>
      <c r="L168">
        <f t="shared" si="20"/>
        <v>3.5718280747352171E-3</v>
      </c>
      <c r="M168" s="2"/>
      <c r="N168">
        <f t="shared" si="21"/>
        <v>102.0605400608585</v>
      </c>
      <c r="O168">
        <f t="shared" si="22"/>
        <v>3.0504240540821129E-3</v>
      </c>
      <c r="P168" s="40">
        <f>N168/MAX($N$16:N168)-1</f>
        <v>-2.0399840175301942E-2</v>
      </c>
      <c r="S168" s="2"/>
    </row>
    <row r="169" spans="1:19">
      <c r="A169" s="2">
        <v>42747</v>
      </c>
      <c r="B169">
        <v>10058362</v>
      </c>
      <c r="C169">
        <v>10907825</v>
      </c>
      <c r="D169">
        <v>10304193</v>
      </c>
      <c r="E169">
        <v>9890429</v>
      </c>
      <c r="F169">
        <v>9890429</v>
      </c>
      <c r="H169">
        <f t="shared" si="16"/>
        <v>9.2270056159415859E-5</v>
      </c>
      <c r="I169">
        <f t="shared" si="17"/>
        <v>2.1117742002618733E-4</v>
      </c>
      <c r="J169">
        <f t="shared" si="18"/>
        <v>-1.4369580215022326E-3</v>
      </c>
      <c r="K169">
        <f t="shared" si="19"/>
        <v>1.2851124270898406E-3</v>
      </c>
      <c r="L169">
        <f t="shared" si="20"/>
        <v>1.2851124270898406E-3</v>
      </c>
      <c r="M169" s="2"/>
      <c r="N169">
        <f t="shared" si="21"/>
        <v>102.08986642851366</v>
      </c>
      <c r="O169">
        <f t="shared" si="22"/>
        <v>2.873428617726103E-4</v>
      </c>
      <c r="P169" s="40">
        <f>N169/MAX($N$16:N169)-1</f>
        <v>-2.0118359061984892E-2</v>
      </c>
      <c r="S169" s="2"/>
    </row>
    <row r="170" spans="1:19">
      <c r="A170" s="2">
        <v>42748</v>
      </c>
      <c r="B170">
        <v>10073683</v>
      </c>
      <c r="C170">
        <v>10925335</v>
      </c>
      <c r="D170">
        <v>10288366</v>
      </c>
      <c r="E170">
        <v>9880150</v>
      </c>
      <c r="F170">
        <v>9880150</v>
      </c>
      <c r="H170">
        <f t="shared" si="16"/>
        <v>1.5232102403950343E-3</v>
      </c>
      <c r="I170">
        <f t="shared" si="17"/>
        <v>1.6052696114945419E-3</v>
      </c>
      <c r="J170">
        <f t="shared" si="18"/>
        <v>-1.5359766650333562E-3</v>
      </c>
      <c r="K170">
        <f t="shared" si="19"/>
        <v>-1.039287577920045E-3</v>
      </c>
      <c r="L170">
        <f t="shared" si="20"/>
        <v>-1.039287577920045E-3</v>
      </c>
      <c r="M170" s="2"/>
      <c r="N170">
        <f t="shared" si="21"/>
        <v>102.07994182403603</v>
      </c>
      <c r="O170">
        <f t="shared" si="22"/>
        <v>-9.7214393796773979E-5</v>
      </c>
      <c r="P170" s="40">
        <f>N170/MAX($N$16:N170)-1</f>
        <v>-2.0213617661701155E-2</v>
      </c>
      <c r="S170" s="2"/>
    </row>
    <row r="171" spans="1:19">
      <c r="A171" s="2">
        <v>42751</v>
      </c>
      <c r="B171">
        <v>10107248</v>
      </c>
      <c r="C171">
        <v>10963695</v>
      </c>
      <c r="D171">
        <v>10321931</v>
      </c>
      <c r="E171">
        <v>9903340</v>
      </c>
      <c r="F171">
        <v>9903340</v>
      </c>
      <c r="H171">
        <f t="shared" si="16"/>
        <v>3.331949198719153E-3</v>
      </c>
      <c r="I171">
        <f t="shared" si="17"/>
        <v>3.5111051514666869E-3</v>
      </c>
      <c r="J171">
        <f t="shared" si="18"/>
        <v>3.2624228181616921E-3</v>
      </c>
      <c r="K171">
        <f t="shared" si="19"/>
        <v>2.347130357332583E-3</v>
      </c>
      <c r="L171">
        <f t="shared" si="20"/>
        <v>2.347130357332583E-3</v>
      </c>
      <c r="M171" s="2"/>
      <c r="N171">
        <f t="shared" si="21"/>
        <v>102.38209310045779</v>
      </c>
      <c r="O171">
        <f t="shared" si="22"/>
        <v>2.9599475766025397E-3</v>
      </c>
      <c r="P171" s="40">
        <f>N171/MAX($N$16:N171)-1</f>
        <v>-1.7313501333710901E-2</v>
      </c>
      <c r="S171" s="2"/>
    </row>
    <row r="172" spans="1:19">
      <c r="A172" s="2">
        <v>42752</v>
      </c>
      <c r="B172">
        <v>10105949</v>
      </c>
      <c r="C172">
        <v>10964192</v>
      </c>
      <c r="D172">
        <v>10330324</v>
      </c>
      <c r="E172">
        <v>9876817</v>
      </c>
      <c r="F172">
        <v>9876817</v>
      </c>
      <c r="H172">
        <f t="shared" si="16"/>
        <v>-1.2852163120957716E-4</v>
      </c>
      <c r="I172">
        <f t="shared" si="17"/>
        <v>4.5331432514394976E-5</v>
      </c>
      <c r="J172">
        <f t="shared" si="18"/>
        <v>8.1312304839076255E-4</v>
      </c>
      <c r="K172">
        <f t="shared" si="19"/>
        <v>-2.6781873590122629E-3</v>
      </c>
      <c r="L172">
        <f t="shared" si="20"/>
        <v>-2.6781873590122629E-3</v>
      </c>
      <c r="M172" s="2"/>
      <c r="N172">
        <f t="shared" si="21"/>
        <v>102.28736014004038</v>
      </c>
      <c r="O172">
        <f t="shared" si="22"/>
        <v>-9.252883736657892E-4</v>
      </c>
      <c r="P172" s="40">
        <f>N172/MAX($N$16:N172)-1</f>
        <v>-1.8222769725885102E-2</v>
      </c>
      <c r="S172" s="2"/>
    </row>
    <row r="173" spans="1:19">
      <c r="A173" s="2">
        <v>42753</v>
      </c>
      <c r="B173">
        <v>10128988</v>
      </c>
      <c r="C173">
        <v>10925253</v>
      </c>
      <c r="D173">
        <v>10296885</v>
      </c>
      <c r="E173">
        <v>9922008</v>
      </c>
      <c r="F173">
        <v>9922008</v>
      </c>
      <c r="H173">
        <f t="shared" si="16"/>
        <v>2.2797463157591125E-3</v>
      </c>
      <c r="I173">
        <f t="shared" si="17"/>
        <v>-3.5514700946499556E-3</v>
      </c>
      <c r="J173">
        <f t="shared" si="18"/>
        <v>-3.2369749487044519E-3</v>
      </c>
      <c r="K173">
        <f t="shared" si="19"/>
        <v>4.5754619124764861E-3</v>
      </c>
      <c r="L173">
        <f t="shared" si="20"/>
        <v>4.5754619124764861E-3</v>
      </c>
      <c r="M173" s="2"/>
      <c r="N173">
        <f t="shared" si="21"/>
        <v>102.38232833011729</v>
      </c>
      <c r="O173">
        <f t="shared" si="22"/>
        <v>9.2844501947153568E-4</v>
      </c>
      <c r="P173" s="40">
        <f>N173/MAX($N$16:N173)-1</f>
        <v>-1.7311243546206501E-2</v>
      </c>
      <c r="S173" s="2"/>
    </row>
    <row r="174" spans="1:19">
      <c r="A174" s="2">
        <v>42754</v>
      </c>
      <c r="B174">
        <v>10131984</v>
      </c>
      <c r="C174">
        <v>10881185</v>
      </c>
      <c r="D174">
        <v>10304458</v>
      </c>
      <c r="E174">
        <v>9956037</v>
      </c>
      <c r="F174">
        <v>9956037</v>
      </c>
      <c r="H174">
        <f t="shared" si="16"/>
        <v>2.9578473190006171E-4</v>
      </c>
      <c r="I174">
        <f t="shared" si="17"/>
        <v>-4.0335908010551424E-3</v>
      </c>
      <c r="J174">
        <f t="shared" si="18"/>
        <v>7.3546514309907884E-4</v>
      </c>
      <c r="K174">
        <f t="shared" si="19"/>
        <v>3.4296485146958489E-3</v>
      </c>
      <c r="L174">
        <f t="shared" si="20"/>
        <v>3.4296485146958489E-3</v>
      </c>
      <c r="M174" s="2"/>
      <c r="N174">
        <f t="shared" si="21"/>
        <v>102.46130515934259</v>
      </c>
      <c r="O174">
        <f t="shared" si="22"/>
        <v>7.7139122066713914E-4</v>
      </c>
      <c r="P174" s="40">
        <f>N174/MAX($N$16:N174)-1</f>
        <v>-1.6553206066829862E-2</v>
      </c>
      <c r="S174" s="2"/>
    </row>
    <row r="175" spans="1:19">
      <c r="A175" s="2">
        <v>42755</v>
      </c>
      <c r="B175">
        <v>10181337</v>
      </c>
      <c r="C175">
        <v>10937588</v>
      </c>
      <c r="D175">
        <v>10353811</v>
      </c>
      <c r="E175">
        <v>10005390</v>
      </c>
      <c r="F175">
        <v>10005390</v>
      </c>
      <c r="H175">
        <f t="shared" si="16"/>
        <v>4.8710104556026756E-3</v>
      </c>
      <c r="I175">
        <f t="shared" si="17"/>
        <v>5.1835346977373575E-3</v>
      </c>
      <c r="J175">
        <f t="shared" si="18"/>
        <v>4.7894804365256061E-3</v>
      </c>
      <c r="K175">
        <f t="shared" si="19"/>
        <v>4.957092867372781E-3</v>
      </c>
      <c r="L175">
        <f t="shared" si="20"/>
        <v>4.957092867372781E-3</v>
      </c>
      <c r="M175" s="2"/>
      <c r="N175">
        <f t="shared" si="21"/>
        <v>102.96865688848868</v>
      </c>
      <c r="O175">
        <f t="shared" si="22"/>
        <v>4.9516422649222404E-3</v>
      </c>
      <c r="P175" s="40">
        <f>N175/MAX($N$16:N175)-1</f>
        <v>-1.1683529356688149E-2</v>
      </c>
      <c r="S175" s="2"/>
    </row>
    <row r="176" spans="1:19">
      <c r="A176" s="2">
        <v>42758</v>
      </c>
      <c r="B176">
        <v>10189609</v>
      </c>
      <c r="C176">
        <v>10953641</v>
      </c>
      <c r="D176">
        <v>10307385</v>
      </c>
      <c r="E176">
        <v>9989768</v>
      </c>
      <c r="F176">
        <v>9989768</v>
      </c>
      <c r="H176">
        <f t="shared" si="16"/>
        <v>8.1246696774694982E-4</v>
      </c>
      <c r="I176">
        <f t="shared" si="17"/>
        <v>1.46769104852007E-3</v>
      </c>
      <c r="J176">
        <f t="shared" si="18"/>
        <v>-4.4839528169868803E-3</v>
      </c>
      <c r="K176">
        <f t="shared" si="19"/>
        <v>-1.5613584278073578E-3</v>
      </c>
      <c r="L176">
        <f t="shared" si="20"/>
        <v>-1.5613584278073578E-3</v>
      </c>
      <c r="M176" s="2"/>
      <c r="N176">
        <f t="shared" si="21"/>
        <v>102.85896413825796</v>
      </c>
      <c r="O176">
        <f t="shared" si="22"/>
        <v>-1.0653023312669151E-3</v>
      </c>
      <c r="P176" s="40">
        <f>N176/MAX($N$16:N176)-1</f>
        <v>-1.2736385196893907E-2</v>
      </c>
      <c r="S176" s="2"/>
    </row>
    <row r="177" spans="1:19">
      <c r="A177" s="2">
        <v>42759</v>
      </c>
      <c r="B177">
        <v>10199861</v>
      </c>
      <c r="C177">
        <v>10997212</v>
      </c>
      <c r="D177">
        <v>10345510</v>
      </c>
      <c r="E177">
        <v>10010713</v>
      </c>
      <c r="F177">
        <v>10010713</v>
      </c>
      <c r="H177">
        <f t="shared" si="16"/>
        <v>1.0061230023645784E-3</v>
      </c>
      <c r="I177">
        <f t="shared" si="17"/>
        <v>3.9777641060172453E-3</v>
      </c>
      <c r="J177">
        <f t="shared" si="18"/>
        <v>3.6988043039043461E-3</v>
      </c>
      <c r="K177">
        <f t="shared" si="19"/>
        <v>2.096645287458232E-3</v>
      </c>
      <c r="L177">
        <f t="shared" si="20"/>
        <v>2.096645287458232E-3</v>
      </c>
      <c r="M177" s="2"/>
      <c r="N177">
        <f t="shared" si="21"/>
        <v>103.12384617215126</v>
      </c>
      <c r="O177">
        <f t="shared" si="22"/>
        <v>2.5751963974405268E-3</v>
      </c>
      <c r="P177" s="40">
        <f>N177/MAX($N$16:N177)-1</f>
        <v>-1.0193987492728818E-2</v>
      </c>
      <c r="S177" s="2"/>
    </row>
    <row r="178" spans="1:19">
      <c r="A178" s="2">
        <v>42760</v>
      </c>
      <c r="B178">
        <v>10214681</v>
      </c>
      <c r="C178">
        <v>11003908</v>
      </c>
      <c r="D178">
        <v>10351370</v>
      </c>
      <c r="E178">
        <v>10013603</v>
      </c>
      <c r="F178">
        <v>10013603</v>
      </c>
      <c r="H178">
        <f t="shared" si="16"/>
        <v>1.4529609766251728E-3</v>
      </c>
      <c r="I178">
        <f t="shared" si="17"/>
        <v>6.0888159653549323E-4</v>
      </c>
      <c r="J178">
        <f t="shared" si="18"/>
        <v>5.6642930121375556E-4</v>
      </c>
      <c r="K178">
        <f t="shared" si="19"/>
        <v>2.8869072562565101E-4</v>
      </c>
      <c r="L178">
        <f t="shared" si="20"/>
        <v>2.8869072562565101E-4</v>
      </c>
      <c r="M178" s="2"/>
      <c r="N178">
        <f t="shared" si="21"/>
        <v>103.18996203223787</v>
      </c>
      <c r="O178">
        <f t="shared" si="22"/>
        <v>6.411306651251448E-4</v>
      </c>
      <c r="P178" s="40">
        <f>N178/MAX($N$16:N178)-1</f>
        <v>-9.5593925055852402E-3</v>
      </c>
      <c r="S178" s="2"/>
    </row>
    <row r="179" spans="1:19">
      <c r="A179" s="2">
        <v>42762</v>
      </c>
      <c r="B179">
        <v>10251110</v>
      </c>
      <c r="C179">
        <v>11040337</v>
      </c>
      <c r="D179">
        <v>10387798</v>
      </c>
      <c r="E179">
        <v>10050032</v>
      </c>
      <c r="F179">
        <v>10050032</v>
      </c>
      <c r="H179">
        <f t="shared" si="16"/>
        <v>3.5663375097079175E-3</v>
      </c>
      <c r="I179">
        <f t="shared" si="17"/>
        <v>3.3105511242006447E-3</v>
      </c>
      <c r="J179">
        <f t="shared" si="18"/>
        <v>3.519147707018444E-3</v>
      </c>
      <c r="K179">
        <f t="shared" si="19"/>
        <v>3.6379512948536696E-3</v>
      </c>
      <c r="L179">
        <f t="shared" si="20"/>
        <v>3.6379512948536696E-3</v>
      </c>
      <c r="M179" s="2"/>
      <c r="N179">
        <f t="shared" si="21"/>
        <v>103.55467537369552</v>
      </c>
      <c r="O179">
        <f t="shared" si="22"/>
        <v>3.5343877861268693E-3</v>
      </c>
      <c r="P179" s="40">
        <f>N179/MAX($N$16:N179)-1</f>
        <v>-6.058791319572876E-3</v>
      </c>
      <c r="S179" s="2"/>
    </row>
    <row r="180" spans="1:19">
      <c r="A180" s="2">
        <v>42765</v>
      </c>
      <c r="B180">
        <v>10209936</v>
      </c>
      <c r="C180">
        <v>10999163</v>
      </c>
      <c r="D180">
        <v>10351582</v>
      </c>
      <c r="E180">
        <v>10017766</v>
      </c>
      <c r="F180">
        <v>10017766</v>
      </c>
      <c r="H180">
        <f t="shared" si="16"/>
        <v>-4.0165406477932208E-3</v>
      </c>
      <c r="I180">
        <f t="shared" si="17"/>
        <v>-3.7294151437587963E-3</v>
      </c>
      <c r="J180">
        <f t="shared" si="18"/>
        <v>-3.4863981760138163E-3</v>
      </c>
      <c r="K180">
        <f t="shared" si="19"/>
        <v>-3.2105370410761003E-3</v>
      </c>
      <c r="L180">
        <f t="shared" si="20"/>
        <v>-3.2105370410761003E-3</v>
      </c>
      <c r="M180" s="2"/>
      <c r="N180">
        <f t="shared" si="21"/>
        <v>103.18905637151123</v>
      </c>
      <c r="O180">
        <f t="shared" si="22"/>
        <v>-3.5306856099436073E-3</v>
      </c>
      <c r="P180" s="40">
        <f>N180/MAX($N$16:N180)-1</f>
        <v>-9.5680852421907714E-3</v>
      </c>
      <c r="S180" s="2"/>
    </row>
    <row r="181" spans="1:19">
      <c r="A181" s="2">
        <v>42766</v>
      </c>
      <c r="B181">
        <v>10204819</v>
      </c>
      <c r="C181">
        <v>11002271</v>
      </c>
      <c r="D181">
        <v>10308932</v>
      </c>
      <c r="E181">
        <v>9975116</v>
      </c>
      <c r="F181">
        <v>9975116</v>
      </c>
      <c r="H181">
        <f t="shared" si="16"/>
        <v>-5.011784598846214E-4</v>
      </c>
      <c r="I181">
        <f t="shared" si="17"/>
        <v>2.8256695532191678E-4</v>
      </c>
      <c r="J181">
        <f t="shared" si="18"/>
        <v>-4.1201431819792855E-3</v>
      </c>
      <c r="K181">
        <f t="shared" si="19"/>
        <v>-4.2574362387781672E-3</v>
      </c>
      <c r="L181">
        <f t="shared" si="20"/>
        <v>-4.2574362387781672E-3</v>
      </c>
      <c r="M181" s="2"/>
      <c r="N181">
        <f t="shared" si="21"/>
        <v>102.92378563990832</v>
      </c>
      <c r="O181">
        <f t="shared" si="22"/>
        <v>-2.5707254328196649E-3</v>
      </c>
      <c r="P181" s="40">
        <f>N181/MAX($N$16:N181)-1</f>
        <v>-1.2114213754935044E-2</v>
      </c>
      <c r="S181" s="2"/>
    </row>
    <row r="182" spans="1:19">
      <c r="A182" s="2">
        <v>42767</v>
      </c>
      <c r="B182">
        <v>10336480</v>
      </c>
      <c r="C182">
        <v>11017925</v>
      </c>
      <c r="D182">
        <v>10323859</v>
      </c>
      <c r="E182">
        <v>9994347</v>
      </c>
      <c r="F182">
        <v>9994347</v>
      </c>
      <c r="H182">
        <f t="shared" si="16"/>
        <v>1.2901845686827063E-2</v>
      </c>
      <c r="I182">
        <f t="shared" si="17"/>
        <v>1.4227971661486816E-3</v>
      </c>
      <c r="J182">
        <f t="shared" si="18"/>
        <v>1.4479676459209223E-3</v>
      </c>
      <c r="K182">
        <f t="shared" si="19"/>
        <v>1.9278973798400045E-3</v>
      </c>
      <c r="L182">
        <f t="shared" si="20"/>
        <v>1.9278973798400045E-3</v>
      </c>
      <c r="M182" s="2"/>
      <c r="N182">
        <f t="shared" si="21"/>
        <v>103.32783159496573</v>
      </c>
      <c r="O182">
        <f t="shared" si="22"/>
        <v>3.9256810517153354E-3</v>
      </c>
      <c r="P182" s="40">
        <f>N182/MAX($N$16:N182)-1</f>
        <v>-8.2360892426136534E-3</v>
      </c>
      <c r="S182" s="2"/>
    </row>
    <row r="183" spans="1:19">
      <c r="A183" s="2">
        <v>42768</v>
      </c>
      <c r="B183">
        <v>10339291</v>
      </c>
      <c r="C183">
        <v>11023201</v>
      </c>
      <c r="D183">
        <v>10329135</v>
      </c>
      <c r="E183">
        <v>9999623</v>
      </c>
      <c r="F183">
        <v>9999623</v>
      </c>
      <c r="H183">
        <f t="shared" si="16"/>
        <v>2.7194944507225038E-4</v>
      </c>
      <c r="I183">
        <f t="shared" si="17"/>
        <v>4.7885604594322118E-4</v>
      </c>
      <c r="J183">
        <f t="shared" si="18"/>
        <v>5.1104921134625947E-4</v>
      </c>
      <c r="K183">
        <f t="shared" si="19"/>
        <v>5.2789842097733519E-4</v>
      </c>
      <c r="L183">
        <f t="shared" si="20"/>
        <v>5.2789842097733519E-4</v>
      </c>
      <c r="M183" s="2"/>
      <c r="N183">
        <f t="shared" si="21"/>
        <v>103.37572717665913</v>
      </c>
      <c r="O183">
        <f t="shared" si="22"/>
        <v>4.635303088632803E-4</v>
      </c>
      <c r="P183" s="40">
        <f>N183/MAX($N$16:N183)-1</f>
        <v>-7.7763766107408205E-3</v>
      </c>
      <c r="S183" s="2"/>
    </row>
    <row r="184" spans="1:19">
      <c r="A184" s="2">
        <v>42769</v>
      </c>
      <c r="B184">
        <v>10382383</v>
      </c>
      <c r="C184">
        <v>11066294</v>
      </c>
      <c r="D184">
        <v>10372228</v>
      </c>
      <c r="E184">
        <v>10002330</v>
      </c>
      <c r="F184">
        <v>10002330</v>
      </c>
      <c r="H184">
        <f t="shared" si="16"/>
        <v>4.1677906154300448E-3</v>
      </c>
      <c r="I184">
        <f t="shared" si="17"/>
        <v>3.90930003000034E-3</v>
      </c>
      <c r="J184">
        <f t="shared" si="18"/>
        <v>4.171985359858299E-3</v>
      </c>
      <c r="K184">
        <f t="shared" si="19"/>
        <v>2.7071020577484894E-4</v>
      </c>
      <c r="L184">
        <f t="shared" si="20"/>
        <v>2.7071020577484894E-4</v>
      </c>
      <c r="M184" s="2"/>
      <c r="N184">
        <f t="shared" si="21"/>
        <v>103.64017255026734</v>
      </c>
      <c r="O184">
        <f t="shared" si="22"/>
        <v>2.5580992833676764E-3</v>
      </c>
      <c r="P184" s="40">
        <f>N184/MAX($N$16:N184)-1</f>
        <v>-5.2381700708084011E-3</v>
      </c>
      <c r="S184" s="2"/>
    </row>
    <row r="185" spans="1:19">
      <c r="A185" s="2">
        <v>42772</v>
      </c>
      <c r="B185">
        <v>10415179</v>
      </c>
      <c r="C185">
        <v>11099090</v>
      </c>
      <c r="D185">
        <v>10405023</v>
      </c>
      <c r="E185">
        <v>10020318</v>
      </c>
      <c r="F185">
        <v>10020318</v>
      </c>
      <c r="H185">
        <f t="shared" si="16"/>
        <v>3.1588123844015215E-3</v>
      </c>
      <c r="I185">
        <f t="shared" si="17"/>
        <v>2.9635937740313256E-3</v>
      </c>
      <c r="J185">
        <f t="shared" si="18"/>
        <v>3.1618086297369175E-3</v>
      </c>
      <c r="K185">
        <f t="shared" si="19"/>
        <v>1.7983809772323944E-3</v>
      </c>
      <c r="L185">
        <f t="shared" si="20"/>
        <v>1.7983809772323944E-3</v>
      </c>
      <c r="M185" s="2"/>
      <c r="N185">
        <f t="shared" si="21"/>
        <v>103.90716988071185</v>
      </c>
      <c r="O185">
        <f t="shared" si="22"/>
        <v>2.5761953485269112E-3</v>
      </c>
      <c r="P185" s="40">
        <f>N185/MAX($N$16:N185)-1</f>
        <v>-2.6754692716528528E-3</v>
      </c>
      <c r="S185" s="2"/>
    </row>
    <row r="186" spans="1:19">
      <c r="A186" s="2">
        <v>42773</v>
      </c>
      <c r="B186">
        <v>10414304</v>
      </c>
      <c r="C186">
        <v>11090712</v>
      </c>
      <c r="D186">
        <v>10383780</v>
      </c>
      <c r="E186">
        <v>10028356</v>
      </c>
      <c r="F186">
        <v>10028356</v>
      </c>
      <c r="H186">
        <f t="shared" si="16"/>
        <v>-8.4011998257582654E-5</v>
      </c>
      <c r="I186">
        <f t="shared" si="17"/>
        <v>-7.5483665778008913E-4</v>
      </c>
      <c r="J186">
        <f t="shared" si="18"/>
        <v>-2.0416100954318006E-3</v>
      </c>
      <c r="K186">
        <f t="shared" si="19"/>
        <v>8.0217015068773101E-4</v>
      </c>
      <c r="L186">
        <f t="shared" si="20"/>
        <v>8.0217015068773101E-4</v>
      </c>
      <c r="M186" s="2"/>
      <c r="N186">
        <f t="shared" si="21"/>
        <v>103.88065030939548</v>
      </c>
      <c r="O186">
        <f t="shared" si="22"/>
        <v>-2.5522369001880203E-4</v>
      </c>
      <c r="P186" s="40">
        <f>N186/MAX($N$16:N186)-1</f>
        <v>-2.9300101185316674E-3</v>
      </c>
      <c r="S186" s="2"/>
    </row>
    <row r="187" spans="1:19">
      <c r="A187" s="2">
        <v>42774</v>
      </c>
      <c r="B187">
        <v>10437370</v>
      </c>
      <c r="C187">
        <v>11072955</v>
      </c>
      <c r="D187">
        <v>10415871</v>
      </c>
      <c r="E187">
        <v>10061879</v>
      </c>
      <c r="F187">
        <v>10061879</v>
      </c>
      <c r="H187">
        <f t="shared" si="16"/>
        <v>2.2148383607776267E-3</v>
      </c>
      <c r="I187">
        <f t="shared" si="17"/>
        <v>-1.6010694353978394E-3</v>
      </c>
      <c r="J187">
        <f t="shared" si="18"/>
        <v>3.090493057441579E-3</v>
      </c>
      <c r="K187">
        <f t="shared" si="19"/>
        <v>3.3428210964987493E-3</v>
      </c>
      <c r="L187">
        <f t="shared" si="20"/>
        <v>3.3428210964987493E-3</v>
      </c>
      <c r="M187" s="2"/>
      <c r="N187">
        <f t="shared" si="21"/>
        <v>104.09651230988275</v>
      </c>
      <c r="O187">
        <f t="shared" si="22"/>
        <v>2.0779808351637729E-3</v>
      </c>
      <c r="P187" s="40">
        <f>N187/MAX($N$16:N187)-1</f>
        <v>-8.5811778824096407E-4</v>
      </c>
      <c r="S187" s="2"/>
    </row>
    <row r="188" spans="1:19">
      <c r="A188" s="2">
        <v>42775</v>
      </c>
      <c r="B188">
        <v>10366455</v>
      </c>
      <c r="C188">
        <v>10957606</v>
      </c>
      <c r="D188">
        <v>10392753</v>
      </c>
      <c r="E188">
        <v>9996908</v>
      </c>
      <c r="F188">
        <v>9996908</v>
      </c>
      <c r="H188">
        <f t="shared" si="16"/>
        <v>-6.7943361210726083E-3</v>
      </c>
      <c r="I188">
        <f t="shared" si="17"/>
        <v>-1.0417183127719776E-2</v>
      </c>
      <c r="J188">
        <f t="shared" si="18"/>
        <v>-2.2194975340996681E-3</v>
      </c>
      <c r="K188">
        <f t="shared" si="19"/>
        <v>-6.4571438396346936E-3</v>
      </c>
      <c r="L188">
        <f t="shared" si="20"/>
        <v>-6.4571438396346936E-3</v>
      </c>
      <c r="M188" s="2"/>
      <c r="N188">
        <f t="shared" si="21"/>
        <v>103.4231056330603</v>
      </c>
      <c r="O188">
        <f t="shared" si="22"/>
        <v>-6.4690608924322882E-3</v>
      </c>
      <c r="P188" s="40">
        <f>N188/MAX($N$16:N188)-1</f>
        <v>-7.3216274644481993E-3</v>
      </c>
      <c r="S188" s="2"/>
    </row>
    <row r="189" spans="1:19">
      <c r="A189" s="2">
        <v>42776</v>
      </c>
      <c r="B189">
        <v>10349105</v>
      </c>
      <c r="C189">
        <v>10960827</v>
      </c>
      <c r="D189">
        <v>10373350</v>
      </c>
      <c r="E189">
        <v>10004522</v>
      </c>
      <c r="F189">
        <v>10004522</v>
      </c>
      <c r="H189">
        <f t="shared" si="16"/>
        <v>-1.6736676134705419E-3</v>
      </c>
      <c r="I189">
        <f t="shared" si="17"/>
        <v>2.9395106923901793E-4</v>
      </c>
      <c r="J189">
        <f t="shared" si="18"/>
        <v>-1.8669740346951569E-3</v>
      </c>
      <c r="K189">
        <f t="shared" si="19"/>
        <v>7.6163549769581174E-4</v>
      </c>
      <c r="L189">
        <f t="shared" si="20"/>
        <v>7.6163549769581174E-4</v>
      </c>
      <c r="M189" s="2"/>
      <c r="N189">
        <f t="shared" si="21"/>
        <v>103.3874573519327</v>
      </c>
      <c r="O189">
        <f t="shared" si="22"/>
        <v>-3.4468391670701155E-4</v>
      </c>
      <c r="P189" s="40">
        <f>N189/MAX($N$16:N189)-1</f>
        <v>-7.6637877339240656E-3</v>
      </c>
      <c r="S189" s="2"/>
    </row>
    <row r="190" spans="1:19">
      <c r="A190" s="2">
        <v>42779</v>
      </c>
      <c r="B190">
        <v>10362494</v>
      </c>
      <c r="C190">
        <v>10946020</v>
      </c>
      <c r="D190">
        <v>10354998</v>
      </c>
      <c r="E190">
        <v>9986960</v>
      </c>
      <c r="F190">
        <v>9986960</v>
      </c>
      <c r="H190">
        <f t="shared" si="16"/>
        <v>1.2937350621140542E-3</v>
      </c>
      <c r="I190">
        <f t="shared" si="17"/>
        <v>-1.350901715719055E-3</v>
      </c>
      <c r="J190">
        <f t="shared" si="18"/>
        <v>-1.7691488284883317E-3</v>
      </c>
      <c r="K190">
        <f t="shared" si="19"/>
        <v>-1.7554062053140029E-3</v>
      </c>
      <c r="L190">
        <f t="shared" si="20"/>
        <v>-1.7554062053140029E-3</v>
      </c>
      <c r="M190" s="2"/>
      <c r="N190">
        <f t="shared" si="21"/>
        <v>103.27709893545459</v>
      </c>
      <c r="O190">
        <f t="shared" si="22"/>
        <v>-1.0674255785442677E-3</v>
      </c>
      <c r="P190" s="40">
        <f>N190/MAX($N$16:N190)-1</f>
        <v>-8.7230327894125548E-3</v>
      </c>
      <c r="S190" s="2"/>
    </row>
    <row r="191" spans="1:19">
      <c r="A191" s="2">
        <v>42780</v>
      </c>
      <c r="B191">
        <v>10340568</v>
      </c>
      <c r="C191">
        <v>10931331</v>
      </c>
      <c r="D191">
        <v>10346920</v>
      </c>
      <c r="E191">
        <v>9988684</v>
      </c>
      <c r="F191">
        <v>9988684</v>
      </c>
      <c r="H191">
        <f t="shared" si="16"/>
        <v>-2.1158998982291344E-3</v>
      </c>
      <c r="I191">
        <f t="shared" si="17"/>
        <v>-1.341948945826843E-3</v>
      </c>
      <c r="J191">
        <f t="shared" si="18"/>
        <v>-7.8010637954739614E-4</v>
      </c>
      <c r="K191">
        <f t="shared" si="19"/>
        <v>1.7262510313442725E-4</v>
      </c>
      <c r="L191">
        <f t="shared" si="20"/>
        <v>1.7262510313442725E-4</v>
      </c>
      <c r="M191" s="2"/>
      <c r="N191">
        <f t="shared" si="21"/>
        <v>103.19669347921423</v>
      </c>
      <c r="O191">
        <f t="shared" si="22"/>
        <v>-7.7854100346690363E-4</v>
      </c>
      <c r="P191" s="40">
        <f>N191/MAX($N$16:N191)-1</f>
        <v>-9.4947825541783493E-3</v>
      </c>
      <c r="S191" s="2"/>
    </row>
    <row r="192" spans="1:19">
      <c r="A192" s="2">
        <v>42781</v>
      </c>
      <c r="B192">
        <v>10316793</v>
      </c>
      <c r="C192">
        <v>10940357</v>
      </c>
      <c r="D192">
        <v>10372676</v>
      </c>
      <c r="E192">
        <v>10013145</v>
      </c>
      <c r="F192">
        <v>10013145</v>
      </c>
      <c r="H192">
        <f t="shared" si="16"/>
        <v>-2.299196717240326E-3</v>
      </c>
      <c r="I192">
        <f t="shared" si="17"/>
        <v>8.2569999938697514E-4</v>
      </c>
      <c r="J192">
        <f t="shared" si="18"/>
        <v>2.4892431757470579E-3</v>
      </c>
      <c r="K192">
        <f t="shared" si="19"/>
        <v>2.448871142584963E-3</v>
      </c>
      <c r="L192">
        <f t="shared" si="20"/>
        <v>2.448871142584963E-3</v>
      </c>
      <c r="M192" s="2"/>
      <c r="N192">
        <f t="shared" si="21"/>
        <v>103.31874397625637</v>
      </c>
      <c r="O192">
        <f t="shared" si="22"/>
        <v>1.1826977486127268E-3</v>
      </c>
      <c r="P192" s="40">
        <f>N192/MAX($N$16:N192)-1</f>
        <v>-8.3233142635160684E-3</v>
      </c>
      <c r="S192" s="2"/>
    </row>
    <row r="193" spans="1:19">
      <c r="A193" s="2">
        <v>42782</v>
      </c>
      <c r="B193">
        <v>10321098</v>
      </c>
      <c r="C193">
        <v>10958866</v>
      </c>
      <c r="D193">
        <v>10352527</v>
      </c>
      <c r="E193">
        <v>9992997</v>
      </c>
      <c r="F193">
        <v>9992997</v>
      </c>
      <c r="H193">
        <f t="shared" si="16"/>
        <v>4.1728083523628889E-4</v>
      </c>
      <c r="I193">
        <f t="shared" si="17"/>
        <v>1.6918095085927121E-3</v>
      </c>
      <c r="J193">
        <f t="shared" si="18"/>
        <v>-1.9425074108166962E-3</v>
      </c>
      <c r="K193">
        <f t="shared" si="19"/>
        <v>-2.0121550222232942E-3</v>
      </c>
      <c r="L193">
        <f t="shared" si="20"/>
        <v>-2.0121550222232942E-3</v>
      </c>
      <c r="M193" s="2"/>
      <c r="N193">
        <f t="shared" si="21"/>
        <v>103.23902887230506</v>
      </c>
      <c r="O193">
        <f t="shared" si="22"/>
        <v>-7.7154542228685674E-4</v>
      </c>
      <c r="P193" s="40">
        <f>N193/MAX($N$16:N193)-1</f>
        <v>-9.0884378707847269E-3</v>
      </c>
      <c r="S193" s="2"/>
    </row>
    <row r="194" spans="1:19">
      <c r="A194" s="2">
        <v>42783</v>
      </c>
      <c r="B194">
        <v>10345883</v>
      </c>
      <c r="C194">
        <v>10983651</v>
      </c>
      <c r="D194">
        <v>10346186</v>
      </c>
      <c r="E194">
        <v>10053235</v>
      </c>
      <c r="F194">
        <v>10053235</v>
      </c>
      <c r="H194">
        <f t="shared" si="16"/>
        <v>2.4013917899046167E-3</v>
      </c>
      <c r="I194">
        <f t="shared" si="17"/>
        <v>2.2616391148500004E-3</v>
      </c>
      <c r="J194">
        <f t="shared" si="18"/>
        <v>-6.1250745832397424E-4</v>
      </c>
      <c r="K194">
        <f t="shared" si="19"/>
        <v>6.0280214234027518E-3</v>
      </c>
      <c r="L194">
        <f t="shared" si="20"/>
        <v>6.0280214234027518E-3</v>
      </c>
      <c r="M194" s="2"/>
      <c r="N194">
        <f t="shared" si="21"/>
        <v>103.57159412482127</v>
      </c>
      <c r="O194">
        <f t="shared" si="22"/>
        <v>3.2213132586472295E-3</v>
      </c>
      <c r="P194" s="40">
        <f>N194/MAX($N$16:N194)-1</f>
        <v>-5.8964013175510921E-3</v>
      </c>
      <c r="S194" s="2"/>
    </row>
    <row r="195" spans="1:19">
      <c r="A195" s="2">
        <v>42786</v>
      </c>
      <c r="B195">
        <v>10407922</v>
      </c>
      <c r="C195">
        <v>10998071</v>
      </c>
      <c r="D195">
        <v>10363515</v>
      </c>
      <c r="E195">
        <v>10056388</v>
      </c>
      <c r="F195">
        <v>10056388</v>
      </c>
      <c r="H195">
        <f t="shared" si="16"/>
        <v>5.9964915512769057E-3</v>
      </c>
      <c r="I195">
        <f t="shared" si="17"/>
        <v>1.3128603594561028E-3</v>
      </c>
      <c r="J195">
        <f t="shared" si="18"/>
        <v>1.6749167277680943E-3</v>
      </c>
      <c r="K195">
        <f t="shared" si="19"/>
        <v>3.1363038862619597E-4</v>
      </c>
      <c r="L195">
        <f t="shared" si="20"/>
        <v>3.1363038862619597E-4</v>
      </c>
      <c r="M195" s="2"/>
      <c r="N195">
        <f t="shared" si="21"/>
        <v>103.77069040953472</v>
      </c>
      <c r="O195">
        <f t="shared" si="22"/>
        <v>1.9223058831506989E-3</v>
      </c>
      <c r="P195" s="40">
        <f>N195/MAX($N$16:N195)-1</f>
        <v>-3.9854301213424481E-3</v>
      </c>
      <c r="S195" s="2"/>
    </row>
    <row r="196" spans="1:19">
      <c r="A196" s="2">
        <v>42787</v>
      </c>
      <c r="B196">
        <v>10497455</v>
      </c>
      <c r="C196">
        <v>11049982</v>
      </c>
      <c r="D196">
        <v>10398087</v>
      </c>
      <c r="E196">
        <v>10100884</v>
      </c>
      <c r="F196">
        <v>10100884</v>
      </c>
      <c r="H196">
        <f t="shared" si="16"/>
        <v>8.6023896028428748E-3</v>
      </c>
      <c r="I196">
        <f t="shared" si="17"/>
        <v>4.7200095362176508E-3</v>
      </c>
      <c r="J196">
        <f t="shared" si="18"/>
        <v>3.3359338023826179E-3</v>
      </c>
      <c r="K196">
        <f t="shared" si="19"/>
        <v>4.4246502819900169E-3</v>
      </c>
      <c r="L196">
        <f t="shared" si="20"/>
        <v>4.4246502819900169E-3</v>
      </c>
      <c r="M196" s="2"/>
      <c r="N196">
        <f t="shared" si="21"/>
        <v>104.30007935744894</v>
      </c>
      <c r="O196">
        <f t="shared" si="22"/>
        <v>5.1015267010846351E-3</v>
      </c>
      <c r="P196" s="40">
        <f>N196/MAX($N$16:N196)-1</f>
        <v>0</v>
      </c>
      <c r="S196" s="2"/>
    </row>
    <row r="197" spans="1:19">
      <c r="A197" s="2">
        <v>42788</v>
      </c>
      <c r="B197">
        <v>10508139</v>
      </c>
      <c r="C197">
        <v>11058970</v>
      </c>
      <c r="D197">
        <v>10404689</v>
      </c>
      <c r="E197">
        <v>10100193</v>
      </c>
      <c r="F197">
        <v>10100193</v>
      </c>
      <c r="H197">
        <f t="shared" si="16"/>
        <v>1.0177704977063495E-3</v>
      </c>
      <c r="I197">
        <f t="shared" si="17"/>
        <v>8.1339499014565497E-4</v>
      </c>
      <c r="J197">
        <f t="shared" si="18"/>
        <v>6.3492448178203986E-4</v>
      </c>
      <c r="K197">
        <f t="shared" si="19"/>
        <v>-6.8409854028672612E-5</v>
      </c>
      <c r="L197">
        <f t="shared" si="20"/>
        <v>-6.8409854028672612E-5</v>
      </c>
      <c r="M197" s="2"/>
      <c r="N197">
        <f t="shared" si="21"/>
        <v>104.34866797207441</v>
      </c>
      <c r="O197">
        <f t="shared" si="22"/>
        <v>4.6585405231533992E-4</v>
      </c>
      <c r="P197" s="40">
        <f>N197/MAX($N$16:N197)-1</f>
        <v>0</v>
      </c>
      <c r="S197" s="2"/>
    </row>
    <row r="198" spans="1:19">
      <c r="A198" s="2">
        <v>42789</v>
      </c>
      <c r="B198">
        <v>10527493</v>
      </c>
      <c r="C198">
        <v>11085202</v>
      </c>
      <c r="D198">
        <v>10413567</v>
      </c>
      <c r="E198">
        <v>10094216</v>
      </c>
      <c r="F198">
        <v>10094216</v>
      </c>
      <c r="H198">
        <f t="shared" si="16"/>
        <v>1.8418104290398585E-3</v>
      </c>
      <c r="I198">
        <f t="shared" si="17"/>
        <v>2.3720111366609675E-3</v>
      </c>
      <c r="J198">
        <f t="shared" si="18"/>
        <v>8.5326913663630322E-4</v>
      </c>
      <c r="K198">
        <f t="shared" si="19"/>
        <v>-5.9177087012096674E-4</v>
      </c>
      <c r="L198">
        <f t="shared" si="20"/>
        <v>-5.9177087012096674E-4</v>
      </c>
      <c r="M198" s="2"/>
      <c r="N198">
        <f t="shared" si="21"/>
        <v>104.42971660431419</v>
      </c>
      <c r="O198">
        <f t="shared" si="22"/>
        <v>7.7670979241903923E-4</v>
      </c>
      <c r="P198" s="40">
        <f>N198/MAX($N$16:N198)-1</f>
        <v>0</v>
      </c>
      <c r="S198" s="2"/>
    </row>
    <row r="199" spans="1:19">
      <c r="A199" s="2">
        <v>42793</v>
      </c>
      <c r="B199">
        <v>10566047</v>
      </c>
      <c r="C199">
        <v>11123756</v>
      </c>
      <c r="D199">
        <v>10452121</v>
      </c>
      <c r="E199">
        <v>10127262</v>
      </c>
      <c r="F199">
        <v>10127262</v>
      </c>
      <c r="H199">
        <f t="shared" si="16"/>
        <v>3.6622204355776233E-3</v>
      </c>
      <c r="I199">
        <f t="shared" si="17"/>
        <v>3.4779700000053815E-3</v>
      </c>
      <c r="J199">
        <f t="shared" si="18"/>
        <v>3.7022856817456873E-3</v>
      </c>
      <c r="K199">
        <f t="shared" si="19"/>
        <v>3.273755980652604E-3</v>
      </c>
      <c r="L199">
        <f t="shared" si="20"/>
        <v>3.273755980652604E-3</v>
      </c>
      <c r="M199" s="2"/>
      <c r="N199">
        <f t="shared" si="21"/>
        <v>104.79292290967503</v>
      </c>
      <c r="O199">
        <f t="shared" si="22"/>
        <v>3.4779976157267804E-3</v>
      </c>
      <c r="P199" s="40">
        <f>N199/MAX($N$16:N199)-1</f>
        <v>0</v>
      </c>
      <c r="S199" s="2"/>
    </row>
    <row r="200" spans="1:19">
      <c r="A200" s="2">
        <v>42794</v>
      </c>
      <c r="B200">
        <v>10573736</v>
      </c>
      <c r="C200">
        <v>11131444</v>
      </c>
      <c r="D200">
        <v>10455607</v>
      </c>
      <c r="E200">
        <v>10132742</v>
      </c>
      <c r="F200">
        <v>10132742</v>
      </c>
      <c r="H200">
        <f t="shared" si="16"/>
        <v>7.2770829052726249E-4</v>
      </c>
      <c r="I200">
        <f t="shared" si="17"/>
        <v>6.9113346247440255E-4</v>
      </c>
      <c r="J200">
        <f t="shared" si="18"/>
        <v>3.3352082318982568E-4</v>
      </c>
      <c r="K200">
        <f t="shared" si="19"/>
        <v>5.4111367909714936E-4</v>
      </c>
      <c r="L200">
        <f t="shared" si="20"/>
        <v>5.4111367909714936E-4</v>
      </c>
      <c r="M200" s="2"/>
      <c r="N200">
        <f t="shared" si="21"/>
        <v>104.85233190256996</v>
      </c>
      <c r="O200">
        <f t="shared" si="22"/>
        <v>5.6691798687715791E-4</v>
      </c>
      <c r="P200" s="40">
        <f>N200/MAX($N$16:N200)-1</f>
        <v>0</v>
      </c>
      <c r="S200" s="2"/>
    </row>
    <row r="201" spans="1:19">
      <c r="A201" s="2">
        <v>42795</v>
      </c>
      <c r="B201">
        <v>10544535</v>
      </c>
      <c r="C201">
        <v>11156388</v>
      </c>
      <c r="D201">
        <v>10490630</v>
      </c>
      <c r="E201">
        <v>10171398</v>
      </c>
      <c r="F201">
        <v>10171398</v>
      </c>
      <c r="H201">
        <f t="shared" si="16"/>
        <v>-2.7616539697983278E-3</v>
      </c>
      <c r="I201">
        <f t="shared" si="17"/>
        <v>2.2408593170841762E-3</v>
      </c>
      <c r="J201">
        <f t="shared" si="18"/>
        <v>3.3496859627566433E-3</v>
      </c>
      <c r="K201">
        <f t="shared" si="19"/>
        <v>3.8149594650687124E-3</v>
      </c>
      <c r="L201">
        <f t="shared" si="20"/>
        <v>3.8149594650687124E-3</v>
      </c>
      <c r="M201" s="2"/>
      <c r="N201">
        <f t="shared" si="21"/>
        <v>105.07165803109183</v>
      </c>
      <c r="O201">
        <f t="shared" si="22"/>
        <v>2.0917620480359837E-3</v>
      </c>
      <c r="P201" s="40">
        <f>N201/MAX($N$16:N201)-1</f>
        <v>0</v>
      </c>
      <c r="S201" s="2"/>
    </row>
    <row r="202" spans="1:19">
      <c r="A202" s="2">
        <v>42796</v>
      </c>
      <c r="B202">
        <v>10576103</v>
      </c>
      <c r="C202">
        <v>11183758</v>
      </c>
      <c r="D202">
        <v>10526865</v>
      </c>
      <c r="E202">
        <v>10190418</v>
      </c>
      <c r="F202">
        <v>10190418</v>
      </c>
      <c r="H202">
        <f t="shared" si="16"/>
        <v>2.9937782936848567E-3</v>
      </c>
      <c r="I202">
        <f t="shared" si="17"/>
        <v>2.4533029865938527E-3</v>
      </c>
      <c r="J202">
        <f t="shared" si="18"/>
        <v>3.4540346957236956E-3</v>
      </c>
      <c r="K202">
        <f t="shared" si="19"/>
        <v>1.8699494405782779E-3</v>
      </c>
      <c r="L202">
        <f t="shared" si="20"/>
        <v>1.8699494405782779E-3</v>
      </c>
      <c r="M202" s="2"/>
      <c r="N202">
        <f t="shared" si="21"/>
        <v>105.3373005091393</v>
      </c>
      <c r="O202">
        <f t="shared" si="22"/>
        <v>2.528202971431792E-3</v>
      </c>
      <c r="P202" s="40">
        <f>N202/MAX($N$16:N202)-1</f>
        <v>0</v>
      </c>
      <c r="S202" s="2"/>
    </row>
    <row r="203" spans="1:19">
      <c r="A203" s="2">
        <v>42797</v>
      </c>
      <c r="B203">
        <v>10567323</v>
      </c>
      <c r="C203">
        <v>11174978</v>
      </c>
      <c r="D203">
        <v>10518086</v>
      </c>
      <c r="E203">
        <v>10191588</v>
      </c>
      <c r="F203">
        <v>10191588</v>
      </c>
      <c r="H203">
        <f t="shared" si="16"/>
        <v>-8.301734580308251E-4</v>
      </c>
      <c r="I203">
        <f t="shared" si="17"/>
        <v>-7.8506705885450501E-4</v>
      </c>
      <c r="J203">
        <f t="shared" si="18"/>
        <v>-8.3396148805936487E-4</v>
      </c>
      <c r="K203">
        <f t="shared" si="19"/>
        <v>1.1481373973087905E-4</v>
      </c>
      <c r="L203">
        <f t="shared" si="20"/>
        <v>1.1481373973087905E-4</v>
      </c>
      <c r="M203" s="2"/>
      <c r="N203">
        <f t="shared" si="21"/>
        <v>105.29053971138066</v>
      </c>
      <c r="O203">
        <f t="shared" si="22"/>
        <v>-4.4391490509658742E-4</v>
      </c>
      <c r="P203" s="40">
        <f>N203/MAX($N$16:N203)-1</f>
        <v>-4.4391490509654297E-4</v>
      </c>
      <c r="S203" s="2"/>
    </row>
    <row r="204" spans="1:19">
      <c r="A204" s="2">
        <v>42800</v>
      </c>
      <c r="B204">
        <v>10533632</v>
      </c>
      <c r="C204">
        <v>11172153</v>
      </c>
      <c r="D204">
        <v>10484943</v>
      </c>
      <c r="E204">
        <v>10188032</v>
      </c>
      <c r="F204">
        <v>10188032</v>
      </c>
      <c r="H204">
        <f t="shared" si="16"/>
        <v>-3.1882246809338266E-3</v>
      </c>
      <c r="I204">
        <f t="shared" si="17"/>
        <v>-2.5279691825796924E-4</v>
      </c>
      <c r="J204">
        <f t="shared" si="18"/>
        <v>-3.1510485843146974E-3</v>
      </c>
      <c r="K204">
        <f t="shared" si="19"/>
        <v>-3.4891520340107895E-4</v>
      </c>
      <c r="L204">
        <f t="shared" si="20"/>
        <v>-3.4891520340107895E-4</v>
      </c>
      <c r="M204" s="2"/>
      <c r="N204">
        <f t="shared" si="21"/>
        <v>105.13702819786148</v>
      </c>
      <c r="O204">
        <f t="shared" si="22"/>
        <v>-1.4579801180617303E-3</v>
      </c>
      <c r="P204" s="40">
        <f>N204/MAX($N$16:N204)-1</f>
        <v>-1.9012478040524305E-3</v>
      </c>
      <c r="S204" s="2"/>
    </row>
    <row r="205" spans="1:19">
      <c r="A205" s="2">
        <v>42801</v>
      </c>
      <c r="B205">
        <v>10539995</v>
      </c>
      <c r="C205">
        <v>11162379</v>
      </c>
      <c r="D205">
        <v>10493285</v>
      </c>
      <c r="E205">
        <v>10180028</v>
      </c>
      <c r="F205">
        <v>10180028</v>
      </c>
      <c r="H205">
        <f t="shared" si="16"/>
        <v>6.0406515055766441E-4</v>
      </c>
      <c r="I205">
        <f t="shared" si="17"/>
        <v>-8.7485375468809856E-4</v>
      </c>
      <c r="J205">
        <f t="shared" si="18"/>
        <v>7.9561710540532182E-4</v>
      </c>
      <c r="K205">
        <f t="shared" si="19"/>
        <v>-7.8562768550394235E-4</v>
      </c>
      <c r="L205">
        <f t="shared" si="20"/>
        <v>-7.8562768550394235E-4</v>
      </c>
      <c r="M205" s="2"/>
      <c r="N205">
        <f t="shared" si="21"/>
        <v>105.11502455559946</v>
      </c>
      <c r="O205">
        <f t="shared" si="22"/>
        <v>-2.0928537394659938E-4</v>
      </c>
      <c r="P205" s="40">
        <f>N205/MAX($N$16:N205)-1</f>
        <v>-2.1101352746414337E-3</v>
      </c>
      <c r="S205" s="2"/>
    </row>
    <row r="206" spans="1:19">
      <c r="A206" s="2">
        <v>42802</v>
      </c>
      <c r="B206">
        <v>10488205</v>
      </c>
      <c r="C206">
        <v>11141962</v>
      </c>
      <c r="D206">
        <v>10473784</v>
      </c>
      <c r="E206">
        <v>10160527</v>
      </c>
      <c r="F206">
        <v>10160527</v>
      </c>
      <c r="H206">
        <f t="shared" si="16"/>
        <v>-4.9136645700496029E-3</v>
      </c>
      <c r="I206">
        <f t="shared" si="17"/>
        <v>-1.8290903758061416E-3</v>
      </c>
      <c r="J206">
        <f t="shared" si="18"/>
        <v>-1.858426603299157E-3</v>
      </c>
      <c r="K206">
        <f t="shared" si="19"/>
        <v>-1.9156135916325034E-3</v>
      </c>
      <c r="L206">
        <f t="shared" si="20"/>
        <v>-1.9156135916325034E-3</v>
      </c>
      <c r="M206" s="2"/>
      <c r="N206">
        <f t="shared" si="21"/>
        <v>104.85365796576075</v>
      </c>
      <c r="O206">
        <f t="shared" si="22"/>
        <v>-2.4864817464839819E-3</v>
      </c>
      <c r="P206" s="40">
        <f>N206/MAX($N$16:N206)-1</f>
        <v>-4.5913702082823749E-3</v>
      </c>
      <c r="S206" s="2"/>
    </row>
    <row r="207" spans="1:19">
      <c r="A207" s="2">
        <v>42803</v>
      </c>
      <c r="B207">
        <v>10518482</v>
      </c>
      <c r="C207">
        <v>11172239</v>
      </c>
      <c r="D207">
        <v>10487256</v>
      </c>
      <c r="E207">
        <v>10159730</v>
      </c>
      <c r="F207">
        <v>10159730</v>
      </c>
      <c r="H207">
        <f t="shared" si="16"/>
        <v>2.8867666106831003E-3</v>
      </c>
      <c r="I207">
        <f t="shared" si="17"/>
        <v>2.7173849632586844E-3</v>
      </c>
      <c r="J207">
        <f t="shared" si="18"/>
        <v>1.2862591017726022E-3</v>
      </c>
      <c r="K207">
        <f t="shared" si="19"/>
        <v>-7.8440813158553446E-5</v>
      </c>
      <c r="L207">
        <f t="shared" si="20"/>
        <v>-7.8440813158553446E-5</v>
      </c>
      <c r="M207" s="2"/>
      <c r="N207">
        <f t="shared" si="21"/>
        <v>104.99486499613036</v>
      </c>
      <c r="O207">
        <f t="shared" si="22"/>
        <v>1.3467058098794562E-3</v>
      </c>
      <c r="P207" s="40">
        <f>N207/MAX($N$16:N207)-1</f>
        <v>-3.2508476233376049E-3</v>
      </c>
      <c r="S207" s="2"/>
    </row>
    <row r="208" spans="1:19">
      <c r="A208" s="2">
        <v>42804</v>
      </c>
      <c r="B208">
        <v>10458997</v>
      </c>
      <c r="C208">
        <v>11132575</v>
      </c>
      <c r="D208">
        <v>10461970</v>
      </c>
      <c r="E208">
        <v>10139379</v>
      </c>
      <c r="F208">
        <v>10139379</v>
      </c>
      <c r="H208">
        <f t="shared" si="16"/>
        <v>-5.6552837186962801E-3</v>
      </c>
      <c r="I208">
        <f t="shared" si="17"/>
        <v>-3.5502283830484149E-3</v>
      </c>
      <c r="J208">
        <f t="shared" si="18"/>
        <v>-2.4111168831961738E-3</v>
      </c>
      <c r="K208">
        <f t="shared" si="19"/>
        <v>-2.0031044132078346E-3</v>
      </c>
      <c r="L208">
        <f t="shared" si="20"/>
        <v>-2.0031044132078346E-3</v>
      </c>
      <c r="M208" s="2"/>
      <c r="N208">
        <f t="shared" si="21"/>
        <v>104.6668014467584</v>
      </c>
      <c r="O208">
        <f t="shared" si="22"/>
        <v>-3.124567562271308E-3</v>
      </c>
      <c r="P208" s="40">
        <f>N208/MAX($N$16:N208)-1</f>
        <v>-6.3652576925751214E-3</v>
      </c>
      <c r="S208" s="2"/>
    </row>
    <row r="209" spans="1:19">
      <c r="A209" s="2">
        <v>42808</v>
      </c>
      <c r="B209">
        <v>10364223</v>
      </c>
      <c r="C209">
        <v>11037801</v>
      </c>
      <c r="D209">
        <v>10367196</v>
      </c>
      <c r="E209">
        <v>10142763</v>
      </c>
      <c r="F209">
        <v>10142763</v>
      </c>
      <c r="H209">
        <f t="shared" si="16"/>
        <v>-9.061480751930584E-3</v>
      </c>
      <c r="I209">
        <f t="shared" si="17"/>
        <v>-8.5132145977009355E-3</v>
      </c>
      <c r="J209">
        <f t="shared" si="18"/>
        <v>-9.0589057319032662E-3</v>
      </c>
      <c r="K209">
        <f t="shared" si="19"/>
        <v>3.337482502625555E-4</v>
      </c>
      <c r="L209">
        <f t="shared" si="20"/>
        <v>3.337482502625555E-4</v>
      </c>
      <c r="M209" s="2"/>
      <c r="N209">
        <f t="shared" si="21"/>
        <v>104.12324362425315</v>
      </c>
      <c r="O209">
        <f t="shared" si="22"/>
        <v>-5.1932209162019348E-3</v>
      </c>
      <c r="P209" s="40">
        <f>N209/MAX($N$16:N209)-1</f>
        <v>-1.1525422419390918E-2</v>
      </c>
      <c r="S209" s="2"/>
    </row>
    <row r="210" spans="1:19">
      <c r="A210" s="2">
        <v>42809</v>
      </c>
      <c r="B210">
        <v>10389887</v>
      </c>
      <c r="C210">
        <v>11063465</v>
      </c>
      <c r="D210">
        <v>10342527</v>
      </c>
      <c r="E210">
        <v>10116147</v>
      </c>
      <c r="F210">
        <v>10116147</v>
      </c>
      <c r="H210">
        <f t="shared" ref="H210:H273" si="23">B210/B209-1</f>
        <v>2.4762107106339748E-3</v>
      </c>
      <c r="I210">
        <f t="shared" ref="I210:I273" si="24">C210/C209-1</f>
        <v>2.3251008058580158E-3</v>
      </c>
      <c r="J210">
        <f t="shared" ref="J210:J273" si="25">D210/D209-1</f>
        <v>-2.379524801113031E-3</v>
      </c>
      <c r="K210">
        <f t="shared" ref="K210:K273" si="26">E210/E209-1</f>
        <v>-2.6241370324832092E-3</v>
      </c>
      <c r="L210">
        <f t="shared" ref="L210:L273" si="27">F210/F209-1</f>
        <v>-2.6241370324832092E-3</v>
      </c>
      <c r="M210" s="2"/>
      <c r="N210">
        <f t="shared" ref="N210:N273" si="28">N209*(1+O210)</f>
        <v>104.06438301807276</v>
      </c>
      <c r="O210">
        <f t="shared" ref="O210:O273" si="29">(H210*$H$14)+(I210*$I$14)+(J210*$J$14)+(K210*$K$14)+(L210*$L$14)</f>
        <v>-5.6529746991749183E-4</v>
      </c>
      <c r="P210" s="40">
        <f>N210/MAX($N$16:N210)-1</f>
        <v>-1.2084204597174963E-2</v>
      </c>
      <c r="S210" s="2"/>
    </row>
    <row r="211" spans="1:19">
      <c r="A211" s="2">
        <v>42810</v>
      </c>
      <c r="B211">
        <v>10421464</v>
      </c>
      <c r="C211">
        <v>11095042</v>
      </c>
      <c r="D211">
        <v>10366255</v>
      </c>
      <c r="E211">
        <v>10069492</v>
      </c>
      <c r="F211">
        <v>10069492</v>
      </c>
      <c r="H211">
        <f t="shared" si="23"/>
        <v>3.0392053349570514E-3</v>
      </c>
      <c r="I211">
        <f t="shared" si="24"/>
        <v>2.8541691052486051E-3</v>
      </c>
      <c r="J211">
        <f t="shared" si="25"/>
        <v>2.2942168775581528E-3</v>
      </c>
      <c r="K211">
        <f t="shared" si="26"/>
        <v>-4.611933772808996E-3</v>
      </c>
      <c r="L211">
        <f t="shared" si="27"/>
        <v>-4.611933772808996E-3</v>
      </c>
      <c r="M211" s="2"/>
      <c r="N211">
        <f t="shared" si="28"/>
        <v>104.04281512881516</v>
      </c>
      <c r="O211">
        <f t="shared" si="29"/>
        <v>-2.0725524557083661E-4</v>
      </c>
      <c r="P211" s="40">
        <f>N211/MAX($N$16:N211)-1</f>
        <v>-1.2288955327954487E-2</v>
      </c>
      <c r="S211" s="2"/>
    </row>
    <row r="212" spans="1:19">
      <c r="A212" s="2">
        <v>42811</v>
      </c>
      <c r="B212">
        <v>10422747</v>
      </c>
      <c r="C212">
        <v>11090993</v>
      </c>
      <c r="D212">
        <v>10384174</v>
      </c>
      <c r="E212">
        <v>10078610</v>
      </c>
      <c r="F212">
        <v>10078610</v>
      </c>
      <c r="H212">
        <f t="shared" si="23"/>
        <v>1.2311130182851571E-4</v>
      </c>
      <c r="I212">
        <f t="shared" si="24"/>
        <v>-3.6493778031665425E-4</v>
      </c>
      <c r="J212">
        <f t="shared" si="25"/>
        <v>1.7285895436682797E-3</v>
      </c>
      <c r="K212">
        <f t="shared" si="26"/>
        <v>9.0550744764472668E-4</v>
      </c>
      <c r="L212">
        <f t="shared" si="27"/>
        <v>9.0550744764472668E-4</v>
      </c>
      <c r="M212" s="2"/>
      <c r="N212">
        <f t="shared" si="28"/>
        <v>104.11143714935056</v>
      </c>
      <c r="O212">
        <f t="shared" si="29"/>
        <v>6.5955559209391896E-4</v>
      </c>
      <c r="P212" s="40">
        <f>N212/MAX($N$16:N212)-1</f>
        <v>-1.1637504985068214E-2</v>
      </c>
      <c r="S212" s="2"/>
    </row>
    <row r="213" spans="1:19">
      <c r="A213" s="2">
        <v>42814</v>
      </c>
      <c r="B213">
        <v>10410260</v>
      </c>
      <c r="C213">
        <v>11125354</v>
      </c>
      <c r="D213">
        <v>10407510</v>
      </c>
      <c r="E213">
        <v>10067147</v>
      </c>
      <c r="F213">
        <v>10067147</v>
      </c>
      <c r="H213">
        <f t="shared" si="23"/>
        <v>-1.1980526822726878E-3</v>
      </c>
      <c r="I213">
        <f t="shared" si="24"/>
        <v>3.0980995119191945E-3</v>
      </c>
      <c r="J213">
        <f t="shared" si="25"/>
        <v>2.2472658874936879E-3</v>
      </c>
      <c r="K213">
        <f t="shared" si="26"/>
        <v>-1.1373592191780135E-3</v>
      </c>
      <c r="L213">
        <f t="shared" si="27"/>
        <v>-1.1373592191780135E-3</v>
      </c>
      <c r="M213" s="2"/>
      <c r="N213">
        <f t="shared" si="28"/>
        <v>104.15042884566294</v>
      </c>
      <c r="O213">
        <f t="shared" si="29"/>
        <v>3.7451885575683351E-4</v>
      </c>
      <c r="P213" s="40">
        <f>N213/MAX($N$16:N213)-1</f>
        <v>-1.1267344594362183E-2</v>
      </c>
      <c r="S213" s="2"/>
    </row>
    <row r="214" spans="1:19">
      <c r="A214" s="2">
        <v>42815</v>
      </c>
      <c r="B214">
        <v>10411827</v>
      </c>
      <c r="C214">
        <v>11154517</v>
      </c>
      <c r="D214">
        <v>10425423</v>
      </c>
      <c r="E214">
        <v>10086326</v>
      </c>
      <c r="F214">
        <v>10086326</v>
      </c>
      <c r="H214">
        <f t="shared" si="23"/>
        <v>1.5052457863684587E-4</v>
      </c>
      <c r="I214">
        <f t="shared" si="24"/>
        <v>2.6213098477585461E-3</v>
      </c>
      <c r="J214">
        <f t="shared" si="25"/>
        <v>1.7211609693383867E-3</v>
      </c>
      <c r="K214">
        <f t="shared" si="26"/>
        <v>1.9051077728378107E-3</v>
      </c>
      <c r="L214">
        <f t="shared" si="27"/>
        <v>1.9051077728378107E-3</v>
      </c>
      <c r="M214" s="2"/>
      <c r="N214">
        <f t="shared" si="28"/>
        <v>104.3233854417317</v>
      </c>
      <c r="O214">
        <f t="shared" si="29"/>
        <v>1.66064218828188E-3</v>
      </c>
      <c r="P214" s="40">
        <f>N214/MAX($N$16:N214)-1</f>
        <v>-9.6254134338635833E-3</v>
      </c>
      <c r="S214" s="2"/>
    </row>
    <row r="215" spans="1:19">
      <c r="A215" s="2">
        <v>42816</v>
      </c>
      <c r="B215">
        <v>10470420</v>
      </c>
      <c r="C215">
        <v>11187075</v>
      </c>
      <c r="D215">
        <v>10448936</v>
      </c>
      <c r="E215">
        <v>10042393</v>
      </c>
      <c r="F215">
        <v>10042393</v>
      </c>
      <c r="H215">
        <f t="shared" si="23"/>
        <v>5.6275426013128182E-3</v>
      </c>
      <c r="I215">
        <f t="shared" si="24"/>
        <v>2.9188175516698944E-3</v>
      </c>
      <c r="J215">
        <f t="shared" si="25"/>
        <v>2.255352132954247E-3</v>
      </c>
      <c r="K215">
        <f t="shared" si="26"/>
        <v>-4.3556989928741352E-3</v>
      </c>
      <c r="L215">
        <f t="shared" si="27"/>
        <v>-4.3556989928741352E-3</v>
      </c>
      <c r="M215" s="2"/>
      <c r="N215">
        <f t="shared" si="28"/>
        <v>104.36699917461829</v>
      </c>
      <c r="O215">
        <f t="shared" si="29"/>
        <v>4.1806286003773794E-4</v>
      </c>
      <c r="P215" s="40">
        <f>N215/MAX($N$16:N215)-1</f>
        <v>-9.211374601695077E-3</v>
      </c>
      <c r="S215" s="2"/>
    </row>
    <row r="216" spans="1:19">
      <c r="A216" s="2">
        <v>42817</v>
      </c>
      <c r="B216">
        <v>10474370</v>
      </c>
      <c r="C216">
        <v>11209782</v>
      </c>
      <c r="D216">
        <v>10472262</v>
      </c>
      <c r="E216">
        <v>10070051</v>
      </c>
      <c r="F216">
        <v>10070051</v>
      </c>
      <c r="H216">
        <f t="shared" si="23"/>
        <v>3.7725325249615693E-4</v>
      </c>
      <c r="I216">
        <f t="shared" si="24"/>
        <v>2.0297530855921675E-3</v>
      </c>
      <c r="J216">
        <f t="shared" si="25"/>
        <v>2.2323804069619424E-3</v>
      </c>
      <c r="K216">
        <f t="shared" si="26"/>
        <v>2.7541244402604637E-3</v>
      </c>
      <c r="L216">
        <f t="shared" si="27"/>
        <v>2.7541244402604637E-3</v>
      </c>
      <c r="M216" s="2"/>
      <c r="N216">
        <f t="shared" si="28"/>
        <v>104.57881483040995</v>
      </c>
      <c r="O216">
        <f t="shared" si="29"/>
        <v>2.029527125114239E-3</v>
      </c>
      <c r="P216" s="40">
        <f>N216/MAX($N$16:N216)-1</f>
        <v>-7.2005422111945938E-3</v>
      </c>
      <c r="S216" s="2"/>
    </row>
    <row r="217" spans="1:19">
      <c r="A217" s="2">
        <v>42818</v>
      </c>
      <c r="B217">
        <v>10502122</v>
      </c>
      <c r="C217">
        <v>11237534</v>
      </c>
      <c r="D217">
        <v>10500014</v>
      </c>
      <c r="E217">
        <v>10093838</v>
      </c>
      <c r="F217">
        <v>10093838</v>
      </c>
      <c r="H217">
        <f t="shared" si="23"/>
        <v>2.6495149588949829E-3</v>
      </c>
      <c r="I217">
        <f t="shared" si="24"/>
        <v>2.4756948886248686E-3</v>
      </c>
      <c r="J217">
        <f t="shared" si="25"/>
        <v>2.6500482894717958E-3</v>
      </c>
      <c r="K217">
        <f t="shared" si="26"/>
        <v>2.3621528828403626E-3</v>
      </c>
      <c r="L217">
        <f t="shared" si="27"/>
        <v>2.3621528828403626E-3</v>
      </c>
      <c r="M217" s="2"/>
      <c r="N217">
        <f t="shared" si="28"/>
        <v>104.84025274617765</v>
      </c>
      <c r="O217">
        <f t="shared" si="29"/>
        <v>2.4999127805344747E-3</v>
      </c>
      <c r="P217" s="40">
        <f>N217/MAX($N$16:N217)-1</f>
        <v>-4.7186301581605417E-3</v>
      </c>
      <c r="S217" s="2"/>
    </row>
    <row r="218" spans="1:19">
      <c r="A218" s="2">
        <v>42821</v>
      </c>
      <c r="B218">
        <v>10502122</v>
      </c>
      <c r="C218">
        <v>11204280</v>
      </c>
      <c r="D218">
        <v>10483270</v>
      </c>
      <c r="E218">
        <v>10073526</v>
      </c>
      <c r="F218">
        <v>10073526</v>
      </c>
      <c r="H218">
        <f t="shared" si="23"/>
        <v>0</v>
      </c>
      <c r="I218">
        <f t="shared" si="24"/>
        <v>-2.9591901568439827E-3</v>
      </c>
      <c r="J218">
        <f t="shared" si="25"/>
        <v>-1.5946645404473214E-3</v>
      </c>
      <c r="K218">
        <f t="shared" si="26"/>
        <v>-2.0123168214112308E-3</v>
      </c>
      <c r="L218">
        <f t="shared" si="27"/>
        <v>-2.0123168214112308E-3</v>
      </c>
      <c r="M218" s="2"/>
      <c r="N218">
        <f t="shared" si="28"/>
        <v>104.66037856902612</v>
      </c>
      <c r="O218">
        <f t="shared" si="29"/>
        <v>-1.7156976680227532E-3</v>
      </c>
      <c r="P218" s="40">
        <f>N218/MAX($N$16:N218)-1</f>
        <v>-6.4262320834246323E-3</v>
      </c>
      <c r="S218" s="2"/>
    </row>
    <row r="219" spans="1:19">
      <c r="A219" s="2">
        <v>42822</v>
      </c>
      <c r="B219">
        <v>10529854</v>
      </c>
      <c r="C219">
        <v>11244049</v>
      </c>
      <c r="D219">
        <v>10523039</v>
      </c>
      <c r="E219">
        <v>10094551</v>
      </c>
      <c r="F219">
        <v>10094551</v>
      </c>
      <c r="H219">
        <f t="shared" si="23"/>
        <v>2.6406092025972328E-3</v>
      </c>
      <c r="I219">
        <f t="shared" si="24"/>
        <v>3.5494471755437296E-3</v>
      </c>
      <c r="J219">
        <f t="shared" si="25"/>
        <v>3.7935682282341787E-3</v>
      </c>
      <c r="K219">
        <f t="shared" si="26"/>
        <v>2.0871539915616744E-3</v>
      </c>
      <c r="L219">
        <f t="shared" si="27"/>
        <v>2.0871539915616744E-3</v>
      </c>
      <c r="M219" s="2"/>
      <c r="N219">
        <f t="shared" si="28"/>
        <v>104.95673348594045</v>
      </c>
      <c r="O219">
        <f t="shared" si="29"/>
        <v>2.831586517899698E-3</v>
      </c>
      <c r="P219" s="40">
        <f>N219/MAX($N$16:N219)-1</f>
        <v>-3.6128419976533266E-3</v>
      </c>
      <c r="S219" s="2"/>
    </row>
    <row r="220" spans="1:19">
      <c r="A220" s="2">
        <v>42823</v>
      </c>
      <c r="B220">
        <v>10540857</v>
      </c>
      <c r="C220">
        <v>11263589</v>
      </c>
      <c r="D220">
        <v>10542578</v>
      </c>
      <c r="E220">
        <v>10120371</v>
      </c>
      <c r="F220">
        <v>10120371</v>
      </c>
      <c r="H220">
        <f t="shared" si="23"/>
        <v>1.0449337664131253E-3</v>
      </c>
      <c r="I220">
        <f t="shared" si="24"/>
        <v>1.737808150782616E-3</v>
      </c>
      <c r="J220">
        <f t="shared" si="25"/>
        <v>1.8567830072662161E-3</v>
      </c>
      <c r="K220">
        <f t="shared" si="26"/>
        <v>2.5578155977417083E-3</v>
      </c>
      <c r="L220">
        <f t="shared" si="27"/>
        <v>2.5578155977417083E-3</v>
      </c>
      <c r="M220" s="2"/>
      <c r="N220">
        <f t="shared" si="28"/>
        <v>105.1615073501394</v>
      </c>
      <c r="O220">
        <f t="shared" si="29"/>
        <v>1.9510312239890749E-3</v>
      </c>
      <c r="P220" s="40">
        <f>N220/MAX($N$16:N220)-1</f>
        <v>-1.6688595412092111E-3</v>
      </c>
      <c r="S220" s="2"/>
    </row>
    <row r="221" spans="1:19">
      <c r="A221" s="2">
        <v>42824</v>
      </c>
      <c r="B221">
        <v>10542925</v>
      </c>
      <c r="C221">
        <v>11267221</v>
      </c>
      <c r="D221">
        <v>10546158</v>
      </c>
      <c r="E221">
        <v>10052007</v>
      </c>
      <c r="F221">
        <v>10052007</v>
      </c>
      <c r="H221">
        <f t="shared" si="23"/>
        <v>1.9618898159801113E-4</v>
      </c>
      <c r="I221">
        <f t="shared" si="24"/>
        <v>3.2245494753047055E-4</v>
      </c>
      <c r="J221">
        <f t="shared" si="25"/>
        <v>3.3957538658957453E-4</v>
      </c>
      <c r="K221">
        <f t="shared" si="26"/>
        <v>-6.7550883263074457E-3</v>
      </c>
      <c r="L221">
        <f t="shared" si="27"/>
        <v>-6.7550883263074457E-3</v>
      </c>
      <c r="M221" s="2"/>
      <c r="N221">
        <f t="shared" si="28"/>
        <v>104.89540756924386</v>
      </c>
      <c r="O221">
        <f t="shared" si="29"/>
        <v>-2.5303914673793673E-3</v>
      </c>
      <c r="P221" s="40">
        <f>N221/MAX($N$16:N221)-1</f>
        <v>-4.1950281406452072E-3</v>
      </c>
      <c r="S221" s="2"/>
    </row>
    <row r="222" spans="1:19">
      <c r="A222" s="2">
        <v>42825</v>
      </c>
      <c r="B222">
        <v>10536182</v>
      </c>
      <c r="C222">
        <v>11276694</v>
      </c>
      <c r="D222">
        <v>10566337</v>
      </c>
      <c r="E222">
        <v>10071740</v>
      </c>
      <c r="F222">
        <v>10071740</v>
      </c>
      <c r="H222">
        <f t="shared" si="23"/>
        <v>-6.3957582928830803E-4</v>
      </c>
      <c r="I222">
        <f t="shared" si="24"/>
        <v>8.4075745030642857E-4</v>
      </c>
      <c r="J222">
        <f t="shared" si="25"/>
        <v>1.9133982252115267E-3</v>
      </c>
      <c r="K222">
        <f t="shared" si="26"/>
        <v>1.9630905549508082E-3</v>
      </c>
      <c r="L222">
        <f t="shared" si="27"/>
        <v>1.9630905549508082E-3</v>
      </c>
      <c r="M222" s="2"/>
      <c r="N222">
        <f t="shared" si="28"/>
        <v>105.02213718574821</v>
      </c>
      <c r="O222">
        <f t="shared" si="29"/>
        <v>1.2081521912262528E-3</v>
      </c>
      <c r="P222" s="40">
        <f>N222/MAX($N$16:N222)-1</f>
        <v>-2.9919441818593295E-3</v>
      </c>
      <c r="S222" s="2"/>
    </row>
    <row r="223" spans="1:19">
      <c r="A223" s="2">
        <v>42828</v>
      </c>
      <c r="B223">
        <v>10583904</v>
      </c>
      <c r="C223">
        <v>11304014</v>
      </c>
      <c r="D223">
        <v>10595760</v>
      </c>
      <c r="E223">
        <v>10061535</v>
      </c>
      <c r="F223">
        <v>10061535</v>
      </c>
      <c r="H223">
        <f t="shared" si="23"/>
        <v>4.5293446905150248E-3</v>
      </c>
      <c r="I223">
        <f t="shared" si="24"/>
        <v>2.4226958716802027E-3</v>
      </c>
      <c r="J223">
        <f t="shared" si="25"/>
        <v>2.7845979169507373E-3</v>
      </c>
      <c r="K223">
        <f t="shared" si="26"/>
        <v>-1.0132310802304367E-3</v>
      </c>
      <c r="L223">
        <f t="shared" si="27"/>
        <v>-1.0132310802304367E-3</v>
      </c>
      <c r="M223" s="2"/>
      <c r="N223">
        <f t="shared" si="28"/>
        <v>105.18408502476166</v>
      </c>
      <c r="O223">
        <f t="shared" si="29"/>
        <v>1.5420352637370183E-3</v>
      </c>
      <c r="P223" s="40">
        <f>N223/MAX($N$16:N223)-1</f>
        <v>-1.4545226015578727E-3</v>
      </c>
      <c r="S223" s="2"/>
    </row>
    <row r="224" spans="1:19">
      <c r="A224" s="2">
        <v>42830</v>
      </c>
      <c r="B224">
        <v>10611716</v>
      </c>
      <c r="C224">
        <v>11331825</v>
      </c>
      <c r="D224">
        <v>10623572</v>
      </c>
      <c r="E224">
        <v>10084080</v>
      </c>
      <c r="F224">
        <v>10084080</v>
      </c>
      <c r="H224">
        <f t="shared" si="23"/>
        <v>2.6277638194753816E-3</v>
      </c>
      <c r="I224">
        <f t="shared" si="24"/>
        <v>2.4602765000114601E-3</v>
      </c>
      <c r="J224">
        <f t="shared" si="25"/>
        <v>2.6248235143113696E-3</v>
      </c>
      <c r="K224">
        <f t="shared" si="26"/>
        <v>2.2407117800613552E-3</v>
      </c>
      <c r="L224">
        <f t="shared" si="27"/>
        <v>2.2407117800613552E-3</v>
      </c>
      <c r="M224" s="2"/>
      <c r="N224">
        <f t="shared" si="28"/>
        <v>105.44061401717336</v>
      </c>
      <c r="O224">
        <f t="shared" si="29"/>
        <v>2.4388574787841846E-3</v>
      </c>
      <c r="P224" s="40">
        <f>N224/MAX($N$16:N224)-1</f>
        <v>0</v>
      </c>
      <c r="S224" s="2"/>
    </row>
    <row r="225" spans="1:19">
      <c r="A225" s="2">
        <v>42831</v>
      </c>
      <c r="B225">
        <v>10623478</v>
      </c>
      <c r="C225">
        <v>11341377</v>
      </c>
      <c r="D225">
        <v>10633124</v>
      </c>
      <c r="E225">
        <v>10085579</v>
      </c>
      <c r="F225">
        <v>10085579</v>
      </c>
      <c r="H225">
        <f t="shared" si="23"/>
        <v>1.1083975485208786E-3</v>
      </c>
      <c r="I225">
        <f t="shared" si="24"/>
        <v>8.429357142385463E-4</v>
      </c>
      <c r="J225">
        <f t="shared" si="25"/>
        <v>8.9913260812846119E-4</v>
      </c>
      <c r="K225">
        <f t="shared" si="26"/>
        <v>1.4865014954268396E-4</v>
      </c>
      <c r="L225">
        <f t="shared" si="27"/>
        <v>1.4865014954268396E-4</v>
      </c>
      <c r="M225" s="2"/>
      <c r="N225">
        <f t="shared" si="28"/>
        <v>105.50699449672224</v>
      </c>
      <c r="O225">
        <f t="shared" si="29"/>
        <v>6.2955323399465073E-4</v>
      </c>
      <c r="P225" s="40">
        <f>N225/MAX($N$16:N225)-1</f>
        <v>0</v>
      </c>
      <c r="S225" s="2"/>
    </row>
    <row r="226" spans="1:19">
      <c r="A226" s="2">
        <v>42832</v>
      </c>
      <c r="B226">
        <v>10654673</v>
      </c>
      <c r="C226">
        <v>11366414</v>
      </c>
      <c r="D226">
        <v>10632234</v>
      </c>
      <c r="E226">
        <v>10106171</v>
      </c>
      <c r="F226">
        <v>10106171</v>
      </c>
      <c r="H226">
        <f t="shared" si="23"/>
        <v>2.9364206336193188E-3</v>
      </c>
      <c r="I226">
        <f t="shared" si="24"/>
        <v>2.2075802611976059E-3</v>
      </c>
      <c r="J226">
        <f t="shared" si="25"/>
        <v>-8.3700707336764602E-5</v>
      </c>
      <c r="K226">
        <f t="shared" si="26"/>
        <v>2.0417271036199391E-3</v>
      </c>
      <c r="L226">
        <f t="shared" si="27"/>
        <v>2.0417271036199391E-3</v>
      </c>
      <c r="M226" s="2"/>
      <c r="N226">
        <f t="shared" si="28"/>
        <v>105.69994050564287</v>
      </c>
      <c r="O226">
        <f t="shared" si="29"/>
        <v>1.8287508789440077E-3</v>
      </c>
      <c r="P226" s="40">
        <f>N226/MAX($N$16:N226)-1</f>
        <v>0</v>
      </c>
      <c r="S226" s="2"/>
    </row>
    <row r="227" spans="1:19">
      <c r="A227" s="2">
        <v>42835</v>
      </c>
      <c r="B227">
        <v>10644121</v>
      </c>
      <c r="C227">
        <v>11381844</v>
      </c>
      <c r="D227">
        <v>10654957</v>
      </c>
      <c r="E227">
        <v>10125652</v>
      </c>
      <c r="F227">
        <v>10125652</v>
      </c>
      <c r="H227">
        <f t="shared" si="23"/>
        <v>-9.9036357098902794E-4</v>
      </c>
      <c r="I227">
        <f t="shared" si="24"/>
        <v>1.3575081815602186E-3</v>
      </c>
      <c r="J227">
        <f t="shared" si="25"/>
        <v>2.1371802012635222E-3</v>
      </c>
      <c r="K227">
        <f t="shared" si="26"/>
        <v>1.9276341158287469E-3</v>
      </c>
      <c r="L227">
        <f t="shared" si="27"/>
        <v>1.9276341158287469E-3</v>
      </c>
      <c r="M227" s="2"/>
      <c r="N227">
        <f t="shared" si="28"/>
        <v>105.83438222691032</v>
      </c>
      <c r="O227">
        <f t="shared" si="29"/>
        <v>1.2719186086984414E-3</v>
      </c>
      <c r="P227" s="40">
        <f>N227/MAX($N$16:N227)-1</f>
        <v>0</v>
      </c>
      <c r="S227" s="2"/>
    </row>
    <row r="228" spans="1:19">
      <c r="A228" s="2">
        <v>42836</v>
      </c>
      <c r="B228">
        <v>10697845</v>
      </c>
      <c r="C228">
        <v>11412917</v>
      </c>
      <c r="D228">
        <v>10686029</v>
      </c>
      <c r="E228">
        <v>10152286</v>
      </c>
      <c r="F228">
        <v>10152286</v>
      </c>
      <c r="H228">
        <f t="shared" si="23"/>
        <v>5.0472932429084238E-3</v>
      </c>
      <c r="I228">
        <f t="shared" si="24"/>
        <v>2.730049717778682E-3</v>
      </c>
      <c r="J228">
        <f t="shared" si="25"/>
        <v>2.916201351164549E-3</v>
      </c>
      <c r="K228">
        <f t="shared" si="26"/>
        <v>2.6303491370234244E-3</v>
      </c>
      <c r="L228">
        <f t="shared" si="27"/>
        <v>2.6303491370234244E-3</v>
      </c>
      <c r="M228" s="2"/>
      <c r="N228">
        <f t="shared" si="28"/>
        <v>106.17208370850568</v>
      </c>
      <c r="O228">
        <f t="shared" si="29"/>
        <v>3.1908485171797006E-3</v>
      </c>
      <c r="P228" s="40">
        <f>N228/MAX($N$16:N228)-1</f>
        <v>0</v>
      </c>
      <c r="S228" s="2"/>
    </row>
    <row r="229" spans="1:19">
      <c r="A229" s="2">
        <v>42837</v>
      </c>
      <c r="B229">
        <v>10697580</v>
      </c>
      <c r="C229">
        <v>11343499</v>
      </c>
      <c r="D229">
        <v>10654701</v>
      </c>
      <c r="E229">
        <v>10126533</v>
      </c>
      <c r="F229">
        <v>10126533</v>
      </c>
      <c r="H229">
        <f t="shared" si="23"/>
        <v>-2.4771344135143814E-5</v>
      </c>
      <c r="I229">
        <f t="shared" si="24"/>
        <v>-6.0824064522680965E-3</v>
      </c>
      <c r="J229">
        <f t="shared" si="25"/>
        <v>-2.9316783624674381E-3</v>
      </c>
      <c r="K229">
        <f t="shared" si="26"/>
        <v>-2.536670066229374E-3</v>
      </c>
      <c r="L229">
        <f t="shared" si="27"/>
        <v>-2.536670066229374E-3</v>
      </c>
      <c r="M229" s="2"/>
      <c r="N229">
        <f t="shared" si="28"/>
        <v>105.87241945131491</v>
      </c>
      <c r="O229">
        <f t="shared" si="29"/>
        <v>-2.8224392582658856E-3</v>
      </c>
      <c r="P229" s="40">
        <f>N229/MAX($N$16:N229)-1</f>
        <v>-2.822439258265752E-3</v>
      </c>
      <c r="S229" s="2"/>
    </row>
    <row r="230" spans="1:19">
      <c r="A230" s="2">
        <v>42838</v>
      </c>
      <c r="B230">
        <v>10714256</v>
      </c>
      <c r="C230">
        <v>11377798</v>
      </c>
      <c r="D230">
        <v>10654038</v>
      </c>
      <c r="E230">
        <v>10126714</v>
      </c>
      <c r="F230">
        <v>10126714</v>
      </c>
      <c r="H230">
        <f t="shared" si="23"/>
        <v>1.5588572368703257E-3</v>
      </c>
      <c r="I230">
        <f t="shared" si="24"/>
        <v>3.0236702096946289E-3</v>
      </c>
      <c r="J230">
        <f t="shared" si="25"/>
        <v>-6.222605402061987E-5</v>
      </c>
      <c r="K230">
        <f t="shared" si="26"/>
        <v>1.78738369784881E-5</v>
      </c>
      <c r="L230">
        <f t="shared" si="27"/>
        <v>1.78738369784881E-5</v>
      </c>
      <c r="M230" s="2"/>
      <c r="N230">
        <f t="shared" si="28"/>
        <v>105.96889143887678</v>
      </c>
      <c r="O230">
        <f t="shared" si="29"/>
        <v>9.1120981330026238E-4</v>
      </c>
      <c r="P230" s="40">
        <f>N230/MAX($N$16:N230)-1</f>
        <v>-1.9138012793151749E-3</v>
      </c>
      <c r="S230" s="2"/>
    </row>
    <row r="231" spans="1:19">
      <c r="A231" s="2">
        <v>42842</v>
      </c>
      <c r="B231">
        <v>10701708</v>
      </c>
      <c r="C231">
        <v>11391967</v>
      </c>
      <c r="D231">
        <v>10642874</v>
      </c>
      <c r="E231">
        <v>10122143</v>
      </c>
      <c r="F231">
        <v>10122143</v>
      </c>
      <c r="H231">
        <f t="shared" si="23"/>
        <v>-1.1711499146557225E-3</v>
      </c>
      <c r="I231">
        <f t="shared" si="24"/>
        <v>1.245320052263299E-3</v>
      </c>
      <c r="J231">
        <f t="shared" si="25"/>
        <v>-1.0478656073875658E-3</v>
      </c>
      <c r="K231">
        <f t="shared" si="26"/>
        <v>-4.5138037866976344E-4</v>
      </c>
      <c r="L231">
        <f t="shared" si="27"/>
        <v>-4.5138037866976344E-4</v>
      </c>
      <c r="M231" s="2"/>
      <c r="N231">
        <f t="shared" si="28"/>
        <v>105.9291222416325</v>
      </c>
      <c r="O231">
        <f t="shared" si="29"/>
        <v>-3.7529124542390324E-4</v>
      </c>
      <c r="P231" s="40">
        <f>N231/MAX($N$16:N231)-1</f>
        <v>-2.2883742918734518E-3</v>
      </c>
      <c r="S231" s="2"/>
    </row>
    <row r="232" spans="1:19">
      <c r="A232" s="2">
        <v>42843</v>
      </c>
      <c r="B232">
        <v>10660757</v>
      </c>
      <c r="C232">
        <v>11413196</v>
      </c>
      <c r="D232">
        <v>10688883</v>
      </c>
      <c r="E232">
        <v>10161579</v>
      </c>
      <c r="F232">
        <v>10161579</v>
      </c>
      <c r="H232">
        <f t="shared" si="23"/>
        <v>-3.8265854385113318E-3</v>
      </c>
      <c r="I232">
        <f t="shared" si="24"/>
        <v>1.8635061003950959E-3</v>
      </c>
      <c r="J232">
        <f t="shared" si="25"/>
        <v>4.3229864414442432E-3</v>
      </c>
      <c r="K232">
        <f t="shared" si="26"/>
        <v>3.8960129292779921E-3</v>
      </c>
      <c r="L232">
        <f t="shared" si="27"/>
        <v>3.8960129292779921E-3</v>
      </c>
      <c r="M232" s="2"/>
      <c r="N232">
        <f t="shared" si="28"/>
        <v>106.14419931117415</v>
      </c>
      <c r="O232">
        <f t="shared" si="29"/>
        <v>2.0303865923767986E-3</v>
      </c>
      <c r="P232" s="40">
        <f>N232/MAX($N$16:N232)-1</f>
        <v>-2.6263398397730064E-4</v>
      </c>
      <c r="S232" s="2"/>
    </row>
    <row r="233" spans="1:19">
      <c r="A233" s="2">
        <v>42844</v>
      </c>
      <c r="B233">
        <v>10683929</v>
      </c>
      <c r="C233">
        <v>11436368</v>
      </c>
      <c r="D233">
        <v>10702881</v>
      </c>
      <c r="E233">
        <v>10188251</v>
      </c>
      <c r="F233">
        <v>10188251</v>
      </c>
      <c r="H233">
        <f t="shared" si="23"/>
        <v>2.1735792308181789E-3</v>
      </c>
      <c r="I233">
        <f t="shared" si="24"/>
        <v>2.0302814391341961E-3</v>
      </c>
      <c r="J233">
        <f t="shared" si="25"/>
        <v>1.3095849210811306E-3</v>
      </c>
      <c r="K233">
        <f t="shared" si="26"/>
        <v>2.6247889230601729E-3</v>
      </c>
      <c r="L233">
        <f t="shared" si="27"/>
        <v>2.6247889230601729E-3</v>
      </c>
      <c r="M233" s="2"/>
      <c r="N233">
        <f t="shared" si="28"/>
        <v>106.37268581215497</v>
      </c>
      <c r="O233">
        <f t="shared" si="29"/>
        <v>2.1526046874307701E-3</v>
      </c>
      <c r="P233" s="40">
        <f>N233/MAX($N$16:N233)-1</f>
        <v>0</v>
      </c>
      <c r="S233" s="2"/>
    </row>
    <row r="234" spans="1:19">
      <c r="A234" s="2">
        <v>42845</v>
      </c>
      <c r="B234">
        <v>10701507</v>
      </c>
      <c r="C234">
        <v>11453946</v>
      </c>
      <c r="D234">
        <v>10703478</v>
      </c>
      <c r="E234">
        <v>10189766</v>
      </c>
      <c r="F234">
        <v>10189766</v>
      </c>
      <c r="H234">
        <f t="shared" si="23"/>
        <v>1.6452748796813577E-3</v>
      </c>
      <c r="I234">
        <f t="shared" si="24"/>
        <v>1.5370264405623058E-3</v>
      </c>
      <c r="J234">
        <f t="shared" si="25"/>
        <v>5.5779373796749354E-5</v>
      </c>
      <c r="K234">
        <f t="shared" si="26"/>
        <v>1.4870069455485968E-4</v>
      </c>
      <c r="L234">
        <f t="shared" si="27"/>
        <v>1.4870069455485968E-4</v>
      </c>
      <c r="M234" s="2"/>
      <c r="N234">
        <f t="shared" si="28"/>
        <v>106.44790155712006</v>
      </c>
      <c r="O234">
        <f t="shared" si="29"/>
        <v>7.0709641663002643E-4</v>
      </c>
      <c r="P234" s="40">
        <f>N234/MAX($N$16:N234)-1</f>
        <v>0</v>
      </c>
      <c r="S234" s="2"/>
    </row>
    <row r="235" spans="1:19">
      <c r="A235" s="2">
        <v>42846</v>
      </c>
      <c r="B235">
        <v>10722602</v>
      </c>
      <c r="C235">
        <v>11385963</v>
      </c>
      <c r="D235">
        <v>10704181</v>
      </c>
      <c r="E235">
        <v>10198457</v>
      </c>
      <c r="F235">
        <v>10198457</v>
      </c>
      <c r="H235">
        <f t="shared" si="23"/>
        <v>1.971217698591321E-3</v>
      </c>
      <c r="I235">
        <f t="shared" si="24"/>
        <v>-5.9353344253587625E-3</v>
      </c>
      <c r="J235">
        <f t="shared" si="25"/>
        <v>6.5679585645073146E-5</v>
      </c>
      <c r="K235">
        <f t="shared" si="26"/>
        <v>8.5291458115910324E-4</v>
      </c>
      <c r="L235">
        <f t="shared" si="27"/>
        <v>8.5291458115910324E-4</v>
      </c>
      <c r="M235" s="2"/>
      <c r="N235">
        <f t="shared" si="28"/>
        <v>106.40122185346384</v>
      </c>
      <c r="O235">
        <f t="shared" si="29"/>
        <v>-4.3852159576083236E-4</v>
      </c>
      <c r="P235" s="40">
        <f>N235/MAX($N$16:N235)-1</f>
        <v>-4.3852159576085459E-4</v>
      </c>
      <c r="S235" s="2"/>
    </row>
    <row r="236" spans="1:19">
      <c r="A236" s="2">
        <v>42849</v>
      </c>
      <c r="B236">
        <v>10749555</v>
      </c>
      <c r="C236">
        <v>11446120</v>
      </c>
      <c r="D236">
        <v>10747847</v>
      </c>
      <c r="E236">
        <v>10235886</v>
      </c>
      <c r="F236">
        <v>10235886</v>
      </c>
      <c r="H236">
        <f t="shared" si="23"/>
        <v>2.5136622622008442E-3</v>
      </c>
      <c r="I236">
        <f t="shared" si="24"/>
        <v>5.2834354019946073E-3</v>
      </c>
      <c r="J236">
        <f t="shared" si="25"/>
        <v>4.0793405866361709E-3</v>
      </c>
      <c r="K236">
        <f t="shared" si="26"/>
        <v>3.6700649912040362E-3</v>
      </c>
      <c r="L236">
        <f t="shared" si="27"/>
        <v>3.6700649912040362E-3</v>
      </c>
      <c r="M236" s="2"/>
      <c r="N236">
        <f t="shared" si="28"/>
        <v>106.81015512143328</v>
      </c>
      <c r="O236">
        <f t="shared" si="29"/>
        <v>3.8433136466479393E-3</v>
      </c>
      <c r="P236" s="40">
        <f>N236/MAX($N$16:N236)-1</f>
        <v>0</v>
      </c>
      <c r="S236" s="2"/>
    </row>
    <row r="237" spans="1:19">
      <c r="A237" s="2">
        <v>42850</v>
      </c>
      <c r="B237">
        <v>10776333</v>
      </c>
      <c r="C237">
        <v>11464758</v>
      </c>
      <c r="D237">
        <v>10760440</v>
      </c>
      <c r="E237">
        <v>10246680</v>
      </c>
      <c r="F237">
        <v>10246680</v>
      </c>
      <c r="H237">
        <f t="shared" si="23"/>
        <v>2.4910798633059894E-3</v>
      </c>
      <c r="I237">
        <f t="shared" si="24"/>
        <v>1.6283247074118101E-3</v>
      </c>
      <c r="J237">
        <f t="shared" si="25"/>
        <v>1.1716765227491877E-3</v>
      </c>
      <c r="K237">
        <f t="shared" si="26"/>
        <v>1.0545252262481597E-3</v>
      </c>
      <c r="L237">
        <f t="shared" si="27"/>
        <v>1.0545252262481597E-3</v>
      </c>
      <c r="M237" s="2"/>
      <c r="N237">
        <f t="shared" si="28"/>
        <v>106.96823696110197</v>
      </c>
      <c r="O237">
        <f t="shared" si="29"/>
        <v>1.4800263091926612E-3</v>
      </c>
      <c r="P237" s="40">
        <f>N237/MAX($N$16:N237)-1</f>
        <v>0</v>
      </c>
      <c r="S237" s="2"/>
    </row>
    <row r="238" spans="1:19">
      <c r="A238" s="2">
        <v>42851</v>
      </c>
      <c r="B238">
        <v>10783491</v>
      </c>
      <c r="C238">
        <v>11469583</v>
      </c>
      <c r="D238">
        <v>10763860</v>
      </c>
      <c r="E238">
        <v>10214224</v>
      </c>
      <c r="F238">
        <v>10214224</v>
      </c>
      <c r="H238">
        <f t="shared" si="23"/>
        <v>6.6423337140752992E-4</v>
      </c>
      <c r="I238">
        <f t="shared" si="24"/>
        <v>4.2085493649324235E-4</v>
      </c>
      <c r="J238">
        <f t="shared" si="25"/>
        <v>3.1783086936965077E-4</v>
      </c>
      <c r="K238">
        <f t="shared" si="26"/>
        <v>-3.1674649740208727E-3</v>
      </c>
      <c r="L238">
        <f t="shared" si="27"/>
        <v>-3.1674649740208727E-3</v>
      </c>
      <c r="M238" s="2"/>
      <c r="N238">
        <f t="shared" si="28"/>
        <v>106.86272326173746</v>
      </c>
      <c r="O238">
        <f t="shared" si="29"/>
        <v>-9.864021541542646E-4</v>
      </c>
      <c r="P238" s="40">
        <f>N238/MAX($N$16:N238)-1</f>
        <v>-9.8640215415424226E-4</v>
      </c>
      <c r="S238" s="2"/>
    </row>
    <row r="239" spans="1:19">
      <c r="A239" s="2">
        <v>42852</v>
      </c>
      <c r="B239">
        <v>10786646</v>
      </c>
      <c r="C239">
        <v>11471837</v>
      </c>
      <c r="D239">
        <v>10765822</v>
      </c>
      <c r="E239">
        <v>10266219</v>
      </c>
      <c r="F239">
        <v>10266219</v>
      </c>
      <c r="H239">
        <f t="shared" si="23"/>
        <v>2.9257686587769172E-4</v>
      </c>
      <c r="I239">
        <f t="shared" si="24"/>
        <v>1.9651978629031674E-4</v>
      </c>
      <c r="J239">
        <f t="shared" si="25"/>
        <v>1.8227661823910779E-4</v>
      </c>
      <c r="K239">
        <f t="shared" si="26"/>
        <v>5.0904503367068532E-3</v>
      </c>
      <c r="L239">
        <f t="shared" si="27"/>
        <v>5.0904503367068532E-3</v>
      </c>
      <c r="M239" s="2"/>
      <c r="N239">
        <f t="shared" si="28"/>
        <v>107.09466397118128</v>
      </c>
      <c r="O239">
        <f t="shared" si="29"/>
        <v>2.1704547887641647E-3</v>
      </c>
      <c r="P239" s="40">
        <f>N239/MAX($N$16:N239)-1</f>
        <v>0</v>
      </c>
      <c r="S239" s="2"/>
    </row>
    <row r="240" spans="1:19">
      <c r="A240" s="2">
        <v>42853</v>
      </c>
      <c r="B240">
        <v>10817186</v>
      </c>
      <c r="C240">
        <v>11434401</v>
      </c>
      <c r="D240">
        <v>10783074</v>
      </c>
      <c r="E240">
        <v>10291774</v>
      </c>
      <c r="F240">
        <v>10291774</v>
      </c>
      <c r="H240">
        <f t="shared" si="23"/>
        <v>2.8312786013371394E-3</v>
      </c>
      <c r="I240">
        <f t="shared" si="24"/>
        <v>-3.2632960178914372E-3</v>
      </c>
      <c r="J240">
        <f t="shared" si="25"/>
        <v>1.6024786588519913E-3</v>
      </c>
      <c r="K240">
        <f t="shared" si="26"/>
        <v>2.4892319168332566E-3</v>
      </c>
      <c r="L240">
        <f t="shared" si="27"/>
        <v>2.4892319168332566E-3</v>
      </c>
      <c r="M240" s="2"/>
      <c r="N240">
        <f t="shared" si="28"/>
        <v>107.22636738414015</v>
      </c>
      <c r="O240">
        <f t="shared" si="29"/>
        <v>1.2297850151928415E-3</v>
      </c>
      <c r="P240" s="40">
        <f>N240/MAX($N$16:N240)-1</f>
        <v>0</v>
      </c>
      <c r="S240" s="2"/>
    </row>
    <row r="241" spans="1:19">
      <c r="A241" s="2">
        <v>42857</v>
      </c>
      <c r="B241">
        <v>10826639</v>
      </c>
      <c r="C241">
        <v>11413120</v>
      </c>
      <c r="D241">
        <v>10763421</v>
      </c>
      <c r="E241">
        <v>10263868</v>
      </c>
      <c r="F241">
        <v>10263868</v>
      </c>
      <c r="H241">
        <f t="shared" si="23"/>
        <v>8.7388716436964664E-4</v>
      </c>
      <c r="I241">
        <f t="shared" si="24"/>
        <v>-1.8611381566905338E-3</v>
      </c>
      <c r="J241">
        <f t="shared" si="25"/>
        <v>-1.8225786079183459E-3</v>
      </c>
      <c r="K241">
        <f t="shared" si="26"/>
        <v>-2.7114858915479045E-3</v>
      </c>
      <c r="L241">
        <f t="shared" si="27"/>
        <v>-2.7114858915479045E-3</v>
      </c>
      <c r="M241" s="2"/>
      <c r="N241">
        <f t="shared" si="28"/>
        <v>107.04981270699412</v>
      </c>
      <c r="O241">
        <f t="shared" si="29"/>
        <v>-1.6465602766670084E-3</v>
      </c>
      <c r="P241" s="40">
        <f>N241/MAX($N$16:N241)-1</f>
        <v>-1.6465602766669862E-3</v>
      </c>
      <c r="S241" s="2"/>
    </row>
    <row r="242" spans="1:19">
      <c r="A242" s="2">
        <v>42858</v>
      </c>
      <c r="B242">
        <v>10826787</v>
      </c>
      <c r="C242">
        <v>11394017</v>
      </c>
      <c r="D242">
        <v>10713713</v>
      </c>
      <c r="E242">
        <v>10239469</v>
      </c>
      <c r="F242">
        <v>10239469</v>
      </c>
      <c r="H242">
        <f t="shared" si="23"/>
        <v>1.3669985671427298E-5</v>
      </c>
      <c r="I242">
        <f t="shared" si="24"/>
        <v>-1.6737754444008379E-3</v>
      </c>
      <c r="J242">
        <f t="shared" si="25"/>
        <v>-4.6182342955831679E-3</v>
      </c>
      <c r="K242">
        <f t="shared" si="26"/>
        <v>-2.3771739854799856E-3</v>
      </c>
      <c r="L242">
        <f t="shared" si="27"/>
        <v>-2.3771739854799856E-3</v>
      </c>
      <c r="M242" s="2"/>
      <c r="N242">
        <f t="shared" si="28"/>
        <v>106.81360327606508</v>
      </c>
      <c r="O242">
        <f t="shared" si="29"/>
        <v>-2.2065375450545099E-3</v>
      </c>
      <c r="P242" s="40">
        <f>N242/MAX($N$16:N242)-1</f>
        <v>-3.8494646246508557E-3</v>
      </c>
      <c r="S242" s="2"/>
    </row>
    <row r="243" spans="1:19">
      <c r="A243" s="2">
        <v>42859</v>
      </c>
      <c r="B243">
        <v>10784382</v>
      </c>
      <c r="C243">
        <v>11384175</v>
      </c>
      <c r="D243">
        <v>10775048</v>
      </c>
      <c r="E243">
        <v>10273438</v>
      </c>
      <c r="F243">
        <v>10273438</v>
      </c>
      <c r="H243">
        <f t="shared" si="23"/>
        <v>-3.9166744482920235E-3</v>
      </c>
      <c r="I243">
        <f t="shared" si="24"/>
        <v>-8.6378666979347596E-4</v>
      </c>
      <c r="J243">
        <f t="shared" si="25"/>
        <v>5.7249060153095055E-3</v>
      </c>
      <c r="K243">
        <f t="shared" si="26"/>
        <v>3.3174571845473455E-3</v>
      </c>
      <c r="L243">
        <f t="shared" si="27"/>
        <v>3.3174571845473455E-3</v>
      </c>
      <c r="M243" s="2"/>
      <c r="N243">
        <f t="shared" si="28"/>
        <v>106.97551901081695</v>
      </c>
      <c r="O243">
        <f t="shared" si="29"/>
        <v>1.5158718532637394E-3</v>
      </c>
      <c r="P243" s="40">
        <f>N243/MAX($N$16:N243)-1</f>
        <v>-2.3394280664617018E-3</v>
      </c>
      <c r="S243" s="2"/>
    </row>
    <row r="244" spans="1:19">
      <c r="A244" s="2">
        <v>42860</v>
      </c>
      <c r="B244">
        <v>10784382</v>
      </c>
      <c r="C244">
        <v>11386301</v>
      </c>
      <c r="D244">
        <v>10789049</v>
      </c>
      <c r="E244">
        <v>10286214</v>
      </c>
      <c r="F244">
        <v>10286214</v>
      </c>
      <c r="H244">
        <f t="shared" si="23"/>
        <v>0</v>
      </c>
      <c r="I244">
        <f t="shared" si="24"/>
        <v>1.8675046720550981E-4</v>
      </c>
      <c r="J244">
        <f t="shared" si="25"/>
        <v>1.2993909632699197E-3</v>
      </c>
      <c r="K244">
        <f t="shared" si="26"/>
        <v>1.2435953767375718E-3</v>
      </c>
      <c r="L244">
        <f t="shared" si="27"/>
        <v>1.2435953767375718E-3</v>
      </c>
      <c r="M244" s="2"/>
      <c r="N244">
        <f t="shared" si="28"/>
        <v>107.06052886533305</v>
      </c>
      <c r="O244">
        <f t="shared" si="29"/>
        <v>7.9466643679011457E-4</v>
      </c>
      <c r="P244" s="40">
        <f>N244/MAX($N$16:N244)-1</f>
        <v>-1.5466206946372907E-3</v>
      </c>
      <c r="S244" s="2"/>
    </row>
    <row r="245" spans="1:19">
      <c r="A245" s="2">
        <v>42863</v>
      </c>
      <c r="B245">
        <v>10784382</v>
      </c>
      <c r="C245">
        <v>11367989</v>
      </c>
      <c r="D245">
        <v>10789003</v>
      </c>
      <c r="E245">
        <v>10309515</v>
      </c>
      <c r="F245">
        <v>10309515</v>
      </c>
      <c r="H245">
        <f t="shared" si="23"/>
        <v>0</v>
      </c>
      <c r="I245">
        <f t="shared" si="24"/>
        <v>-1.6082483679291659E-3</v>
      </c>
      <c r="J245">
        <f t="shared" si="25"/>
        <v>-4.2635824528680644E-6</v>
      </c>
      <c r="K245">
        <f t="shared" si="26"/>
        <v>2.2652649458780871E-3</v>
      </c>
      <c r="L245">
        <f t="shared" si="27"/>
        <v>2.2652649458780871E-3</v>
      </c>
      <c r="M245" s="2"/>
      <c r="N245">
        <f t="shared" si="28"/>
        <v>107.12300977414148</v>
      </c>
      <c r="O245">
        <f t="shared" si="29"/>
        <v>5.8360358827482819E-4</v>
      </c>
      <c r="P245" s="40">
        <f>N245/MAX($N$16:N245)-1</f>
        <v>-9.6391971974940649E-4</v>
      </c>
      <c r="S245" s="2"/>
    </row>
    <row r="246" spans="1:19">
      <c r="A246" s="2">
        <v>42864</v>
      </c>
      <c r="B246">
        <v>10783347</v>
      </c>
      <c r="C246">
        <v>11330956</v>
      </c>
      <c r="D246">
        <v>10752895</v>
      </c>
      <c r="E246">
        <v>10261050</v>
      </c>
      <c r="F246">
        <v>10261050</v>
      </c>
      <c r="H246">
        <f t="shared" si="23"/>
        <v>-9.5972119681930756E-5</v>
      </c>
      <c r="I246">
        <f t="shared" si="24"/>
        <v>-3.2576562134252196E-3</v>
      </c>
      <c r="J246">
        <f t="shared" si="25"/>
        <v>-3.3467411214919141E-3</v>
      </c>
      <c r="K246">
        <f t="shared" si="26"/>
        <v>-4.7009970886118246E-3</v>
      </c>
      <c r="L246">
        <f t="shared" si="27"/>
        <v>-4.7009970886118246E-3</v>
      </c>
      <c r="M246" s="2"/>
      <c r="N246">
        <f t="shared" si="28"/>
        <v>106.77802304279778</v>
      </c>
      <c r="O246">
        <f t="shared" si="29"/>
        <v>-3.220472726364543E-3</v>
      </c>
      <c r="P246" s="40">
        <f>N246/MAX($N$16:N246)-1</f>
        <v>-4.1812881689460291E-3</v>
      </c>
      <c r="S246" s="2"/>
    </row>
    <row r="247" spans="1:19">
      <c r="A247" s="2">
        <v>42865</v>
      </c>
      <c r="B247">
        <v>10762463</v>
      </c>
      <c r="C247">
        <v>11380535</v>
      </c>
      <c r="D247">
        <v>10742877</v>
      </c>
      <c r="E247">
        <v>10263672</v>
      </c>
      <c r="F247">
        <v>10263672</v>
      </c>
      <c r="H247">
        <f t="shared" si="23"/>
        <v>-1.9366899720467678E-3</v>
      </c>
      <c r="I247">
        <f t="shared" si="24"/>
        <v>4.375535479971937E-3</v>
      </c>
      <c r="J247">
        <f t="shared" si="25"/>
        <v>-9.3165607959533325E-4</v>
      </c>
      <c r="K247">
        <f t="shared" si="26"/>
        <v>2.5552940488537956E-4</v>
      </c>
      <c r="L247">
        <f t="shared" si="27"/>
        <v>2.5552940488537956E-4</v>
      </c>
      <c r="M247" s="2"/>
      <c r="N247">
        <f t="shared" si="28"/>
        <v>106.82112395417258</v>
      </c>
      <c r="O247">
        <f t="shared" si="29"/>
        <v>4.03649647620119E-4</v>
      </c>
      <c r="P247" s="40">
        <f>N247/MAX($N$16:N247)-1</f>
        <v>-3.7793262968218722E-3</v>
      </c>
      <c r="S247" s="2"/>
    </row>
    <row r="248" spans="1:19">
      <c r="A248" s="2">
        <v>42866</v>
      </c>
      <c r="B248">
        <v>10747197</v>
      </c>
      <c r="C248">
        <v>11426512</v>
      </c>
      <c r="D248">
        <v>10771419</v>
      </c>
      <c r="E248">
        <v>10297714</v>
      </c>
      <c r="F248">
        <v>10297714</v>
      </c>
      <c r="H248">
        <f t="shared" si="23"/>
        <v>-1.4184485465826846E-3</v>
      </c>
      <c r="I248">
        <f t="shared" si="24"/>
        <v>4.0399682440237505E-3</v>
      </c>
      <c r="J248">
        <f t="shared" si="25"/>
        <v>2.6568301954867923E-3</v>
      </c>
      <c r="K248">
        <f t="shared" si="26"/>
        <v>3.3167466770176457E-3</v>
      </c>
      <c r="L248">
        <f t="shared" si="27"/>
        <v>3.3167466770176457E-3</v>
      </c>
      <c r="M248" s="2"/>
      <c r="N248">
        <f t="shared" si="28"/>
        <v>107.07561125097389</v>
      </c>
      <c r="O248">
        <f t="shared" si="29"/>
        <v>2.3823686493926301E-3</v>
      </c>
      <c r="P248" s="40">
        <f>N248/MAX($N$16:N248)-1</f>
        <v>-1.4059613959145345E-3</v>
      </c>
      <c r="S248" s="2"/>
    </row>
    <row r="249" spans="1:19">
      <c r="A249" s="2">
        <v>42867</v>
      </c>
      <c r="B249">
        <v>10774524</v>
      </c>
      <c r="C249">
        <v>11458394</v>
      </c>
      <c r="D249">
        <v>10798747</v>
      </c>
      <c r="E249">
        <v>10325041</v>
      </c>
      <c r="F249">
        <v>10325041</v>
      </c>
      <c r="H249">
        <f t="shared" si="23"/>
        <v>2.5427095083490059E-3</v>
      </c>
      <c r="I249">
        <f t="shared" si="24"/>
        <v>2.7901777900378733E-3</v>
      </c>
      <c r="J249">
        <f t="shared" si="25"/>
        <v>2.5370844825551853E-3</v>
      </c>
      <c r="K249">
        <f t="shared" si="26"/>
        <v>2.6536957619913704E-3</v>
      </c>
      <c r="L249">
        <f t="shared" si="27"/>
        <v>2.6536957619913704E-3</v>
      </c>
      <c r="M249" s="2"/>
      <c r="N249">
        <f t="shared" si="28"/>
        <v>107.35780609708409</v>
      </c>
      <c r="O249">
        <f t="shared" si="29"/>
        <v>2.6354726609849615E-3</v>
      </c>
      <c r="P249" s="40">
        <f>N249/MAX($N$16:N249)-1</f>
        <v>0</v>
      </c>
      <c r="S249" s="2"/>
    </row>
    <row r="250" spans="1:19">
      <c r="A250" s="2">
        <v>42870</v>
      </c>
      <c r="B250">
        <v>10756360</v>
      </c>
      <c r="C250">
        <v>11453930</v>
      </c>
      <c r="D250">
        <v>10797745</v>
      </c>
      <c r="E250">
        <v>10320641</v>
      </c>
      <c r="F250">
        <v>10320641</v>
      </c>
      <c r="H250">
        <f t="shared" si="23"/>
        <v>-1.6858285340494161E-3</v>
      </c>
      <c r="I250">
        <f t="shared" si="24"/>
        <v>-3.8958339187844526E-4</v>
      </c>
      <c r="J250">
        <f t="shared" si="25"/>
        <v>-9.2788542967014997E-5</v>
      </c>
      <c r="K250">
        <f t="shared" si="26"/>
        <v>-4.2614842885368986E-4</v>
      </c>
      <c r="L250">
        <f t="shared" si="27"/>
        <v>-4.2614842885368986E-4</v>
      </c>
      <c r="M250" s="2"/>
      <c r="N250">
        <f t="shared" si="28"/>
        <v>107.29295130382286</v>
      </c>
      <c r="O250">
        <f t="shared" si="29"/>
        <v>-6.0409946532045131E-4</v>
      </c>
      <c r="P250" s="40">
        <f>N250/MAX($N$16:N250)-1</f>
        <v>-6.0409946532047343E-4</v>
      </c>
      <c r="S250" s="2"/>
    </row>
    <row r="251" spans="1:19">
      <c r="A251" s="2">
        <v>42871</v>
      </c>
      <c r="B251">
        <v>10787835</v>
      </c>
      <c r="C251">
        <v>11445089</v>
      </c>
      <c r="D251">
        <v>10793729</v>
      </c>
      <c r="E251">
        <v>10312360</v>
      </c>
      <c r="F251">
        <v>10312360</v>
      </c>
      <c r="H251">
        <f t="shared" si="23"/>
        <v>2.9261757694982737E-3</v>
      </c>
      <c r="I251">
        <f t="shared" si="24"/>
        <v>-7.7187480628915228E-4</v>
      </c>
      <c r="J251">
        <f t="shared" si="25"/>
        <v>-3.7192950935593938E-4</v>
      </c>
      <c r="K251">
        <f t="shared" si="26"/>
        <v>-8.0237264332705394E-4</v>
      </c>
      <c r="L251">
        <f t="shared" si="27"/>
        <v>-8.0237264332705394E-4</v>
      </c>
      <c r="M251" s="2"/>
      <c r="N251">
        <f t="shared" si="28"/>
        <v>107.29676291096438</v>
      </c>
      <c r="O251">
        <f t="shared" si="29"/>
        <v>3.5525233439814851E-5</v>
      </c>
      <c r="P251" s="40">
        <f>N251/MAX($N$16:N251)-1</f>
        <v>-5.6859569265521603E-4</v>
      </c>
      <c r="S251" s="2"/>
    </row>
    <row r="252" spans="1:19">
      <c r="A252" s="2">
        <v>42872</v>
      </c>
      <c r="B252">
        <v>10794811</v>
      </c>
      <c r="C252">
        <v>11402947</v>
      </c>
      <c r="D252">
        <v>10772633</v>
      </c>
      <c r="E252">
        <v>10305160</v>
      </c>
      <c r="F252">
        <v>10305160</v>
      </c>
      <c r="H252">
        <f t="shared" si="23"/>
        <v>6.4665431015575869E-4</v>
      </c>
      <c r="I252">
        <f t="shared" si="24"/>
        <v>-3.6821033021237071E-3</v>
      </c>
      <c r="J252">
        <f t="shared" si="25"/>
        <v>-1.9544681916694451E-3</v>
      </c>
      <c r="K252">
        <f t="shared" si="26"/>
        <v>-6.9819129665760205E-4</v>
      </c>
      <c r="L252">
        <f t="shared" si="27"/>
        <v>-6.9819129665760205E-4</v>
      </c>
      <c r="M252" s="2"/>
      <c r="N252">
        <f t="shared" si="28"/>
        <v>107.15971705235518</v>
      </c>
      <c r="O252">
        <f t="shared" si="29"/>
        <v>-1.2772599553905195E-3</v>
      </c>
      <c r="P252" s="40">
        <f>N252/MAX($N$16:N252)-1</f>
        <v>-1.8451294035366494E-3</v>
      </c>
      <c r="S252" s="2"/>
    </row>
    <row r="253" spans="1:19">
      <c r="A253" s="2">
        <v>42873</v>
      </c>
      <c r="B253">
        <v>10786439</v>
      </c>
      <c r="C253">
        <v>11374223</v>
      </c>
      <c r="D253">
        <v>10764260</v>
      </c>
      <c r="E253">
        <v>10289764</v>
      </c>
      <c r="F253">
        <v>10289764</v>
      </c>
      <c r="H253">
        <f t="shared" si="23"/>
        <v>-7.7555781198945795E-4</v>
      </c>
      <c r="I253">
        <f t="shared" si="24"/>
        <v>-2.5189979397430839E-3</v>
      </c>
      <c r="J253">
        <f t="shared" si="25"/>
        <v>-7.7724730806294495E-4</v>
      </c>
      <c r="K253">
        <f t="shared" si="26"/>
        <v>-1.494008826646076E-3</v>
      </c>
      <c r="L253">
        <f t="shared" si="27"/>
        <v>-1.494008826646076E-3</v>
      </c>
      <c r="M253" s="2"/>
      <c r="N253">
        <f t="shared" si="28"/>
        <v>107.00841137434421</v>
      </c>
      <c r="O253">
        <f t="shared" si="29"/>
        <v>-1.4119641426175277E-3</v>
      </c>
      <c r="P253" s="40">
        <f>N253/MAX($N$16:N253)-1</f>
        <v>-3.2544882895979566E-3</v>
      </c>
      <c r="S253" s="2"/>
    </row>
    <row r="254" spans="1:19">
      <c r="A254" s="2">
        <v>42874</v>
      </c>
      <c r="B254">
        <v>10671427</v>
      </c>
      <c r="C254">
        <v>11327448</v>
      </c>
      <c r="D254">
        <v>10730183</v>
      </c>
      <c r="E254">
        <v>10283188</v>
      </c>
      <c r="F254">
        <v>10283188</v>
      </c>
      <c r="H254">
        <f t="shared" si="23"/>
        <v>-1.066264779321513E-2</v>
      </c>
      <c r="I254">
        <f t="shared" si="24"/>
        <v>-4.1123688185118468E-3</v>
      </c>
      <c r="J254">
        <f t="shared" si="25"/>
        <v>-3.1657540787755067E-3</v>
      </c>
      <c r="K254">
        <f t="shared" si="26"/>
        <v>-6.3908171266124914E-4</v>
      </c>
      <c r="L254">
        <f t="shared" si="27"/>
        <v>-6.3908171266124914E-4</v>
      </c>
      <c r="M254" s="2"/>
      <c r="N254">
        <f t="shared" si="28"/>
        <v>106.59709385273568</v>
      </c>
      <c r="O254">
        <f t="shared" si="29"/>
        <v>-3.8437868231649963E-3</v>
      </c>
      <c r="P254" s="40">
        <f>N254/MAX($N$16:N254)-1</f>
        <v>-7.0857655535592201E-3</v>
      </c>
      <c r="S254" s="2"/>
    </row>
    <row r="255" spans="1:19">
      <c r="A255" s="2">
        <v>42877</v>
      </c>
      <c r="B255">
        <v>10634403</v>
      </c>
      <c r="C255">
        <v>11307564</v>
      </c>
      <c r="D255">
        <v>10738465</v>
      </c>
      <c r="E255">
        <v>10298832</v>
      </c>
      <c r="F255">
        <v>10298832</v>
      </c>
      <c r="H255">
        <f t="shared" si="23"/>
        <v>-3.4694516487813187E-3</v>
      </c>
      <c r="I255">
        <f t="shared" si="24"/>
        <v>-1.7553821478588638E-3</v>
      </c>
      <c r="J255">
        <f t="shared" si="25"/>
        <v>7.7184144948883038E-4</v>
      </c>
      <c r="K255">
        <f t="shared" si="26"/>
        <v>1.5213180970725659E-3</v>
      </c>
      <c r="L255">
        <f t="shared" si="27"/>
        <v>1.5213180970725659E-3</v>
      </c>
      <c r="M255" s="2"/>
      <c r="N255">
        <f t="shared" si="28"/>
        <v>106.56702587929414</v>
      </c>
      <c r="O255">
        <f t="shared" si="29"/>
        <v>-2.8207123060124421E-4</v>
      </c>
      <c r="P255" s="40">
        <f>N255/MAX($N$16:N255)-1</f>
        <v>-7.3658380935509582E-3</v>
      </c>
      <c r="S255" s="2"/>
    </row>
    <row r="256" spans="1:19">
      <c r="A256" s="2">
        <v>42878</v>
      </c>
      <c r="B256">
        <v>10656083</v>
      </c>
      <c r="C256">
        <v>11251147</v>
      </c>
      <c r="D256">
        <v>10702748</v>
      </c>
      <c r="E256">
        <v>10291933</v>
      </c>
      <c r="F256">
        <v>10291933</v>
      </c>
      <c r="H256">
        <f t="shared" si="23"/>
        <v>2.0386663924623072E-3</v>
      </c>
      <c r="I256">
        <f t="shared" si="24"/>
        <v>-4.9893151168545202E-3</v>
      </c>
      <c r="J256">
        <f t="shared" si="25"/>
        <v>-3.3260805897304957E-3</v>
      </c>
      <c r="K256">
        <f t="shared" si="26"/>
        <v>-6.6988178853677471E-4</v>
      </c>
      <c r="L256">
        <f t="shared" si="27"/>
        <v>-6.6988178853677471E-4</v>
      </c>
      <c r="M256" s="2"/>
      <c r="N256">
        <f t="shared" si="28"/>
        <v>106.40469248028502</v>
      </c>
      <c r="O256">
        <f t="shared" si="29"/>
        <v>-1.5232985782392516E-3</v>
      </c>
      <c r="P256" s="40">
        <f>N256/MAX($N$16:N256)-1</f>
        <v>-8.8779163010948015E-3</v>
      </c>
      <c r="S256" s="2"/>
    </row>
    <row r="257" spans="1:19">
      <c r="A257" s="2">
        <v>42879</v>
      </c>
      <c r="B257">
        <v>10674036</v>
      </c>
      <c r="C257">
        <v>11289248</v>
      </c>
      <c r="D257">
        <v>10690504</v>
      </c>
      <c r="E257">
        <v>10274307</v>
      </c>
      <c r="F257">
        <v>10274307</v>
      </c>
      <c r="H257">
        <f t="shared" si="23"/>
        <v>1.6847654058249617E-3</v>
      </c>
      <c r="I257">
        <f t="shared" si="24"/>
        <v>3.3864102922129824E-3</v>
      </c>
      <c r="J257">
        <f t="shared" si="25"/>
        <v>-1.1440052592101013E-3</v>
      </c>
      <c r="K257">
        <f t="shared" si="26"/>
        <v>-1.7126034535980272E-3</v>
      </c>
      <c r="L257">
        <f t="shared" si="27"/>
        <v>-1.7126034535980272E-3</v>
      </c>
      <c r="M257" s="2"/>
      <c r="N257">
        <f t="shared" si="28"/>
        <v>106.41537473532894</v>
      </c>
      <c r="O257">
        <f t="shared" si="29"/>
        <v>1.0039270632635779E-4</v>
      </c>
      <c r="P257" s="40">
        <f>N257/MAX($N$16:N257)-1</f>
        <v>-8.7784148728123901E-3</v>
      </c>
      <c r="S257" s="2"/>
    </row>
    <row r="258" spans="1:19">
      <c r="A258" s="2">
        <v>42880</v>
      </c>
      <c r="B258">
        <v>10696478</v>
      </c>
      <c r="C258">
        <v>11317896</v>
      </c>
      <c r="D258">
        <v>10710174</v>
      </c>
      <c r="E258">
        <v>10293977</v>
      </c>
      <c r="F258">
        <v>10293977</v>
      </c>
      <c r="H258">
        <f t="shared" si="23"/>
        <v>2.10248494571319E-3</v>
      </c>
      <c r="I258">
        <f t="shared" si="24"/>
        <v>2.5376358106403707E-3</v>
      </c>
      <c r="J258">
        <f t="shared" si="25"/>
        <v>1.8399506702397872E-3</v>
      </c>
      <c r="K258">
        <f t="shared" si="26"/>
        <v>1.9144843540299661E-3</v>
      </c>
      <c r="L258">
        <f t="shared" si="27"/>
        <v>1.9144843540299661E-3</v>
      </c>
      <c r="M258" s="2"/>
      <c r="N258">
        <f t="shared" si="28"/>
        <v>106.63478280914707</v>
      </c>
      <c r="O258">
        <f t="shared" si="29"/>
        <v>2.0618080269306561E-3</v>
      </c>
      <c r="P258" s="40">
        <f>N258/MAX($N$16:N258)-1</f>
        <v>-6.7347062521303513E-3</v>
      </c>
      <c r="S258" s="2"/>
    </row>
    <row r="259" spans="1:19">
      <c r="A259" s="2">
        <v>42881</v>
      </c>
      <c r="B259">
        <v>10745211</v>
      </c>
      <c r="C259">
        <v>11374752</v>
      </c>
      <c r="D259">
        <v>10758908</v>
      </c>
      <c r="E259">
        <v>10342711</v>
      </c>
      <c r="F259">
        <v>10342711</v>
      </c>
      <c r="H259">
        <f t="shared" si="23"/>
        <v>4.5559856244270502E-3</v>
      </c>
      <c r="I259">
        <f t="shared" si="24"/>
        <v>5.0235485464789065E-3</v>
      </c>
      <c r="J259">
        <f t="shared" si="25"/>
        <v>4.5502528717087376E-3</v>
      </c>
      <c r="K259">
        <f t="shared" si="26"/>
        <v>4.7342246830355261E-3</v>
      </c>
      <c r="L259">
        <f t="shared" si="27"/>
        <v>4.7342246830355261E-3</v>
      </c>
      <c r="M259" s="2"/>
      <c r="N259">
        <f t="shared" si="28"/>
        <v>107.13806137197091</v>
      </c>
      <c r="O259">
        <f t="shared" si="29"/>
        <v>4.7196472817371497E-3</v>
      </c>
      <c r="P259" s="40">
        <f>N259/MAX($N$16:N259)-1</f>
        <v>-2.0468444084491555E-3</v>
      </c>
      <c r="S259" s="2"/>
    </row>
    <row r="260" spans="1:19">
      <c r="A260" s="2">
        <v>42884</v>
      </c>
      <c r="B260">
        <v>10735849</v>
      </c>
      <c r="C260">
        <v>11391329</v>
      </c>
      <c r="D260">
        <v>10765999</v>
      </c>
      <c r="E260">
        <v>10279968</v>
      </c>
      <c r="F260">
        <v>10279968</v>
      </c>
      <c r="H260">
        <f t="shared" si="23"/>
        <v>-8.7127186241386934E-4</v>
      </c>
      <c r="I260">
        <f t="shared" si="24"/>
        <v>1.4573504547614746E-3</v>
      </c>
      <c r="J260">
        <f t="shared" si="25"/>
        <v>6.5908175811157932E-4</v>
      </c>
      <c r="K260">
        <f t="shared" si="26"/>
        <v>-6.0663978718925593E-3</v>
      </c>
      <c r="L260">
        <f t="shared" si="27"/>
        <v>-6.0663978718925593E-3</v>
      </c>
      <c r="M260" s="2"/>
      <c r="N260">
        <f t="shared" si="28"/>
        <v>106.90476534217775</v>
      </c>
      <c r="O260">
        <f t="shared" si="29"/>
        <v>-2.1775270786651871E-3</v>
      </c>
      <c r="P260" s="40">
        <f>N260/MAX($N$16:N260)-1</f>
        <v>-4.2199144279890799E-3</v>
      </c>
      <c r="S260" s="2"/>
    </row>
    <row r="261" spans="1:19">
      <c r="A261" s="2">
        <v>42885</v>
      </c>
      <c r="B261">
        <v>10760914</v>
      </c>
      <c r="C261">
        <v>11372402</v>
      </c>
      <c r="D261">
        <v>10753756</v>
      </c>
      <c r="E261">
        <v>10237254</v>
      </c>
      <c r="F261">
        <v>10237254</v>
      </c>
      <c r="H261">
        <f t="shared" si="23"/>
        <v>2.3347012425378733E-3</v>
      </c>
      <c r="I261">
        <f t="shared" si="24"/>
        <v>-1.6615269386038856E-3</v>
      </c>
      <c r="J261">
        <f t="shared" si="25"/>
        <v>-1.137191262975179E-3</v>
      </c>
      <c r="K261">
        <f t="shared" si="26"/>
        <v>-4.1550712998328354E-3</v>
      </c>
      <c r="L261">
        <f t="shared" si="27"/>
        <v>-4.1550712998328354E-3</v>
      </c>
      <c r="M261" s="2"/>
      <c r="N261">
        <f t="shared" si="28"/>
        <v>106.71716544843807</v>
      </c>
      <c r="O261">
        <f t="shared" si="29"/>
        <v>-1.7548319117413724E-3</v>
      </c>
      <c r="P261" s="40">
        <f>N261/MAX($N$16:N261)-1</f>
        <v>-5.9673410992274745E-3</v>
      </c>
      <c r="S261" s="2"/>
    </row>
    <row r="262" spans="1:19">
      <c r="A262" s="2">
        <v>42886</v>
      </c>
      <c r="B262">
        <v>10782003</v>
      </c>
      <c r="C262">
        <v>11423173</v>
      </c>
      <c r="D262">
        <v>10771304</v>
      </c>
      <c r="E262">
        <v>10254849</v>
      </c>
      <c r="F262">
        <v>10254849</v>
      </c>
      <c r="H262">
        <f t="shared" si="23"/>
        <v>1.9597777660893545E-3</v>
      </c>
      <c r="I262">
        <f t="shared" si="24"/>
        <v>4.4644042656951655E-3</v>
      </c>
      <c r="J262">
        <f t="shared" si="25"/>
        <v>1.6318019490120239E-3</v>
      </c>
      <c r="K262">
        <f t="shared" si="26"/>
        <v>1.7187226183896787E-3</v>
      </c>
      <c r="L262">
        <f t="shared" si="27"/>
        <v>1.7187226183896787E-3</v>
      </c>
      <c r="M262" s="2"/>
      <c r="N262">
        <f t="shared" si="28"/>
        <v>106.96247468591446</v>
      </c>
      <c r="O262">
        <f t="shared" si="29"/>
        <v>2.29868584351518E-3</v>
      </c>
      <c r="P262" s="40">
        <f>N262/MAX($N$16:N262)-1</f>
        <v>-3.6823722982205487E-3</v>
      </c>
      <c r="S262" s="2"/>
    </row>
    <row r="263" spans="1:19">
      <c r="A263" s="2">
        <v>42887</v>
      </c>
      <c r="B263">
        <v>10796865</v>
      </c>
      <c r="C263">
        <v>11442894</v>
      </c>
      <c r="D263">
        <v>10771703</v>
      </c>
      <c r="E263">
        <v>10249083</v>
      </c>
      <c r="F263">
        <v>10249083</v>
      </c>
      <c r="H263">
        <f t="shared" si="23"/>
        <v>1.3784080750116612E-3</v>
      </c>
      <c r="I263">
        <f t="shared" si="24"/>
        <v>1.7264029880315057E-3</v>
      </c>
      <c r="J263">
        <f t="shared" si="25"/>
        <v>3.704286871863971E-5</v>
      </c>
      <c r="K263">
        <f t="shared" si="26"/>
        <v>-5.6227059023494785E-4</v>
      </c>
      <c r="L263">
        <f t="shared" si="27"/>
        <v>-5.6227059023494785E-4</v>
      </c>
      <c r="M263" s="2"/>
      <c r="N263">
        <f t="shared" si="28"/>
        <v>107.00563003873319</v>
      </c>
      <c r="O263">
        <f t="shared" si="29"/>
        <v>4.0346255025838226E-4</v>
      </c>
      <c r="P263" s="40">
        <f>N263/MAX($N$16:N263)-1</f>
        <v>-3.2803954472805374E-3</v>
      </c>
      <c r="S263" s="2"/>
    </row>
    <row r="264" spans="1:19">
      <c r="A264" s="2">
        <v>42888</v>
      </c>
      <c r="B264">
        <v>10790109</v>
      </c>
      <c r="C264">
        <v>11435012</v>
      </c>
      <c r="D264">
        <v>10739909</v>
      </c>
      <c r="E264">
        <v>10221612</v>
      </c>
      <c r="F264">
        <v>10221612</v>
      </c>
      <c r="H264">
        <f t="shared" si="23"/>
        <v>-6.2573719315750509E-4</v>
      </c>
      <c r="I264">
        <f t="shared" si="24"/>
        <v>-6.8881176387725063E-4</v>
      </c>
      <c r="J264">
        <f t="shared" si="25"/>
        <v>-2.9516224129090274E-3</v>
      </c>
      <c r="K264">
        <f t="shared" si="26"/>
        <v>-2.6803373531075758E-3</v>
      </c>
      <c r="L264">
        <f t="shared" si="27"/>
        <v>-2.6803373531075758E-3</v>
      </c>
      <c r="M264" s="2"/>
      <c r="N264">
        <f t="shared" si="28"/>
        <v>106.79960469280013</v>
      </c>
      <c r="O264">
        <f t="shared" si="29"/>
        <v>-1.9253692152317869E-3</v>
      </c>
      <c r="P264" s="40">
        <f>N264/MAX($N$16:N264)-1</f>
        <v>-5.199448690104358E-3</v>
      </c>
      <c r="S264" s="2"/>
    </row>
    <row r="265" spans="1:19">
      <c r="A265" s="2">
        <v>42891</v>
      </c>
      <c r="B265">
        <v>10814788</v>
      </c>
      <c r="C265">
        <v>11437934</v>
      </c>
      <c r="D265">
        <v>10752696</v>
      </c>
      <c r="E265">
        <v>10234399</v>
      </c>
      <c r="F265">
        <v>10234399</v>
      </c>
      <c r="H265">
        <f t="shared" si="23"/>
        <v>2.2871872749385957E-3</v>
      </c>
      <c r="I265">
        <f t="shared" si="24"/>
        <v>2.5553099550745806E-4</v>
      </c>
      <c r="J265">
        <f t="shared" si="25"/>
        <v>1.1906059911681588E-3</v>
      </c>
      <c r="K265">
        <f t="shared" si="26"/>
        <v>1.2509768517920961E-3</v>
      </c>
      <c r="L265">
        <f t="shared" si="27"/>
        <v>1.2509768517920961E-3</v>
      </c>
      <c r="M265" s="2"/>
      <c r="N265">
        <f t="shared" si="28"/>
        <v>106.93278973716671</v>
      </c>
      <c r="O265">
        <f t="shared" si="29"/>
        <v>1.2470555930396809E-3</v>
      </c>
      <c r="P265" s="40">
        <f>N265/MAX($N$16:N265)-1</f>
        <v>-3.9588770986344057E-3</v>
      </c>
      <c r="S265" s="2"/>
    </row>
    <row r="266" spans="1:19">
      <c r="A266" s="2">
        <v>42892</v>
      </c>
      <c r="B266">
        <v>10804768</v>
      </c>
      <c r="C266">
        <v>11429947</v>
      </c>
      <c r="D266">
        <v>10746196</v>
      </c>
      <c r="E266">
        <v>10232788</v>
      </c>
      <c r="F266">
        <v>10232788</v>
      </c>
      <c r="H266">
        <f t="shared" si="23"/>
        <v>-9.2650914655012517E-4</v>
      </c>
      <c r="I266">
        <f t="shared" si="24"/>
        <v>-6.9829044301183973E-4</v>
      </c>
      <c r="J266">
        <f t="shared" si="25"/>
        <v>-6.0449955992436522E-4</v>
      </c>
      <c r="K266">
        <f t="shared" si="26"/>
        <v>-1.5741031788973903E-4</v>
      </c>
      <c r="L266">
        <f t="shared" si="27"/>
        <v>-1.5741031788973903E-4</v>
      </c>
      <c r="M266" s="2"/>
      <c r="N266">
        <f t="shared" si="28"/>
        <v>106.87837977195392</v>
      </c>
      <c r="O266">
        <f t="shared" si="29"/>
        <v>-5.0882395705316159E-4</v>
      </c>
      <c r="P266" s="40">
        <f>N266/MAX($N$16:N266)-1</f>
        <v>-4.465686684176795E-3</v>
      </c>
      <c r="S266" s="2"/>
    </row>
    <row r="267" spans="1:19">
      <c r="A267" s="2">
        <v>42893</v>
      </c>
      <c r="B267">
        <v>10834312</v>
      </c>
      <c r="C267">
        <v>11457395</v>
      </c>
      <c r="D267">
        <v>10774265</v>
      </c>
      <c r="E267">
        <v>10269305</v>
      </c>
      <c r="F267">
        <v>10269305</v>
      </c>
      <c r="H267">
        <f t="shared" si="23"/>
        <v>2.7343483913768729E-3</v>
      </c>
      <c r="I267">
        <f t="shared" si="24"/>
        <v>2.4014109601733225E-3</v>
      </c>
      <c r="J267">
        <f t="shared" si="25"/>
        <v>2.6119940488709137E-3</v>
      </c>
      <c r="K267">
        <f t="shared" si="26"/>
        <v>3.5686266538503819E-3</v>
      </c>
      <c r="L267">
        <f t="shared" si="27"/>
        <v>3.5686266538503819E-3</v>
      </c>
      <c r="M267" s="2"/>
      <c r="N267">
        <f t="shared" si="28"/>
        <v>107.19655685192566</v>
      </c>
      <c r="O267">
        <f t="shared" si="29"/>
        <v>2.9770013416243746E-3</v>
      </c>
      <c r="P267" s="40">
        <f>N267/MAX($N$16:N267)-1</f>
        <v>-1.5019796978024136E-3</v>
      </c>
      <c r="S267" s="2"/>
    </row>
    <row r="268" spans="1:19">
      <c r="A268" s="2">
        <v>42894</v>
      </c>
      <c r="B268">
        <v>10847424</v>
      </c>
      <c r="C268">
        <v>11466852</v>
      </c>
      <c r="D268">
        <v>10781631</v>
      </c>
      <c r="E268">
        <v>10277171</v>
      </c>
      <c r="F268">
        <v>10277171</v>
      </c>
      <c r="H268">
        <f t="shared" si="23"/>
        <v>1.2102291313005331E-3</v>
      </c>
      <c r="I268">
        <f t="shared" si="24"/>
        <v>8.2540577504741641E-4</v>
      </c>
      <c r="J268">
        <f t="shared" si="25"/>
        <v>6.8366612478909516E-4</v>
      </c>
      <c r="K268">
        <f t="shared" si="26"/>
        <v>7.659719912886942E-4</v>
      </c>
      <c r="L268">
        <f t="shared" si="27"/>
        <v>7.659719912886942E-4</v>
      </c>
      <c r="M268" s="2"/>
      <c r="N268">
        <f t="shared" si="28"/>
        <v>107.28770061748648</v>
      </c>
      <c r="O268">
        <f t="shared" si="29"/>
        <v>8.5024900274288662E-4</v>
      </c>
      <c r="P268" s="40">
        <f>N268/MAX($N$16:N268)-1</f>
        <v>-6.5300775179977233E-4</v>
      </c>
      <c r="S268" s="2"/>
    </row>
    <row r="269" spans="1:19">
      <c r="A269" s="2">
        <v>42895</v>
      </c>
      <c r="B269">
        <v>10847653</v>
      </c>
      <c r="C269">
        <v>11481701</v>
      </c>
      <c r="D269">
        <v>10809966</v>
      </c>
      <c r="E269">
        <v>10310002</v>
      </c>
      <c r="F269">
        <v>10310002</v>
      </c>
      <c r="H269">
        <f t="shared" si="23"/>
        <v>2.1111002944218527E-5</v>
      </c>
      <c r="I269">
        <f t="shared" si="24"/>
        <v>1.2949500002268355E-3</v>
      </c>
      <c r="J269">
        <f t="shared" si="25"/>
        <v>2.6280810389447407E-3</v>
      </c>
      <c r="K269">
        <f t="shared" si="26"/>
        <v>3.1945561672566125E-3</v>
      </c>
      <c r="L269">
        <f t="shared" si="27"/>
        <v>3.1945561672566125E-3</v>
      </c>
      <c r="M269" s="2"/>
      <c r="N269">
        <f t="shared" si="28"/>
        <v>107.50942683787929</v>
      </c>
      <c r="O269">
        <f t="shared" si="29"/>
        <v>2.0666508753258038E-3</v>
      </c>
      <c r="P269" s="40">
        <f>N269/MAX($N$16:N269)-1</f>
        <v>0</v>
      </c>
      <c r="S269" s="2"/>
    </row>
    <row r="270" spans="1:19">
      <c r="A270" s="2">
        <v>42898</v>
      </c>
      <c r="B270">
        <v>10846805</v>
      </c>
      <c r="C270">
        <v>11477246</v>
      </c>
      <c r="D270">
        <v>10807643</v>
      </c>
      <c r="E270">
        <v>10315214</v>
      </c>
      <c r="F270">
        <v>10315214</v>
      </c>
      <c r="H270">
        <f t="shared" si="23"/>
        <v>-7.8173592020336358E-5</v>
      </c>
      <c r="I270">
        <f t="shared" si="24"/>
        <v>-3.8800871055599817E-4</v>
      </c>
      <c r="J270">
        <f t="shared" si="25"/>
        <v>-2.1489429291454698E-4</v>
      </c>
      <c r="K270">
        <f t="shared" si="26"/>
        <v>5.0552851493135265E-4</v>
      </c>
      <c r="L270">
        <f t="shared" si="27"/>
        <v>5.0552851493135265E-4</v>
      </c>
      <c r="M270" s="2"/>
      <c r="N270">
        <f t="shared" si="28"/>
        <v>107.51652203935269</v>
      </c>
      <c r="O270">
        <f t="shared" si="29"/>
        <v>6.599608687436474E-5</v>
      </c>
      <c r="P270" s="40">
        <f>N270/MAX($N$16:N270)-1</f>
        <v>0</v>
      </c>
      <c r="S270" s="2"/>
    </row>
    <row r="271" spans="1:19">
      <c r="A271" s="2">
        <v>42899</v>
      </c>
      <c r="B271">
        <v>10805262</v>
      </c>
      <c r="C271">
        <v>11447000</v>
      </c>
      <c r="D271">
        <v>10793309</v>
      </c>
      <c r="E271">
        <v>10323815</v>
      </c>
      <c r="F271">
        <v>10323815</v>
      </c>
      <c r="H271">
        <f t="shared" si="23"/>
        <v>-3.8299757393998046E-3</v>
      </c>
      <c r="I271">
        <f t="shared" si="24"/>
        <v>-2.6353011863647913E-3</v>
      </c>
      <c r="J271">
        <f t="shared" si="25"/>
        <v>-1.3262836309452242E-3</v>
      </c>
      <c r="K271">
        <f t="shared" si="26"/>
        <v>8.3381692323580836E-4</v>
      </c>
      <c r="L271">
        <f t="shared" si="27"/>
        <v>8.3381692323580836E-4</v>
      </c>
      <c r="M271" s="2"/>
      <c r="N271">
        <f t="shared" si="28"/>
        <v>107.38483737913096</v>
      </c>
      <c r="O271">
        <f t="shared" si="29"/>
        <v>-1.2247853420476408E-3</v>
      </c>
      <c r="P271" s="40">
        <f>N271/MAX($N$16:N271)-1</f>
        <v>-1.2247853420476185E-3</v>
      </c>
      <c r="S271" s="2"/>
    </row>
    <row r="272" spans="1:19">
      <c r="A272" s="2">
        <v>42900</v>
      </c>
      <c r="B272">
        <v>10807557</v>
      </c>
      <c r="C272">
        <v>11445764</v>
      </c>
      <c r="D272">
        <v>10794739</v>
      </c>
      <c r="E272">
        <v>10327790</v>
      </c>
      <c r="F272">
        <v>10327790</v>
      </c>
      <c r="H272">
        <f t="shared" si="23"/>
        <v>2.1239651569771034E-4</v>
      </c>
      <c r="I272">
        <f t="shared" si="24"/>
        <v>-1.0797588887923038E-4</v>
      </c>
      <c r="J272">
        <f t="shared" si="25"/>
        <v>1.3248948955313367E-4</v>
      </c>
      <c r="K272">
        <f t="shared" si="26"/>
        <v>3.8503208358542373E-4</v>
      </c>
      <c r="L272">
        <f t="shared" si="27"/>
        <v>3.8503208358542373E-4</v>
      </c>
      <c r="M272" s="2"/>
      <c r="N272">
        <f t="shared" si="28"/>
        <v>107.4064641330676</v>
      </c>
      <c r="O272">
        <f t="shared" si="29"/>
        <v>2.0139485670849221E-4</v>
      </c>
      <c r="P272" s="40">
        <f>N272/MAX($N$16:N272)-1</f>
        <v>-1.0236371508074438E-3</v>
      </c>
      <c r="S272" s="2"/>
    </row>
    <row r="273" spans="1:19">
      <c r="A273" s="2">
        <v>42901</v>
      </c>
      <c r="B273">
        <v>10847985</v>
      </c>
      <c r="C273">
        <v>11475069</v>
      </c>
      <c r="D273">
        <v>10818832</v>
      </c>
      <c r="E273">
        <v>10350724</v>
      </c>
      <c r="F273">
        <v>10350724</v>
      </c>
      <c r="H273">
        <f t="shared" si="23"/>
        <v>3.7407158713111954E-3</v>
      </c>
      <c r="I273">
        <f t="shared" si="24"/>
        <v>2.5603358587509284E-3</v>
      </c>
      <c r="J273">
        <f t="shared" si="25"/>
        <v>2.2319205679730558E-3</v>
      </c>
      <c r="K273">
        <f t="shared" si="26"/>
        <v>2.2206106049793561E-3</v>
      </c>
      <c r="L273">
        <f t="shared" si="27"/>
        <v>2.2206106049793561E-3</v>
      </c>
      <c r="M273" s="2"/>
      <c r="N273">
        <f t="shared" si="28"/>
        <v>107.68516658300197</v>
      </c>
      <c r="O273">
        <f t="shared" si="29"/>
        <v>2.5948387015987786E-3</v>
      </c>
      <c r="P273" s="40">
        <f>N273/MAX($N$16:N273)-1</f>
        <v>0</v>
      </c>
      <c r="S273" s="2"/>
    </row>
    <row r="274" spans="1:19">
      <c r="A274" s="2">
        <v>42902</v>
      </c>
      <c r="B274">
        <v>10845567</v>
      </c>
      <c r="C274">
        <v>11448418</v>
      </c>
      <c r="D274">
        <v>10792802</v>
      </c>
      <c r="E274">
        <v>10331279</v>
      </c>
      <c r="F274">
        <v>10331279</v>
      </c>
      <c r="H274">
        <f t="shared" ref="H274:H337" si="30">B274/B273-1</f>
        <v>-2.2289853829993156E-4</v>
      </c>
      <c r="I274">
        <f t="shared" ref="I274:I337" si="31">C274/C273-1</f>
        <v>-2.322513267676185E-3</v>
      </c>
      <c r="J274">
        <f t="shared" ref="J274:J337" si="32">D274/D273-1</f>
        <v>-2.4059898517695411E-3</v>
      </c>
      <c r="K274">
        <f t="shared" ref="K274:K337" si="33">E274/E273-1</f>
        <v>-1.8786125492283867E-3</v>
      </c>
      <c r="L274">
        <f t="shared" ref="L274:L337" si="34">F274/F273-1</f>
        <v>-1.8786125492283867E-3</v>
      </c>
      <c r="M274" s="2"/>
      <c r="N274">
        <f t="shared" ref="N274:N337" si="35">N273*(1+O274)</f>
        <v>107.4976085984118</v>
      </c>
      <c r="O274">
        <f t="shared" ref="O274:O337" si="36">(H274*$H$14)+(I274*$I$14)+(J274*$J$14)+(K274*$K$14)+(L274*$L$14)</f>
        <v>-1.7417253512404863E-3</v>
      </c>
      <c r="P274" s="40">
        <f>N274/MAX($N$16:N274)-1</f>
        <v>-1.7417253512405084E-3</v>
      </c>
      <c r="S274" s="2"/>
    </row>
    <row r="275" spans="1:19">
      <c r="A275" s="2">
        <v>42905</v>
      </c>
      <c r="B275">
        <v>10886472</v>
      </c>
      <c r="C275">
        <v>11496140</v>
      </c>
      <c r="D275">
        <v>10833707</v>
      </c>
      <c r="E275">
        <v>10372184</v>
      </c>
      <c r="F275">
        <v>10372184</v>
      </c>
      <c r="H275">
        <f t="shared" si="30"/>
        <v>3.7715870456564993E-3</v>
      </c>
      <c r="I275">
        <f t="shared" si="31"/>
        <v>4.1684361979095197E-3</v>
      </c>
      <c r="J275">
        <f t="shared" si="32"/>
        <v>3.7900259821315174E-3</v>
      </c>
      <c r="K275">
        <f t="shared" si="33"/>
        <v>3.9593355285438836E-3</v>
      </c>
      <c r="L275">
        <f t="shared" si="34"/>
        <v>3.9593355285438836E-3</v>
      </c>
      <c r="M275" s="2"/>
      <c r="N275">
        <f t="shared" si="35"/>
        <v>107.92004668689552</v>
      </c>
      <c r="O275">
        <f t="shared" si="36"/>
        <v>3.9297440565570609E-3</v>
      </c>
      <c r="P275" s="40">
        <f>N275/MAX($N$16:N275)-1</f>
        <v>0</v>
      </c>
      <c r="S275" s="2"/>
    </row>
    <row r="276" spans="1:19">
      <c r="A276" s="2">
        <v>42906</v>
      </c>
      <c r="B276">
        <v>10891085</v>
      </c>
      <c r="C276">
        <v>11503489</v>
      </c>
      <c r="D276">
        <v>10842259</v>
      </c>
      <c r="E276">
        <v>10375263</v>
      </c>
      <c r="F276">
        <v>10375263</v>
      </c>
      <c r="H276">
        <f t="shared" si="30"/>
        <v>4.2373690944130793E-4</v>
      </c>
      <c r="I276">
        <f t="shared" si="31"/>
        <v>6.3925804661391084E-4</v>
      </c>
      <c r="J276">
        <f t="shared" si="32"/>
        <v>7.8938815679618912E-4</v>
      </c>
      <c r="K276">
        <f t="shared" si="33"/>
        <v>2.9685165631465615E-4</v>
      </c>
      <c r="L276">
        <f t="shared" si="34"/>
        <v>2.9685165631465615E-4</v>
      </c>
      <c r="M276" s="2"/>
      <c r="N276">
        <f t="shared" si="35"/>
        <v>107.97284303914313</v>
      </c>
      <c r="O276">
        <f t="shared" si="36"/>
        <v>4.8921728509614408E-4</v>
      </c>
      <c r="P276" s="40">
        <f>N276/MAX($N$16:N276)-1</f>
        <v>0</v>
      </c>
      <c r="S276" s="2"/>
    </row>
    <row r="277" spans="1:19">
      <c r="A277" s="2">
        <v>42907</v>
      </c>
      <c r="B277">
        <v>10874662</v>
      </c>
      <c r="C277">
        <v>11500434</v>
      </c>
      <c r="D277">
        <v>10859980</v>
      </c>
      <c r="E277">
        <v>10369639</v>
      </c>
      <c r="F277">
        <v>10369639</v>
      </c>
      <c r="H277">
        <f t="shared" si="30"/>
        <v>-1.5079305689010836E-3</v>
      </c>
      <c r="I277">
        <f t="shared" si="31"/>
        <v>-2.6557160179840889E-4</v>
      </c>
      <c r="J277">
        <f t="shared" si="32"/>
        <v>1.6344379893524774E-3</v>
      </c>
      <c r="K277">
        <f t="shared" si="33"/>
        <v>-5.420585482989182E-4</v>
      </c>
      <c r="L277">
        <f t="shared" si="34"/>
        <v>-5.420585482989182E-4</v>
      </c>
      <c r="M277" s="2"/>
      <c r="N277">
        <f t="shared" si="35"/>
        <v>107.94642896711673</v>
      </c>
      <c r="O277">
        <f t="shared" si="36"/>
        <v>-2.446362555889703E-4</v>
      </c>
      <c r="P277" s="40">
        <f>N277/MAX($N$16:N277)-1</f>
        <v>-2.446362555890147E-4</v>
      </c>
      <c r="S277" s="2"/>
    </row>
    <row r="278" spans="1:19">
      <c r="A278" s="2">
        <v>42908</v>
      </c>
      <c r="B278">
        <v>10814899</v>
      </c>
      <c r="C278">
        <v>11525274</v>
      </c>
      <c r="D278">
        <v>10886569</v>
      </c>
      <c r="E278">
        <v>10396751</v>
      </c>
      <c r="F278">
        <v>10396751</v>
      </c>
      <c r="H278">
        <f t="shared" si="30"/>
        <v>-5.4956190822298412E-3</v>
      </c>
      <c r="I278">
        <f t="shared" si="31"/>
        <v>2.1599184865546128E-3</v>
      </c>
      <c r="J278">
        <f t="shared" si="32"/>
        <v>2.4483470503628979E-3</v>
      </c>
      <c r="K278">
        <f t="shared" si="33"/>
        <v>2.614555820120712E-3</v>
      </c>
      <c r="L278">
        <f t="shared" si="34"/>
        <v>2.614555820120712E-3</v>
      </c>
      <c r="M278" s="2"/>
      <c r="N278">
        <f t="shared" si="35"/>
        <v>108.04016442347407</v>
      </c>
      <c r="O278">
        <f t="shared" si="36"/>
        <v>8.6835161898581861E-4</v>
      </c>
      <c r="P278" s="40">
        <f>N278/MAX($N$16:N278)-1</f>
        <v>0</v>
      </c>
      <c r="S278" s="2"/>
    </row>
    <row r="279" spans="1:19">
      <c r="A279" s="2">
        <v>42909</v>
      </c>
      <c r="B279">
        <v>10845127</v>
      </c>
      <c r="C279">
        <v>11555502</v>
      </c>
      <c r="D279">
        <v>10916797</v>
      </c>
      <c r="E279">
        <v>10426979</v>
      </c>
      <c r="F279">
        <v>10426979</v>
      </c>
      <c r="H279">
        <f t="shared" si="30"/>
        <v>2.7950330372941146E-3</v>
      </c>
      <c r="I279">
        <f t="shared" si="31"/>
        <v>2.6227576021187193E-3</v>
      </c>
      <c r="J279">
        <f t="shared" si="32"/>
        <v>2.7766323806885929E-3</v>
      </c>
      <c r="K279">
        <f t="shared" si="33"/>
        <v>2.9074467590883835E-3</v>
      </c>
      <c r="L279">
        <f t="shared" si="34"/>
        <v>2.9074467590883835E-3</v>
      </c>
      <c r="M279" s="2"/>
      <c r="N279">
        <f t="shared" si="35"/>
        <v>108.34287819592528</v>
      </c>
      <c r="O279">
        <f t="shared" si="36"/>
        <v>2.8018633076556387E-3</v>
      </c>
      <c r="P279" s="40">
        <f>N279/MAX($N$16:N279)-1</f>
        <v>0</v>
      </c>
      <c r="S279" s="2"/>
    </row>
    <row r="280" spans="1:19">
      <c r="A280" s="2">
        <v>42913</v>
      </c>
      <c r="B280">
        <v>10867398</v>
      </c>
      <c r="C280">
        <v>11577773</v>
      </c>
      <c r="D280">
        <v>10939068</v>
      </c>
      <c r="E280">
        <v>10432383</v>
      </c>
      <c r="F280">
        <v>10432383</v>
      </c>
      <c r="H280">
        <f t="shared" si="30"/>
        <v>2.0535490271345047E-3</v>
      </c>
      <c r="I280">
        <f t="shared" si="31"/>
        <v>1.9273070092498124E-3</v>
      </c>
      <c r="J280">
        <f t="shared" si="32"/>
        <v>2.0400672468308123E-3</v>
      </c>
      <c r="K280">
        <f t="shared" si="33"/>
        <v>5.1827092008149833E-4</v>
      </c>
      <c r="L280">
        <f t="shared" si="34"/>
        <v>5.1827092008149833E-4</v>
      </c>
      <c r="M280" s="2"/>
      <c r="N280">
        <f t="shared" si="35"/>
        <v>108.4958034127721</v>
      </c>
      <c r="O280">
        <f t="shared" si="36"/>
        <v>1.4114930246756255E-3</v>
      </c>
      <c r="P280" s="40">
        <f>N280/MAX($N$16:N280)-1</f>
        <v>0</v>
      </c>
      <c r="S280" s="2"/>
    </row>
    <row r="281" spans="1:19">
      <c r="A281" s="2">
        <v>42914</v>
      </c>
      <c r="B281">
        <v>10870079</v>
      </c>
      <c r="C281">
        <v>11586382</v>
      </c>
      <c r="D281">
        <v>10892157</v>
      </c>
      <c r="E281">
        <v>10400703</v>
      </c>
      <c r="F281">
        <v>10400703</v>
      </c>
      <c r="H281">
        <f t="shared" si="30"/>
        <v>2.4670118826963794E-4</v>
      </c>
      <c r="I281">
        <f t="shared" si="31"/>
        <v>7.4357996136220628E-4</v>
      </c>
      <c r="J281">
        <f t="shared" si="32"/>
        <v>-4.2883909305618806E-3</v>
      </c>
      <c r="K281">
        <f t="shared" si="33"/>
        <v>-3.036698326738918E-3</v>
      </c>
      <c r="L281">
        <f t="shared" si="34"/>
        <v>-3.036698326738918E-3</v>
      </c>
      <c r="M281" s="2"/>
      <c r="N281">
        <f t="shared" si="35"/>
        <v>108.29244958881429</v>
      </c>
      <c r="O281">
        <f t="shared" si="36"/>
        <v>-1.8743012868815746E-3</v>
      </c>
      <c r="P281" s="40">
        <f>N281/MAX($N$16:N281)-1</f>
        <v>-1.8743012868815967E-3</v>
      </c>
      <c r="S281" s="2"/>
    </row>
    <row r="282" spans="1:19">
      <c r="A282" s="2">
        <v>42915</v>
      </c>
      <c r="B282">
        <v>10774240</v>
      </c>
      <c r="C282">
        <v>11600115</v>
      </c>
      <c r="D282">
        <v>10937452</v>
      </c>
      <c r="E282">
        <v>10445999</v>
      </c>
      <c r="F282">
        <v>10445999</v>
      </c>
      <c r="H282">
        <f t="shared" si="30"/>
        <v>-8.816771248856603E-3</v>
      </c>
      <c r="I282">
        <f t="shared" si="31"/>
        <v>1.1852707773660764E-3</v>
      </c>
      <c r="J282">
        <f t="shared" si="32"/>
        <v>4.1584967972827513E-3</v>
      </c>
      <c r="K282">
        <f t="shared" si="33"/>
        <v>4.3550902280355963E-3</v>
      </c>
      <c r="L282">
        <f t="shared" si="34"/>
        <v>4.3550902280355963E-3</v>
      </c>
      <c r="M282" s="2"/>
      <c r="N282">
        <f t="shared" si="35"/>
        <v>108.40587892934182</v>
      </c>
      <c r="O282">
        <f t="shared" si="36"/>
        <v>1.0474353563726833E-3</v>
      </c>
      <c r="P282" s="40">
        <f>N282/MAX($N$16:N282)-1</f>
        <v>-8.2882913994530849E-4</v>
      </c>
      <c r="S282" s="2"/>
    </row>
    <row r="283" spans="1:19">
      <c r="A283" s="2">
        <v>42916</v>
      </c>
      <c r="B283">
        <v>10730512</v>
      </c>
      <c r="C283">
        <v>11568410</v>
      </c>
      <c r="D283">
        <v>10909231</v>
      </c>
      <c r="E283">
        <v>10443400</v>
      </c>
      <c r="F283">
        <v>10443400</v>
      </c>
      <c r="H283">
        <f t="shared" si="30"/>
        <v>-4.0585693283238244E-3</v>
      </c>
      <c r="I283">
        <f t="shared" si="31"/>
        <v>-2.7331625591643371E-3</v>
      </c>
      <c r="J283">
        <f t="shared" si="32"/>
        <v>-2.5802170377524636E-3</v>
      </c>
      <c r="K283">
        <f t="shared" si="33"/>
        <v>-2.4880339352895131E-4</v>
      </c>
      <c r="L283">
        <f t="shared" si="34"/>
        <v>-2.4880339352895131E-4</v>
      </c>
      <c r="M283" s="2"/>
      <c r="N283">
        <f t="shared" si="35"/>
        <v>108.19189535701506</v>
      </c>
      <c r="O283">
        <f t="shared" si="36"/>
        <v>-1.9739111424597056E-3</v>
      </c>
      <c r="P283" s="40">
        <f>N283/MAX($N$16:N283)-1</f>
        <v>-2.8011042473304881E-3</v>
      </c>
      <c r="S283" s="2"/>
    </row>
    <row r="284" spans="1:19">
      <c r="A284" s="2">
        <v>42919</v>
      </c>
      <c r="B284">
        <v>10727417</v>
      </c>
      <c r="C284">
        <v>11604998</v>
      </c>
      <c r="D284">
        <v>10902041</v>
      </c>
      <c r="E284">
        <v>10432650</v>
      </c>
      <c r="F284">
        <v>10432650</v>
      </c>
      <c r="H284">
        <f t="shared" si="30"/>
        <v>-2.8842985311416935E-4</v>
      </c>
      <c r="I284">
        <f t="shared" si="31"/>
        <v>3.1627509744207583E-3</v>
      </c>
      <c r="J284">
        <f t="shared" si="32"/>
        <v>-6.5907486971350515E-4</v>
      </c>
      <c r="K284">
        <f t="shared" si="33"/>
        <v>-1.0293582549744107E-3</v>
      </c>
      <c r="L284">
        <f t="shared" si="34"/>
        <v>-1.0293582549744107E-3</v>
      </c>
      <c r="M284" s="2"/>
      <c r="N284">
        <f t="shared" si="35"/>
        <v>108.1952824069007</v>
      </c>
      <c r="O284">
        <f t="shared" si="36"/>
        <v>3.1305948328852484E-5</v>
      </c>
      <c r="P284" s="40">
        <f>N284/MAX($N$16:N284)-1</f>
        <v>-2.7698859902264283E-3</v>
      </c>
      <c r="S284" s="2"/>
    </row>
    <row r="285" spans="1:19">
      <c r="A285" s="2">
        <v>42920</v>
      </c>
      <c r="B285">
        <v>10715737</v>
      </c>
      <c r="C285">
        <v>11574690</v>
      </c>
      <c r="D285">
        <v>10885473</v>
      </c>
      <c r="E285">
        <v>10417927</v>
      </c>
      <c r="F285">
        <v>10417927</v>
      </c>
      <c r="H285">
        <f t="shared" si="30"/>
        <v>-1.0887989158993028E-3</v>
      </c>
      <c r="I285">
        <f t="shared" si="31"/>
        <v>-2.6116333669338188E-3</v>
      </c>
      <c r="J285">
        <f t="shared" si="32"/>
        <v>-1.5197154367700971E-3</v>
      </c>
      <c r="K285">
        <f t="shared" si="33"/>
        <v>-1.4112425893708647E-3</v>
      </c>
      <c r="L285">
        <f t="shared" si="34"/>
        <v>-1.4112425893708647E-3</v>
      </c>
      <c r="M285" s="2"/>
      <c r="N285">
        <f t="shared" si="35"/>
        <v>108.02124741935441</v>
      </c>
      <c r="O285">
        <f t="shared" si="36"/>
        <v>-1.6085265796689898E-3</v>
      </c>
      <c r="P285" s="40">
        <f>N285/MAX($N$16:N285)-1</f>
        <v>-4.3739571346574913E-3</v>
      </c>
      <c r="S285" s="2"/>
    </row>
    <row r="286" spans="1:19">
      <c r="A286" s="2">
        <v>42921</v>
      </c>
      <c r="B286">
        <v>10758641</v>
      </c>
      <c r="C286">
        <v>11596043</v>
      </c>
      <c r="D286">
        <v>10896228</v>
      </c>
      <c r="E286">
        <v>10422773</v>
      </c>
      <c r="F286">
        <v>10422773</v>
      </c>
      <c r="H286">
        <f t="shared" si="30"/>
        <v>4.0038310010781508E-3</v>
      </c>
      <c r="I286">
        <f t="shared" si="31"/>
        <v>1.8448010270686321E-3</v>
      </c>
      <c r="J286">
        <f t="shared" si="32"/>
        <v>9.8801402566528473E-4</v>
      </c>
      <c r="K286">
        <f t="shared" si="33"/>
        <v>4.6515971939520284E-4</v>
      </c>
      <c r="L286">
        <f t="shared" si="34"/>
        <v>4.6515971939520284E-4</v>
      </c>
      <c r="M286" s="2"/>
      <c r="N286">
        <f t="shared" si="35"/>
        <v>108.18904687958921</v>
      </c>
      <c r="O286">
        <f t="shared" si="36"/>
        <v>1.5533930985204948E-3</v>
      </c>
      <c r="P286" s="40">
        <f>N286/MAX($N$16:N286)-1</f>
        <v>-2.8273585109631627E-3</v>
      </c>
      <c r="S286" s="2"/>
    </row>
    <row r="287" spans="1:19">
      <c r="A287" s="2">
        <v>42922</v>
      </c>
      <c r="B287">
        <v>10773754</v>
      </c>
      <c r="C287">
        <v>11613674</v>
      </c>
      <c r="D287">
        <v>10927270</v>
      </c>
      <c r="E287">
        <v>10453770</v>
      </c>
      <c r="F287">
        <v>10453770</v>
      </c>
      <c r="H287">
        <f t="shared" si="30"/>
        <v>1.4047313224783142E-3</v>
      </c>
      <c r="I287">
        <f t="shared" si="31"/>
        <v>1.52043244406741E-3</v>
      </c>
      <c r="J287">
        <f t="shared" si="32"/>
        <v>2.8488757760942729E-3</v>
      </c>
      <c r="K287">
        <f t="shared" si="33"/>
        <v>2.973968635793911E-3</v>
      </c>
      <c r="L287">
        <f t="shared" si="34"/>
        <v>2.973968635793911E-3</v>
      </c>
      <c r="M287" s="2"/>
      <c r="N287">
        <f t="shared" si="35"/>
        <v>108.44268477940439</v>
      </c>
      <c r="O287">
        <f t="shared" si="36"/>
        <v>2.3443953628455639E-3</v>
      </c>
      <c r="P287" s="40">
        <f>N287/MAX($N$16:N287)-1</f>
        <v>-4.8959159429995402E-4</v>
      </c>
      <c r="S287" s="2"/>
    </row>
    <row r="288" spans="1:19">
      <c r="A288" s="2">
        <v>42923</v>
      </c>
      <c r="B288">
        <v>10779852</v>
      </c>
      <c r="C288">
        <v>11585509</v>
      </c>
      <c r="D288">
        <v>10918621</v>
      </c>
      <c r="E288">
        <v>10455335</v>
      </c>
      <c r="F288">
        <v>10455335</v>
      </c>
      <c r="H288">
        <f t="shared" si="30"/>
        <v>5.6600512690385685E-4</v>
      </c>
      <c r="I288">
        <f t="shared" si="31"/>
        <v>-2.425158481286771E-3</v>
      </c>
      <c r="J288">
        <f t="shared" si="32"/>
        <v>-7.9150602117450397E-4</v>
      </c>
      <c r="K288">
        <f t="shared" si="33"/>
        <v>1.4970675650993748E-4</v>
      </c>
      <c r="L288">
        <f t="shared" si="34"/>
        <v>1.4970675650993748E-4</v>
      </c>
      <c r="M288" s="2"/>
      <c r="N288">
        <f t="shared" si="35"/>
        <v>108.39168969662238</v>
      </c>
      <c r="O288">
        <f t="shared" si="36"/>
        <v>-4.7024917250750855E-4</v>
      </c>
      <c r="P288" s="40">
        <f>N288/MAX($N$16:N288)-1</f>
        <v>-9.5961053676540953E-4</v>
      </c>
      <c r="S288" s="2"/>
    </row>
    <row r="289" spans="1:19">
      <c r="A289" s="2">
        <v>42926</v>
      </c>
      <c r="B289">
        <v>10813713</v>
      </c>
      <c r="C289">
        <v>11640681</v>
      </c>
      <c r="D289">
        <v>10965911</v>
      </c>
      <c r="E289">
        <v>10456023</v>
      </c>
      <c r="F289">
        <v>10456023</v>
      </c>
      <c r="H289">
        <f t="shared" si="30"/>
        <v>3.1411377447483346E-3</v>
      </c>
      <c r="I289">
        <f t="shared" si="31"/>
        <v>4.7621558966464139E-3</v>
      </c>
      <c r="J289">
        <f t="shared" si="32"/>
        <v>4.3311330249489188E-3</v>
      </c>
      <c r="K289">
        <f t="shared" si="33"/>
        <v>6.5803726040369881E-5</v>
      </c>
      <c r="L289">
        <f t="shared" si="34"/>
        <v>6.5803726040369881E-5</v>
      </c>
      <c r="M289" s="2"/>
      <c r="N289">
        <f t="shared" si="35"/>
        <v>108.65976476321079</v>
      </c>
      <c r="O289">
        <f t="shared" si="36"/>
        <v>2.4732068236848815E-3</v>
      </c>
      <c r="P289" s="40">
        <f>N289/MAX($N$16:N289)-1</f>
        <v>0</v>
      </c>
      <c r="S289" s="2"/>
    </row>
    <row r="290" spans="1:19">
      <c r="A290" s="2">
        <v>42927</v>
      </c>
      <c r="B290">
        <v>10819682</v>
      </c>
      <c r="C290">
        <v>11671683</v>
      </c>
      <c r="D290">
        <v>10995363</v>
      </c>
      <c r="E290">
        <v>10472248</v>
      </c>
      <c r="F290">
        <v>10472248</v>
      </c>
      <c r="H290">
        <f t="shared" si="30"/>
        <v>5.5198431842984341E-4</v>
      </c>
      <c r="I290">
        <f t="shared" si="31"/>
        <v>2.6632462482221175E-3</v>
      </c>
      <c r="J290">
        <f t="shared" si="32"/>
        <v>2.6857777707660624E-3</v>
      </c>
      <c r="K290">
        <f t="shared" si="33"/>
        <v>1.5517372140438912E-3</v>
      </c>
      <c r="L290">
        <f t="shared" si="34"/>
        <v>1.5517372140438912E-3</v>
      </c>
      <c r="M290" s="2"/>
      <c r="N290">
        <f t="shared" si="35"/>
        <v>108.85544975903363</v>
      </c>
      <c r="O290">
        <f t="shared" si="36"/>
        <v>1.8008965531011612E-3</v>
      </c>
      <c r="P290" s="40">
        <f>N290/MAX($N$16:N290)-1</f>
        <v>0</v>
      </c>
      <c r="S290" s="2"/>
    </row>
    <row r="291" spans="1:19">
      <c r="A291" s="2">
        <v>42928</v>
      </c>
      <c r="B291">
        <v>10789685</v>
      </c>
      <c r="C291">
        <v>11657687</v>
      </c>
      <c r="D291">
        <v>11015017</v>
      </c>
      <c r="E291">
        <v>10499723</v>
      </c>
      <c r="F291">
        <v>10499723</v>
      </c>
      <c r="H291">
        <f t="shared" si="30"/>
        <v>-2.7724474711918745E-3</v>
      </c>
      <c r="I291">
        <f t="shared" si="31"/>
        <v>-1.199141546253446E-3</v>
      </c>
      <c r="J291">
        <f t="shared" si="32"/>
        <v>1.7874807771238732E-3</v>
      </c>
      <c r="K291">
        <f t="shared" si="33"/>
        <v>2.6236009689610817E-3</v>
      </c>
      <c r="L291">
        <f t="shared" si="34"/>
        <v>2.6236009689610817E-3</v>
      </c>
      <c r="M291" s="2"/>
      <c r="N291">
        <f t="shared" si="35"/>
        <v>108.92213664745491</v>
      </c>
      <c r="O291">
        <f t="shared" si="36"/>
        <v>6.1261873952014314E-4</v>
      </c>
      <c r="P291" s="40">
        <f>N291/MAX($N$16:N291)-1</f>
        <v>0</v>
      </c>
      <c r="S291" s="2"/>
    </row>
    <row r="292" spans="1:19">
      <c r="A292" s="2">
        <v>42929</v>
      </c>
      <c r="B292">
        <v>10762665</v>
      </c>
      <c r="C292">
        <v>11680991</v>
      </c>
      <c r="D292">
        <v>11022743</v>
      </c>
      <c r="E292">
        <v>10507450</v>
      </c>
      <c r="F292">
        <v>10507450</v>
      </c>
      <c r="H292">
        <f t="shared" si="30"/>
        <v>-2.5042436363990062E-3</v>
      </c>
      <c r="I292">
        <f t="shared" si="31"/>
        <v>1.9990243347587366E-3</v>
      </c>
      <c r="J292">
        <f t="shared" si="32"/>
        <v>7.0140608952296013E-4</v>
      </c>
      <c r="K292">
        <f t="shared" si="33"/>
        <v>7.3592417628542961E-4</v>
      </c>
      <c r="L292">
        <f t="shared" si="34"/>
        <v>7.3592417628542961E-4</v>
      </c>
      <c r="M292" s="2"/>
      <c r="N292">
        <f t="shared" si="35"/>
        <v>108.95847383775516</v>
      </c>
      <c r="O292">
        <f t="shared" si="36"/>
        <v>3.3360702809070997E-4</v>
      </c>
      <c r="P292" s="40">
        <f>N292/MAX($N$16:N292)-1</f>
        <v>0</v>
      </c>
      <c r="S292" s="2"/>
    </row>
    <row r="293" spans="1:19">
      <c r="A293" s="2">
        <v>42930</v>
      </c>
      <c r="B293">
        <v>10789864</v>
      </c>
      <c r="C293">
        <v>11624231</v>
      </c>
      <c r="D293">
        <v>10986740</v>
      </c>
      <c r="E293">
        <v>10476593</v>
      </c>
      <c r="F293">
        <v>10476593</v>
      </c>
      <c r="H293">
        <f t="shared" si="30"/>
        <v>2.5271621852023252E-3</v>
      </c>
      <c r="I293">
        <f t="shared" si="31"/>
        <v>-4.8591767599169833E-3</v>
      </c>
      <c r="J293">
        <f t="shared" si="32"/>
        <v>-3.2662468860972238E-3</v>
      </c>
      <c r="K293">
        <f t="shared" si="33"/>
        <v>-2.9366782616143672E-3</v>
      </c>
      <c r="L293">
        <f t="shared" si="34"/>
        <v>-2.9366782616143672E-3</v>
      </c>
      <c r="M293" s="2"/>
      <c r="N293">
        <f t="shared" si="35"/>
        <v>108.70848784015701</v>
      </c>
      <c r="O293">
        <f t="shared" si="36"/>
        <v>-2.2943235968081233E-3</v>
      </c>
      <c r="P293" s="40">
        <f>N293/MAX($N$16:N293)-1</f>
        <v>-2.2943235968081455E-3</v>
      </c>
      <c r="S293" s="2"/>
    </row>
    <row r="294" spans="1:19">
      <c r="A294" s="2">
        <v>42933</v>
      </c>
      <c r="B294">
        <v>10797045</v>
      </c>
      <c r="C294">
        <v>11635253</v>
      </c>
      <c r="D294">
        <v>10997761</v>
      </c>
      <c r="E294">
        <v>10479850</v>
      </c>
      <c r="F294">
        <v>10479850</v>
      </c>
      <c r="H294">
        <f t="shared" si="30"/>
        <v>6.6553202153429858E-4</v>
      </c>
      <c r="I294">
        <f t="shared" si="31"/>
        <v>9.4819175565241665E-4</v>
      </c>
      <c r="J294">
        <f t="shared" si="32"/>
        <v>1.003118304428785E-3</v>
      </c>
      <c r="K294">
        <f t="shared" si="33"/>
        <v>3.1088350955310595E-4</v>
      </c>
      <c r="L294">
        <f t="shared" si="34"/>
        <v>3.1088350955310595E-4</v>
      </c>
      <c r="M294" s="2"/>
      <c r="N294">
        <f t="shared" si="35"/>
        <v>108.77890069976597</v>
      </c>
      <c r="O294">
        <f t="shared" si="36"/>
        <v>6.4772182014434239E-4</v>
      </c>
      <c r="P294" s="40">
        <f>N294/MAX($N$16:N294)-1</f>
        <v>-1.64808786011994E-3</v>
      </c>
      <c r="S294" s="2"/>
    </row>
    <row r="295" spans="1:19">
      <c r="A295" s="2">
        <v>42934</v>
      </c>
      <c r="B295">
        <v>10803862</v>
      </c>
      <c r="C295">
        <v>11639734</v>
      </c>
      <c r="D295">
        <v>10988857</v>
      </c>
      <c r="E295">
        <v>10468813</v>
      </c>
      <c r="F295">
        <v>10468813</v>
      </c>
      <c r="H295">
        <f t="shared" si="30"/>
        <v>6.3137645531718967E-4</v>
      </c>
      <c r="I295">
        <f t="shared" si="31"/>
        <v>3.8512269565593726E-4</v>
      </c>
      <c r="J295">
        <f t="shared" si="32"/>
        <v>-8.0961933979106782E-4</v>
      </c>
      <c r="K295">
        <f t="shared" si="33"/>
        <v>-1.0531639288730021E-3</v>
      </c>
      <c r="L295">
        <f t="shared" si="34"/>
        <v>-1.0531639288730021E-3</v>
      </c>
      <c r="M295" s="2"/>
      <c r="N295">
        <f t="shared" si="35"/>
        <v>108.73757672567766</v>
      </c>
      <c r="O295">
        <f t="shared" si="36"/>
        <v>-3.7988960931278903E-4</v>
      </c>
      <c r="P295" s="40">
        <f>N295/MAX($N$16:N295)-1</f>
        <v>-2.0273513779793806E-3</v>
      </c>
      <c r="S295" s="2"/>
    </row>
    <row r="296" spans="1:19">
      <c r="A296" s="2">
        <v>42935</v>
      </c>
      <c r="B296">
        <v>10813429</v>
      </c>
      <c r="C296">
        <v>11650631</v>
      </c>
      <c r="D296">
        <v>11004617</v>
      </c>
      <c r="E296">
        <v>10474726</v>
      </c>
      <c r="F296">
        <v>10474726</v>
      </c>
      <c r="H296">
        <f t="shared" si="30"/>
        <v>8.8551667912817322E-4</v>
      </c>
      <c r="I296">
        <f t="shared" si="31"/>
        <v>9.361897789073037E-4</v>
      </c>
      <c r="J296">
        <f t="shared" si="32"/>
        <v>1.4341800971657825E-3</v>
      </c>
      <c r="K296">
        <f t="shared" si="33"/>
        <v>5.648204815580371E-4</v>
      </c>
      <c r="L296">
        <f t="shared" si="34"/>
        <v>5.648204815580371E-4</v>
      </c>
      <c r="M296" s="2"/>
      <c r="N296">
        <f t="shared" si="35"/>
        <v>108.83295105267877</v>
      </c>
      <c r="O296">
        <f t="shared" si="36"/>
        <v>8.7710550366346682E-4</v>
      </c>
      <c r="P296" s="40">
        <f>N296/MAX($N$16:N296)-1</f>
        <v>-1.1520240753675193E-3</v>
      </c>
      <c r="S296" s="2"/>
    </row>
    <row r="297" spans="1:19">
      <c r="A297" s="2">
        <v>42936</v>
      </c>
      <c r="B297">
        <v>10815656</v>
      </c>
      <c r="C297">
        <v>11662402</v>
      </c>
      <c r="D297">
        <v>11023008</v>
      </c>
      <c r="E297">
        <v>10491436</v>
      </c>
      <c r="F297">
        <v>10491436</v>
      </c>
      <c r="H297">
        <f t="shared" si="30"/>
        <v>2.0594762308978609E-4</v>
      </c>
      <c r="I297">
        <f t="shared" si="31"/>
        <v>1.0103315434160098E-3</v>
      </c>
      <c r="J297">
        <f t="shared" si="32"/>
        <v>1.6712076394844733E-3</v>
      </c>
      <c r="K297">
        <f t="shared" si="33"/>
        <v>1.5952684585736066E-3</v>
      </c>
      <c r="L297">
        <f t="shared" si="34"/>
        <v>1.5952684585736066E-3</v>
      </c>
      <c r="M297" s="2"/>
      <c r="N297">
        <f t="shared" si="35"/>
        <v>108.9652489043502</v>
      </c>
      <c r="O297">
        <f t="shared" si="36"/>
        <v>1.2156047446274965E-3</v>
      </c>
      <c r="P297" s="40">
        <f>N297/MAX($N$16:N297)-1</f>
        <v>0</v>
      </c>
      <c r="S297" s="2"/>
    </row>
    <row r="298" spans="1:19">
      <c r="A298" s="2">
        <v>42937</v>
      </c>
      <c r="B298">
        <v>10835414</v>
      </c>
      <c r="C298">
        <v>11672248</v>
      </c>
      <c r="D298">
        <v>11004047</v>
      </c>
      <c r="E298">
        <v>10491579</v>
      </c>
      <c r="F298">
        <v>10491579</v>
      </c>
      <c r="H298">
        <f t="shared" si="30"/>
        <v>1.8267962664493265E-3</v>
      </c>
      <c r="I298">
        <f t="shared" si="31"/>
        <v>8.4425146723643429E-4</v>
      </c>
      <c r="J298">
        <f t="shared" si="32"/>
        <v>-1.7201293875500623E-3</v>
      </c>
      <c r="K298">
        <f t="shared" si="33"/>
        <v>1.3630164640954234E-5</v>
      </c>
      <c r="L298">
        <f t="shared" si="34"/>
        <v>1.3630164640954234E-5</v>
      </c>
      <c r="M298" s="2"/>
      <c r="N298">
        <f t="shared" si="35"/>
        <v>108.98656640091815</v>
      </c>
      <c r="O298">
        <f t="shared" si="36"/>
        <v>1.9563573508352139E-4</v>
      </c>
      <c r="P298" s="40">
        <f>N298/MAX($N$16:N298)-1</f>
        <v>0</v>
      </c>
      <c r="S298" s="2"/>
    </row>
    <row r="299" spans="1:19">
      <c r="A299" s="2">
        <v>42940</v>
      </c>
      <c r="B299">
        <v>10854231</v>
      </c>
      <c r="C299">
        <v>11691065</v>
      </c>
      <c r="D299">
        <v>11022863</v>
      </c>
      <c r="E299">
        <v>10510395</v>
      </c>
      <c r="F299">
        <v>10510395</v>
      </c>
      <c r="H299">
        <f t="shared" si="30"/>
        <v>1.7366203081856657E-3</v>
      </c>
      <c r="I299">
        <f t="shared" si="31"/>
        <v>1.6121144787191177E-3</v>
      </c>
      <c r="J299">
        <f t="shared" si="32"/>
        <v>1.7099163607716683E-3</v>
      </c>
      <c r="K299">
        <f t="shared" si="33"/>
        <v>1.7934383375466378E-3</v>
      </c>
      <c r="L299">
        <f t="shared" si="34"/>
        <v>1.7934383375466378E-3</v>
      </c>
      <c r="M299" s="2"/>
      <c r="N299">
        <f t="shared" si="35"/>
        <v>109.1750156793436</v>
      </c>
      <c r="O299">
        <f t="shared" si="36"/>
        <v>1.7291055645539458E-3</v>
      </c>
      <c r="P299" s="40">
        <f>N299/MAX($N$16:N299)-1</f>
        <v>0</v>
      </c>
      <c r="S299" s="2"/>
    </row>
    <row r="300" spans="1:19">
      <c r="A300" s="2">
        <v>42941</v>
      </c>
      <c r="B300">
        <v>10873320</v>
      </c>
      <c r="C300">
        <v>11710154</v>
      </c>
      <c r="D300">
        <v>11034212</v>
      </c>
      <c r="E300">
        <v>10521049</v>
      </c>
      <c r="F300">
        <v>10521049</v>
      </c>
      <c r="H300">
        <f t="shared" si="30"/>
        <v>1.7586690388291526E-3</v>
      </c>
      <c r="I300">
        <f t="shared" si="31"/>
        <v>1.6327853792619251E-3</v>
      </c>
      <c r="J300">
        <f t="shared" si="32"/>
        <v>1.0295873222774254E-3</v>
      </c>
      <c r="K300">
        <f t="shared" si="33"/>
        <v>1.0136631401578278E-3</v>
      </c>
      <c r="L300">
        <f t="shared" si="34"/>
        <v>1.0136631401578278E-3</v>
      </c>
      <c r="M300" s="2"/>
      <c r="N300">
        <f t="shared" si="35"/>
        <v>109.31581581529647</v>
      </c>
      <c r="O300">
        <f t="shared" si="36"/>
        <v>1.2896736041368316E-3</v>
      </c>
      <c r="P300" s="40">
        <f>N300/MAX($N$16:N300)-1</f>
        <v>0</v>
      </c>
      <c r="S300" s="2"/>
    </row>
    <row r="301" spans="1:19">
      <c r="A301" s="2">
        <v>42942</v>
      </c>
      <c r="B301">
        <v>10878478</v>
      </c>
      <c r="C301">
        <v>11692167</v>
      </c>
      <c r="D301">
        <v>11036304</v>
      </c>
      <c r="E301">
        <v>10535554</v>
      </c>
      <c r="F301">
        <v>10535554</v>
      </c>
      <c r="H301">
        <f t="shared" si="30"/>
        <v>4.7437213289036606E-4</v>
      </c>
      <c r="I301">
        <f t="shared" si="31"/>
        <v>-1.5360173743231842E-3</v>
      </c>
      <c r="J301">
        <f t="shared" si="32"/>
        <v>1.8959215211733493E-4</v>
      </c>
      <c r="K301">
        <f t="shared" si="33"/>
        <v>1.3786648080433839E-3</v>
      </c>
      <c r="L301">
        <f t="shared" si="34"/>
        <v>1.3786648080433839E-3</v>
      </c>
      <c r="M301" s="2"/>
      <c r="N301">
        <f t="shared" si="35"/>
        <v>109.35703392360877</v>
      </c>
      <c r="O301">
        <f t="shared" si="36"/>
        <v>3.7705530535425691E-4</v>
      </c>
      <c r="P301" s="40">
        <f>N301/MAX($N$16:N301)-1</f>
        <v>0</v>
      </c>
      <c r="S301" s="2"/>
    </row>
    <row r="302" spans="1:19">
      <c r="A302" s="2">
        <v>42943</v>
      </c>
      <c r="B302">
        <v>10880387</v>
      </c>
      <c r="C302">
        <v>11689424</v>
      </c>
      <c r="D302">
        <v>11063551</v>
      </c>
      <c r="E302">
        <v>10549780</v>
      </c>
      <c r="F302">
        <v>10549780</v>
      </c>
      <c r="H302">
        <f t="shared" si="30"/>
        <v>1.7548410724366192E-4</v>
      </c>
      <c r="I302">
        <f t="shared" si="31"/>
        <v>-2.3460150714571526E-4</v>
      </c>
      <c r="J302">
        <f t="shared" si="32"/>
        <v>2.4688518909954382E-3</v>
      </c>
      <c r="K302">
        <f t="shared" si="33"/>
        <v>1.3502849494197999E-3</v>
      </c>
      <c r="L302">
        <f t="shared" si="34"/>
        <v>1.3502849494197999E-3</v>
      </c>
      <c r="M302" s="2"/>
      <c r="N302">
        <f t="shared" si="35"/>
        <v>109.46880346971473</v>
      </c>
      <c r="O302">
        <f t="shared" si="36"/>
        <v>1.022060877986597E-3</v>
      </c>
      <c r="P302" s="40">
        <f>N302/MAX($N$16:N302)-1</f>
        <v>0</v>
      </c>
      <c r="S302" s="2"/>
    </row>
    <row r="303" spans="1:19">
      <c r="A303" s="2">
        <v>42944</v>
      </c>
      <c r="B303">
        <v>10865354</v>
      </c>
      <c r="C303">
        <v>11674925</v>
      </c>
      <c r="D303">
        <v>11039115</v>
      </c>
      <c r="E303">
        <v>10540910</v>
      </c>
      <c r="F303">
        <v>10540910</v>
      </c>
      <c r="H303">
        <f t="shared" si="30"/>
        <v>-1.3816604133658483E-3</v>
      </c>
      <c r="I303">
        <f t="shared" si="31"/>
        <v>-1.2403519625945325E-3</v>
      </c>
      <c r="J303">
        <f t="shared" si="32"/>
        <v>-2.2086941163826923E-3</v>
      </c>
      <c r="K303">
        <f t="shared" si="33"/>
        <v>-8.4077582660491146E-4</v>
      </c>
      <c r="L303">
        <f t="shared" si="34"/>
        <v>-8.4077582660491146E-4</v>
      </c>
      <c r="M303" s="2"/>
      <c r="N303">
        <f t="shared" si="35"/>
        <v>109.32622564829882</v>
      </c>
      <c r="O303">
        <f t="shared" si="36"/>
        <v>-1.3024516291105792E-3</v>
      </c>
      <c r="P303" s="40">
        <f>N303/MAX($N$16:N303)-1</f>
        <v>-1.3024516291105792E-3</v>
      </c>
      <c r="S303" s="2"/>
    </row>
    <row r="304" spans="1:19">
      <c r="A304" s="2">
        <v>42947</v>
      </c>
      <c r="B304">
        <v>10863910</v>
      </c>
      <c r="C304">
        <v>11660317</v>
      </c>
      <c r="D304">
        <v>11056340</v>
      </c>
      <c r="E304">
        <v>10558135</v>
      </c>
      <c r="F304">
        <v>10558135</v>
      </c>
      <c r="H304">
        <f t="shared" si="30"/>
        <v>-1.3289948951500374E-4</v>
      </c>
      <c r="I304">
        <f t="shared" si="31"/>
        <v>-1.2512285946162383E-3</v>
      </c>
      <c r="J304">
        <f t="shared" si="32"/>
        <v>1.5603605905001317E-3</v>
      </c>
      <c r="K304">
        <f t="shared" si="33"/>
        <v>1.6341093890375191E-3</v>
      </c>
      <c r="L304">
        <f t="shared" si="34"/>
        <v>1.6341093890375191E-3</v>
      </c>
      <c r="M304" s="2"/>
      <c r="N304">
        <f t="shared" si="35"/>
        <v>109.40153941997036</v>
      </c>
      <c r="O304">
        <f t="shared" si="36"/>
        <v>6.8889025688878558E-4</v>
      </c>
      <c r="P304" s="40">
        <f>N304/MAX($N$16:N304)-1</f>
        <v>-6.1445861845910166E-4</v>
      </c>
      <c r="S304" s="2"/>
    </row>
    <row r="305" spans="1:19">
      <c r="A305" s="2">
        <v>42948</v>
      </c>
      <c r="B305">
        <v>10880272</v>
      </c>
      <c r="C305">
        <v>11646847</v>
      </c>
      <c r="D305">
        <v>11051144</v>
      </c>
      <c r="E305">
        <v>10552426</v>
      </c>
      <c r="F305">
        <v>10552426</v>
      </c>
      <c r="H305">
        <f t="shared" si="30"/>
        <v>1.5060875872499047E-3</v>
      </c>
      <c r="I305">
        <f t="shared" si="31"/>
        <v>-1.1552001545069857E-3</v>
      </c>
      <c r="J305">
        <f t="shared" si="32"/>
        <v>-4.6995660408422069E-4</v>
      </c>
      <c r="K305">
        <f t="shared" si="33"/>
        <v>-5.4072049656495036E-4</v>
      </c>
      <c r="L305">
        <f t="shared" si="34"/>
        <v>-5.4072049656495036E-4</v>
      </c>
      <c r="M305" s="2"/>
      <c r="N305">
        <f t="shared" si="35"/>
        <v>109.37527188795387</v>
      </c>
      <c r="O305">
        <f t="shared" si="36"/>
        <v>-2.4010203289424049E-4</v>
      </c>
      <c r="P305" s="40">
        <f>N305/MAX($N$16:N305)-1</f>
        <v>-8.5441311858980296E-4</v>
      </c>
      <c r="S305" s="2"/>
    </row>
    <row r="306" spans="1:19">
      <c r="A306" s="2">
        <v>42949</v>
      </c>
      <c r="B306">
        <v>10898111</v>
      </c>
      <c r="C306">
        <v>11695131</v>
      </c>
      <c r="D306">
        <v>11105643</v>
      </c>
      <c r="E306">
        <v>10538901</v>
      </c>
      <c r="F306">
        <v>10538901</v>
      </c>
      <c r="H306">
        <f t="shared" si="30"/>
        <v>1.639572981263715E-3</v>
      </c>
      <c r="I306">
        <f t="shared" si="31"/>
        <v>4.1456713563765568E-3</v>
      </c>
      <c r="J306">
        <f t="shared" si="32"/>
        <v>4.9315256411461839E-3</v>
      </c>
      <c r="K306">
        <f t="shared" si="33"/>
        <v>-1.2816957920387395E-3</v>
      </c>
      <c r="L306">
        <f t="shared" si="34"/>
        <v>-1.2816957920387395E-3</v>
      </c>
      <c r="M306" s="2"/>
      <c r="N306">
        <f t="shared" si="35"/>
        <v>109.55362748369919</v>
      </c>
      <c r="O306">
        <f t="shared" si="36"/>
        <v>1.6306756789417958E-3</v>
      </c>
      <c r="P306" s="40">
        <f>N306/MAX($N$16:N306)-1</f>
        <v>0</v>
      </c>
      <c r="S306" s="2"/>
    </row>
    <row r="307" spans="1:19">
      <c r="A307" s="2">
        <v>42950</v>
      </c>
      <c r="B307">
        <v>10941057</v>
      </c>
      <c r="C307">
        <v>11709197</v>
      </c>
      <c r="D307">
        <v>11119710</v>
      </c>
      <c r="E307">
        <v>10568421</v>
      </c>
      <c r="F307">
        <v>10568421</v>
      </c>
      <c r="H307">
        <f t="shared" si="30"/>
        <v>3.9406829311978697E-3</v>
      </c>
      <c r="I307">
        <f t="shared" si="31"/>
        <v>1.2027227399162843E-3</v>
      </c>
      <c r="J307">
        <f t="shared" si="32"/>
        <v>1.2666533581171535E-3</v>
      </c>
      <c r="K307">
        <f t="shared" si="33"/>
        <v>2.8010510773373021E-3</v>
      </c>
      <c r="L307">
        <f t="shared" si="34"/>
        <v>2.8010510773373021E-3</v>
      </c>
      <c r="M307" s="2"/>
      <c r="N307">
        <f t="shared" si="35"/>
        <v>109.81682265002236</v>
      </c>
      <c r="O307">
        <f t="shared" si="36"/>
        <v>2.4024322367811823E-3</v>
      </c>
      <c r="P307" s="40">
        <f>N307/MAX($N$16:N307)-1</f>
        <v>0</v>
      </c>
      <c r="S307" s="2"/>
    </row>
    <row r="308" spans="1:19">
      <c r="A308" s="2">
        <v>42951</v>
      </c>
      <c r="B308">
        <v>10873162</v>
      </c>
      <c r="C308">
        <v>11675763</v>
      </c>
      <c r="D308">
        <v>11104892</v>
      </c>
      <c r="E308">
        <v>10573906</v>
      </c>
      <c r="F308">
        <v>10573906</v>
      </c>
      <c r="H308">
        <f t="shared" si="30"/>
        <v>-6.2055247495740318E-3</v>
      </c>
      <c r="I308">
        <f t="shared" si="31"/>
        <v>-2.8553623275788809E-3</v>
      </c>
      <c r="J308">
        <f t="shared" si="32"/>
        <v>-1.3325887095976263E-3</v>
      </c>
      <c r="K308">
        <f t="shared" si="33"/>
        <v>5.1899900656882103E-4</v>
      </c>
      <c r="L308">
        <f t="shared" si="34"/>
        <v>5.1899900656882103E-4</v>
      </c>
      <c r="M308" s="2"/>
      <c r="N308">
        <f t="shared" si="35"/>
        <v>109.61134488132815</v>
      </c>
      <c r="O308">
        <f t="shared" si="36"/>
        <v>-1.8710955547225794E-3</v>
      </c>
      <c r="P308" s="40">
        <f>N308/MAX($N$16:N308)-1</f>
        <v>-1.871095554722535E-3</v>
      </c>
      <c r="S308" s="2"/>
    </row>
    <row r="309" spans="1:19">
      <c r="A309" s="2">
        <v>42954</v>
      </c>
      <c r="B309">
        <v>10840208</v>
      </c>
      <c r="C309">
        <v>11682308</v>
      </c>
      <c r="D309">
        <v>11110346</v>
      </c>
      <c r="E309">
        <v>10590142</v>
      </c>
      <c r="F309">
        <v>10590142</v>
      </c>
      <c r="H309">
        <f t="shared" si="30"/>
        <v>-3.0307651077028375E-3</v>
      </c>
      <c r="I309">
        <f t="shared" si="31"/>
        <v>5.6056293708595106E-4</v>
      </c>
      <c r="J309">
        <f t="shared" si="32"/>
        <v>4.9113489802521393E-4</v>
      </c>
      <c r="K309">
        <f t="shared" si="33"/>
        <v>1.5354779964944498E-3</v>
      </c>
      <c r="L309">
        <f t="shared" si="34"/>
        <v>1.5354779964944498E-3</v>
      </c>
      <c r="M309" s="2"/>
      <c r="N309">
        <f t="shared" si="35"/>
        <v>109.63528155954884</v>
      </c>
      <c r="O309">
        <f t="shared" si="36"/>
        <v>2.1837774407944548E-4</v>
      </c>
      <c r="P309" s="40">
        <f>N309/MAX($N$16:N309)-1</f>
        <v>-1.6531264162693571E-3</v>
      </c>
      <c r="S309" s="2"/>
    </row>
    <row r="310" spans="1:19">
      <c r="A310" s="2">
        <v>42955</v>
      </c>
      <c r="B310">
        <v>10792707</v>
      </c>
      <c r="C310">
        <v>11702964</v>
      </c>
      <c r="D310">
        <v>11135888</v>
      </c>
      <c r="E310">
        <v>10628509</v>
      </c>
      <c r="F310">
        <v>10628509</v>
      </c>
      <c r="H310">
        <f t="shared" si="30"/>
        <v>-4.3819269888548673E-3</v>
      </c>
      <c r="I310">
        <f t="shared" si="31"/>
        <v>1.7681437606336114E-3</v>
      </c>
      <c r="J310">
        <f t="shared" si="32"/>
        <v>2.2989383048916956E-3</v>
      </c>
      <c r="K310">
        <f t="shared" si="33"/>
        <v>3.6228975966516863E-3</v>
      </c>
      <c r="L310">
        <f t="shared" si="34"/>
        <v>3.6228975966516863E-3</v>
      </c>
      <c r="M310" s="2"/>
      <c r="N310">
        <f t="shared" si="35"/>
        <v>109.78725689641362</v>
      </c>
      <c r="O310">
        <f t="shared" si="36"/>
        <v>1.3861900539947625E-3</v>
      </c>
      <c r="P310" s="40">
        <f>N310/MAX($N$16:N310)-1</f>
        <v>-2.6922790967065513E-4</v>
      </c>
      <c r="S310" s="2"/>
    </row>
    <row r="311" spans="1:19">
      <c r="A311" s="2">
        <v>42956</v>
      </c>
      <c r="B311">
        <v>10825659</v>
      </c>
      <c r="C311">
        <v>11721235</v>
      </c>
      <c r="D311">
        <v>11135804</v>
      </c>
      <c r="E311">
        <v>10573257</v>
      </c>
      <c r="F311">
        <v>10573257</v>
      </c>
      <c r="H311">
        <f t="shared" si="30"/>
        <v>3.0531728508891298E-3</v>
      </c>
      <c r="I311">
        <f t="shared" si="31"/>
        <v>1.5612284204240545E-3</v>
      </c>
      <c r="J311">
        <f t="shared" si="32"/>
        <v>-7.5431793136182534E-6</v>
      </c>
      <c r="K311">
        <f t="shared" si="33"/>
        <v>-5.1984713942473393E-3</v>
      </c>
      <c r="L311">
        <f t="shared" si="34"/>
        <v>-5.1984713942473393E-3</v>
      </c>
      <c r="M311" s="2"/>
      <c r="N311">
        <f t="shared" si="35"/>
        <v>109.6601213932084</v>
      </c>
      <c r="O311">
        <f t="shared" si="36"/>
        <v>-1.1580169392990225E-3</v>
      </c>
      <c r="P311" s="40">
        <f>N311/MAX($N$16:N311)-1</f>
        <v>-1.4269330784897338E-3</v>
      </c>
      <c r="S311" s="2"/>
    </row>
    <row r="312" spans="1:19">
      <c r="A312" s="2">
        <v>42957</v>
      </c>
      <c r="B312">
        <v>10827681</v>
      </c>
      <c r="C312">
        <v>11722485</v>
      </c>
      <c r="D312">
        <v>11161142</v>
      </c>
      <c r="E312">
        <v>10598595</v>
      </c>
      <c r="F312">
        <v>10598595</v>
      </c>
      <c r="H312">
        <f t="shared" si="30"/>
        <v>1.8677846771275597E-4</v>
      </c>
      <c r="I312">
        <f t="shared" si="31"/>
        <v>1.0664405243976383E-4</v>
      </c>
      <c r="J312">
        <f t="shared" si="32"/>
        <v>2.2753633235641502E-3</v>
      </c>
      <c r="K312">
        <f t="shared" si="33"/>
        <v>2.3964233537498991E-3</v>
      </c>
      <c r="L312">
        <f t="shared" si="34"/>
        <v>2.3964233537498991E-3</v>
      </c>
      <c r="M312" s="2"/>
      <c r="N312">
        <f t="shared" si="35"/>
        <v>109.82157689705211</v>
      </c>
      <c r="O312">
        <f t="shared" si="36"/>
        <v>1.4723265102432937E-3</v>
      </c>
      <c r="P312" s="40">
        <f>N312/MAX($N$16:N312)-1</f>
        <v>0</v>
      </c>
      <c r="S312" s="2"/>
    </row>
    <row r="313" spans="1:19">
      <c r="A313" s="2">
        <v>42958</v>
      </c>
      <c r="B313">
        <v>10829018</v>
      </c>
      <c r="C313">
        <v>11724045</v>
      </c>
      <c r="D313">
        <v>11111025</v>
      </c>
      <c r="E313">
        <v>10628762</v>
      </c>
      <c r="F313">
        <v>10628762</v>
      </c>
      <c r="H313">
        <f t="shared" si="30"/>
        <v>1.2347981068150382E-4</v>
      </c>
      <c r="I313">
        <f t="shared" si="31"/>
        <v>1.330775855119537E-4</v>
      </c>
      <c r="J313">
        <f t="shared" si="32"/>
        <v>-4.4903111169090071E-3</v>
      </c>
      <c r="K313">
        <f t="shared" si="33"/>
        <v>2.8463206679754105E-3</v>
      </c>
      <c r="L313">
        <f t="shared" si="34"/>
        <v>2.8463206679754105E-3</v>
      </c>
      <c r="M313" s="2"/>
      <c r="N313">
        <f t="shared" si="35"/>
        <v>109.85362036473626</v>
      </c>
      <c r="O313">
        <f t="shared" si="36"/>
        <v>2.9177752304705435E-4</v>
      </c>
      <c r="P313" s="40">
        <f>N313/MAX($N$16:N313)-1</f>
        <v>0</v>
      </c>
      <c r="S313" s="2"/>
    </row>
    <row r="314" spans="1:19">
      <c r="A314" s="2">
        <v>42961</v>
      </c>
      <c r="B314">
        <v>10824109</v>
      </c>
      <c r="C314">
        <v>11724549</v>
      </c>
      <c r="D314">
        <v>11073316</v>
      </c>
      <c r="E314">
        <v>10652357</v>
      </c>
      <c r="F314">
        <v>10652357</v>
      </c>
      <c r="H314">
        <f t="shared" si="30"/>
        <v>-4.5331903594580947E-4</v>
      </c>
      <c r="I314">
        <f t="shared" si="31"/>
        <v>4.2988576041791404E-5</v>
      </c>
      <c r="J314">
        <f t="shared" si="32"/>
        <v>-3.3938363022313345E-3</v>
      </c>
      <c r="K314">
        <f t="shared" si="33"/>
        <v>2.2199198740173731E-3</v>
      </c>
      <c r="L314">
        <f t="shared" si="34"/>
        <v>2.2199198740173731E-3</v>
      </c>
      <c r="M314" s="2"/>
      <c r="N314">
        <f t="shared" si="35"/>
        <v>109.86758656051008</v>
      </c>
      <c r="O314">
        <f t="shared" si="36"/>
        <v>1.2713459717987878E-4</v>
      </c>
      <c r="P314" s="40">
        <f>N314/MAX($N$16:N314)-1</f>
        <v>0</v>
      </c>
      <c r="S314" s="2"/>
    </row>
    <row r="315" spans="1:19">
      <c r="A315" s="2">
        <v>42963</v>
      </c>
      <c r="B315">
        <v>10884028</v>
      </c>
      <c r="C315">
        <v>11712850</v>
      </c>
      <c r="D315">
        <v>11147036</v>
      </c>
      <c r="E315">
        <v>10722032</v>
      </c>
      <c r="F315">
        <v>10722032</v>
      </c>
      <c r="H315">
        <f t="shared" si="30"/>
        <v>5.5356981345993095E-3</v>
      </c>
      <c r="I315">
        <f t="shared" si="31"/>
        <v>-9.9782089699140819E-4</v>
      </c>
      <c r="J315">
        <f t="shared" si="32"/>
        <v>6.6574457009986876E-3</v>
      </c>
      <c r="K315">
        <f t="shared" si="33"/>
        <v>6.5408059455762668E-3</v>
      </c>
      <c r="L315">
        <f t="shared" si="34"/>
        <v>6.5408059455762668E-3</v>
      </c>
      <c r="M315" s="2"/>
      <c r="N315">
        <f t="shared" si="35"/>
        <v>110.40103620827655</v>
      </c>
      <c r="O315">
        <f t="shared" si="36"/>
        <v>4.8553869659518252E-3</v>
      </c>
      <c r="P315" s="40">
        <f>N315/MAX($N$16:N315)-1</f>
        <v>0</v>
      </c>
      <c r="S315" s="2"/>
    </row>
    <row r="316" spans="1:19">
      <c r="A316" s="2">
        <v>42964</v>
      </c>
      <c r="B316">
        <v>10888914</v>
      </c>
      <c r="C316">
        <v>11717616</v>
      </c>
      <c r="D316">
        <v>11172160</v>
      </c>
      <c r="E316">
        <v>10691418</v>
      </c>
      <c r="F316">
        <v>10691418</v>
      </c>
      <c r="H316">
        <f t="shared" si="30"/>
        <v>4.4891468489427488E-4</v>
      </c>
      <c r="I316">
        <f t="shared" si="31"/>
        <v>4.0690352903016702E-4</v>
      </c>
      <c r="J316">
        <f t="shared" si="32"/>
        <v>2.2538726886680571E-3</v>
      </c>
      <c r="K316">
        <f t="shared" si="33"/>
        <v>-2.8552423645070713E-3</v>
      </c>
      <c r="L316">
        <f t="shared" si="34"/>
        <v>-2.8552423645070713E-3</v>
      </c>
      <c r="M316" s="2"/>
      <c r="N316">
        <f t="shared" si="35"/>
        <v>110.34361014159634</v>
      </c>
      <c r="O316">
        <f t="shared" si="36"/>
        <v>-5.201587652843288E-4</v>
      </c>
      <c r="P316" s="40">
        <f>N316/MAX($N$16:N316)-1</f>
        <v>-5.2015876528432869E-4</v>
      </c>
      <c r="S316" s="2"/>
    </row>
    <row r="317" spans="1:19">
      <c r="A317" s="2">
        <v>42965</v>
      </c>
      <c r="B317">
        <v>10886680</v>
      </c>
      <c r="C317">
        <v>11715382</v>
      </c>
      <c r="D317">
        <v>11163431</v>
      </c>
      <c r="E317">
        <v>10676798</v>
      </c>
      <c r="F317">
        <v>10676798</v>
      </c>
      <c r="H317">
        <f t="shared" si="30"/>
        <v>-2.0516279217563937E-4</v>
      </c>
      <c r="I317">
        <f t="shared" si="31"/>
        <v>-1.9065311578736477E-4</v>
      </c>
      <c r="J317">
        <f t="shared" si="32"/>
        <v>-7.8131713115459078E-4</v>
      </c>
      <c r="K317">
        <f t="shared" si="33"/>
        <v>-1.3674519133008989E-3</v>
      </c>
      <c r="L317">
        <f t="shared" si="34"/>
        <v>-1.3674519133008989E-3</v>
      </c>
      <c r="M317" s="2"/>
      <c r="N317">
        <f t="shared" si="35"/>
        <v>110.25727648744225</v>
      </c>
      <c r="O317">
        <f t="shared" si="36"/>
        <v>-7.8240737314387858E-4</v>
      </c>
      <c r="P317" s="40">
        <f>N317/MAX($N$16:N317)-1</f>
        <v>-1.3021591623749718E-3</v>
      </c>
      <c r="S317" s="2"/>
    </row>
    <row r="318" spans="1:19">
      <c r="A318" s="2">
        <v>42968</v>
      </c>
      <c r="B318">
        <v>10925767</v>
      </c>
      <c r="C318">
        <v>11696877</v>
      </c>
      <c r="D318">
        <v>11210778</v>
      </c>
      <c r="E318">
        <v>10730716</v>
      </c>
      <c r="F318">
        <v>10730716</v>
      </c>
      <c r="H318">
        <f t="shared" si="30"/>
        <v>3.5903507772800936E-3</v>
      </c>
      <c r="I318">
        <f t="shared" si="31"/>
        <v>-1.5795472994393212E-3</v>
      </c>
      <c r="J318">
        <f t="shared" si="32"/>
        <v>4.241258802961223E-3</v>
      </c>
      <c r="K318">
        <f t="shared" si="33"/>
        <v>5.0500159317428128E-3</v>
      </c>
      <c r="L318">
        <f t="shared" si="34"/>
        <v>5.0500159317428128E-3</v>
      </c>
      <c r="M318" s="2"/>
      <c r="N318">
        <f t="shared" si="35"/>
        <v>110.61786396048534</v>
      </c>
      <c r="O318">
        <f t="shared" si="36"/>
        <v>3.2704188288575245E-3</v>
      </c>
      <c r="P318" s="40">
        <f>N318/MAX($N$16:N318)-1</f>
        <v>0</v>
      </c>
      <c r="S318" s="2"/>
    </row>
    <row r="319" spans="1:19">
      <c r="A319" s="2">
        <v>42969</v>
      </c>
      <c r="B319">
        <v>10919608</v>
      </c>
      <c r="C319">
        <v>11690718</v>
      </c>
      <c r="D319">
        <v>11191016</v>
      </c>
      <c r="E319">
        <v>10595141</v>
      </c>
      <c r="F319">
        <v>10595141</v>
      </c>
      <c r="H319">
        <f t="shared" si="30"/>
        <v>-5.6371328438542534E-4</v>
      </c>
      <c r="I319">
        <f t="shared" si="31"/>
        <v>-5.2655080497132634E-4</v>
      </c>
      <c r="J319">
        <f t="shared" si="32"/>
        <v>-1.7627679363555471E-3</v>
      </c>
      <c r="K319">
        <f t="shared" si="33"/>
        <v>-1.2634292064015118E-2</v>
      </c>
      <c r="L319">
        <f t="shared" si="34"/>
        <v>-1.2634292064015118E-2</v>
      </c>
      <c r="M319" s="2"/>
      <c r="N319">
        <f t="shared" si="35"/>
        <v>109.99571333847661</v>
      </c>
      <c r="O319">
        <f t="shared" si="36"/>
        <v>-5.6243232307485076E-3</v>
      </c>
      <c r="P319" s="40">
        <f>N319/MAX($N$16:N319)-1</f>
        <v>-5.6243232307484625E-3</v>
      </c>
      <c r="S319" s="2"/>
    </row>
    <row r="320" spans="1:19">
      <c r="A320" s="2">
        <v>42970</v>
      </c>
      <c r="B320">
        <v>10956694</v>
      </c>
      <c r="C320">
        <v>11733940</v>
      </c>
      <c r="D320">
        <v>11232239</v>
      </c>
      <c r="E320">
        <v>10638363</v>
      </c>
      <c r="F320">
        <v>10638363</v>
      </c>
      <c r="H320">
        <f t="shared" si="30"/>
        <v>3.3962757637453489E-3</v>
      </c>
      <c r="I320">
        <f t="shared" si="31"/>
        <v>3.6971210835810009E-3</v>
      </c>
      <c r="J320">
        <f t="shared" si="32"/>
        <v>3.6835797571910245E-3</v>
      </c>
      <c r="K320">
        <f t="shared" si="33"/>
        <v>4.0794171592430928E-3</v>
      </c>
      <c r="L320">
        <f t="shared" si="34"/>
        <v>4.0794171592430928E-3</v>
      </c>
      <c r="M320" s="2"/>
      <c r="N320">
        <f t="shared" si="35"/>
        <v>110.41228494450026</v>
      </c>
      <c r="O320">
        <f t="shared" si="36"/>
        <v>3.7871621846007116E-3</v>
      </c>
      <c r="P320" s="40">
        <f>N320/MAX($N$16:N320)-1</f>
        <v>-1.8584612704012349E-3</v>
      </c>
      <c r="S320" s="2"/>
    </row>
    <row r="321" spans="1:19">
      <c r="A321" s="2">
        <v>42971</v>
      </c>
      <c r="B321">
        <v>10965262</v>
      </c>
      <c r="C321">
        <v>11742507</v>
      </c>
      <c r="D321">
        <v>11212415</v>
      </c>
      <c r="E321">
        <v>10592014</v>
      </c>
      <c r="F321">
        <v>10592014</v>
      </c>
      <c r="H321">
        <f t="shared" si="30"/>
        <v>7.8198770541559881E-4</v>
      </c>
      <c r="I321">
        <f t="shared" si="31"/>
        <v>7.3010429574371649E-4</v>
      </c>
      <c r="J321">
        <f t="shared" si="32"/>
        <v>-1.7649197101308189E-3</v>
      </c>
      <c r="K321">
        <f t="shared" si="33"/>
        <v>-4.3567793277969891E-3</v>
      </c>
      <c r="L321">
        <f t="shared" si="34"/>
        <v>-4.3567793277969891E-3</v>
      </c>
      <c r="M321" s="2"/>
      <c r="N321">
        <f t="shared" si="35"/>
        <v>110.21428510325887</v>
      </c>
      <c r="O321">
        <f t="shared" si="36"/>
        <v>-1.7932772729130964E-3</v>
      </c>
      <c r="P321" s="40">
        <f>N321/MAX($N$16:N321)-1</f>
        <v>-3.6484058069556902E-3</v>
      </c>
      <c r="S321" s="2"/>
    </row>
    <row r="322" spans="1:19">
      <c r="A322" s="2">
        <v>42975</v>
      </c>
      <c r="B322">
        <v>10972236</v>
      </c>
      <c r="C322">
        <v>11749482</v>
      </c>
      <c r="D322">
        <v>11191943</v>
      </c>
      <c r="E322">
        <v>10575680</v>
      </c>
      <c r="F322">
        <v>10575680</v>
      </c>
      <c r="H322">
        <f t="shared" si="30"/>
        <v>6.3600851488998522E-4</v>
      </c>
      <c r="I322">
        <f t="shared" si="31"/>
        <v>5.939958136707002E-4</v>
      </c>
      <c r="J322">
        <f t="shared" si="32"/>
        <v>-1.8258332393155108E-3</v>
      </c>
      <c r="K322">
        <f t="shared" si="33"/>
        <v>-1.5421052124742207E-3</v>
      </c>
      <c r="L322">
        <f t="shared" si="34"/>
        <v>-1.5421052124742207E-3</v>
      </c>
      <c r="M322" s="2"/>
      <c r="N322">
        <f t="shared" si="35"/>
        <v>110.13316652235159</v>
      </c>
      <c r="O322">
        <f t="shared" si="36"/>
        <v>-7.3600786714065345E-4</v>
      </c>
      <c r="P322" s="40">
        <f>N322/MAX($N$16:N322)-1</f>
        <v>-4.3817284187198657E-3</v>
      </c>
      <c r="S322" s="2"/>
    </row>
    <row r="323" spans="1:19">
      <c r="A323" s="2">
        <v>42976</v>
      </c>
      <c r="B323">
        <v>10941076</v>
      </c>
      <c r="C323">
        <v>11757689</v>
      </c>
      <c r="D323">
        <v>11193923</v>
      </c>
      <c r="E323">
        <v>10616744</v>
      </c>
      <c r="F323">
        <v>10616744</v>
      </c>
      <c r="H323">
        <f t="shared" si="30"/>
        <v>-2.8398951681316564E-3</v>
      </c>
      <c r="I323">
        <f t="shared" si="31"/>
        <v>6.9849887850370607E-4</v>
      </c>
      <c r="J323">
        <f t="shared" si="32"/>
        <v>1.7691298106137232E-4</v>
      </c>
      <c r="K323">
        <f t="shared" si="33"/>
        <v>3.8828708886804453E-3</v>
      </c>
      <c r="L323">
        <f t="shared" si="34"/>
        <v>3.8828708886804453E-3</v>
      </c>
      <c r="M323" s="2"/>
      <c r="N323">
        <f t="shared" si="35"/>
        <v>110.26094871534816</v>
      </c>
      <c r="O323">
        <f t="shared" si="36"/>
        <v>1.1602516937588626E-3</v>
      </c>
      <c r="P323" s="40">
        <f>N323/MAX($N$16:N323)-1</f>
        <v>-3.2265606327804841E-3</v>
      </c>
      <c r="S323" s="2"/>
    </row>
    <row r="324" spans="1:19">
      <c r="A324" s="2">
        <v>42977</v>
      </c>
      <c r="B324">
        <v>10910558</v>
      </c>
      <c r="C324">
        <v>11756047</v>
      </c>
      <c r="D324">
        <v>11192282</v>
      </c>
      <c r="E324">
        <v>10611167</v>
      </c>
      <c r="F324">
        <v>10611167</v>
      </c>
      <c r="H324">
        <f t="shared" si="30"/>
        <v>-2.7893051835121696E-3</v>
      </c>
      <c r="I324">
        <f t="shared" si="31"/>
        <v>-1.3965329411247396E-4</v>
      </c>
      <c r="J324">
        <f t="shared" si="32"/>
        <v>-1.4659739932099125E-4</v>
      </c>
      <c r="K324">
        <f t="shared" si="33"/>
        <v>-5.2530229607117285E-4</v>
      </c>
      <c r="L324">
        <f t="shared" si="34"/>
        <v>-5.2530229607117285E-4</v>
      </c>
      <c r="M324" s="2"/>
      <c r="N324">
        <f t="shared" si="35"/>
        <v>110.16995784177348</v>
      </c>
      <c r="O324">
        <f t="shared" si="36"/>
        <v>-8.2523209381759623E-4</v>
      </c>
      <c r="P324" s="40">
        <f>N324/MAX($N$16:N324)-1</f>
        <v>-4.0491300652113482E-3</v>
      </c>
      <c r="S324" s="2"/>
    </row>
    <row r="325" spans="1:19">
      <c r="A325" s="2">
        <v>42978</v>
      </c>
      <c r="B325">
        <v>10880863</v>
      </c>
      <c r="C325">
        <v>11756225</v>
      </c>
      <c r="D325">
        <v>11206150</v>
      </c>
      <c r="E325">
        <v>10663631</v>
      </c>
      <c r="F325">
        <v>10663631</v>
      </c>
      <c r="H325">
        <f t="shared" si="30"/>
        <v>-2.7216756466534875E-3</v>
      </c>
      <c r="I325">
        <f t="shared" si="31"/>
        <v>1.5141143957730918E-5</v>
      </c>
      <c r="J325">
        <f t="shared" si="32"/>
        <v>1.2390681364176093E-3</v>
      </c>
      <c r="K325">
        <f t="shared" si="33"/>
        <v>4.9442252675884202E-3</v>
      </c>
      <c r="L325">
        <f t="shared" si="34"/>
        <v>4.9442252675884202E-3</v>
      </c>
      <c r="M325" s="2"/>
      <c r="N325">
        <f t="shared" si="35"/>
        <v>110.35550573594824</v>
      </c>
      <c r="O325">
        <f t="shared" si="36"/>
        <v>1.6841968337797388E-3</v>
      </c>
      <c r="P325" s="40">
        <f>N325/MAX($N$16:N325)-1</f>
        <v>-2.3717527634670166E-3</v>
      </c>
      <c r="S325" s="2"/>
    </row>
    <row r="326" spans="1:19">
      <c r="A326" s="2">
        <v>42979</v>
      </c>
      <c r="B326">
        <v>10897531</v>
      </c>
      <c r="C326">
        <v>11772893</v>
      </c>
      <c r="D326">
        <v>11222818</v>
      </c>
      <c r="E326">
        <v>10678959</v>
      </c>
      <c r="F326">
        <v>10678959</v>
      </c>
      <c r="H326">
        <f t="shared" si="30"/>
        <v>1.5318637869072838E-3</v>
      </c>
      <c r="I326">
        <f t="shared" si="31"/>
        <v>1.417802058058637E-3</v>
      </c>
      <c r="J326">
        <f t="shared" si="32"/>
        <v>1.4873975450979682E-3</v>
      </c>
      <c r="K326">
        <f t="shared" si="33"/>
        <v>1.4374090776396731E-3</v>
      </c>
      <c r="L326">
        <f t="shared" si="34"/>
        <v>1.4374090776396731E-3</v>
      </c>
      <c r="M326" s="2"/>
      <c r="N326">
        <f t="shared" si="35"/>
        <v>110.51688701311178</v>
      </c>
      <c r="O326">
        <f t="shared" si="36"/>
        <v>1.4623763090686472E-3</v>
      </c>
      <c r="P326" s="40">
        <f>N326/MAX($N$16:N326)-1</f>
        <v>-9.1284484945053368E-4</v>
      </c>
      <c r="S326" s="2"/>
    </row>
    <row r="327" spans="1:19">
      <c r="A327" s="2">
        <v>42982</v>
      </c>
      <c r="B327">
        <v>10905776</v>
      </c>
      <c r="C327">
        <v>11783116</v>
      </c>
      <c r="D327">
        <v>11242290</v>
      </c>
      <c r="E327">
        <v>10719364</v>
      </c>
      <c r="F327">
        <v>10719364</v>
      </c>
      <c r="H327">
        <f t="shared" si="30"/>
        <v>7.5659339716493967E-4</v>
      </c>
      <c r="I327">
        <f t="shared" si="31"/>
        <v>8.6835071039881306E-4</v>
      </c>
      <c r="J327">
        <f t="shared" si="32"/>
        <v>1.7350366013242358E-3</v>
      </c>
      <c r="K327">
        <f t="shared" si="33"/>
        <v>3.783608495921742E-3</v>
      </c>
      <c r="L327">
        <f t="shared" si="34"/>
        <v>3.783608495921742E-3</v>
      </c>
      <c r="M327" s="2"/>
      <c r="N327">
        <f t="shared" si="35"/>
        <v>110.75841498784413</v>
      </c>
      <c r="O327">
        <f t="shared" si="36"/>
        <v>2.1854395401462948E-3</v>
      </c>
      <c r="P327" s="40">
        <f>N327/MAX($N$16:N327)-1</f>
        <v>0</v>
      </c>
      <c r="S327" s="2"/>
    </row>
    <row r="328" spans="1:19">
      <c r="A328" s="2">
        <v>42983</v>
      </c>
      <c r="B328">
        <v>10882617</v>
      </c>
      <c r="C328">
        <v>11774958</v>
      </c>
      <c r="D328">
        <v>11273732</v>
      </c>
      <c r="E328">
        <v>10724148</v>
      </c>
      <c r="F328">
        <v>10724148</v>
      </c>
      <c r="H328">
        <f t="shared" si="30"/>
        <v>-2.1235536104904362E-3</v>
      </c>
      <c r="I328">
        <f t="shared" si="31"/>
        <v>-6.9234657453931536E-4</v>
      </c>
      <c r="J328">
        <f t="shared" si="32"/>
        <v>2.7967611580914653E-3</v>
      </c>
      <c r="K328">
        <f t="shared" si="33"/>
        <v>4.4629513467397963E-4</v>
      </c>
      <c r="L328">
        <f t="shared" si="34"/>
        <v>4.4629513467397963E-4</v>
      </c>
      <c r="M328" s="2"/>
      <c r="N328">
        <f t="shared" si="35"/>
        <v>110.77776340287981</v>
      </c>
      <c r="O328">
        <f t="shared" si="36"/>
        <v>1.746902484819346E-4</v>
      </c>
      <c r="P328" s="40">
        <f>N328/MAX($N$16:N328)-1</f>
        <v>0</v>
      </c>
      <c r="S328" s="2"/>
    </row>
    <row r="329" spans="1:19">
      <c r="A329" s="2">
        <v>42984</v>
      </c>
      <c r="B329">
        <v>10805036</v>
      </c>
      <c r="C329">
        <v>11704736</v>
      </c>
      <c r="D329">
        <v>11259987</v>
      </c>
      <c r="E329">
        <v>10687622</v>
      </c>
      <c r="F329">
        <v>10687622</v>
      </c>
      <c r="H329">
        <f t="shared" si="30"/>
        <v>-7.1288918832667081E-3</v>
      </c>
      <c r="I329">
        <f t="shared" si="31"/>
        <v>-5.9636730763710233E-3</v>
      </c>
      <c r="J329">
        <f t="shared" si="32"/>
        <v>-1.2192058494915337E-3</v>
      </c>
      <c r="K329">
        <f t="shared" si="33"/>
        <v>-3.405958216913807E-3</v>
      </c>
      <c r="L329">
        <f t="shared" si="34"/>
        <v>-3.405958216913807E-3</v>
      </c>
      <c r="M329" s="2"/>
      <c r="N329">
        <f t="shared" si="35"/>
        <v>110.30975643736046</v>
      </c>
      <c r="O329">
        <f t="shared" si="36"/>
        <v>-4.224737448591376E-3</v>
      </c>
      <c r="P329" s="40">
        <f>N329/MAX($N$16:N329)-1</f>
        <v>-4.2247374485914202E-3</v>
      </c>
      <c r="S329" s="2"/>
    </row>
    <row r="330" spans="1:19">
      <c r="A330" s="2">
        <v>42985</v>
      </c>
      <c r="B330">
        <v>10836828</v>
      </c>
      <c r="C330">
        <v>11736141</v>
      </c>
      <c r="D330">
        <v>11305113</v>
      </c>
      <c r="E330">
        <v>10667633</v>
      </c>
      <c r="F330">
        <v>10667633</v>
      </c>
      <c r="H330">
        <f t="shared" si="30"/>
        <v>2.9423317053269837E-3</v>
      </c>
      <c r="I330">
        <f t="shared" si="31"/>
        <v>2.6831019512101317E-3</v>
      </c>
      <c r="J330">
        <f t="shared" si="32"/>
        <v>4.0076422823578373E-3</v>
      </c>
      <c r="K330">
        <f t="shared" si="33"/>
        <v>-1.8702944396798982E-3</v>
      </c>
      <c r="L330">
        <f t="shared" si="34"/>
        <v>-1.8702944396798982E-3</v>
      </c>
      <c r="M330" s="2"/>
      <c r="N330">
        <f t="shared" si="35"/>
        <v>110.43975619983</v>
      </c>
      <c r="O330">
        <f t="shared" si="36"/>
        <v>1.1784974119070312E-3</v>
      </c>
      <c r="P330" s="40">
        <f>N330/MAX($N$16:N330)-1</f>
        <v>-3.0512188788334171E-3</v>
      </c>
      <c r="S330" s="2"/>
    </row>
    <row r="331" spans="1:19">
      <c r="A331" s="2">
        <v>42986</v>
      </c>
      <c r="B331">
        <v>10789103</v>
      </c>
      <c r="C331">
        <v>11682690</v>
      </c>
      <c r="D331">
        <v>11280330</v>
      </c>
      <c r="E331">
        <v>10655013</v>
      </c>
      <c r="F331">
        <v>10655013</v>
      </c>
      <c r="H331">
        <f t="shared" si="30"/>
        <v>-4.4039639643630446E-3</v>
      </c>
      <c r="I331">
        <f t="shared" si="31"/>
        <v>-4.5543931348472899E-3</v>
      </c>
      <c r="J331">
        <f t="shared" si="32"/>
        <v>-2.1921939214584185E-3</v>
      </c>
      <c r="K331">
        <f t="shared" si="33"/>
        <v>-1.1830178259788493E-3</v>
      </c>
      <c r="L331">
        <f t="shared" si="34"/>
        <v>-1.1830178259788493E-3</v>
      </c>
      <c r="M331" s="2"/>
      <c r="N331">
        <f t="shared" si="35"/>
        <v>110.14120249247425</v>
      </c>
      <c r="O331">
        <f t="shared" si="36"/>
        <v>-2.7033173345252901E-3</v>
      </c>
      <c r="P331" s="40">
        <f>N331/MAX($N$16:N331)-1</f>
        <v>-5.7462878004721496E-3</v>
      </c>
      <c r="S331" s="2"/>
    </row>
    <row r="332" spans="1:19">
      <c r="A332" s="2">
        <v>42989</v>
      </c>
      <c r="B332">
        <v>10793051</v>
      </c>
      <c r="C332">
        <v>11739048</v>
      </c>
      <c r="D332">
        <v>11336688</v>
      </c>
      <c r="E332">
        <v>10711371</v>
      </c>
      <c r="F332">
        <v>10711371</v>
      </c>
      <c r="H332">
        <f t="shared" si="30"/>
        <v>3.6592476686903019E-4</v>
      </c>
      <c r="I332">
        <f t="shared" si="31"/>
        <v>4.8240602121600862E-3</v>
      </c>
      <c r="J332">
        <f t="shared" si="32"/>
        <v>4.9961304323544731E-3</v>
      </c>
      <c r="K332">
        <f t="shared" si="33"/>
        <v>5.2893412706300769E-3</v>
      </c>
      <c r="L332">
        <f t="shared" si="34"/>
        <v>5.2893412706300769E-3</v>
      </c>
      <c r="M332" s="2"/>
      <c r="N332">
        <f t="shared" si="35"/>
        <v>110.59861445567773</v>
      </c>
      <c r="O332">
        <f t="shared" si="36"/>
        <v>4.1529595905287486E-3</v>
      </c>
      <c r="P332" s="40">
        <f>N332/MAX($N$16:N332)-1</f>
        <v>-1.6171923109744579E-3</v>
      </c>
      <c r="S332" s="2"/>
    </row>
    <row r="333" spans="1:19">
      <c r="A333" s="2">
        <v>42990</v>
      </c>
      <c r="B333">
        <v>10812344</v>
      </c>
      <c r="C333">
        <v>11751070</v>
      </c>
      <c r="D333">
        <v>11348710</v>
      </c>
      <c r="E333">
        <v>10723393</v>
      </c>
      <c r="F333">
        <v>10723393</v>
      </c>
      <c r="H333">
        <f t="shared" si="30"/>
        <v>1.7875390378494505E-3</v>
      </c>
      <c r="I333">
        <f t="shared" si="31"/>
        <v>1.0241034877784827E-3</v>
      </c>
      <c r="J333">
        <f t="shared" si="32"/>
        <v>1.0604508124418821E-3</v>
      </c>
      <c r="K333">
        <f t="shared" si="33"/>
        <v>1.1223586597830515E-3</v>
      </c>
      <c r="L333">
        <f t="shared" si="34"/>
        <v>1.1223586597830515E-3</v>
      </c>
      <c r="M333" s="2"/>
      <c r="N333">
        <f t="shared" si="35"/>
        <v>110.73391661240218</v>
      </c>
      <c r="O333">
        <f t="shared" si="36"/>
        <v>1.2233621315271836E-3</v>
      </c>
      <c r="P333" s="40">
        <f>N333/MAX($N$16:N333)-1</f>
        <v>-3.958085912798559E-4</v>
      </c>
      <c r="S333" s="2"/>
    </row>
    <row r="334" spans="1:19">
      <c r="A334" s="2">
        <v>42991</v>
      </c>
      <c r="B334">
        <v>10818321</v>
      </c>
      <c r="C334">
        <v>11754956</v>
      </c>
      <c r="D334">
        <v>11356593</v>
      </c>
      <c r="E334">
        <v>10725134</v>
      </c>
      <c r="F334">
        <v>10725134</v>
      </c>
      <c r="H334">
        <f t="shared" si="30"/>
        <v>5.5279410274033935E-4</v>
      </c>
      <c r="I334">
        <f t="shared" si="31"/>
        <v>3.3069329005774861E-4</v>
      </c>
      <c r="J334">
        <f t="shared" si="32"/>
        <v>6.9461639252388352E-4</v>
      </c>
      <c r="K334">
        <f t="shared" si="33"/>
        <v>1.6235532913877471E-4</v>
      </c>
      <c r="L334">
        <f t="shared" si="34"/>
        <v>1.6235532913877471E-4</v>
      </c>
      <c r="M334" s="2"/>
      <c r="N334">
        <f t="shared" si="35"/>
        <v>110.77605783158747</v>
      </c>
      <c r="O334">
        <f t="shared" si="36"/>
        <v>3.8056288871990418E-4</v>
      </c>
      <c r="P334" s="40">
        <f>N334/MAX($N$16:N334)-1</f>
        <v>-1.5396332620931652E-5</v>
      </c>
      <c r="S334" s="2"/>
    </row>
    <row r="335" spans="1:19">
      <c r="A335" s="2">
        <v>42992</v>
      </c>
      <c r="B335">
        <v>10820616</v>
      </c>
      <c r="C335">
        <v>11756342</v>
      </c>
      <c r="D335">
        <v>11321292</v>
      </c>
      <c r="E335">
        <v>10711358</v>
      </c>
      <c r="F335">
        <v>10711358</v>
      </c>
      <c r="H335">
        <f t="shared" si="30"/>
        <v>2.1214012784431802E-4</v>
      </c>
      <c r="I335">
        <f t="shared" si="31"/>
        <v>1.1790771483966012E-4</v>
      </c>
      <c r="J335">
        <f t="shared" si="32"/>
        <v>-3.1084146451316741E-3</v>
      </c>
      <c r="K335">
        <f t="shared" si="33"/>
        <v>-1.2844594762172479E-3</v>
      </c>
      <c r="L335">
        <f t="shared" si="34"/>
        <v>-1.2844594762172479E-3</v>
      </c>
      <c r="M335" s="2"/>
      <c r="N335">
        <f t="shared" si="35"/>
        <v>110.6575875843825</v>
      </c>
      <c r="O335">
        <f t="shared" si="36"/>
        <v>-1.0694571509764384E-3</v>
      </c>
      <c r="P335" s="40">
        <f>N335/MAX($N$16:N335)-1</f>
        <v>-1.0848370178793143E-3</v>
      </c>
      <c r="S335" s="2"/>
    </row>
    <row r="336" spans="1:19">
      <c r="A336" s="2">
        <v>42993</v>
      </c>
      <c r="B336">
        <v>10809725</v>
      </c>
      <c r="C336">
        <v>11750123</v>
      </c>
      <c r="D336">
        <v>11315073</v>
      </c>
      <c r="E336">
        <v>10719921</v>
      </c>
      <c r="F336">
        <v>10719921</v>
      </c>
      <c r="H336">
        <f t="shared" si="30"/>
        <v>-1.0065046204393857E-3</v>
      </c>
      <c r="I336">
        <f t="shared" si="31"/>
        <v>-5.2899107562542902E-4</v>
      </c>
      <c r="J336">
        <f t="shared" si="32"/>
        <v>-5.493189293236389E-4</v>
      </c>
      <c r="K336">
        <f t="shared" si="33"/>
        <v>7.9943178073227372E-4</v>
      </c>
      <c r="L336">
        <f t="shared" si="34"/>
        <v>7.9943178073227372E-4</v>
      </c>
      <c r="M336" s="2"/>
      <c r="N336">
        <f t="shared" si="35"/>
        <v>110.64683274989892</v>
      </c>
      <c r="O336">
        <f t="shared" si="36"/>
        <v>-9.719021278478126E-5</v>
      </c>
      <c r="P336" s="40">
        <f>N336/MAX($N$16:N336)-1</f>
        <v>-1.1819217951234418E-3</v>
      </c>
      <c r="S336" s="2"/>
    </row>
    <row r="337" spans="1:19">
      <c r="A337" s="2">
        <v>42996</v>
      </c>
      <c r="B337">
        <v>10862106</v>
      </c>
      <c r="C337">
        <v>11802505</v>
      </c>
      <c r="D337">
        <v>11367454</v>
      </c>
      <c r="E337">
        <v>10759281</v>
      </c>
      <c r="F337">
        <v>10759281</v>
      </c>
      <c r="H337">
        <f t="shared" si="30"/>
        <v>4.8457291929258073E-3</v>
      </c>
      <c r="I337">
        <f t="shared" si="31"/>
        <v>4.4579958865111902E-3</v>
      </c>
      <c r="J337">
        <f t="shared" si="32"/>
        <v>4.6293117154436736E-3</v>
      </c>
      <c r="K337">
        <f t="shared" si="33"/>
        <v>3.6716688490521232E-3</v>
      </c>
      <c r="L337">
        <f t="shared" si="34"/>
        <v>3.6716688490521232E-3</v>
      </c>
      <c r="M337" s="2"/>
      <c r="N337">
        <f t="shared" si="35"/>
        <v>111.11766543990882</v>
      </c>
      <c r="O337">
        <f t="shared" si="36"/>
        <v>4.255274898596984E-3</v>
      </c>
      <c r="P337" s="40">
        <f>N337/MAX($N$16:N337)-1</f>
        <v>0</v>
      </c>
      <c r="S337" s="2"/>
    </row>
    <row r="338" spans="1:19">
      <c r="A338" s="2">
        <v>42997</v>
      </c>
      <c r="B338">
        <v>10867969</v>
      </c>
      <c r="C338">
        <v>11787077</v>
      </c>
      <c r="D338">
        <v>11364725</v>
      </c>
      <c r="E338">
        <v>10749642</v>
      </c>
      <c r="F338">
        <v>10749642</v>
      </c>
      <c r="H338">
        <f t="shared" ref="H338:H401" si="37">B338/B337-1</f>
        <v>5.3976641362174504E-4</v>
      </c>
      <c r="I338">
        <f t="shared" ref="I338:I401" si="38">C338/C337-1</f>
        <v>-1.3071801282863449E-3</v>
      </c>
      <c r="J338">
        <f t="shared" ref="J338:J401" si="39">D338/D337-1</f>
        <v>-2.4007134755066328E-4</v>
      </c>
      <c r="K338">
        <f t="shared" ref="K338:K401" si="40">E338/E337-1</f>
        <v>-8.9587770781340836E-4</v>
      </c>
      <c r="L338">
        <f t="shared" ref="L338:L401" si="41">F338/F337-1</f>
        <v>-8.9587770781340836E-4</v>
      </c>
      <c r="M338" s="2"/>
      <c r="N338">
        <f t="shared" ref="N338:N401" si="42">N337*(1+O338)</f>
        <v>111.05545642652828</v>
      </c>
      <c r="O338">
        <f t="shared" ref="O338:O401" si="43">(H338*$H$14)+(I338*$I$14)+(J338*$J$14)+(K338*$K$14)+(L338*$L$14)</f>
        <v>-5.5984809556841597E-4</v>
      </c>
      <c r="P338" s="40">
        <f>N338/MAX($N$16:N338)-1</f>
        <v>-5.5984809556841597E-4</v>
      </c>
      <c r="S338" s="2"/>
    </row>
    <row r="339" spans="1:19">
      <c r="A339" s="2">
        <v>42998</v>
      </c>
      <c r="B339">
        <v>10869425</v>
      </c>
      <c r="C339">
        <v>11801956</v>
      </c>
      <c r="D339">
        <v>11379604</v>
      </c>
      <c r="E339">
        <v>10757073</v>
      </c>
      <c r="F339">
        <v>10757073</v>
      </c>
      <c r="H339">
        <f t="shared" si="37"/>
        <v>1.3397167400830412E-4</v>
      </c>
      <c r="I339">
        <f t="shared" si="38"/>
        <v>1.2623146518853101E-3</v>
      </c>
      <c r="J339">
        <f t="shared" si="39"/>
        <v>1.3092265760941135E-3</v>
      </c>
      <c r="K339">
        <f t="shared" si="40"/>
        <v>6.9127883514630284E-4</v>
      </c>
      <c r="L339">
        <f t="shared" si="41"/>
        <v>6.9127883514630284E-4</v>
      </c>
      <c r="M339" s="2"/>
      <c r="N339">
        <f t="shared" si="42"/>
        <v>111.14625693518997</v>
      </c>
      <c r="O339">
        <f t="shared" si="43"/>
        <v>8.1761411445606651E-4</v>
      </c>
      <c r="P339" s="40">
        <f>N339/MAX($N$16:N339)-1</f>
        <v>0</v>
      </c>
      <c r="S339" s="2"/>
    </row>
    <row r="340" spans="1:19">
      <c r="A340" s="2">
        <v>42999</v>
      </c>
      <c r="B340">
        <v>10926215</v>
      </c>
      <c r="C340">
        <v>11831930</v>
      </c>
      <c r="D340">
        <v>11409396</v>
      </c>
      <c r="E340">
        <v>10786638</v>
      </c>
      <c r="F340">
        <v>10786638</v>
      </c>
      <c r="H340">
        <f t="shared" si="37"/>
        <v>5.2247473992415028E-3</v>
      </c>
      <c r="I340">
        <f t="shared" si="38"/>
        <v>2.5397484959273076E-3</v>
      </c>
      <c r="J340">
        <f t="shared" si="39"/>
        <v>2.618017287772112E-3</v>
      </c>
      <c r="K340">
        <f t="shared" si="40"/>
        <v>2.7484242228346112E-3</v>
      </c>
      <c r="L340">
        <f t="shared" si="41"/>
        <v>2.7484242228346112E-3</v>
      </c>
      <c r="M340" s="2"/>
      <c r="N340">
        <f t="shared" si="42"/>
        <v>111.49924325669802</v>
      </c>
      <c r="O340">
        <f t="shared" si="43"/>
        <v>3.1758723257220294E-3</v>
      </c>
      <c r="P340" s="40">
        <f>N340/MAX($N$16:N340)-1</f>
        <v>0</v>
      </c>
      <c r="S340" s="2"/>
    </row>
    <row r="341" spans="1:19">
      <c r="A341" s="2">
        <v>43000</v>
      </c>
      <c r="B341">
        <v>10960809</v>
      </c>
      <c r="C341">
        <v>11866524</v>
      </c>
      <c r="D341">
        <v>11443991</v>
      </c>
      <c r="E341">
        <v>10821233</v>
      </c>
      <c r="F341">
        <v>10821233</v>
      </c>
      <c r="H341">
        <f t="shared" si="37"/>
        <v>3.1661467397448018E-3</v>
      </c>
      <c r="I341">
        <f t="shared" si="38"/>
        <v>2.9237833557163029E-3</v>
      </c>
      <c r="J341">
        <f t="shared" si="39"/>
        <v>3.032149992865607E-3</v>
      </c>
      <c r="K341">
        <f t="shared" si="40"/>
        <v>3.2072087707031294E-3</v>
      </c>
      <c r="L341">
        <f t="shared" si="41"/>
        <v>3.2072087707031294E-3</v>
      </c>
      <c r="M341" s="2"/>
      <c r="N341">
        <f t="shared" si="42"/>
        <v>111.84570480241297</v>
      </c>
      <c r="O341">
        <f t="shared" si="43"/>
        <v>3.107299525946594E-3</v>
      </c>
      <c r="P341" s="40">
        <f>N341/MAX($N$16:N341)-1</f>
        <v>0</v>
      </c>
      <c r="S341" s="2"/>
    </row>
    <row r="342" spans="1:19">
      <c r="A342" s="2">
        <v>43003</v>
      </c>
      <c r="B342">
        <v>10990352</v>
      </c>
      <c r="C342">
        <v>11896067</v>
      </c>
      <c r="D342">
        <v>11473533</v>
      </c>
      <c r="E342">
        <v>10853007</v>
      </c>
      <c r="F342">
        <v>10853007</v>
      </c>
      <c r="H342">
        <f t="shared" si="37"/>
        <v>2.695330244327776E-3</v>
      </c>
      <c r="I342">
        <f t="shared" si="38"/>
        <v>2.489608582934677E-3</v>
      </c>
      <c r="J342">
        <f t="shared" si="39"/>
        <v>2.5814420860694742E-3</v>
      </c>
      <c r="K342">
        <f t="shared" si="40"/>
        <v>2.9362642870733868E-3</v>
      </c>
      <c r="L342">
        <f t="shared" si="41"/>
        <v>2.9362642870733868E-3</v>
      </c>
      <c r="M342" s="2"/>
      <c r="N342">
        <f t="shared" si="42"/>
        <v>112.15079549128565</v>
      </c>
      <c r="O342">
        <f t="shared" si="43"/>
        <v>2.7277818974957404E-3</v>
      </c>
      <c r="P342" s="40">
        <f>N342/MAX($N$16:N342)-1</f>
        <v>0</v>
      </c>
      <c r="S342" s="2"/>
    </row>
    <row r="343" spans="1:19">
      <c r="A343" s="2">
        <v>43004</v>
      </c>
      <c r="B343">
        <v>10994556</v>
      </c>
      <c r="C343">
        <v>11884976</v>
      </c>
      <c r="D343">
        <v>11483332</v>
      </c>
      <c r="E343">
        <v>10836194</v>
      </c>
      <c r="F343">
        <v>10836194</v>
      </c>
      <c r="H343">
        <f t="shared" si="37"/>
        <v>3.8251732064642496E-4</v>
      </c>
      <c r="I343">
        <f t="shared" si="38"/>
        <v>-9.3232494403405752E-4</v>
      </c>
      <c r="J343">
        <f t="shared" si="39"/>
        <v>8.5405253987591578E-4</v>
      </c>
      <c r="K343">
        <f t="shared" si="40"/>
        <v>-1.5491559159594992E-3</v>
      </c>
      <c r="L343">
        <f t="shared" si="41"/>
        <v>-1.5491559159594992E-3</v>
      </c>
      <c r="M343" s="2"/>
      <c r="N343">
        <f t="shared" si="42"/>
        <v>112.08812412584136</v>
      </c>
      <c r="O343">
        <f t="shared" si="43"/>
        <v>-5.5881338308614312E-4</v>
      </c>
      <c r="P343" s="40">
        <f>N343/MAX($N$16:N343)-1</f>
        <v>-5.5881338308616524E-4</v>
      </c>
      <c r="S343" s="2"/>
    </row>
    <row r="344" spans="1:19">
      <c r="A344" s="2">
        <v>43005</v>
      </c>
      <c r="B344">
        <v>10998215</v>
      </c>
      <c r="C344">
        <v>11901742</v>
      </c>
      <c r="D344">
        <v>11507906</v>
      </c>
      <c r="E344">
        <v>10889014</v>
      </c>
      <c r="F344">
        <v>10889014</v>
      </c>
      <c r="H344">
        <f t="shared" si="37"/>
        <v>3.3280106991129266E-4</v>
      </c>
      <c r="I344">
        <f t="shared" si="38"/>
        <v>1.410688587002662E-3</v>
      </c>
      <c r="J344">
        <f t="shared" si="39"/>
        <v>2.1399712208964861E-3</v>
      </c>
      <c r="K344">
        <f t="shared" si="40"/>
        <v>4.8744051647653386E-3</v>
      </c>
      <c r="L344">
        <f t="shared" si="41"/>
        <v>4.8744051647653386E-3</v>
      </c>
      <c r="M344" s="2"/>
      <c r="N344">
        <f t="shared" si="42"/>
        <v>112.39372726728247</v>
      </c>
      <c r="O344">
        <f t="shared" si="43"/>
        <v>2.7264542414682236E-3</v>
      </c>
      <c r="P344" s="40">
        <f>N344/MAX($N$16:N344)-1</f>
        <v>0</v>
      </c>
      <c r="S344" s="2"/>
    </row>
    <row r="345" spans="1:19">
      <c r="A345" s="2">
        <v>43006</v>
      </c>
      <c r="B345">
        <v>11006653</v>
      </c>
      <c r="C345">
        <v>11942564</v>
      </c>
      <c r="D345">
        <v>11523743</v>
      </c>
      <c r="E345">
        <v>10922652</v>
      </c>
      <c r="F345">
        <v>10922652</v>
      </c>
      <c r="H345">
        <f t="shared" si="37"/>
        <v>7.6721540722735071E-4</v>
      </c>
      <c r="I345">
        <f t="shared" si="38"/>
        <v>3.4299180741776958E-3</v>
      </c>
      <c r="J345">
        <f t="shared" si="39"/>
        <v>1.3761843379673788E-3</v>
      </c>
      <c r="K345">
        <f t="shared" si="40"/>
        <v>3.089168587716129E-3</v>
      </c>
      <c r="L345">
        <f t="shared" si="41"/>
        <v>3.089168587716129E-3</v>
      </c>
      <c r="M345" s="2"/>
      <c r="N345">
        <f t="shared" si="42"/>
        <v>112.65788972856753</v>
      </c>
      <c r="O345">
        <f t="shared" si="43"/>
        <v>2.3503309989609364E-3</v>
      </c>
      <c r="P345" s="40">
        <f>N345/MAX($N$16:N345)-1</f>
        <v>0</v>
      </c>
      <c r="S345" s="2"/>
    </row>
    <row r="346" spans="1:19">
      <c r="A346" s="2">
        <v>43007</v>
      </c>
      <c r="B346">
        <v>10984540</v>
      </c>
      <c r="C346">
        <v>11916765</v>
      </c>
      <c r="D346">
        <v>11493757</v>
      </c>
      <c r="E346">
        <v>10908860</v>
      </c>
      <c r="F346">
        <v>10908860</v>
      </c>
      <c r="H346">
        <f t="shared" si="37"/>
        <v>-2.0090576127002047E-3</v>
      </c>
      <c r="I346">
        <f t="shared" si="38"/>
        <v>-2.1602563737569414E-3</v>
      </c>
      <c r="J346">
        <f t="shared" si="39"/>
        <v>-2.6021059303388272E-3</v>
      </c>
      <c r="K346">
        <f t="shared" si="40"/>
        <v>-1.2626970080159561E-3</v>
      </c>
      <c r="L346">
        <f t="shared" si="41"/>
        <v>-1.2626970080159561E-3</v>
      </c>
      <c r="M346" s="2"/>
      <c r="N346">
        <f t="shared" si="42"/>
        <v>112.44841784079321</v>
      </c>
      <c r="O346">
        <f t="shared" si="43"/>
        <v>-1.859362786565577E-3</v>
      </c>
      <c r="P346" s="40">
        <f>N346/MAX($N$16:N346)-1</f>
        <v>-1.8593627865656215E-3</v>
      </c>
      <c r="S346" s="2"/>
    </row>
    <row r="347" spans="1:19">
      <c r="A347" s="2">
        <v>43011</v>
      </c>
      <c r="B347">
        <v>11007038</v>
      </c>
      <c r="C347">
        <v>11880421</v>
      </c>
      <c r="D347">
        <v>11443561</v>
      </c>
      <c r="E347">
        <v>10818428</v>
      </c>
      <c r="F347">
        <v>10818428</v>
      </c>
      <c r="H347">
        <f t="shared" si="37"/>
        <v>2.0481513108423499E-3</v>
      </c>
      <c r="I347">
        <f t="shared" si="38"/>
        <v>-3.0498209874911808E-3</v>
      </c>
      <c r="J347">
        <f t="shared" si="39"/>
        <v>-4.3672404071184445E-3</v>
      </c>
      <c r="K347">
        <f t="shared" si="40"/>
        <v>-8.2897754669140067E-3</v>
      </c>
      <c r="L347">
        <f t="shared" si="41"/>
        <v>-8.2897754669140067E-3</v>
      </c>
      <c r="M347" s="2"/>
      <c r="N347">
        <f t="shared" si="42"/>
        <v>111.95480389769943</v>
      </c>
      <c r="O347">
        <f t="shared" si="43"/>
        <v>-4.3896922035190581E-3</v>
      </c>
      <c r="P347" s="40">
        <f>N347/MAX($N$16:N347)-1</f>
        <v>-6.2408929597569385E-3</v>
      </c>
      <c r="S347" s="2"/>
    </row>
    <row r="348" spans="1:19">
      <c r="A348" s="2">
        <v>43012</v>
      </c>
      <c r="B348">
        <v>11038989</v>
      </c>
      <c r="C348">
        <v>11899712</v>
      </c>
      <c r="D348">
        <v>11424908</v>
      </c>
      <c r="E348">
        <v>10792802</v>
      </c>
      <c r="F348">
        <v>10792802</v>
      </c>
      <c r="H348">
        <f t="shared" si="37"/>
        <v>2.90277911278225E-3</v>
      </c>
      <c r="I348">
        <f t="shared" si="38"/>
        <v>1.6237640063427872E-3</v>
      </c>
      <c r="J348">
        <f t="shared" si="39"/>
        <v>-1.6299996128827932E-3</v>
      </c>
      <c r="K348">
        <f t="shared" si="40"/>
        <v>-2.3687360122931489E-3</v>
      </c>
      <c r="L348">
        <f t="shared" si="41"/>
        <v>-2.3687360122931489E-3</v>
      </c>
      <c r="M348" s="2"/>
      <c r="N348">
        <f t="shared" si="42"/>
        <v>111.91358373944726</v>
      </c>
      <c r="O348">
        <f t="shared" si="43"/>
        <v>-3.6818570366881076E-4</v>
      </c>
      <c r="P348" s="40">
        <f>N348/MAX($N$16:N348)-1</f>
        <v>-6.6067808558597507E-3</v>
      </c>
      <c r="S348" s="2"/>
    </row>
    <row r="349" spans="1:19">
      <c r="A349" s="2">
        <v>43013</v>
      </c>
      <c r="B349">
        <v>11058340</v>
      </c>
      <c r="C349">
        <v>11925417</v>
      </c>
      <c r="D349">
        <v>11463404</v>
      </c>
      <c r="E349">
        <v>10812004</v>
      </c>
      <c r="F349">
        <v>10812004</v>
      </c>
      <c r="H349">
        <f t="shared" si="37"/>
        <v>1.7529685010104767E-3</v>
      </c>
      <c r="I349">
        <f t="shared" si="38"/>
        <v>2.1601363125427486E-3</v>
      </c>
      <c r="J349">
        <f t="shared" si="39"/>
        <v>3.3694800868417918E-3</v>
      </c>
      <c r="K349">
        <f t="shared" si="40"/>
        <v>1.7791487326461741E-3</v>
      </c>
      <c r="L349">
        <f t="shared" si="41"/>
        <v>1.7791487326461741E-3</v>
      </c>
      <c r="M349" s="2"/>
      <c r="N349">
        <f t="shared" si="42"/>
        <v>112.15623213873562</v>
      </c>
      <c r="O349">
        <f t="shared" si="43"/>
        <v>2.1681764731374732E-3</v>
      </c>
      <c r="P349" s="40">
        <f>N349/MAX($N$16:N349)-1</f>
        <v>-4.4529290495373131E-3</v>
      </c>
      <c r="S349" s="2"/>
    </row>
    <row r="350" spans="1:19">
      <c r="A350" s="2">
        <v>43014</v>
      </c>
      <c r="B350">
        <v>11055106</v>
      </c>
      <c r="C350">
        <v>11941736</v>
      </c>
      <c r="D350">
        <v>11449010</v>
      </c>
      <c r="E350">
        <v>10818030</v>
      </c>
      <c r="F350">
        <v>10818030</v>
      </c>
      <c r="H350">
        <f t="shared" si="37"/>
        <v>-2.9244895707669638E-4</v>
      </c>
      <c r="I350">
        <f t="shared" si="38"/>
        <v>1.3684217499481122E-3</v>
      </c>
      <c r="J350">
        <f t="shared" si="39"/>
        <v>-1.2556479733244474E-3</v>
      </c>
      <c r="K350">
        <f t="shared" si="40"/>
        <v>5.573434859993398E-4</v>
      </c>
      <c r="L350">
        <f t="shared" si="41"/>
        <v>5.573434859993398E-4</v>
      </c>
      <c r="M350" s="2"/>
      <c r="N350">
        <f t="shared" si="42"/>
        <v>112.17720561864462</v>
      </c>
      <c r="O350">
        <f t="shared" si="43"/>
        <v>1.8700235830912965E-4</v>
      </c>
      <c r="P350" s="40">
        <f>N350/MAX($N$16:N350)-1</f>
        <v>-4.2667593994618613E-3</v>
      </c>
      <c r="S350" s="2"/>
    </row>
    <row r="351" spans="1:19">
      <c r="A351" s="2">
        <v>43017</v>
      </c>
      <c r="B351">
        <v>11075786</v>
      </c>
      <c r="C351">
        <v>11939072</v>
      </c>
      <c r="D351">
        <v>11461721</v>
      </c>
      <c r="E351">
        <v>10830878</v>
      </c>
      <c r="F351">
        <v>10830878</v>
      </c>
      <c r="H351">
        <f t="shared" si="37"/>
        <v>1.8706288297913876E-3</v>
      </c>
      <c r="I351">
        <f t="shared" si="38"/>
        <v>-2.2308314302044163E-4</v>
      </c>
      <c r="J351">
        <f t="shared" si="39"/>
        <v>1.1102269977927293E-3</v>
      </c>
      <c r="K351">
        <f t="shared" si="40"/>
        <v>1.1876469190785777E-3</v>
      </c>
      <c r="L351">
        <f t="shared" si="41"/>
        <v>1.1876469190785777E-3</v>
      </c>
      <c r="M351" s="2"/>
      <c r="N351">
        <f t="shared" si="42"/>
        <v>112.29236823039932</v>
      </c>
      <c r="O351">
        <f t="shared" si="43"/>
        <v>1.0266133045441661E-3</v>
      </c>
      <c r="P351" s="40">
        <f>N351/MAX($N$16:N351)-1</f>
        <v>-3.2445264068844404E-3</v>
      </c>
      <c r="S351" s="2"/>
    </row>
    <row r="352" spans="1:19">
      <c r="A352" s="2">
        <v>43018</v>
      </c>
      <c r="B352">
        <v>11091830</v>
      </c>
      <c r="C352">
        <v>11940762</v>
      </c>
      <c r="D352">
        <v>11484901</v>
      </c>
      <c r="E352">
        <v>10836724</v>
      </c>
      <c r="F352">
        <v>10836724</v>
      </c>
      <c r="H352">
        <f t="shared" si="37"/>
        <v>1.4485653659253028E-3</v>
      </c>
      <c r="I352">
        <f t="shared" si="38"/>
        <v>1.4155204022547885E-4</v>
      </c>
      <c r="J352">
        <f t="shared" si="39"/>
        <v>2.0223838985435894E-3</v>
      </c>
      <c r="K352">
        <f t="shared" si="40"/>
        <v>5.3975310219533945E-4</v>
      </c>
      <c r="L352">
        <f t="shared" si="41"/>
        <v>5.3975310219533945E-4</v>
      </c>
      <c r="M352" s="2"/>
      <c r="N352">
        <f t="shared" si="42"/>
        <v>112.39774355738932</v>
      </c>
      <c r="O352">
        <f t="shared" si="43"/>
        <v>9.3840150181700999E-4</v>
      </c>
      <c r="P352" s="40">
        <f>N352/MAX($N$16:N352)-1</f>
        <v>-2.3091695735202311E-3</v>
      </c>
      <c r="S352" s="2"/>
    </row>
    <row r="353" spans="1:19">
      <c r="A353" s="2">
        <v>43019</v>
      </c>
      <c r="B353">
        <v>11116668</v>
      </c>
      <c r="C353">
        <v>11984233</v>
      </c>
      <c r="D353">
        <v>11525545</v>
      </c>
      <c r="E353">
        <v>10887324</v>
      </c>
      <c r="F353">
        <v>10887324</v>
      </c>
      <c r="H353">
        <f t="shared" si="37"/>
        <v>2.2393058674718969E-3</v>
      </c>
      <c r="I353">
        <f t="shared" si="38"/>
        <v>3.6405549327589437E-3</v>
      </c>
      <c r="J353">
        <f t="shared" si="39"/>
        <v>3.5389073009859384E-3</v>
      </c>
      <c r="K353">
        <f t="shared" si="40"/>
        <v>4.6693078092603368E-3</v>
      </c>
      <c r="L353">
        <f t="shared" si="41"/>
        <v>4.6693078092603368E-3</v>
      </c>
      <c r="M353" s="2"/>
      <c r="N353">
        <f t="shared" si="42"/>
        <v>112.81940107841704</v>
      </c>
      <c r="O353">
        <f t="shared" si="43"/>
        <v>3.7514767439474905E-3</v>
      </c>
      <c r="P353" s="40">
        <f>N353/MAX($N$16:N353)-1</f>
        <v>0</v>
      </c>
      <c r="S353" s="2"/>
    </row>
    <row r="354" spans="1:19">
      <c r="A354" s="2">
        <v>43020</v>
      </c>
      <c r="B354">
        <v>11126821</v>
      </c>
      <c r="C354">
        <v>12003996</v>
      </c>
      <c r="D354">
        <v>11539682</v>
      </c>
      <c r="E354">
        <v>10901772</v>
      </c>
      <c r="F354">
        <v>10901772</v>
      </c>
      <c r="H354">
        <f t="shared" si="37"/>
        <v>9.1331323378551765E-4</v>
      </c>
      <c r="I354">
        <f t="shared" si="38"/>
        <v>1.6490834248632513E-3</v>
      </c>
      <c r="J354">
        <f t="shared" si="39"/>
        <v>1.2265797409145573E-3</v>
      </c>
      <c r="K354">
        <f t="shared" si="40"/>
        <v>1.3270478585922785E-3</v>
      </c>
      <c r="L354">
        <f t="shared" si="41"/>
        <v>1.3270478585922785E-3</v>
      </c>
      <c r="M354" s="2"/>
      <c r="N354">
        <f t="shared" si="42"/>
        <v>112.96478178588035</v>
      </c>
      <c r="O354">
        <f t="shared" si="43"/>
        <v>1.2886144233495767E-3</v>
      </c>
      <c r="P354" s="40">
        <f>N354/MAX($N$16:N354)-1</f>
        <v>0</v>
      </c>
      <c r="S354" s="2"/>
    </row>
    <row r="355" spans="1:19">
      <c r="A355" s="2">
        <v>43021</v>
      </c>
      <c r="B355">
        <v>11155852</v>
      </c>
      <c r="C355">
        <v>12037866</v>
      </c>
      <c r="D355">
        <v>11568714</v>
      </c>
      <c r="E355">
        <v>10930803</v>
      </c>
      <c r="F355">
        <v>10930803</v>
      </c>
      <c r="H355">
        <f t="shared" si="37"/>
        <v>2.6091010181614749E-3</v>
      </c>
      <c r="I355">
        <f t="shared" si="38"/>
        <v>2.8215604203800648E-3</v>
      </c>
      <c r="J355">
        <f t="shared" si="39"/>
        <v>2.5158405578247223E-3</v>
      </c>
      <c r="K355">
        <f t="shared" si="40"/>
        <v>2.6629615809246054E-3</v>
      </c>
      <c r="L355">
        <f t="shared" si="41"/>
        <v>2.6629615809246054E-3</v>
      </c>
      <c r="M355" s="2"/>
      <c r="N355">
        <f t="shared" si="42"/>
        <v>113.26464510823378</v>
      </c>
      <c r="O355">
        <f t="shared" si="43"/>
        <v>2.6544850316430951E-3</v>
      </c>
      <c r="P355" s="40">
        <f>N355/MAX($N$16:N355)-1</f>
        <v>0</v>
      </c>
      <c r="S355" s="2"/>
    </row>
    <row r="356" spans="1:19">
      <c r="A356" s="2">
        <v>43024</v>
      </c>
      <c r="B356">
        <v>11164601</v>
      </c>
      <c r="C356">
        <v>12048074</v>
      </c>
      <c r="D356">
        <v>11496123</v>
      </c>
      <c r="E356">
        <v>10939178</v>
      </c>
      <c r="F356">
        <v>10939178</v>
      </c>
      <c r="H356">
        <f t="shared" si="37"/>
        <v>7.8425206788335089E-4</v>
      </c>
      <c r="I356">
        <f t="shared" si="38"/>
        <v>8.4799083159747823E-4</v>
      </c>
      <c r="J356">
        <f t="shared" si="39"/>
        <v>-6.2747683104621421E-3</v>
      </c>
      <c r="K356">
        <f t="shared" si="40"/>
        <v>7.6618341763179387E-4</v>
      </c>
      <c r="L356">
        <f t="shared" si="41"/>
        <v>7.6618341763179387E-4</v>
      </c>
      <c r="M356" s="2"/>
      <c r="N356">
        <f t="shared" si="42"/>
        <v>113.19419090677198</v>
      </c>
      <c r="O356">
        <f t="shared" si="43"/>
        <v>-6.2203171514354518E-4</v>
      </c>
      <c r="P356" s="40">
        <f>N356/MAX($N$16:N356)-1</f>
        <v>-6.2203171514352285E-4</v>
      </c>
      <c r="S356" s="2"/>
    </row>
    <row r="357" spans="1:19">
      <c r="A357" s="2">
        <v>43025</v>
      </c>
      <c r="B357">
        <v>11169374</v>
      </c>
      <c r="C357">
        <v>12060930</v>
      </c>
      <c r="D357">
        <v>11495939</v>
      </c>
      <c r="E357">
        <v>10938994</v>
      </c>
      <c r="F357">
        <v>10938994</v>
      </c>
      <c r="H357">
        <f t="shared" si="37"/>
        <v>4.2751191914525144E-4</v>
      </c>
      <c r="I357">
        <f t="shared" si="38"/>
        <v>1.0670585190628579E-3</v>
      </c>
      <c r="J357">
        <f t="shared" si="39"/>
        <v>-1.6005395906071307E-5</v>
      </c>
      <c r="K357">
        <f t="shared" si="40"/>
        <v>-1.6820276624085473E-5</v>
      </c>
      <c r="L357">
        <f t="shared" si="41"/>
        <v>-1.6820276624085473E-5</v>
      </c>
      <c r="M357" s="2"/>
      <c r="N357">
        <f t="shared" si="42"/>
        <v>113.22690231846394</v>
      </c>
      <c r="O357">
        <f t="shared" si="43"/>
        <v>2.8898489781077342E-4</v>
      </c>
      <c r="P357" s="40">
        <f>N357/MAX($N$16:N357)-1</f>
        <v>-3.3322657510448384E-4</v>
      </c>
      <c r="S357" s="2"/>
    </row>
    <row r="358" spans="1:19">
      <c r="A358" s="2">
        <v>43026</v>
      </c>
      <c r="B358">
        <v>11184891</v>
      </c>
      <c r="C358">
        <v>12087416</v>
      </c>
      <c r="D358">
        <v>11518641</v>
      </c>
      <c r="E358">
        <v>10946171</v>
      </c>
      <c r="F358">
        <v>10946171</v>
      </c>
      <c r="H358">
        <f t="shared" si="37"/>
        <v>1.3892452701467217E-3</v>
      </c>
      <c r="I358">
        <f t="shared" si="38"/>
        <v>2.1960163934289234E-3</v>
      </c>
      <c r="J358">
        <f t="shared" si="39"/>
        <v>1.9747843129647169E-3</v>
      </c>
      <c r="K358">
        <f t="shared" si="40"/>
        <v>6.5609323855553292E-4</v>
      </c>
      <c r="L358">
        <f t="shared" si="41"/>
        <v>6.5609323855553292E-4</v>
      </c>
      <c r="M358" s="2"/>
      <c r="N358">
        <f t="shared" si="42"/>
        <v>113.38252663701182</v>
      </c>
      <c r="O358">
        <f t="shared" si="43"/>
        <v>1.3744464907302855E-3</v>
      </c>
      <c r="P358" s="40">
        <f>N358/MAX($N$16:N358)-1</f>
        <v>0</v>
      </c>
      <c r="S358" s="2"/>
    </row>
    <row r="359" spans="1:19">
      <c r="A359" s="2">
        <v>43031</v>
      </c>
      <c r="B359">
        <v>11149718</v>
      </c>
      <c r="C359">
        <v>12046381</v>
      </c>
      <c r="D359">
        <v>11509659</v>
      </c>
      <c r="E359">
        <v>10960757</v>
      </c>
      <c r="F359">
        <v>10960757</v>
      </c>
      <c r="H359">
        <f t="shared" si="37"/>
        <v>-3.1446886697420462E-3</v>
      </c>
      <c r="I359">
        <f t="shared" si="38"/>
        <v>-3.39485296112918E-3</v>
      </c>
      <c r="J359">
        <f t="shared" si="39"/>
        <v>-7.797794896117205E-4</v>
      </c>
      <c r="K359">
        <f t="shared" si="40"/>
        <v>1.3325207508634307E-3</v>
      </c>
      <c r="L359">
        <f t="shared" si="41"/>
        <v>1.3325207508634307E-3</v>
      </c>
      <c r="M359" s="2"/>
      <c r="N359">
        <f t="shared" si="42"/>
        <v>113.27698384044189</v>
      </c>
      <c r="O359">
        <f t="shared" si="43"/>
        <v>-9.3085592375121698E-4</v>
      </c>
      <c r="P359" s="40">
        <f>N359/MAX($N$16:N359)-1</f>
        <v>-9.3085592375119486E-4</v>
      </c>
      <c r="S359" s="2"/>
    </row>
    <row r="360" spans="1:19">
      <c r="A360" s="2">
        <v>43032</v>
      </c>
      <c r="B360">
        <v>11138538</v>
      </c>
      <c r="C360">
        <v>12043966</v>
      </c>
      <c r="D360">
        <v>11528339</v>
      </c>
      <c r="E360">
        <v>10944487</v>
      </c>
      <c r="F360">
        <v>10944487</v>
      </c>
      <c r="H360">
        <f t="shared" si="37"/>
        <v>-1.0027159431297283E-3</v>
      </c>
      <c r="I360">
        <f t="shared" si="38"/>
        <v>-2.0047514685117562E-4</v>
      </c>
      <c r="J360">
        <f t="shared" si="39"/>
        <v>1.6229846601014675E-3</v>
      </c>
      <c r="K360">
        <f t="shared" si="40"/>
        <v>-1.4843865254927646E-3</v>
      </c>
      <c r="L360">
        <f t="shared" si="41"/>
        <v>-1.4843865254927646E-3</v>
      </c>
      <c r="M360" s="2"/>
      <c r="N360">
        <f t="shared" si="42"/>
        <v>113.21923569894918</v>
      </c>
      <c r="O360">
        <f t="shared" si="43"/>
        <v>-5.0979589617299319E-4</v>
      </c>
      <c r="P360" s="40">
        <f>N360/MAX($N$16:N360)-1</f>
        <v>-1.4401772733942941E-3</v>
      </c>
      <c r="S360" s="2"/>
    </row>
    <row r="361" spans="1:19">
      <c r="A361" s="2">
        <v>43033</v>
      </c>
      <c r="B361">
        <v>10979759</v>
      </c>
      <c r="C361">
        <v>12099961</v>
      </c>
      <c r="D361">
        <v>11562699</v>
      </c>
      <c r="E361">
        <v>11014003</v>
      </c>
      <c r="F361">
        <v>11014003</v>
      </c>
      <c r="H361">
        <f t="shared" si="37"/>
        <v>-1.4254922863305763E-2</v>
      </c>
      <c r="I361">
        <f t="shared" si="38"/>
        <v>4.6492160472721977E-3</v>
      </c>
      <c r="J361">
        <f t="shared" si="39"/>
        <v>2.9804814032619031E-3</v>
      </c>
      <c r="K361">
        <f t="shared" si="40"/>
        <v>6.3516910386023362E-3</v>
      </c>
      <c r="L361">
        <f t="shared" si="41"/>
        <v>6.3516910386023362E-3</v>
      </c>
      <c r="M361" s="2"/>
      <c r="N361">
        <f t="shared" si="42"/>
        <v>113.3568685493503</v>
      </c>
      <c r="O361">
        <f t="shared" si="43"/>
        <v>1.215631332886602E-3</v>
      </c>
      <c r="P361" s="40">
        <f>N361/MAX($N$16:N361)-1</f>
        <v>-2.2629666512608004E-4</v>
      </c>
      <c r="S361" s="2"/>
    </row>
    <row r="362" spans="1:19">
      <c r="A362" s="2">
        <v>43034</v>
      </c>
      <c r="B362">
        <v>11014279</v>
      </c>
      <c r="C362">
        <v>12103116</v>
      </c>
      <c r="D362">
        <v>11584923</v>
      </c>
      <c r="E362">
        <v>10992565</v>
      </c>
      <c r="F362">
        <v>10992565</v>
      </c>
      <c r="H362">
        <f t="shared" si="37"/>
        <v>3.1439670032831213E-3</v>
      </c>
      <c r="I362">
        <f t="shared" si="38"/>
        <v>2.6074464206948811E-4</v>
      </c>
      <c r="J362">
        <f t="shared" si="39"/>
        <v>1.9220425957642284E-3</v>
      </c>
      <c r="K362">
        <f t="shared" si="40"/>
        <v>-1.9464312838847198E-3</v>
      </c>
      <c r="L362">
        <f t="shared" si="41"/>
        <v>-1.9464312838847198E-3</v>
      </c>
      <c r="M362" s="2"/>
      <c r="N362">
        <f t="shared" si="42"/>
        <v>113.38937684333621</v>
      </c>
      <c r="O362">
        <f t="shared" si="43"/>
        <v>2.8677833466947975E-4</v>
      </c>
      <c r="P362" s="40">
        <f>N362/MAX($N$16:N362)-1</f>
        <v>0</v>
      </c>
      <c r="S362" s="2"/>
    </row>
    <row r="363" spans="1:19">
      <c r="A363" s="2">
        <v>43035</v>
      </c>
      <c r="B363">
        <v>11021913</v>
      </c>
      <c r="C363">
        <v>12120117</v>
      </c>
      <c r="D363">
        <v>11558492</v>
      </c>
      <c r="E363">
        <v>11000202</v>
      </c>
      <c r="F363">
        <v>11000202</v>
      </c>
      <c r="H363">
        <f t="shared" si="37"/>
        <v>6.9310029281077767E-4</v>
      </c>
      <c r="I363">
        <f t="shared" si="38"/>
        <v>1.4046795882978191E-3</v>
      </c>
      <c r="J363">
        <f t="shared" si="39"/>
        <v>-2.2814998425108035E-3</v>
      </c>
      <c r="K363">
        <f t="shared" si="40"/>
        <v>6.9474230991573016E-4</v>
      </c>
      <c r="L363">
        <f t="shared" si="41"/>
        <v>6.9474230991573016E-4</v>
      </c>
      <c r="M363" s="2"/>
      <c r="N363">
        <f t="shared" si="42"/>
        <v>113.41672102398402</v>
      </c>
      <c r="O363">
        <f t="shared" si="43"/>
        <v>2.4115293168585077E-4</v>
      </c>
      <c r="P363" s="40">
        <f>N363/MAX($N$16:N363)-1</f>
        <v>0</v>
      </c>
      <c r="S363" s="2"/>
    </row>
    <row r="364" spans="1:19">
      <c r="A364" s="2">
        <v>43038</v>
      </c>
      <c r="B364">
        <v>11049001</v>
      </c>
      <c r="C364">
        <v>12105282</v>
      </c>
      <c r="D364">
        <v>11545066</v>
      </c>
      <c r="E364">
        <v>10996107</v>
      </c>
      <c r="F364">
        <v>10996107</v>
      </c>
      <c r="H364">
        <f t="shared" si="37"/>
        <v>2.4576495931332154E-3</v>
      </c>
      <c r="I364">
        <f t="shared" si="38"/>
        <v>-1.223998085167044E-3</v>
      </c>
      <c r="J364">
        <f t="shared" si="39"/>
        <v>-1.1615702117542259E-3</v>
      </c>
      <c r="K364">
        <f t="shared" si="40"/>
        <v>-3.7226589111727382E-4</v>
      </c>
      <c r="L364">
        <f t="shared" si="41"/>
        <v>-3.7226589111727382E-4</v>
      </c>
      <c r="M364" s="2"/>
      <c r="N364">
        <f t="shared" si="42"/>
        <v>113.40146759814888</v>
      </c>
      <c r="O364">
        <f t="shared" si="43"/>
        <v>-1.344900972045205E-4</v>
      </c>
      <c r="P364" s="40">
        <f>N364/MAX($N$16:N364)-1</f>
        <v>-1.3449009720456484E-4</v>
      </c>
      <c r="S364" s="2"/>
    </row>
    <row r="365" spans="1:19">
      <c r="A365" s="2">
        <v>43039</v>
      </c>
      <c r="B365">
        <v>11058409</v>
      </c>
      <c r="C365">
        <v>12086082</v>
      </c>
      <c r="D365">
        <v>11488928</v>
      </c>
      <c r="E365">
        <v>10966344</v>
      </c>
      <c r="F365">
        <v>10966344</v>
      </c>
      <c r="H365">
        <f t="shared" si="37"/>
        <v>8.5147969486110142E-4</v>
      </c>
      <c r="I365">
        <f t="shared" si="38"/>
        <v>-1.586084487746775E-3</v>
      </c>
      <c r="J365">
        <f t="shared" si="39"/>
        <v>-4.8625100973870294E-3</v>
      </c>
      <c r="K365">
        <f t="shared" si="40"/>
        <v>-2.7066851932233682E-3</v>
      </c>
      <c r="L365">
        <f t="shared" si="41"/>
        <v>-2.7066851932233682E-3</v>
      </c>
      <c r="M365" s="2"/>
      <c r="N365">
        <f t="shared" si="42"/>
        <v>113.15174656027932</v>
      </c>
      <c r="O365">
        <f t="shared" si="43"/>
        <v>-2.202097055343888E-3</v>
      </c>
      <c r="P365" s="40">
        <f>N365/MAX($N$16:N365)-1</f>
        <v>-2.3362909923014819E-3</v>
      </c>
      <c r="S365" s="2"/>
    </row>
    <row r="366" spans="1:19">
      <c r="A366" s="2">
        <v>43040</v>
      </c>
      <c r="B366">
        <v>11095633</v>
      </c>
      <c r="C366">
        <v>12138531</v>
      </c>
      <c r="D366">
        <v>11481035</v>
      </c>
      <c r="E366">
        <v>10958451</v>
      </c>
      <c r="F366">
        <v>10958451</v>
      </c>
      <c r="H366">
        <f t="shared" si="37"/>
        <v>3.366126176016726E-3</v>
      </c>
      <c r="I366">
        <f t="shared" si="38"/>
        <v>4.3396197378107182E-3</v>
      </c>
      <c r="J366">
        <f t="shared" si="39"/>
        <v>-6.8700926666087625E-4</v>
      </c>
      <c r="K366">
        <f t="shared" si="40"/>
        <v>-7.1974762053794716E-4</v>
      </c>
      <c r="L366">
        <f t="shared" si="41"/>
        <v>-7.1974762053794716E-4</v>
      </c>
      <c r="M366" s="2"/>
      <c r="N366">
        <f t="shared" si="42"/>
        <v>113.27800674219544</v>
      </c>
      <c r="O366">
        <f t="shared" si="43"/>
        <v>1.1158482812181349E-3</v>
      </c>
      <c r="P366" s="40">
        <f>N366/MAX($N$16:N366)-1</f>
        <v>-1.2230496573715222E-3</v>
      </c>
      <c r="S366" s="2"/>
    </row>
    <row r="367" spans="1:19">
      <c r="A367" s="2">
        <v>43041</v>
      </c>
      <c r="B367">
        <v>11097564</v>
      </c>
      <c r="C367">
        <v>12159135</v>
      </c>
      <c r="D367">
        <v>11506502</v>
      </c>
      <c r="E367">
        <v>10978812</v>
      </c>
      <c r="F367">
        <v>10978812</v>
      </c>
      <c r="H367">
        <f t="shared" si="37"/>
        <v>1.740324323993292E-4</v>
      </c>
      <c r="I367">
        <f t="shared" si="38"/>
        <v>1.6974047353834898E-3</v>
      </c>
      <c r="J367">
        <f t="shared" si="39"/>
        <v>2.2181798069598191E-3</v>
      </c>
      <c r="K367">
        <f t="shared" si="40"/>
        <v>1.8580180720797479E-3</v>
      </c>
      <c r="L367">
        <f t="shared" si="41"/>
        <v>1.8580180720797479E-3</v>
      </c>
      <c r="M367" s="2"/>
      <c r="N367">
        <f t="shared" si="42"/>
        <v>113.45484850752149</v>
      </c>
      <c r="O367">
        <f t="shared" si="43"/>
        <v>1.5611306237804268E-3</v>
      </c>
      <c r="P367" s="40">
        <f>N367/MAX($N$16:N367)-1</f>
        <v>0</v>
      </c>
      <c r="S367" s="2"/>
    </row>
    <row r="368" spans="1:19">
      <c r="A368" s="2">
        <v>43042</v>
      </c>
      <c r="B368">
        <v>11127537</v>
      </c>
      <c r="C368">
        <v>12185207</v>
      </c>
      <c r="D368">
        <v>11500016</v>
      </c>
      <c r="E368">
        <v>10972326</v>
      </c>
      <c r="F368">
        <v>10972326</v>
      </c>
      <c r="H368">
        <f t="shared" si="37"/>
        <v>2.7008630002043343E-3</v>
      </c>
      <c r="I368">
        <f t="shared" si="38"/>
        <v>2.1442314769923865E-3</v>
      </c>
      <c r="J368">
        <f t="shared" si="39"/>
        <v>-5.6368129949480039E-4</v>
      </c>
      <c r="K368">
        <f t="shared" si="40"/>
        <v>-5.9077430235621176E-4</v>
      </c>
      <c r="L368">
        <f t="shared" si="41"/>
        <v>-5.9077430235621176E-4</v>
      </c>
      <c r="M368" s="2"/>
      <c r="N368">
        <f t="shared" si="42"/>
        <v>113.52518744062597</v>
      </c>
      <c r="O368">
        <f t="shared" si="43"/>
        <v>6.1997291459789947E-4</v>
      </c>
      <c r="P368" s="40">
        <f>N368/MAX($N$16:N368)-1</f>
        <v>0</v>
      </c>
      <c r="S368" s="2"/>
    </row>
    <row r="369" spans="1:19">
      <c r="A369" s="2">
        <v>43045</v>
      </c>
      <c r="B369">
        <v>11116629</v>
      </c>
      <c r="C369">
        <v>12186206</v>
      </c>
      <c r="D369">
        <v>11514050</v>
      </c>
      <c r="E369">
        <v>10968708</v>
      </c>
      <c r="F369">
        <v>10968708</v>
      </c>
      <c r="H369">
        <f t="shared" si="37"/>
        <v>-9.8027083621465838E-4</v>
      </c>
      <c r="I369">
        <f t="shared" si="38"/>
        <v>8.1984655656563987E-5</v>
      </c>
      <c r="J369">
        <f t="shared" si="39"/>
        <v>1.2203461282140893E-3</v>
      </c>
      <c r="K369">
        <f t="shared" si="40"/>
        <v>-3.2973865340857333E-4</v>
      </c>
      <c r="L369">
        <f t="shared" si="41"/>
        <v>-3.2973865340857333E-4</v>
      </c>
      <c r="M369" s="2"/>
      <c r="N369">
        <f t="shared" si="42"/>
        <v>113.51752636683706</v>
      </c>
      <c r="O369">
        <f t="shared" si="43"/>
        <v>-6.7483471832230368E-5</v>
      </c>
      <c r="P369" s="40">
        <f>N369/MAX($N$16:N369)-1</f>
        <v>-6.7483471832385789E-5</v>
      </c>
      <c r="S369" s="2"/>
    </row>
    <row r="370" spans="1:19">
      <c r="A370" s="2">
        <v>43046</v>
      </c>
      <c r="B370">
        <v>11136187</v>
      </c>
      <c r="C370">
        <v>12194515</v>
      </c>
      <c r="D370">
        <v>11523882</v>
      </c>
      <c r="E370">
        <v>10978540</v>
      </c>
      <c r="F370">
        <v>10978540</v>
      </c>
      <c r="H370">
        <f t="shared" si="37"/>
        <v>1.759346291038355E-3</v>
      </c>
      <c r="I370">
        <f t="shared" si="38"/>
        <v>6.8183649611697206E-4</v>
      </c>
      <c r="J370">
        <f t="shared" si="39"/>
        <v>8.539132624922896E-4</v>
      </c>
      <c r="K370">
        <f t="shared" si="40"/>
        <v>8.9636810461168892E-4</v>
      </c>
      <c r="L370">
        <f t="shared" si="41"/>
        <v>8.9636810461168892E-4</v>
      </c>
      <c r="M370" s="2"/>
      <c r="N370">
        <f t="shared" si="42"/>
        <v>113.63303799335635</v>
      </c>
      <c r="O370">
        <f t="shared" si="43"/>
        <v>1.0175664517741989E-3</v>
      </c>
      <c r="P370" s="40">
        <f>N370/MAX($N$16:N370)-1</f>
        <v>0</v>
      </c>
      <c r="S370" s="2"/>
    </row>
    <row r="371" spans="1:19">
      <c r="A371" s="2">
        <v>43047</v>
      </c>
      <c r="B371">
        <v>11173274</v>
      </c>
      <c r="C371">
        <v>12171992</v>
      </c>
      <c r="D371">
        <v>11540953</v>
      </c>
      <c r="E371">
        <v>11007943</v>
      </c>
      <c r="F371">
        <v>11007943</v>
      </c>
      <c r="H371">
        <f t="shared" si="37"/>
        <v>3.3303140473486259E-3</v>
      </c>
      <c r="I371">
        <f t="shared" si="38"/>
        <v>-1.8469779240912754E-3</v>
      </c>
      <c r="J371">
        <f t="shared" si="39"/>
        <v>1.4813584519521861E-3</v>
      </c>
      <c r="K371">
        <f t="shared" si="40"/>
        <v>2.6782249734482733E-3</v>
      </c>
      <c r="L371">
        <f t="shared" si="41"/>
        <v>2.6782249734482733E-3</v>
      </c>
      <c r="M371" s="2"/>
      <c r="N371">
        <f t="shared" si="42"/>
        <v>113.8221493796821</v>
      </c>
      <c r="O371">
        <f t="shared" si="43"/>
        <v>1.6642289044212168E-3</v>
      </c>
      <c r="P371" s="40">
        <f>N371/MAX($N$16:N371)-1</f>
        <v>0</v>
      </c>
      <c r="S371" s="2"/>
    </row>
    <row r="372" spans="1:19">
      <c r="A372" s="2">
        <v>43048</v>
      </c>
      <c r="B372">
        <v>11185205</v>
      </c>
      <c r="C372">
        <v>12095257</v>
      </c>
      <c r="D372">
        <v>11488286</v>
      </c>
      <c r="E372">
        <v>11005780</v>
      </c>
      <c r="F372">
        <v>11005780</v>
      </c>
      <c r="H372">
        <f t="shared" si="37"/>
        <v>1.067815932912719E-3</v>
      </c>
      <c r="I372">
        <f t="shared" si="38"/>
        <v>-6.3042269498698733E-3</v>
      </c>
      <c r="J372">
        <f t="shared" si="39"/>
        <v>-4.563487954590939E-3</v>
      </c>
      <c r="K372">
        <f t="shared" si="40"/>
        <v>-1.9649447676095555E-4</v>
      </c>
      <c r="L372">
        <f t="shared" si="41"/>
        <v>-1.9649447676095555E-4</v>
      </c>
      <c r="M372" s="2"/>
      <c r="N372">
        <f t="shared" si="42"/>
        <v>113.59011409727856</v>
      </c>
      <c r="O372">
        <f t="shared" si="43"/>
        <v>-2.0385775850140005E-3</v>
      </c>
      <c r="P372" s="40">
        <f>N372/MAX($N$16:N372)-1</f>
        <v>-2.0385775850140231E-3</v>
      </c>
      <c r="S372" s="2"/>
    </row>
    <row r="373" spans="1:19">
      <c r="A373" s="2">
        <v>43049</v>
      </c>
      <c r="B373">
        <v>11202272</v>
      </c>
      <c r="C373">
        <v>12120349</v>
      </c>
      <c r="D373">
        <v>11436564</v>
      </c>
      <c r="E373">
        <v>10894389</v>
      </c>
      <c r="F373">
        <v>10894389</v>
      </c>
      <c r="H373">
        <f t="shared" si="37"/>
        <v>1.5258549128067678E-3</v>
      </c>
      <c r="I373">
        <f t="shared" si="38"/>
        <v>2.0745321905932812E-3</v>
      </c>
      <c r="J373">
        <f t="shared" si="39"/>
        <v>-4.5021511476994736E-3</v>
      </c>
      <c r="K373">
        <f t="shared" si="40"/>
        <v>-1.0121136348355098E-2</v>
      </c>
      <c r="L373">
        <f t="shared" si="41"/>
        <v>-1.0121136348355098E-2</v>
      </c>
      <c r="M373" s="2"/>
      <c r="N373">
        <f t="shared" si="42"/>
        <v>113.10976338810089</v>
      </c>
      <c r="O373">
        <f t="shared" si="43"/>
        <v>-4.2288073482019232E-3</v>
      </c>
      <c r="P373" s="40">
        <f>N373/MAX($N$16:N373)-1</f>
        <v>-6.2587641813446337E-3</v>
      </c>
      <c r="S373" s="2"/>
    </row>
    <row r="374" spans="1:19">
      <c r="A374" s="2">
        <v>43052</v>
      </c>
      <c r="B374">
        <v>11200636</v>
      </c>
      <c r="C374">
        <v>12143276</v>
      </c>
      <c r="D374">
        <v>11434498</v>
      </c>
      <c r="E374">
        <v>10926175</v>
      </c>
      <c r="F374">
        <v>10926175</v>
      </c>
      <c r="H374">
        <f t="shared" si="37"/>
        <v>-1.4604180294852664E-4</v>
      </c>
      <c r="I374">
        <f t="shared" si="38"/>
        <v>1.8916121969754229E-3</v>
      </c>
      <c r="J374">
        <f t="shared" si="39"/>
        <v>-1.8064866335731899E-4</v>
      </c>
      <c r="K374">
        <f t="shared" si="40"/>
        <v>2.9176487088904413E-3</v>
      </c>
      <c r="L374">
        <f t="shared" si="41"/>
        <v>2.9176487088904413E-3</v>
      </c>
      <c r="M374" s="2"/>
      <c r="N374">
        <f t="shared" si="42"/>
        <v>113.27717079548114</v>
      </c>
      <c r="O374">
        <f t="shared" si="43"/>
        <v>1.4800438296900921E-3</v>
      </c>
      <c r="P374" s="40">
        <f>N374/MAX($N$16:N374)-1</f>
        <v>-4.7879835969627527E-3</v>
      </c>
      <c r="S374" s="2"/>
    </row>
    <row r="375" spans="1:19">
      <c r="A375" s="2">
        <v>43053</v>
      </c>
      <c r="B375">
        <v>11214165</v>
      </c>
      <c r="C375">
        <v>12168341</v>
      </c>
      <c r="D375">
        <v>11416734</v>
      </c>
      <c r="E375">
        <v>10902651</v>
      </c>
      <c r="F375">
        <v>10902651</v>
      </c>
      <c r="H375">
        <f t="shared" si="37"/>
        <v>1.207877838365512E-3</v>
      </c>
      <c r="I375">
        <f t="shared" si="38"/>
        <v>2.0641052710981267E-3</v>
      </c>
      <c r="J375">
        <f t="shared" si="39"/>
        <v>-1.5535443707279661E-3</v>
      </c>
      <c r="K375">
        <f t="shared" si="40"/>
        <v>-2.1529949868092091E-3</v>
      </c>
      <c r="L375">
        <f t="shared" si="41"/>
        <v>-2.1529949868092091E-3</v>
      </c>
      <c r="M375" s="2"/>
      <c r="N375">
        <f t="shared" si="42"/>
        <v>113.21854869884596</v>
      </c>
      <c r="O375">
        <f t="shared" si="43"/>
        <v>-5.1751024697654913E-4</v>
      </c>
      <c r="P375" s="40">
        <f>N375/MAX($N$16:N375)-1</f>
        <v>-5.3030160133655802E-3</v>
      </c>
      <c r="S375" s="2"/>
    </row>
    <row r="376" spans="1:19">
      <c r="A376" s="2">
        <v>43054</v>
      </c>
      <c r="B376">
        <v>11245525</v>
      </c>
      <c r="C376">
        <v>12157888</v>
      </c>
      <c r="D376">
        <v>11393967</v>
      </c>
      <c r="E376">
        <v>10919877</v>
      </c>
      <c r="F376">
        <v>10919877</v>
      </c>
      <c r="H376">
        <f t="shared" si="37"/>
        <v>2.7964632230754738E-3</v>
      </c>
      <c r="I376">
        <f t="shared" si="38"/>
        <v>-8.5903246794283294E-4</v>
      </c>
      <c r="J376">
        <f t="shared" si="39"/>
        <v>-1.9941780197384462E-3</v>
      </c>
      <c r="K376">
        <f t="shared" si="40"/>
        <v>1.5799827032894065E-3</v>
      </c>
      <c r="L376">
        <f t="shared" si="41"/>
        <v>1.5799827032894065E-3</v>
      </c>
      <c r="M376" s="2"/>
      <c r="N376">
        <f t="shared" si="42"/>
        <v>113.288817069712</v>
      </c>
      <c r="O376">
        <f t="shared" si="43"/>
        <v>6.2064362839460159E-4</v>
      </c>
      <c r="P376" s="40">
        <f>N376/MAX($N$16:N376)-1</f>
        <v>-4.6856636680707719E-3</v>
      </c>
      <c r="S376" s="2"/>
    </row>
    <row r="377" spans="1:19">
      <c r="A377" s="2">
        <v>43055</v>
      </c>
      <c r="B377">
        <v>11252955</v>
      </c>
      <c r="C377">
        <v>12178725</v>
      </c>
      <c r="D377">
        <v>11404577</v>
      </c>
      <c r="E377">
        <v>10930488</v>
      </c>
      <c r="F377">
        <v>10930488</v>
      </c>
      <c r="H377">
        <f t="shared" si="37"/>
        <v>6.6070725910982731E-4</v>
      </c>
      <c r="I377">
        <f t="shared" si="38"/>
        <v>1.713866750540971E-3</v>
      </c>
      <c r="J377">
        <f t="shared" si="39"/>
        <v>9.3119455234513815E-4</v>
      </c>
      <c r="K377">
        <f t="shared" si="40"/>
        <v>9.7171424183617461E-4</v>
      </c>
      <c r="L377">
        <f t="shared" si="41"/>
        <v>9.7171424183617461E-4</v>
      </c>
      <c r="M377" s="2"/>
      <c r="N377">
        <f t="shared" si="42"/>
        <v>113.4077521344859</v>
      </c>
      <c r="O377">
        <f t="shared" si="43"/>
        <v>1.0498394091336572E-3</v>
      </c>
      <c r="P377" s="40">
        <f>N377/MAX($N$16:N377)-1</f>
        <v>-3.6407434533138883E-3</v>
      </c>
      <c r="S377" s="2"/>
    </row>
    <row r="378" spans="1:19">
      <c r="A378" s="2">
        <v>43056</v>
      </c>
      <c r="B378">
        <v>11235916</v>
      </c>
      <c r="C378">
        <v>12161686</v>
      </c>
      <c r="D378">
        <v>11387538</v>
      </c>
      <c r="E378">
        <v>10926806</v>
      </c>
      <c r="F378">
        <v>10926806</v>
      </c>
      <c r="H378">
        <f t="shared" si="37"/>
        <v>-1.5141800531505156E-3</v>
      </c>
      <c r="I378">
        <f t="shared" si="38"/>
        <v>-1.39907913184667E-3</v>
      </c>
      <c r="J378">
        <f t="shared" si="39"/>
        <v>-1.4940492751287504E-3</v>
      </c>
      <c r="K378">
        <f t="shared" si="40"/>
        <v>-3.3685595739185725E-4</v>
      </c>
      <c r="L378">
        <f t="shared" si="41"/>
        <v>-3.3685595739185725E-4</v>
      </c>
      <c r="M378" s="2"/>
      <c r="N378">
        <f t="shared" si="42"/>
        <v>113.2925067146323</v>
      </c>
      <c r="O378">
        <f t="shared" si="43"/>
        <v>-1.0162040749819301E-3</v>
      </c>
      <c r="P378" s="40">
        <f>N378/MAX($N$16:N378)-1</f>
        <v>-4.6532477899626778E-3</v>
      </c>
      <c r="S378" s="2"/>
    </row>
    <row r="379" spans="1:19">
      <c r="A379" s="2">
        <v>43059</v>
      </c>
      <c r="B379">
        <v>11256846</v>
      </c>
      <c r="C379">
        <v>12171196</v>
      </c>
      <c r="D379">
        <v>11388115</v>
      </c>
      <c r="E379">
        <v>10934483</v>
      </c>
      <c r="F379">
        <v>10934483</v>
      </c>
      <c r="H379">
        <f t="shared" si="37"/>
        <v>1.8627764750109854E-3</v>
      </c>
      <c r="I379">
        <f t="shared" si="38"/>
        <v>7.819639480908247E-4</v>
      </c>
      <c r="J379">
        <f t="shared" si="39"/>
        <v>5.0669424769500537E-5</v>
      </c>
      <c r="K379">
        <f t="shared" si="40"/>
        <v>7.0258408541334916E-4</v>
      </c>
      <c r="L379">
        <f t="shared" si="41"/>
        <v>7.0258408541334916E-4</v>
      </c>
      <c r="M379" s="2"/>
      <c r="N379">
        <f t="shared" si="42"/>
        <v>113.38541966717573</v>
      </c>
      <c r="O379">
        <f t="shared" si="43"/>
        <v>8.2011560373960188E-4</v>
      </c>
      <c r="P379" s="40">
        <f>N379/MAX($N$16:N379)-1</f>
        <v>-3.8369483873438304E-3</v>
      </c>
      <c r="S379" s="2"/>
    </row>
    <row r="380" spans="1:19">
      <c r="A380" s="2">
        <v>43060</v>
      </c>
      <c r="B380">
        <v>11255482</v>
      </c>
      <c r="C380">
        <v>12156626</v>
      </c>
      <c r="D380">
        <v>11418978</v>
      </c>
      <c r="E380">
        <v>10977041</v>
      </c>
      <c r="F380">
        <v>10977041</v>
      </c>
      <c r="H380">
        <f t="shared" si="37"/>
        <v>-1.211707080296387E-4</v>
      </c>
      <c r="I380">
        <f t="shared" si="38"/>
        <v>-1.1970886016460236E-3</v>
      </c>
      <c r="J380">
        <f t="shared" si="39"/>
        <v>2.7101061062344556E-3</v>
      </c>
      <c r="K380">
        <f t="shared" si="40"/>
        <v>3.8920907371660096E-3</v>
      </c>
      <c r="L380">
        <f t="shared" si="41"/>
        <v>3.8920907371660096E-3</v>
      </c>
      <c r="M380" s="2"/>
      <c r="N380">
        <f t="shared" si="42"/>
        <v>113.59350523045029</v>
      </c>
      <c r="O380">
        <f t="shared" si="43"/>
        <v>1.8352056541781625E-3</v>
      </c>
      <c r="P380" s="40">
        <f>N380/MAX($N$16:N380)-1</f>
        <v>-2.0087843225409241E-3</v>
      </c>
      <c r="S380" s="2"/>
    </row>
    <row r="381" spans="1:19">
      <c r="A381" s="2">
        <v>43061</v>
      </c>
      <c r="B381">
        <v>11235870</v>
      </c>
      <c r="C381">
        <v>12153685</v>
      </c>
      <c r="D381">
        <v>11384727</v>
      </c>
      <c r="E381">
        <v>10949452</v>
      </c>
      <c r="F381">
        <v>10949452</v>
      </c>
      <c r="H381">
        <f t="shared" si="37"/>
        <v>-1.7424398173263578E-3</v>
      </c>
      <c r="I381">
        <f t="shared" si="38"/>
        <v>-2.419256790494595E-4</v>
      </c>
      <c r="J381">
        <f t="shared" si="39"/>
        <v>-2.999480338783389E-3</v>
      </c>
      <c r="K381">
        <f t="shared" si="40"/>
        <v>-2.5133366997536211E-3</v>
      </c>
      <c r="L381">
        <f t="shared" si="41"/>
        <v>-2.5133366997536211E-3</v>
      </c>
      <c r="M381" s="2"/>
      <c r="N381">
        <f t="shared" si="42"/>
        <v>113.36607923664177</v>
      </c>
      <c r="O381">
        <f t="shared" si="43"/>
        <v>-2.0021038469332899E-3</v>
      </c>
      <c r="P381" s="40">
        <f>N381/MAX($N$16:N381)-1</f>
        <v>-4.0068663746544164E-3</v>
      </c>
      <c r="S381" s="2"/>
    </row>
    <row r="382" spans="1:19">
      <c r="A382" s="2">
        <v>43062</v>
      </c>
      <c r="B382">
        <v>11272480</v>
      </c>
      <c r="C382">
        <v>12171248</v>
      </c>
      <c r="D382">
        <v>11393504</v>
      </c>
      <c r="E382">
        <v>10965364</v>
      </c>
      <c r="F382">
        <v>10965364</v>
      </c>
      <c r="H382">
        <f t="shared" si="37"/>
        <v>3.2583146654419082E-3</v>
      </c>
      <c r="I382">
        <f t="shared" si="38"/>
        <v>1.4450761230029308E-3</v>
      </c>
      <c r="J382">
        <f t="shared" si="39"/>
        <v>7.709451443147497E-4</v>
      </c>
      <c r="K382">
        <f t="shared" si="40"/>
        <v>1.4532234124593479E-3</v>
      </c>
      <c r="L382">
        <f t="shared" si="41"/>
        <v>1.4532234124593479E-3</v>
      </c>
      <c r="M382" s="2"/>
      <c r="N382">
        <f t="shared" si="42"/>
        <v>113.55609853307618</v>
      </c>
      <c r="O382">
        <f t="shared" si="43"/>
        <v>1.6761565515356568E-3</v>
      </c>
      <c r="P382" s="40">
        <f>N382/MAX($N$16:N382)-1</f>
        <v>-2.3374259584436619E-3</v>
      </c>
      <c r="S382" s="2"/>
    </row>
    <row r="383" spans="1:19">
      <c r="A383" s="2">
        <v>43063</v>
      </c>
      <c r="B383">
        <v>11264549</v>
      </c>
      <c r="C383">
        <v>12185597</v>
      </c>
      <c r="D383">
        <v>11400673</v>
      </c>
      <c r="E383">
        <v>10960938</v>
      </c>
      <c r="F383">
        <v>10960938</v>
      </c>
      <c r="H383">
        <f t="shared" si="37"/>
        <v>-7.03571884802634E-4</v>
      </c>
      <c r="I383">
        <f t="shared" si="38"/>
        <v>1.17892594087321E-3</v>
      </c>
      <c r="J383">
        <f t="shared" si="39"/>
        <v>6.2921819310379767E-4</v>
      </c>
      <c r="K383">
        <f t="shared" si="40"/>
        <v>-4.0363457154724003E-4</v>
      </c>
      <c r="L383">
        <f t="shared" si="41"/>
        <v>-4.0363457154724003E-4</v>
      </c>
      <c r="M383" s="2"/>
      <c r="N383">
        <f t="shared" si="42"/>
        <v>113.56285064923783</v>
      </c>
      <c r="O383">
        <f t="shared" si="43"/>
        <v>5.9460621215978726E-5</v>
      </c>
      <c r="P383" s="40">
        <f>N383/MAX($N$16:N383)-1</f>
        <v>-2.2781043220271302E-3</v>
      </c>
      <c r="S383" s="2"/>
    </row>
    <row r="384" spans="1:19">
      <c r="A384" s="2">
        <v>43066</v>
      </c>
      <c r="B384">
        <v>11242911</v>
      </c>
      <c r="C384">
        <v>12186080</v>
      </c>
      <c r="D384">
        <v>11452827</v>
      </c>
      <c r="E384">
        <v>11018287</v>
      </c>
      <c r="F384">
        <v>11018287</v>
      </c>
      <c r="H384">
        <f t="shared" si="37"/>
        <v>-1.9208935928105575E-3</v>
      </c>
      <c r="I384">
        <f t="shared" si="38"/>
        <v>3.9636958287792012E-5</v>
      </c>
      <c r="J384">
        <f t="shared" si="39"/>
        <v>4.574642216297331E-3</v>
      </c>
      <c r="K384">
        <f t="shared" si="40"/>
        <v>5.232125206802607E-3</v>
      </c>
      <c r="L384">
        <f t="shared" si="41"/>
        <v>5.232125206802607E-3</v>
      </c>
      <c r="M384" s="2"/>
      <c r="N384">
        <f t="shared" si="42"/>
        <v>113.8616943795259</v>
      </c>
      <c r="O384">
        <f t="shared" si="43"/>
        <v>2.6315271990759561E-3</v>
      </c>
      <c r="P384" s="40">
        <f>N384/MAX($N$16:N384)-1</f>
        <v>0</v>
      </c>
      <c r="S384" s="2"/>
    </row>
    <row r="385" spans="1:19">
      <c r="A385" s="2">
        <v>43067</v>
      </c>
      <c r="B385">
        <v>11238002</v>
      </c>
      <c r="C385">
        <v>12172097</v>
      </c>
      <c r="D385">
        <v>11456965</v>
      </c>
      <c r="E385">
        <v>11019175</v>
      </c>
      <c r="F385">
        <v>11019175</v>
      </c>
      <c r="H385">
        <f t="shared" si="37"/>
        <v>-4.3663069110833064E-4</v>
      </c>
      <c r="I385">
        <f t="shared" si="38"/>
        <v>-1.1474567703477767E-3</v>
      </c>
      <c r="J385">
        <f t="shared" si="39"/>
        <v>3.613081730824419E-4</v>
      </c>
      <c r="K385">
        <f t="shared" si="40"/>
        <v>8.0593290045838373E-5</v>
      </c>
      <c r="L385">
        <f t="shared" si="41"/>
        <v>8.0593290045838373E-5</v>
      </c>
      <c r="M385" s="2"/>
      <c r="N385">
        <f t="shared" si="42"/>
        <v>113.83751943062471</v>
      </c>
      <c r="O385">
        <f t="shared" si="43"/>
        <v>-2.1231854165639776E-4</v>
      </c>
      <c r="P385" s="40">
        <f>N385/MAX($N$16:N385)-1</f>
        <v>-2.1231854165637554E-4</v>
      </c>
      <c r="S385" s="2"/>
    </row>
    <row r="386" spans="1:19">
      <c r="A386" s="2">
        <v>43068</v>
      </c>
      <c r="B386">
        <v>11259428</v>
      </c>
      <c r="C386">
        <v>12201708</v>
      </c>
      <c r="D386">
        <v>11444486</v>
      </c>
      <c r="E386">
        <v>11034988</v>
      </c>
      <c r="F386">
        <v>11034988</v>
      </c>
      <c r="H386">
        <f t="shared" si="37"/>
        <v>1.906566665498044E-3</v>
      </c>
      <c r="I386">
        <f t="shared" si="38"/>
        <v>2.4326950401396541E-3</v>
      </c>
      <c r="J386">
        <f t="shared" si="39"/>
        <v>-1.0892064346884611E-3</v>
      </c>
      <c r="K386">
        <f t="shared" si="40"/>
        <v>1.4350439120895953E-3</v>
      </c>
      <c r="L386">
        <f t="shared" si="41"/>
        <v>1.4350439120895953E-3</v>
      </c>
      <c r="M386" s="2"/>
      <c r="N386">
        <f t="shared" si="42"/>
        <v>113.97685981232669</v>
      </c>
      <c r="O386">
        <f t="shared" si="43"/>
        <v>1.2240286190256856E-3</v>
      </c>
      <c r="P386" s="40">
        <f>N386/MAX($N$16:N386)-1</f>
        <v>0</v>
      </c>
      <c r="S386" s="2"/>
    </row>
    <row r="387" spans="1:19">
      <c r="A387" s="2">
        <v>43069</v>
      </c>
      <c r="B387">
        <v>11288039</v>
      </c>
      <c r="C387">
        <v>12230318</v>
      </c>
      <c r="D387">
        <v>11473097</v>
      </c>
      <c r="E387">
        <v>11063598</v>
      </c>
      <c r="F387">
        <v>11063598</v>
      </c>
      <c r="H387">
        <f t="shared" si="37"/>
        <v>2.541070470009732E-3</v>
      </c>
      <c r="I387">
        <f t="shared" si="38"/>
        <v>2.3447537016949571E-3</v>
      </c>
      <c r="J387">
        <f t="shared" si="39"/>
        <v>2.4999812136603516E-3</v>
      </c>
      <c r="K387">
        <f t="shared" si="40"/>
        <v>2.592662538464019E-3</v>
      </c>
      <c r="L387">
        <f t="shared" si="41"/>
        <v>2.592662538464019E-3</v>
      </c>
      <c r="M387" s="2"/>
      <c r="N387">
        <f t="shared" si="42"/>
        <v>114.26342340720335</v>
      </c>
      <c r="O387">
        <f t="shared" si="43"/>
        <v>2.5142260924586163E-3</v>
      </c>
      <c r="P387" s="40">
        <f>N387/MAX($N$16:N387)-1</f>
        <v>0</v>
      </c>
      <c r="S387" s="2"/>
    </row>
    <row r="388" spans="1:19">
      <c r="A388" s="2">
        <v>43070</v>
      </c>
      <c r="B388">
        <v>11336439</v>
      </c>
      <c r="C388">
        <v>12278719</v>
      </c>
      <c r="D388">
        <v>11521497</v>
      </c>
      <c r="E388">
        <v>11058168</v>
      </c>
      <c r="F388">
        <v>11058168</v>
      </c>
      <c r="H388">
        <f t="shared" si="37"/>
        <v>4.2877243779897434E-3</v>
      </c>
      <c r="I388">
        <f t="shared" si="38"/>
        <v>3.9574604683214609E-3</v>
      </c>
      <c r="J388">
        <f t="shared" si="39"/>
        <v>4.2185645253414172E-3</v>
      </c>
      <c r="K388">
        <f t="shared" si="40"/>
        <v>-4.9079874377211397E-4</v>
      </c>
      <c r="L388">
        <f t="shared" si="41"/>
        <v>-4.9079874377211397E-4</v>
      </c>
      <c r="M388" s="2"/>
      <c r="N388">
        <f t="shared" si="42"/>
        <v>114.52582140367528</v>
      </c>
      <c r="O388">
        <f t="shared" si="43"/>
        <v>2.2964303768216792E-3</v>
      </c>
      <c r="P388" s="40">
        <f>N388/MAX($N$16:N388)-1</f>
        <v>0</v>
      </c>
      <c r="S388" s="2"/>
    </row>
    <row r="389" spans="1:19">
      <c r="A389" s="2">
        <v>43073</v>
      </c>
      <c r="B389">
        <v>11345506</v>
      </c>
      <c r="C389">
        <v>12287786</v>
      </c>
      <c r="D389">
        <v>11530565</v>
      </c>
      <c r="E389">
        <v>11069054</v>
      </c>
      <c r="F389">
        <v>11069054</v>
      </c>
      <c r="H389">
        <f t="shared" si="37"/>
        <v>7.9981024023512148E-4</v>
      </c>
      <c r="I389">
        <f t="shared" si="38"/>
        <v>7.3843207911172826E-4</v>
      </c>
      <c r="J389">
        <f t="shared" si="39"/>
        <v>7.870505022047336E-4</v>
      </c>
      <c r="K389">
        <f t="shared" si="40"/>
        <v>9.8443069412579298E-4</v>
      </c>
      <c r="L389">
        <f t="shared" si="41"/>
        <v>9.8443069412579298E-4</v>
      </c>
      <c r="M389" s="2"/>
      <c r="N389">
        <f t="shared" si="42"/>
        <v>114.62417971129763</v>
      </c>
      <c r="O389">
        <f t="shared" si="43"/>
        <v>8.5883084196063391E-4</v>
      </c>
      <c r="P389" s="40">
        <f>N389/MAX($N$16:N389)-1</f>
        <v>0</v>
      </c>
      <c r="S389" s="2"/>
    </row>
    <row r="390" spans="1:19">
      <c r="A390" s="2">
        <v>43074</v>
      </c>
      <c r="B390">
        <v>11355551</v>
      </c>
      <c r="C390">
        <v>12301039</v>
      </c>
      <c r="D390">
        <v>11574448</v>
      </c>
      <c r="E390">
        <v>11093469</v>
      </c>
      <c r="F390">
        <v>11093469</v>
      </c>
      <c r="H390">
        <f t="shared" si="37"/>
        <v>8.8537258717247269E-4</v>
      </c>
      <c r="I390">
        <f t="shared" si="38"/>
        <v>1.0785506843951076E-3</v>
      </c>
      <c r="J390">
        <f t="shared" si="39"/>
        <v>3.8057978945524873E-3</v>
      </c>
      <c r="K390">
        <f t="shared" si="40"/>
        <v>2.2056988790550847E-3</v>
      </c>
      <c r="L390">
        <f t="shared" si="41"/>
        <v>2.2056988790550847E-3</v>
      </c>
      <c r="M390" s="2"/>
      <c r="N390">
        <f t="shared" si="42"/>
        <v>114.85758019234424</v>
      </c>
      <c r="O390">
        <f t="shared" si="43"/>
        <v>2.0362237848460473E-3</v>
      </c>
      <c r="P390" s="40">
        <f>N390/MAX($N$16:N390)-1</f>
        <v>0</v>
      </c>
      <c r="S390" s="2"/>
    </row>
    <row r="391" spans="1:19">
      <c r="A391" s="2">
        <v>43075</v>
      </c>
      <c r="B391">
        <v>11374844</v>
      </c>
      <c r="C391">
        <v>12322838</v>
      </c>
      <c r="D391">
        <v>11597586</v>
      </c>
      <c r="E391">
        <v>11120378</v>
      </c>
      <c r="F391">
        <v>11120378</v>
      </c>
      <c r="H391">
        <f t="shared" si="37"/>
        <v>1.6989928538033716E-3</v>
      </c>
      <c r="I391">
        <f t="shared" si="38"/>
        <v>1.7721267284820374E-3</v>
      </c>
      <c r="J391">
        <f t="shared" si="39"/>
        <v>1.9990586160134605E-3</v>
      </c>
      <c r="K391">
        <f t="shared" si="40"/>
        <v>2.425661440979443E-3</v>
      </c>
      <c r="L391">
        <f t="shared" si="41"/>
        <v>2.425661440979443E-3</v>
      </c>
      <c r="M391" s="2"/>
      <c r="N391">
        <f t="shared" si="42"/>
        <v>115.09468071995047</v>
      </c>
      <c r="O391">
        <f t="shared" si="43"/>
        <v>2.064300216051551E-3</v>
      </c>
      <c r="P391" s="40">
        <f>N391/MAX($N$16:N391)-1</f>
        <v>0</v>
      </c>
      <c r="S391" s="2"/>
    </row>
    <row r="392" spans="1:19">
      <c r="A392" s="2">
        <v>43076</v>
      </c>
      <c r="B392">
        <v>11369228</v>
      </c>
      <c r="C392">
        <v>12295015</v>
      </c>
      <c r="D392">
        <v>11595644</v>
      </c>
      <c r="E392">
        <v>11144736</v>
      </c>
      <c r="F392">
        <v>11144736</v>
      </c>
      <c r="H392">
        <f t="shared" si="37"/>
        <v>-4.937210567459438E-4</v>
      </c>
      <c r="I392">
        <f t="shared" si="38"/>
        <v>-2.2578402799744435E-3</v>
      </c>
      <c r="J392">
        <f t="shared" si="39"/>
        <v>-1.6744863974282875E-4</v>
      </c>
      <c r="K392">
        <f t="shared" si="40"/>
        <v>2.1903931682898392E-3</v>
      </c>
      <c r="L392">
        <f t="shared" si="41"/>
        <v>2.1903931682898392E-3</v>
      </c>
      <c r="M392" s="2"/>
      <c r="N392">
        <f t="shared" si="42"/>
        <v>115.1283292566408</v>
      </c>
      <c r="O392">
        <f t="shared" si="43"/>
        <v>2.9235527202329246E-4</v>
      </c>
      <c r="P392" s="40">
        <f>N392/MAX($N$16:N392)-1</f>
        <v>0</v>
      </c>
      <c r="S392" s="2"/>
    </row>
    <row r="393" spans="1:19">
      <c r="A393" s="2">
        <v>43077</v>
      </c>
      <c r="B393">
        <v>11384328</v>
      </c>
      <c r="C393">
        <v>12310115</v>
      </c>
      <c r="D393">
        <v>11610744</v>
      </c>
      <c r="E393">
        <v>11159836</v>
      </c>
      <c r="F393">
        <v>11159836</v>
      </c>
      <c r="H393">
        <f t="shared" si="37"/>
        <v>1.3281464669367971E-3</v>
      </c>
      <c r="I393">
        <f t="shared" si="38"/>
        <v>1.2281400226026307E-3</v>
      </c>
      <c r="J393">
        <f t="shared" si="39"/>
        <v>1.3022131414175409E-3</v>
      </c>
      <c r="K393">
        <f t="shared" si="40"/>
        <v>1.3548997481860336E-3</v>
      </c>
      <c r="L393">
        <f t="shared" si="41"/>
        <v>1.3548997481860336E-3</v>
      </c>
      <c r="M393" s="2"/>
      <c r="N393">
        <f t="shared" si="42"/>
        <v>115.27956871755823</v>
      </c>
      <c r="O393">
        <f t="shared" si="43"/>
        <v>1.3136598254658073E-3</v>
      </c>
      <c r="P393" s="40">
        <f>N393/MAX($N$16:N393)-1</f>
        <v>0</v>
      </c>
      <c r="S393" s="2"/>
    </row>
    <row r="394" spans="1:19">
      <c r="A394" s="2">
        <v>43080</v>
      </c>
      <c r="B394">
        <v>11399622</v>
      </c>
      <c r="C394">
        <v>12325409</v>
      </c>
      <c r="D394">
        <v>11605158</v>
      </c>
      <c r="E394">
        <v>11160728</v>
      </c>
      <c r="F394">
        <v>11160728</v>
      </c>
      <c r="H394">
        <f t="shared" si="37"/>
        <v>1.343425804316345E-3</v>
      </c>
      <c r="I394">
        <f t="shared" si="38"/>
        <v>1.24239294271411E-3</v>
      </c>
      <c r="J394">
        <f t="shared" si="39"/>
        <v>-4.8110612033125388E-4</v>
      </c>
      <c r="K394">
        <f t="shared" si="40"/>
        <v>7.9929490003349812E-5</v>
      </c>
      <c r="L394">
        <f t="shared" si="41"/>
        <v>7.9929490003349812E-5</v>
      </c>
      <c r="M394" s="2"/>
      <c r="N394">
        <f t="shared" si="42"/>
        <v>115.33178048518846</v>
      </c>
      <c r="O394">
        <f t="shared" si="43"/>
        <v>4.5291432134118013E-4</v>
      </c>
      <c r="P394" s="40">
        <f>N394/MAX($N$16:N394)-1</f>
        <v>0</v>
      </c>
      <c r="S394" s="2"/>
    </row>
    <row r="395" spans="1:19">
      <c r="A395" s="2">
        <v>43081</v>
      </c>
      <c r="B395">
        <v>11380399</v>
      </c>
      <c r="C395">
        <v>12337027</v>
      </c>
      <c r="D395">
        <v>11594209</v>
      </c>
      <c r="E395">
        <v>11149780</v>
      </c>
      <c r="F395">
        <v>11149780</v>
      </c>
      <c r="H395">
        <f t="shared" si="37"/>
        <v>-1.686283983802217E-3</v>
      </c>
      <c r="I395">
        <f t="shared" si="38"/>
        <v>9.4260563685955034E-4</v>
      </c>
      <c r="J395">
        <f t="shared" si="39"/>
        <v>-9.4345979606658137E-4</v>
      </c>
      <c r="K395">
        <f t="shared" si="40"/>
        <v>-9.8093959462142166E-4</v>
      </c>
      <c r="L395">
        <f t="shared" si="41"/>
        <v>-9.8093959462142166E-4</v>
      </c>
      <c r="M395" s="2"/>
      <c r="N395">
        <f t="shared" si="42"/>
        <v>115.24761095199847</v>
      </c>
      <c r="O395">
        <f t="shared" si="43"/>
        <v>-7.2980346645041823E-4</v>
      </c>
      <c r="P395" s="40">
        <f>N395/MAX($N$16:N395)-1</f>
        <v>-7.2980346645046268E-4</v>
      </c>
      <c r="S395" s="2"/>
    </row>
    <row r="396" spans="1:19">
      <c r="A396" s="2">
        <v>43082</v>
      </c>
      <c r="B396">
        <v>11402124</v>
      </c>
      <c r="C396">
        <v>12253868</v>
      </c>
      <c r="D396">
        <v>11517916</v>
      </c>
      <c r="E396">
        <v>11073487</v>
      </c>
      <c r="F396">
        <v>11073487</v>
      </c>
      <c r="H396">
        <f t="shared" si="37"/>
        <v>1.9089840347426001E-3</v>
      </c>
      <c r="I396">
        <f t="shared" si="38"/>
        <v>-6.7406029021416236E-3</v>
      </c>
      <c r="J396">
        <f t="shared" si="39"/>
        <v>-6.5802677871340531E-3</v>
      </c>
      <c r="K396">
        <f t="shared" si="40"/>
        <v>-6.8425565347477457E-3</v>
      </c>
      <c r="L396">
        <f t="shared" si="41"/>
        <v>-6.8425565347477457E-3</v>
      </c>
      <c r="M396" s="2"/>
      <c r="N396">
        <f t="shared" si="42"/>
        <v>114.66913709994702</v>
      </c>
      <c r="O396">
        <f t="shared" si="43"/>
        <v>-5.0193999448057136E-3</v>
      </c>
      <c r="P396" s="40">
        <f>N396/MAX($N$16:N396)-1</f>
        <v>-5.7455402357768914E-3</v>
      </c>
      <c r="S396" s="2"/>
    </row>
    <row r="397" spans="1:19">
      <c r="A397" s="2">
        <v>43083</v>
      </c>
      <c r="B397">
        <v>11424248</v>
      </c>
      <c r="C397">
        <v>12274862</v>
      </c>
      <c r="D397">
        <v>11534383</v>
      </c>
      <c r="E397">
        <v>11112500</v>
      </c>
      <c r="F397">
        <v>11112500</v>
      </c>
      <c r="H397">
        <f t="shared" si="37"/>
        <v>1.9403402383626478E-3</v>
      </c>
      <c r="I397">
        <f t="shared" si="38"/>
        <v>1.7132549493759086E-3</v>
      </c>
      <c r="J397">
        <f t="shared" si="39"/>
        <v>1.4296857174509459E-3</v>
      </c>
      <c r="K397">
        <f t="shared" si="40"/>
        <v>3.5230998149002879E-3</v>
      </c>
      <c r="L397">
        <f t="shared" si="41"/>
        <v>3.5230998149002879E-3</v>
      </c>
      <c r="M397" s="2"/>
      <c r="N397">
        <f t="shared" si="42"/>
        <v>114.94731251323061</v>
      </c>
      <c r="O397">
        <f t="shared" si="43"/>
        <v>2.4258961069980158E-3</v>
      </c>
      <c r="P397" s="40">
        <f>N397/MAX($N$16:N397)-1</f>
        <v>-3.333582212469377E-3</v>
      </c>
      <c r="S397" s="2"/>
    </row>
    <row r="398" spans="1:19">
      <c r="A398" s="2">
        <v>43084</v>
      </c>
      <c r="B398">
        <v>11431574</v>
      </c>
      <c r="C398">
        <v>12282187</v>
      </c>
      <c r="D398">
        <v>11541708</v>
      </c>
      <c r="E398">
        <v>11106538</v>
      </c>
      <c r="F398">
        <v>11106538</v>
      </c>
      <c r="H398">
        <f t="shared" si="37"/>
        <v>6.4126759152993706E-4</v>
      </c>
      <c r="I398">
        <f t="shared" si="38"/>
        <v>5.9674805305354184E-4</v>
      </c>
      <c r="J398">
        <f t="shared" si="39"/>
        <v>6.3505780933414968E-4</v>
      </c>
      <c r="K398">
        <f t="shared" si="40"/>
        <v>-5.3651293588297122E-4</v>
      </c>
      <c r="L398">
        <f t="shared" si="41"/>
        <v>-5.3651293588297122E-4</v>
      </c>
      <c r="M398" s="2"/>
      <c r="N398">
        <f t="shared" si="42"/>
        <v>114.96570517712081</v>
      </c>
      <c r="O398">
        <f t="shared" si="43"/>
        <v>1.6000951643033729E-4</v>
      </c>
      <c r="P398" s="40">
        <f>N398/MAX($N$16:N398)-1</f>
        <v>-3.1741061009169513E-3</v>
      </c>
      <c r="S398" s="2"/>
    </row>
    <row r="399" spans="1:19">
      <c r="A399" s="2">
        <v>43087</v>
      </c>
      <c r="B399">
        <v>11068034</v>
      </c>
      <c r="C399">
        <v>11885514</v>
      </c>
      <c r="D399">
        <v>11178168</v>
      </c>
      <c r="E399">
        <v>11208296</v>
      </c>
      <c r="F399">
        <v>11208296</v>
      </c>
      <c r="H399">
        <f t="shared" si="37"/>
        <v>-3.1801394978504316E-2</v>
      </c>
      <c r="I399">
        <f t="shared" si="38"/>
        <v>-3.2296609716168656E-2</v>
      </c>
      <c r="J399">
        <f t="shared" si="39"/>
        <v>-3.1497937740237458E-2</v>
      </c>
      <c r="K399">
        <f t="shared" si="40"/>
        <v>9.1619908922113691E-3</v>
      </c>
      <c r="L399">
        <f t="shared" si="41"/>
        <v>9.1619908922113691E-3</v>
      </c>
      <c r="M399" s="2"/>
      <c r="N399">
        <f t="shared" si="42"/>
        <v>113.1889800878004</v>
      </c>
      <c r="O399">
        <f t="shared" si="43"/>
        <v>-1.5454392130097538E-2</v>
      </c>
      <c r="P399" s="40">
        <f>N399/MAX($N$16:N399)-1</f>
        <v>-1.8579444350668384E-2</v>
      </c>
      <c r="S399" s="2"/>
    </row>
    <row r="400" spans="1:19">
      <c r="A400" s="2">
        <v>43088</v>
      </c>
      <c r="B400">
        <v>11098099</v>
      </c>
      <c r="C400">
        <v>11915579</v>
      </c>
      <c r="D400">
        <v>11208233</v>
      </c>
      <c r="E400">
        <v>11210925</v>
      </c>
      <c r="F400">
        <v>11210925</v>
      </c>
      <c r="H400">
        <f t="shared" si="37"/>
        <v>2.716381247112265E-3</v>
      </c>
      <c r="I400">
        <f t="shared" si="38"/>
        <v>2.5295498368855807E-3</v>
      </c>
      <c r="J400">
        <f t="shared" si="39"/>
        <v>2.6896178336199839E-3</v>
      </c>
      <c r="K400">
        <f t="shared" si="40"/>
        <v>2.3455840209796186E-4</v>
      </c>
      <c r="L400">
        <f t="shared" si="41"/>
        <v>2.3455840209796186E-4</v>
      </c>
      <c r="M400" s="2"/>
      <c r="N400">
        <f t="shared" si="42"/>
        <v>113.37924319600661</v>
      </c>
      <c r="O400">
        <f t="shared" si="43"/>
        <v>1.6809331443627508E-3</v>
      </c>
      <c r="P400" s="40">
        <f>N400/MAX($N$16:N400)-1</f>
        <v>-1.6929742010118431E-2</v>
      </c>
      <c r="S400" s="2"/>
    </row>
    <row r="401" spans="1:19">
      <c r="A401" s="2">
        <v>43089</v>
      </c>
      <c r="B401">
        <v>11102189</v>
      </c>
      <c r="C401">
        <v>11927869</v>
      </c>
      <c r="D401">
        <v>11189944</v>
      </c>
      <c r="E401">
        <v>11182095</v>
      </c>
      <c r="F401">
        <v>11182095</v>
      </c>
      <c r="H401">
        <f t="shared" si="37"/>
        <v>3.6853158365235394E-4</v>
      </c>
      <c r="I401">
        <f t="shared" si="38"/>
        <v>1.0314228121017788E-3</v>
      </c>
      <c r="J401">
        <f t="shared" si="39"/>
        <v>-1.631746948872359E-3</v>
      </c>
      <c r="K401">
        <f t="shared" si="40"/>
        <v>-2.571598686103016E-3</v>
      </c>
      <c r="L401">
        <f t="shared" si="41"/>
        <v>-2.571598686103016E-3</v>
      </c>
      <c r="M401" s="2"/>
      <c r="N401">
        <f t="shared" si="42"/>
        <v>113.25736073802273</v>
      </c>
      <c r="O401">
        <f t="shared" si="43"/>
        <v>-1.0749979850648516E-3</v>
      </c>
      <c r="P401" s="40">
        <f>N401/MAX($N$16:N401)-1</f>
        <v>-1.7986540556634734E-2</v>
      </c>
      <c r="S401" s="2"/>
    </row>
    <row r="402" spans="1:19">
      <c r="A402" s="2">
        <v>43090</v>
      </c>
      <c r="B402">
        <v>11118915</v>
      </c>
      <c r="C402">
        <v>11959502</v>
      </c>
      <c r="D402">
        <v>11205738</v>
      </c>
      <c r="E402">
        <v>11193602</v>
      </c>
      <c r="F402">
        <v>11193602</v>
      </c>
      <c r="H402">
        <f t="shared" ref="H402:H465" si="44">B402/B401-1</f>
        <v>1.5065497443791376E-3</v>
      </c>
      <c r="I402">
        <f t="shared" ref="I402:I465" si="45">C402/C401-1</f>
        <v>2.6520244311871721E-3</v>
      </c>
      <c r="J402">
        <f t="shared" ref="J402:J465" si="46">D402/D401-1</f>
        <v>1.4114458481651049E-3</v>
      </c>
      <c r="K402">
        <f t="shared" ref="K402:K465" si="47">E402/E401-1</f>
        <v>1.0290558254066884E-3</v>
      </c>
      <c r="L402">
        <f t="shared" ref="L402:L465" si="48">F402/F401-1</f>
        <v>1.0290558254066884E-3</v>
      </c>
      <c r="M402" s="2"/>
      <c r="N402">
        <f t="shared" ref="N402:N465" si="49">N401*(1+O402)</f>
        <v>113.43014915018695</v>
      </c>
      <c r="O402">
        <f t="shared" ref="O402:O465" si="50">(H402*$H$14)+(I402*$I$14)+(J402*$J$14)+(K402*$K$14)+(L402*$L$14)</f>
        <v>1.5256263349089582E-3</v>
      </c>
      <c r="P402" s="40">
        <f>N402/MAX($N$16:N402)-1</f>
        <v>-1.648835496167278E-2</v>
      </c>
      <c r="S402" s="2"/>
    </row>
    <row r="403" spans="1:19">
      <c r="A403" s="2">
        <v>43091</v>
      </c>
      <c r="B403">
        <v>11110771</v>
      </c>
      <c r="C403">
        <v>11938287</v>
      </c>
      <c r="D403">
        <v>11202787</v>
      </c>
      <c r="E403">
        <v>11185488</v>
      </c>
      <c r="F403">
        <v>11185488</v>
      </c>
      <c r="H403">
        <f t="shared" si="44"/>
        <v>-7.3244556685614359E-4</v>
      </c>
      <c r="I403">
        <f t="shared" si="45"/>
        <v>-1.7739032946355593E-3</v>
      </c>
      <c r="J403">
        <f t="shared" si="46"/>
        <v>-2.6334722443088765E-4</v>
      </c>
      <c r="K403">
        <f t="shared" si="47"/>
        <v>-7.2487837248458309E-4</v>
      </c>
      <c r="L403">
        <f t="shared" si="48"/>
        <v>-7.2487837248458309E-4</v>
      </c>
      <c r="M403" s="2"/>
      <c r="N403">
        <f t="shared" si="49"/>
        <v>113.3344265173989</v>
      </c>
      <c r="O403">
        <f t="shared" si="50"/>
        <v>-8.4389056617835152E-4</v>
      </c>
      <c r="P403" s="40">
        <f>N403/MAX($N$16:N403)-1</f>
        <v>-1.7318331160647182E-2</v>
      </c>
      <c r="S403" s="2"/>
    </row>
    <row r="404" spans="1:19">
      <c r="A404" s="2">
        <v>43095</v>
      </c>
      <c r="B404">
        <v>11111460</v>
      </c>
      <c r="C404">
        <v>11962090</v>
      </c>
      <c r="D404">
        <v>11191990</v>
      </c>
      <c r="E404">
        <v>11183375</v>
      </c>
      <c r="F404">
        <v>11183375</v>
      </c>
      <c r="H404">
        <f t="shared" si="44"/>
        <v>6.2011898184222147E-5</v>
      </c>
      <c r="I404">
        <f t="shared" si="45"/>
        <v>1.9938371392813625E-3</v>
      </c>
      <c r="J404">
        <f t="shared" si="46"/>
        <v>-9.6377803130598405E-4</v>
      </c>
      <c r="K404">
        <f t="shared" si="47"/>
        <v>-1.8890548181715872E-4</v>
      </c>
      <c r="L404">
        <f t="shared" si="48"/>
        <v>-1.8890548181715872E-4</v>
      </c>
      <c r="M404" s="2"/>
      <c r="N404">
        <f t="shared" si="49"/>
        <v>113.35061656785966</v>
      </c>
      <c r="O404">
        <f t="shared" si="50"/>
        <v>1.4285200850505664E-4</v>
      </c>
      <c r="P404" s="40">
        <f>N404/MAX($N$16:N404)-1</f>
        <v>-1.7177953110532496E-2</v>
      </c>
      <c r="S404" s="2"/>
    </row>
    <row r="405" spans="1:19">
      <c r="A405" s="2">
        <v>43096</v>
      </c>
      <c r="B405">
        <v>11120248</v>
      </c>
      <c r="C405">
        <v>11979444</v>
      </c>
      <c r="D405">
        <v>11245061</v>
      </c>
      <c r="E405">
        <v>11234840</v>
      </c>
      <c r="F405">
        <v>11234840</v>
      </c>
      <c r="H405">
        <f t="shared" si="44"/>
        <v>7.9089516589170294E-4</v>
      </c>
      <c r="I405">
        <f t="shared" si="45"/>
        <v>1.450749827162312E-3</v>
      </c>
      <c r="J405">
        <f t="shared" si="46"/>
        <v>4.7418734291220233E-3</v>
      </c>
      <c r="K405">
        <f t="shared" si="47"/>
        <v>4.6019202611018439E-3</v>
      </c>
      <c r="L405">
        <f t="shared" si="48"/>
        <v>4.6019202611018439E-3</v>
      </c>
      <c r="M405" s="2"/>
      <c r="N405">
        <f t="shared" si="49"/>
        <v>113.71758599124979</v>
      </c>
      <c r="O405">
        <f t="shared" si="50"/>
        <v>3.2374717888759455E-3</v>
      </c>
      <c r="P405" s="40">
        <f>N405/MAX($N$16:N405)-1</f>
        <v>-1.3996094460242636E-2</v>
      </c>
      <c r="S405" s="2"/>
    </row>
    <row r="406" spans="1:19">
      <c r="A406" s="2">
        <v>43097</v>
      </c>
      <c r="B406">
        <v>11128519</v>
      </c>
      <c r="C406">
        <v>11987716</v>
      </c>
      <c r="D406">
        <v>11261564</v>
      </c>
      <c r="E406">
        <v>11249663</v>
      </c>
      <c r="F406">
        <v>11249663</v>
      </c>
      <c r="H406">
        <f t="shared" si="44"/>
        <v>7.4377837616568243E-4</v>
      </c>
      <c r="I406">
        <f t="shared" si="45"/>
        <v>6.9051618756255095E-4</v>
      </c>
      <c r="J406">
        <f t="shared" si="46"/>
        <v>1.4675776325268064E-3</v>
      </c>
      <c r="K406">
        <f t="shared" si="47"/>
        <v>1.3193779350662016E-3</v>
      </c>
      <c r="L406">
        <f t="shared" si="48"/>
        <v>1.3193779350662016E-3</v>
      </c>
      <c r="M406" s="2"/>
      <c r="N406">
        <f t="shared" si="49"/>
        <v>113.84359936096678</v>
      </c>
      <c r="O406">
        <f t="shared" si="50"/>
        <v>1.1081256132774886E-3</v>
      </c>
      <c r="P406" s="40">
        <f>N406/MAX($N$16:N406)-1</f>
        <v>-1.2903478277722424E-2</v>
      </c>
      <c r="S406" s="2"/>
    </row>
    <row r="407" spans="1:19">
      <c r="A407" s="2">
        <v>43098</v>
      </c>
      <c r="B407">
        <v>11121528</v>
      </c>
      <c r="C407">
        <v>11983029</v>
      </c>
      <c r="D407">
        <v>11244938</v>
      </c>
      <c r="E407">
        <v>11237439</v>
      </c>
      <c r="F407">
        <v>11237439</v>
      </c>
      <c r="H407">
        <f t="shared" si="44"/>
        <v>-6.2820578371658442E-4</v>
      </c>
      <c r="I407">
        <f t="shared" si="45"/>
        <v>-3.9098357018130248E-4</v>
      </c>
      <c r="J407">
        <f t="shared" si="46"/>
        <v>-1.4763491110115767E-3</v>
      </c>
      <c r="K407">
        <f t="shared" si="47"/>
        <v>-1.08661032779378E-3</v>
      </c>
      <c r="L407">
        <f t="shared" si="48"/>
        <v>-1.08661032779378E-3</v>
      </c>
      <c r="M407" s="2"/>
      <c r="N407">
        <f t="shared" si="49"/>
        <v>113.73729769240144</v>
      </c>
      <c r="O407">
        <f t="shared" si="50"/>
        <v>-9.3375182409940463E-4</v>
      </c>
      <c r="P407" s="40">
        <f>N407/MAX($N$16:N407)-1</f>
        <v>-1.3825181455442759E-2</v>
      </c>
      <c r="S407" s="2"/>
    </row>
    <row r="408" spans="1:19">
      <c r="A408" s="2">
        <v>43101</v>
      </c>
      <c r="B408">
        <v>11131838</v>
      </c>
      <c r="C408">
        <v>12018909</v>
      </c>
      <c r="D408">
        <v>11253400</v>
      </c>
      <c r="E408">
        <v>11243691</v>
      </c>
      <c r="F408">
        <v>11243691</v>
      </c>
      <c r="H408">
        <f t="shared" si="44"/>
        <v>9.2703089000001349E-4</v>
      </c>
      <c r="I408">
        <f t="shared" si="45"/>
        <v>2.9942345962776784E-3</v>
      </c>
      <c r="J408">
        <f t="shared" si="46"/>
        <v>7.5251637670215032E-4</v>
      </c>
      <c r="K408">
        <f t="shared" si="47"/>
        <v>5.5635452170199606E-4</v>
      </c>
      <c r="L408">
        <f t="shared" si="48"/>
        <v>5.5635452170199606E-4</v>
      </c>
      <c r="M408" s="2"/>
      <c r="N408">
        <f t="shared" si="49"/>
        <v>113.86892566016419</v>
      </c>
      <c r="O408">
        <f t="shared" si="50"/>
        <v>1.1572981812767668E-3</v>
      </c>
      <c r="P408" s="40">
        <f>N408/MAX($N$16:N408)-1</f>
        <v>-1.2683883131520135E-2</v>
      </c>
      <c r="S408" s="2"/>
    </row>
    <row r="409" spans="1:19">
      <c r="A409" s="2">
        <v>43102</v>
      </c>
      <c r="B409">
        <v>11147927</v>
      </c>
      <c r="C409">
        <v>12031180</v>
      </c>
      <c r="D409">
        <v>11252730</v>
      </c>
      <c r="E409">
        <v>11245588</v>
      </c>
      <c r="F409">
        <v>11245588</v>
      </c>
      <c r="H409">
        <f t="shared" si="44"/>
        <v>1.4453138825771816E-3</v>
      </c>
      <c r="I409">
        <f t="shared" si="45"/>
        <v>1.0209745327134367E-3</v>
      </c>
      <c r="J409">
        <f t="shared" si="46"/>
        <v>-5.953756198129323E-5</v>
      </c>
      <c r="K409">
        <f t="shared" si="47"/>
        <v>1.6871683862529352E-4</v>
      </c>
      <c r="L409">
        <f t="shared" si="48"/>
        <v>1.6871683862529352E-4</v>
      </c>
      <c r="M409" s="2"/>
      <c r="N409">
        <f t="shared" si="49"/>
        <v>113.93142112902581</v>
      </c>
      <c r="O409">
        <f t="shared" si="50"/>
        <v>5.4883690611198246E-4</v>
      </c>
      <c r="P409" s="40">
        <f>N409/MAX($N$16:N409)-1</f>
        <v>-1.2142007608583638E-2</v>
      </c>
      <c r="S409" s="2"/>
    </row>
    <row r="410" spans="1:19">
      <c r="A410" s="2">
        <v>43103</v>
      </c>
      <c r="B410">
        <v>11162698</v>
      </c>
      <c r="C410">
        <v>12024592</v>
      </c>
      <c r="D410">
        <v>11287139</v>
      </c>
      <c r="E410">
        <v>11275559</v>
      </c>
      <c r="F410">
        <v>11275559</v>
      </c>
      <c r="H410">
        <f t="shared" si="44"/>
        <v>1.324999706223462E-3</v>
      </c>
      <c r="I410">
        <f t="shared" si="45"/>
        <v>-5.4757721187781438E-4</v>
      </c>
      <c r="J410">
        <f t="shared" si="46"/>
        <v>3.0578357429709158E-3</v>
      </c>
      <c r="K410">
        <f t="shared" si="47"/>
        <v>2.6651340952559277E-3</v>
      </c>
      <c r="L410">
        <f t="shared" si="48"/>
        <v>2.6651340952559277E-3</v>
      </c>
      <c r="M410" s="2"/>
      <c r="N410">
        <f t="shared" si="49"/>
        <v>114.14026941928942</v>
      </c>
      <c r="O410">
        <f t="shared" si="50"/>
        <v>1.8331052855656838E-3</v>
      </c>
      <c r="P410" s="40">
        <f>N410/MAX($N$16:N410)-1</f>
        <v>-1.0331159901342701E-2</v>
      </c>
      <c r="S410" s="2"/>
    </row>
    <row r="411" spans="1:19">
      <c r="A411" s="2">
        <v>43104</v>
      </c>
      <c r="B411">
        <v>11189040</v>
      </c>
      <c r="C411">
        <v>12026301</v>
      </c>
      <c r="D411">
        <v>11313481</v>
      </c>
      <c r="E411">
        <v>11301900</v>
      </c>
      <c r="F411">
        <v>11301900</v>
      </c>
      <c r="H411">
        <f t="shared" si="44"/>
        <v>2.3598237630364505E-3</v>
      </c>
      <c r="I411">
        <f t="shared" si="45"/>
        <v>1.4212540433811149E-4</v>
      </c>
      <c r="J411">
        <f t="shared" si="46"/>
        <v>2.3338066448903572E-3</v>
      </c>
      <c r="K411">
        <f t="shared" si="47"/>
        <v>2.3361147771032709E-3</v>
      </c>
      <c r="L411">
        <f t="shared" si="48"/>
        <v>2.3361147771032709E-3</v>
      </c>
      <c r="M411" s="2"/>
      <c r="N411">
        <f t="shared" si="49"/>
        <v>114.35731822156217</v>
      </c>
      <c r="O411">
        <f t="shared" si="50"/>
        <v>1.9015970732942924E-3</v>
      </c>
      <c r="P411" s="40">
        <f>N411/MAX($N$16:N411)-1</f>
        <v>-8.4492085314805676E-3</v>
      </c>
      <c r="S411" s="2"/>
    </row>
    <row r="412" spans="1:19">
      <c r="A412" s="2">
        <v>43105</v>
      </c>
      <c r="B412">
        <v>11215304</v>
      </c>
      <c r="C412">
        <v>12052565</v>
      </c>
      <c r="D412">
        <v>11339745</v>
      </c>
      <c r="E412">
        <v>11328164</v>
      </c>
      <c r="F412">
        <v>11328164</v>
      </c>
      <c r="H412">
        <f t="shared" si="44"/>
        <v>2.3472969977764713E-3</v>
      </c>
      <c r="I412">
        <f t="shared" si="45"/>
        <v>2.1838801473537117E-3</v>
      </c>
      <c r="J412">
        <f t="shared" si="46"/>
        <v>2.3214782435221348E-3</v>
      </c>
      <c r="K412">
        <f t="shared" si="47"/>
        <v>2.3238570505843548E-3</v>
      </c>
      <c r="L412">
        <f t="shared" si="48"/>
        <v>2.3238570505843548E-3</v>
      </c>
      <c r="M412" s="2"/>
      <c r="N412">
        <f t="shared" si="49"/>
        <v>114.62034850424476</v>
      </c>
      <c r="O412">
        <f t="shared" si="50"/>
        <v>2.3000738979642053E-3</v>
      </c>
      <c r="P412" s="40">
        <f>N412/MAX($N$16:N412)-1</f>
        <v>-6.1685684375181182E-3</v>
      </c>
      <c r="S412" s="2"/>
    </row>
    <row r="413" spans="1:19">
      <c r="A413" s="2">
        <v>43108</v>
      </c>
      <c r="B413">
        <v>11232893</v>
      </c>
      <c r="C413">
        <v>12070154</v>
      </c>
      <c r="D413">
        <v>11355543</v>
      </c>
      <c r="E413">
        <v>11349423</v>
      </c>
      <c r="F413">
        <v>11349423</v>
      </c>
      <c r="H413">
        <f t="shared" si="44"/>
        <v>1.5683034539233365E-3</v>
      </c>
      <c r="I413">
        <f t="shared" si="45"/>
        <v>1.4593574064940551E-3</v>
      </c>
      <c r="J413">
        <f t="shared" si="46"/>
        <v>1.3931530206368059E-3</v>
      </c>
      <c r="K413">
        <f t="shared" si="47"/>
        <v>1.8766500908709016E-3</v>
      </c>
      <c r="L413">
        <f t="shared" si="48"/>
        <v>1.8766500908709016E-3</v>
      </c>
      <c r="M413" s="2"/>
      <c r="N413">
        <f t="shared" si="49"/>
        <v>114.80773246476298</v>
      </c>
      <c r="O413">
        <f t="shared" si="50"/>
        <v>1.6348228125592002E-3</v>
      </c>
      <c r="P413" s="40">
        <f>N413/MAX($N$16:N413)-1</f>
        <v>-4.5438301413615045E-3</v>
      </c>
      <c r="S413" s="2"/>
    </row>
    <row r="414" spans="1:19">
      <c r="A414" s="2">
        <v>43109</v>
      </c>
      <c r="B414">
        <v>11237916</v>
      </c>
      <c r="C414">
        <v>12050772</v>
      </c>
      <c r="D414">
        <v>11354840</v>
      </c>
      <c r="E414">
        <v>11356615</v>
      </c>
      <c r="F414">
        <v>11356615</v>
      </c>
      <c r="H414">
        <f t="shared" si="44"/>
        <v>4.4716886380036236E-4</v>
      </c>
      <c r="I414">
        <f t="shared" si="45"/>
        <v>-1.6057790149156537E-3</v>
      </c>
      <c r="J414">
        <f t="shared" si="46"/>
        <v>-6.1908091933626785E-5</v>
      </c>
      <c r="K414">
        <f t="shared" si="47"/>
        <v>6.3368860249557457E-4</v>
      </c>
      <c r="L414">
        <f t="shared" si="48"/>
        <v>6.3368860249557457E-4</v>
      </c>
      <c r="M414" s="2"/>
      <c r="N414">
        <f t="shared" si="49"/>
        <v>114.80880841899622</v>
      </c>
      <c r="O414">
        <f t="shared" si="50"/>
        <v>9.3717923884461879E-6</v>
      </c>
      <c r="P414" s="40">
        <f>N414/MAX($N$16:N414)-1</f>
        <v>-4.5345009328058294E-3</v>
      </c>
      <c r="S414" s="2"/>
    </row>
    <row r="415" spans="1:19">
      <c r="A415" s="2">
        <v>43110</v>
      </c>
      <c r="B415">
        <v>11233060</v>
      </c>
      <c r="C415">
        <v>12062616</v>
      </c>
      <c r="D415">
        <v>11368957</v>
      </c>
      <c r="E415">
        <v>11371112</v>
      </c>
      <c r="F415">
        <v>11371112</v>
      </c>
      <c r="H415">
        <f t="shared" si="44"/>
        <v>-4.3210858668096819E-4</v>
      </c>
      <c r="I415">
        <f t="shared" si="45"/>
        <v>9.8284159720218867E-4</v>
      </c>
      <c r="J415">
        <f t="shared" si="46"/>
        <v>1.2432583814478981E-3</v>
      </c>
      <c r="K415">
        <f t="shared" si="47"/>
        <v>1.2765247391057777E-3</v>
      </c>
      <c r="L415">
        <f t="shared" si="48"/>
        <v>1.2765247391057777E-3</v>
      </c>
      <c r="M415" s="2"/>
      <c r="N415">
        <f t="shared" si="49"/>
        <v>114.90862413548705</v>
      </c>
      <c r="O415">
        <f t="shared" si="50"/>
        <v>8.694081740361348E-4</v>
      </c>
      <c r="P415" s="40">
        <f>N415/MAX($N$16:N415)-1</f>
        <v>-3.6690350909458491E-3</v>
      </c>
      <c r="S415" s="2"/>
    </row>
    <row r="416" spans="1:19">
      <c r="A416" s="2">
        <v>43111</v>
      </c>
      <c r="B416">
        <v>11223785</v>
      </c>
      <c r="C416">
        <v>12083071</v>
      </c>
      <c r="D416">
        <v>11356275</v>
      </c>
      <c r="E416">
        <v>11370834</v>
      </c>
      <c r="F416">
        <v>11370834</v>
      </c>
      <c r="H416">
        <f t="shared" si="44"/>
        <v>-8.2568774670477296E-4</v>
      </c>
      <c r="I416">
        <f t="shared" si="45"/>
        <v>1.6957349881649986E-3</v>
      </c>
      <c r="J416">
        <f t="shared" si="46"/>
        <v>-1.1154937079980165E-3</v>
      </c>
      <c r="K416">
        <f t="shared" si="47"/>
        <v>-2.4447916791237034E-5</v>
      </c>
      <c r="L416">
        <f t="shared" si="48"/>
        <v>-2.4447916791237034E-5</v>
      </c>
      <c r="M416" s="2"/>
      <c r="N416">
        <f t="shared" si="49"/>
        <v>114.90185964174071</v>
      </c>
      <c r="O416">
        <f t="shared" si="50"/>
        <v>-5.8868460024053009E-5</v>
      </c>
      <c r="P416" s="40">
        <f>N416/MAX($N$16:N416)-1</f>
        <v>-3.7276875605242177E-3</v>
      </c>
      <c r="S416" s="2"/>
    </row>
    <row r="417" spans="1:19">
      <c r="A417" s="2">
        <v>43112</v>
      </c>
      <c r="B417">
        <v>11172106</v>
      </c>
      <c r="C417">
        <v>12034736</v>
      </c>
      <c r="D417">
        <v>11354969</v>
      </c>
      <c r="E417">
        <v>11368053</v>
      </c>
      <c r="F417">
        <v>11368053</v>
      </c>
      <c r="H417">
        <f t="shared" si="44"/>
        <v>-4.6044182065141381E-3</v>
      </c>
      <c r="I417">
        <f t="shared" si="45"/>
        <v>-4.0002247772937816E-3</v>
      </c>
      <c r="J417">
        <f t="shared" si="46"/>
        <v>-1.1500249861862155E-4</v>
      </c>
      <c r="K417">
        <f t="shared" si="47"/>
        <v>-2.4457308936176592E-4</v>
      </c>
      <c r="L417">
        <f t="shared" si="48"/>
        <v>-2.4457308936176592E-4</v>
      </c>
      <c r="M417" s="2"/>
      <c r="N417">
        <f t="shared" si="49"/>
        <v>114.69023818435682</v>
      </c>
      <c r="O417">
        <f t="shared" si="50"/>
        <v>-1.8417583322300147E-3</v>
      </c>
      <c r="P417" s="40">
        <f>N417/MAX($N$16:N417)-1</f>
        <v>-5.5625803931296236E-3</v>
      </c>
      <c r="S417" s="2"/>
    </row>
    <row r="418" spans="1:19">
      <c r="A418" s="2">
        <v>43115</v>
      </c>
      <c r="B418">
        <v>11207102</v>
      </c>
      <c r="C418">
        <v>12069732</v>
      </c>
      <c r="D418">
        <v>11389965</v>
      </c>
      <c r="E418">
        <v>11403049</v>
      </c>
      <c r="F418">
        <v>11403049</v>
      </c>
      <c r="H418">
        <f t="shared" si="44"/>
        <v>3.1324443215987596E-3</v>
      </c>
      <c r="I418">
        <f t="shared" si="45"/>
        <v>2.907915886148249E-3</v>
      </c>
      <c r="J418">
        <f t="shared" si="46"/>
        <v>3.0819987267247662E-3</v>
      </c>
      <c r="K418">
        <f t="shared" si="47"/>
        <v>3.0784515167197046E-3</v>
      </c>
      <c r="L418">
        <f t="shared" si="48"/>
        <v>3.0784515167197046E-3</v>
      </c>
      <c r="M418" s="2"/>
      <c r="N418">
        <f t="shared" si="49"/>
        <v>115.040714623233</v>
      </c>
      <c r="O418">
        <f t="shared" si="50"/>
        <v>3.0558523935822371E-3</v>
      </c>
      <c r="P418" s="40">
        <f>N418/MAX($N$16:N418)-1</f>
        <v>-2.5237264241562141E-3</v>
      </c>
      <c r="S418" s="2"/>
    </row>
    <row r="419" spans="1:19">
      <c r="A419" s="2">
        <v>43116</v>
      </c>
      <c r="B419">
        <v>11211193</v>
      </c>
      <c r="C419">
        <v>12066055</v>
      </c>
      <c r="D419">
        <v>11390313</v>
      </c>
      <c r="E419">
        <v>11379176</v>
      </c>
      <c r="F419">
        <v>11379176</v>
      </c>
      <c r="H419">
        <f t="shared" si="44"/>
        <v>3.6503638496365731E-4</v>
      </c>
      <c r="I419">
        <f t="shared" si="45"/>
        <v>-3.0464636663019018E-4</v>
      </c>
      <c r="J419">
        <f t="shared" si="46"/>
        <v>3.0553210655259733E-5</v>
      </c>
      <c r="K419">
        <f t="shared" si="47"/>
        <v>-2.0935628707725584E-3</v>
      </c>
      <c r="L419">
        <f t="shared" si="48"/>
        <v>-2.0935628707725584E-3</v>
      </c>
      <c r="M419" s="2"/>
      <c r="N419">
        <f t="shared" si="49"/>
        <v>114.94646907053867</v>
      </c>
      <c r="O419">
        <f t="shared" si="50"/>
        <v>-8.1923650251127802E-4</v>
      </c>
      <c r="P419" s="40">
        <f>N419/MAX($N$16:N419)-1</f>
        <v>-3.3408953978585343E-3</v>
      </c>
      <c r="S419" s="2"/>
    </row>
    <row r="420" spans="1:19">
      <c r="A420" s="2">
        <v>43117</v>
      </c>
      <c r="B420">
        <v>11218828</v>
      </c>
      <c r="C420">
        <v>12103428</v>
      </c>
      <c r="D420">
        <v>11402902</v>
      </c>
      <c r="E420">
        <v>11391765</v>
      </c>
      <c r="F420">
        <v>11391765</v>
      </c>
      <c r="H420">
        <f t="shared" si="44"/>
        <v>6.8101583836788215E-4</v>
      </c>
      <c r="I420">
        <f t="shared" si="45"/>
        <v>3.0973669521645597E-3</v>
      </c>
      <c r="J420">
        <f t="shared" si="46"/>
        <v>1.1052374065576576E-3</v>
      </c>
      <c r="K420">
        <f t="shared" si="47"/>
        <v>1.1063191218767532E-3</v>
      </c>
      <c r="L420">
        <f t="shared" si="48"/>
        <v>1.1063191218767532E-3</v>
      </c>
      <c r="M420" s="2"/>
      <c r="N420">
        <f t="shared" si="49"/>
        <v>115.10960704081607</v>
      </c>
      <c r="O420">
        <f t="shared" si="50"/>
        <v>1.4192516881687213E-3</v>
      </c>
      <c r="P420" s="40">
        <f>N420/MAX($N$16:N420)-1</f>
        <v>-1.9263852811230997E-3</v>
      </c>
      <c r="S420" s="2"/>
    </row>
    <row r="421" spans="1:19">
      <c r="A421" s="2">
        <v>43118</v>
      </c>
      <c r="B421">
        <v>11220260</v>
      </c>
      <c r="C421">
        <v>12110880</v>
      </c>
      <c r="D421">
        <v>11412604</v>
      </c>
      <c r="E421">
        <v>11418243</v>
      </c>
      <c r="F421">
        <v>11418243</v>
      </c>
      <c r="H421">
        <f t="shared" si="44"/>
        <v>1.2764256658548412E-4</v>
      </c>
      <c r="I421">
        <f t="shared" si="45"/>
        <v>6.1569333911015711E-4</v>
      </c>
      <c r="J421">
        <f t="shared" si="46"/>
        <v>8.5083604156199755E-4</v>
      </c>
      <c r="K421">
        <f t="shared" si="47"/>
        <v>2.324310587516587E-3</v>
      </c>
      <c r="L421">
        <f t="shared" si="48"/>
        <v>2.324310587516587E-3</v>
      </c>
      <c r="M421" s="2"/>
      <c r="N421">
        <f t="shared" si="49"/>
        <v>115.25332813344487</v>
      </c>
      <c r="O421">
        <f t="shared" si="50"/>
        <v>1.2485586244581626E-3</v>
      </c>
      <c r="P421" s="40">
        <f>N421/MAX($N$16:N421)-1</f>
        <v>-6.8023186162180505E-4</v>
      </c>
      <c r="S421" s="2"/>
    </row>
    <row r="422" spans="1:19">
      <c r="A422" s="2">
        <v>43119</v>
      </c>
      <c r="B422">
        <v>11273223</v>
      </c>
      <c r="C422">
        <v>12067842</v>
      </c>
      <c r="D422">
        <v>11370031</v>
      </c>
      <c r="E422">
        <v>11412473</v>
      </c>
      <c r="F422">
        <v>11412473</v>
      </c>
      <c r="H422">
        <f t="shared" si="44"/>
        <v>4.7203005990947844E-3</v>
      </c>
      <c r="I422">
        <f t="shared" si="45"/>
        <v>-3.5536641433158156E-3</v>
      </c>
      <c r="J422">
        <f t="shared" si="46"/>
        <v>-3.7303493576049673E-3</v>
      </c>
      <c r="K422">
        <f t="shared" si="47"/>
        <v>-5.05331687195687E-4</v>
      </c>
      <c r="L422">
        <f t="shared" si="48"/>
        <v>-5.05331687195687E-4</v>
      </c>
      <c r="M422" s="2"/>
      <c r="N422">
        <f t="shared" si="49"/>
        <v>115.17093638107781</v>
      </c>
      <c r="O422">
        <f t="shared" si="50"/>
        <v>-7.148752552434747E-4</v>
      </c>
      <c r="P422" s="40">
        <f>N422/MAX($N$16:N422)-1</f>
        <v>-1.3946208359395529E-3</v>
      </c>
      <c r="S422" s="2"/>
    </row>
    <row r="423" spans="1:19">
      <c r="A423" s="2">
        <v>43122</v>
      </c>
      <c r="B423">
        <v>11280723</v>
      </c>
      <c r="C423">
        <v>12090659</v>
      </c>
      <c r="D423">
        <v>11387279</v>
      </c>
      <c r="E423">
        <v>11426312</v>
      </c>
      <c r="F423">
        <v>11426312</v>
      </c>
      <c r="H423">
        <f t="shared" si="44"/>
        <v>6.6529332383469253E-4</v>
      </c>
      <c r="I423">
        <f t="shared" si="45"/>
        <v>1.890727439089801E-3</v>
      </c>
      <c r="J423">
        <f t="shared" si="46"/>
        <v>1.516970358304226E-3</v>
      </c>
      <c r="K423">
        <f t="shared" si="47"/>
        <v>1.2126206125526728E-3</v>
      </c>
      <c r="L423">
        <f t="shared" si="48"/>
        <v>1.2126206125526728E-3</v>
      </c>
      <c r="M423" s="2"/>
      <c r="N423">
        <f t="shared" si="49"/>
        <v>115.32061788190762</v>
      </c>
      <c r="O423">
        <f t="shared" si="50"/>
        <v>1.2996464692668131E-3</v>
      </c>
      <c r="P423" s="40">
        <f>N423/MAX($N$16:N423)-1</f>
        <v>-9.6786880718235935E-5</v>
      </c>
      <c r="S423" s="2"/>
    </row>
    <row r="424" spans="1:19">
      <c r="A424" s="2">
        <v>43123</v>
      </c>
      <c r="B424">
        <v>11298448</v>
      </c>
      <c r="C424">
        <v>12150403</v>
      </c>
      <c r="D424">
        <v>11433161</v>
      </c>
      <c r="E424">
        <v>11460809</v>
      </c>
      <c r="F424">
        <v>11460809</v>
      </c>
      <c r="H424">
        <f t="shared" si="44"/>
        <v>1.5712645368564093E-3</v>
      </c>
      <c r="I424">
        <f t="shared" si="45"/>
        <v>4.9413352903262542E-3</v>
      </c>
      <c r="J424">
        <f t="shared" si="46"/>
        <v>4.0292329712832142E-3</v>
      </c>
      <c r="K424">
        <f t="shared" si="47"/>
        <v>3.019084372980485E-3</v>
      </c>
      <c r="L424">
        <f t="shared" si="48"/>
        <v>3.019084372980485E-3</v>
      </c>
      <c r="M424" s="2"/>
      <c r="N424">
        <f t="shared" si="49"/>
        <v>115.7030210864249</v>
      </c>
      <c r="O424">
        <f t="shared" si="50"/>
        <v>3.3160003088853699E-3</v>
      </c>
      <c r="P424" s="40">
        <f>N424/MAX($N$16:N424)-1</f>
        <v>0</v>
      </c>
      <c r="S424" s="2"/>
    </row>
    <row r="425" spans="1:19">
      <c r="A425" s="2">
        <v>43124</v>
      </c>
      <c r="B425">
        <v>11302539</v>
      </c>
      <c r="C425">
        <v>12158538</v>
      </c>
      <c r="D425">
        <v>11402653</v>
      </c>
      <c r="E425">
        <v>11453282</v>
      </c>
      <c r="F425">
        <v>11453282</v>
      </c>
      <c r="H425">
        <f t="shared" si="44"/>
        <v>3.6208512886015676E-4</v>
      </c>
      <c r="I425">
        <f t="shared" si="45"/>
        <v>6.695251178088224E-4</v>
      </c>
      <c r="J425">
        <f t="shared" si="46"/>
        <v>-2.6683784125842713E-3</v>
      </c>
      <c r="K425">
        <f t="shared" si="47"/>
        <v>-6.5675991982760973E-4</v>
      </c>
      <c r="L425">
        <f t="shared" si="48"/>
        <v>-6.5675991982760973E-4</v>
      </c>
      <c r="M425" s="2"/>
      <c r="N425">
        <f t="shared" si="49"/>
        <v>115.63474963936099</v>
      </c>
      <c r="O425">
        <f t="shared" si="50"/>
        <v>-5.9005760111410235E-4</v>
      </c>
      <c r="P425" s="40">
        <f>N425/MAX($N$16:N425)-1</f>
        <v>-5.9005760111408012E-4</v>
      </c>
      <c r="S425" s="2"/>
    </row>
    <row r="426" spans="1:19">
      <c r="A426" s="2">
        <v>43125</v>
      </c>
      <c r="B426">
        <v>11306152</v>
      </c>
      <c r="C426">
        <v>12205748</v>
      </c>
      <c r="D426">
        <v>11382365</v>
      </c>
      <c r="E426">
        <v>11450675</v>
      </c>
      <c r="F426">
        <v>11450675</v>
      </c>
      <c r="H426">
        <f t="shared" si="44"/>
        <v>3.1966268818006682E-4</v>
      </c>
      <c r="I426">
        <f t="shared" si="45"/>
        <v>3.8828681540494792E-3</v>
      </c>
      <c r="J426">
        <f t="shared" si="46"/>
        <v>-1.779235060472284E-3</v>
      </c>
      <c r="K426">
        <f t="shared" si="47"/>
        <v>-2.2762034498058359E-4</v>
      </c>
      <c r="L426">
        <f t="shared" si="48"/>
        <v>-2.2762034498058359E-4</v>
      </c>
      <c r="M426" s="2"/>
      <c r="N426">
        <f t="shared" si="49"/>
        <v>115.68026475092427</v>
      </c>
      <c r="O426">
        <f t="shared" si="50"/>
        <v>3.9361101835921897E-4</v>
      </c>
      <c r="P426" s="40">
        <f>N426/MAX($N$16:N426)-1</f>
        <v>-1.9667883592799917E-4</v>
      </c>
      <c r="S426" s="2"/>
    </row>
    <row r="427" spans="1:19">
      <c r="A427" s="2">
        <v>43129</v>
      </c>
      <c r="B427">
        <v>11316690</v>
      </c>
      <c r="C427">
        <v>12218393</v>
      </c>
      <c r="D427">
        <v>11398928</v>
      </c>
      <c r="E427">
        <v>11487603</v>
      </c>
      <c r="F427">
        <v>11487603</v>
      </c>
      <c r="H427">
        <f t="shared" si="44"/>
        <v>9.3205893570158516E-4</v>
      </c>
      <c r="I427">
        <f t="shared" si="45"/>
        <v>1.0359873069638592E-3</v>
      </c>
      <c r="J427">
        <f t="shared" si="46"/>
        <v>1.4551457451943417E-3</v>
      </c>
      <c r="K427">
        <f t="shared" si="47"/>
        <v>3.2249627205382936E-3</v>
      </c>
      <c r="L427">
        <f t="shared" si="48"/>
        <v>3.2249627205382936E-3</v>
      </c>
      <c r="M427" s="2"/>
      <c r="N427">
        <f t="shared" si="49"/>
        <v>115.90868971854354</v>
      </c>
      <c r="O427">
        <f t="shared" si="50"/>
        <v>1.974623485787275E-3</v>
      </c>
      <c r="P427" s="40">
        <f>N427/MAX($N$16:N427)-1</f>
        <v>0</v>
      </c>
      <c r="S427" s="2"/>
    </row>
    <row r="428" spans="1:19">
      <c r="A428" s="2">
        <v>43130</v>
      </c>
      <c r="B428">
        <v>11316707</v>
      </c>
      <c r="C428">
        <v>12218159</v>
      </c>
      <c r="D428">
        <v>11456036</v>
      </c>
      <c r="E428">
        <v>11544711</v>
      </c>
      <c r="F428">
        <v>11544711</v>
      </c>
      <c r="H428">
        <f t="shared" si="44"/>
        <v>1.5022060337877008E-6</v>
      </c>
      <c r="I428">
        <f t="shared" si="45"/>
        <v>-1.9151454696220149E-5</v>
      </c>
      <c r="J428">
        <f t="shared" si="46"/>
        <v>5.0099447948088738E-3</v>
      </c>
      <c r="K428">
        <f t="shared" si="47"/>
        <v>4.9712720747747685E-3</v>
      </c>
      <c r="L428">
        <f t="shared" si="48"/>
        <v>4.9712720747747685E-3</v>
      </c>
      <c r="M428" s="2"/>
      <c r="N428">
        <f t="shared" si="49"/>
        <v>116.25490525860047</v>
      </c>
      <c r="O428">
        <f t="shared" si="50"/>
        <v>2.9869679391391962E-3</v>
      </c>
      <c r="P428" s="40">
        <f>N428/MAX($N$16:N428)-1</f>
        <v>0</v>
      </c>
      <c r="S428" s="2"/>
    </row>
    <row r="429" spans="1:19">
      <c r="A429" s="2">
        <v>43131</v>
      </c>
      <c r="B429">
        <v>11260101</v>
      </c>
      <c r="C429">
        <v>12180004</v>
      </c>
      <c r="D429">
        <v>11497313</v>
      </c>
      <c r="E429">
        <v>11503760</v>
      </c>
      <c r="F429">
        <v>11503760</v>
      </c>
      <c r="H429">
        <f t="shared" si="44"/>
        <v>-5.0019851181090091E-3</v>
      </c>
      <c r="I429">
        <f t="shared" si="45"/>
        <v>-3.1228108915590802E-3</v>
      </c>
      <c r="J429">
        <f t="shared" si="46"/>
        <v>3.6030787612748583E-3</v>
      </c>
      <c r="K429">
        <f t="shared" si="47"/>
        <v>-3.5471654509151573E-3</v>
      </c>
      <c r="L429">
        <f t="shared" si="48"/>
        <v>-3.5471654509151573E-3</v>
      </c>
      <c r="M429" s="2"/>
      <c r="N429">
        <f t="shared" si="49"/>
        <v>115.98482074316375</v>
      </c>
      <c r="O429">
        <f t="shared" si="50"/>
        <v>-2.3232096300447092E-3</v>
      </c>
      <c r="P429" s="40">
        <f>N429/MAX($N$16:N429)-1</f>
        <v>-2.3232096300447314E-3</v>
      </c>
      <c r="S429" s="2"/>
    </row>
    <row r="430" spans="1:19">
      <c r="A430" s="2">
        <v>43132</v>
      </c>
      <c r="B430">
        <v>11053058</v>
      </c>
      <c r="C430">
        <v>11951089</v>
      </c>
      <c r="D430">
        <v>11454754</v>
      </c>
      <c r="E430">
        <v>11461633</v>
      </c>
      <c r="F430">
        <v>11461633</v>
      </c>
      <c r="H430">
        <f t="shared" si="44"/>
        <v>-1.8387312866909422E-2</v>
      </c>
      <c r="I430">
        <f t="shared" si="45"/>
        <v>-1.8794328803176108E-2</v>
      </c>
      <c r="J430">
        <f t="shared" si="46"/>
        <v>-3.7016475066826704E-3</v>
      </c>
      <c r="K430">
        <f t="shared" si="47"/>
        <v>-3.6620200699597483E-3</v>
      </c>
      <c r="L430">
        <f t="shared" si="48"/>
        <v>-3.6620200699597483E-3</v>
      </c>
      <c r="M430" s="2"/>
      <c r="N430">
        <f t="shared" si="49"/>
        <v>114.86655705330321</v>
      </c>
      <c r="O430">
        <f t="shared" si="50"/>
        <v>-9.6414658633375387E-3</v>
      </c>
      <c r="P430" s="40">
        <f>N430/MAX($N$16:N430)-1</f>
        <v>-1.1942276347040925E-2</v>
      </c>
      <c r="S430" s="2"/>
    </row>
    <row r="431" spans="1:19">
      <c r="A431" s="2">
        <v>43133</v>
      </c>
      <c r="B431">
        <v>11107680</v>
      </c>
      <c r="C431">
        <v>12016636</v>
      </c>
      <c r="D431">
        <v>11520301</v>
      </c>
      <c r="E431">
        <v>11527179</v>
      </c>
      <c r="F431">
        <v>11527179</v>
      </c>
      <c r="H431">
        <f t="shared" si="44"/>
        <v>4.9417998168470589E-3</v>
      </c>
      <c r="I431">
        <f t="shared" si="45"/>
        <v>5.4846047920822372E-3</v>
      </c>
      <c r="J431">
        <f t="shared" si="46"/>
        <v>5.7222529615215123E-3</v>
      </c>
      <c r="K431">
        <f t="shared" si="47"/>
        <v>5.7187313535513873E-3</v>
      </c>
      <c r="L431">
        <f t="shared" si="48"/>
        <v>5.7187313535513873E-3</v>
      </c>
      <c r="M431" s="2"/>
      <c r="N431">
        <f t="shared" si="49"/>
        <v>115.5003015850514</v>
      </c>
      <c r="O431">
        <f t="shared" si="50"/>
        <v>5.5172240555107169E-3</v>
      </c>
      <c r="P431" s="40">
        <f>N431/MAX($N$16:N431)-1</f>
        <v>-6.4909405058695135E-3</v>
      </c>
      <c r="S431" s="2"/>
    </row>
    <row r="432" spans="1:19">
      <c r="A432" s="2">
        <v>43136</v>
      </c>
      <c r="B432">
        <v>11124667</v>
      </c>
      <c r="C432">
        <v>12037020</v>
      </c>
      <c r="D432">
        <v>11540685</v>
      </c>
      <c r="E432">
        <v>11543605</v>
      </c>
      <c r="F432">
        <v>11543605</v>
      </c>
      <c r="H432">
        <f t="shared" si="44"/>
        <v>1.5293022485343144E-3</v>
      </c>
      <c r="I432">
        <f t="shared" si="45"/>
        <v>1.6963150086264367E-3</v>
      </c>
      <c r="J432">
        <f t="shared" si="46"/>
        <v>1.7693982127724439E-3</v>
      </c>
      <c r="K432">
        <f t="shared" si="47"/>
        <v>1.424980040650059E-3</v>
      </c>
      <c r="L432">
        <f t="shared" si="48"/>
        <v>1.424980040650059E-3</v>
      </c>
      <c r="M432" s="2"/>
      <c r="N432">
        <f t="shared" si="49"/>
        <v>115.68152099347036</v>
      </c>
      <c r="O432">
        <f t="shared" si="50"/>
        <v>1.5689951102466628E-3</v>
      </c>
      <c r="P432" s="40">
        <f>N432/MAX($N$16:N432)-1</f>
        <v>-4.9321296495374867E-3</v>
      </c>
      <c r="S432" s="2"/>
    </row>
    <row r="433" spans="1:19">
      <c r="A433" s="2">
        <v>43137</v>
      </c>
      <c r="B433">
        <v>11124288</v>
      </c>
      <c r="C433">
        <v>11910708</v>
      </c>
      <c r="D433">
        <v>11330568</v>
      </c>
      <c r="E433">
        <v>11054209</v>
      </c>
      <c r="F433">
        <v>11054209</v>
      </c>
      <c r="H433">
        <f t="shared" si="44"/>
        <v>-3.4068435486700466E-5</v>
      </c>
      <c r="I433">
        <f t="shared" si="45"/>
        <v>-1.0493627160210739E-2</v>
      </c>
      <c r="J433">
        <f t="shared" si="46"/>
        <v>-1.8206631582094124E-2</v>
      </c>
      <c r="K433">
        <f t="shared" si="47"/>
        <v>-4.2395421534260791E-2</v>
      </c>
      <c r="L433">
        <f t="shared" si="48"/>
        <v>-4.2395421534260791E-2</v>
      </c>
      <c r="M433" s="2"/>
      <c r="N433">
        <f t="shared" si="49"/>
        <v>113.05496812044312</v>
      </c>
      <c r="O433">
        <f t="shared" si="50"/>
        <v>-2.2705034049262628E-2</v>
      </c>
      <c r="P433" s="40">
        <f>N433/MAX($N$16:N433)-1</f>
        <v>-2.7525179527172039E-2</v>
      </c>
      <c r="S433" s="2"/>
    </row>
    <row r="434" spans="1:19">
      <c r="A434" s="2">
        <v>43138</v>
      </c>
      <c r="B434">
        <v>11130499</v>
      </c>
      <c r="C434">
        <v>11838556</v>
      </c>
      <c r="D434">
        <v>11265092</v>
      </c>
      <c r="E434">
        <v>11044663</v>
      </c>
      <c r="F434">
        <v>11044663</v>
      </c>
      <c r="H434">
        <f t="shared" si="44"/>
        <v>5.5832786781495614E-4</v>
      </c>
      <c r="I434">
        <f t="shared" si="45"/>
        <v>-6.0577423273242559E-3</v>
      </c>
      <c r="J434">
        <f t="shared" si="46"/>
        <v>-5.7787041214526491E-3</v>
      </c>
      <c r="K434">
        <f t="shared" si="47"/>
        <v>-8.635624674727671E-4</v>
      </c>
      <c r="L434">
        <f t="shared" si="48"/>
        <v>-8.635624674727671E-4</v>
      </c>
      <c r="M434" s="2"/>
      <c r="N434">
        <f t="shared" si="49"/>
        <v>112.76090664222522</v>
      </c>
      <c r="O434">
        <f t="shared" si="50"/>
        <v>-2.6010487031814973E-3</v>
      </c>
      <c r="P434" s="40">
        <f>N434/MAX($N$16:N434)-1</f>
        <v>-3.0054633897839467E-2</v>
      </c>
      <c r="S434" s="2"/>
    </row>
    <row r="435" spans="1:19">
      <c r="A435" s="2">
        <v>43139</v>
      </c>
      <c r="B435">
        <v>11194201</v>
      </c>
      <c r="C435">
        <v>11794760</v>
      </c>
      <c r="D435">
        <v>11298997</v>
      </c>
      <c r="E435">
        <v>11063908</v>
      </c>
      <c r="F435">
        <v>11063908</v>
      </c>
      <c r="H435">
        <f t="shared" si="44"/>
        <v>5.7231935423560643E-3</v>
      </c>
      <c r="I435">
        <f t="shared" si="45"/>
        <v>-3.6994376679048147E-3</v>
      </c>
      <c r="J435">
        <f t="shared" si="46"/>
        <v>3.0097401778876876E-3</v>
      </c>
      <c r="K435">
        <f t="shared" si="47"/>
        <v>1.7424705488977565E-3</v>
      </c>
      <c r="L435">
        <f t="shared" si="48"/>
        <v>1.7424705488977565E-3</v>
      </c>
      <c r="M435" s="2"/>
      <c r="N435">
        <f t="shared" si="49"/>
        <v>112.95301598147002</v>
      </c>
      <c r="O435">
        <f t="shared" si="50"/>
        <v>1.7036874300268901E-3</v>
      </c>
      <c r="P435" s="40">
        <f>N435/MAX($N$16:N435)-1</f>
        <v>-2.8402150169798412E-2</v>
      </c>
      <c r="S435" s="2"/>
    </row>
    <row r="436" spans="1:19">
      <c r="A436" s="2">
        <v>43140</v>
      </c>
      <c r="B436">
        <v>11173175</v>
      </c>
      <c r="C436">
        <v>11797230</v>
      </c>
      <c r="D436">
        <v>11301468</v>
      </c>
      <c r="E436">
        <v>11066379</v>
      </c>
      <c r="F436">
        <v>11066379</v>
      </c>
      <c r="H436">
        <f t="shared" si="44"/>
        <v>-1.8782939488043437E-3</v>
      </c>
      <c r="I436">
        <f t="shared" si="45"/>
        <v>2.0941502836846482E-4</v>
      </c>
      <c r="J436">
        <f t="shared" si="46"/>
        <v>2.186919777038554E-4</v>
      </c>
      <c r="K436">
        <f t="shared" si="47"/>
        <v>2.2333880578173648E-4</v>
      </c>
      <c r="L436">
        <f t="shared" si="48"/>
        <v>2.2333880578173648E-4</v>
      </c>
      <c r="M436" s="2"/>
      <c r="N436">
        <f t="shared" si="49"/>
        <v>112.93034610036581</v>
      </c>
      <c r="O436">
        <f t="shared" si="50"/>
        <v>-2.0070186623371016E-4</v>
      </c>
      <c r="P436" s="40">
        <f>N436/MAX($N$16:N436)-1</f>
        <v>-2.8597151671488019E-2</v>
      </c>
      <c r="S436" s="2"/>
    </row>
    <row r="437" spans="1:19">
      <c r="A437" s="2">
        <v>43143</v>
      </c>
      <c r="B437">
        <v>11171334</v>
      </c>
      <c r="C437">
        <v>11823360</v>
      </c>
      <c r="D437">
        <v>11313564</v>
      </c>
      <c r="E437">
        <v>11054254</v>
      </c>
      <c r="F437">
        <v>11054254</v>
      </c>
      <c r="H437">
        <f t="shared" si="44"/>
        <v>-1.6476963799461064E-4</v>
      </c>
      <c r="I437">
        <f t="shared" si="45"/>
        <v>2.2149267243243287E-3</v>
      </c>
      <c r="J437">
        <f t="shared" si="46"/>
        <v>1.0703034331469574E-3</v>
      </c>
      <c r="K437">
        <f t="shared" si="47"/>
        <v>-1.0956610107063502E-3</v>
      </c>
      <c r="L437">
        <f t="shared" si="48"/>
        <v>-1.0956610107063502E-3</v>
      </c>
      <c r="M437" s="2"/>
      <c r="N437">
        <f t="shared" si="49"/>
        <v>112.95133168679811</v>
      </c>
      <c r="O437">
        <f t="shared" si="50"/>
        <v>1.8582769961279506E-4</v>
      </c>
      <c r="P437" s="40">
        <f>N437/MAX($N$16:N437)-1</f>
        <v>-2.8416638114785786E-2</v>
      </c>
      <c r="S437" s="2"/>
    </row>
    <row r="438" spans="1:19">
      <c r="A438" s="2">
        <v>43145</v>
      </c>
      <c r="B438">
        <v>11207118</v>
      </c>
      <c r="C438">
        <v>11877303</v>
      </c>
      <c r="D438">
        <v>11374480</v>
      </c>
      <c r="E438">
        <v>11067508</v>
      </c>
      <c r="F438">
        <v>11067508</v>
      </c>
      <c r="H438">
        <f t="shared" si="44"/>
        <v>3.2031984720892748E-3</v>
      </c>
      <c r="I438">
        <f t="shared" si="45"/>
        <v>4.5624086554076904E-3</v>
      </c>
      <c r="J438">
        <f t="shared" si="46"/>
        <v>5.3843333541931937E-3</v>
      </c>
      <c r="K438">
        <f t="shared" si="47"/>
        <v>1.1989954274616021E-3</v>
      </c>
      <c r="L438">
        <f t="shared" si="48"/>
        <v>1.1989954274616021E-3</v>
      </c>
      <c r="M438" s="2"/>
      <c r="N438">
        <f t="shared" si="49"/>
        <v>113.30256359668719</v>
      </c>
      <c r="O438">
        <f t="shared" si="50"/>
        <v>3.1095862673226728E-3</v>
      </c>
      <c r="P438" s="40">
        <f>N438/MAX($N$16:N438)-1</f>
        <v>-2.5395415835108293E-2</v>
      </c>
      <c r="S438" s="2"/>
    </row>
    <row r="439" spans="1:19">
      <c r="A439" s="2">
        <v>43146</v>
      </c>
      <c r="B439">
        <v>11224139</v>
      </c>
      <c r="C439">
        <v>11808899</v>
      </c>
      <c r="D439">
        <v>11341229</v>
      </c>
      <c r="E439">
        <v>11066811</v>
      </c>
      <c r="F439">
        <v>11066811</v>
      </c>
      <c r="H439">
        <f t="shared" si="44"/>
        <v>1.5187669122427305E-3</v>
      </c>
      <c r="I439">
        <f t="shared" si="45"/>
        <v>-5.759219917181535E-3</v>
      </c>
      <c r="J439">
        <f t="shared" si="46"/>
        <v>-2.9232984716663912E-3</v>
      </c>
      <c r="K439">
        <f t="shared" si="47"/>
        <v>-6.2977139930642245E-5</v>
      </c>
      <c r="L439">
        <f t="shared" si="48"/>
        <v>-6.2977139930642245E-5</v>
      </c>
      <c r="M439" s="2"/>
      <c r="N439">
        <f t="shared" si="49"/>
        <v>113.13737512667257</v>
      </c>
      <c r="O439">
        <f t="shared" si="50"/>
        <v>-1.4579411512932964E-3</v>
      </c>
      <c r="P439" s="40">
        <f>N439/MAX($N$16:N439)-1</f>
        <v>-2.6816331964601314E-2</v>
      </c>
      <c r="S439" s="2"/>
    </row>
    <row r="440" spans="1:19">
      <c r="A440" s="2">
        <v>43147</v>
      </c>
      <c r="B440">
        <v>11198389</v>
      </c>
      <c r="C440">
        <v>11810897</v>
      </c>
      <c r="D440">
        <v>11355133</v>
      </c>
      <c r="E440">
        <v>11091559</v>
      </c>
      <c r="F440">
        <v>11091559</v>
      </c>
      <c r="H440">
        <f t="shared" si="44"/>
        <v>-2.294162607929251E-3</v>
      </c>
      <c r="I440">
        <f t="shared" si="45"/>
        <v>1.6919443548468749E-4</v>
      </c>
      <c r="J440">
        <f t="shared" si="46"/>
        <v>1.2259694253593523E-3</v>
      </c>
      <c r="K440">
        <f t="shared" si="47"/>
        <v>2.2362358948753158E-3</v>
      </c>
      <c r="L440">
        <f t="shared" si="48"/>
        <v>2.2362358948753158E-3</v>
      </c>
      <c r="M440" s="2"/>
      <c r="N440">
        <f t="shared" si="49"/>
        <v>113.21823379869917</v>
      </c>
      <c r="O440">
        <f t="shared" si="50"/>
        <v>7.1469460853308404E-4</v>
      </c>
      <c r="P440" s="40">
        <f>N440/MAX($N$16:N440)-1</f>
        <v>-2.6120802843944024E-2</v>
      </c>
      <c r="S440" s="2"/>
    </row>
    <row r="441" spans="1:19">
      <c r="A441" s="2">
        <v>43150</v>
      </c>
      <c r="B441">
        <v>11235908</v>
      </c>
      <c r="C441">
        <v>11844689</v>
      </c>
      <c r="D441">
        <v>11398064</v>
      </c>
      <c r="E441">
        <v>11147945</v>
      </c>
      <c r="F441">
        <v>11147945</v>
      </c>
      <c r="H441">
        <f t="shared" si="44"/>
        <v>3.3503926323688038E-3</v>
      </c>
      <c r="I441">
        <f t="shared" si="45"/>
        <v>2.8610866727565298E-3</v>
      </c>
      <c r="J441">
        <f t="shared" si="46"/>
        <v>3.78075712543402E-3</v>
      </c>
      <c r="K441">
        <f t="shared" si="47"/>
        <v>5.0836857109086697E-3</v>
      </c>
      <c r="L441">
        <f t="shared" si="48"/>
        <v>5.0836857109086697E-3</v>
      </c>
      <c r="M441" s="2"/>
      <c r="N441">
        <f t="shared" si="49"/>
        <v>113.67472083772327</v>
      </c>
      <c r="O441">
        <f t="shared" si="50"/>
        <v>4.0319215704753388E-3</v>
      </c>
      <c r="P441" s="40">
        <f>N441/MAX($N$16:N441)-1</f>
        <v>-2.2194198301893397E-2</v>
      </c>
      <c r="S441" s="2"/>
    </row>
    <row r="442" spans="1:19">
      <c r="A442" s="2">
        <v>43151</v>
      </c>
      <c r="B442">
        <v>11264064</v>
      </c>
      <c r="C442">
        <v>11830723</v>
      </c>
      <c r="D442">
        <v>11394151</v>
      </c>
      <c r="E442">
        <v>11135499</v>
      </c>
      <c r="F442">
        <v>11135499</v>
      </c>
      <c r="H442">
        <f t="shared" si="44"/>
        <v>2.5058944946860784E-3</v>
      </c>
      <c r="I442">
        <f t="shared" si="45"/>
        <v>-1.1790938537938889E-3</v>
      </c>
      <c r="J442">
        <f t="shared" si="46"/>
        <v>-3.4330391547199302E-4</v>
      </c>
      <c r="K442">
        <f t="shared" si="47"/>
        <v>-1.116438949061882E-3</v>
      </c>
      <c r="L442">
        <f t="shared" si="48"/>
        <v>-1.116438949061882E-3</v>
      </c>
      <c r="M442" s="2"/>
      <c r="N442">
        <f t="shared" si="49"/>
        <v>113.64631622651787</v>
      </c>
      <c r="O442">
        <f t="shared" si="50"/>
        <v>-2.4987623454071357E-4</v>
      </c>
      <c r="P442" s="40">
        <f>N442/MAX($N$16:N442)-1</f>
        <v>-2.2438528733733754E-2</v>
      </c>
      <c r="S442" s="2"/>
    </row>
    <row r="443" spans="1:19">
      <c r="A443" s="2">
        <v>43152</v>
      </c>
      <c r="B443">
        <v>11269337</v>
      </c>
      <c r="C443">
        <v>11820372</v>
      </c>
      <c r="D443">
        <v>11390547</v>
      </c>
      <c r="E443">
        <v>11156232</v>
      </c>
      <c r="F443">
        <v>11156232</v>
      </c>
      <c r="H443">
        <f t="shared" si="44"/>
        <v>4.6812589133016225E-4</v>
      </c>
      <c r="I443">
        <f t="shared" si="45"/>
        <v>-8.7492539551470294E-4</v>
      </c>
      <c r="J443">
        <f t="shared" si="46"/>
        <v>-3.163026363263155E-4</v>
      </c>
      <c r="K443">
        <f t="shared" si="47"/>
        <v>1.8618833336521146E-3</v>
      </c>
      <c r="L443">
        <f t="shared" si="48"/>
        <v>1.8618833336521146E-3</v>
      </c>
      <c r="M443" s="2"/>
      <c r="N443">
        <f t="shared" si="49"/>
        <v>113.71451912045819</v>
      </c>
      <c r="O443">
        <f t="shared" si="50"/>
        <v>6.0013290535867461E-4</v>
      </c>
      <c r="P443" s="40">
        <f>N443/MAX($N$16:N443)-1</f>
        <v>-2.1851861927816074E-2</v>
      </c>
      <c r="S443" s="2"/>
    </row>
    <row r="444" spans="1:19">
      <c r="A444" s="2">
        <v>43153</v>
      </c>
      <c r="B444">
        <v>11272046</v>
      </c>
      <c r="C444">
        <v>11760714</v>
      </c>
      <c r="D444">
        <v>11336056</v>
      </c>
      <c r="E444">
        <v>11154863</v>
      </c>
      <c r="F444">
        <v>11154863</v>
      </c>
      <c r="H444">
        <f t="shared" si="44"/>
        <v>2.4038681246296711E-4</v>
      </c>
      <c r="I444">
        <f t="shared" si="45"/>
        <v>-5.0470492806825584E-3</v>
      </c>
      <c r="J444">
        <f t="shared" si="46"/>
        <v>-4.7838791236276546E-3</v>
      </c>
      <c r="K444">
        <f t="shared" si="47"/>
        <v>-1.227116825824881E-4</v>
      </c>
      <c r="L444">
        <f t="shared" si="48"/>
        <v>-1.227116825824881E-4</v>
      </c>
      <c r="M444" s="2"/>
      <c r="N444">
        <f t="shared" si="49"/>
        <v>113.49082071542372</v>
      </c>
      <c r="O444">
        <f t="shared" si="50"/>
        <v>-1.9671929914024445E-3</v>
      </c>
      <c r="P444" s="40">
        <f>N444/MAX($N$16:N444)-1</f>
        <v>-2.3776068089585101E-2</v>
      </c>
      <c r="S444" s="2"/>
    </row>
    <row r="445" spans="1:19">
      <c r="A445" s="2">
        <v>43154</v>
      </c>
      <c r="B445">
        <v>11330701</v>
      </c>
      <c r="C445">
        <v>11819369</v>
      </c>
      <c r="D445">
        <v>11394710</v>
      </c>
      <c r="E445">
        <v>11213517</v>
      </c>
      <c r="F445">
        <v>11213517</v>
      </c>
      <c r="H445">
        <f t="shared" si="44"/>
        <v>5.2035806099441917E-3</v>
      </c>
      <c r="I445">
        <f t="shared" si="45"/>
        <v>4.9873672635862842E-3</v>
      </c>
      <c r="J445">
        <f t="shared" si="46"/>
        <v>5.174109937353899E-3</v>
      </c>
      <c r="K445">
        <f t="shared" si="47"/>
        <v>5.2581551203272348E-3</v>
      </c>
      <c r="L445">
        <f t="shared" si="48"/>
        <v>5.2581551203272348E-3</v>
      </c>
      <c r="M445" s="2"/>
      <c r="N445">
        <f t="shared" si="49"/>
        <v>114.07828025570515</v>
      </c>
      <c r="O445">
        <f t="shared" si="50"/>
        <v>5.1762736103077682E-3</v>
      </c>
      <c r="P445" s="40">
        <f>N445/MAX($N$16:N445)-1</f>
        <v>-1.8722865913086251E-2</v>
      </c>
      <c r="S445" s="2"/>
    </row>
    <row r="446" spans="1:19">
      <c r="A446" s="2">
        <v>43157</v>
      </c>
      <c r="B446">
        <v>11353540</v>
      </c>
      <c r="C446">
        <v>11842207</v>
      </c>
      <c r="D446">
        <v>11417549</v>
      </c>
      <c r="E446">
        <v>11236356</v>
      </c>
      <c r="F446">
        <v>11236356</v>
      </c>
      <c r="H446">
        <f t="shared" si="44"/>
        <v>2.0156740522938588E-3</v>
      </c>
      <c r="I446">
        <f t="shared" si="45"/>
        <v>1.932252051695782E-3</v>
      </c>
      <c r="J446">
        <f t="shared" si="46"/>
        <v>2.00435114188946E-3</v>
      </c>
      <c r="K446">
        <f t="shared" si="47"/>
        <v>2.0367383399872985E-3</v>
      </c>
      <c r="L446">
        <f t="shared" si="48"/>
        <v>2.0367383399872985E-3</v>
      </c>
      <c r="M446" s="2"/>
      <c r="N446">
        <f t="shared" si="49"/>
        <v>114.30702440893081</v>
      </c>
      <c r="O446">
        <f t="shared" si="50"/>
        <v>2.0051507851707394E-3</v>
      </c>
      <c r="P446" s="40">
        <f>N446/MAX($N$16:N446)-1</f>
        <v>-1.6755257297201731E-2</v>
      </c>
      <c r="S446" s="2"/>
    </row>
    <row r="447" spans="1:19">
      <c r="A447" s="2">
        <v>43158</v>
      </c>
      <c r="B447">
        <v>11343473</v>
      </c>
      <c r="C447">
        <v>11861183</v>
      </c>
      <c r="D447">
        <v>11447344</v>
      </c>
      <c r="E447">
        <v>11266151</v>
      </c>
      <c r="F447">
        <v>11266151</v>
      </c>
      <c r="H447">
        <f t="shared" si="44"/>
        <v>-8.866838008233513E-4</v>
      </c>
      <c r="I447">
        <f t="shared" si="45"/>
        <v>1.6024040113469251E-3</v>
      </c>
      <c r="J447">
        <f t="shared" si="46"/>
        <v>2.609579341415591E-3</v>
      </c>
      <c r="K447">
        <f t="shared" si="47"/>
        <v>2.6516603781510106E-3</v>
      </c>
      <c r="L447">
        <f t="shared" si="48"/>
        <v>2.6516603781510106E-3</v>
      </c>
      <c r="M447" s="2"/>
      <c r="N447">
        <f t="shared" si="49"/>
        <v>114.50428679136871</v>
      </c>
      <c r="O447">
        <f t="shared" si="50"/>
        <v>1.7257240616482374E-3</v>
      </c>
      <c r="P447" s="40">
        <f>N447/MAX($N$16:N447)-1</f>
        <v>-1.5058448186230367E-2</v>
      </c>
      <c r="S447" s="2"/>
    </row>
    <row r="448" spans="1:19">
      <c r="A448" s="2">
        <v>43159</v>
      </c>
      <c r="B448">
        <v>11297718</v>
      </c>
      <c r="C448">
        <v>11885589</v>
      </c>
      <c r="D448">
        <v>11452173</v>
      </c>
      <c r="E448">
        <v>11286301</v>
      </c>
      <c r="F448">
        <v>11286301</v>
      </c>
      <c r="H448">
        <f t="shared" si="44"/>
        <v>-4.0335971179197294E-3</v>
      </c>
      <c r="I448">
        <f t="shared" si="45"/>
        <v>2.0576362408371018E-3</v>
      </c>
      <c r="J448">
        <f t="shared" si="46"/>
        <v>4.2184457809590903E-4</v>
      </c>
      <c r="K448">
        <f t="shared" si="47"/>
        <v>1.7885433987170352E-3</v>
      </c>
      <c r="L448">
        <f t="shared" si="48"/>
        <v>1.7885433987170352E-3</v>
      </c>
      <c r="M448" s="2"/>
      <c r="N448">
        <f t="shared" si="49"/>
        <v>114.55061455019366</v>
      </c>
      <c r="O448">
        <f t="shared" si="50"/>
        <v>4.0459409968947037E-4</v>
      </c>
      <c r="P448" s="40">
        <f>N448/MAX($N$16:N448)-1</f>
        <v>-1.4659946645827482E-2</v>
      </c>
      <c r="S448" s="2"/>
    </row>
    <row r="449" spans="1:19">
      <c r="A449" s="2">
        <v>43160</v>
      </c>
      <c r="B449">
        <v>11346486</v>
      </c>
      <c r="C449">
        <v>11823671</v>
      </c>
      <c r="D449">
        <v>11467760</v>
      </c>
      <c r="E449">
        <v>11302053</v>
      </c>
      <c r="F449">
        <v>11302053</v>
      </c>
      <c r="H449">
        <f t="shared" si="44"/>
        <v>4.3166239412242291E-3</v>
      </c>
      <c r="I449">
        <f t="shared" si="45"/>
        <v>-5.2095020280442661E-3</v>
      </c>
      <c r="J449">
        <f t="shared" si="46"/>
        <v>1.3610517410100886E-3</v>
      </c>
      <c r="K449">
        <f t="shared" si="47"/>
        <v>1.3956742780474318E-3</v>
      </c>
      <c r="L449">
        <f t="shared" si="48"/>
        <v>1.3956742780474318E-3</v>
      </c>
      <c r="M449" s="2"/>
      <c r="N449">
        <f t="shared" si="49"/>
        <v>114.62529060465928</v>
      </c>
      <c r="O449">
        <f t="shared" si="50"/>
        <v>6.5190444205698306E-4</v>
      </c>
      <c r="P449" s="40">
        <f>N449/MAX($N$16:N449)-1</f>
        <v>-1.4017599088109289E-2</v>
      </c>
      <c r="S449" s="2"/>
    </row>
    <row r="450" spans="1:19">
      <c r="A450" s="2">
        <v>43164</v>
      </c>
      <c r="B450">
        <v>11331765</v>
      </c>
      <c r="C450">
        <v>11808950</v>
      </c>
      <c r="D450">
        <v>11451998</v>
      </c>
      <c r="E450">
        <v>11298359</v>
      </c>
      <c r="F450">
        <v>11298359</v>
      </c>
      <c r="H450">
        <f t="shared" si="44"/>
        <v>-1.2974060867831927E-3</v>
      </c>
      <c r="I450">
        <f t="shared" si="45"/>
        <v>-1.2450447919263308E-3</v>
      </c>
      <c r="J450">
        <f t="shared" si="46"/>
        <v>-1.3744619699052052E-3</v>
      </c>
      <c r="K450">
        <f t="shared" si="47"/>
        <v>-3.2684327351850673E-4</v>
      </c>
      <c r="L450">
        <f t="shared" si="48"/>
        <v>-3.2684327351850673E-4</v>
      </c>
      <c r="M450" s="2"/>
      <c r="N450">
        <f t="shared" si="49"/>
        <v>114.52050934786647</v>
      </c>
      <c r="O450">
        <f t="shared" si="50"/>
        <v>-9.1411987913034829E-4</v>
      </c>
      <c r="P450" s="40">
        <f>N450/MAX($N$16:N450)-1</f>
        <v>-1.4918905201255606E-2</v>
      </c>
      <c r="S450" s="2"/>
    </row>
    <row r="451" spans="1:19">
      <c r="A451" s="2">
        <v>43165</v>
      </c>
      <c r="B451">
        <v>11414825</v>
      </c>
      <c r="C451">
        <v>11777246</v>
      </c>
      <c r="D451">
        <v>11526643</v>
      </c>
      <c r="E451">
        <v>11381675</v>
      </c>
      <c r="F451">
        <v>11381675</v>
      </c>
      <c r="H451">
        <f t="shared" si="44"/>
        <v>7.3298378496200467E-3</v>
      </c>
      <c r="I451">
        <f t="shared" si="45"/>
        <v>-2.6847433514410879E-3</v>
      </c>
      <c r="J451">
        <f t="shared" si="46"/>
        <v>6.5180765836669874E-3</v>
      </c>
      <c r="K451">
        <f t="shared" si="47"/>
        <v>7.374168230979361E-3</v>
      </c>
      <c r="L451">
        <f t="shared" si="48"/>
        <v>7.374168230979361E-3</v>
      </c>
      <c r="M451" s="2"/>
      <c r="N451">
        <f t="shared" si="49"/>
        <v>115.11398915624397</v>
      </c>
      <c r="O451">
        <f t="shared" si="50"/>
        <v>5.1823015087609338E-3</v>
      </c>
      <c r="P451" s="40">
        <f>N451/MAX($N$16:N451)-1</f>
        <v>-9.8139179574282531E-3</v>
      </c>
      <c r="S451" s="2"/>
    </row>
    <row r="452" spans="1:19">
      <c r="A452" s="2">
        <v>43166</v>
      </c>
      <c r="B452">
        <v>11428619</v>
      </c>
      <c r="C452">
        <v>11791040</v>
      </c>
      <c r="D452">
        <v>11540437</v>
      </c>
      <c r="E452">
        <v>11390242</v>
      </c>
      <c r="F452">
        <v>11390242</v>
      </c>
      <c r="H452">
        <f t="shared" si="44"/>
        <v>1.2084285129208006E-3</v>
      </c>
      <c r="I452">
        <f t="shared" si="45"/>
        <v>1.1712415619067329E-3</v>
      </c>
      <c r="J452">
        <f t="shared" si="46"/>
        <v>1.1967057537913828E-3</v>
      </c>
      <c r="K452">
        <f t="shared" si="47"/>
        <v>7.5270116217507343E-4</v>
      </c>
      <c r="L452">
        <f t="shared" si="48"/>
        <v>7.5270116217507343E-4</v>
      </c>
      <c r="M452" s="2"/>
      <c r="N452">
        <f t="shared" si="49"/>
        <v>115.23098590728303</v>
      </c>
      <c r="O452">
        <f t="shared" si="50"/>
        <v>1.0163556305938127E-3</v>
      </c>
      <c r="P452" s="40">
        <f>N452/MAX($N$16:N452)-1</f>
        <v>-8.8075367576087027E-3</v>
      </c>
      <c r="S452" s="2"/>
    </row>
    <row r="453" spans="1:19">
      <c r="A453" s="2">
        <v>43167</v>
      </c>
      <c r="B453">
        <v>11429437</v>
      </c>
      <c r="C453">
        <v>11813843</v>
      </c>
      <c r="D453">
        <v>11562416</v>
      </c>
      <c r="E453">
        <v>11375188</v>
      </c>
      <c r="F453">
        <v>11375188</v>
      </c>
      <c r="H453">
        <f t="shared" si="44"/>
        <v>7.1574702070309471E-5</v>
      </c>
      <c r="I453">
        <f t="shared" si="45"/>
        <v>1.9339260998181285E-3</v>
      </c>
      <c r="J453">
        <f t="shared" si="46"/>
        <v>1.9045206000432024E-3</v>
      </c>
      <c r="K453">
        <f t="shared" si="47"/>
        <v>-1.3216576083282527E-3</v>
      </c>
      <c r="L453">
        <f t="shared" si="48"/>
        <v>-1.3216576083282527E-3</v>
      </c>
      <c r="M453" s="2"/>
      <c r="N453">
        <f t="shared" si="49"/>
        <v>115.26017866779986</v>
      </c>
      <c r="O453">
        <f t="shared" si="50"/>
        <v>2.5334123705502695E-4</v>
      </c>
      <c r="P453" s="40">
        <f>N453/MAX($N$16:N453)-1</f>
        <v>-8.5564268328112147E-3</v>
      </c>
      <c r="S453" s="2"/>
    </row>
    <row r="454" spans="1:19">
      <c r="A454" s="2">
        <v>43168</v>
      </c>
      <c r="B454">
        <v>11463754</v>
      </c>
      <c r="C454">
        <v>11787335</v>
      </c>
      <c r="D454">
        <v>11573017</v>
      </c>
      <c r="E454">
        <v>11332060</v>
      </c>
      <c r="F454">
        <v>11332060</v>
      </c>
      <c r="H454">
        <f t="shared" si="44"/>
        <v>3.0025100973916086E-3</v>
      </c>
      <c r="I454">
        <f t="shared" si="45"/>
        <v>-2.2438083864835257E-3</v>
      </c>
      <c r="J454">
        <f t="shared" si="46"/>
        <v>9.1684990403395616E-4</v>
      </c>
      <c r="K454">
        <f t="shared" si="47"/>
        <v>-3.7914098650501105E-3</v>
      </c>
      <c r="L454">
        <f t="shared" si="48"/>
        <v>-3.7914098650501105E-3</v>
      </c>
      <c r="M454" s="2"/>
      <c r="N454">
        <f t="shared" si="49"/>
        <v>115.12400411212151</v>
      </c>
      <c r="O454">
        <f t="shared" si="50"/>
        <v>-1.1814536230316365E-3</v>
      </c>
      <c r="P454" s="40">
        <f>N454/MAX($N$16:N454)-1</f>
        <v>-9.7277714343609878E-3</v>
      </c>
      <c r="S454" s="2"/>
    </row>
    <row r="455" spans="1:19">
      <c r="A455" s="2">
        <v>43171</v>
      </c>
      <c r="B455">
        <v>11465130</v>
      </c>
      <c r="C455">
        <v>11781470</v>
      </c>
      <c r="D455">
        <v>11568718</v>
      </c>
      <c r="E455">
        <v>11336521</v>
      </c>
      <c r="F455">
        <v>11336521</v>
      </c>
      <c r="H455">
        <f t="shared" si="44"/>
        <v>1.2003048913999947E-4</v>
      </c>
      <c r="I455">
        <f t="shared" si="45"/>
        <v>-4.9756794050559439E-4</v>
      </c>
      <c r="J455">
        <f t="shared" si="46"/>
        <v>-3.71467526574909E-4</v>
      </c>
      <c r="K455">
        <f t="shared" si="47"/>
        <v>3.9366187612843717E-4</v>
      </c>
      <c r="L455">
        <f t="shared" si="48"/>
        <v>3.9366187612843717E-4</v>
      </c>
      <c r="M455" s="2"/>
      <c r="N455">
        <f t="shared" si="49"/>
        <v>115.12488639426789</v>
      </c>
      <c r="O455">
        <f t="shared" si="50"/>
        <v>7.6637548632740859E-6</v>
      </c>
      <c r="P455" s="40">
        <f>N455/MAX($N$16:N455)-1</f>
        <v>-9.720182230753549E-3</v>
      </c>
      <c r="S455" s="2"/>
    </row>
    <row r="456" spans="1:19">
      <c r="A456" s="2">
        <v>43172</v>
      </c>
      <c r="B456">
        <v>11484946</v>
      </c>
      <c r="C456">
        <v>11753630</v>
      </c>
      <c r="D456">
        <v>11543560</v>
      </c>
      <c r="E456">
        <v>11366635</v>
      </c>
      <c r="F456">
        <v>11366635</v>
      </c>
      <c r="H456">
        <f t="shared" si="44"/>
        <v>1.7283711567159799E-3</v>
      </c>
      <c r="I456">
        <f t="shared" si="45"/>
        <v>-2.3630327964166975E-3</v>
      </c>
      <c r="J456">
        <f t="shared" si="46"/>
        <v>-2.1746575549684843E-3</v>
      </c>
      <c r="K456">
        <f t="shared" si="47"/>
        <v>2.6563705037903063E-3</v>
      </c>
      <c r="L456">
        <f t="shared" si="48"/>
        <v>2.6563705037903063E-3</v>
      </c>
      <c r="M456" s="2"/>
      <c r="N456">
        <f t="shared" si="49"/>
        <v>115.18252762462957</v>
      </c>
      <c r="O456">
        <f t="shared" si="50"/>
        <v>5.0068436258228206E-4</v>
      </c>
      <c r="P456" s="40">
        <f>N456/MAX($N$16:N456)-1</f>
        <v>-9.2243646114155142E-3</v>
      </c>
      <c r="S456" s="2"/>
    </row>
    <row r="457" spans="1:19">
      <c r="A457" s="2">
        <v>43173</v>
      </c>
      <c r="B457">
        <v>11353034</v>
      </c>
      <c r="C457">
        <v>11805852</v>
      </c>
      <c r="D457">
        <v>11590351</v>
      </c>
      <c r="E457">
        <v>11433501</v>
      </c>
      <c r="F457">
        <v>11433501</v>
      </c>
      <c r="H457">
        <f t="shared" si="44"/>
        <v>-1.1485643902896858E-2</v>
      </c>
      <c r="I457">
        <f t="shared" si="45"/>
        <v>4.4430529121641804E-3</v>
      </c>
      <c r="J457">
        <f t="shared" si="46"/>
        <v>4.0534289248723709E-3</v>
      </c>
      <c r="K457">
        <f t="shared" si="47"/>
        <v>5.882655684817939E-3</v>
      </c>
      <c r="L457">
        <f t="shared" si="48"/>
        <v>5.882655684817939E-3</v>
      </c>
      <c r="M457" s="2"/>
      <c r="N457">
        <f t="shared" si="49"/>
        <v>115.38469943655356</v>
      </c>
      <c r="O457">
        <f t="shared" si="50"/>
        <v>1.755229860755114E-3</v>
      </c>
      <c r="P457" s="40">
        <f>N457/MAX($N$16:N457)-1</f>
        <v>-7.4853256308730076E-3</v>
      </c>
      <c r="S457" s="2"/>
    </row>
    <row r="458" spans="1:19">
      <c r="A458" s="2">
        <v>43174</v>
      </c>
      <c r="B458">
        <v>11353034</v>
      </c>
      <c r="C458">
        <v>11805852</v>
      </c>
      <c r="D458">
        <v>11590351</v>
      </c>
      <c r="E458">
        <v>11433501</v>
      </c>
      <c r="F458">
        <v>11433501</v>
      </c>
      <c r="H458">
        <f t="shared" si="44"/>
        <v>0</v>
      </c>
      <c r="I458">
        <f t="shared" si="45"/>
        <v>0</v>
      </c>
      <c r="J458">
        <f t="shared" si="46"/>
        <v>0</v>
      </c>
      <c r="K458">
        <f t="shared" si="47"/>
        <v>0</v>
      </c>
      <c r="L458">
        <f t="shared" si="48"/>
        <v>0</v>
      </c>
      <c r="M458" s="2"/>
      <c r="N458">
        <f t="shared" si="49"/>
        <v>115.38469943655356</v>
      </c>
      <c r="O458">
        <f t="shared" si="50"/>
        <v>0</v>
      </c>
      <c r="P458" s="40">
        <f>N458/MAX($N$16:N458)-1</f>
        <v>-7.4853256308730076E-3</v>
      </c>
      <c r="S458" s="2"/>
    </row>
    <row r="459" spans="1:19">
      <c r="A459" s="2">
        <v>43175</v>
      </c>
      <c r="B459">
        <v>11351297</v>
      </c>
      <c r="C459">
        <v>11832447</v>
      </c>
      <c r="D459">
        <v>11631153</v>
      </c>
      <c r="E459">
        <v>11480829</v>
      </c>
      <c r="F459">
        <v>11480829</v>
      </c>
      <c r="H459">
        <f t="shared" si="44"/>
        <v>-1.5299874905683186E-4</v>
      </c>
      <c r="I459">
        <f t="shared" si="45"/>
        <v>2.2526963746454243E-3</v>
      </c>
      <c r="J459">
        <f t="shared" si="46"/>
        <v>3.5203420500380389E-3</v>
      </c>
      <c r="K459">
        <f t="shared" si="47"/>
        <v>4.1394145152915396E-3</v>
      </c>
      <c r="L459">
        <f t="shared" si="48"/>
        <v>4.1394145152915396E-3</v>
      </c>
      <c r="M459" s="2"/>
      <c r="N459">
        <f t="shared" si="49"/>
        <v>115.7054427941884</v>
      </c>
      <c r="O459">
        <f t="shared" si="50"/>
        <v>2.7797737412419425E-3</v>
      </c>
      <c r="P459" s="40">
        <f>N459/MAX($N$16:N459)-1</f>
        <v>-4.7263594012643129E-3</v>
      </c>
      <c r="S459" s="2"/>
    </row>
    <row r="460" spans="1:19">
      <c r="A460" s="2">
        <v>43178</v>
      </c>
      <c r="B460">
        <v>11418177</v>
      </c>
      <c r="C460">
        <v>11888056</v>
      </c>
      <c r="D460">
        <v>11686761</v>
      </c>
      <c r="E460">
        <v>11536437</v>
      </c>
      <c r="F460">
        <v>11536437</v>
      </c>
      <c r="H460">
        <f t="shared" si="44"/>
        <v>5.8918377344896466E-3</v>
      </c>
      <c r="I460">
        <f t="shared" si="45"/>
        <v>4.6997041271343853E-3</v>
      </c>
      <c r="J460">
        <f t="shared" si="46"/>
        <v>4.7809533586222752E-3</v>
      </c>
      <c r="K460">
        <f t="shared" si="47"/>
        <v>4.8435526737660162E-3</v>
      </c>
      <c r="L460">
        <f t="shared" si="48"/>
        <v>4.8435526737660162E-3</v>
      </c>
      <c r="M460" s="2"/>
      <c r="N460">
        <f t="shared" si="49"/>
        <v>116.28534923017646</v>
      </c>
      <c r="O460">
        <f t="shared" si="50"/>
        <v>5.0119201135556679E-3</v>
      </c>
      <c r="P460" s="40">
        <f>N460/MAX($N$16:N460)-1</f>
        <v>0</v>
      </c>
      <c r="S460" s="2"/>
    </row>
    <row r="461" spans="1:19">
      <c r="A461" s="2">
        <v>43179</v>
      </c>
      <c r="B461">
        <v>11438107</v>
      </c>
      <c r="C461">
        <v>11903804</v>
      </c>
      <c r="D461">
        <v>11656621</v>
      </c>
      <c r="E461">
        <v>11520562</v>
      </c>
      <c r="F461">
        <v>11520562</v>
      </c>
      <c r="H461">
        <f t="shared" si="44"/>
        <v>1.745462519980201E-3</v>
      </c>
      <c r="I461">
        <f t="shared" si="45"/>
        <v>1.3246909334883039E-3</v>
      </c>
      <c r="J461">
        <f t="shared" si="46"/>
        <v>-2.5789865985964555E-3</v>
      </c>
      <c r="K461">
        <f t="shared" si="47"/>
        <v>-1.3760747794141492E-3</v>
      </c>
      <c r="L461">
        <f t="shared" si="48"/>
        <v>-1.3760747794141492E-3</v>
      </c>
      <c r="M461" s="2"/>
      <c r="N461">
        <f t="shared" si="49"/>
        <v>116.23276539750988</v>
      </c>
      <c r="O461">
        <f t="shared" si="50"/>
        <v>-4.5219654079124976E-4</v>
      </c>
      <c r="P461" s="40">
        <f>N461/MAX($N$16:N461)-1</f>
        <v>-4.5219654079120541E-4</v>
      </c>
      <c r="S461" s="2"/>
    </row>
    <row r="462" spans="1:19">
      <c r="A462" s="2">
        <v>43180</v>
      </c>
      <c r="B462">
        <v>11391182</v>
      </c>
      <c r="C462">
        <v>11846433</v>
      </c>
      <c r="D462">
        <v>11599927</v>
      </c>
      <c r="E462">
        <v>11469643</v>
      </c>
      <c r="F462">
        <v>11469643</v>
      </c>
      <c r="H462">
        <f t="shared" si="44"/>
        <v>-4.1025145157324028E-3</v>
      </c>
      <c r="I462">
        <f t="shared" si="45"/>
        <v>-4.8195518004160443E-3</v>
      </c>
      <c r="J462">
        <f t="shared" si="46"/>
        <v>-4.8636736151925763E-3</v>
      </c>
      <c r="K462">
        <f t="shared" si="47"/>
        <v>-4.4198364628392772E-3</v>
      </c>
      <c r="L462">
        <f t="shared" si="48"/>
        <v>-4.4198364628392772E-3</v>
      </c>
      <c r="M462" s="2"/>
      <c r="N462">
        <f t="shared" si="49"/>
        <v>115.70680253658352</v>
      </c>
      <c r="O462">
        <f t="shared" si="50"/>
        <v>-4.5250825714039161E-3</v>
      </c>
      <c r="P462" s="40">
        <f>N462/MAX($N$16:N462)-1</f>
        <v>-4.9752328855096062E-3</v>
      </c>
      <c r="S462" s="2"/>
    </row>
    <row r="463" spans="1:19">
      <c r="A463" s="2">
        <v>43181</v>
      </c>
      <c r="B463">
        <v>11387932</v>
      </c>
      <c r="C463">
        <v>11945749</v>
      </c>
      <c r="D463">
        <v>11602096</v>
      </c>
      <c r="E463">
        <v>11435120</v>
      </c>
      <c r="F463">
        <v>11435120</v>
      </c>
      <c r="H463">
        <f t="shared" si="44"/>
        <v>-2.8530840785445655E-4</v>
      </c>
      <c r="I463">
        <f t="shared" si="45"/>
        <v>8.3836206223426579E-3</v>
      </c>
      <c r="J463">
        <f t="shared" si="46"/>
        <v>1.8698393532989854E-4</v>
      </c>
      <c r="K463">
        <f t="shared" si="47"/>
        <v>-3.009945470839881E-3</v>
      </c>
      <c r="L463">
        <f t="shared" si="48"/>
        <v>-3.009945470839881E-3</v>
      </c>
      <c r="M463" s="2"/>
      <c r="N463">
        <f t="shared" si="49"/>
        <v>115.7592270952002</v>
      </c>
      <c r="O463">
        <f t="shared" si="50"/>
        <v>4.5308104162766782E-4</v>
      </c>
      <c r="P463" s="40">
        <f>N463/MAX($N$16:N463)-1</f>
        <v>-4.5244060275800857E-3</v>
      </c>
      <c r="S463" s="2"/>
    </row>
    <row r="464" spans="1:19">
      <c r="A464" s="2">
        <v>43182</v>
      </c>
      <c r="B464">
        <v>11430050</v>
      </c>
      <c r="C464">
        <v>11994886</v>
      </c>
      <c r="D464">
        <v>11651233</v>
      </c>
      <c r="E464">
        <v>11477237</v>
      </c>
      <c r="F464">
        <v>11477237</v>
      </c>
      <c r="H464">
        <f t="shared" si="44"/>
        <v>3.6984765978580469E-3</v>
      </c>
      <c r="I464">
        <f t="shared" si="45"/>
        <v>4.1133460949163148E-3</v>
      </c>
      <c r="J464">
        <f t="shared" si="46"/>
        <v>4.2351830221021292E-3</v>
      </c>
      <c r="K464">
        <f t="shared" si="47"/>
        <v>3.6831270681898509E-3</v>
      </c>
      <c r="L464">
        <f t="shared" si="48"/>
        <v>3.6831270681898509E-3</v>
      </c>
      <c r="M464" s="2"/>
      <c r="N464">
        <f t="shared" si="49"/>
        <v>116.20867988635615</v>
      </c>
      <c r="O464">
        <f t="shared" si="50"/>
        <v>3.8826519702512387E-3</v>
      </c>
      <c r="P464" s="40">
        <f>N464/MAX($N$16:N464)-1</f>
        <v>-6.5932075130592516E-4</v>
      </c>
      <c r="S464" s="2"/>
    </row>
    <row r="465" spans="1:19">
      <c r="A465" s="2">
        <v>43185</v>
      </c>
      <c r="B465">
        <v>11345812</v>
      </c>
      <c r="C465">
        <v>12015858</v>
      </c>
      <c r="D465">
        <v>11697140</v>
      </c>
      <c r="E465">
        <v>11536910</v>
      </c>
      <c r="F465">
        <v>11536910</v>
      </c>
      <c r="H465">
        <f t="shared" si="44"/>
        <v>-7.3698715228717182E-3</v>
      </c>
      <c r="I465">
        <f t="shared" si="45"/>
        <v>1.7484117814874356E-3</v>
      </c>
      <c r="J465">
        <f t="shared" si="46"/>
        <v>3.9400980136607977E-3</v>
      </c>
      <c r="K465">
        <f t="shared" si="47"/>
        <v>5.199247867757828E-3</v>
      </c>
      <c r="L465">
        <f t="shared" si="48"/>
        <v>5.199247867757828E-3</v>
      </c>
      <c r="M465" s="2"/>
      <c r="N465">
        <f t="shared" si="49"/>
        <v>116.41128121344374</v>
      </c>
      <c r="O465">
        <f t="shared" si="50"/>
        <v>1.7434268015584344E-3</v>
      </c>
      <c r="P465" s="40">
        <f>N465/MAX($N$16:N465)-1</f>
        <v>0</v>
      </c>
      <c r="S465" s="2"/>
    </row>
    <row r="466" spans="1:19">
      <c r="A466" s="2">
        <v>43186</v>
      </c>
      <c r="B466">
        <v>11378582</v>
      </c>
      <c r="C466">
        <v>12029963</v>
      </c>
      <c r="D466">
        <v>11702840</v>
      </c>
      <c r="E466">
        <v>11541796</v>
      </c>
      <c r="F466">
        <v>11541796</v>
      </c>
      <c r="H466">
        <f t="shared" ref="H466:H529" si="51">B466/B465-1</f>
        <v>2.8882904105937968E-3</v>
      </c>
      <c r="I466">
        <f t="shared" ref="I466:I529" si="52">C466/C465-1</f>
        <v>1.173865403535812E-3</v>
      </c>
      <c r="J466">
        <f t="shared" ref="J466:J529" si="53">D466/D465-1</f>
        <v>4.8729860461627084E-4</v>
      </c>
      <c r="K466">
        <f t="shared" ref="K466:K529" si="54">E466/E465-1</f>
        <v>4.2351028134923752E-4</v>
      </c>
      <c r="L466">
        <f t="shared" ref="L466:L529" si="55">F466/F465-1</f>
        <v>4.2351028134923752E-4</v>
      </c>
      <c r="M466" s="2"/>
      <c r="N466">
        <f t="shared" ref="N466:N529" si="56">N465*(1+O466)</f>
        <v>116.53692332676899</v>
      </c>
      <c r="O466">
        <f t="shared" ref="O466:O529" si="57">(H466*$H$14)+(I466*$I$14)+(J466*$J$14)+(K466*$K$14)+(L466*$L$14)</f>
        <v>1.079294996288871E-3</v>
      </c>
      <c r="P466" s="40">
        <f>N466/MAX($N$16:N466)-1</f>
        <v>0</v>
      </c>
      <c r="S466" s="2"/>
    </row>
    <row r="467" spans="1:19">
      <c r="A467" s="2">
        <v>43187</v>
      </c>
      <c r="B467">
        <v>11392876</v>
      </c>
      <c r="C467">
        <v>12059754</v>
      </c>
      <c r="D467">
        <v>11705879</v>
      </c>
      <c r="E467">
        <v>11486176</v>
      </c>
      <c r="F467">
        <v>11486176</v>
      </c>
      <c r="H467">
        <f t="shared" si="51"/>
        <v>1.2562197996199842E-3</v>
      </c>
      <c r="I467">
        <f t="shared" si="52"/>
        <v>2.4763999689774163E-3</v>
      </c>
      <c r="J467">
        <f t="shared" si="53"/>
        <v>2.5968055617275887E-4</v>
      </c>
      <c r="K467">
        <f t="shared" si="54"/>
        <v>-4.819007371123174E-3</v>
      </c>
      <c r="L467">
        <f t="shared" si="55"/>
        <v>-4.819007371123174E-3</v>
      </c>
      <c r="M467" s="2"/>
      <c r="N467">
        <f t="shared" si="56"/>
        <v>116.40533648913014</v>
      </c>
      <c r="O467">
        <f t="shared" si="57"/>
        <v>-1.1291428834952378E-3</v>
      </c>
      <c r="P467" s="40">
        <f>N467/MAX($N$16:N467)-1</f>
        <v>-1.1291428834951933E-3</v>
      </c>
      <c r="S467" s="2"/>
    </row>
    <row r="468" spans="1:19">
      <c r="A468" s="2">
        <v>43192</v>
      </c>
      <c r="B468">
        <v>11323300</v>
      </c>
      <c r="C468">
        <v>12085612</v>
      </c>
      <c r="D468">
        <v>11748974</v>
      </c>
      <c r="E468">
        <v>11542769</v>
      </c>
      <c r="F468">
        <v>11542769</v>
      </c>
      <c r="H468">
        <f t="shared" si="51"/>
        <v>-6.1069742179234998E-3</v>
      </c>
      <c r="I468">
        <f t="shared" si="52"/>
        <v>2.1441565060116297E-3</v>
      </c>
      <c r="J468">
        <f t="shared" si="53"/>
        <v>3.6814834665555018E-3</v>
      </c>
      <c r="K468">
        <f t="shared" si="54"/>
        <v>4.9270531811458351E-3</v>
      </c>
      <c r="L468">
        <f t="shared" si="55"/>
        <v>4.9270531811458351E-3</v>
      </c>
      <c r="M468" s="2"/>
      <c r="N468">
        <f t="shared" si="56"/>
        <v>116.62820084101125</v>
      </c>
      <c r="O468">
        <f t="shared" si="57"/>
        <v>1.9145544233870604E-3</v>
      </c>
      <c r="P468" s="40">
        <f>N468/MAX($N$16:N468)-1</f>
        <v>0</v>
      </c>
      <c r="S468" s="2"/>
    </row>
    <row r="469" spans="1:19">
      <c r="A469" s="2">
        <v>43193</v>
      </c>
      <c r="B469">
        <v>11349460</v>
      </c>
      <c r="C469">
        <v>12134872</v>
      </c>
      <c r="D469">
        <v>11782380</v>
      </c>
      <c r="E469">
        <v>11570154</v>
      </c>
      <c r="F469">
        <v>11570154</v>
      </c>
      <c r="H469">
        <f t="shared" si="51"/>
        <v>2.3102805719181774E-3</v>
      </c>
      <c r="I469">
        <f t="shared" si="52"/>
        <v>4.0759210207972352E-3</v>
      </c>
      <c r="J469">
        <f t="shared" si="53"/>
        <v>2.8433121053803578E-3</v>
      </c>
      <c r="K469">
        <f t="shared" si="54"/>
        <v>2.3724809878808983E-3</v>
      </c>
      <c r="L469">
        <f t="shared" si="55"/>
        <v>2.3724809878808983E-3</v>
      </c>
      <c r="M469" s="2"/>
      <c r="N469">
        <f t="shared" si="56"/>
        <v>116.95416443211896</v>
      </c>
      <c r="O469">
        <f t="shared" si="57"/>
        <v>2.7948951347715138E-3</v>
      </c>
      <c r="P469" s="40">
        <f>N469/MAX($N$16:N469)-1</f>
        <v>0</v>
      </c>
      <c r="S469" s="2"/>
    </row>
    <row r="470" spans="1:19">
      <c r="A470" s="2">
        <v>43194</v>
      </c>
      <c r="B470">
        <v>11333944</v>
      </c>
      <c r="C470">
        <v>12194826</v>
      </c>
      <c r="D470">
        <v>11838305</v>
      </c>
      <c r="E470">
        <v>11641726</v>
      </c>
      <c r="F470">
        <v>11641726</v>
      </c>
      <c r="H470">
        <f t="shared" si="51"/>
        <v>-1.3671135014352576E-3</v>
      </c>
      <c r="I470">
        <f t="shared" si="52"/>
        <v>4.9406371983158337E-3</v>
      </c>
      <c r="J470">
        <f t="shared" si="53"/>
        <v>4.7464943415507221E-3</v>
      </c>
      <c r="K470">
        <f t="shared" si="54"/>
        <v>6.1859159350861059E-3</v>
      </c>
      <c r="L470">
        <f t="shared" si="55"/>
        <v>6.1859159350861059E-3</v>
      </c>
      <c r="M470" s="2"/>
      <c r="N470">
        <f t="shared" si="56"/>
        <v>117.43816403544207</v>
      </c>
      <c r="O470">
        <f t="shared" si="57"/>
        <v>4.1383699817207024E-3</v>
      </c>
      <c r="P470" s="40">
        <f>N470/MAX($N$16:N470)-1</f>
        <v>0</v>
      </c>
      <c r="S470" s="2"/>
    </row>
    <row r="471" spans="1:19">
      <c r="A471" s="2">
        <v>43195</v>
      </c>
      <c r="B471">
        <v>11292787</v>
      </c>
      <c r="C471">
        <v>12180205</v>
      </c>
      <c r="D471">
        <v>11841282</v>
      </c>
      <c r="E471">
        <v>11634708</v>
      </c>
      <c r="F471">
        <v>11634708</v>
      </c>
      <c r="H471">
        <f t="shared" si="51"/>
        <v>-3.6313043367780518E-3</v>
      </c>
      <c r="I471">
        <f t="shared" si="52"/>
        <v>-1.1989510961452066E-3</v>
      </c>
      <c r="J471">
        <f t="shared" si="53"/>
        <v>2.5147181120943607E-4</v>
      </c>
      <c r="K471">
        <f t="shared" si="54"/>
        <v>-6.0283157325635717E-4</v>
      </c>
      <c r="L471">
        <f t="shared" si="55"/>
        <v>-6.0283157325635717E-4</v>
      </c>
      <c r="M471" s="2"/>
      <c r="N471">
        <f t="shared" si="56"/>
        <v>117.30230107375782</v>
      </c>
      <c r="O471">
        <f t="shared" si="57"/>
        <v>-1.1568893536453074E-3</v>
      </c>
      <c r="P471" s="40">
        <f>N471/MAX($N$16:N471)-1</f>
        <v>-1.1568893536453295E-3</v>
      </c>
      <c r="S471" s="2"/>
    </row>
    <row r="472" spans="1:19">
      <c r="A472" s="2">
        <v>43196</v>
      </c>
      <c r="B472">
        <v>11300689</v>
      </c>
      <c r="C472">
        <v>12189424</v>
      </c>
      <c r="D472">
        <v>11849184</v>
      </c>
      <c r="E472">
        <v>11642610</v>
      </c>
      <c r="F472">
        <v>11642610</v>
      </c>
      <c r="H472">
        <f t="shared" si="51"/>
        <v>6.997386916089976E-4</v>
      </c>
      <c r="I472">
        <f t="shared" si="52"/>
        <v>7.5688381271077354E-4</v>
      </c>
      <c r="J472">
        <f t="shared" si="53"/>
        <v>6.6732639253075376E-4</v>
      </c>
      <c r="K472">
        <f t="shared" si="54"/>
        <v>6.7917475883372269E-4</v>
      </c>
      <c r="L472">
        <f t="shared" si="55"/>
        <v>6.7917475883372269E-4</v>
      </c>
      <c r="M472" s="2"/>
      <c r="N472">
        <f t="shared" si="56"/>
        <v>117.38399739716751</v>
      </c>
      <c r="O472">
        <f t="shared" si="57"/>
        <v>6.964596829035941E-4</v>
      </c>
      <c r="P472" s="40">
        <f>N472/MAX($N$16:N472)-1</f>
        <v>-4.6123539753417653E-4</v>
      </c>
      <c r="S472" s="2"/>
    </row>
    <row r="473" spans="1:19">
      <c r="A473" s="2">
        <v>43199</v>
      </c>
      <c r="B473">
        <v>11347457</v>
      </c>
      <c r="C473">
        <v>12243986</v>
      </c>
      <c r="D473">
        <v>11895952</v>
      </c>
      <c r="E473">
        <v>11689378</v>
      </c>
      <c r="F473">
        <v>11689378</v>
      </c>
      <c r="H473">
        <f t="shared" si="51"/>
        <v>4.1385087227867601E-3</v>
      </c>
      <c r="I473">
        <f t="shared" si="52"/>
        <v>4.4761754123903152E-3</v>
      </c>
      <c r="J473">
        <f t="shared" si="53"/>
        <v>3.9469384558463716E-3</v>
      </c>
      <c r="K473">
        <f t="shared" si="54"/>
        <v>4.0169687037527879E-3</v>
      </c>
      <c r="L473">
        <f t="shared" si="55"/>
        <v>4.0169687037527879E-3</v>
      </c>
      <c r="M473" s="2"/>
      <c r="N473">
        <f t="shared" si="56"/>
        <v>117.8675152294196</v>
      </c>
      <c r="O473">
        <f t="shared" si="57"/>
        <v>4.1191119997058042E-3</v>
      </c>
      <c r="P473" s="40">
        <f>N473/MAX($N$16:N473)-1</f>
        <v>0</v>
      </c>
      <c r="S473" s="2"/>
    </row>
    <row r="474" spans="1:19">
      <c r="A474" s="2">
        <v>43200</v>
      </c>
      <c r="B474">
        <v>11371637</v>
      </c>
      <c r="C474">
        <v>12272196</v>
      </c>
      <c r="D474">
        <v>11920131</v>
      </c>
      <c r="E474">
        <v>11691807</v>
      </c>
      <c r="F474">
        <v>11691807</v>
      </c>
      <c r="H474">
        <f t="shared" si="51"/>
        <v>2.1308739041707714E-3</v>
      </c>
      <c r="I474">
        <f t="shared" si="52"/>
        <v>2.3039882600324191E-3</v>
      </c>
      <c r="J474">
        <f t="shared" si="53"/>
        <v>2.032540144748296E-3</v>
      </c>
      <c r="K474">
        <f t="shared" si="54"/>
        <v>2.0779548749305654E-4</v>
      </c>
      <c r="L474">
        <f t="shared" si="55"/>
        <v>2.0779548749305654E-4</v>
      </c>
      <c r="M474" s="2"/>
      <c r="N474">
        <f t="shared" si="56"/>
        <v>118.0297714925633</v>
      </c>
      <c r="O474">
        <f t="shared" si="57"/>
        <v>1.3765986567875197E-3</v>
      </c>
      <c r="P474" s="40">
        <f>N474/MAX($N$16:N474)-1</f>
        <v>0</v>
      </c>
      <c r="S474" s="2"/>
    </row>
    <row r="475" spans="1:19">
      <c r="A475" s="2">
        <v>43201</v>
      </c>
      <c r="B475">
        <v>11376477</v>
      </c>
      <c r="C475">
        <v>12248819</v>
      </c>
      <c r="D475">
        <v>11925057</v>
      </c>
      <c r="E475">
        <v>11667236</v>
      </c>
      <c r="F475">
        <v>11667236</v>
      </c>
      <c r="H475">
        <f t="shared" si="51"/>
        <v>4.2562033944637534E-4</v>
      </c>
      <c r="I475">
        <f t="shared" si="52"/>
        <v>-1.9048750525171299E-3</v>
      </c>
      <c r="J475">
        <f t="shared" si="53"/>
        <v>4.1325049196183627E-4</v>
      </c>
      <c r="K475">
        <f t="shared" si="54"/>
        <v>-2.1015570989154631E-3</v>
      </c>
      <c r="L475">
        <f t="shared" si="55"/>
        <v>-2.1015570989154631E-3</v>
      </c>
      <c r="M475" s="2"/>
      <c r="N475">
        <f t="shared" si="56"/>
        <v>117.90538892397235</v>
      </c>
      <c r="O475">
        <f t="shared" si="57"/>
        <v>-1.0538236837879691E-3</v>
      </c>
      <c r="P475" s="40">
        <f>N475/MAX($N$16:N475)-1</f>
        <v>-1.0538236837879245E-3</v>
      </c>
      <c r="S475" s="2"/>
    </row>
    <row r="476" spans="1:19">
      <c r="A476" s="2">
        <v>43202</v>
      </c>
      <c r="B476">
        <v>11386453</v>
      </c>
      <c r="C476">
        <v>12224077</v>
      </c>
      <c r="D476">
        <v>11931927</v>
      </c>
      <c r="E476">
        <v>11676992</v>
      </c>
      <c r="F476">
        <v>11676992</v>
      </c>
      <c r="H476">
        <f t="shared" si="51"/>
        <v>8.768971272916648E-4</v>
      </c>
      <c r="I476">
        <f t="shared" si="52"/>
        <v>-2.0199498416949568E-3</v>
      </c>
      <c r="J476">
        <f t="shared" si="53"/>
        <v>5.7609787525536582E-4</v>
      </c>
      <c r="K476">
        <f t="shared" si="54"/>
        <v>8.3618776546567908E-4</v>
      </c>
      <c r="L476">
        <f t="shared" si="55"/>
        <v>8.3618776546567908E-4</v>
      </c>
      <c r="M476" s="2"/>
      <c r="N476">
        <f t="shared" si="56"/>
        <v>117.93145593529023</v>
      </c>
      <c r="O476">
        <f t="shared" si="57"/>
        <v>2.2108413835668643E-4</v>
      </c>
      <c r="P476" s="40">
        <f>N476/MAX($N$16:N476)-1</f>
        <v>-8.3297252913228093E-4</v>
      </c>
      <c r="S476" s="2"/>
    </row>
    <row r="477" spans="1:19">
      <c r="A477" s="2">
        <v>43203</v>
      </c>
      <c r="B477">
        <v>11385226</v>
      </c>
      <c r="C477">
        <v>12192827</v>
      </c>
      <c r="D477">
        <v>11900678</v>
      </c>
      <c r="E477">
        <v>11676041</v>
      </c>
      <c r="F477">
        <v>11676041</v>
      </c>
      <c r="H477">
        <f t="shared" si="51"/>
        <v>-1.0775963331166594E-4</v>
      </c>
      <c r="I477">
        <f t="shared" si="52"/>
        <v>-2.5564302319103227E-3</v>
      </c>
      <c r="J477">
        <f t="shared" si="53"/>
        <v>-2.6189399247916745E-3</v>
      </c>
      <c r="K477">
        <f t="shared" si="54"/>
        <v>-8.1442207034099212E-5</v>
      </c>
      <c r="L477">
        <f t="shared" si="55"/>
        <v>-8.1442207034099212E-5</v>
      </c>
      <c r="M477" s="2"/>
      <c r="N477">
        <f t="shared" si="56"/>
        <v>117.80300465846391</v>
      </c>
      <c r="O477">
        <f t="shared" si="57"/>
        <v>-1.0892028408163723E-3</v>
      </c>
      <c r="P477" s="40">
        <f>N477/MAX($N$16:N477)-1</f>
        <v>-1.9212680939035831E-3</v>
      </c>
      <c r="S477" s="2"/>
    </row>
    <row r="478" spans="1:19">
      <c r="A478" s="2">
        <v>43206</v>
      </c>
      <c r="B478">
        <v>11421564</v>
      </c>
      <c r="C478">
        <v>12208493</v>
      </c>
      <c r="D478">
        <v>11935208</v>
      </c>
      <c r="E478">
        <v>11707499</v>
      </c>
      <c r="F478">
        <v>11707499</v>
      </c>
      <c r="H478">
        <f t="shared" si="51"/>
        <v>3.1916801651543647E-3</v>
      </c>
      <c r="I478">
        <f t="shared" si="52"/>
        <v>1.284853791495566E-3</v>
      </c>
      <c r="J478">
        <f t="shared" si="53"/>
        <v>2.9015153590408183E-3</v>
      </c>
      <c r="K478">
        <f t="shared" si="54"/>
        <v>2.6942351435730316E-3</v>
      </c>
      <c r="L478">
        <f t="shared" si="55"/>
        <v>2.6942351435730316E-3</v>
      </c>
      <c r="M478" s="2"/>
      <c r="N478">
        <f t="shared" si="56"/>
        <v>118.10379153211298</v>
      </c>
      <c r="O478">
        <f t="shared" si="57"/>
        <v>2.5533039205673626E-3</v>
      </c>
      <c r="P478" s="40">
        <f>N478/MAX($N$16:N478)-1</f>
        <v>0</v>
      </c>
      <c r="S478" s="2"/>
    </row>
    <row r="479" spans="1:19">
      <c r="A479" s="2">
        <v>43207</v>
      </c>
      <c r="B479">
        <v>11434312</v>
      </c>
      <c r="C479">
        <v>12223332</v>
      </c>
      <c r="D479">
        <v>11911939</v>
      </c>
      <c r="E479">
        <v>11702362</v>
      </c>
      <c r="F479">
        <v>11702362</v>
      </c>
      <c r="H479">
        <f t="shared" si="51"/>
        <v>1.116134357781462E-3</v>
      </c>
      <c r="I479">
        <f t="shared" si="52"/>
        <v>1.2154653322076214E-3</v>
      </c>
      <c r="J479">
        <f t="shared" si="53"/>
        <v>-1.9496099272002798E-3</v>
      </c>
      <c r="K479">
        <f t="shared" si="54"/>
        <v>-4.3877859823004961E-4</v>
      </c>
      <c r="L479">
        <f t="shared" si="55"/>
        <v>-4.3877859823004961E-4</v>
      </c>
      <c r="M479" s="2"/>
      <c r="N479">
        <f t="shared" si="56"/>
        <v>118.0920858535377</v>
      </c>
      <c r="O479">
        <f t="shared" si="57"/>
        <v>-9.9113486734259191E-5</v>
      </c>
      <c r="P479" s="40">
        <f>N479/MAX($N$16:N479)-1</f>
        <v>-9.9113486734192513E-5</v>
      </c>
      <c r="S479" s="2"/>
    </row>
    <row r="480" spans="1:19">
      <c r="A480" s="2">
        <v>43208</v>
      </c>
      <c r="B480">
        <v>11458180</v>
      </c>
      <c r="C480">
        <v>12273017</v>
      </c>
      <c r="D480">
        <v>11915633</v>
      </c>
      <c r="E480">
        <v>11705111</v>
      </c>
      <c r="F480">
        <v>11705111</v>
      </c>
      <c r="H480">
        <f t="shared" si="51"/>
        <v>2.0874014982275035E-3</v>
      </c>
      <c r="I480">
        <f t="shared" si="52"/>
        <v>4.0647672827671677E-3</v>
      </c>
      <c r="J480">
        <f t="shared" si="53"/>
        <v>3.1010904270067918E-4</v>
      </c>
      <c r="K480">
        <f t="shared" si="54"/>
        <v>2.3490984127816361E-4</v>
      </c>
      <c r="L480">
        <f t="shared" si="55"/>
        <v>2.3490984127816361E-4</v>
      </c>
      <c r="M480" s="2"/>
      <c r="N480">
        <f t="shared" si="56"/>
        <v>118.25581102430837</v>
      </c>
      <c r="O480">
        <f t="shared" si="57"/>
        <v>1.3864195012503356E-3</v>
      </c>
      <c r="P480" s="40">
        <f>N480/MAX($N$16:N480)-1</f>
        <v>0</v>
      </c>
      <c r="S480" s="2"/>
    </row>
    <row r="481" spans="1:19">
      <c r="A481" s="2">
        <v>43209</v>
      </c>
      <c r="B481">
        <v>11469520</v>
      </c>
      <c r="C481">
        <v>12284357</v>
      </c>
      <c r="D481">
        <v>11926973</v>
      </c>
      <c r="E481">
        <v>11727856</v>
      </c>
      <c r="F481">
        <v>11727856</v>
      </c>
      <c r="H481">
        <f t="shared" si="51"/>
        <v>9.896859710705197E-4</v>
      </c>
      <c r="I481">
        <f t="shared" si="52"/>
        <v>9.2397818727052439E-4</v>
      </c>
      <c r="J481">
        <f t="shared" si="53"/>
        <v>9.5169094247871122E-4</v>
      </c>
      <c r="K481">
        <f t="shared" si="54"/>
        <v>1.9431682450512522E-3</v>
      </c>
      <c r="L481">
        <f t="shared" si="55"/>
        <v>1.9431682450512522E-3</v>
      </c>
      <c r="M481" s="2"/>
      <c r="N481">
        <f t="shared" si="56"/>
        <v>118.41549637728248</v>
      </c>
      <c r="O481">
        <f t="shared" si="57"/>
        <v>1.3503383181844521E-3</v>
      </c>
      <c r="P481" s="40">
        <f>N481/MAX($N$16:N481)-1</f>
        <v>0</v>
      </c>
      <c r="S481" s="2"/>
    </row>
    <row r="482" spans="1:19">
      <c r="A482" s="2">
        <v>43210</v>
      </c>
      <c r="B482">
        <v>11468668</v>
      </c>
      <c r="C482">
        <v>12283363</v>
      </c>
      <c r="D482">
        <v>11926463</v>
      </c>
      <c r="E482">
        <v>11745673</v>
      </c>
      <c r="F482">
        <v>11745673</v>
      </c>
      <c r="H482">
        <f t="shared" si="51"/>
        <v>-7.4283840997724226E-5</v>
      </c>
      <c r="I482">
        <f t="shared" si="52"/>
        <v>-8.0915916071178096E-5</v>
      </c>
      <c r="J482">
        <f t="shared" si="53"/>
        <v>-4.276022088756104E-5</v>
      </c>
      <c r="K482">
        <f t="shared" si="54"/>
        <v>1.5192035100022316E-3</v>
      </c>
      <c r="L482">
        <f t="shared" si="55"/>
        <v>1.5192035100022316E-3</v>
      </c>
      <c r="M482" s="2"/>
      <c r="N482">
        <f t="shared" si="56"/>
        <v>118.48276696656599</v>
      </c>
      <c r="O482">
        <f t="shared" si="57"/>
        <v>5.6808940840960011E-4</v>
      </c>
      <c r="P482" s="40">
        <f>N482/MAX($N$16:N482)-1</f>
        <v>0</v>
      </c>
      <c r="S482" s="2"/>
    </row>
    <row r="483" spans="1:19">
      <c r="A483" s="2">
        <v>43213</v>
      </c>
      <c r="B483">
        <v>11471141</v>
      </c>
      <c r="C483">
        <v>12273634</v>
      </c>
      <c r="D483">
        <v>11872957</v>
      </c>
      <c r="E483">
        <v>11701299</v>
      </c>
      <c r="F483">
        <v>11701299</v>
      </c>
      <c r="H483">
        <f t="shared" si="51"/>
        <v>2.15630969524927E-4</v>
      </c>
      <c r="I483">
        <f t="shared" si="52"/>
        <v>-7.9204693372658674E-4</v>
      </c>
      <c r="J483">
        <f t="shared" si="53"/>
        <v>-4.4863259123849586E-3</v>
      </c>
      <c r="K483">
        <f t="shared" si="54"/>
        <v>-3.7779018707569945E-3</v>
      </c>
      <c r="L483">
        <f t="shared" si="55"/>
        <v>-3.7779018707569945E-3</v>
      </c>
      <c r="M483" s="2"/>
      <c r="N483">
        <f t="shared" si="56"/>
        <v>118.18375092658071</v>
      </c>
      <c r="O483">
        <f t="shared" si="57"/>
        <v>-2.5237091236201218E-3</v>
      </c>
      <c r="P483" s="40">
        <f>N483/MAX($N$16:N483)-1</f>
        <v>-2.5237091236200992E-3</v>
      </c>
      <c r="S483" s="2"/>
    </row>
    <row r="484" spans="1:19">
      <c r="A484" s="2">
        <v>43214</v>
      </c>
      <c r="B484">
        <v>11499729</v>
      </c>
      <c r="C484">
        <v>12306986</v>
      </c>
      <c r="D484">
        <v>11857594</v>
      </c>
      <c r="E484">
        <v>11715887</v>
      </c>
      <c r="F484">
        <v>11715887</v>
      </c>
      <c r="H484">
        <f t="shared" si="51"/>
        <v>2.4921670825945874E-3</v>
      </c>
      <c r="I484">
        <f t="shared" si="52"/>
        <v>2.717369607078135E-3</v>
      </c>
      <c r="J484">
        <f t="shared" si="53"/>
        <v>-1.2939489294874207E-3</v>
      </c>
      <c r="K484">
        <f t="shared" si="54"/>
        <v>1.2466991912607472E-3</v>
      </c>
      <c r="L484">
        <f t="shared" si="55"/>
        <v>1.2466991912607472E-3</v>
      </c>
      <c r="M484" s="2"/>
      <c r="N484">
        <f t="shared" si="56"/>
        <v>118.33523853097702</v>
      </c>
      <c r="O484">
        <f t="shared" si="57"/>
        <v>1.2817972285413591E-3</v>
      </c>
      <c r="P484" s="40">
        <f>N484/MAX($N$16:N484)-1</f>
        <v>-1.2451467784391212E-3</v>
      </c>
      <c r="S484" s="2"/>
    </row>
    <row r="485" spans="1:19">
      <c r="A485" s="2">
        <v>43215</v>
      </c>
      <c r="B485">
        <v>11455643</v>
      </c>
      <c r="C485">
        <v>12311399</v>
      </c>
      <c r="D485">
        <v>11855127</v>
      </c>
      <c r="E485">
        <v>11687198</v>
      </c>
      <c r="F485">
        <v>11687198</v>
      </c>
      <c r="H485">
        <f t="shared" si="51"/>
        <v>-3.8336555583179388E-3</v>
      </c>
      <c r="I485">
        <f t="shared" si="52"/>
        <v>3.5857682782780564E-4</v>
      </c>
      <c r="J485">
        <f t="shared" si="53"/>
        <v>-2.0805232494891523E-4</v>
      </c>
      <c r="K485">
        <f t="shared" si="54"/>
        <v>-2.4487262466768023E-3</v>
      </c>
      <c r="L485">
        <f t="shared" si="55"/>
        <v>-2.4487262466768023E-3</v>
      </c>
      <c r="M485" s="2"/>
      <c r="N485">
        <f t="shared" si="56"/>
        <v>118.13216145078074</v>
      </c>
      <c r="O485">
        <f t="shared" si="57"/>
        <v>-1.7161167097585308E-3</v>
      </c>
      <c r="P485" s="40">
        <f>N485/MAX($N$16:N485)-1</f>
        <v>-2.9591266710050634E-3</v>
      </c>
      <c r="S485" s="2"/>
    </row>
    <row r="486" spans="1:19">
      <c r="A486" s="2">
        <v>43216</v>
      </c>
      <c r="B486">
        <v>11414851</v>
      </c>
      <c r="C486">
        <v>12345722</v>
      </c>
      <c r="D486">
        <v>11897515</v>
      </c>
      <c r="E486">
        <v>11715818</v>
      </c>
      <c r="F486">
        <v>11715818</v>
      </c>
      <c r="H486">
        <f t="shared" si="51"/>
        <v>-3.5608651561505056E-3</v>
      </c>
      <c r="I486">
        <f t="shared" si="52"/>
        <v>2.7879041204008637E-3</v>
      </c>
      <c r="J486">
        <f t="shared" si="53"/>
        <v>3.5754994442489529E-3</v>
      </c>
      <c r="K486">
        <f t="shared" si="54"/>
        <v>2.4488333302814524E-3</v>
      </c>
      <c r="L486">
        <f t="shared" si="55"/>
        <v>2.4488333302814524E-3</v>
      </c>
      <c r="M486" s="2"/>
      <c r="N486">
        <f t="shared" si="56"/>
        <v>118.31408982446526</v>
      </c>
      <c r="O486">
        <f t="shared" si="57"/>
        <v>1.5400410138124432E-3</v>
      </c>
      <c r="P486" s="40">
        <f>N486/MAX($N$16:N486)-1</f>
        <v>-1.4236428336310558E-3</v>
      </c>
      <c r="S486" s="2"/>
    </row>
    <row r="487" spans="1:19">
      <c r="A487" s="2">
        <v>43217</v>
      </c>
      <c r="B487">
        <v>11470173</v>
      </c>
      <c r="C487">
        <v>12410265</v>
      </c>
      <c r="D487">
        <v>11952837</v>
      </c>
      <c r="E487">
        <v>11771140</v>
      </c>
      <c r="F487">
        <v>11771140</v>
      </c>
      <c r="H487">
        <f t="shared" si="51"/>
        <v>4.8464933970666646E-3</v>
      </c>
      <c r="I487">
        <f t="shared" si="52"/>
        <v>5.2279647962265585E-3</v>
      </c>
      <c r="J487">
        <f t="shared" si="53"/>
        <v>4.6498785670789911E-3</v>
      </c>
      <c r="K487">
        <f t="shared" si="54"/>
        <v>4.7219920964971518E-3</v>
      </c>
      <c r="L487">
        <f t="shared" si="55"/>
        <v>4.7219920964971518E-3</v>
      </c>
      <c r="M487" s="2"/>
      <c r="N487">
        <f t="shared" si="56"/>
        <v>118.88598040370186</v>
      </c>
      <c r="O487">
        <f t="shared" si="57"/>
        <v>4.8336641906733032E-3</v>
      </c>
      <c r="P487" s="40">
        <f>N487/MAX($N$16:N487)-1</f>
        <v>0</v>
      </c>
      <c r="S487" s="2"/>
    </row>
    <row r="488" spans="1:19">
      <c r="A488" s="2">
        <v>43220</v>
      </c>
      <c r="B488">
        <v>11488717</v>
      </c>
      <c r="C488">
        <v>12431899</v>
      </c>
      <c r="D488">
        <v>11971380</v>
      </c>
      <c r="E488">
        <v>11769086</v>
      </c>
      <c r="F488">
        <v>11769086</v>
      </c>
      <c r="H488">
        <f t="shared" si="51"/>
        <v>1.6167149353369936E-3</v>
      </c>
      <c r="I488">
        <f t="shared" si="52"/>
        <v>1.7432343306125198E-3</v>
      </c>
      <c r="J488">
        <f t="shared" si="53"/>
        <v>1.5513471822630187E-3</v>
      </c>
      <c r="K488">
        <f t="shared" si="54"/>
        <v>-1.7449456892026927E-4</v>
      </c>
      <c r="L488">
        <f t="shared" si="55"/>
        <v>-1.7449456892026927E-4</v>
      </c>
      <c r="M488" s="2"/>
      <c r="N488">
        <f t="shared" si="56"/>
        <v>118.99445927920117</v>
      </c>
      <c r="O488">
        <f t="shared" si="57"/>
        <v>9.1246146207439875E-4</v>
      </c>
      <c r="P488" s="40">
        <f>N488/MAX($N$16:N488)-1</f>
        <v>0</v>
      </c>
      <c r="S488" s="2"/>
    </row>
    <row r="489" spans="1:19">
      <c r="A489" s="2">
        <v>43222</v>
      </c>
      <c r="B489">
        <v>11491739</v>
      </c>
      <c r="C489">
        <v>12411229</v>
      </c>
      <c r="D489">
        <v>11971845</v>
      </c>
      <c r="E489">
        <v>11771356</v>
      </c>
      <c r="F489">
        <v>11771356</v>
      </c>
      <c r="H489">
        <f t="shared" si="51"/>
        <v>2.6304068591809227E-4</v>
      </c>
      <c r="I489">
        <f t="shared" si="52"/>
        <v>-1.6626582954060165E-3</v>
      </c>
      <c r="J489">
        <f t="shared" si="53"/>
        <v>3.8842639695779724E-5</v>
      </c>
      <c r="K489">
        <f t="shared" si="54"/>
        <v>1.9287818952129498E-4</v>
      </c>
      <c r="L489">
        <f t="shared" si="55"/>
        <v>1.9287818952129498E-4</v>
      </c>
      <c r="M489" s="2"/>
      <c r="N489">
        <f t="shared" si="56"/>
        <v>118.97125491720247</v>
      </c>
      <c r="O489">
        <f t="shared" si="57"/>
        <v>-1.9500371814991092E-4</v>
      </c>
      <c r="P489" s="40">
        <f>N489/MAX($N$16:N489)-1</f>
        <v>-1.9500371814995532E-4</v>
      </c>
      <c r="S489" s="2"/>
    </row>
    <row r="490" spans="1:19">
      <c r="A490" s="2">
        <v>43223</v>
      </c>
      <c r="B490">
        <v>11494239</v>
      </c>
      <c r="C490">
        <v>12436171</v>
      </c>
      <c r="D490">
        <v>12002554</v>
      </c>
      <c r="E490">
        <v>11822469</v>
      </c>
      <c r="F490">
        <v>11822469</v>
      </c>
      <c r="H490">
        <f t="shared" si="51"/>
        <v>2.1754757917835654E-4</v>
      </c>
      <c r="I490">
        <f t="shared" si="52"/>
        <v>2.0096317616893344E-3</v>
      </c>
      <c r="J490">
        <f t="shared" si="53"/>
        <v>2.5651017032044532E-3</v>
      </c>
      <c r="K490">
        <f t="shared" si="54"/>
        <v>4.3421505559766427E-3</v>
      </c>
      <c r="L490">
        <f t="shared" si="55"/>
        <v>4.3421505559766427E-3</v>
      </c>
      <c r="M490" s="2"/>
      <c r="N490">
        <f t="shared" si="56"/>
        <v>119.2919200954219</v>
      </c>
      <c r="O490">
        <f t="shared" si="57"/>
        <v>2.6953164312050861E-3</v>
      </c>
      <c r="P490" s="40">
        <f>N490/MAX($N$16:N490)-1</f>
        <v>0</v>
      </c>
      <c r="S490" s="2"/>
    </row>
    <row r="491" spans="1:19">
      <c r="A491" s="2">
        <v>43224</v>
      </c>
      <c r="B491">
        <v>11509981</v>
      </c>
      <c r="C491">
        <v>12406833</v>
      </c>
      <c r="D491">
        <v>11967144</v>
      </c>
      <c r="E491">
        <v>11769075</v>
      </c>
      <c r="F491">
        <v>11769075</v>
      </c>
      <c r="H491">
        <f t="shared" si="51"/>
        <v>1.3695556530537445E-3</v>
      </c>
      <c r="I491">
        <f t="shared" si="52"/>
        <v>-2.3590862492964826E-3</v>
      </c>
      <c r="J491">
        <f t="shared" si="53"/>
        <v>-2.9502054312773307E-3</v>
      </c>
      <c r="K491">
        <f t="shared" si="54"/>
        <v>-4.5163155005947253E-3</v>
      </c>
      <c r="L491">
        <f t="shared" si="55"/>
        <v>-4.5163155005947253E-3</v>
      </c>
      <c r="M491" s="2"/>
      <c r="N491">
        <f t="shared" si="56"/>
        <v>118.98242038121444</v>
      </c>
      <c r="O491">
        <f t="shared" si="57"/>
        <v>-2.5944734057419044E-3</v>
      </c>
      <c r="P491" s="40">
        <f>N491/MAX($N$16:N491)-1</f>
        <v>-2.5944734057419261E-3</v>
      </c>
      <c r="S491" s="2"/>
    </row>
    <row r="492" spans="1:19">
      <c r="A492" s="2">
        <v>43227</v>
      </c>
      <c r="B492">
        <v>11542660</v>
      </c>
      <c r="C492">
        <v>12404134</v>
      </c>
      <c r="D492">
        <v>11964445</v>
      </c>
      <c r="E492">
        <v>11766377</v>
      </c>
      <c r="F492">
        <v>11766377</v>
      </c>
      <c r="H492">
        <f t="shared" si="51"/>
        <v>2.839188005610005E-3</v>
      </c>
      <c r="I492">
        <f t="shared" si="52"/>
        <v>-2.1754141447705155E-4</v>
      </c>
      <c r="J492">
        <f t="shared" si="53"/>
        <v>-2.2553417924942032E-4</v>
      </c>
      <c r="K492">
        <f t="shared" si="54"/>
        <v>-2.2924486418851586E-4</v>
      </c>
      <c r="L492">
        <f t="shared" si="55"/>
        <v>-2.2924486418851586E-4</v>
      </c>
      <c r="M492" s="2"/>
      <c r="N492">
        <f t="shared" si="56"/>
        <v>119.02852898854827</v>
      </c>
      <c r="O492">
        <f t="shared" si="57"/>
        <v>3.8752453670130036E-4</v>
      </c>
      <c r="P492" s="40">
        <f>N492/MAX($N$16:N492)-1</f>
        <v>-2.2079542911450645E-3</v>
      </c>
      <c r="S492" s="2"/>
    </row>
    <row r="493" spans="1:19">
      <c r="A493" s="2">
        <v>43228</v>
      </c>
      <c r="B493">
        <v>11554954</v>
      </c>
      <c r="C493">
        <v>12423814</v>
      </c>
      <c r="D493">
        <v>11984125</v>
      </c>
      <c r="E493">
        <v>11786056</v>
      </c>
      <c r="F493">
        <v>11786056</v>
      </c>
      <c r="H493">
        <f t="shared" si="51"/>
        <v>1.0650924483610602E-3</v>
      </c>
      <c r="I493">
        <f t="shared" si="52"/>
        <v>1.5865678329498589E-3</v>
      </c>
      <c r="J493">
        <f t="shared" si="53"/>
        <v>1.6448736234735417E-3</v>
      </c>
      <c r="K493">
        <f t="shared" si="54"/>
        <v>1.6724774329430758E-3</v>
      </c>
      <c r="L493">
        <f t="shared" si="55"/>
        <v>1.6724774329430758E-3</v>
      </c>
      <c r="M493" s="2"/>
      <c r="N493">
        <f t="shared" si="56"/>
        <v>119.21044002207937</v>
      </c>
      <c r="O493">
        <f t="shared" si="57"/>
        <v>1.5282977541341224E-3</v>
      </c>
      <c r="P493" s="40">
        <f>N493/MAX($N$16:N493)-1</f>
        <v>-6.830309485953423E-4</v>
      </c>
      <c r="S493" s="2"/>
    </row>
    <row r="494" spans="1:19">
      <c r="A494" s="2">
        <v>43229</v>
      </c>
      <c r="B494">
        <v>11561999</v>
      </c>
      <c r="C494">
        <v>12434722</v>
      </c>
      <c r="D494">
        <v>11986907</v>
      </c>
      <c r="E494">
        <v>11788839</v>
      </c>
      <c r="F494">
        <v>11788839</v>
      </c>
      <c r="H494">
        <f t="shared" si="51"/>
        <v>6.0969520086362472E-4</v>
      </c>
      <c r="I494">
        <f t="shared" si="52"/>
        <v>8.7799125131793332E-4</v>
      </c>
      <c r="J494">
        <f t="shared" si="53"/>
        <v>2.3214043578478893E-4</v>
      </c>
      <c r="K494">
        <f t="shared" si="54"/>
        <v>2.3612648709625539E-4</v>
      </c>
      <c r="L494">
        <f t="shared" si="55"/>
        <v>2.3612648709625539E-4</v>
      </c>
      <c r="M494" s="2"/>
      <c r="N494">
        <f t="shared" si="56"/>
        <v>119.26270378306566</v>
      </c>
      <c r="O494">
        <f t="shared" si="57"/>
        <v>4.384159724317716E-4</v>
      </c>
      <c r="P494" s="40">
        <f>N494/MAX($N$16:N494)-1</f>
        <v>-2.4491442784113637E-4</v>
      </c>
      <c r="S494" s="2"/>
    </row>
    <row r="495" spans="1:19">
      <c r="A495" s="2">
        <v>43230</v>
      </c>
      <c r="B495">
        <v>11563135</v>
      </c>
      <c r="C495">
        <v>12411472</v>
      </c>
      <c r="D495">
        <v>12021517</v>
      </c>
      <c r="E495">
        <v>11789650</v>
      </c>
      <c r="F495">
        <v>11789650</v>
      </c>
      <c r="H495">
        <f t="shared" si="51"/>
        <v>9.8252905920581668E-5</v>
      </c>
      <c r="I495">
        <f t="shared" si="52"/>
        <v>-1.8697643582220591E-3</v>
      </c>
      <c r="J495">
        <f t="shared" si="53"/>
        <v>2.8873169700907031E-3</v>
      </c>
      <c r="K495">
        <f t="shared" si="54"/>
        <v>6.8793882077811119E-5</v>
      </c>
      <c r="L495">
        <f t="shared" si="55"/>
        <v>6.8793882077811119E-5</v>
      </c>
      <c r="M495" s="2"/>
      <c r="N495">
        <f t="shared" si="56"/>
        <v>119.29260039740731</v>
      </c>
      <c r="O495">
        <f t="shared" si="57"/>
        <v>2.5067865638896955E-4</v>
      </c>
      <c r="P495" s="40">
        <f>N495/MAX($N$16:N495)-1</f>
        <v>0</v>
      </c>
      <c r="S495" s="2"/>
    </row>
    <row r="496" spans="1:19">
      <c r="A496" s="2">
        <v>43231</v>
      </c>
      <c r="B496">
        <v>11614554</v>
      </c>
      <c r="C496">
        <v>12436906</v>
      </c>
      <c r="D496">
        <v>12058469</v>
      </c>
      <c r="E496">
        <v>11826602</v>
      </c>
      <c r="F496">
        <v>11826602</v>
      </c>
      <c r="H496">
        <f t="shared" si="51"/>
        <v>4.4468044349563751E-3</v>
      </c>
      <c r="I496">
        <f t="shared" si="52"/>
        <v>2.0492331610626469E-3</v>
      </c>
      <c r="J496">
        <f t="shared" si="53"/>
        <v>3.073821714846714E-3</v>
      </c>
      <c r="K496">
        <f t="shared" si="54"/>
        <v>3.134274554376093E-3</v>
      </c>
      <c r="L496">
        <f t="shared" si="55"/>
        <v>3.134274554376093E-3</v>
      </c>
      <c r="M496" s="2"/>
      <c r="N496">
        <f t="shared" si="56"/>
        <v>119.6704813827138</v>
      </c>
      <c r="O496">
        <f t="shared" si="57"/>
        <v>3.1676816839235847E-3</v>
      </c>
      <c r="P496" s="40">
        <f>N496/MAX($N$16:N496)-1</f>
        <v>0</v>
      </c>
      <c r="S496" s="2"/>
    </row>
    <row r="497" spans="1:19">
      <c r="A497" s="2">
        <v>43234</v>
      </c>
      <c r="B497">
        <v>11618417</v>
      </c>
      <c r="C497">
        <v>12440246</v>
      </c>
      <c r="D497">
        <v>12025126</v>
      </c>
      <c r="E497">
        <v>11791243</v>
      </c>
      <c r="F497">
        <v>11791243</v>
      </c>
      <c r="H497">
        <f t="shared" si="51"/>
        <v>3.3259994314027708E-4</v>
      </c>
      <c r="I497">
        <f t="shared" si="52"/>
        <v>2.6855553945659416E-4</v>
      </c>
      <c r="J497">
        <f t="shared" si="53"/>
        <v>-2.7651105625432493E-3</v>
      </c>
      <c r="K497">
        <f t="shared" si="54"/>
        <v>-2.9897852316328466E-3</v>
      </c>
      <c r="L497">
        <f t="shared" si="55"/>
        <v>-2.9897852316328466E-3</v>
      </c>
      <c r="M497" s="2"/>
      <c r="N497">
        <f t="shared" si="56"/>
        <v>119.47557345833208</v>
      </c>
      <c r="O497">
        <f t="shared" si="57"/>
        <v>-1.6287051086424143E-3</v>
      </c>
      <c r="P497" s="40">
        <f>N497/MAX($N$16:N497)-1</f>
        <v>-1.6287051086424364E-3</v>
      </c>
      <c r="S497" s="2"/>
    </row>
    <row r="498" spans="1:19">
      <c r="A498" s="2">
        <v>43235</v>
      </c>
      <c r="B498">
        <v>11665435</v>
      </c>
      <c r="C498">
        <v>12495904</v>
      </c>
      <c r="D498">
        <v>12127457</v>
      </c>
      <c r="E498">
        <v>11914925</v>
      </c>
      <c r="F498">
        <v>11914925</v>
      </c>
      <c r="H498">
        <f t="shared" si="51"/>
        <v>4.0468507887090333E-3</v>
      </c>
      <c r="I498">
        <f t="shared" si="52"/>
        <v>4.474027282097115E-3</v>
      </c>
      <c r="J498">
        <f t="shared" si="53"/>
        <v>8.5097653030830056E-3</v>
      </c>
      <c r="K498">
        <f t="shared" si="54"/>
        <v>1.0489309736047225E-2</v>
      </c>
      <c r="L498">
        <f t="shared" si="55"/>
        <v>1.0489309736047225E-2</v>
      </c>
      <c r="M498" s="2"/>
      <c r="N498">
        <f t="shared" si="56"/>
        <v>120.38380915338256</v>
      </c>
      <c r="O498">
        <f t="shared" si="57"/>
        <v>7.601852569196722E-3</v>
      </c>
      <c r="P498" s="40">
        <f>N498/MAX($N$16:N498)-1</f>
        <v>0</v>
      </c>
      <c r="S498" s="2"/>
    </row>
    <row r="499" spans="1:19">
      <c r="A499" s="2">
        <v>43236</v>
      </c>
      <c r="B499">
        <v>11687235</v>
      </c>
      <c r="C499">
        <v>12546990</v>
      </c>
      <c r="D499">
        <v>12160954</v>
      </c>
      <c r="E499">
        <v>11922066</v>
      </c>
      <c r="F499">
        <v>11922066</v>
      </c>
      <c r="H499">
        <f t="shared" si="51"/>
        <v>1.8687687171545786E-3</v>
      </c>
      <c r="I499">
        <f t="shared" si="52"/>
        <v>4.0882196278075877E-3</v>
      </c>
      <c r="J499">
        <f t="shared" si="53"/>
        <v>2.7620794697520434E-3</v>
      </c>
      <c r="K499">
        <f t="shared" si="54"/>
        <v>5.9933234997289198E-4</v>
      </c>
      <c r="L499">
        <f t="shared" si="55"/>
        <v>5.9933234997289198E-4</v>
      </c>
      <c r="M499" s="2"/>
      <c r="N499">
        <f t="shared" si="56"/>
        <v>120.62259603703839</v>
      </c>
      <c r="O499">
        <f t="shared" si="57"/>
        <v>1.9835465029319987E-3</v>
      </c>
      <c r="P499" s="40">
        <f>N499/MAX($N$16:N499)-1</f>
        <v>0</v>
      </c>
      <c r="S499" s="2"/>
    </row>
    <row r="500" spans="1:19">
      <c r="A500" s="2">
        <v>43237</v>
      </c>
      <c r="B500">
        <v>11704915</v>
      </c>
      <c r="C500">
        <v>12551330</v>
      </c>
      <c r="D500">
        <v>12163340</v>
      </c>
      <c r="E500">
        <v>11956971</v>
      </c>
      <c r="F500">
        <v>11956971</v>
      </c>
      <c r="H500">
        <f t="shared" si="51"/>
        <v>1.5127615727756893E-3</v>
      </c>
      <c r="I500">
        <f t="shared" si="52"/>
        <v>3.4589969387077701E-4</v>
      </c>
      <c r="J500">
        <f t="shared" si="53"/>
        <v>1.9620171246437224E-4</v>
      </c>
      <c r="K500">
        <f t="shared" si="54"/>
        <v>2.9277643656728802E-3</v>
      </c>
      <c r="L500">
        <f t="shared" si="55"/>
        <v>2.9277643656728802E-3</v>
      </c>
      <c r="M500" s="2"/>
      <c r="N500">
        <f t="shared" si="56"/>
        <v>120.8134304337954</v>
      </c>
      <c r="O500">
        <f t="shared" si="57"/>
        <v>1.5820783420913199E-3</v>
      </c>
      <c r="P500" s="40">
        <f>N500/MAX($N$16:N500)-1</f>
        <v>0</v>
      </c>
      <c r="S500" s="2"/>
    </row>
    <row r="501" spans="1:19">
      <c r="A501" s="2">
        <v>43238</v>
      </c>
      <c r="B501">
        <v>11724148</v>
      </c>
      <c r="C501">
        <v>12570563</v>
      </c>
      <c r="D501">
        <v>12182573</v>
      </c>
      <c r="E501">
        <v>11947880</v>
      </c>
      <c r="F501">
        <v>11947880</v>
      </c>
      <c r="H501">
        <f t="shared" si="51"/>
        <v>1.6431558879326236E-3</v>
      </c>
      <c r="I501">
        <f t="shared" si="52"/>
        <v>1.5323475679469567E-3</v>
      </c>
      <c r="J501">
        <f t="shared" si="53"/>
        <v>1.5812268669626039E-3</v>
      </c>
      <c r="K501">
        <f t="shared" si="54"/>
        <v>-7.6030961353001913E-4</v>
      </c>
      <c r="L501">
        <f t="shared" si="55"/>
        <v>-7.6030961353001913E-4</v>
      </c>
      <c r="M501" s="2"/>
      <c r="N501">
        <f t="shared" si="56"/>
        <v>120.89162357034468</v>
      </c>
      <c r="O501">
        <f t="shared" si="57"/>
        <v>6.4722221915642926E-4</v>
      </c>
      <c r="P501" s="40">
        <f>N501/MAX($N$16:N501)-1</f>
        <v>0</v>
      </c>
      <c r="S501" s="2"/>
    </row>
    <row r="502" spans="1:19">
      <c r="A502" s="2">
        <v>43241</v>
      </c>
      <c r="B502">
        <v>11756872</v>
      </c>
      <c r="C502">
        <v>12506537</v>
      </c>
      <c r="D502">
        <v>12201544</v>
      </c>
      <c r="E502">
        <v>11963987</v>
      </c>
      <c r="F502">
        <v>11963987</v>
      </c>
      <c r="H502">
        <f t="shared" si="51"/>
        <v>2.791162308766415E-3</v>
      </c>
      <c r="I502">
        <f t="shared" si="52"/>
        <v>-5.0933279599331138E-3</v>
      </c>
      <c r="J502">
        <f t="shared" si="53"/>
        <v>1.5572244057147078E-3</v>
      </c>
      <c r="K502">
        <f t="shared" si="54"/>
        <v>1.3481052705583974E-3</v>
      </c>
      <c r="L502">
        <f t="shared" si="55"/>
        <v>1.3481052705583974E-3</v>
      </c>
      <c r="M502" s="2"/>
      <c r="N502">
        <f t="shared" si="56"/>
        <v>120.93880199297985</v>
      </c>
      <c r="O502">
        <f t="shared" si="57"/>
        <v>3.902538591329607E-4</v>
      </c>
      <c r="P502" s="40">
        <f>N502/MAX($N$16:N502)-1</f>
        <v>0</v>
      </c>
      <c r="S502" s="2"/>
    </row>
    <row r="503" spans="1:19">
      <c r="A503" s="2">
        <v>43242</v>
      </c>
      <c r="B503">
        <v>11766621</v>
      </c>
      <c r="C503">
        <v>12402343</v>
      </c>
      <c r="D503">
        <v>12124721</v>
      </c>
      <c r="E503">
        <v>11935753</v>
      </c>
      <c r="F503">
        <v>11935753</v>
      </c>
      <c r="H503">
        <f t="shared" si="51"/>
        <v>8.2921715912198657E-4</v>
      </c>
      <c r="I503">
        <f t="shared" si="52"/>
        <v>-8.3311631349269888E-3</v>
      </c>
      <c r="J503">
        <f t="shared" si="53"/>
        <v>-6.2961703863052554E-3</v>
      </c>
      <c r="K503">
        <f t="shared" si="54"/>
        <v>-2.3599156368190322E-3</v>
      </c>
      <c r="L503">
        <f t="shared" si="55"/>
        <v>-2.3599156368190322E-3</v>
      </c>
      <c r="M503" s="2"/>
      <c r="N503">
        <f t="shared" si="56"/>
        <v>120.49089431249261</v>
      </c>
      <c r="O503">
        <f t="shared" si="57"/>
        <v>-3.7035895271496648E-3</v>
      </c>
      <c r="P503" s="40">
        <f>N503/MAX($N$16:N503)-1</f>
        <v>-3.7035895271496644E-3</v>
      </c>
      <c r="S503" s="2"/>
    </row>
    <row r="504" spans="1:19">
      <c r="A504" s="2">
        <v>43243</v>
      </c>
      <c r="B504">
        <v>11786187</v>
      </c>
      <c r="C504">
        <v>12389939</v>
      </c>
      <c r="D504">
        <v>12156500</v>
      </c>
      <c r="E504">
        <v>11974532</v>
      </c>
      <c r="F504">
        <v>11974532</v>
      </c>
      <c r="H504">
        <f t="shared" si="51"/>
        <v>1.6628393147022358E-3</v>
      </c>
      <c r="I504">
        <f t="shared" si="52"/>
        <v>-1.0001336037875896E-3</v>
      </c>
      <c r="J504">
        <f t="shared" si="53"/>
        <v>2.6210087638305346E-3</v>
      </c>
      <c r="K504">
        <f t="shared" si="54"/>
        <v>3.2489780912858812E-3</v>
      </c>
      <c r="L504">
        <f t="shared" si="55"/>
        <v>3.2489780912858812E-3</v>
      </c>
      <c r="M504" s="2"/>
      <c r="N504">
        <f t="shared" si="56"/>
        <v>120.72661476156669</v>
      </c>
      <c r="O504">
        <f t="shared" si="57"/>
        <v>1.9563341314633885E-3</v>
      </c>
      <c r="P504" s="40">
        <f>N504/MAX($N$16:N504)-1</f>
        <v>-1.7545008542871887E-3</v>
      </c>
      <c r="S504" s="2"/>
    </row>
    <row r="505" spans="1:19">
      <c r="A505" s="2">
        <v>43244</v>
      </c>
      <c r="B505">
        <v>11818703</v>
      </c>
      <c r="C505">
        <v>12408712</v>
      </c>
      <c r="D505">
        <v>12169542</v>
      </c>
      <c r="E505">
        <v>12009185</v>
      </c>
      <c r="F505">
        <v>12009185</v>
      </c>
      <c r="H505">
        <f t="shared" si="51"/>
        <v>2.7588226794637016E-3</v>
      </c>
      <c r="I505">
        <f t="shared" si="52"/>
        <v>1.5151809867668398E-3</v>
      </c>
      <c r="J505">
        <f t="shared" si="53"/>
        <v>1.0728416896310655E-3</v>
      </c>
      <c r="K505">
        <f t="shared" si="54"/>
        <v>2.8938918030365635E-3</v>
      </c>
      <c r="L505">
        <f t="shared" si="55"/>
        <v>2.8938918030365635E-3</v>
      </c>
      <c r="M505" s="2"/>
      <c r="N505">
        <f t="shared" si="56"/>
        <v>120.99546397380681</v>
      </c>
      <c r="O505">
        <f t="shared" si="57"/>
        <v>2.2269257923869471E-3</v>
      </c>
      <c r="P505" s="40">
        <f>N505/MAX($N$16:N505)-1</f>
        <v>0</v>
      </c>
      <c r="S505" s="2"/>
    </row>
    <row r="506" spans="1:19">
      <c r="A506" s="2">
        <v>43245</v>
      </c>
      <c r="B506">
        <v>11869112</v>
      </c>
      <c r="C506">
        <v>12459121</v>
      </c>
      <c r="D506">
        <v>12219951</v>
      </c>
      <c r="E506">
        <v>12059594</v>
      </c>
      <c r="F506">
        <v>12059594</v>
      </c>
      <c r="H506">
        <f t="shared" si="51"/>
        <v>4.2651888282496664E-3</v>
      </c>
      <c r="I506">
        <f t="shared" si="52"/>
        <v>4.0623877804562003E-3</v>
      </c>
      <c r="J506">
        <f t="shared" si="53"/>
        <v>4.1422265521577906E-3</v>
      </c>
      <c r="K506">
        <f t="shared" si="54"/>
        <v>4.1975371351177237E-3</v>
      </c>
      <c r="L506">
        <f t="shared" si="55"/>
        <v>4.1975371351177237E-3</v>
      </c>
      <c r="M506" s="2"/>
      <c r="N506">
        <f t="shared" si="56"/>
        <v>121.50037507891331</v>
      </c>
      <c r="O506">
        <f t="shared" si="57"/>
        <v>4.1729754862198211E-3</v>
      </c>
      <c r="P506" s="40">
        <f>N506/MAX($N$16:N506)-1</f>
        <v>0</v>
      </c>
      <c r="S506" s="2"/>
    </row>
    <row r="507" spans="1:19">
      <c r="A507" s="2">
        <v>43248</v>
      </c>
      <c r="B507">
        <v>11894291</v>
      </c>
      <c r="C507">
        <v>12484300</v>
      </c>
      <c r="D507">
        <v>12245131</v>
      </c>
      <c r="E507">
        <v>12084774</v>
      </c>
      <c r="F507">
        <v>12084774</v>
      </c>
      <c r="H507">
        <f t="shared" si="51"/>
        <v>2.1213886936106707E-3</v>
      </c>
      <c r="I507">
        <f t="shared" si="52"/>
        <v>2.0209290848045569E-3</v>
      </c>
      <c r="J507">
        <f t="shared" si="53"/>
        <v>2.060564727305314E-3</v>
      </c>
      <c r="K507">
        <f t="shared" si="54"/>
        <v>2.0879641553439576E-3</v>
      </c>
      <c r="L507">
        <f t="shared" si="55"/>
        <v>2.0879641553439576E-3</v>
      </c>
      <c r="M507" s="2"/>
      <c r="N507">
        <f t="shared" si="56"/>
        <v>121.75258096032664</v>
      </c>
      <c r="O507">
        <f t="shared" si="57"/>
        <v>2.0757621632816912E-3</v>
      </c>
      <c r="P507" s="40">
        <f>N507/MAX($N$16:N507)-1</f>
        <v>0</v>
      </c>
      <c r="S507" s="2"/>
    </row>
    <row r="508" spans="1:19">
      <c r="A508" s="2">
        <v>43249</v>
      </c>
      <c r="B508">
        <v>11865776</v>
      </c>
      <c r="C508">
        <v>12502948</v>
      </c>
      <c r="D508">
        <v>12264817</v>
      </c>
      <c r="E508">
        <v>12110752</v>
      </c>
      <c r="F508">
        <v>12110752</v>
      </c>
      <c r="H508">
        <f t="shared" si="51"/>
        <v>-2.3973686199538768E-3</v>
      </c>
      <c r="I508">
        <f t="shared" si="52"/>
        <v>1.4937161074308758E-3</v>
      </c>
      <c r="J508">
        <f t="shared" si="53"/>
        <v>1.6076594035621117E-3</v>
      </c>
      <c r="K508">
        <f t="shared" si="54"/>
        <v>2.1496471510349391E-3</v>
      </c>
      <c r="L508">
        <f t="shared" si="55"/>
        <v>2.1496471510349391E-3</v>
      </c>
      <c r="M508" s="2"/>
      <c r="N508">
        <f t="shared" si="56"/>
        <v>121.87441392704324</v>
      </c>
      <c r="O508">
        <f t="shared" si="57"/>
        <v>1.0006602386217979E-3</v>
      </c>
      <c r="P508" s="40">
        <f>N508/MAX($N$16:N508)-1</f>
        <v>0</v>
      </c>
      <c r="S508" s="2"/>
    </row>
    <row r="509" spans="1:19">
      <c r="A509" s="2">
        <v>43250</v>
      </c>
      <c r="B509">
        <v>11859663</v>
      </c>
      <c r="C509">
        <v>12484666</v>
      </c>
      <c r="D509">
        <v>12296252</v>
      </c>
      <c r="E509">
        <v>12160180</v>
      </c>
      <c r="F509">
        <v>12160180</v>
      </c>
      <c r="H509">
        <f t="shared" si="51"/>
        <v>-5.1517911681464579E-4</v>
      </c>
      <c r="I509">
        <f t="shared" si="52"/>
        <v>-1.4622151511787251E-3</v>
      </c>
      <c r="J509">
        <f t="shared" si="53"/>
        <v>2.5630223426895693E-3</v>
      </c>
      <c r="K509">
        <f t="shared" si="54"/>
        <v>4.0813320262853559E-3</v>
      </c>
      <c r="L509">
        <f t="shared" si="55"/>
        <v>4.0813320262853559E-3</v>
      </c>
      <c r="M509" s="2"/>
      <c r="N509">
        <f t="shared" si="56"/>
        <v>122.08765252221789</v>
      </c>
      <c r="O509">
        <f t="shared" si="57"/>
        <v>1.749658425453382E-3</v>
      </c>
      <c r="P509" s="40">
        <f>N509/MAX($N$16:N509)-1</f>
        <v>0</v>
      </c>
      <c r="S509" s="2"/>
    </row>
    <row r="510" spans="1:19">
      <c r="A510" s="2">
        <v>43251</v>
      </c>
      <c r="B510">
        <v>11859668</v>
      </c>
      <c r="C510">
        <v>12555773</v>
      </c>
      <c r="D510">
        <v>12341202</v>
      </c>
      <c r="E510">
        <v>12168834</v>
      </c>
      <c r="F510">
        <v>12168834</v>
      </c>
      <c r="H510">
        <f t="shared" si="51"/>
        <v>4.215971398657814E-7</v>
      </c>
      <c r="I510">
        <f t="shared" si="52"/>
        <v>5.6955468412209775E-3</v>
      </c>
      <c r="J510">
        <f t="shared" si="53"/>
        <v>3.6555854580728742E-3</v>
      </c>
      <c r="K510">
        <f t="shared" si="54"/>
        <v>7.1166709703307518E-4</v>
      </c>
      <c r="L510">
        <f t="shared" si="55"/>
        <v>7.1166709703307518E-4</v>
      </c>
      <c r="M510" s="2"/>
      <c r="N510">
        <f t="shared" si="56"/>
        <v>122.35074868084965</v>
      </c>
      <c r="O510">
        <f t="shared" si="57"/>
        <v>2.1549776180999737E-3</v>
      </c>
      <c r="P510" s="40">
        <f>N510/MAX($N$16:N510)-1</f>
        <v>0</v>
      </c>
      <c r="S510" s="2"/>
    </row>
    <row r="511" spans="1:19">
      <c r="A511" s="2">
        <v>43252</v>
      </c>
      <c r="B511">
        <v>11831860</v>
      </c>
      <c r="C511">
        <v>12534078</v>
      </c>
      <c r="D511">
        <v>12302623</v>
      </c>
      <c r="E511">
        <v>12141264</v>
      </c>
      <c r="F511">
        <v>12141264</v>
      </c>
      <c r="H511">
        <f t="shared" si="51"/>
        <v>-2.3447536642677846E-3</v>
      </c>
      <c r="I511">
        <f t="shared" si="52"/>
        <v>-1.7278904293666075E-3</v>
      </c>
      <c r="J511">
        <f t="shared" si="53"/>
        <v>-3.1260326182166454E-3</v>
      </c>
      <c r="K511">
        <f t="shared" si="54"/>
        <v>-2.2656238058633704E-3</v>
      </c>
      <c r="L511">
        <f t="shared" si="55"/>
        <v>-2.2656238058633704E-3</v>
      </c>
      <c r="M511" s="2"/>
      <c r="N511">
        <f t="shared" si="56"/>
        <v>122.06371567625776</v>
      </c>
      <c r="O511">
        <f t="shared" si="57"/>
        <v>-2.3459848647155558E-3</v>
      </c>
      <c r="P511" s="40">
        <f>N511/MAX($N$16:N511)-1</f>
        <v>-2.3459848647156001E-3</v>
      </c>
      <c r="S511" s="2"/>
    </row>
    <row r="512" spans="1:19">
      <c r="A512" s="2">
        <v>43255</v>
      </c>
      <c r="B512">
        <v>11799025</v>
      </c>
      <c r="C512">
        <v>12588524</v>
      </c>
      <c r="D512">
        <v>12297522</v>
      </c>
      <c r="E512">
        <v>12112984</v>
      </c>
      <c r="F512">
        <v>12112984</v>
      </c>
      <c r="H512">
        <f t="shared" si="51"/>
        <v>-2.7751342561525005E-3</v>
      </c>
      <c r="I512">
        <f t="shared" si="52"/>
        <v>4.3438376560285263E-3</v>
      </c>
      <c r="J512">
        <f t="shared" si="53"/>
        <v>-4.146270270981578E-4</v>
      </c>
      <c r="K512">
        <f t="shared" si="54"/>
        <v>-2.3292467736473199E-3</v>
      </c>
      <c r="L512">
        <f t="shared" si="55"/>
        <v>-2.3292467736473199E-3</v>
      </c>
      <c r="M512" s="2"/>
      <c r="N512">
        <f t="shared" si="56"/>
        <v>121.97816323993752</v>
      </c>
      <c r="O512">
        <f t="shared" si="57"/>
        <v>-7.0088343490335445E-4</v>
      </c>
      <c r="P512" s="40">
        <f>N512/MAX($N$16:N512)-1</f>
        <v>-3.0452240376886985E-3</v>
      </c>
      <c r="S512" s="2"/>
    </row>
    <row r="513" spans="1:19">
      <c r="A513" s="2">
        <v>43256</v>
      </c>
      <c r="B513">
        <v>11810069</v>
      </c>
      <c r="C513">
        <v>12596683</v>
      </c>
      <c r="D513">
        <v>12296360</v>
      </c>
      <c r="E513">
        <v>12131023</v>
      </c>
      <c r="F513">
        <v>12131023</v>
      </c>
      <c r="H513">
        <f t="shared" si="51"/>
        <v>9.3600954316142015E-4</v>
      </c>
      <c r="I513">
        <f t="shared" si="52"/>
        <v>6.4812999522412262E-4</v>
      </c>
      <c r="J513">
        <f t="shared" si="53"/>
        <v>-9.4490581110551197E-5</v>
      </c>
      <c r="K513">
        <f t="shared" si="54"/>
        <v>1.4892284180347826E-3</v>
      </c>
      <c r="L513">
        <f t="shared" si="55"/>
        <v>1.4892284180347826E-3</v>
      </c>
      <c r="M513" s="2"/>
      <c r="N513">
        <f t="shared" si="56"/>
        <v>122.0871655075043</v>
      </c>
      <c r="O513">
        <f t="shared" si="57"/>
        <v>8.9362115866891149E-4</v>
      </c>
      <c r="P513" s="40">
        <f>N513/MAX($N$16:N513)-1</f>
        <v>-2.1543241556527537E-3</v>
      </c>
      <c r="S513" s="2"/>
    </row>
    <row r="514" spans="1:19">
      <c r="A514" s="2">
        <v>43257</v>
      </c>
      <c r="B514">
        <v>11823386</v>
      </c>
      <c r="C514">
        <v>12510603</v>
      </c>
      <c r="D514">
        <v>12232968</v>
      </c>
      <c r="E514">
        <v>12072972</v>
      </c>
      <c r="F514">
        <v>12072972</v>
      </c>
      <c r="H514">
        <f t="shared" si="51"/>
        <v>1.1275971376627503E-3</v>
      </c>
      <c r="I514">
        <f t="shared" si="52"/>
        <v>-6.8335449895817746E-3</v>
      </c>
      <c r="J514">
        <f t="shared" si="53"/>
        <v>-5.1553467855528501E-3</v>
      </c>
      <c r="K514">
        <f t="shared" si="54"/>
        <v>-4.7853342624113449E-3</v>
      </c>
      <c r="L514">
        <f t="shared" si="55"/>
        <v>-4.7853342624113449E-3</v>
      </c>
      <c r="M514" s="2"/>
      <c r="N514">
        <f t="shared" si="56"/>
        <v>121.58826941385664</v>
      </c>
      <c r="O514">
        <f t="shared" si="57"/>
        <v>-4.0863926324589128E-3</v>
      </c>
      <c r="P514" s="40">
        <f>N514/MAX($N$16:N514)-1</f>
        <v>-6.2319133737540611E-3</v>
      </c>
      <c r="S514" s="2"/>
    </row>
    <row r="515" spans="1:19">
      <c r="A515" s="2">
        <v>43258</v>
      </c>
      <c r="B515">
        <v>11822710</v>
      </c>
      <c r="C515">
        <v>12563029</v>
      </c>
      <c r="D515">
        <v>12302601</v>
      </c>
      <c r="E515">
        <v>12141855</v>
      </c>
      <c r="F515">
        <v>12141855</v>
      </c>
      <c r="H515">
        <f t="shared" si="51"/>
        <v>-5.717482284683939E-5</v>
      </c>
      <c r="I515">
        <f t="shared" si="52"/>
        <v>4.1905254287104565E-3</v>
      </c>
      <c r="J515">
        <f t="shared" si="53"/>
        <v>5.6922408364021848E-3</v>
      </c>
      <c r="K515">
        <f t="shared" si="54"/>
        <v>5.7055545229458549E-3</v>
      </c>
      <c r="L515">
        <f t="shared" si="55"/>
        <v>5.7055545229458549E-3</v>
      </c>
      <c r="M515" s="2"/>
      <c r="N515">
        <f t="shared" si="56"/>
        <v>122.10469614593973</v>
      </c>
      <c r="O515">
        <f t="shared" si="57"/>
        <v>4.2473400976315023E-3</v>
      </c>
      <c r="P515" s="40">
        <f>N515/MAX($N$16:N515)-1</f>
        <v>-2.0110423316799242E-3</v>
      </c>
      <c r="S515" s="2"/>
    </row>
    <row r="516" spans="1:19">
      <c r="A516" s="2">
        <v>43259</v>
      </c>
      <c r="B516">
        <v>11781847</v>
      </c>
      <c r="C516">
        <v>12552973</v>
      </c>
      <c r="D516">
        <v>12275859</v>
      </c>
      <c r="E516">
        <v>12145889</v>
      </c>
      <c r="F516">
        <v>12145889</v>
      </c>
      <c r="H516">
        <f t="shared" si="51"/>
        <v>-3.4563141614739612E-3</v>
      </c>
      <c r="I516">
        <f t="shared" si="52"/>
        <v>-8.0044390568545509E-4</v>
      </c>
      <c r="J516">
        <f t="shared" si="53"/>
        <v>-2.1736866862543947E-3</v>
      </c>
      <c r="K516">
        <f t="shared" si="54"/>
        <v>3.3223918421021459E-4</v>
      </c>
      <c r="L516">
        <f t="shared" si="55"/>
        <v>3.3223918421021459E-4</v>
      </c>
      <c r="M516" s="2"/>
      <c r="N516">
        <f t="shared" si="56"/>
        <v>121.96388583125426</v>
      </c>
      <c r="O516">
        <f t="shared" si="57"/>
        <v>-1.1531932769986764E-3</v>
      </c>
      <c r="P516" s="40">
        <f>N516/MAX($N$16:N516)-1</f>
        <v>-3.1619164881819817E-3</v>
      </c>
      <c r="S516" s="2"/>
    </row>
    <row r="517" spans="1:19">
      <c r="A517" s="2">
        <v>43262</v>
      </c>
      <c r="B517">
        <v>11697461</v>
      </c>
      <c r="C517">
        <v>12542288</v>
      </c>
      <c r="D517">
        <v>12316938</v>
      </c>
      <c r="E517">
        <v>12197588</v>
      </c>
      <c r="F517">
        <v>12197588</v>
      </c>
      <c r="H517">
        <f t="shared" si="51"/>
        <v>-7.1623744562291369E-3</v>
      </c>
      <c r="I517">
        <f t="shared" si="52"/>
        <v>-8.5119278118417352E-4</v>
      </c>
      <c r="J517">
        <f t="shared" si="53"/>
        <v>3.3463238702888809E-3</v>
      </c>
      <c r="K517">
        <f t="shared" si="54"/>
        <v>4.2565019324645181E-3</v>
      </c>
      <c r="L517">
        <f t="shared" si="55"/>
        <v>4.2565019324645181E-3</v>
      </c>
      <c r="M517" s="2"/>
      <c r="N517">
        <f t="shared" si="56"/>
        <v>122.05769461011198</v>
      </c>
      <c r="O517">
        <f t="shared" si="57"/>
        <v>7.6915209956092141E-4</v>
      </c>
      <c r="P517" s="40">
        <f>N517/MAX($N$16:N517)-1</f>
        <v>-2.3951963833265255E-3</v>
      </c>
      <c r="S517" s="2"/>
    </row>
    <row r="518" spans="1:19">
      <c r="A518" s="2">
        <v>43263</v>
      </c>
      <c r="B518">
        <v>11741139</v>
      </c>
      <c r="C518">
        <v>12535262</v>
      </c>
      <c r="D518">
        <v>12251624</v>
      </c>
      <c r="E518">
        <v>12138069</v>
      </c>
      <c r="F518">
        <v>12138069</v>
      </c>
      <c r="H518">
        <f t="shared" si="51"/>
        <v>3.7339726971519216E-3</v>
      </c>
      <c r="I518">
        <f t="shared" si="52"/>
        <v>-5.60184872170022E-4</v>
      </c>
      <c r="J518">
        <f t="shared" si="53"/>
        <v>-5.3027789861408436E-3</v>
      </c>
      <c r="K518">
        <f t="shared" si="54"/>
        <v>-4.8795712726155127E-3</v>
      </c>
      <c r="L518">
        <f t="shared" si="55"/>
        <v>-4.8795712726155127E-3</v>
      </c>
      <c r="M518" s="2"/>
      <c r="N518">
        <f t="shared" si="56"/>
        <v>121.76748697142824</v>
      </c>
      <c r="O518">
        <f t="shared" si="57"/>
        <v>-2.3776267412779942E-3</v>
      </c>
      <c r="P518" s="40">
        <f>N518/MAX($N$16:N518)-1</f>
        <v>-4.7671282416329452E-3</v>
      </c>
      <c r="S518" s="2"/>
    </row>
    <row r="519" spans="1:19">
      <c r="A519" s="2">
        <v>43264</v>
      </c>
      <c r="B519">
        <v>11765318</v>
      </c>
      <c r="C519">
        <v>12553468</v>
      </c>
      <c r="D519">
        <v>12264601</v>
      </c>
      <c r="E519">
        <v>12167166</v>
      </c>
      <c r="F519">
        <v>12167166</v>
      </c>
      <c r="H519">
        <f t="shared" si="51"/>
        <v>2.059340239477514E-3</v>
      </c>
      <c r="I519">
        <f t="shared" si="52"/>
        <v>1.4523828859740462E-3</v>
      </c>
      <c r="J519">
        <f t="shared" si="53"/>
        <v>1.0592065182541965E-3</v>
      </c>
      <c r="K519">
        <f t="shared" si="54"/>
        <v>2.3971687753627791E-3</v>
      </c>
      <c r="L519">
        <f t="shared" si="55"/>
        <v>2.3971687753627791E-3</v>
      </c>
      <c r="M519" s="2"/>
      <c r="N519">
        <f t="shared" si="56"/>
        <v>121.99556398164461</v>
      </c>
      <c r="O519">
        <f t="shared" si="57"/>
        <v>1.8730534388862632E-3</v>
      </c>
      <c r="P519" s="40">
        <f>N519/MAX($N$16:N519)-1</f>
        <v>-2.9030038886932452E-3</v>
      </c>
      <c r="S519" s="2"/>
    </row>
    <row r="520" spans="1:19">
      <c r="A520" s="2">
        <v>43265</v>
      </c>
      <c r="B520">
        <v>11766744</v>
      </c>
      <c r="C520">
        <v>12593009</v>
      </c>
      <c r="D520">
        <v>12300278</v>
      </c>
      <c r="E520">
        <v>12198729</v>
      </c>
      <c r="F520">
        <v>12198729</v>
      </c>
      <c r="H520">
        <f t="shared" si="51"/>
        <v>1.2120369377188744E-4</v>
      </c>
      <c r="I520">
        <f t="shared" si="52"/>
        <v>3.1498068900164267E-3</v>
      </c>
      <c r="J520">
        <f t="shared" si="53"/>
        <v>2.9089409431257707E-3</v>
      </c>
      <c r="K520">
        <f t="shared" si="54"/>
        <v>2.5941127128537023E-3</v>
      </c>
      <c r="L520">
        <f t="shared" si="55"/>
        <v>2.5941127128537023E-3</v>
      </c>
      <c r="M520" s="2"/>
      <c r="N520">
        <f t="shared" si="56"/>
        <v>122.27293741340026</v>
      </c>
      <c r="O520">
        <f t="shared" si="57"/>
        <v>2.2736353905242982E-3</v>
      </c>
      <c r="P520" s="40">
        <f>N520/MAX($N$16:N520)-1</f>
        <v>-6.3596887054906404E-4</v>
      </c>
      <c r="S520" s="2"/>
    </row>
    <row r="521" spans="1:19">
      <c r="A521" s="2">
        <v>43266</v>
      </c>
      <c r="B521">
        <v>11800880</v>
      </c>
      <c r="C521">
        <v>12627145</v>
      </c>
      <c r="D521">
        <v>12334414</v>
      </c>
      <c r="E521">
        <v>12232865</v>
      </c>
      <c r="F521">
        <v>12232865</v>
      </c>
      <c r="H521">
        <f t="shared" si="51"/>
        <v>2.9010574208123696E-3</v>
      </c>
      <c r="I521">
        <f t="shared" si="52"/>
        <v>2.7107103631864859E-3</v>
      </c>
      <c r="J521">
        <f t="shared" si="53"/>
        <v>2.775221828319685E-3</v>
      </c>
      <c r="K521">
        <f t="shared" si="54"/>
        <v>2.7983243172300387E-3</v>
      </c>
      <c r="L521">
        <f t="shared" si="55"/>
        <v>2.7983243172300387E-3</v>
      </c>
      <c r="M521" s="2"/>
      <c r="N521">
        <f t="shared" si="56"/>
        <v>122.61490151823224</v>
      </c>
      <c r="O521">
        <f t="shared" si="57"/>
        <v>2.7967276493557239E-3</v>
      </c>
      <c r="P521" s="40">
        <f>N521/MAX($N$16:N521)-1</f>
        <v>0</v>
      </c>
      <c r="S521" s="2"/>
    </row>
    <row r="522" spans="1:19">
      <c r="A522" s="2">
        <v>43269</v>
      </c>
      <c r="B522">
        <v>11812220</v>
      </c>
      <c r="C522">
        <v>12632984</v>
      </c>
      <c r="D522">
        <v>12285083</v>
      </c>
      <c r="E522">
        <v>12188530</v>
      </c>
      <c r="F522">
        <v>12188530</v>
      </c>
      <c r="H522">
        <f t="shared" si="51"/>
        <v>9.6094528543644309E-4</v>
      </c>
      <c r="I522">
        <f t="shared" si="52"/>
        <v>4.6241648448641648E-4</v>
      </c>
      <c r="J522">
        <f t="shared" si="53"/>
        <v>-3.9994603716074772E-3</v>
      </c>
      <c r="K522">
        <f t="shared" si="54"/>
        <v>-3.6242531900744224E-3</v>
      </c>
      <c r="L522">
        <f t="shared" si="55"/>
        <v>-3.6242531900744224E-3</v>
      </c>
      <c r="M522" s="2"/>
      <c r="N522">
        <f t="shared" si="56"/>
        <v>122.37397292377163</v>
      </c>
      <c r="O522">
        <f t="shared" si="57"/>
        <v>-1.9649209963666925E-3</v>
      </c>
      <c r="P522" s="40">
        <f>N522/MAX($N$16:N522)-1</f>
        <v>-1.9649209963666925E-3</v>
      </c>
      <c r="S522" s="2"/>
    </row>
    <row r="523" spans="1:19">
      <c r="A523" s="2">
        <v>43270</v>
      </c>
      <c r="B523">
        <v>11836808</v>
      </c>
      <c r="C523">
        <v>12603757</v>
      </c>
      <c r="D523">
        <v>12255856</v>
      </c>
      <c r="E523">
        <v>12130155</v>
      </c>
      <c r="F523">
        <v>12130155</v>
      </c>
      <c r="H523">
        <f t="shared" si="51"/>
        <v>2.0815731505170465E-3</v>
      </c>
      <c r="I523">
        <f t="shared" si="52"/>
        <v>-2.3135468231416656E-3</v>
      </c>
      <c r="J523">
        <f t="shared" si="53"/>
        <v>-2.3790641056311568E-3</v>
      </c>
      <c r="K523">
        <f t="shared" si="54"/>
        <v>-4.789338829210732E-3</v>
      </c>
      <c r="L523">
        <f t="shared" si="55"/>
        <v>-4.789338829210732E-3</v>
      </c>
      <c r="M523" s="2"/>
      <c r="N523">
        <f t="shared" si="56"/>
        <v>122.07563214241235</v>
      </c>
      <c r="O523">
        <f t="shared" si="57"/>
        <v>-2.437943087335448E-3</v>
      </c>
      <c r="P523" s="40">
        <f>N523/MAX($N$16:N523)-1</f>
        <v>-4.3980737181419371E-3</v>
      </c>
      <c r="S523" s="2"/>
    </row>
    <row r="524" spans="1:19">
      <c r="A524" s="2">
        <v>43271</v>
      </c>
      <c r="B524">
        <v>11850896</v>
      </c>
      <c r="C524">
        <v>12653329</v>
      </c>
      <c r="D524">
        <v>12291446</v>
      </c>
      <c r="E524">
        <v>12162337</v>
      </c>
      <c r="F524">
        <v>12162337</v>
      </c>
      <c r="H524">
        <f t="shared" si="51"/>
        <v>1.1901857325049559E-3</v>
      </c>
      <c r="I524">
        <f t="shared" si="52"/>
        <v>3.9331129598896286E-3</v>
      </c>
      <c r="J524">
        <f t="shared" si="53"/>
        <v>2.9039179311505237E-3</v>
      </c>
      <c r="K524">
        <f t="shared" si="54"/>
        <v>2.6530576072605339E-3</v>
      </c>
      <c r="L524">
        <f t="shared" si="55"/>
        <v>2.6530576072605339E-3</v>
      </c>
      <c r="M524" s="2"/>
      <c r="N524">
        <f t="shared" si="56"/>
        <v>122.40116712495163</v>
      </c>
      <c r="O524">
        <f t="shared" si="57"/>
        <v>2.6666663676132348E-3</v>
      </c>
      <c r="P524" s="40">
        <f>N524/MAX($N$16:N524)-1</f>
        <v>-1.7431355457953046E-3</v>
      </c>
      <c r="S524" s="2"/>
    </row>
    <row r="525" spans="1:19">
      <c r="A525" s="2">
        <v>43272</v>
      </c>
      <c r="B525">
        <v>11858895</v>
      </c>
      <c r="C525">
        <v>12659464</v>
      </c>
      <c r="D525">
        <v>12242907</v>
      </c>
      <c r="E525">
        <v>12148601</v>
      </c>
      <c r="F525">
        <v>12148601</v>
      </c>
      <c r="H525">
        <f t="shared" si="51"/>
        <v>6.7497006133554471E-4</v>
      </c>
      <c r="I525">
        <f t="shared" si="52"/>
        <v>4.8485264233621983E-4</v>
      </c>
      <c r="J525">
        <f t="shared" si="53"/>
        <v>-3.9490064879266207E-3</v>
      </c>
      <c r="K525">
        <f t="shared" si="54"/>
        <v>-1.1293882088615481E-3</v>
      </c>
      <c r="L525">
        <f t="shared" si="55"/>
        <v>-1.1293882088615481E-3</v>
      </c>
      <c r="M525" s="2"/>
      <c r="N525">
        <f t="shared" si="56"/>
        <v>122.27759188088714</v>
      </c>
      <c r="O525">
        <f t="shared" si="57"/>
        <v>-1.0095920403955906E-3</v>
      </c>
      <c r="P525" s="40">
        <f>N525/MAX($N$16:N525)-1</f>
        <v>-2.7509677304184965E-3</v>
      </c>
      <c r="S525" s="2"/>
    </row>
    <row r="526" spans="1:19">
      <c r="A526" s="2">
        <v>43273</v>
      </c>
      <c r="B526">
        <v>11808861</v>
      </c>
      <c r="C526">
        <v>12664849</v>
      </c>
      <c r="D526">
        <v>12271534</v>
      </c>
      <c r="E526">
        <v>12193350</v>
      </c>
      <c r="F526">
        <v>12193350</v>
      </c>
      <c r="H526">
        <f t="shared" si="51"/>
        <v>-4.2191114770810945E-3</v>
      </c>
      <c r="I526">
        <f t="shared" si="52"/>
        <v>4.2537345972948337E-4</v>
      </c>
      <c r="J526">
        <f t="shared" si="53"/>
        <v>2.3382518547270248E-3</v>
      </c>
      <c r="K526">
        <f t="shared" si="54"/>
        <v>3.683469397011141E-3</v>
      </c>
      <c r="L526">
        <f t="shared" si="55"/>
        <v>3.683469397011141E-3</v>
      </c>
      <c r="M526" s="2"/>
      <c r="N526">
        <f t="shared" si="56"/>
        <v>122.42215951934419</v>
      </c>
      <c r="O526">
        <f t="shared" si="57"/>
        <v>1.1822905262795392E-3</v>
      </c>
      <c r="P526" s="40">
        <f>N526/MAX($N$16:N526)-1</f>
        <v>-1.5719296472247457E-3</v>
      </c>
      <c r="S526" s="2"/>
    </row>
    <row r="527" spans="1:19">
      <c r="A527" s="2">
        <v>43276</v>
      </c>
      <c r="B527">
        <v>11784477</v>
      </c>
      <c r="C527">
        <v>12644880</v>
      </c>
      <c r="D527">
        <v>12273909</v>
      </c>
      <c r="E527">
        <v>12186080</v>
      </c>
      <c r="F527">
        <v>12186080</v>
      </c>
      <c r="H527">
        <f t="shared" si="51"/>
        <v>-2.0648900855044783E-3</v>
      </c>
      <c r="I527">
        <f t="shared" si="52"/>
        <v>-1.5767262602183196E-3</v>
      </c>
      <c r="J527">
        <f t="shared" si="53"/>
        <v>1.9353733608196144E-4</v>
      </c>
      <c r="K527">
        <f t="shared" si="54"/>
        <v>-5.9622663172953505E-4</v>
      </c>
      <c r="L527">
        <f t="shared" si="55"/>
        <v>-5.9622663172953505E-4</v>
      </c>
      <c r="M527" s="2"/>
      <c r="N527">
        <f t="shared" si="56"/>
        <v>122.30853872290578</v>
      </c>
      <c r="O527">
        <f t="shared" si="57"/>
        <v>-9.2810645461998136E-4</v>
      </c>
      <c r="P527" s="40">
        <f>N527/MAX($N$16:N527)-1</f>
        <v>-2.4985771837928716E-3</v>
      </c>
      <c r="S527" s="2"/>
    </row>
    <row r="528" spans="1:19">
      <c r="A528" s="2">
        <v>43277</v>
      </c>
      <c r="B528">
        <v>11744099</v>
      </c>
      <c r="C528">
        <v>12604009</v>
      </c>
      <c r="D528">
        <v>12257131</v>
      </c>
      <c r="E528">
        <v>12124340</v>
      </c>
      <c r="F528">
        <v>12124340</v>
      </c>
      <c r="H528">
        <f t="shared" si="51"/>
        <v>-3.4263718279563538E-3</v>
      </c>
      <c r="I528">
        <f t="shared" si="52"/>
        <v>-3.2322173085074235E-3</v>
      </c>
      <c r="J528">
        <f t="shared" si="53"/>
        <v>-1.3669646727868523E-3</v>
      </c>
      <c r="K528">
        <f t="shared" si="54"/>
        <v>-5.0664364586479049E-3</v>
      </c>
      <c r="L528">
        <f t="shared" si="55"/>
        <v>-5.0664364586479049E-3</v>
      </c>
      <c r="M528" s="2"/>
      <c r="N528">
        <f t="shared" si="56"/>
        <v>121.8643525952196</v>
      </c>
      <c r="O528">
        <f t="shared" si="57"/>
        <v>-3.6316853453092881E-3</v>
      </c>
      <c r="P528" s="40">
        <f>N528/MAX($N$16:N528)-1</f>
        <v>-6.1211884829597274E-3</v>
      </c>
      <c r="S528" s="2"/>
    </row>
    <row r="529" spans="1:19">
      <c r="A529" s="2">
        <v>43278</v>
      </c>
      <c r="B529">
        <v>11797503</v>
      </c>
      <c r="C529">
        <v>12622512</v>
      </c>
      <c r="D529">
        <v>12297490</v>
      </c>
      <c r="E529">
        <v>12115562</v>
      </c>
      <c r="F529">
        <v>12115562</v>
      </c>
      <c r="H529">
        <f t="shared" si="51"/>
        <v>4.5473049912130303E-3</v>
      </c>
      <c r="I529">
        <f t="shared" si="52"/>
        <v>1.4680249752281327E-3</v>
      </c>
      <c r="J529">
        <f t="shared" si="53"/>
        <v>3.2926954929337615E-3</v>
      </c>
      <c r="K529">
        <f t="shared" si="54"/>
        <v>-7.2399817227164487E-4</v>
      </c>
      <c r="L529">
        <f t="shared" si="55"/>
        <v>-7.2399817227164487E-4</v>
      </c>
      <c r="M529" s="2"/>
      <c r="N529">
        <f t="shared" si="56"/>
        <v>122.05592406711129</v>
      </c>
      <c r="O529">
        <f t="shared" si="57"/>
        <v>1.5720058229663268E-3</v>
      </c>
      <c r="P529" s="40">
        <f>N529/MAX($N$16:N529)-1</f>
        <v>-4.5588052039322591E-3</v>
      </c>
      <c r="S529" s="2"/>
    </row>
    <row r="530" spans="1:19">
      <c r="A530" s="2">
        <v>43279</v>
      </c>
      <c r="B530">
        <v>11823159</v>
      </c>
      <c r="C530">
        <v>12636420</v>
      </c>
      <c r="D530">
        <v>12305985</v>
      </c>
      <c r="E530">
        <v>12083516</v>
      </c>
      <c r="F530">
        <v>12083516</v>
      </c>
      <c r="H530">
        <f t="shared" ref="H530:H593" si="58">B530/B529-1</f>
        <v>2.1746974762371085E-3</v>
      </c>
      <c r="I530">
        <f t="shared" ref="I530:I593" si="59">C530/C529-1</f>
        <v>1.1018409013989761E-3</v>
      </c>
      <c r="J530">
        <f t="shared" ref="J530:J593" si="60">D530/D529-1</f>
        <v>6.907913728737558E-4</v>
      </c>
      <c r="K530">
        <f t="shared" ref="K530:K593" si="61">E530/E529-1</f>
        <v>-2.6450279400989096E-3</v>
      </c>
      <c r="L530">
        <f t="shared" ref="L530:L593" si="62">F530/F529-1</f>
        <v>-2.6450279400989096E-3</v>
      </c>
      <c r="M530" s="2"/>
      <c r="N530">
        <f t="shared" ref="N530:N593" si="63">N529*(1+O530)</f>
        <v>122.02363475510194</v>
      </c>
      <c r="O530">
        <f t="shared" ref="O530:O593" si="64">(H530*$H$14)+(I530*$I$14)+(J530*$J$14)+(K530*$K$14)+(L530*$L$14)</f>
        <v>-2.6454522593759593E-4</v>
      </c>
      <c r="P530" s="40">
        <f>N530/MAX($N$16:N530)-1</f>
        <v>-4.8221444197170671E-3</v>
      </c>
      <c r="S530" s="2"/>
    </row>
    <row r="531" spans="1:19">
      <c r="A531" s="2">
        <v>43280</v>
      </c>
      <c r="B531">
        <v>11792295</v>
      </c>
      <c r="C531">
        <v>12623101</v>
      </c>
      <c r="D531">
        <v>12307838</v>
      </c>
      <c r="E531">
        <v>12085370</v>
      </c>
      <c r="F531">
        <v>12085370</v>
      </c>
      <c r="H531">
        <f t="shared" si="58"/>
        <v>-2.6104698414357586E-3</v>
      </c>
      <c r="I531">
        <f t="shared" si="59"/>
        <v>-1.0540168813635287E-3</v>
      </c>
      <c r="J531">
        <f t="shared" si="60"/>
        <v>1.5057713787225424E-4</v>
      </c>
      <c r="K531">
        <f t="shared" si="61"/>
        <v>1.5343216328767006E-4</v>
      </c>
      <c r="L531">
        <f t="shared" si="62"/>
        <v>1.5343216328767006E-4</v>
      </c>
      <c r="M531" s="2"/>
      <c r="N531">
        <f t="shared" si="63"/>
        <v>121.9453676912523</v>
      </c>
      <c r="O531">
        <f t="shared" si="64"/>
        <v>-6.414090516703387E-4</v>
      </c>
      <c r="P531" s="40">
        <f>N531/MAX($N$16:N531)-1</f>
        <v>-5.4604605043081511E-3</v>
      </c>
      <c r="S531" s="2"/>
    </row>
    <row r="532" spans="1:19">
      <c r="A532" s="2">
        <v>43283</v>
      </c>
      <c r="B532">
        <v>11770854</v>
      </c>
      <c r="C532">
        <v>12630020</v>
      </c>
      <c r="D532">
        <v>12325989</v>
      </c>
      <c r="E532">
        <v>12119394</v>
      </c>
      <c r="F532">
        <v>12119394</v>
      </c>
      <c r="H532">
        <f t="shared" si="58"/>
        <v>-1.8182211350716848E-3</v>
      </c>
      <c r="I532">
        <f t="shared" si="59"/>
        <v>5.4812205019993954E-4</v>
      </c>
      <c r="J532">
        <f t="shared" si="60"/>
        <v>1.4747512926316375E-3</v>
      </c>
      <c r="K532">
        <f t="shared" si="61"/>
        <v>2.8153047858692215E-3</v>
      </c>
      <c r="L532">
        <f t="shared" si="62"/>
        <v>2.8153047858692215E-3</v>
      </c>
      <c r="M532" s="2"/>
      <c r="N532">
        <f t="shared" si="63"/>
        <v>122.08768431990744</v>
      </c>
      <c r="O532">
        <f t="shared" si="64"/>
        <v>1.167052355899667E-3</v>
      </c>
      <c r="P532" s="40">
        <f>N532/MAX($N$16:N532)-1</f>
        <v>-4.299780791704233E-3</v>
      </c>
      <c r="S532" s="2"/>
    </row>
    <row r="533" spans="1:19">
      <c r="A533" s="2">
        <v>43284</v>
      </c>
      <c r="B533">
        <v>11774036</v>
      </c>
      <c r="C533">
        <v>12630976</v>
      </c>
      <c r="D533">
        <v>12317180</v>
      </c>
      <c r="E533">
        <v>12132050</v>
      </c>
      <c r="F533">
        <v>12132050</v>
      </c>
      <c r="H533">
        <f t="shared" si="58"/>
        <v>2.7032872890964121E-4</v>
      </c>
      <c r="I533">
        <f t="shared" si="59"/>
        <v>7.5692675070904158E-5</v>
      </c>
      <c r="J533">
        <f t="shared" si="60"/>
        <v>-7.1466881886717015E-4</v>
      </c>
      <c r="K533">
        <f t="shared" si="61"/>
        <v>1.0442766362741551E-3</v>
      </c>
      <c r="L533">
        <f t="shared" si="62"/>
        <v>1.0442766362741551E-3</v>
      </c>
      <c r="M533" s="2"/>
      <c r="N533">
        <f t="shared" si="63"/>
        <v>122.12968018458949</v>
      </c>
      <c r="O533">
        <f t="shared" si="64"/>
        <v>3.4398117153233709E-4</v>
      </c>
      <c r="P533" s="40">
        <f>N533/MAX($N$16:N533)-1</f>
        <v>-3.9572786638057966E-3</v>
      </c>
      <c r="S533" s="2"/>
    </row>
    <row r="534" spans="1:19">
      <c r="A534" s="2">
        <v>43285</v>
      </c>
      <c r="B534">
        <v>11829359</v>
      </c>
      <c r="C534">
        <v>12642352</v>
      </c>
      <c r="D534">
        <v>12377913</v>
      </c>
      <c r="E534">
        <v>12180962</v>
      </c>
      <c r="F534">
        <v>12180962</v>
      </c>
      <c r="H534">
        <f t="shared" si="58"/>
        <v>4.6987286262756278E-3</v>
      </c>
      <c r="I534">
        <f t="shared" si="59"/>
        <v>9.0064299069214648E-4</v>
      </c>
      <c r="J534">
        <f t="shared" si="60"/>
        <v>4.9307552540436284E-3</v>
      </c>
      <c r="K534">
        <f t="shared" si="61"/>
        <v>4.0316352141640532E-3</v>
      </c>
      <c r="L534">
        <f t="shared" si="62"/>
        <v>4.0316352141640532E-3</v>
      </c>
      <c r="M534" s="2"/>
      <c r="N534">
        <f t="shared" si="63"/>
        <v>122.58384131773215</v>
      </c>
      <c r="O534">
        <f t="shared" si="64"/>
        <v>3.7186794598679015E-3</v>
      </c>
      <c r="P534" s="40">
        <f>N534/MAX($N$16:N534)-1</f>
        <v>-2.5331505482206751E-4</v>
      </c>
      <c r="S534" s="2"/>
    </row>
    <row r="535" spans="1:19">
      <c r="A535" s="2">
        <v>43286</v>
      </c>
      <c r="B535">
        <v>11835040</v>
      </c>
      <c r="C535">
        <v>12653237</v>
      </c>
      <c r="D535">
        <v>12383594</v>
      </c>
      <c r="E535">
        <v>12186643</v>
      </c>
      <c r="F535">
        <v>12186643</v>
      </c>
      <c r="H535">
        <f t="shared" si="58"/>
        <v>4.8024580199146349E-4</v>
      </c>
      <c r="I535">
        <f t="shared" si="59"/>
        <v>8.6099485285640043E-4</v>
      </c>
      <c r="J535">
        <f t="shared" si="60"/>
        <v>4.5896267003975311E-4</v>
      </c>
      <c r="K535">
        <f t="shared" si="61"/>
        <v>4.6638352537353711E-4</v>
      </c>
      <c r="L535">
        <f t="shared" si="62"/>
        <v>4.6638352537353711E-4</v>
      </c>
      <c r="M535" s="2"/>
      <c r="N535">
        <f t="shared" si="63"/>
        <v>122.65084491910274</v>
      </c>
      <c r="O535">
        <f t="shared" si="64"/>
        <v>5.4659407512693827E-4</v>
      </c>
      <c r="P535" s="40">
        <f>N535/MAX($N$16:N535)-1</f>
        <v>0</v>
      </c>
      <c r="S535" s="2"/>
    </row>
    <row r="536" spans="1:19">
      <c r="A536" s="2">
        <v>43287</v>
      </c>
      <c r="B536">
        <v>11844817</v>
      </c>
      <c r="C536">
        <v>12671160</v>
      </c>
      <c r="D536">
        <v>12363016</v>
      </c>
      <c r="E536">
        <v>12187081</v>
      </c>
      <c r="F536">
        <v>12187081</v>
      </c>
      <c r="H536">
        <f t="shared" si="58"/>
        <v>8.2610620665413137E-4</v>
      </c>
      <c r="I536">
        <f t="shared" si="59"/>
        <v>1.4164754837042715E-3</v>
      </c>
      <c r="J536">
        <f t="shared" si="60"/>
        <v>-1.6617146847676123E-3</v>
      </c>
      <c r="K536">
        <f t="shared" si="61"/>
        <v>3.5940988835081455E-5</v>
      </c>
      <c r="L536">
        <f t="shared" si="62"/>
        <v>3.5940988835081455E-5</v>
      </c>
      <c r="M536" s="2"/>
      <c r="N536">
        <f t="shared" si="63"/>
        <v>122.66685696196615</v>
      </c>
      <c r="O536">
        <f t="shared" si="64"/>
        <v>1.3054979665219071E-4</v>
      </c>
      <c r="P536" s="40">
        <f>N536/MAX($N$16:N536)-1</f>
        <v>0</v>
      </c>
      <c r="S536" s="2"/>
    </row>
    <row r="537" spans="1:19">
      <c r="A537" s="2">
        <v>43290</v>
      </c>
      <c r="B537">
        <v>11891744</v>
      </c>
      <c r="C537">
        <v>12656446</v>
      </c>
      <c r="D537">
        <v>12348302</v>
      </c>
      <c r="E537">
        <v>12172367</v>
      </c>
      <c r="F537">
        <v>12172367</v>
      </c>
      <c r="H537">
        <f t="shared" si="58"/>
        <v>3.9618172235165172E-3</v>
      </c>
      <c r="I537">
        <f t="shared" si="59"/>
        <v>-1.1612196515551343E-3</v>
      </c>
      <c r="J537">
        <f t="shared" si="60"/>
        <v>-1.1901626593381343E-3</v>
      </c>
      <c r="K537">
        <f t="shared" si="61"/>
        <v>-1.2073440719726491E-3</v>
      </c>
      <c r="L537">
        <f t="shared" si="62"/>
        <v>-1.2073440719726491E-3</v>
      </c>
      <c r="M537" s="2"/>
      <c r="N537">
        <f t="shared" si="63"/>
        <v>122.6471259187486</v>
      </c>
      <c r="O537">
        <f t="shared" si="64"/>
        <v>-1.6085064626440997E-4</v>
      </c>
      <c r="P537" s="40">
        <f>N537/MAX($N$16:N537)-1</f>
        <v>-1.6085064626436552E-4</v>
      </c>
      <c r="S537" s="2"/>
    </row>
    <row r="538" spans="1:19">
      <c r="A538" s="2">
        <v>43291</v>
      </c>
      <c r="B538">
        <v>11906969</v>
      </c>
      <c r="C538">
        <v>12680535</v>
      </c>
      <c r="D538">
        <v>12372391</v>
      </c>
      <c r="E538">
        <v>12191112</v>
      </c>
      <c r="F538">
        <v>12191112</v>
      </c>
      <c r="H538">
        <f t="shared" si="58"/>
        <v>1.2803000131855757E-3</v>
      </c>
      <c r="I538">
        <f t="shared" si="59"/>
        <v>1.9032989197758088E-3</v>
      </c>
      <c r="J538">
        <f t="shared" si="60"/>
        <v>1.9507945302925656E-3</v>
      </c>
      <c r="K538">
        <f t="shared" si="61"/>
        <v>1.5399634269981366E-3</v>
      </c>
      <c r="L538">
        <f t="shared" si="62"/>
        <v>1.5399634269981366E-3</v>
      </c>
      <c r="M538" s="2"/>
      <c r="N538">
        <f t="shared" si="63"/>
        <v>122.84861847440594</v>
      </c>
      <c r="O538">
        <f t="shared" si="64"/>
        <v>1.6428640634500447E-3</v>
      </c>
      <c r="P538" s="40">
        <f>N538/MAX($N$16:N538)-1</f>
        <v>0</v>
      </c>
      <c r="S538" s="2"/>
    </row>
    <row r="539" spans="1:19">
      <c r="A539" s="2">
        <v>43292</v>
      </c>
      <c r="B539">
        <v>11907719</v>
      </c>
      <c r="C539">
        <v>12686513</v>
      </c>
      <c r="D539">
        <v>12361149</v>
      </c>
      <c r="E539">
        <v>12179031</v>
      </c>
      <c r="F539">
        <v>12179031</v>
      </c>
      <c r="H539">
        <f t="shared" si="58"/>
        <v>6.2988322216961379E-5</v>
      </c>
      <c r="I539">
        <f t="shared" si="59"/>
        <v>4.7143121327297699E-4</v>
      </c>
      <c r="J539">
        <f t="shared" si="60"/>
        <v>-9.0863601061430543E-4</v>
      </c>
      <c r="K539">
        <f t="shared" si="61"/>
        <v>-9.9096784608332378E-4</v>
      </c>
      <c r="L539">
        <f t="shared" si="62"/>
        <v>-9.9096784608332378E-4</v>
      </c>
      <c r="M539" s="2"/>
      <c r="N539">
        <f t="shared" si="63"/>
        <v>122.7907284666725</v>
      </c>
      <c r="O539">
        <f t="shared" si="64"/>
        <v>-4.7123043345820292E-4</v>
      </c>
      <c r="P539" s="40">
        <f>N539/MAX($N$16:N539)-1</f>
        <v>-4.7123043345820292E-4</v>
      </c>
      <c r="S539" s="2"/>
    </row>
    <row r="540" spans="1:19">
      <c r="A540" s="2">
        <v>43293</v>
      </c>
      <c r="B540">
        <v>11913537</v>
      </c>
      <c r="C540">
        <v>12651338</v>
      </c>
      <c r="D540">
        <v>12340659</v>
      </c>
      <c r="E540">
        <v>12238666</v>
      </c>
      <c r="F540">
        <v>12238666</v>
      </c>
      <c r="H540">
        <f t="shared" si="58"/>
        <v>4.8859063604034247E-4</v>
      </c>
      <c r="I540">
        <f t="shared" si="59"/>
        <v>-2.7726294845558108E-3</v>
      </c>
      <c r="J540">
        <f t="shared" si="60"/>
        <v>-1.6576128966652171E-3</v>
      </c>
      <c r="K540">
        <f t="shared" si="61"/>
        <v>4.8965307666923863E-3</v>
      </c>
      <c r="L540">
        <f t="shared" si="62"/>
        <v>4.8965307666923863E-3</v>
      </c>
      <c r="M540" s="2"/>
      <c r="N540">
        <f t="shared" si="63"/>
        <v>122.93442824076263</v>
      </c>
      <c r="O540">
        <f t="shared" si="64"/>
        <v>1.1702819576408174E-3</v>
      </c>
      <c r="P540" s="40">
        <f>N540/MAX($N$16:N540)-1</f>
        <v>0</v>
      </c>
      <c r="S540" s="2"/>
    </row>
    <row r="541" spans="1:19">
      <c r="A541" s="2">
        <v>43294</v>
      </c>
      <c r="B541">
        <v>11904332</v>
      </c>
      <c r="C541">
        <v>12662581</v>
      </c>
      <c r="D541">
        <v>12351902</v>
      </c>
      <c r="E541">
        <v>12225996</v>
      </c>
      <c r="F541">
        <v>12225996</v>
      </c>
      <c r="H541">
        <f t="shared" si="58"/>
        <v>-7.7265047315500102E-4</v>
      </c>
      <c r="I541">
        <f t="shared" si="59"/>
        <v>8.8868070713155056E-4</v>
      </c>
      <c r="J541">
        <f t="shared" si="60"/>
        <v>9.1105345346620403E-4</v>
      </c>
      <c r="K541">
        <f t="shared" si="61"/>
        <v>-1.0352435469682675E-3</v>
      </c>
      <c r="L541">
        <f t="shared" si="62"/>
        <v>-1.0352435469682675E-3</v>
      </c>
      <c r="M541" s="2"/>
      <c r="N541">
        <f t="shared" si="63"/>
        <v>122.90877420052227</v>
      </c>
      <c r="O541">
        <f t="shared" si="64"/>
        <v>-2.086806812987563E-4</v>
      </c>
      <c r="P541" s="40">
        <f>N541/MAX($N$16:N541)-1</f>
        <v>-2.0868068129875628E-4</v>
      </c>
      <c r="S541" s="2"/>
    </row>
    <row r="542" spans="1:19">
      <c r="A542" s="2">
        <v>43297</v>
      </c>
      <c r="B542">
        <v>11965825</v>
      </c>
      <c r="C542">
        <v>12709281</v>
      </c>
      <c r="D542">
        <v>12398601</v>
      </c>
      <c r="E542">
        <v>12272696</v>
      </c>
      <c r="F542">
        <v>12272696</v>
      </c>
      <c r="H542">
        <f t="shared" si="58"/>
        <v>5.1655985400944626E-3</v>
      </c>
      <c r="I542">
        <f t="shared" si="59"/>
        <v>3.6880316895899767E-3</v>
      </c>
      <c r="J542">
        <f t="shared" si="60"/>
        <v>3.7807132860996351E-3</v>
      </c>
      <c r="K542">
        <f t="shared" si="61"/>
        <v>3.8197296972777295E-3</v>
      </c>
      <c r="L542">
        <f t="shared" si="62"/>
        <v>3.8197296972777295E-3</v>
      </c>
      <c r="M542" s="2"/>
      <c r="N542">
        <f t="shared" si="63"/>
        <v>123.40713985334085</v>
      </c>
      <c r="O542">
        <f t="shared" si="64"/>
        <v>4.0547605820679062E-3</v>
      </c>
      <c r="P542" s="40">
        <f>N542/MAX($N$16:N542)-1</f>
        <v>0</v>
      </c>
      <c r="S542" s="2"/>
    </row>
    <row r="543" spans="1:19">
      <c r="A543" s="2">
        <v>43298</v>
      </c>
      <c r="B543">
        <v>11946087</v>
      </c>
      <c r="C543">
        <v>12725523</v>
      </c>
      <c r="D543">
        <v>12422966</v>
      </c>
      <c r="E543">
        <v>12297060</v>
      </c>
      <c r="F543">
        <v>12297060</v>
      </c>
      <c r="H543">
        <f t="shared" si="58"/>
        <v>-1.6495310603322766E-3</v>
      </c>
      <c r="I543">
        <f t="shared" si="59"/>
        <v>1.2779637180104775E-3</v>
      </c>
      <c r="J543">
        <f t="shared" si="60"/>
        <v>1.9651410671253089E-3</v>
      </c>
      <c r="K543">
        <f t="shared" si="61"/>
        <v>1.9852198734491289E-3</v>
      </c>
      <c r="L543">
        <f t="shared" si="62"/>
        <v>1.9852198734491289E-3</v>
      </c>
      <c r="M543" s="2"/>
      <c r="N543">
        <f t="shared" si="63"/>
        <v>123.54446765107048</v>
      </c>
      <c r="O543">
        <f t="shared" si="64"/>
        <v>1.1128026943403534E-3</v>
      </c>
      <c r="P543" s="40">
        <f>N543/MAX($N$16:N543)-1</f>
        <v>0</v>
      </c>
      <c r="S543" s="2"/>
    </row>
    <row r="544" spans="1:19">
      <c r="A544" s="2">
        <v>43299</v>
      </c>
      <c r="B544">
        <v>11941770</v>
      </c>
      <c r="C544">
        <v>12734084</v>
      </c>
      <c r="D544">
        <v>12431528</v>
      </c>
      <c r="E544">
        <v>12328391</v>
      </c>
      <c r="F544">
        <v>12328391</v>
      </c>
      <c r="H544">
        <f t="shared" si="58"/>
        <v>-3.6137356106646923E-4</v>
      </c>
      <c r="I544">
        <f t="shared" si="59"/>
        <v>6.7274248767623668E-4</v>
      </c>
      <c r="J544">
        <f t="shared" si="60"/>
        <v>6.8920739218003568E-4</v>
      </c>
      <c r="K544">
        <f t="shared" si="61"/>
        <v>2.547844769400065E-3</v>
      </c>
      <c r="L544">
        <f t="shared" si="62"/>
        <v>2.547844769400065E-3</v>
      </c>
      <c r="M544" s="2"/>
      <c r="N544">
        <f t="shared" si="63"/>
        <v>123.69509963507755</v>
      </c>
      <c r="O544">
        <f t="shared" si="64"/>
        <v>1.2192531715179867E-3</v>
      </c>
      <c r="P544" s="40">
        <f>N544/MAX($N$16:N544)-1</f>
        <v>0</v>
      </c>
      <c r="S544" s="2"/>
    </row>
    <row r="545" spans="1:19">
      <c r="A545" s="2">
        <v>43300</v>
      </c>
      <c r="B545">
        <v>11978620</v>
      </c>
      <c r="C545">
        <v>12722720</v>
      </c>
      <c r="D545">
        <v>12414914</v>
      </c>
      <c r="E545">
        <v>12362527</v>
      </c>
      <c r="F545">
        <v>12362527</v>
      </c>
      <c r="H545">
        <f t="shared" si="58"/>
        <v>3.0858072128336911E-3</v>
      </c>
      <c r="I545">
        <f t="shared" si="59"/>
        <v>-8.9240812295565686E-4</v>
      </c>
      <c r="J545">
        <f t="shared" si="60"/>
        <v>-1.3364407014165858E-3</v>
      </c>
      <c r="K545">
        <f t="shared" si="61"/>
        <v>2.7688933616722977E-3</v>
      </c>
      <c r="L545">
        <f t="shared" si="62"/>
        <v>2.7688933616722977E-3</v>
      </c>
      <c r="M545" s="2"/>
      <c r="N545">
        <f t="shared" si="63"/>
        <v>123.85329936182671</v>
      </c>
      <c r="O545">
        <f t="shared" si="64"/>
        <v>1.2789490223612089E-3</v>
      </c>
      <c r="P545" s="40">
        <f>N545/MAX($N$16:N545)-1</f>
        <v>0</v>
      </c>
      <c r="S545" s="2"/>
    </row>
    <row r="546" spans="1:19">
      <c r="A546" s="2">
        <v>43301</v>
      </c>
      <c r="B546">
        <v>11962033</v>
      </c>
      <c r="C546">
        <v>12714217</v>
      </c>
      <c r="D546">
        <v>12400813</v>
      </c>
      <c r="E546">
        <v>12317610</v>
      </c>
      <c r="F546">
        <v>12317610</v>
      </c>
      <c r="H546">
        <f t="shared" si="58"/>
        <v>-1.3847171043075424E-3</v>
      </c>
      <c r="I546">
        <f t="shared" si="59"/>
        <v>-6.6833192902149285E-4</v>
      </c>
      <c r="J546">
        <f t="shared" si="60"/>
        <v>-1.1358113314356988E-3</v>
      </c>
      <c r="K546">
        <f t="shared" si="61"/>
        <v>-3.633318657261575E-3</v>
      </c>
      <c r="L546">
        <f t="shared" si="62"/>
        <v>-3.633318657261575E-3</v>
      </c>
      <c r="M546" s="2"/>
      <c r="N546">
        <f t="shared" si="63"/>
        <v>123.59430978501676</v>
      </c>
      <c r="O546">
        <f t="shared" si="64"/>
        <v>-2.091099535857577E-3</v>
      </c>
      <c r="P546" s="40">
        <f>N546/MAX($N$16:N546)-1</f>
        <v>-2.0910995358576212E-3</v>
      </c>
      <c r="S546" s="2"/>
    </row>
    <row r="547" spans="1:19">
      <c r="A547" s="2">
        <v>43304</v>
      </c>
      <c r="B547">
        <v>11977898</v>
      </c>
      <c r="C547">
        <v>12754863</v>
      </c>
      <c r="D547">
        <v>12425539</v>
      </c>
      <c r="E547">
        <v>12342336</v>
      </c>
      <c r="F547">
        <v>12342336</v>
      </c>
      <c r="H547">
        <f t="shared" si="58"/>
        <v>1.3262795713737674E-3</v>
      </c>
      <c r="I547">
        <f t="shared" si="59"/>
        <v>3.1968936820883087E-3</v>
      </c>
      <c r="J547">
        <f t="shared" si="60"/>
        <v>1.9939015288754636E-3</v>
      </c>
      <c r="K547">
        <f t="shared" si="61"/>
        <v>2.0073699362133102E-3</v>
      </c>
      <c r="L547">
        <f t="shared" si="62"/>
        <v>2.0073699362133102E-3</v>
      </c>
      <c r="M547" s="2"/>
      <c r="N547">
        <f t="shared" si="63"/>
        <v>123.85464425762461</v>
      </c>
      <c r="O547">
        <f t="shared" si="64"/>
        <v>2.1063629309528318E-3</v>
      </c>
      <c r="P547" s="40">
        <f>N547/MAX($N$16:N547)-1</f>
        <v>0</v>
      </c>
      <c r="S547" s="2"/>
    </row>
    <row r="548" spans="1:19">
      <c r="A548" s="2">
        <v>43305</v>
      </c>
      <c r="B548">
        <v>11980648</v>
      </c>
      <c r="C548">
        <v>12714325</v>
      </c>
      <c r="D548">
        <v>12445548</v>
      </c>
      <c r="E548">
        <v>12362345</v>
      </c>
      <c r="F548">
        <v>12362345</v>
      </c>
      <c r="H548">
        <f t="shared" si="58"/>
        <v>2.2958953232032897E-4</v>
      </c>
      <c r="I548">
        <f t="shared" si="59"/>
        <v>-3.1782387627370401E-3</v>
      </c>
      <c r="J548">
        <f t="shared" si="60"/>
        <v>1.6103124379553968E-3</v>
      </c>
      <c r="K548">
        <f t="shared" si="61"/>
        <v>1.6211679863520345E-3</v>
      </c>
      <c r="L548">
        <f t="shared" si="62"/>
        <v>1.6211679863520345E-3</v>
      </c>
      <c r="M548" s="2"/>
      <c r="N548">
        <f t="shared" si="63"/>
        <v>123.90180808585177</v>
      </c>
      <c r="O548">
        <f t="shared" si="64"/>
        <v>3.8079983604855094E-4</v>
      </c>
      <c r="P548" s="40">
        <f>N548/MAX($N$16:N548)-1</f>
        <v>0</v>
      </c>
      <c r="S548" s="2"/>
    </row>
    <row r="549" spans="1:19">
      <c r="A549" s="2">
        <v>43306</v>
      </c>
      <c r="B549">
        <v>11994737</v>
      </c>
      <c r="C549">
        <v>12709865</v>
      </c>
      <c r="D549">
        <v>12450108</v>
      </c>
      <c r="E549">
        <v>12345614</v>
      </c>
      <c r="F549">
        <v>12345614</v>
      </c>
      <c r="H549">
        <f t="shared" si="58"/>
        <v>1.1759797967523244E-3</v>
      </c>
      <c r="I549">
        <f t="shared" si="59"/>
        <v>-3.5078543296640508E-4</v>
      </c>
      <c r="J549">
        <f t="shared" si="60"/>
        <v>3.6639607994759515E-4</v>
      </c>
      <c r="K549">
        <f t="shared" si="61"/>
        <v>-1.3533840060280244E-3</v>
      </c>
      <c r="L549">
        <f t="shared" si="62"/>
        <v>-1.3533840060280244E-3</v>
      </c>
      <c r="M549" s="2"/>
      <c r="N549">
        <f t="shared" si="63"/>
        <v>123.86426143779451</v>
      </c>
      <c r="O549">
        <f t="shared" si="64"/>
        <v>-3.0303551366450693E-4</v>
      </c>
      <c r="P549" s="40">
        <f>N549/MAX($N$16:N549)-1</f>
        <v>-3.0303551366450687E-4</v>
      </c>
      <c r="S549" s="2"/>
    </row>
    <row r="550" spans="1:19">
      <c r="A550" s="2">
        <v>43307</v>
      </c>
      <c r="B550">
        <v>12012440</v>
      </c>
      <c r="C550">
        <v>12740612</v>
      </c>
      <c r="D550">
        <v>12480855</v>
      </c>
      <c r="E550">
        <v>12396496</v>
      </c>
      <c r="F550">
        <v>12396496</v>
      </c>
      <c r="H550">
        <f t="shared" si="58"/>
        <v>1.4758973039592505E-3</v>
      </c>
      <c r="I550">
        <f t="shared" si="59"/>
        <v>2.4191444991743527E-3</v>
      </c>
      <c r="J550">
        <f t="shared" si="60"/>
        <v>2.4696171310321091E-3</v>
      </c>
      <c r="K550">
        <f t="shared" si="61"/>
        <v>4.121463703627759E-3</v>
      </c>
      <c r="L550">
        <f t="shared" si="62"/>
        <v>4.121463703627759E-3</v>
      </c>
      <c r="M550" s="2"/>
      <c r="N550">
        <f t="shared" si="63"/>
        <v>124.22613301650829</v>
      </c>
      <c r="O550">
        <f t="shared" si="64"/>
        <v>2.9215172682842466E-3</v>
      </c>
      <c r="P550" s="40">
        <f>N550/MAX($N$16:N550)-1</f>
        <v>0</v>
      </c>
      <c r="S550" s="2"/>
    </row>
    <row r="551" spans="1:19">
      <c r="A551" s="2">
        <v>43308</v>
      </c>
      <c r="B551">
        <v>12040607</v>
      </c>
      <c r="C551">
        <v>12768779</v>
      </c>
      <c r="D551">
        <v>12509022</v>
      </c>
      <c r="E551">
        <v>12424663</v>
      </c>
      <c r="F551">
        <v>12424663</v>
      </c>
      <c r="H551">
        <f t="shared" si="58"/>
        <v>2.344819204091797E-3</v>
      </c>
      <c r="I551">
        <f t="shared" si="59"/>
        <v>2.2108043161506163E-3</v>
      </c>
      <c r="J551">
        <f t="shared" si="60"/>
        <v>2.2568165402130358E-3</v>
      </c>
      <c r="K551">
        <f t="shared" si="61"/>
        <v>2.272174330552712E-3</v>
      </c>
      <c r="L551">
        <f t="shared" si="62"/>
        <v>2.272174330552712E-3</v>
      </c>
      <c r="M551" s="2"/>
      <c r="N551">
        <f t="shared" si="63"/>
        <v>124.50829500578128</v>
      </c>
      <c r="O551">
        <f t="shared" si="64"/>
        <v>2.2713577443121747E-3</v>
      </c>
      <c r="P551" s="40">
        <f>N551/MAX($N$16:N551)-1</f>
        <v>0</v>
      </c>
      <c r="S551" s="2"/>
    </row>
    <row r="552" spans="1:19">
      <c r="A552" s="2">
        <v>43311</v>
      </c>
      <c r="B552">
        <v>12081785</v>
      </c>
      <c r="C552">
        <v>12809957</v>
      </c>
      <c r="D552">
        <v>12550200</v>
      </c>
      <c r="E552">
        <v>12433916</v>
      </c>
      <c r="F552">
        <v>12433916</v>
      </c>
      <c r="H552">
        <f t="shared" si="58"/>
        <v>3.4199272511759027E-3</v>
      </c>
      <c r="I552">
        <f t="shared" si="59"/>
        <v>3.2248972278399179E-3</v>
      </c>
      <c r="J552">
        <f t="shared" si="60"/>
        <v>3.2918640641930175E-3</v>
      </c>
      <c r="K552">
        <f t="shared" si="61"/>
        <v>7.4472844857043086E-4</v>
      </c>
      <c r="L552">
        <f t="shared" si="62"/>
        <v>7.4472844857043086E-4</v>
      </c>
      <c r="M552" s="2"/>
      <c r="N552">
        <f t="shared" si="63"/>
        <v>124.79282498323448</v>
      </c>
      <c r="O552">
        <f t="shared" si="64"/>
        <v>2.2852290880699404E-3</v>
      </c>
      <c r="P552" s="40">
        <f>N552/MAX($N$16:N552)-1</f>
        <v>0</v>
      </c>
      <c r="S552" s="2"/>
    </row>
    <row r="553" spans="1:19">
      <c r="A553" s="2">
        <v>43312</v>
      </c>
      <c r="B553">
        <v>12085216</v>
      </c>
      <c r="C553">
        <v>12791224</v>
      </c>
      <c r="D553">
        <v>12531770</v>
      </c>
      <c r="E553">
        <v>12425217</v>
      </c>
      <c r="F553">
        <v>12425217</v>
      </c>
      <c r="H553">
        <f t="shared" si="58"/>
        <v>2.8398121635175855E-4</v>
      </c>
      <c r="I553">
        <f t="shared" si="59"/>
        <v>-1.4623780548209675E-3</v>
      </c>
      <c r="J553">
        <f t="shared" si="60"/>
        <v>-1.468502493984114E-3</v>
      </c>
      <c r="K553">
        <f t="shared" si="61"/>
        <v>-6.9961868811085903E-4</v>
      </c>
      <c r="L553">
        <f t="shared" si="62"/>
        <v>-6.9961868811085903E-4</v>
      </c>
      <c r="M553" s="2"/>
      <c r="N553">
        <f t="shared" si="63"/>
        <v>124.6918392172057</v>
      </c>
      <c r="O553">
        <f t="shared" si="64"/>
        <v>-8.0922734173500827E-4</v>
      </c>
      <c r="P553" s="40">
        <f>N553/MAX($N$16:N553)-1</f>
        <v>-8.0922734173505262E-4</v>
      </c>
      <c r="S553" s="2"/>
    </row>
    <row r="554" spans="1:19">
      <c r="A554" s="2">
        <v>43313</v>
      </c>
      <c r="B554">
        <v>12114617</v>
      </c>
      <c r="C554">
        <v>12826490</v>
      </c>
      <c r="D554">
        <v>12481730</v>
      </c>
      <c r="E554">
        <v>12376841</v>
      </c>
      <c r="F554">
        <v>12376841</v>
      </c>
      <c r="H554">
        <f t="shared" si="58"/>
        <v>2.4328071587631506E-3</v>
      </c>
      <c r="I554">
        <f t="shared" si="59"/>
        <v>2.7570465500408314E-3</v>
      </c>
      <c r="J554">
        <f t="shared" si="60"/>
        <v>-3.9930512609152036E-3</v>
      </c>
      <c r="K554">
        <f t="shared" si="61"/>
        <v>-3.8933726469324581E-3</v>
      </c>
      <c r="L554">
        <f t="shared" si="62"/>
        <v>-3.8933726469324581E-3</v>
      </c>
      <c r="M554" s="2"/>
      <c r="N554">
        <f t="shared" si="63"/>
        <v>124.5274967984455</v>
      </c>
      <c r="O554">
        <f t="shared" si="64"/>
        <v>-1.3179885691952278E-3</v>
      </c>
      <c r="P554" s="40">
        <f>N554/MAX($N$16:N554)-1</f>
        <v>-2.1261493585439384E-3</v>
      </c>
      <c r="S554" s="2"/>
    </row>
    <row r="555" spans="1:19">
      <c r="A555" s="2">
        <v>43314</v>
      </c>
      <c r="B555">
        <v>12139705</v>
      </c>
      <c r="C555">
        <v>12838739</v>
      </c>
      <c r="D555">
        <v>12527158</v>
      </c>
      <c r="E555">
        <v>12422268</v>
      </c>
      <c r="F555">
        <v>12422268</v>
      </c>
      <c r="H555">
        <f t="shared" si="58"/>
        <v>2.0708867643113305E-3</v>
      </c>
      <c r="I555">
        <f t="shared" si="59"/>
        <v>9.5497677072997611E-4</v>
      </c>
      <c r="J555">
        <f t="shared" si="60"/>
        <v>3.6395595802825031E-3</v>
      </c>
      <c r="K555">
        <f t="shared" si="61"/>
        <v>3.6703226614933637E-3</v>
      </c>
      <c r="L555">
        <f t="shared" si="62"/>
        <v>3.6703226614933637E-3</v>
      </c>
      <c r="M555" s="2"/>
      <c r="N555">
        <f t="shared" si="63"/>
        <v>124.8763249269676</v>
      </c>
      <c r="O555">
        <f t="shared" si="64"/>
        <v>2.8012136876621073E-3</v>
      </c>
      <c r="P555" s="40">
        <f>N555/MAX($N$16:N555)-1</f>
        <v>0</v>
      </c>
      <c r="S555" s="2"/>
    </row>
    <row r="556" spans="1:19">
      <c r="A556" s="2">
        <v>43315</v>
      </c>
      <c r="B556">
        <v>12130611</v>
      </c>
      <c r="C556">
        <v>12859808</v>
      </c>
      <c r="D556">
        <v>12571061</v>
      </c>
      <c r="E556">
        <v>12466172</v>
      </c>
      <c r="F556">
        <v>12466172</v>
      </c>
      <c r="H556">
        <f t="shared" si="58"/>
        <v>-7.4911210774886161E-4</v>
      </c>
      <c r="I556">
        <f t="shared" si="59"/>
        <v>1.641049015794982E-3</v>
      </c>
      <c r="J556">
        <f t="shared" si="60"/>
        <v>3.5046257099973221E-3</v>
      </c>
      <c r="K556">
        <f t="shared" si="61"/>
        <v>3.5342982456987304E-3</v>
      </c>
      <c r="L556">
        <f t="shared" si="62"/>
        <v>3.5342982456987304E-3</v>
      </c>
      <c r="M556" s="2"/>
      <c r="N556">
        <f t="shared" si="63"/>
        <v>125.16267031382557</v>
      </c>
      <c r="O556">
        <f t="shared" si="64"/>
        <v>2.2930318218881808E-3</v>
      </c>
      <c r="P556" s="40">
        <f>N556/MAX($N$16:N556)-1</f>
        <v>0</v>
      </c>
      <c r="S556" s="2"/>
    </row>
    <row r="557" spans="1:19">
      <c r="A557" s="2">
        <v>43318</v>
      </c>
      <c r="B557">
        <v>12148337</v>
      </c>
      <c r="C557">
        <v>12872420</v>
      </c>
      <c r="D557">
        <v>12583673</v>
      </c>
      <c r="E557">
        <v>12471069</v>
      </c>
      <c r="F557">
        <v>12471069</v>
      </c>
      <c r="H557">
        <f t="shared" si="58"/>
        <v>1.4612619265426119E-3</v>
      </c>
      <c r="I557">
        <f t="shared" si="59"/>
        <v>9.8073003889331822E-4</v>
      </c>
      <c r="J557">
        <f t="shared" si="60"/>
        <v>1.0032566065822923E-3</v>
      </c>
      <c r="K557">
        <f t="shared" si="61"/>
        <v>3.9282307351440338E-4</v>
      </c>
      <c r="L557">
        <f t="shared" si="62"/>
        <v>3.9282307351440338E-4</v>
      </c>
      <c r="M557" s="2"/>
      <c r="N557">
        <f t="shared" si="63"/>
        <v>125.2685803299961</v>
      </c>
      <c r="O557">
        <f t="shared" si="64"/>
        <v>8.461789438094059E-4</v>
      </c>
      <c r="P557" s="40">
        <f>N557/MAX($N$16:N557)-1</f>
        <v>0</v>
      </c>
      <c r="S557" s="2"/>
    </row>
    <row r="558" spans="1:19">
      <c r="A558" s="2">
        <v>43319</v>
      </c>
      <c r="B558">
        <v>12154450</v>
      </c>
      <c r="C558">
        <v>12868596</v>
      </c>
      <c r="D558">
        <v>12565065</v>
      </c>
      <c r="E558">
        <v>12476930</v>
      </c>
      <c r="F558">
        <v>12476930</v>
      </c>
      <c r="H558">
        <f t="shared" si="58"/>
        <v>5.0319644573582067E-4</v>
      </c>
      <c r="I558">
        <f t="shared" si="59"/>
        <v>-2.9706923795214113E-4</v>
      </c>
      <c r="J558">
        <f t="shared" si="60"/>
        <v>-1.4787415407250259E-3</v>
      </c>
      <c r="K558">
        <f t="shared" si="61"/>
        <v>4.6996773091390054E-4</v>
      </c>
      <c r="L558">
        <f t="shared" si="62"/>
        <v>4.6996773091390054E-4</v>
      </c>
      <c r="M558" s="2"/>
      <c r="N558">
        <f t="shared" si="63"/>
        <v>125.26024548801807</v>
      </c>
      <c r="O558">
        <f t="shared" si="64"/>
        <v>-6.6535774222709109E-5</v>
      </c>
      <c r="P558" s="40">
        <f>N558/MAX($N$16:N558)-1</f>
        <v>-6.6535774222664656E-5</v>
      </c>
      <c r="S558" s="2"/>
    </row>
    <row r="559" spans="1:19">
      <c r="A559" s="2">
        <v>43320</v>
      </c>
      <c r="B559">
        <v>12164949</v>
      </c>
      <c r="C559">
        <v>12876243</v>
      </c>
      <c r="D559">
        <v>12568553</v>
      </c>
      <c r="E559">
        <v>12492593</v>
      </c>
      <c r="F559">
        <v>12492593</v>
      </c>
      <c r="H559">
        <f t="shared" si="58"/>
        <v>8.6379885556309155E-4</v>
      </c>
      <c r="I559">
        <f t="shared" si="59"/>
        <v>5.9423732006202989E-4</v>
      </c>
      <c r="J559">
        <f t="shared" si="60"/>
        <v>2.775950621822787E-4</v>
      </c>
      <c r="K559">
        <f t="shared" si="61"/>
        <v>1.2553568866700004E-3</v>
      </c>
      <c r="L559">
        <f t="shared" si="62"/>
        <v>1.2553568866700004E-3</v>
      </c>
      <c r="M559" s="2"/>
      <c r="N559">
        <f t="shared" si="63"/>
        <v>125.3666251317227</v>
      </c>
      <c r="O559">
        <f t="shared" si="64"/>
        <v>8.4926900222948021E-4</v>
      </c>
      <c r="P559" s="40">
        <f>N559/MAX($N$16:N559)-1</f>
        <v>0</v>
      </c>
      <c r="S559" s="2"/>
    </row>
    <row r="560" spans="1:19">
      <c r="A560" s="2">
        <v>43321</v>
      </c>
      <c r="B560">
        <v>12167608</v>
      </c>
      <c r="C560">
        <v>12892151</v>
      </c>
      <c r="D560">
        <v>12583059</v>
      </c>
      <c r="E560">
        <v>12523703</v>
      </c>
      <c r="F560">
        <v>12523703</v>
      </c>
      <c r="H560">
        <f t="shared" si="58"/>
        <v>2.1857880374187566E-4</v>
      </c>
      <c r="I560">
        <f t="shared" si="59"/>
        <v>1.2354535402911981E-3</v>
      </c>
      <c r="J560">
        <f t="shared" si="60"/>
        <v>1.1541503624163951E-3</v>
      </c>
      <c r="K560">
        <f t="shared" si="61"/>
        <v>2.4902756377318536E-3</v>
      </c>
      <c r="L560">
        <f t="shared" si="62"/>
        <v>2.4902756377318536E-3</v>
      </c>
      <c r="M560" s="2"/>
      <c r="N560">
        <f t="shared" si="63"/>
        <v>125.55689992538969</v>
      </c>
      <c r="O560">
        <f t="shared" si="64"/>
        <v>1.5177467963826356E-3</v>
      </c>
      <c r="P560" s="40">
        <f>N560/MAX($N$16:N560)-1</f>
        <v>0</v>
      </c>
      <c r="S560" s="2"/>
    </row>
    <row r="561" spans="1:19">
      <c r="A561" s="2">
        <v>43322</v>
      </c>
      <c r="B561">
        <v>12151648</v>
      </c>
      <c r="C561">
        <v>12827525</v>
      </c>
      <c r="D561">
        <v>12561280</v>
      </c>
      <c r="E561">
        <v>12501924</v>
      </c>
      <c r="F561">
        <v>12501924</v>
      </c>
      <c r="H561">
        <f t="shared" si="58"/>
        <v>-1.3116793374671198E-3</v>
      </c>
      <c r="I561">
        <f t="shared" si="59"/>
        <v>-5.0128174887185128E-3</v>
      </c>
      <c r="J561">
        <f t="shared" si="60"/>
        <v>-1.7308191911045157E-3</v>
      </c>
      <c r="K561">
        <f t="shared" si="61"/>
        <v>-1.739022396171519E-3</v>
      </c>
      <c r="L561">
        <f t="shared" si="62"/>
        <v>-1.739022396171519E-3</v>
      </c>
      <c r="M561" s="2"/>
      <c r="N561">
        <f t="shared" si="63"/>
        <v>125.26728131959399</v>
      </c>
      <c r="O561">
        <f t="shared" si="64"/>
        <v>-2.3066721619266371E-3</v>
      </c>
      <c r="P561" s="40">
        <f>N561/MAX($N$16:N561)-1</f>
        <v>-2.3066721619265929E-3</v>
      </c>
      <c r="S561" s="2"/>
    </row>
    <row r="562" spans="1:19">
      <c r="A562" s="2">
        <v>43325</v>
      </c>
      <c r="B562">
        <v>12111073</v>
      </c>
      <c r="C562">
        <v>12880883</v>
      </c>
      <c r="D562">
        <v>12600730</v>
      </c>
      <c r="E562">
        <v>12541374</v>
      </c>
      <c r="F562">
        <v>12541374</v>
      </c>
      <c r="H562">
        <f t="shared" si="58"/>
        <v>-3.3390532707991971E-3</v>
      </c>
      <c r="I562">
        <f t="shared" si="59"/>
        <v>4.1596488800450526E-3</v>
      </c>
      <c r="J562">
        <f t="shared" si="60"/>
        <v>3.1406035053751502E-3</v>
      </c>
      <c r="K562">
        <f t="shared" si="61"/>
        <v>3.1555143032384603E-3</v>
      </c>
      <c r="L562">
        <f t="shared" si="62"/>
        <v>3.1555143032384603E-3</v>
      </c>
      <c r="M562" s="2"/>
      <c r="N562">
        <f t="shared" si="63"/>
        <v>125.52463612753752</v>
      </c>
      <c r="O562">
        <f t="shared" si="64"/>
        <v>2.0544455442195854E-3</v>
      </c>
      <c r="P562" s="40">
        <f>N562/MAX($N$16:N562)-1</f>
        <v>-2.5696555005216837E-4</v>
      </c>
      <c r="S562" s="2"/>
    </row>
    <row r="563" spans="1:19">
      <c r="A563" s="2">
        <v>43326</v>
      </c>
      <c r="B563">
        <v>12077008</v>
      </c>
      <c r="C563">
        <v>12876432</v>
      </c>
      <c r="D563">
        <v>12621785</v>
      </c>
      <c r="E563">
        <v>12562429</v>
      </c>
      <c r="F563">
        <v>12562429</v>
      </c>
      <c r="H563">
        <f t="shared" si="58"/>
        <v>-2.8127152730398342E-3</v>
      </c>
      <c r="I563">
        <f t="shared" si="59"/>
        <v>-3.4555084461207475E-4</v>
      </c>
      <c r="J563">
        <f t="shared" si="60"/>
        <v>1.6709349378964955E-3</v>
      </c>
      <c r="K563">
        <f t="shared" si="61"/>
        <v>1.678843163436472E-3</v>
      </c>
      <c r="L563">
        <f t="shared" si="62"/>
        <v>1.678843163436472E-3</v>
      </c>
      <c r="M563" s="2"/>
      <c r="N563">
        <f t="shared" si="63"/>
        <v>125.57159125739176</v>
      </c>
      <c r="O563">
        <f t="shared" si="64"/>
        <v>3.7407102942350618E-4</v>
      </c>
      <c r="P563" s="40">
        <f>N563/MAX($N$16:N563)-1</f>
        <v>0</v>
      </c>
      <c r="S563" s="2"/>
    </row>
    <row r="564" spans="1:19">
      <c r="A564" s="2">
        <v>43328</v>
      </c>
      <c r="B564">
        <v>12119913</v>
      </c>
      <c r="C564">
        <v>12788792</v>
      </c>
      <c r="D564">
        <v>12559574</v>
      </c>
      <c r="E564">
        <v>12500218</v>
      </c>
      <c r="F564">
        <v>12500218</v>
      </c>
      <c r="H564">
        <f t="shared" si="58"/>
        <v>3.5526183306329173E-3</v>
      </c>
      <c r="I564">
        <f t="shared" si="59"/>
        <v>-6.806233279529561E-3</v>
      </c>
      <c r="J564">
        <f t="shared" si="60"/>
        <v>-4.9288591114490243E-3</v>
      </c>
      <c r="K564">
        <f t="shared" si="61"/>
        <v>-4.9521473912409464E-3</v>
      </c>
      <c r="L564">
        <f t="shared" si="62"/>
        <v>-4.9521473912409464E-3</v>
      </c>
      <c r="M564" s="2"/>
      <c r="N564">
        <f t="shared" si="63"/>
        <v>125.11735438853206</v>
      </c>
      <c r="O564">
        <f t="shared" si="64"/>
        <v>-3.6173537685655127E-3</v>
      </c>
      <c r="P564" s="40">
        <f>N564/MAX($N$16:N564)-1</f>
        <v>-3.6173537685655344E-3</v>
      </c>
      <c r="S564" s="2"/>
    </row>
    <row r="565" spans="1:19">
      <c r="A565" s="2">
        <v>43329</v>
      </c>
      <c r="B565">
        <v>12138825</v>
      </c>
      <c r="C565">
        <v>12807704</v>
      </c>
      <c r="D565">
        <v>12578487</v>
      </c>
      <c r="E565">
        <v>12519130</v>
      </c>
      <c r="F565">
        <v>12519130</v>
      </c>
      <c r="H565">
        <f t="shared" si="58"/>
        <v>1.5604072405470681E-3</v>
      </c>
      <c r="I565">
        <f t="shared" si="59"/>
        <v>1.4787948697578823E-3</v>
      </c>
      <c r="J565">
        <f t="shared" si="60"/>
        <v>1.5058631765694219E-3</v>
      </c>
      <c r="K565">
        <f t="shared" si="61"/>
        <v>1.512933614437717E-3</v>
      </c>
      <c r="L565">
        <f t="shared" si="62"/>
        <v>1.512933614437717E-3</v>
      </c>
      <c r="M565" s="2"/>
      <c r="N565">
        <f t="shared" si="63"/>
        <v>125.30680539785702</v>
      </c>
      <c r="O565">
        <f t="shared" si="64"/>
        <v>1.5141865031499612E-3</v>
      </c>
      <c r="P565" s="40">
        <f>N565/MAX($N$16:N565)-1</f>
        <v>-2.1086446136689974E-3</v>
      </c>
      <c r="S565" s="2"/>
    </row>
    <row r="566" spans="1:19">
      <c r="A566" s="2">
        <v>43332</v>
      </c>
      <c r="B566">
        <v>12162459</v>
      </c>
      <c r="C566">
        <v>12831338</v>
      </c>
      <c r="D566">
        <v>12602121</v>
      </c>
      <c r="E566">
        <v>12540965</v>
      </c>
      <c r="F566">
        <v>12540965</v>
      </c>
      <c r="H566">
        <f t="shared" si="58"/>
        <v>1.9469759222989769E-3</v>
      </c>
      <c r="I566">
        <f t="shared" si="59"/>
        <v>1.8452956127030795E-3</v>
      </c>
      <c r="J566">
        <f t="shared" si="60"/>
        <v>1.8789223218977913E-3</v>
      </c>
      <c r="K566">
        <f t="shared" si="61"/>
        <v>1.7441307822507746E-3</v>
      </c>
      <c r="L566">
        <f t="shared" si="62"/>
        <v>1.7441307822507746E-3</v>
      </c>
      <c r="M566" s="2"/>
      <c r="N566">
        <f t="shared" si="63"/>
        <v>125.536353817465</v>
      </c>
      <c r="O566">
        <f t="shared" si="64"/>
        <v>1.8318910842802794E-3</v>
      </c>
      <c r="P566" s="40">
        <f>N566/MAX($N$16:N566)-1</f>
        <v>-2.8061633665632524E-4</v>
      </c>
      <c r="S566" s="2"/>
    </row>
    <row r="567" spans="1:19">
      <c r="A567" s="2">
        <v>43333</v>
      </c>
      <c r="B567">
        <v>12172685</v>
      </c>
      <c r="C567">
        <v>12830758</v>
      </c>
      <c r="D567">
        <v>12615018</v>
      </c>
      <c r="E567">
        <v>12560328</v>
      </c>
      <c r="F567">
        <v>12560328</v>
      </c>
      <c r="H567">
        <f t="shared" si="58"/>
        <v>8.4078392371145227E-4</v>
      </c>
      <c r="I567">
        <f t="shared" si="59"/>
        <v>-4.5201833199337571E-5</v>
      </c>
      <c r="J567">
        <f t="shared" si="60"/>
        <v>1.023399156380167E-3</v>
      </c>
      <c r="K567">
        <f t="shared" si="61"/>
        <v>1.5439800685195237E-3</v>
      </c>
      <c r="L567">
        <f t="shared" si="62"/>
        <v>1.5439800685195237E-3</v>
      </c>
      <c r="M567" s="2"/>
      <c r="N567">
        <f t="shared" si="63"/>
        <v>125.65955372341195</v>
      </c>
      <c r="O567">
        <f t="shared" si="64"/>
        <v>9.8138827678626592E-4</v>
      </c>
      <c r="P567" s="40">
        <f>N567/MAX($N$16:N567)-1</f>
        <v>0</v>
      </c>
      <c r="S567" s="2"/>
    </row>
    <row r="568" spans="1:19">
      <c r="A568" s="2">
        <v>43335</v>
      </c>
      <c r="B568">
        <v>12210044</v>
      </c>
      <c r="C568">
        <v>12850075</v>
      </c>
      <c r="D568">
        <v>12641091</v>
      </c>
      <c r="E568">
        <v>12586401</v>
      </c>
      <c r="F568">
        <v>12586401</v>
      </c>
      <c r="H568">
        <f t="shared" si="58"/>
        <v>3.0690845939083111E-3</v>
      </c>
      <c r="I568">
        <f t="shared" si="59"/>
        <v>1.5055229005176418E-3</v>
      </c>
      <c r="J568">
        <f t="shared" si="60"/>
        <v>2.0668222589932395E-3</v>
      </c>
      <c r="K568">
        <f t="shared" si="61"/>
        <v>2.0758215868248442E-3</v>
      </c>
      <c r="L568">
        <f t="shared" si="62"/>
        <v>2.0758215868248442E-3</v>
      </c>
      <c r="M568" s="2"/>
      <c r="N568">
        <f t="shared" si="63"/>
        <v>125.93080426887589</v>
      </c>
      <c r="O568">
        <f t="shared" si="64"/>
        <v>2.1586145854137766E-3</v>
      </c>
      <c r="P568" s="40">
        <f>N568/MAX($N$16:N568)-1</f>
        <v>0</v>
      </c>
      <c r="S568" s="2"/>
    </row>
    <row r="569" spans="1:19">
      <c r="A569" s="2">
        <v>43336</v>
      </c>
      <c r="B569">
        <v>12246564</v>
      </c>
      <c r="C569">
        <v>12886594</v>
      </c>
      <c r="D569">
        <v>12606548</v>
      </c>
      <c r="E569">
        <v>12571648</v>
      </c>
      <c r="F569">
        <v>12571648</v>
      </c>
      <c r="H569">
        <f t="shared" si="58"/>
        <v>2.990980212683958E-3</v>
      </c>
      <c r="I569">
        <f t="shared" si="59"/>
        <v>2.8419289381580448E-3</v>
      </c>
      <c r="J569">
        <f t="shared" si="60"/>
        <v>-2.7325964190907381E-3</v>
      </c>
      <c r="K569">
        <f t="shared" si="61"/>
        <v>-1.1721380877662835E-3</v>
      </c>
      <c r="L569">
        <f t="shared" si="62"/>
        <v>-1.1721380877662835E-3</v>
      </c>
      <c r="M569" s="2"/>
      <c r="N569">
        <f t="shared" si="63"/>
        <v>125.94984592719214</v>
      </c>
      <c r="O569">
        <f t="shared" si="64"/>
        <v>1.5120731124373935E-4</v>
      </c>
      <c r="P569" s="40">
        <f>N569/MAX($N$16:N569)-1</f>
        <v>0</v>
      </c>
      <c r="S569" s="2"/>
    </row>
    <row r="570" spans="1:19">
      <c r="A570" s="2">
        <v>43339</v>
      </c>
      <c r="B570">
        <v>12207435</v>
      </c>
      <c r="C570">
        <v>12847466</v>
      </c>
      <c r="D570">
        <v>12567420</v>
      </c>
      <c r="E570">
        <v>12532519</v>
      </c>
      <c r="F570">
        <v>12532519</v>
      </c>
      <c r="H570">
        <f t="shared" si="58"/>
        <v>-3.195100274656637E-3</v>
      </c>
      <c r="I570">
        <f t="shared" si="59"/>
        <v>-3.0363337279035729E-3</v>
      </c>
      <c r="J570">
        <f t="shared" si="60"/>
        <v>-3.1037838431265952E-3</v>
      </c>
      <c r="K570">
        <f t="shared" si="61"/>
        <v>-3.1124797639895396E-3</v>
      </c>
      <c r="L570">
        <f t="shared" si="62"/>
        <v>-3.1124797639895396E-3</v>
      </c>
      <c r="M570" s="2"/>
      <c r="N570">
        <f t="shared" si="63"/>
        <v>125.55788553862955</v>
      </c>
      <c r="O570">
        <f t="shared" si="64"/>
        <v>-3.1120354747331772E-3</v>
      </c>
      <c r="P570" s="40">
        <f>N570/MAX($N$16:N570)-1</f>
        <v>-3.1120354747331547E-3</v>
      </c>
      <c r="S570" s="2"/>
    </row>
    <row r="571" spans="1:19">
      <c r="A571" s="2">
        <v>43340</v>
      </c>
      <c r="B571">
        <v>12211707</v>
      </c>
      <c r="C571">
        <v>12808846</v>
      </c>
      <c r="D571">
        <v>12541810</v>
      </c>
      <c r="E571">
        <v>12521927</v>
      </c>
      <c r="F571">
        <v>12521927</v>
      </c>
      <c r="H571">
        <f t="shared" si="58"/>
        <v>3.4995066531173791E-4</v>
      </c>
      <c r="I571">
        <f t="shared" si="59"/>
        <v>-3.0060402572772427E-3</v>
      </c>
      <c r="J571">
        <f t="shared" si="60"/>
        <v>-2.0378088740569122E-3</v>
      </c>
      <c r="K571">
        <f t="shared" si="61"/>
        <v>-8.451612959852195E-4</v>
      </c>
      <c r="L571">
        <f t="shared" si="62"/>
        <v>-8.451612959852195E-4</v>
      </c>
      <c r="M571" s="2"/>
      <c r="N571">
        <f t="shared" si="63"/>
        <v>125.397567679259</v>
      </c>
      <c r="O571">
        <f t="shared" si="64"/>
        <v>-1.2768442115985714E-3</v>
      </c>
      <c r="P571" s="40">
        <f>N571/MAX($N$16:N571)-1</f>
        <v>-4.384906101849495E-3</v>
      </c>
      <c r="S571" s="2"/>
    </row>
    <row r="572" spans="1:19">
      <c r="A572" s="2">
        <v>43341</v>
      </c>
      <c r="B572">
        <v>12216481</v>
      </c>
      <c r="C572">
        <v>12794220</v>
      </c>
      <c r="D572">
        <v>12491888</v>
      </c>
      <c r="E572">
        <v>12499720</v>
      </c>
      <c r="F572">
        <v>12499720</v>
      </c>
      <c r="H572">
        <f t="shared" si="58"/>
        <v>3.9093633674647243E-4</v>
      </c>
      <c r="I572">
        <f t="shared" si="59"/>
        <v>-1.1418671127750857E-3</v>
      </c>
      <c r="J572">
        <f t="shared" si="60"/>
        <v>-3.9804462035384347E-3</v>
      </c>
      <c r="K572">
        <f t="shared" si="61"/>
        <v>-1.773449086550305E-3</v>
      </c>
      <c r="L572">
        <f t="shared" si="62"/>
        <v>-1.773449086550305E-3</v>
      </c>
      <c r="M572" s="2"/>
      <c r="N572">
        <f t="shared" si="63"/>
        <v>125.18995256551416</v>
      </c>
      <c r="O572">
        <f t="shared" si="64"/>
        <v>-1.6556550305335319E-3</v>
      </c>
      <c r="P572" s="40">
        <f>N572/MAX($N$16:N572)-1</f>
        <v>-6.0333012405370257E-3</v>
      </c>
      <c r="S572" s="2"/>
    </row>
    <row r="573" spans="1:19">
      <c r="A573" s="2">
        <v>43342</v>
      </c>
      <c r="B573">
        <v>12260886</v>
      </c>
      <c r="C573">
        <v>12838625</v>
      </c>
      <c r="D573">
        <v>12535906</v>
      </c>
      <c r="E573">
        <v>12558442</v>
      </c>
      <c r="F573">
        <v>12558442</v>
      </c>
      <c r="H573">
        <f t="shared" si="58"/>
        <v>3.6348437819369028E-3</v>
      </c>
      <c r="I573">
        <f t="shared" si="59"/>
        <v>3.4707078665210389E-3</v>
      </c>
      <c r="J573">
        <f t="shared" si="60"/>
        <v>3.5237267577166165E-3</v>
      </c>
      <c r="K573">
        <f t="shared" si="61"/>
        <v>4.6978652321811865E-3</v>
      </c>
      <c r="L573">
        <f t="shared" si="62"/>
        <v>4.6978652321811865E-3</v>
      </c>
      <c r="M573" s="2"/>
      <c r="N573">
        <f t="shared" si="63"/>
        <v>125.69133854763946</v>
      </c>
      <c r="O573">
        <f t="shared" si="64"/>
        <v>4.0050017741073861E-3</v>
      </c>
      <c r="P573" s="40">
        <f>N573/MAX($N$16:N573)-1</f>
        <v>-2.0524628486018326E-3</v>
      </c>
      <c r="S573" s="2"/>
    </row>
    <row r="574" spans="1:19">
      <c r="A574" s="2">
        <v>43343</v>
      </c>
      <c r="B574">
        <v>12264490</v>
      </c>
      <c r="C574">
        <v>12801703</v>
      </c>
      <c r="D574">
        <v>12492911</v>
      </c>
      <c r="E574">
        <v>12513516</v>
      </c>
      <c r="F574">
        <v>12513516</v>
      </c>
      <c r="H574">
        <f t="shared" si="58"/>
        <v>2.9394286840278561E-4</v>
      </c>
      <c r="I574">
        <f t="shared" si="59"/>
        <v>-2.8758531384786012E-3</v>
      </c>
      <c r="J574">
        <f t="shared" si="60"/>
        <v>-3.4297481171284838E-3</v>
      </c>
      <c r="K574">
        <f t="shared" si="61"/>
        <v>-3.5773545794932637E-3</v>
      </c>
      <c r="L574">
        <f t="shared" si="62"/>
        <v>-3.5773545794932637E-3</v>
      </c>
      <c r="M574" s="2"/>
      <c r="N574">
        <f t="shared" si="63"/>
        <v>125.36035887550128</v>
      </c>
      <c r="O574">
        <f t="shared" si="64"/>
        <v>-2.6332735092381653E-3</v>
      </c>
      <c r="P574" s="40">
        <f>N574/MAX($N$16:N574)-1</f>
        <v>-4.6803316617920476E-3</v>
      </c>
      <c r="S574" s="2"/>
    </row>
    <row r="575" spans="1:19">
      <c r="A575" s="2">
        <v>43346</v>
      </c>
      <c r="B575">
        <v>12340137</v>
      </c>
      <c r="C575">
        <v>12855320</v>
      </c>
      <c r="D575">
        <v>12543861</v>
      </c>
      <c r="E575">
        <v>12566443</v>
      </c>
      <c r="F575">
        <v>12566443</v>
      </c>
      <c r="H575">
        <f t="shared" si="58"/>
        <v>6.1679694793668194E-3</v>
      </c>
      <c r="I575">
        <f t="shared" si="59"/>
        <v>4.1882708886467057E-3</v>
      </c>
      <c r="J575">
        <f t="shared" si="60"/>
        <v>4.0783128928076895E-3</v>
      </c>
      <c r="K575">
        <f t="shared" si="61"/>
        <v>4.229586632565896E-3</v>
      </c>
      <c r="L575">
        <f t="shared" si="62"/>
        <v>4.229586632565896E-3</v>
      </c>
      <c r="M575" s="2"/>
      <c r="N575">
        <f t="shared" si="63"/>
        <v>125.93435203015949</v>
      </c>
      <c r="O575">
        <f t="shared" si="64"/>
        <v>4.5787453051906015E-3</v>
      </c>
      <c r="P575" s="40">
        <f>N575/MAX($N$16:N575)-1</f>
        <v>-1.2301640322465168E-4</v>
      </c>
      <c r="S575" s="2"/>
    </row>
    <row r="576" spans="1:19">
      <c r="A576" s="2">
        <v>43347</v>
      </c>
      <c r="B576">
        <v>12376634</v>
      </c>
      <c r="C576">
        <v>12891816</v>
      </c>
      <c r="D576">
        <v>12580357</v>
      </c>
      <c r="E576">
        <v>12602939</v>
      </c>
      <c r="F576">
        <v>12602939</v>
      </c>
      <c r="H576">
        <f t="shared" si="58"/>
        <v>2.9575846686304974E-3</v>
      </c>
      <c r="I576">
        <f t="shared" si="59"/>
        <v>2.8389802820933951E-3</v>
      </c>
      <c r="J576">
        <f t="shared" si="60"/>
        <v>2.9094710153436676E-3</v>
      </c>
      <c r="K576">
        <f t="shared" si="61"/>
        <v>2.9042426723298043E-3</v>
      </c>
      <c r="L576">
        <f t="shared" si="62"/>
        <v>2.9042426723298043E-3</v>
      </c>
      <c r="M576" s="2"/>
      <c r="N576">
        <f t="shared" si="63"/>
        <v>126.29992739741834</v>
      </c>
      <c r="O576">
        <f t="shared" si="64"/>
        <v>2.9029042621454338E-3</v>
      </c>
      <c r="P576" s="40">
        <f>N576/MAX($N$16:N576)-1</f>
        <v>0</v>
      </c>
      <c r="S576" s="2"/>
    </row>
    <row r="577" spans="1:19">
      <c r="A577" s="2">
        <v>43348</v>
      </c>
      <c r="B577">
        <v>12379861</v>
      </c>
      <c r="C577">
        <v>12895043</v>
      </c>
      <c r="D577">
        <v>12579098</v>
      </c>
      <c r="E577">
        <v>12613818</v>
      </c>
      <c r="F577">
        <v>12613818</v>
      </c>
      <c r="H577">
        <f t="shared" si="58"/>
        <v>2.6073324944397847E-4</v>
      </c>
      <c r="I577">
        <f t="shared" si="59"/>
        <v>2.5031384251827937E-4</v>
      </c>
      <c r="J577">
        <f t="shared" si="60"/>
        <v>-1.0007665124289744E-4</v>
      </c>
      <c r="K577">
        <f t="shared" si="61"/>
        <v>8.6321135093969659E-4</v>
      </c>
      <c r="L577">
        <f t="shared" si="62"/>
        <v>8.6321135093969659E-4</v>
      </c>
      <c r="M577" s="2"/>
      <c r="N577">
        <f t="shared" si="63"/>
        <v>126.35391791716432</v>
      </c>
      <c r="O577">
        <f t="shared" si="64"/>
        <v>4.2747862851975075E-4</v>
      </c>
      <c r="P577" s="40">
        <f>N577/MAX($N$16:N577)-1</f>
        <v>0</v>
      </c>
      <c r="S577" s="2"/>
    </row>
    <row r="578" spans="1:19">
      <c r="A578" s="2">
        <v>43349</v>
      </c>
      <c r="B578">
        <v>12381019</v>
      </c>
      <c r="C578">
        <v>12911792</v>
      </c>
      <c r="D578">
        <v>12540318</v>
      </c>
      <c r="E578">
        <v>12575038</v>
      </c>
      <c r="F578">
        <v>12575038</v>
      </c>
      <c r="H578">
        <f t="shared" si="58"/>
        <v>9.3539014694998812E-5</v>
      </c>
      <c r="I578">
        <f t="shared" si="59"/>
        <v>1.2988712019028625E-3</v>
      </c>
      <c r="J578">
        <f t="shared" si="60"/>
        <v>-3.0828919529842791E-3</v>
      </c>
      <c r="K578">
        <f t="shared" si="61"/>
        <v>-3.0744061790014543E-3</v>
      </c>
      <c r="L578">
        <f t="shared" si="62"/>
        <v>-3.0744061790014543E-3</v>
      </c>
      <c r="M578" s="2"/>
      <c r="N578">
        <f t="shared" si="63"/>
        <v>126.15581281265813</v>
      </c>
      <c r="O578">
        <f t="shared" si="64"/>
        <v>-1.5678588188778654E-3</v>
      </c>
      <c r="P578" s="40">
        <f>N578/MAX($N$16:N578)-1</f>
        <v>-1.5678588188778875E-3</v>
      </c>
      <c r="S578" s="2"/>
    </row>
    <row r="579" spans="1:19">
      <c r="A579" s="2">
        <v>43350</v>
      </c>
      <c r="B579">
        <v>12329030</v>
      </c>
      <c r="C579">
        <v>12883346</v>
      </c>
      <c r="D579">
        <v>12528484</v>
      </c>
      <c r="E579">
        <v>12579027</v>
      </c>
      <c r="F579">
        <v>12579027</v>
      </c>
      <c r="H579">
        <f t="shared" si="58"/>
        <v>-4.1990889441329005E-3</v>
      </c>
      <c r="I579">
        <f t="shared" si="59"/>
        <v>-2.2031024043758229E-3</v>
      </c>
      <c r="J579">
        <f t="shared" si="60"/>
        <v>-9.4367622894409031E-4</v>
      </c>
      <c r="K579">
        <f t="shared" si="61"/>
        <v>3.1721574121679197E-4</v>
      </c>
      <c r="L579">
        <f t="shared" si="62"/>
        <v>3.1721574121679197E-4</v>
      </c>
      <c r="M579" s="2"/>
      <c r="N579">
        <f t="shared" si="63"/>
        <v>125.98647547751665</v>
      </c>
      <c r="O579">
        <f t="shared" si="64"/>
        <v>-1.342287219003846E-3</v>
      </c>
      <c r="P579" s="40">
        <f>N579/MAX($N$16:N579)-1</f>
        <v>-2.9080415210279709E-3</v>
      </c>
      <c r="S579" s="2"/>
    </row>
    <row r="580" spans="1:19">
      <c r="A580" s="2">
        <v>43353</v>
      </c>
      <c r="B580">
        <v>12304031</v>
      </c>
      <c r="C580">
        <v>12838521</v>
      </c>
      <c r="D580">
        <v>12539813</v>
      </c>
      <c r="E580">
        <v>12590356</v>
      </c>
      <c r="F580">
        <v>12590356</v>
      </c>
      <c r="H580">
        <f t="shared" si="58"/>
        <v>-2.0276534325895934E-3</v>
      </c>
      <c r="I580">
        <f t="shared" si="59"/>
        <v>-3.479298002242559E-3</v>
      </c>
      <c r="J580">
        <f t="shared" si="60"/>
        <v>9.0425944591543406E-4</v>
      </c>
      <c r="K580">
        <f t="shared" si="61"/>
        <v>9.0062609771002222E-4</v>
      </c>
      <c r="L580">
        <f t="shared" si="62"/>
        <v>9.0062609771002222E-4</v>
      </c>
      <c r="M580" s="2"/>
      <c r="N580">
        <f t="shared" si="63"/>
        <v>125.91588677234763</v>
      </c>
      <c r="O580">
        <f t="shared" si="64"/>
        <v>-5.6028795869933479E-4</v>
      </c>
      <c r="P580" s="40">
        <f>N580/MAX($N$16:N580)-1</f>
        <v>-3.4667001390796814E-3</v>
      </c>
      <c r="S580" s="2"/>
    </row>
    <row r="581" spans="1:19">
      <c r="A581" s="2">
        <v>43354</v>
      </c>
      <c r="B581">
        <v>12372797</v>
      </c>
      <c r="C581">
        <v>12840185</v>
      </c>
      <c r="D581">
        <v>12626817</v>
      </c>
      <c r="E581">
        <v>12673718</v>
      </c>
      <c r="F581">
        <v>12673718</v>
      </c>
      <c r="H581">
        <f t="shared" si="58"/>
        <v>5.588900092985849E-3</v>
      </c>
      <c r="I581">
        <f t="shared" si="59"/>
        <v>1.2960994494615186E-4</v>
      </c>
      <c r="J581">
        <f t="shared" si="60"/>
        <v>6.9382214870348236E-3</v>
      </c>
      <c r="K581">
        <f t="shared" si="61"/>
        <v>6.621099514580786E-3</v>
      </c>
      <c r="L581">
        <f t="shared" si="62"/>
        <v>6.621099514580786E-3</v>
      </c>
      <c r="M581" s="2"/>
      <c r="N581">
        <f t="shared" si="63"/>
        <v>126.56810413378332</v>
      </c>
      <c r="O581">
        <f t="shared" si="64"/>
        <v>5.1797861108256798E-3</v>
      </c>
      <c r="P581" s="40">
        <f>N581/MAX($N$16:N581)-1</f>
        <v>0</v>
      </c>
      <c r="S581" s="2"/>
    </row>
    <row r="582" spans="1:19">
      <c r="A582" s="2">
        <v>43355</v>
      </c>
      <c r="B582">
        <v>12376729</v>
      </c>
      <c r="C582">
        <v>12847457</v>
      </c>
      <c r="D582">
        <v>12644933</v>
      </c>
      <c r="E582">
        <v>12691880</v>
      </c>
      <c r="F582">
        <v>12691880</v>
      </c>
      <c r="H582">
        <f t="shared" si="58"/>
        <v>3.1779394748010503E-4</v>
      </c>
      <c r="I582">
        <f t="shared" si="59"/>
        <v>5.6634698020308072E-4</v>
      </c>
      <c r="J582">
        <f t="shared" si="60"/>
        <v>1.4347242064252086E-3</v>
      </c>
      <c r="K582">
        <f t="shared" si="61"/>
        <v>1.4330443520993441E-3</v>
      </c>
      <c r="L582">
        <f t="shared" si="62"/>
        <v>1.4330443520993441E-3</v>
      </c>
      <c r="M582" s="2"/>
      <c r="N582">
        <f t="shared" si="63"/>
        <v>126.69935408925048</v>
      </c>
      <c r="O582">
        <f t="shared" si="64"/>
        <v>1.0369907676614164E-3</v>
      </c>
      <c r="P582" s="40">
        <f>N582/MAX($N$16:N582)-1</f>
        <v>0</v>
      </c>
      <c r="S582" s="2"/>
    </row>
    <row r="583" spans="1:19">
      <c r="A583" s="2">
        <v>43357</v>
      </c>
      <c r="B583">
        <v>12395885</v>
      </c>
      <c r="C583">
        <v>12866614</v>
      </c>
      <c r="D583">
        <v>12664090</v>
      </c>
      <c r="E583">
        <v>12711037</v>
      </c>
      <c r="F583">
        <v>12711037</v>
      </c>
      <c r="H583">
        <f t="shared" si="58"/>
        <v>1.5477433496362547E-3</v>
      </c>
      <c r="I583">
        <f t="shared" si="59"/>
        <v>1.4911122099883212E-3</v>
      </c>
      <c r="J583">
        <f t="shared" si="60"/>
        <v>1.5149941877905526E-3</v>
      </c>
      <c r="K583">
        <f t="shared" si="61"/>
        <v>1.5093902558172001E-3</v>
      </c>
      <c r="L583">
        <f t="shared" si="62"/>
        <v>1.5093902558172001E-3</v>
      </c>
      <c r="M583" s="2"/>
      <c r="N583">
        <f t="shared" si="63"/>
        <v>126.89124356176613</v>
      </c>
      <c r="O583">
        <f t="shared" si="64"/>
        <v>1.514526051809906E-3</v>
      </c>
      <c r="P583" s="40">
        <f>N583/MAX($N$16:N583)-1</f>
        <v>0</v>
      </c>
      <c r="S583" s="2"/>
    </row>
    <row r="584" spans="1:19">
      <c r="A584" s="2">
        <v>43360</v>
      </c>
      <c r="B584">
        <v>12300193</v>
      </c>
      <c r="C584">
        <v>12830713</v>
      </c>
      <c r="D584">
        <v>12628189</v>
      </c>
      <c r="E584">
        <v>12675136</v>
      </c>
      <c r="F584">
        <v>12675136</v>
      </c>
      <c r="H584">
        <f t="shared" si="58"/>
        <v>-7.7196585802465911E-3</v>
      </c>
      <c r="I584">
        <f t="shared" si="59"/>
        <v>-2.7902445818301924E-3</v>
      </c>
      <c r="J584">
        <f t="shared" si="60"/>
        <v>-2.834866145139503E-3</v>
      </c>
      <c r="K584">
        <f t="shared" si="61"/>
        <v>-2.8243958380421708E-3</v>
      </c>
      <c r="L584">
        <f t="shared" si="62"/>
        <v>-2.8243958380421708E-3</v>
      </c>
      <c r="M584" s="2"/>
      <c r="N584">
        <f t="shared" si="63"/>
        <v>126.40922024719868</v>
      </c>
      <c r="O584">
        <f t="shared" si="64"/>
        <v>-3.7987121966601258E-3</v>
      </c>
      <c r="P584" s="40">
        <f>N584/MAX($N$16:N584)-1</f>
        <v>-3.79871219666017E-3</v>
      </c>
      <c r="S584" s="2"/>
    </row>
    <row r="585" spans="1:19">
      <c r="A585" s="2">
        <v>43361</v>
      </c>
      <c r="B585">
        <v>12390252</v>
      </c>
      <c r="C585">
        <v>12877072</v>
      </c>
      <c r="D585">
        <v>12637418</v>
      </c>
      <c r="E585">
        <v>12684365</v>
      </c>
      <c r="F585">
        <v>12684365</v>
      </c>
      <c r="H585">
        <f t="shared" si="58"/>
        <v>7.321755032624333E-3</v>
      </c>
      <c r="I585">
        <f t="shared" si="59"/>
        <v>3.6131273453003931E-3</v>
      </c>
      <c r="J585">
        <f t="shared" si="60"/>
        <v>7.3082529886114855E-4</v>
      </c>
      <c r="K585">
        <f t="shared" si="61"/>
        <v>7.2811842018905004E-4</v>
      </c>
      <c r="L585">
        <f t="shared" si="62"/>
        <v>7.2811842018905004E-4</v>
      </c>
      <c r="M585" s="2"/>
      <c r="N585">
        <f t="shared" si="63"/>
        <v>126.74096720210702</v>
      </c>
      <c r="O585">
        <f t="shared" si="64"/>
        <v>2.6243889034327952E-3</v>
      </c>
      <c r="P585" s="40">
        <f>N585/MAX($N$16:N585)-1</f>
        <v>-1.1842925913636559E-3</v>
      </c>
      <c r="S585" s="2"/>
    </row>
    <row r="586" spans="1:19">
      <c r="A586" s="2">
        <v>43362</v>
      </c>
      <c r="B586">
        <v>12401138</v>
      </c>
      <c r="C586">
        <v>12880231</v>
      </c>
      <c r="D586">
        <v>12642759</v>
      </c>
      <c r="E586">
        <v>12678779</v>
      </c>
      <c r="F586">
        <v>12678779</v>
      </c>
      <c r="H586">
        <f t="shared" si="58"/>
        <v>8.7859391398970033E-4</v>
      </c>
      <c r="I586">
        <f t="shared" si="59"/>
        <v>2.4531974349439878E-4</v>
      </c>
      <c r="J586">
        <f t="shared" si="60"/>
        <v>4.2263380067031342E-4</v>
      </c>
      <c r="K586">
        <f t="shared" si="61"/>
        <v>-4.4038467830276318E-4</v>
      </c>
      <c r="L586">
        <f t="shared" si="62"/>
        <v>-4.4038467830276318E-4</v>
      </c>
      <c r="M586" s="2"/>
      <c r="N586">
        <f t="shared" si="63"/>
        <v>126.75784347421346</v>
      </c>
      <c r="O586">
        <f t="shared" si="64"/>
        <v>1.3315562030977721E-4</v>
      </c>
      <c r="P586" s="40">
        <f>N586/MAX($N$16:N586)-1</f>
        <v>-1.0512946662686318E-3</v>
      </c>
      <c r="S586" s="2"/>
    </row>
    <row r="587" spans="1:19">
      <c r="A587" s="2">
        <v>43364</v>
      </c>
      <c r="B587">
        <v>12507850</v>
      </c>
      <c r="C587">
        <v>12986943</v>
      </c>
      <c r="D587">
        <v>12678467</v>
      </c>
      <c r="E587">
        <v>12727498</v>
      </c>
      <c r="F587">
        <v>12727498</v>
      </c>
      <c r="H587">
        <f t="shared" si="58"/>
        <v>8.6050167331417349E-3</v>
      </c>
      <c r="I587">
        <f t="shared" si="59"/>
        <v>8.2849445790218468E-3</v>
      </c>
      <c r="J587">
        <f t="shared" si="60"/>
        <v>2.8243835067962575E-3</v>
      </c>
      <c r="K587">
        <f t="shared" si="61"/>
        <v>3.8425624423297222E-3</v>
      </c>
      <c r="L587">
        <f t="shared" si="62"/>
        <v>3.8425624423297222E-3</v>
      </c>
      <c r="M587" s="2"/>
      <c r="N587">
        <f t="shared" si="63"/>
        <v>127.45246301260703</v>
      </c>
      <c r="O587">
        <f t="shared" si="64"/>
        <v>5.4798939407238578E-3</v>
      </c>
      <c r="P587" s="40">
        <f>N587/MAX($N$16:N587)-1</f>
        <v>0</v>
      </c>
      <c r="S587" s="2"/>
    </row>
    <row r="588" spans="1:19">
      <c r="A588" s="2">
        <v>43367</v>
      </c>
      <c r="B588">
        <v>12519667</v>
      </c>
      <c r="C588">
        <v>12998760</v>
      </c>
      <c r="D588">
        <v>12700010</v>
      </c>
      <c r="E588">
        <v>12739315</v>
      </c>
      <c r="F588">
        <v>12739315</v>
      </c>
      <c r="H588">
        <f t="shared" si="58"/>
        <v>9.4476668652077045E-4</v>
      </c>
      <c r="I588">
        <f t="shared" si="59"/>
        <v>9.099139035260162E-4</v>
      </c>
      <c r="J588">
        <f t="shared" si="60"/>
        <v>1.6991801926842243E-3</v>
      </c>
      <c r="K588">
        <f t="shared" si="61"/>
        <v>9.284621376486335E-4</v>
      </c>
      <c r="L588">
        <f t="shared" si="62"/>
        <v>9.284621376486335E-4</v>
      </c>
      <c r="M588" s="2"/>
      <c r="N588">
        <f t="shared" si="63"/>
        <v>127.59038658910254</v>
      </c>
      <c r="O588">
        <f t="shared" si="64"/>
        <v>1.0821570116056557E-3</v>
      </c>
      <c r="P588" s="40">
        <f>N588/MAX($N$16:N588)-1</f>
        <v>0</v>
      </c>
      <c r="S588" s="2"/>
    </row>
    <row r="589" spans="1:19">
      <c r="A589" s="2">
        <v>43368</v>
      </c>
      <c r="B589">
        <v>12520121</v>
      </c>
      <c r="C589">
        <v>13038362</v>
      </c>
      <c r="D589">
        <v>12622492</v>
      </c>
      <c r="E589">
        <v>12745866</v>
      </c>
      <c r="F589">
        <v>12745866</v>
      </c>
      <c r="H589">
        <f t="shared" si="58"/>
        <v>3.626294533232155E-5</v>
      </c>
      <c r="I589">
        <f t="shared" si="59"/>
        <v>3.0465982909138045E-3</v>
      </c>
      <c r="J589">
        <f t="shared" si="60"/>
        <v>-6.103774721437194E-3</v>
      </c>
      <c r="K589">
        <f t="shared" si="61"/>
        <v>5.1423487055624051E-4</v>
      </c>
      <c r="L589">
        <f t="shared" si="62"/>
        <v>5.1423487055624051E-4</v>
      </c>
      <c r="M589" s="2"/>
      <c r="N589">
        <f t="shared" si="63"/>
        <v>127.53954325558972</v>
      </c>
      <c r="O589">
        <f t="shared" si="64"/>
        <v>-3.9848874881571734E-4</v>
      </c>
      <c r="P589" s="40">
        <f>N589/MAX($N$16:N589)-1</f>
        <v>-3.984887488157618E-4</v>
      </c>
      <c r="S589" s="2"/>
    </row>
    <row r="590" spans="1:19">
      <c r="A590" s="2">
        <v>43369</v>
      </c>
      <c r="B590">
        <v>12521303</v>
      </c>
      <c r="C590">
        <v>13065670</v>
      </c>
      <c r="D590">
        <v>12649800</v>
      </c>
      <c r="E590">
        <v>12698667</v>
      </c>
      <c r="F590">
        <v>12698667</v>
      </c>
      <c r="H590">
        <f t="shared" si="58"/>
        <v>9.440803327698255E-5</v>
      </c>
      <c r="I590">
        <f t="shared" si="59"/>
        <v>2.0944348684290848E-3</v>
      </c>
      <c r="J590">
        <f t="shared" si="60"/>
        <v>2.163439675778811E-3</v>
      </c>
      <c r="K590">
        <f t="shared" si="61"/>
        <v>-3.7030830231543632E-3</v>
      </c>
      <c r="L590">
        <f t="shared" si="62"/>
        <v>-3.7030830231543632E-3</v>
      </c>
      <c r="M590" s="2"/>
      <c r="N590">
        <f t="shared" si="63"/>
        <v>127.4616450750358</v>
      </c>
      <c r="O590">
        <f t="shared" si="64"/>
        <v>-6.1077669376476953E-4</v>
      </c>
      <c r="P590" s="40">
        <f>N590/MAX($N$16:N590)-1</f>
        <v>-1.0090220549400231E-3</v>
      </c>
      <c r="S590" s="2"/>
    </row>
    <row r="591" spans="1:19">
      <c r="A591" s="2">
        <v>43370</v>
      </c>
      <c r="B591">
        <v>12483034</v>
      </c>
      <c r="C591">
        <v>13101190</v>
      </c>
      <c r="D591">
        <v>12720752</v>
      </c>
      <c r="E591">
        <v>12730530</v>
      </c>
      <c r="F591">
        <v>12730530</v>
      </c>
      <c r="H591">
        <f t="shared" si="58"/>
        <v>-3.0563113120096741E-3</v>
      </c>
      <c r="I591">
        <f t="shared" si="59"/>
        <v>2.7185747076117206E-3</v>
      </c>
      <c r="J591">
        <f t="shared" si="60"/>
        <v>5.6089424338725546E-3</v>
      </c>
      <c r="K591">
        <f t="shared" si="61"/>
        <v>2.5091610009144727E-3</v>
      </c>
      <c r="L591">
        <f t="shared" si="62"/>
        <v>2.5091610009144727E-3</v>
      </c>
      <c r="M591" s="2"/>
      <c r="N591">
        <f t="shared" si="63"/>
        <v>127.72394910392046</v>
      </c>
      <c r="O591">
        <f t="shared" si="64"/>
        <v>2.0579055662607094E-3</v>
      </c>
      <c r="P591" s="40">
        <f>N591/MAX($N$16:N591)-1</f>
        <v>0</v>
      </c>
      <c r="S591" s="2"/>
    </row>
    <row r="592" spans="1:19">
      <c r="A592" s="2">
        <v>43371</v>
      </c>
      <c r="B592">
        <v>12465993</v>
      </c>
      <c r="C592">
        <v>12966308</v>
      </c>
      <c r="D592">
        <v>12525584</v>
      </c>
      <c r="E592">
        <v>12561650</v>
      </c>
      <c r="F592">
        <v>12561650</v>
      </c>
      <c r="H592">
        <f t="shared" si="58"/>
        <v>-1.3651328675384766E-3</v>
      </c>
      <c r="I592">
        <f t="shared" si="59"/>
        <v>-1.0295400646811448E-2</v>
      </c>
      <c r="J592">
        <f t="shared" si="60"/>
        <v>-1.5342489186173869E-2</v>
      </c>
      <c r="K592">
        <f t="shared" si="61"/>
        <v>-1.3265747773266279E-2</v>
      </c>
      <c r="L592">
        <f t="shared" si="62"/>
        <v>-1.3265747773266279E-2</v>
      </c>
      <c r="M592" s="2"/>
      <c r="N592">
        <f t="shared" si="63"/>
        <v>126.35642108714248</v>
      </c>
      <c r="O592">
        <f t="shared" si="64"/>
        <v>-1.0706903649411272E-2</v>
      </c>
      <c r="P592" s="40">
        <f>N592/MAX($N$16:N592)-1</f>
        <v>-1.0706903649411292E-2</v>
      </c>
      <c r="S592" s="2"/>
    </row>
    <row r="593" spans="1:19">
      <c r="A593" s="2">
        <v>43374</v>
      </c>
      <c r="B593">
        <v>12394950</v>
      </c>
      <c r="C593">
        <v>13082156</v>
      </c>
      <c r="D593">
        <v>12665189</v>
      </c>
      <c r="E593">
        <v>12704167</v>
      </c>
      <c r="F593">
        <v>12704167</v>
      </c>
      <c r="H593">
        <f t="shared" si="58"/>
        <v>-5.6989443199590983E-3</v>
      </c>
      <c r="I593">
        <f t="shared" si="59"/>
        <v>8.9345401944793679E-3</v>
      </c>
      <c r="J593">
        <f t="shared" si="60"/>
        <v>1.1145588101920012E-2</v>
      </c>
      <c r="K593">
        <f t="shared" si="61"/>
        <v>1.1345404465177733E-2</v>
      </c>
      <c r="L593">
        <f t="shared" si="62"/>
        <v>1.1345404465177733E-2</v>
      </c>
      <c r="M593" s="2"/>
      <c r="N593">
        <f t="shared" si="63"/>
        <v>127.29327795639659</v>
      </c>
      <c r="O593">
        <f t="shared" si="64"/>
        <v>7.4143985813591492E-3</v>
      </c>
      <c r="P593" s="40">
        <f>N593/MAX($N$16:N593)-1</f>
        <v>-3.3718903192812011E-3</v>
      </c>
      <c r="S593" s="2"/>
    </row>
    <row r="594" spans="1:19">
      <c r="A594" s="2">
        <v>43376</v>
      </c>
      <c r="B594">
        <v>12339115</v>
      </c>
      <c r="C594">
        <v>13072456</v>
      </c>
      <c r="D594">
        <v>12703102</v>
      </c>
      <c r="E594">
        <v>12760275</v>
      </c>
      <c r="F594">
        <v>12760275</v>
      </c>
      <c r="H594">
        <f t="shared" ref="H594:H657" si="65">B594/B593-1</f>
        <v>-4.5046571385927159E-3</v>
      </c>
      <c r="I594">
        <f t="shared" ref="I594:I657" si="66">C594/C593-1</f>
        <v>-7.4146799655960827E-4</v>
      </c>
      <c r="J594">
        <f t="shared" ref="J594:J657" si="67">D594/D593-1</f>
        <v>2.993480792114589E-3</v>
      </c>
      <c r="K594">
        <f t="shared" ref="K594:K657" si="68">E594/E593-1</f>
        <v>4.41650365584767E-3</v>
      </c>
      <c r="L594">
        <f t="shared" ref="L594:L657" si="69">F594/F593-1</f>
        <v>4.41650365584767E-3</v>
      </c>
      <c r="M594" s="2"/>
      <c r="N594">
        <f t="shared" ref="N594:N657" si="70">N593*(1+O594)</f>
        <v>127.46080515088126</v>
      </c>
      <c r="O594">
        <f t="shared" ref="O594:O657" si="71">(H594*$H$14)+(I594*$I$14)+(J594*$J$14)+(K594*$K$14)+(L594*$L$14)</f>
        <v>1.3160725937315211E-3</v>
      </c>
      <c r="P594" s="40">
        <f>N594/MAX($N$16:N594)-1</f>
        <v>-2.0602553779879296E-3</v>
      </c>
      <c r="S594" s="2"/>
    </row>
    <row r="595" spans="1:19">
      <c r="A595" s="2">
        <v>43377</v>
      </c>
      <c r="B595">
        <v>12214572</v>
      </c>
      <c r="C595">
        <v>13110131</v>
      </c>
      <c r="D595">
        <v>12704313</v>
      </c>
      <c r="E595">
        <v>12783388</v>
      </c>
      <c r="F595">
        <v>12783388</v>
      </c>
      <c r="H595">
        <f t="shared" si="65"/>
        <v>-1.0093349482519609E-2</v>
      </c>
      <c r="I595">
        <f t="shared" si="66"/>
        <v>2.8820139077154749E-3</v>
      </c>
      <c r="J595">
        <f t="shared" si="67"/>
        <v>9.5331045913082946E-5</v>
      </c>
      <c r="K595">
        <f t="shared" si="68"/>
        <v>1.8113245991955296E-3</v>
      </c>
      <c r="L595">
        <f t="shared" si="69"/>
        <v>1.8113245991955296E-3</v>
      </c>
      <c r="M595" s="2"/>
      <c r="N595">
        <f t="shared" si="70"/>
        <v>127.37175197426052</v>
      </c>
      <c r="O595">
        <f t="shared" si="71"/>
        <v>-6.9867106609999819E-4</v>
      </c>
      <c r="P595" s="40">
        <f>N595/MAX($N$16:N595)-1</f>
        <v>-2.7574870032666121E-3</v>
      </c>
      <c r="S595" s="2"/>
    </row>
    <row r="596" spans="1:19">
      <c r="A596" s="2">
        <v>43378</v>
      </c>
      <c r="B596">
        <v>12199109</v>
      </c>
      <c r="C596">
        <v>13093243</v>
      </c>
      <c r="D596">
        <v>12765756</v>
      </c>
      <c r="E596">
        <v>12790660</v>
      </c>
      <c r="F596">
        <v>12790660</v>
      </c>
      <c r="H596">
        <f t="shared" si="65"/>
        <v>-1.2659469361677722E-3</v>
      </c>
      <c r="I596">
        <f t="shared" si="66"/>
        <v>-1.2881640923343429E-3</v>
      </c>
      <c r="J596">
        <f t="shared" si="67"/>
        <v>4.8363890278837474E-3</v>
      </c>
      <c r="K596">
        <f t="shared" si="68"/>
        <v>5.6886327787286639E-4</v>
      </c>
      <c r="L596">
        <f t="shared" si="69"/>
        <v>5.6886327787286639E-4</v>
      </c>
      <c r="M596" s="2"/>
      <c r="N596">
        <f t="shared" si="70"/>
        <v>127.45887436864982</v>
      </c>
      <c r="O596">
        <f t="shared" si="71"/>
        <v>6.8400091102547309E-4</v>
      </c>
      <c r="P596" s="40">
        <f>N596/MAX($N$16:N596)-1</f>
        <v>-2.0753722158635135E-3</v>
      </c>
      <c r="S596" s="2"/>
    </row>
    <row r="597" spans="1:19">
      <c r="A597" s="2">
        <v>43381</v>
      </c>
      <c r="B597">
        <v>12140490</v>
      </c>
      <c r="C597">
        <v>12976884</v>
      </c>
      <c r="D597">
        <v>12739181</v>
      </c>
      <c r="E597">
        <v>12665268</v>
      </c>
      <c r="F597">
        <v>12665268</v>
      </c>
      <c r="H597">
        <f t="shared" si="65"/>
        <v>-4.8051870017720155E-3</v>
      </c>
      <c r="I597">
        <f t="shared" si="66"/>
        <v>-8.8869503147539497E-3</v>
      </c>
      <c r="J597">
        <f t="shared" si="67"/>
        <v>-2.0817411832092514E-3</v>
      </c>
      <c r="K597">
        <f t="shared" si="68"/>
        <v>-9.8034034209336651E-3</v>
      </c>
      <c r="L597">
        <f t="shared" si="69"/>
        <v>-9.8034034209336651E-3</v>
      </c>
      <c r="M597" s="2"/>
      <c r="N597">
        <f t="shared" si="70"/>
        <v>126.5569579030434</v>
      </c>
      <c r="O597">
        <f t="shared" si="71"/>
        <v>-7.0761370683205087E-3</v>
      </c>
      <c r="P597" s="40">
        <f>N597/MAX($N$16:N597)-1</f>
        <v>-9.1368236659168378E-3</v>
      </c>
      <c r="S597" s="2"/>
    </row>
    <row r="598" spans="1:19">
      <c r="A598" s="2">
        <v>43382</v>
      </c>
      <c r="B598">
        <v>12126801</v>
      </c>
      <c r="C598">
        <v>12943585</v>
      </c>
      <c r="D598">
        <v>12621489</v>
      </c>
      <c r="E598">
        <v>12542215</v>
      </c>
      <c r="F598">
        <v>12542215</v>
      </c>
      <c r="H598">
        <f t="shared" si="65"/>
        <v>-1.1275492175356616E-3</v>
      </c>
      <c r="I598">
        <f t="shared" si="66"/>
        <v>-2.5660243244834957E-3</v>
      </c>
      <c r="J598">
        <f t="shared" si="67"/>
        <v>-9.2385844898505987E-3</v>
      </c>
      <c r="K598">
        <f t="shared" si="68"/>
        <v>-9.7157833533407789E-3</v>
      </c>
      <c r="L598">
        <f t="shared" si="69"/>
        <v>-9.7157833533407789E-3</v>
      </c>
      <c r="M598" s="2"/>
      <c r="N598">
        <f t="shared" si="70"/>
        <v>125.7377869931789</v>
      </c>
      <c r="O598">
        <f t="shared" si="71"/>
        <v>-6.4727449477102635E-3</v>
      </c>
      <c r="P598" s="40">
        <f>N598/MAX($N$16:N598)-1</f>
        <v>-1.5550428284405449E-2</v>
      </c>
      <c r="S598" s="2"/>
    </row>
    <row r="599" spans="1:19">
      <c r="A599" s="2">
        <v>43383</v>
      </c>
      <c r="B599">
        <v>12259682</v>
      </c>
      <c r="C599">
        <v>12996817</v>
      </c>
      <c r="D599">
        <v>12684037</v>
      </c>
      <c r="E599">
        <v>12604763</v>
      </c>
      <c r="F599">
        <v>12604763</v>
      </c>
      <c r="H599">
        <f t="shared" si="65"/>
        <v>1.0957630128506368E-2</v>
      </c>
      <c r="I599">
        <f t="shared" si="66"/>
        <v>4.1126164041878077E-3</v>
      </c>
      <c r="J599">
        <f t="shared" si="67"/>
        <v>4.9556751980690539E-3</v>
      </c>
      <c r="K599">
        <f t="shared" si="68"/>
        <v>4.9869979106560436E-3</v>
      </c>
      <c r="L599">
        <f t="shared" si="69"/>
        <v>4.9869979106560436E-3</v>
      </c>
      <c r="M599" s="2"/>
      <c r="N599">
        <f t="shared" si="70"/>
        <v>126.49221164177405</v>
      </c>
      <c r="O599">
        <f t="shared" si="71"/>
        <v>5.9999835104150639E-3</v>
      </c>
      <c r="P599" s="40">
        <f>N599/MAX($N$16:N599)-1</f>
        <v>-9.6437470872766662E-3</v>
      </c>
      <c r="S599" s="2"/>
    </row>
    <row r="600" spans="1:19">
      <c r="A600" s="2">
        <v>43384</v>
      </c>
      <c r="B600">
        <v>12203901</v>
      </c>
      <c r="C600">
        <v>12890514</v>
      </c>
      <c r="D600">
        <v>12507887</v>
      </c>
      <c r="E600">
        <v>12360346</v>
      </c>
      <c r="F600">
        <v>12360346</v>
      </c>
      <c r="H600">
        <f t="shared" si="65"/>
        <v>-4.549954884637275E-3</v>
      </c>
      <c r="I600">
        <f t="shared" si="66"/>
        <v>-8.179156481159966E-3</v>
      </c>
      <c r="J600">
        <f t="shared" si="67"/>
        <v>-1.3887534386725631E-2</v>
      </c>
      <c r="K600">
        <f t="shared" si="68"/>
        <v>-1.9390844556141151E-2</v>
      </c>
      <c r="L600">
        <f t="shared" si="69"/>
        <v>-1.9390844556141151E-2</v>
      </c>
      <c r="M600" s="2"/>
      <c r="N600">
        <f t="shared" si="70"/>
        <v>124.83773563882635</v>
      </c>
      <c r="O600">
        <f t="shared" si="71"/>
        <v>-1.3079666972961035E-2</v>
      </c>
      <c r="P600" s="40">
        <f>N600/MAX($N$16:N600)-1</f>
        <v>-2.2597277059964616E-2</v>
      </c>
      <c r="S600" s="2"/>
    </row>
    <row r="601" spans="1:19">
      <c r="A601" s="2">
        <v>43385</v>
      </c>
      <c r="B601">
        <v>12227345</v>
      </c>
      <c r="C601">
        <v>12917866</v>
      </c>
      <c r="D601">
        <v>12535239</v>
      </c>
      <c r="E601">
        <v>12387697</v>
      </c>
      <c r="F601">
        <v>12387697</v>
      </c>
      <c r="H601">
        <f t="shared" si="65"/>
        <v>1.9210250886172453E-3</v>
      </c>
      <c r="I601">
        <f t="shared" si="66"/>
        <v>2.1218703924452686E-3</v>
      </c>
      <c r="J601">
        <f t="shared" si="67"/>
        <v>2.1867802291466454E-3</v>
      </c>
      <c r="K601">
        <f t="shared" si="68"/>
        <v>2.2128021335325876E-3</v>
      </c>
      <c r="L601">
        <f t="shared" si="69"/>
        <v>2.2128021335325876E-3</v>
      </c>
      <c r="M601" s="2"/>
      <c r="N601">
        <f t="shared" si="70"/>
        <v>125.10377184381846</v>
      </c>
      <c r="O601">
        <f t="shared" si="71"/>
        <v>2.1310559954548672E-3</v>
      </c>
      <c r="P601" s="40">
        <f>N601/MAX($N$16:N601)-1</f>
        <v>-2.0514377127269445E-2</v>
      </c>
      <c r="S601" s="2"/>
    </row>
    <row r="602" spans="1:19">
      <c r="A602" s="2">
        <v>43388</v>
      </c>
      <c r="B602">
        <v>12255570</v>
      </c>
      <c r="C602">
        <v>12915366</v>
      </c>
      <c r="D602">
        <v>12456524</v>
      </c>
      <c r="E602">
        <v>12313798</v>
      </c>
      <c r="F602">
        <v>12313798</v>
      </c>
      <c r="H602">
        <f t="shared" si="65"/>
        <v>2.3083506681131905E-3</v>
      </c>
      <c r="I602">
        <f t="shared" si="66"/>
        <v>-1.9353041748537692E-4</v>
      </c>
      <c r="J602">
        <f t="shared" si="67"/>
        <v>-6.2794973434491252E-3</v>
      </c>
      <c r="K602">
        <f t="shared" si="68"/>
        <v>-5.9655156240905338E-3</v>
      </c>
      <c r="L602">
        <f t="shared" si="69"/>
        <v>-5.9655156240905338E-3</v>
      </c>
      <c r="M602" s="2"/>
      <c r="N602">
        <f t="shared" si="70"/>
        <v>124.70104507902698</v>
      </c>
      <c r="O602">
        <f t="shared" si="71"/>
        <v>-3.2191416682004763E-3</v>
      </c>
      <c r="P602" s="40">
        <f>N602/MAX($N$16:N602)-1</f>
        <v>-2.366748010926234E-2</v>
      </c>
      <c r="S602" s="2"/>
    </row>
    <row r="603" spans="1:19">
      <c r="A603" s="2">
        <v>43389</v>
      </c>
      <c r="B603">
        <v>12312973</v>
      </c>
      <c r="C603">
        <v>12970562</v>
      </c>
      <c r="D603">
        <v>12511720</v>
      </c>
      <c r="E603">
        <v>12400235</v>
      </c>
      <c r="F603">
        <v>12400235</v>
      </c>
      <c r="H603">
        <f t="shared" si="65"/>
        <v>4.6838294750877196E-3</v>
      </c>
      <c r="I603">
        <f t="shared" si="66"/>
        <v>4.2736690543652145E-3</v>
      </c>
      <c r="J603">
        <f t="shared" si="67"/>
        <v>4.4310916913898879E-3</v>
      </c>
      <c r="K603">
        <f t="shared" si="68"/>
        <v>7.0195239519115216E-3</v>
      </c>
      <c r="L603">
        <f t="shared" si="69"/>
        <v>7.0195239519115216E-3</v>
      </c>
      <c r="M603" s="2"/>
      <c r="N603">
        <f t="shared" si="70"/>
        <v>125.38509610666604</v>
      </c>
      <c r="O603">
        <f t="shared" si="71"/>
        <v>5.4855276249331734E-3</v>
      </c>
      <c r="P603" s="40">
        <f>N603/MAX($N$16:N603)-1</f>
        <v>-1.8311781100280977E-2</v>
      </c>
      <c r="S603" s="2"/>
    </row>
    <row r="604" spans="1:19">
      <c r="A604" s="2">
        <v>43390</v>
      </c>
      <c r="B604">
        <v>12357906</v>
      </c>
      <c r="C604">
        <v>13057728</v>
      </c>
      <c r="D604">
        <v>12513446</v>
      </c>
      <c r="E604">
        <v>12373342</v>
      </c>
      <c r="F604">
        <v>12373342</v>
      </c>
      <c r="H604">
        <f t="shared" si="65"/>
        <v>3.6492405205468259E-3</v>
      </c>
      <c r="I604">
        <f t="shared" si="66"/>
        <v>6.7202947721154427E-3</v>
      </c>
      <c r="J604">
        <f t="shared" si="67"/>
        <v>1.3795065746347035E-4</v>
      </c>
      <c r="K604">
        <f t="shared" si="68"/>
        <v>-2.1687492212849602E-3</v>
      </c>
      <c r="L604">
        <f t="shared" si="69"/>
        <v>-2.1687492212849602E-3</v>
      </c>
      <c r="M604" s="2"/>
      <c r="N604">
        <f t="shared" si="70"/>
        <v>125.53982100198841</v>
      </c>
      <c r="O604">
        <f t="shared" si="71"/>
        <v>1.2339975015111639E-3</v>
      </c>
      <c r="P604" s="40">
        <f>N604/MAX($N$16:N604)-1</f>
        <v>-1.7100380290895667E-2</v>
      </c>
      <c r="S604" s="2"/>
    </row>
    <row r="605" spans="1:19">
      <c r="A605" s="2">
        <v>43392</v>
      </c>
      <c r="B605">
        <v>12354094</v>
      </c>
      <c r="C605">
        <v>13053916</v>
      </c>
      <c r="D605">
        <v>12509634</v>
      </c>
      <c r="E605">
        <v>12361561</v>
      </c>
      <c r="F605">
        <v>12361561</v>
      </c>
      <c r="H605">
        <f t="shared" si="65"/>
        <v>-3.0846649909777035E-4</v>
      </c>
      <c r="I605">
        <f t="shared" si="66"/>
        <v>-2.9193440083907785E-4</v>
      </c>
      <c r="J605">
        <f t="shared" si="67"/>
        <v>-3.0463231311339545E-4</v>
      </c>
      <c r="K605">
        <f t="shared" si="68"/>
        <v>-9.5212756585894009E-4</v>
      </c>
      <c r="L605">
        <f t="shared" si="69"/>
        <v>-9.5212756585894009E-4</v>
      </c>
      <c r="M605" s="2"/>
      <c r="N605">
        <f t="shared" si="70"/>
        <v>125.46928549079938</v>
      </c>
      <c r="O605">
        <f t="shared" si="71"/>
        <v>-5.6185766895362472E-4</v>
      </c>
      <c r="P605" s="40">
        <f>N605/MAX($N$16:N605)-1</f>
        <v>-1.7652629980040913E-2</v>
      </c>
      <c r="S605" s="2"/>
    </row>
    <row r="606" spans="1:19">
      <c r="A606" s="2">
        <v>43395</v>
      </c>
      <c r="B606">
        <v>12386943</v>
      </c>
      <c r="C606">
        <v>13018165</v>
      </c>
      <c r="D606">
        <v>12512871</v>
      </c>
      <c r="E606">
        <v>12468152</v>
      </c>
      <c r="F606">
        <v>12468152</v>
      </c>
      <c r="H606">
        <f t="shared" si="65"/>
        <v>2.6589566179437973E-3</v>
      </c>
      <c r="I606">
        <f t="shared" si="66"/>
        <v>-2.73871840450024E-3</v>
      </c>
      <c r="J606">
        <f t="shared" si="67"/>
        <v>2.5876056805507197E-4</v>
      </c>
      <c r="K606">
        <f t="shared" si="68"/>
        <v>8.6227783044552364E-3</v>
      </c>
      <c r="L606">
        <f t="shared" si="69"/>
        <v>8.6227783044552364E-3</v>
      </c>
      <c r="M606" s="2"/>
      <c r="N606">
        <f t="shared" si="70"/>
        <v>125.90653479376529</v>
      </c>
      <c r="O606">
        <f t="shared" si="71"/>
        <v>3.4849110780818208E-3</v>
      </c>
      <c r="P606" s="40">
        <f>N606/MAX($N$16:N606)-1</f>
        <v>-1.4229236747733687E-2</v>
      </c>
      <c r="S606" s="2"/>
    </row>
    <row r="607" spans="1:19">
      <c r="A607" s="2">
        <v>43396</v>
      </c>
      <c r="B607">
        <v>12399695</v>
      </c>
      <c r="C607">
        <v>13032323</v>
      </c>
      <c r="D607">
        <v>12537058</v>
      </c>
      <c r="E607">
        <v>12510749</v>
      </c>
      <c r="F607">
        <v>12510749</v>
      </c>
      <c r="H607">
        <f t="shared" si="65"/>
        <v>1.0294711132521339E-3</v>
      </c>
      <c r="I607">
        <f t="shared" si="66"/>
        <v>1.0875572709363457E-3</v>
      </c>
      <c r="J607">
        <f t="shared" si="67"/>
        <v>1.9329696598007207E-3</v>
      </c>
      <c r="K607">
        <f t="shared" si="68"/>
        <v>3.4164646051797476E-3</v>
      </c>
      <c r="L607">
        <f t="shared" si="69"/>
        <v>3.4164646051797476E-3</v>
      </c>
      <c r="M607" s="2"/>
      <c r="N607">
        <f t="shared" si="70"/>
        <v>126.18058112556682</v>
      </c>
      <c r="O607">
        <f t="shared" si="71"/>
        <v>2.1765854508697391E-3</v>
      </c>
      <c r="P607" s="40">
        <f>N607/MAX($N$16:N607)-1</f>
        <v>-1.2083622446546038E-2</v>
      </c>
      <c r="S607" s="2"/>
    </row>
    <row r="608" spans="1:19">
      <c r="A608" s="2">
        <v>43397</v>
      </c>
      <c r="B608">
        <v>12190726</v>
      </c>
      <c r="C608">
        <v>12956729</v>
      </c>
      <c r="D608">
        <v>12576253</v>
      </c>
      <c r="E608">
        <v>12555605</v>
      </c>
      <c r="F608">
        <v>12555605</v>
      </c>
      <c r="H608">
        <f t="shared" si="65"/>
        <v>-1.6852753233043249E-2</v>
      </c>
      <c r="I608">
        <f t="shared" si="66"/>
        <v>-5.8005008009700543E-3</v>
      </c>
      <c r="J608">
        <f t="shared" si="67"/>
        <v>3.1263315524263646E-3</v>
      </c>
      <c r="K608">
        <f t="shared" si="68"/>
        <v>3.5853968455445973E-3</v>
      </c>
      <c r="L608">
        <f t="shared" si="69"/>
        <v>3.5853968455445973E-3</v>
      </c>
      <c r="M608" s="2"/>
      <c r="N608">
        <f t="shared" si="70"/>
        <v>125.86876042331734</v>
      </c>
      <c r="O608">
        <f t="shared" si="71"/>
        <v>-2.4712257580995489E-3</v>
      </c>
      <c r="P608" s="40">
        <f>N608/MAX($N$16:N608)-1</f>
        <v>-1.4524986845604659E-2</v>
      </c>
      <c r="S608" s="2"/>
    </row>
    <row r="609" spans="1:19">
      <c r="A609" s="2">
        <v>43398</v>
      </c>
      <c r="B609">
        <v>12327769</v>
      </c>
      <c r="C609">
        <v>13056125</v>
      </c>
      <c r="D609">
        <v>12649163</v>
      </c>
      <c r="E609">
        <v>12625848</v>
      </c>
      <c r="F609">
        <v>12625848</v>
      </c>
      <c r="H609">
        <f t="shared" si="65"/>
        <v>1.1241578229221227E-2</v>
      </c>
      <c r="I609">
        <f t="shared" si="66"/>
        <v>7.6713806393573503E-3</v>
      </c>
      <c r="J609">
        <f t="shared" si="67"/>
        <v>5.7974342596320838E-3</v>
      </c>
      <c r="K609">
        <f t="shared" si="68"/>
        <v>5.5945531895913447E-3</v>
      </c>
      <c r="L609">
        <f t="shared" si="69"/>
        <v>5.5945531895913447E-3</v>
      </c>
      <c r="M609" s="2"/>
      <c r="N609">
        <f t="shared" si="70"/>
        <v>126.77248552387996</v>
      </c>
      <c r="O609">
        <f t="shared" si="71"/>
        <v>7.1798999014786712E-3</v>
      </c>
      <c r="P609" s="40">
        <f>N609/MAX($N$16:N609)-1</f>
        <v>-7.4493748957477068E-3</v>
      </c>
      <c r="S609" s="2"/>
    </row>
    <row r="610" spans="1:19">
      <c r="A610" s="2">
        <v>43399</v>
      </c>
      <c r="B610">
        <v>12406703</v>
      </c>
      <c r="C610">
        <v>13135059</v>
      </c>
      <c r="D610">
        <v>12683055</v>
      </c>
      <c r="E610">
        <v>12645999</v>
      </c>
      <c r="F610">
        <v>12645999</v>
      </c>
      <c r="H610">
        <f t="shared" si="65"/>
        <v>6.4029428195806481E-3</v>
      </c>
      <c r="I610">
        <f t="shared" si="66"/>
        <v>6.045744813258036E-3</v>
      </c>
      <c r="J610">
        <f t="shared" si="67"/>
        <v>2.6793867704921759E-3</v>
      </c>
      <c r="K610">
        <f t="shared" si="68"/>
        <v>1.5960116104676292E-3</v>
      </c>
      <c r="L610">
        <f t="shared" si="69"/>
        <v>1.5960116104676292E-3</v>
      </c>
      <c r="M610" s="2"/>
      <c r="N610">
        <f t="shared" si="70"/>
        <v>127.23698238605363</v>
      </c>
      <c r="O610">
        <f t="shared" si="71"/>
        <v>3.6640195248532235E-3</v>
      </c>
      <c r="P610" s="40">
        <f>N610/MAX($N$16:N610)-1</f>
        <v>-3.812650025960429E-3</v>
      </c>
      <c r="S610" s="2"/>
    </row>
    <row r="611" spans="1:19">
      <c r="A611" s="2">
        <v>43402</v>
      </c>
      <c r="B611">
        <v>12369991</v>
      </c>
      <c r="C611">
        <v>13189948</v>
      </c>
      <c r="D611">
        <v>12798517</v>
      </c>
      <c r="E611">
        <v>12760905</v>
      </c>
      <c r="F611">
        <v>12760905</v>
      </c>
      <c r="H611">
        <f t="shared" si="65"/>
        <v>-2.9590456062339454E-3</v>
      </c>
      <c r="I611">
        <f t="shared" si="66"/>
        <v>4.1788164027281027E-3</v>
      </c>
      <c r="J611">
        <f t="shared" si="67"/>
        <v>9.1036426160731043E-3</v>
      </c>
      <c r="K611">
        <f t="shared" si="68"/>
        <v>9.0863521339832332E-3</v>
      </c>
      <c r="L611">
        <f t="shared" si="69"/>
        <v>9.0863521339832332E-3</v>
      </c>
      <c r="M611" s="2"/>
      <c r="N611">
        <f t="shared" si="70"/>
        <v>127.96213439073144</v>
      </c>
      <c r="O611">
        <f t="shared" si="71"/>
        <v>5.6992235361067456E-3</v>
      </c>
      <c r="P611" s="40">
        <f>N611/MAX($N$16:N611)-1</f>
        <v>0</v>
      </c>
      <c r="S611" s="2"/>
    </row>
    <row r="612" spans="1:19">
      <c r="A612" s="2">
        <v>43403</v>
      </c>
      <c r="B612">
        <v>12349815</v>
      </c>
      <c r="C612">
        <v>13154520</v>
      </c>
      <c r="D612">
        <v>12825752</v>
      </c>
      <c r="E612">
        <v>12768369</v>
      </c>
      <c r="F612">
        <v>12768369</v>
      </c>
      <c r="H612">
        <f t="shared" si="65"/>
        <v>-1.6310440322875319E-3</v>
      </c>
      <c r="I612">
        <f t="shared" si="66"/>
        <v>-2.6859848120704966E-3</v>
      </c>
      <c r="J612">
        <f t="shared" si="67"/>
        <v>2.1279809215395407E-3</v>
      </c>
      <c r="K612">
        <f t="shared" si="68"/>
        <v>5.8491149334627401E-4</v>
      </c>
      <c r="L612">
        <f t="shared" si="69"/>
        <v>5.8491149334627401E-4</v>
      </c>
      <c r="M612" s="2"/>
      <c r="N612">
        <f t="shared" si="70"/>
        <v>127.93604995108126</v>
      </c>
      <c r="O612">
        <f t="shared" si="71"/>
        <v>-2.0384498722518795E-4</v>
      </c>
      <c r="P612" s="40">
        <f>N612/MAX($N$16:N612)-1</f>
        <v>-2.0384498722514355E-4</v>
      </c>
      <c r="S612" s="2"/>
    </row>
    <row r="613" spans="1:19">
      <c r="A613" s="2">
        <v>43404</v>
      </c>
      <c r="B613">
        <v>12187542</v>
      </c>
      <c r="C613">
        <v>13217630</v>
      </c>
      <c r="D613">
        <v>12895451</v>
      </c>
      <c r="E613">
        <v>12880996</v>
      </c>
      <c r="F613">
        <v>12880996</v>
      </c>
      <c r="H613">
        <f t="shared" si="65"/>
        <v>-1.3139710999719445E-2</v>
      </c>
      <c r="I613">
        <f t="shared" si="66"/>
        <v>4.7975904860078078E-3</v>
      </c>
      <c r="J613">
        <f t="shared" si="67"/>
        <v>5.4343012401922852E-3</v>
      </c>
      <c r="K613">
        <f t="shared" si="68"/>
        <v>8.8207820435013407E-3</v>
      </c>
      <c r="L613">
        <f t="shared" si="69"/>
        <v>8.8207820435013407E-3</v>
      </c>
      <c r="M613" s="2"/>
      <c r="N613">
        <f t="shared" si="70"/>
        <v>128.31304537356613</v>
      </c>
      <c r="O613">
        <f t="shared" si="71"/>
        <v>2.9467489626966662E-3</v>
      </c>
      <c r="P613" s="40">
        <f>N613/MAX($N$16:N613)-1</f>
        <v>0</v>
      </c>
      <c r="S613" s="2"/>
    </row>
    <row r="614" spans="1:19">
      <c r="A614" s="2">
        <v>43405</v>
      </c>
      <c r="B614">
        <v>12232969</v>
      </c>
      <c r="C614">
        <v>13240934</v>
      </c>
      <c r="D614">
        <v>12918755</v>
      </c>
      <c r="E614">
        <v>12895817</v>
      </c>
      <c r="F614">
        <v>12895817</v>
      </c>
      <c r="H614">
        <f t="shared" si="65"/>
        <v>3.7273307447884818E-3</v>
      </c>
      <c r="I614">
        <f t="shared" si="66"/>
        <v>1.7630997387581004E-3</v>
      </c>
      <c r="J614">
        <f t="shared" si="67"/>
        <v>1.807148893047561E-3</v>
      </c>
      <c r="K614">
        <f t="shared" si="68"/>
        <v>1.1506097820386252E-3</v>
      </c>
      <c r="L614">
        <f t="shared" si="69"/>
        <v>1.1506097820386252E-3</v>
      </c>
      <c r="M614" s="2"/>
      <c r="N614">
        <f t="shared" si="70"/>
        <v>128.55937559836732</v>
      </c>
      <c r="O614">
        <f t="shared" si="71"/>
        <v>1.9197597881342788E-3</v>
      </c>
      <c r="P614" s="40">
        <f>N614/MAX($N$16:N614)-1</f>
        <v>0</v>
      </c>
      <c r="S614" s="2"/>
    </row>
    <row r="615" spans="1:19">
      <c r="A615" s="2">
        <v>43406</v>
      </c>
      <c r="B615">
        <v>12278473</v>
      </c>
      <c r="C615">
        <v>13294023</v>
      </c>
      <c r="D615">
        <v>12971844</v>
      </c>
      <c r="E615">
        <v>12948905</v>
      </c>
      <c r="F615">
        <v>12948905</v>
      </c>
      <c r="H615">
        <f t="shared" si="65"/>
        <v>3.7197838071854061E-3</v>
      </c>
      <c r="I615">
        <f t="shared" si="66"/>
        <v>4.009460359820638E-3</v>
      </c>
      <c r="J615">
        <f t="shared" si="67"/>
        <v>4.1094517234825378E-3</v>
      </c>
      <c r="K615">
        <f t="shared" si="68"/>
        <v>4.1166837277544222E-3</v>
      </c>
      <c r="L615">
        <f t="shared" si="69"/>
        <v>4.1166837277544222E-3</v>
      </c>
      <c r="M615" s="2"/>
      <c r="N615">
        <f t="shared" si="70"/>
        <v>129.07546598451378</v>
      </c>
      <c r="O615">
        <f t="shared" si="71"/>
        <v>4.0144126691994859E-3</v>
      </c>
      <c r="P615" s="40">
        <f>N615/MAX($N$16:N615)-1</f>
        <v>0</v>
      </c>
      <c r="S615" s="2"/>
    </row>
    <row r="616" spans="1:19">
      <c r="A616" s="2">
        <v>43409</v>
      </c>
      <c r="B616">
        <v>12307902</v>
      </c>
      <c r="C616">
        <v>13328356</v>
      </c>
      <c r="D616">
        <v>12957646</v>
      </c>
      <c r="E616">
        <v>12941364</v>
      </c>
      <c r="F616">
        <v>12941364</v>
      </c>
      <c r="H616">
        <f t="shared" si="65"/>
        <v>2.3967964094557814E-3</v>
      </c>
      <c r="I616">
        <f t="shared" si="66"/>
        <v>2.5825891831239289E-3</v>
      </c>
      <c r="J616">
        <f t="shared" si="67"/>
        <v>-1.0945244176541191E-3</v>
      </c>
      <c r="K616">
        <f t="shared" si="68"/>
        <v>-5.8236584483395415E-4</v>
      </c>
      <c r="L616">
        <f t="shared" si="69"/>
        <v>-5.8236584483395415E-4</v>
      </c>
      <c r="M616" s="2"/>
      <c r="N616">
        <f t="shared" si="70"/>
        <v>129.14568638068334</v>
      </c>
      <c r="O616">
        <f t="shared" si="71"/>
        <v>5.4402589705153663E-4</v>
      </c>
      <c r="P616" s="40">
        <f>N616/MAX($N$16:N616)-1</f>
        <v>0</v>
      </c>
      <c r="S616" s="2"/>
    </row>
    <row r="617" spans="1:19">
      <c r="A617" s="2">
        <v>43410</v>
      </c>
      <c r="B617">
        <v>12329014</v>
      </c>
      <c r="C617">
        <v>13367214</v>
      </c>
      <c r="D617">
        <v>13000772</v>
      </c>
      <c r="E617">
        <v>12992133</v>
      </c>
      <c r="F617">
        <v>12992133</v>
      </c>
      <c r="H617">
        <f t="shared" si="65"/>
        <v>1.7153207752222954E-3</v>
      </c>
      <c r="I617">
        <f t="shared" si="66"/>
        <v>2.9154383331297939E-3</v>
      </c>
      <c r="J617">
        <f t="shared" si="67"/>
        <v>3.328227982150489E-3</v>
      </c>
      <c r="K617">
        <f t="shared" si="68"/>
        <v>3.9230022430403189E-3</v>
      </c>
      <c r="L617">
        <f t="shared" si="69"/>
        <v>3.9230022430403189E-3</v>
      </c>
      <c r="M617" s="2"/>
      <c r="N617">
        <f t="shared" si="70"/>
        <v>129.55391567776311</v>
      </c>
      <c r="O617">
        <f t="shared" si="71"/>
        <v>3.1609983153166434E-3</v>
      </c>
      <c r="P617" s="40">
        <f>N617/MAX($N$16:N617)-1</f>
        <v>0</v>
      </c>
      <c r="S617" s="2"/>
    </row>
    <row r="618" spans="1:19">
      <c r="A618" s="2">
        <v>43413</v>
      </c>
      <c r="B618">
        <v>12365989</v>
      </c>
      <c r="C618">
        <v>13357131</v>
      </c>
      <c r="D618">
        <v>13001448</v>
      </c>
      <c r="E618">
        <v>12926443</v>
      </c>
      <c r="F618">
        <v>12926443</v>
      </c>
      <c r="H618">
        <f t="shared" si="65"/>
        <v>2.999023279558255E-3</v>
      </c>
      <c r="I618">
        <f t="shared" si="66"/>
        <v>-7.5430826498323889E-4</v>
      </c>
      <c r="J618">
        <f t="shared" si="67"/>
        <v>5.1996912183271959E-5</v>
      </c>
      <c r="K618">
        <f t="shared" si="68"/>
        <v>-5.0561366636255878E-3</v>
      </c>
      <c r="L618">
        <f t="shared" si="69"/>
        <v>-5.0561366636255878E-3</v>
      </c>
      <c r="M618" s="2"/>
      <c r="N618">
        <f t="shared" si="70"/>
        <v>129.35140836123236</v>
      </c>
      <c r="O618">
        <f t="shared" si="71"/>
        <v>-1.5631122800985775E-3</v>
      </c>
      <c r="P618" s="40">
        <f>N618/MAX($N$16:N618)-1</f>
        <v>-1.5631122800985331E-3</v>
      </c>
      <c r="S618" s="2"/>
    </row>
    <row r="619" spans="1:19">
      <c r="A619" s="2">
        <v>43416</v>
      </c>
      <c r="B619">
        <v>12364293</v>
      </c>
      <c r="C619">
        <v>13392174</v>
      </c>
      <c r="D619">
        <v>13054352</v>
      </c>
      <c r="E619">
        <v>12976324</v>
      </c>
      <c r="F619">
        <v>12976324</v>
      </c>
      <c r="H619">
        <f t="shared" si="65"/>
        <v>-1.3715037268757779E-4</v>
      </c>
      <c r="I619">
        <f t="shared" si="66"/>
        <v>2.6235424358718173E-3</v>
      </c>
      <c r="J619">
        <f t="shared" si="67"/>
        <v>4.0690852280453882E-3</v>
      </c>
      <c r="K619">
        <f t="shared" si="68"/>
        <v>3.8588341742582521E-3</v>
      </c>
      <c r="L619">
        <f t="shared" si="69"/>
        <v>3.8588341742582521E-3</v>
      </c>
      <c r="M619" s="2"/>
      <c r="N619">
        <f t="shared" si="70"/>
        <v>129.72065865928158</v>
      </c>
      <c r="O619">
        <f t="shared" si="71"/>
        <v>2.8546291279492268E-3</v>
      </c>
      <c r="P619" s="40">
        <f>N619/MAX($N$16:N619)-1</f>
        <v>0</v>
      </c>
      <c r="S619" s="2"/>
    </row>
    <row r="620" spans="1:19">
      <c r="A620" s="2">
        <v>43417</v>
      </c>
      <c r="B620">
        <v>12329143</v>
      </c>
      <c r="C620">
        <v>13406402</v>
      </c>
      <c r="D620">
        <v>13095855</v>
      </c>
      <c r="E620">
        <v>13035895</v>
      </c>
      <c r="F620">
        <v>13035895</v>
      </c>
      <c r="H620">
        <f t="shared" si="65"/>
        <v>-2.8428637205539786E-3</v>
      </c>
      <c r="I620">
        <f t="shared" si="66"/>
        <v>1.0624115248203392E-3</v>
      </c>
      <c r="J620">
        <f t="shared" si="67"/>
        <v>3.1792462774100638E-3</v>
      </c>
      <c r="K620">
        <f t="shared" si="68"/>
        <v>4.5907454222011701E-3</v>
      </c>
      <c r="L620">
        <f t="shared" si="69"/>
        <v>4.5907454222011701E-3</v>
      </c>
      <c r="M620" s="2"/>
      <c r="N620">
        <f t="shared" si="70"/>
        <v>129.99515496516435</v>
      </c>
      <c r="O620">
        <f t="shared" si="71"/>
        <v>2.116056985215753E-3</v>
      </c>
      <c r="P620" s="40">
        <f>N620/MAX($N$16:N620)-1</f>
        <v>0</v>
      </c>
      <c r="S620" s="2"/>
    </row>
    <row r="621" spans="1:19">
      <c r="A621" s="2">
        <v>43418</v>
      </c>
      <c r="B621">
        <v>12365548</v>
      </c>
      <c r="C621">
        <v>13437024</v>
      </c>
      <c r="D621">
        <v>13083064</v>
      </c>
      <c r="E621">
        <v>13021510</v>
      </c>
      <c r="F621">
        <v>13021510</v>
      </c>
      <c r="H621">
        <f t="shared" si="65"/>
        <v>2.9527599769099133E-3</v>
      </c>
      <c r="I621">
        <f t="shared" si="66"/>
        <v>2.284132610673506E-3</v>
      </c>
      <c r="J621">
        <f t="shared" si="67"/>
        <v>-9.7672126027659179E-4</v>
      </c>
      <c r="K621">
        <f t="shared" si="68"/>
        <v>-1.1034915515966137E-3</v>
      </c>
      <c r="L621">
        <f t="shared" si="69"/>
        <v>-1.1034915515966137E-3</v>
      </c>
      <c r="M621" s="2"/>
      <c r="N621">
        <f t="shared" si="70"/>
        <v>130.04853586943761</v>
      </c>
      <c r="O621">
        <f t="shared" si="71"/>
        <v>4.1063764482272011E-4</v>
      </c>
      <c r="P621" s="40">
        <f>N621/MAX($N$16:N621)-1</f>
        <v>0</v>
      </c>
      <c r="S621" s="2"/>
    </row>
    <row r="622" spans="1:19">
      <c r="A622" s="2">
        <v>43419</v>
      </c>
      <c r="B622">
        <v>12378183</v>
      </c>
      <c r="C622">
        <v>13464233</v>
      </c>
      <c r="D622">
        <v>13118306</v>
      </c>
      <c r="E622">
        <v>13045857</v>
      </c>
      <c r="F622">
        <v>13045857</v>
      </c>
      <c r="H622">
        <f t="shared" si="65"/>
        <v>1.0217905425622398E-3</v>
      </c>
      <c r="I622">
        <f t="shared" si="66"/>
        <v>2.0249275434798264E-3</v>
      </c>
      <c r="J622">
        <f t="shared" si="67"/>
        <v>2.6937115036660408E-3</v>
      </c>
      <c r="K622">
        <f t="shared" si="68"/>
        <v>1.8697524327055959E-3</v>
      </c>
      <c r="L622">
        <f t="shared" si="69"/>
        <v>1.8697524327055959E-3</v>
      </c>
      <c r="M622" s="2"/>
      <c r="N622">
        <f t="shared" si="70"/>
        <v>130.2951061886429</v>
      </c>
      <c r="O622">
        <f t="shared" si="71"/>
        <v>1.8959868910238598E-3</v>
      </c>
      <c r="P622" s="40">
        <f>N622/MAX($N$16:N622)-1</f>
        <v>0</v>
      </c>
      <c r="S622" s="2"/>
    </row>
    <row r="623" spans="1:19">
      <c r="A623" s="2">
        <v>43420</v>
      </c>
      <c r="B623">
        <v>12383895</v>
      </c>
      <c r="C623">
        <v>13470896</v>
      </c>
      <c r="D623">
        <v>13108949</v>
      </c>
      <c r="E623">
        <v>12954533</v>
      </c>
      <c r="F623">
        <v>12954533</v>
      </c>
      <c r="H623">
        <f t="shared" si="65"/>
        <v>4.6145706522526808E-4</v>
      </c>
      <c r="I623">
        <f t="shared" si="66"/>
        <v>4.9486665894749038E-4</v>
      </c>
      <c r="J623">
        <f t="shared" si="67"/>
        <v>-7.13278071116763E-4</v>
      </c>
      <c r="K623">
        <f t="shared" si="68"/>
        <v>-7.0002300347152824E-3</v>
      </c>
      <c r="L623">
        <f t="shared" si="69"/>
        <v>-7.0002300347152824E-3</v>
      </c>
      <c r="M623" s="2"/>
      <c r="N623">
        <f t="shared" si="70"/>
        <v>129.93660143419038</v>
      </c>
      <c r="O623">
        <f t="shared" si="71"/>
        <v>-2.7514828832749141E-3</v>
      </c>
      <c r="P623" s="40">
        <f>N623/MAX($N$16:N623)-1</f>
        <v>-2.7514828832748695E-3</v>
      </c>
      <c r="S623" s="2"/>
    </row>
    <row r="624" spans="1:19">
      <c r="A624" s="2">
        <v>43423</v>
      </c>
      <c r="B624">
        <v>12402984</v>
      </c>
      <c r="C624">
        <v>13447706</v>
      </c>
      <c r="D624">
        <v>13077394</v>
      </c>
      <c r="E624">
        <v>12874617</v>
      </c>
      <c r="F624">
        <v>12874617</v>
      </c>
      <c r="H624">
        <f t="shared" si="65"/>
        <v>1.5414374879632042E-3</v>
      </c>
      <c r="I624">
        <f t="shared" si="66"/>
        <v>-1.7214890531409566E-3</v>
      </c>
      <c r="J624">
        <f t="shared" si="67"/>
        <v>-2.4071342408914509E-3</v>
      </c>
      <c r="K624">
        <f t="shared" si="68"/>
        <v>-6.1689603168250118E-3</v>
      </c>
      <c r="L624">
        <f t="shared" si="69"/>
        <v>-6.1689603168250118E-3</v>
      </c>
      <c r="M624" s="2"/>
      <c r="N624">
        <f t="shared" si="70"/>
        <v>129.54873791282625</v>
      </c>
      <c r="O624">
        <f t="shared" si="71"/>
        <v>-2.9850212879438459E-3</v>
      </c>
      <c r="P624" s="40">
        <f>N624/MAX($N$16:N624)-1</f>
        <v>-5.7282909362386114E-3</v>
      </c>
      <c r="S624" s="2"/>
    </row>
    <row r="625" spans="1:19">
      <c r="A625" s="2">
        <v>43424</v>
      </c>
      <c r="B625">
        <v>12384749</v>
      </c>
      <c r="C625">
        <v>13527535</v>
      </c>
      <c r="D625">
        <v>13121255</v>
      </c>
      <c r="E625">
        <v>12887832</v>
      </c>
      <c r="F625">
        <v>12887832</v>
      </c>
      <c r="H625">
        <f t="shared" si="65"/>
        <v>-1.470210717033904E-3</v>
      </c>
      <c r="I625">
        <f t="shared" si="66"/>
        <v>5.9362541090650645E-3</v>
      </c>
      <c r="J625">
        <f t="shared" si="67"/>
        <v>3.3539556887252076E-3</v>
      </c>
      <c r="K625">
        <f t="shared" si="68"/>
        <v>1.0264383010383238E-3</v>
      </c>
      <c r="L625">
        <f t="shared" si="69"/>
        <v>1.0264383010383238E-3</v>
      </c>
      <c r="M625" s="2"/>
      <c r="N625">
        <f t="shared" si="70"/>
        <v>129.80454162968249</v>
      </c>
      <c r="O625">
        <f t="shared" si="71"/>
        <v>1.9745751365666032E-3</v>
      </c>
      <c r="P625" s="40">
        <f>N625/MAX($N$16:N625)-1</f>
        <v>-3.7650267405298088E-3</v>
      </c>
      <c r="S625" s="2"/>
    </row>
    <row r="626" spans="1:19">
      <c r="A626" s="2">
        <v>43425</v>
      </c>
      <c r="B626">
        <v>12342282</v>
      </c>
      <c r="C626">
        <v>13560923</v>
      </c>
      <c r="D626">
        <v>13060128</v>
      </c>
      <c r="E626">
        <v>12874864</v>
      </c>
      <c r="F626">
        <v>12874864</v>
      </c>
      <c r="H626">
        <f t="shared" si="65"/>
        <v>-3.4289754277619933E-3</v>
      </c>
      <c r="I626">
        <f t="shared" si="66"/>
        <v>2.4681510711301868E-3</v>
      </c>
      <c r="J626">
        <f t="shared" si="67"/>
        <v>-4.6586244989522685E-3</v>
      </c>
      <c r="K626">
        <f t="shared" si="68"/>
        <v>-1.0062204411106501E-3</v>
      </c>
      <c r="L626">
        <f t="shared" si="69"/>
        <v>-1.0062204411106501E-3</v>
      </c>
      <c r="M626" s="2"/>
      <c r="N626">
        <f t="shared" si="70"/>
        <v>129.60641083984567</v>
      </c>
      <c r="O626">
        <f t="shared" si="71"/>
        <v>-1.5263779475610752E-3</v>
      </c>
      <c r="P626" s="40">
        <f>N626/MAX($N$16:N626)-1</f>
        <v>-5.2856578343022376E-3</v>
      </c>
      <c r="S626" s="2"/>
    </row>
    <row r="627" spans="1:19">
      <c r="A627" s="2">
        <v>43426</v>
      </c>
      <c r="B627">
        <v>12350236</v>
      </c>
      <c r="C627">
        <v>13586251</v>
      </c>
      <c r="D627">
        <v>13104577</v>
      </c>
      <c r="E627">
        <v>12877998</v>
      </c>
      <c r="F627">
        <v>12877998</v>
      </c>
      <c r="H627">
        <f t="shared" si="65"/>
        <v>6.4445132593804466E-4</v>
      </c>
      <c r="I627">
        <f t="shared" si="66"/>
        <v>1.867719476026819E-3</v>
      </c>
      <c r="J627">
        <f t="shared" si="67"/>
        <v>3.4034122789607935E-3</v>
      </c>
      <c r="K627">
        <f t="shared" si="68"/>
        <v>2.434200470000647E-4</v>
      </c>
      <c r="L627">
        <f t="shared" si="69"/>
        <v>2.434200470000647E-4</v>
      </c>
      <c r="M627" s="2"/>
      <c r="N627">
        <f t="shared" si="70"/>
        <v>129.77236985752165</v>
      </c>
      <c r="O627">
        <f t="shared" si="71"/>
        <v>1.2804846349851573E-3</v>
      </c>
      <c r="P627" s="40">
        <f>N627/MAX($N$16:N627)-1</f>
        <v>-4.0119414029596845E-3</v>
      </c>
      <c r="S627" s="2"/>
    </row>
    <row r="628" spans="1:19">
      <c r="A628" s="2">
        <v>43430</v>
      </c>
      <c r="B628">
        <v>12354529</v>
      </c>
      <c r="C628">
        <v>13628034</v>
      </c>
      <c r="D628">
        <v>13156404</v>
      </c>
      <c r="E628">
        <v>12928087</v>
      </c>
      <c r="F628">
        <v>12928087</v>
      </c>
      <c r="H628">
        <f t="shared" si="65"/>
        <v>3.4760469354599977E-4</v>
      </c>
      <c r="I628">
        <f t="shared" si="66"/>
        <v>3.0753884938530263E-3</v>
      </c>
      <c r="J628">
        <f t="shared" si="67"/>
        <v>3.9548777499647247E-3</v>
      </c>
      <c r="K628">
        <f t="shared" si="68"/>
        <v>3.8895020794380564E-3</v>
      </c>
      <c r="L628">
        <f t="shared" si="69"/>
        <v>3.8895020794380564E-3</v>
      </c>
      <c r="M628" s="2"/>
      <c r="N628">
        <f t="shared" si="70"/>
        <v>130.16575857769635</v>
      </c>
      <c r="O628">
        <f t="shared" si="71"/>
        <v>3.0313750192479732E-3</v>
      </c>
      <c r="P628" s="40">
        <f>N628/MAX($N$16:N628)-1</f>
        <v>-9.9272808265937762E-4</v>
      </c>
      <c r="S628" s="2"/>
    </row>
    <row r="629" spans="1:19">
      <c r="A629" s="2">
        <v>43431</v>
      </c>
      <c r="B629">
        <v>12365460</v>
      </c>
      <c r="C629">
        <v>13640787</v>
      </c>
      <c r="D629">
        <v>13167380</v>
      </c>
      <c r="E629">
        <v>12886661</v>
      </c>
      <c r="F629">
        <v>12886661</v>
      </c>
      <c r="H629">
        <f t="shared" si="65"/>
        <v>8.8477674867259992E-4</v>
      </c>
      <c r="I629">
        <f t="shared" si="66"/>
        <v>9.357916189525195E-4</v>
      </c>
      <c r="J629">
        <f t="shared" si="67"/>
        <v>8.3427051951279196E-4</v>
      </c>
      <c r="K629">
        <f t="shared" si="68"/>
        <v>-3.2043410598954214E-3</v>
      </c>
      <c r="L629">
        <f t="shared" si="69"/>
        <v>-3.2043410598954214E-3</v>
      </c>
      <c r="M629" s="2"/>
      <c r="N629">
        <f t="shared" si="70"/>
        <v>130.06803420730435</v>
      </c>
      <c r="O629">
        <f t="shared" si="71"/>
        <v>-7.5076864653058619E-4</v>
      </c>
      <c r="P629" s="40">
        <f>N629/MAX($N$16:N629)-1</f>
        <v>-1.7427514200709648E-3</v>
      </c>
      <c r="S629" s="2"/>
    </row>
    <row r="630" spans="1:19">
      <c r="A630" s="2">
        <v>43432</v>
      </c>
      <c r="B630">
        <v>12379708</v>
      </c>
      <c r="C630">
        <v>13657410</v>
      </c>
      <c r="D630">
        <v>13188184</v>
      </c>
      <c r="E630">
        <v>12890607</v>
      </c>
      <c r="F630">
        <v>12890607</v>
      </c>
      <c r="H630">
        <f t="shared" si="65"/>
        <v>1.1522418090390563E-3</v>
      </c>
      <c r="I630">
        <f t="shared" si="66"/>
        <v>1.2186247025189889E-3</v>
      </c>
      <c r="J630">
        <f t="shared" si="67"/>
        <v>1.5799650348056193E-3</v>
      </c>
      <c r="K630">
        <f t="shared" si="68"/>
        <v>3.0620810154013967E-4</v>
      </c>
      <c r="L630">
        <f t="shared" si="69"/>
        <v>3.0620810154013967E-4</v>
      </c>
      <c r="M630" s="2"/>
      <c r="N630">
        <f t="shared" si="70"/>
        <v>130.18674074017858</v>
      </c>
      <c r="O630">
        <f t="shared" si="71"/>
        <v>9.1264954988878877E-4</v>
      </c>
      <c r="P630" s="40">
        <f>N630/MAX($N$16:N630)-1</f>
        <v>-8.316923914811758E-4</v>
      </c>
      <c r="S630" s="2"/>
    </row>
    <row r="631" spans="1:19">
      <c r="A631" s="2">
        <v>43433</v>
      </c>
      <c r="B631">
        <v>12390162</v>
      </c>
      <c r="C631">
        <v>13669606</v>
      </c>
      <c r="D631">
        <v>13200635</v>
      </c>
      <c r="E631">
        <v>12881058</v>
      </c>
      <c r="F631">
        <v>12881058</v>
      </c>
      <c r="H631">
        <f t="shared" si="65"/>
        <v>8.4444641182157554E-4</v>
      </c>
      <c r="I631">
        <f t="shared" si="66"/>
        <v>8.9299508471962774E-4</v>
      </c>
      <c r="J631">
        <f t="shared" si="67"/>
        <v>9.4410269071154573E-4</v>
      </c>
      <c r="K631">
        <f t="shared" si="68"/>
        <v>-7.4077194347788033E-4</v>
      </c>
      <c r="L631">
        <f t="shared" si="69"/>
        <v>-7.4077194347788033E-4</v>
      </c>
      <c r="M631" s="2"/>
      <c r="N631">
        <f t="shared" si="70"/>
        <v>130.21798556577514</v>
      </c>
      <c r="O631">
        <f t="shared" si="71"/>
        <v>2.4000006005939767E-4</v>
      </c>
      <c r="P631" s="40">
        <f>N631/MAX($N$16:N631)-1</f>
        <v>-5.918919376458609E-4</v>
      </c>
      <c r="S631" s="2"/>
    </row>
    <row r="632" spans="1:19">
      <c r="A632" s="2">
        <v>43434</v>
      </c>
      <c r="B632">
        <v>12366150</v>
      </c>
      <c r="C632">
        <v>13616456</v>
      </c>
      <c r="D632">
        <v>13161459</v>
      </c>
      <c r="E632">
        <v>12843230</v>
      </c>
      <c r="F632">
        <v>12843230</v>
      </c>
      <c r="H632">
        <f t="shared" si="65"/>
        <v>-1.9379891885190625E-3</v>
      </c>
      <c r="I632">
        <f t="shared" si="66"/>
        <v>-3.8881881452911271E-3</v>
      </c>
      <c r="J632">
        <f t="shared" si="67"/>
        <v>-2.9677360217899018E-3</v>
      </c>
      <c r="K632">
        <f t="shared" si="68"/>
        <v>-2.9367152915544814E-3</v>
      </c>
      <c r="L632">
        <f t="shared" si="69"/>
        <v>-2.9367152915544814E-3</v>
      </c>
      <c r="M632" s="2"/>
      <c r="N632">
        <f t="shared" si="70"/>
        <v>129.83599516951531</v>
      </c>
      <c r="O632">
        <f t="shared" si="71"/>
        <v>-2.9334687877418109E-3</v>
      </c>
      <c r="P632" s="40">
        <f>N632/MAX($N$16:N632)-1</f>
        <v>-3.5236244288628926E-3</v>
      </c>
      <c r="S632" s="2"/>
    </row>
    <row r="633" spans="1:19">
      <c r="A633" s="2">
        <v>43437</v>
      </c>
      <c r="B633">
        <v>12383444</v>
      </c>
      <c r="C633">
        <v>13553346</v>
      </c>
      <c r="D633">
        <v>13114072</v>
      </c>
      <c r="E633">
        <v>12850065</v>
      </c>
      <c r="F633">
        <v>12850065</v>
      </c>
      <c r="H633">
        <f t="shared" si="65"/>
        <v>1.3984950853742628E-3</v>
      </c>
      <c r="I633">
        <f t="shared" si="66"/>
        <v>-4.6348330285060912E-3</v>
      </c>
      <c r="J633">
        <f t="shared" si="67"/>
        <v>-3.6004366993050985E-3</v>
      </c>
      <c r="K633">
        <f t="shared" si="68"/>
        <v>5.3218699657331392E-4</v>
      </c>
      <c r="L633">
        <f t="shared" si="69"/>
        <v>5.3218699657331392E-4</v>
      </c>
      <c r="M633" s="2"/>
      <c r="N633">
        <f t="shared" si="70"/>
        <v>129.68610209295176</v>
      </c>
      <c r="O633">
        <f t="shared" si="71"/>
        <v>-1.1544801298580599E-3</v>
      </c>
      <c r="P633" s="40">
        <f>N633/MAX($N$16:N633)-1</f>
        <v>-4.6740366043328541E-3</v>
      </c>
      <c r="S633" s="2"/>
    </row>
    <row r="634" spans="1:19">
      <c r="A634" s="2">
        <v>43438</v>
      </c>
      <c r="B634">
        <v>12377932</v>
      </c>
      <c r="C634">
        <v>13613238</v>
      </c>
      <c r="D634">
        <v>13167945</v>
      </c>
      <c r="E634">
        <v>12880956</v>
      </c>
      <c r="F634">
        <v>12880956</v>
      </c>
      <c r="H634">
        <f t="shared" si="65"/>
        <v>-4.4511042323924777E-4</v>
      </c>
      <c r="I634">
        <f t="shared" si="66"/>
        <v>4.4189825892440027E-3</v>
      </c>
      <c r="J634">
        <f t="shared" si="67"/>
        <v>4.1080299086355687E-3</v>
      </c>
      <c r="K634">
        <f t="shared" si="68"/>
        <v>2.4039567115030636E-3</v>
      </c>
      <c r="L634">
        <f t="shared" si="69"/>
        <v>2.4039567115030636E-3</v>
      </c>
      <c r="M634" s="2"/>
      <c r="N634">
        <f t="shared" si="70"/>
        <v>130.02042807866917</v>
      </c>
      <c r="O634">
        <f t="shared" si="71"/>
        <v>2.5779630995292901E-3</v>
      </c>
      <c r="P634" s="40">
        <f>N634/MAX($N$16:N634)-1</f>
        <v>-2.1081229986953387E-3</v>
      </c>
      <c r="S634" s="2"/>
    </row>
    <row r="635" spans="1:19">
      <c r="A635" s="2">
        <v>43439</v>
      </c>
      <c r="B635">
        <v>12436517</v>
      </c>
      <c r="C635">
        <v>13667853</v>
      </c>
      <c r="D635">
        <v>13196972</v>
      </c>
      <c r="E635">
        <v>12932391</v>
      </c>
      <c r="F635">
        <v>12932391</v>
      </c>
      <c r="H635">
        <f t="shared" si="65"/>
        <v>4.7330200230539798E-3</v>
      </c>
      <c r="I635">
        <f t="shared" si="66"/>
        <v>4.0119037072590125E-3</v>
      </c>
      <c r="J635">
        <f t="shared" si="67"/>
        <v>2.2043682594361513E-3</v>
      </c>
      <c r="K635">
        <f t="shared" si="68"/>
        <v>3.9931042385363824E-3</v>
      </c>
      <c r="L635">
        <f t="shared" si="69"/>
        <v>3.9931042385363824E-3</v>
      </c>
      <c r="M635" s="2"/>
      <c r="N635">
        <f t="shared" si="70"/>
        <v>130.51282845398518</v>
      </c>
      <c r="O635">
        <f t="shared" si="71"/>
        <v>3.787100093364382E-3</v>
      </c>
      <c r="P635" s="40">
        <f>N635/MAX($N$16:N635)-1</f>
        <v>0</v>
      </c>
      <c r="S635" s="2"/>
    </row>
    <row r="636" spans="1:19">
      <c r="A636" s="2">
        <v>43440</v>
      </c>
      <c r="B636">
        <v>12456992</v>
      </c>
      <c r="C636">
        <v>13680579</v>
      </c>
      <c r="D636">
        <v>13240771</v>
      </c>
      <c r="E636">
        <v>12908583</v>
      </c>
      <c r="F636">
        <v>12908583</v>
      </c>
      <c r="H636">
        <f t="shared" si="65"/>
        <v>1.6463612762318558E-3</v>
      </c>
      <c r="I636">
        <f t="shared" si="66"/>
        <v>9.3108990856127782E-4</v>
      </c>
      <c r="J636">
        <f t="shared" si="67"/>
        <v>3.3188673886705988E-3</v>
      </c>
      <c r="K636">
        <f t="shared" si="68"/>
        <v>-1.8409588760500695E-3</v>
      </c>
      <c r="L636">
        <f t="shared" si="69"/>
        <v>-1.8409588760500695E-3</v>
      </c>
      <c r="M636" s="2"/>
      <c r="N636">
        <f t="shared" si="70"/>
        <v>130.57062999689057</v>
      </c>
      <c r="O636">
        <f t="shared" si="71"/>
        <v>4.4288016427271879E-4</v>
      </c>
      <c r="P636" s="40">
        <f>N636/MAX($N$16:N636)-1</f>
        <v>0</v>
      </c>
      <c r="S636" s="2"/>
    </row>
    <row r="637" spans="1:19">
      <c r="A637" s="2">
        <v>43441</v>
      </c>
      <c r="B637">
        <v>12449395</v>
      </c>
      <c r="C637">
        <v>13726355</v>
      </c>
      <c r="D637">
        <v>13305643</v>
      </c>
      <c r="E637">
        <v>12934222</v>
      </c>
      <c r="F637">
        <v>12934222</v>
      </c>
      <c r="H637">
        <f t="shared" si="65"/>
        <v>-6.0985830287119125E-4</v>
      </c>
      <c r="I637">
        <f t="shared" si="66"/>
        <v>3.3460572100054708E-3</v>
      </c>
      <c r="J637">
        <f t="shared" si="67"/>
        <v>4.8994125795243093E-3</v>
      </c>
      <c r="K637">
        <f t="shared" si="68"/>
        <v>1.9861978654047707E-3</v>
      </c>
      <c r="L637">
        <f t="shared" si="69"/>
        <v>1.9861978654047707E-3</v>
      </c>
      <c r="M637" s="2"/>
      <c r="N637">
        <f t="shared" si="70"/>
        <v>130.87376295996924</v>
      </c>
      <c r="O637">
        <f t="shared" si="71"/>
        <v>2.3216014434936263E-3</v>
      </c>
      <c r="P637" s="40">
        <f>N637/MAX($N$16:N637)-1</f>
        <v>0</v>
      </c>
      <c r="S637" s="2"/>
    </row>
    <row r="638" spans="1:19">
      <c r="A638" s="2">
        <v>43444</v>
      </c>
      <c r="B638">
        <v>12397229</v>
      </c>
      <c r="C638">
        <v>13672732</v>
      </c>
      <c r="D638">
        <v>13260822</v>
      </c>
      <c r="E638">
        <v>12817910</v>
      </c>
      <c r="F638">
        <v>12817910</v>
      </c>
      <c r="H638">
        <f t="shared" si="65"/>
        <v>-4.1902437829308692E-3</v>
      </c>
      <c r="I638">
        <f t="shared" si="66"/>
        <v>-3.9065724294614634E-3</v>
      </c>
      <c r="J638">
        <f t="shared" si="67"/>
        <v>-3.3685707635474627E-3</v>
      </c>
      <c r="K638">
        <f t="shared" si="68"/>
        <v>-8.9925779842034981E-3</v>
      </c>
      <c r="L638">
        <f t="shared" si="69"/>
        <v>-8.9925779842034981E-3</v>
      </c>
      <c r="M638" s="2"/>
      <c r="N638">
        <f t="shared" si="70"/>
        <v>130.10290228470106</v>
      </c>
      <c r="O638">
        <f t="shared" si="71"/>
        <v>-5.8901085888693585E-3</v>
      </c>
      <c r="P638" s="40">
        <f>N638/MAX($N$16:N638)-1</f>
        <v>-5.8901085888695137E-3</v>
      </c>
      <c r="S638" s="2"/>
    </row>
    <row r="639" spans="1:19">
      <c r="A639" s="2">
        <v>43445</v>
      </c>
      <c r="B639">
        <v>12439778</v>
      </c>
      <c r="C639">
        <v>13776998</v>
      </c>
      <c r="D639">
        <v>13413110</v>
      </c>
      <c r="E639">
        <v>12972194</v>
      </c>
      <c r="F639">
        <v>12972194</v>
      </c>
      <c r="H639">
        <f t="shared" si="65"/>
        <v>3.4321379398574159E-3</v>
      </c>
      <c r="I639">
        <f t="shared" si="66"/>
        <v>7.6258351293654325E-3</v>
      </c>
      <c r="J639">
        <f t="shared" si="67"/>
        <v>1.1484054306739155E-2</v>
      </c>
      <c r="K639">
        <f t="shared" si="68"/>
        <v>1.2036595669652872E-2</v>
      </c>
      <c r="L639">
        <f t="shared" si="69"/>
        <v>1.2036595669652872E-2</v>
      </c>
      <c r="M639" s="2"/>
      <c r="N639">
        <f t="shared" si="70"/>
        <v>131.31585733379956</v>
      </c>
      <c r="O639">
        <f t="shared" si="71"/>
        <v>9.3230437430535506E-3</v>
      </c>
      <c r="P639" s="40">
        <f>N639/MAX($N$16:N639)-1</f>
        <v>0</v>
      </c>
      <c r="S639" s="2"/>
    </row>
    <row r="640" spans="1:19">
      <c r="A640" s="2">
        <v>43446</v>
      </c>
      <c r="B640">
        <v>12522429</v>
      </c>
      <c r="C640">
        <v>13838242</v>
      </c>
      <c r="D640">
        <v>13474354</v>
      </c>
      <c r="E640">
        <v>13033438</v>
      </c>
      <c r="F640">
        <v>13033438</v>
      </c>
      <c r="H640">
        <f t="shared" si="65"/>
        <v>6.6440896292523366E-3</v>
      </c>
      <c r="I640">
        <f t="shared" si="66"/>
        <v>4.4453806264614926E-3</v>
      </c>
      <c r="J640">
        <f t="shared" si="67"/>
        <v>4.5659805965954092E-3</v>
      </c>
      <c r="K640">
        <f t="shared" si="68"/>
        <v>4.7211751535631841E-3</v>
      </c>
      <c r="L640">
        <f t="shared" si="69"/>
        <v>4.7211751535631841E-3</v>
      </c>
      <c r="M640" s="2"/>
      <c r="N640">
        <f t="shared" si="70"/>
        <v>131.97500518908848</v>
      </c>
      <c r="O640">
        <f t="shared" si="71"/>
        <v>5.0195602318871217E-3</v>
      </c>
      <c r="P640" s="40">
        <f>N640/MAX($N$16:N640)-1</f>
        <v>0</v>
      </c>
      <c r="S640" s="2"/>
    </row>
    <row r="641" spans="1:19">
      <c r="A641" s="2">
        <v>43447</v>
      </c>
      <c r="B641">
        <v>12527974</v>
      </c>
      <c r="C641">
        <v>13841662</v>
      </c>
      <c r="D641">
        <v>13477774</v>
      </c>
      <c r="E641">
        <v>13047442</v>
      </c>
      <c r="F641">
        <v>13047442</v>
      </c>
      <c r="H641">
        <f t="shared" si="65"/>
        <v>4.4280546529740228E-4</v>
      </c>
      <c r="I641">
        <f t="shared" si="66"/>
        <v>2.4714121923863352E-4</v>
      </c>
      <c r="J641">
        <f t="shared" si="67"/>
        <v>2.5381550759306926E-4</v>
      </c>
      <c r="K641">
        <f t="shared" si="68"/>
        <v>1.0744670746123397E-3</v>
      </c>
      <c r="L641">
        <f t="shared" si="69"/>
        <v>1.0744670746123397E-3</v>
      </c>
      <c r="M641" s="2"/>
      <c r="N641">
        <f t="shared" si="70"/>
        <v>132.05663691222816</v>
      </c>
      <c r="O641">
        <f t="shared" si="71"/>
        <v>6.1853926827075694E-4</v>
      </c>
      <c r="P641" s="40">
        <f>N641/MAX($N$16:N641)-1</f>
        <v>0</v>
      </c>
      <c r="S641" s="2"/>
    </row>
    <row r="642" spans="1:19">
      <c r="A642" s="2">
        <v>43448</v>
      </c>
      <c r="B642">
        <v>12543589</v>
      </c>
      <c r="C642">
        <v>13842911</v>
      </c>
      <c r="D642">
        <v>13425245</v>
      </c>
      <c r="E642">
        <v>12969109</v>
      </c>
      <c r="F642">
        <v>12969109</v>
      </c>
      <c r="H642">
        <f t="shared" si="65"/>
        <v>1.246410632716799E-3</v>
      </c>
      <c r="I642">
        <f t="shared" si="66"/>
        <v>9.0234828736601713E-5</v>
      </c>
      <c r="J642">
        <f t="shared" si="67"/>
        <v>-3.8974536893110479E-3</v>
      </c>
      <c r="K642">
        <f t="shared" si="68"/>
        <v>-6.0037055539315931E-3</v>
      </c>
      <c r="L642">
        <f t="shared" si="69"/>
        <v>-6.0037055539315931E-3</v>
      </c>
      <c r="M642" s="2"/>
      <c r="N642">
        <f t="shared" si="70"/>
        <v>131.67187090197316</v>
      </c>
      <c r="O642">
        <f t="shared" si="71"/>
        <v>-2.9136438671441669E-3</v>
      </c>
      <c r="P642" s="40">
        <f>N642/MAX($N$16:N642)-1</f>
        <v>-2.9136438671441001E-3</v>
      </c>
      <c r="S642" s="2"/>
    </row>
    <row r="643" spans="1:19">
      <c r="A643" s="2">
        <v>43451</v>
      </c>
      <c r="B643">
        <v>12599492</v>
      </c>
      <c r="C643">
        <v>13861659</v>
      </c>
      <c r="D643">
        <v>13490466</v>
      </c>
      <c r="E643">
        <v>12988908</v>
      </c>
      <c r="F643">
        <v>12988908</v>
      </c>
      <c r="H643">
        <f t="shared" si="65"/>
        <v>4.4566989559366998E-3</v>
      </c>
      <c r="I643">
        <f t="shared" si="66"/>
        <v>1.3543394160375755E-3</v>
      </c>
      <c r="J643">
        <f t="shared" si="67"/>
        <v>4.8580863887399683E-3</v>
      </c>
      <c r="K643">
        <f t="shared" si="68"/>
        <v>1.5266276195227135E-3</v>
      </c>
      <c r="L643">
        <f t="shared" si="69"/>
        <v>1.5266276195227135E-3</v>
      </c>
      <c r="M643" s="2"/>
      <c r="N643">
        <f t="shared" si="70"/>
        <v>132.0332411915324</v>
      </c>
      <c r="O643">
        <f t="shared" si="71"/>
        <v>2.7444759999519343E-3</v>
      </c>
      <c r="P643" s="40">
        <f>N643/MAX($N$16:N643)-1</f>
        <v>-1.7716429285796753E-4</v>
      </c>
      <c r="S643" s="2"/>
    </row>
    <row r="644" spans="1:19">
      <c r="A644" s="2">
        <v>43452</v>
      </c>
      <c r="B644">
        <v>12621013</v>
      </c>
      <c r="C644">
        <v>13865823</v>
      </c>
      <c r="D644">
        <v>13513210</v>
      </c>
      <c r="E644">
        <v>12999381</v>
      </c>
      <c r="F644">
        <v>12999381</v>
      </c>
      <c r="H644">
        <f t="shared" si="65"/>
        <v>1.7080847386545805E-3</v>
      </c>
      <c r="I644">
        <f t="shared" si="66"/>
        <v>3.0039694382910653E-4</v>
      </c>
      <c r="J644">
        <f t="shared" si="67"/>
        <v>1.6859313829484801E-3</v>
      </c>
      <c r="K644">
        <f t="shared" si="68"/>
        <v>8.0630334744080656E-4</v>
      </c>
      <c r="L644">
        <f t="shared" si="69"/>
        <v>8.0630334744080656E-4</v>
      </c>
      <c r="M644" s="2"/>
      <c r="N644">
        <f t="shared" si="70"/>
        <v>132.17338179553673</v>
      </c>
      <c r="O644">
        <f t="shared" si="71"/>
        <v>1.0614039520627561E-3</v>
      </c>
      <c r="P644" s="40">
        <f>N644/MAX($N$16:N644)-1</f>
        <v>0</v>
      </c>
      <c r="S644" s="2"/>
    </row>
    <row r="645" spans="1:19">
      <c r="A645" s="2">
        <v>43453</v>
      </c>
      <c r="B645">
        <v>12627671</v>
      </c>
      <c r="C645">
        <v>13882632</v>
      </c>
      <c r="D645">
        <v>13530019</v>
      </c>
      <c r="E645">
        <v>13009221</v>
      </c>
      <c r="F645">
        <v>13009221</v>
      </c>
      <c r="H645">
        <f t="shared" si="65"/>
        <v>5.2753293257845613E-4</v>
      </c>
      <c r="I645">
        <f t="shared" si="66"/>
        <v>1.2122612556066947E-3</v>
      </c>
      <c r="J645">
        <f t="shared" si="67"/>
        <v>1.2438939378578429E-3</v>
      </c>
      <c r="K645">
        <f t="shared" si="68"/>
        <v>7.5695911982265329E-4</v>
      </c>
      <c r="L645">
        <f t="shared" si="69"/>
        <v>7.5695911982265329E-4</v>
      </c>
      <c r="M645" s="2"/>
      <c r="N645">
        <f t="shared" si="70"/>
        <v>132.29227456420438</v>
      </c>
      <c r="O645">
        <f t="shared" si="71"/>
        <v>8.9952127313766019E-4</v>
      </c>
      <c r="P645" s="40">
        <f>N645/MAX($N$16:N645)-1</f>
        <v>0</v>
      </c>
      <c r="S645" s="2"/>
    </row>
    <row r="646" spans="1:19">
      <c r="A646" s="2">
        <v>43454</v>
      </c>
      <c r="B646">
        <v>12633557</v>
      </c>
      <c r="C646">
        <v>13908079</v>
      </c>
      <c r="D646">
        <v>13564808</v>
      </c>
      <c r="E646">
        <v>13046329</v>
      </c>
      <c r="F646">
        <v>13046329</v>
      </c>
      <c r="H646">
        <f t="shared" si="65"/>
        <v>4.6611920757211323E-4</v>
      </c>
      <c r="I646">
        <f t="shared" si="66"/>
        <v>1.8330097635663734E-3</v>
      </c>
      <c r="J646">
        <f t="shared" si="67"/>
        <v>2.5712454653610273E-3</v>
      </c>
      <c r="K646">
        <f t="shared" si="68"/>
        <v>2.8524382820462879E-3</v>
      </c>
      <c r="L646">
        <f t="shared" si="69"/>
        <v>2.8524382820462879E-3</v>
      </c>
      <c r="M646" s="2"/>
      <c r="N646">
        <f t="shared" si="70"/>
        <v>132.57207936599551</v>
      </c>
      <c r="O646">
        <f t="shared" si="71"/>
        <v>2.1150502001184178E-3</v>
      </c>
      <c r="P646" s="40">
        <f>N646/MAX($N$16:N646)-1</f>
        <v>0</v>
      </c>
      <c r="S646" s="2"/>
    </row>
    <row r="647" spans="1:19">
      <c r="A647" s="2">
        <v>43455</v>
      </c>
      <c r="B647">
        <v>12625056</v>
      </c>
      <c r="C647">
        <v>13940221</v>
      </c>
      <c r="D647">
        <v>13624685</v>
      </c>
      <c r="E647">
        <v>13093141</v>
      </c>
      <c r="F647">
        <v>13093141</v>
      </c>
      <c r="H647">
        <f t="shared" si="65"/>
        <v>-6.7289046149077159E-4</v>
      </c>
      <c r="I647">
        <f t="shared" si="66"/>
        <v>2.3110308763705234E-3</v>
      </c>
      <c r="J647">
        <f t="shared" si="67"/>
        <v>4.4141428319515175E-3</v>
      </c>
      <c r="K647">
        <f t="shared" si="68"/>
        <v>3.5881357890024113E-3</v>
      </c>
      <c r="L647">
        <f t="shared" si="69"/>
        <v>3.5881357890024113E-3</v>
      </c>
      <c r="M647" s="2"/>
      <c r="N647">
        <f t="shared" si="70"/>
        <v>132.92282677002262</v>
      </c>
      <c r="O647">
        <f t="shared" si="71"/>
        <v>2.6457109649672184E-3</v>
      </c>
      <c r="P647" s="40">
        <f>N647/MAX($N$16:N647)-1</f>
        <v>0</v>
      </c>
      <c r="S647" s="2"/>
    </row>
    <row r="648" spans="1:19">
      <c r="A648" s="2">
        <v>43458</v>
      </c>
      <c r="B648">
        <v>12675460</v>
      </c>
      <c r="C648">
        <v>13974210</v>
      </c>
      <c r="D648">
        <v>13658674</v>
      </c>
      <c r="E648">
        <v>13104633</v>
      </c>
      <c r="F648">
        <v>13104633</v>
      </c>
      <c r="H648">
        <f t="shared" si="65"/>
        <v>3.9923783308366545E-3</v>
      </c>
      <c r="I648">
        <f t="shared" si="66"/>
        <v>2.438196639780621E-3</v>
      </c>
      <c r="J648">
        <f t="shared" si="67"/>
        <v>2.4946631793689722E-3</v>
      </c>
      <c r="K648">
        <f t="shared" si="68"/>
        <v>8.7771146740123207E-4</v>
      </c>
      <c r="L648">
        <f t="shared" si="69"/>
        <v>8.7771146740123207E-4</v>
      </c>
      <c r="M648" s="2"/>
      <c r="N648">
        <f t="shared" si="70"/>
        <v>133.20676750265517</v>
      </c>
      <c r="O648">
        <f t="shared" si="71"/>
        <v>2.1361322169577424E-3</v>
      </c>
      <c r="P648" s="40">
        <f>N648/MAX($N$16:N648)-1</f>
        <v>0</v>
      </c>
      <c r="S648" s="2"/>
    </row>
    <row r="649" spans="1:19">
      <c r="A649" s="2">
        <v>43460</v>
      </c>
      <c r="B649">
        <v>12686349</v>
      </c>
      <c r="C649">
        <v>14015949</v>
      </c>
      <c r="D649">
        <v>13716459</v>
      </c>
      <c r="E649">
        <v>13224705</v>
      </c>
      <c r="F649">
        <v>13224705</v>
      </c>
      <c r="H649">
        <f t="shared" si="65"/>
        <v>8.5906152518333556E-4</v>
      </c>
      <c r="I649">
        <f t="shared" si="66"/>
        <v>2.9868593645008268E-3</v>
      </c>
      <c r="J649">
        <f t="shared" si="67"/>
        <v>4.230644936690009E-3</v>
      </c>
      <c r="K649">
        <f t="shared" si="68"/>
        <v>9.1625610576044902E-3</v>
      </c>
      <c r="L649">
        <f t="shared" si="69"/>
        <v>9.1625610576044902E-3</v>
      </c>
      <c r="M649" s="2"/>
      <c r="N649">
        <f t="shared" si="70"/>
        <v>133.91014420411759</v>
      </c>
      <c r="O649">
        <f t="shared" si="71"/>
        <v>5.2803375883166311E-3</v>
      </c>
      <c r="P649" s="40">
        <f>N649/MAX($N$16:N649)-1</f>
        <v>0</v>
      </c>
      <c r="S649" s="2"/>
    </row>
    <row r="650" spans="1:19">
      <c r="A650" s="2">
        <v>43461</v>
      </c>
      <c r="B650">
        <v>12706415</v>
      </c>
      <c r="C650">
        <v>14026475</v>
      </c>
      <c r="D650">
        <v>13741776</v>
      </c>
      <c r="E650">
        <v>13261686</v>
      </c>
      <c r="F650">
        <v>13261686</v>
      </c>
      <c r="H650">
        <f t="shared" si="65"/>
        <v>1.5817001408364728E-3</v>
      </c>
      <c r="I650">
        <f t="shared" si="66"/>
        <v>7.5100159111585185E-4</v>
      </c>
      <c r="J650">
        <f t="shared" si="67"/>
        <v>1.8457387580861351E-3</v>
      </c>
      <c r="K650">
        <f t="shared" si="68"/>
        <v>2.7963572722415897E-3</v>
      </c>
      <c r="L650">
        <f t="shared" si="69"/>
        <v>2.7963572722415897E-3</v>
      </c>
      <c r="M650" s="2"/>
      <c r="N650">
        <f t="shared" si="70"/>
        <v>134.17183556006029</v>
      </c>
      <c r="O650">
        <f t="shared" si="71"/>
        <v>1.9542310069043281E-3</v>
      </c>
      <c r="P650" s="40">
        <f>N650/MAX($N$16:N650)-1</f>
        <v>0</v>
      </c>
      <c r="S650" s="2"/>
    </row>
    <row r="651" spans="1:19">
      <c r="A651" s="2">
        <v>43462</v>
      </c>
      <c r="B651">
        <v>12733158</v>
      </c>
      <c r="C651">
        <v>13993441</v>
      </c>
      <c r="D651">
        <v>13728934</v>
      </c>
      <c r="E651">
        <v>13281007</v>
      </c>
      <c r="F651">
        <v>13281007</v>
      </c>
      <c r="H651">
        <f t="shared" si="65"/>
        <v>2.1046849170280879E-3</v>
      </c>
      <c r="I651">
        <f t="shared" si="66"/>
        <v>-2.3551177327161277E-3</v>
      </c>
      <c r="J651">
        <f t="shared" si="67"/>
        <v>-9.3452258281612188E-4</v>
      </c>
      <c r="K651">
        <f t="shared" si="68"/>
        <v>1.456903745119531E-3</v>
      </c>
      <c r="L651">
        <f t="shared" si="69"/>
        <v>1.456903745119531E-3</v>
      </c>
      <c r="M651" s="2"/>
      <c r="N651">
        <f t="shared" si="70"/>
        <v>134.21822821177227</v>
      </c>
      <c r="O651">
        <f t="shared" si="71"/>
        <v>3.4577041834698007E-4</v>
      </c>
      <c r="P651" s="40">
        <f>N651/MAX($N$16:N651)-1</f>
        <v>0</v>
      </c>
      <c r="S651" s="2"/>
    </row>
    <row r="652" spans="1:19">
      <c r="A652" s="2">
        <v>43465</v>
      </c>
      <c r="B652">
        <v>12747270</v>
      </c>
      <c r="C652">
        <v>13999187</v>
      </c>
      <c r="D652">
        <v>13739744</v>
      </c>
      <c r="E652">
        <v>13226729</v>
      </c>
      <c r="F652">
        <v>13226729</v>
      </c>
      <c r="H652">
        <f t="shared" si="65"/>
        <v>1.1082875120218549E-3</v>
      </c>
      <c r="I652">
        <f t="shared" si="66"/>
        <v>4.1062094734245491E-4</v>
      </c>
      <c r="J652">
        <f t="shared" si="67"/>
        <v>7.8738815409851171E-4</v>
      </c>
      <c r="K652">
        <f t="shared" si="68"/>
        <v>-4.0868888932894532E-3</v>
      </c>
      <c r="L652">
        <f t="shared" si="69"/>
        <v>-4.0868888932894532E-3</v>
      </c>
      <c r="M652" s="2"/>
      <c r="N652">
        <f t="shared" si="70"/>
        <v>134.06072362634794</v>
      </c>
      <c r="O652">
        <f t="shared" si="71"/>
        <v>-1.1734962346232169E-3</v>
      </c>
      <c r="P652" s="40">
        <f>N652/MAX($N$16:N652)-1</f>
        <v>-1.1734962346233724E-3</v>
      </c>
      <c r="S652" s="2"/>
    </row>
    <row r="653" spans="1:19">
      <c r="A653" s="2">
        <v>43466</v>
      </c>
      <c r="B653">
        <v>12666981</v>
      </c>
      <c r="C653">
        <v>14050035</v>
      </c>
      <c r="D653">
        <v>13761774</v>
      </c>
      <c r="E653">
        <v>13273147</v>
      </c>
      <c r="F653">
        <v>13273147</v>
      </c>
      <c r="H653">
        <f t="shared" si="65"/>
        <v>-6.2985250959617378E-3</v>
      </c>
      <c r="I653">
        <f t="shared" si="66"/>
        <v>3.6322109276774039E-3</v>
      </c>
      <c r="J653">
        <f t="shared" si="67"/>
        <v>1.6033777630790613E-3</v>
      </c>
      <c r="K653">
        <f t="shared" si="68"/>
        <v>3.5094088644289645E-3</v>
      </c>
      <c r="L653">
        <f t="shared" si="69"/>
        <v>3.5094088644289645E-3</v>
      </c>
      <c r="M653" s="2"/>
      <c r="N653">
        <f t="shared" si="70"/>
        <v>134.22041357836423</v>
      </c>
      <c r="O653">
        <f t="shared" si="71"/>
        <v>1.1911762647305313E-3</v>
      </c>
      <c r="P653" s="40">
        <f>N653/MAX($N$16:N653)-1</f>
        <v>0</v>
      </c>
      <c r="S653" s="2"/>
    </row>
    <row r="654" spans="1:19">
      <c r="A654" s="2">
        <v>43467</v>
      </c>
      <c r="B654">
        <v>12605930</v>
      </c>
      <c r="C654">
        <v>14025496</v>
      </c>
      <c r="D654">
        <v>13757954</v>
      </c>
      <c r="E654">
        <v>13283905</v>
      </c>
      <c r="F654">
        <v>13283905</v>
      </c>
      <c r="H654">
        <f t="shared" si="65"/>
        <v>-4.8196961849078512E-3</v>
      </c>
      <c r="I654">
        <f t="shared" si="66"/>
        <v>-1.7465436918840949E-3</v>
      </c>
      <c r="J654">
        <f t="shared" si="67"/>
        <v>-2.7758049216619618E-4</v>
      </c>
      <c r="K654">
        <f t="shared" si="68"/>
        <v>8.1050861562825816E-4</v>
      </c>
      <c r="L654">
        <f t="shared" si="69"/>
        <v>8.1050861562825816E-4</v>
      </c>
      <c r="M654" s="2"/>
      <c r="N654">
        <f t="shared" si="70"/>
        <v>134.0802122189281</v>
      </c>
      <c r="O654">
        <f t="shared" si="71"/>
        <v>-1.0445606275403252E-3</v>
      </c>
      <c r="P654" s="40">
        <f>N654/MAX($N$16:N654)-1</f>
        <v>-1.0445606275403252E-3</v>
      </c>
      <c r="S654" s="2"/>
    </row>
    <row r="655" spans="1:19">
      <c r="A655" s="2">
        <v>43468</v>
      </c>
      <c r="B655">
        <v>12667969</v>
      </c>
      <c r="C655">
        <v>14070541</v>
      </c>
      <c r="D655">
        <v>13802999</v>
      </c>
      <c r="E655">
        <v>13307494</v>
      </c>
      <c r="F655">
        <v>13307494</v>
      </c>
      <c r="H655">
        <f t="shared" si="65"/>
        <v>4.9214139694573333E-3</v>
      </c>
      <c r="I655">
        <f t="shared" si="66"/>
        <v>3.211651124495063E-3</v>
      </c>
      <c r="J655">
        <f t="shared" si="67"/>
        <v>3.274106018961831E-3</v>
      </c>
      <c r="K655">
        <f t="shared" si="68"/>
        <v>1.7757579567152515E-3</v>
      </c>
      <c r="L655">
        <f t="shared" si="69"/>
        <v>1.7757579567152515E-3</v>
      </c>
      <c r="M655" s="2"/>
      <c r="N655">
        <f t="shared" si="70"/>
        <v>134.48134500512987</v>
      </c>
      <c r="O655">
        <f t="shared" si="71"/>
        <v>2.991737405268946E-3</v>
      </c>
      <c r="P655" s="40">
        <f>N655/MAX($N$16:N655)-1</f>
        <v>0</v>
      </c>
      <c r="S655" s="2"/>
    </row>
    <row r="656" spans="1:19">
      <c r="A656" s="2">
        <v>43469</v>
      </c>
      <c r="B656">
        <v>12639110</v>
      </c>
      <c r="C656">
        <v>14083143</v>
      </c>
      <c r="D656">
        <v>13767471</v>
      </c>
      <c r="E656">
        <v>13249866</v>
      </c>
      <c r="F656">
        <v>13249866</v>
      </c>
      <c r="H656">
        <f t="shared" si="65"/>
        <v>-2.2781078798029819E-3</v>
      </c>
      <c r="I656">
        <f t="shared" si="66"/>
        <v>8.9563009695226015E-4</v>
      </c>
      <c r="J656">
        <f t="shared" si="67"/>
        <v>-2.5739333894032601E-3</v>
      </c>
      <c r="K656">
        <f t="shared" si="68"/>
        <v>-4.3304922775091459E-3</v>
      </c>
      <c r="L656">
        <f t="shared" si="69"/>
        <v>-4.3304922775091459E-3</v>
      </c>
      <c r="M656" s="2"/>
      <c r="N656">
        <f t="shared" si="70"/>
        <v>134.14198413555675</v>
      </c>
      <c r="O656">
        <f t="shared" si="71"/>
        <v>-2.5234791454544548E-3</v>
      </c>
      <c r="P656" s="40">
        <f>N656/MAX($N$16:N656)-1</f>
        <v>-2.5234791454544769E-3</v>
      </c>
      <c r="S656" s="2"/>
    </row>
    <row r="657" spans="1:19">
      <c r="A657" s="2">
        <v>43472</v>
      </c>
      <c r="B657">
        <v>12656404</v>
      </c>
      <c r="C657">
        <v>14101940</v>
      </c>
      <c r="D657">
        <v>13810957</v>
      </c>
      <c r="E657">
        <v>13213850</v>
      </c>
      <c r="F657">
        <v>13213850</v>
      </c>
      <c r="H657">
        <f t="shared" si="65"/>
        <v>1.3682925459150841E-3</v>
      </c>
      <c r="I657">
        <f t="shared" si="66"/>
        <v>1.3347162632659781E-3</v>
      </c>
      <c r="J657">
        <f t="shared" si="67"/>
        <v>3.1586048011287282E-3</v>
      </c>
      <c r="K657">
        <f t="shared" si="68"/>
        <v>-2.7182161691295947E-3</v>
      </c>
      <c r="L657">
        <f t="shared" si="69"/>
        <v>-2.7182161691295947E-3</v>
      </c>
      <c r="M657" s="2"/>
      <c r="N657">
        <f t="shared" si="70"/>
        <v>134.15339106744676</v>
      </c>
      <c r="O657">
        <f t="shared" si="71"/>
        <v>8.5036254410120497E-5</v>
      </c>
      <c r="P657" s="40">
        <f>N657/MAX($N$16:N657)-1</f>
        <v>-2.4386574782591097E-3</v>
      </c>
      <c r="S657" s="2"/>
    </row>
    <row r="658" spans="1:19">
      <c r="A658" s="2">
        <v>43473</v>
      </c>
      <c r="B658">
        <v>12691400</v>
      </c>
      <c r="C658">
        <v>14101859</v>
      </c>
      <c r="D658">
        <v>13845317</v>
      </c>
      <c r="E658">
        <v>13248074</v>
      </c>
      <c r="F658">
        <v>13248074</v>
      </c>
      <c r="H658">
        <f t="shared" ref="H658:H721" si="72">B658/B657-1</f>
        <v>2.7650824041332012E-3</v>
      </c>
      <c r="I658">
        <f t="shared" ref="I658:I721" si="73">C658/C657-1</f>
        <v>-5.7438905568529819E-6</v>
      </c>
      <c r="J658">
        <f t="shared" ref="J658:J721" si="74">D658/D657-1</f>
        <v>2.4878797320126989E-3</v>
      </c>
      <c r="K658">
        <f t="shared" ref="K658:K721" si="75">E658/E657-1</f>
        <v>2.5900097246449594E-3</v>
      </c>
      <c r="L658">
        <f t="shared" ref="L658:L721" si="76">F658/F657-1</f>
        <v>2.5900097246449594E-3</v>
      </c>
      <c r="M658" s="2"/>
      <c r="N658">
        <f t="shared" ref="N658:N721" si="77">N657*(1+O658)</f>
        <v>134.43316092669363</v>
      </c>
      <c r="O658">
        <f t="shared" ref="O658:O721" si="78">(H658*$H$14)+(I658*$I$14)+(J658*$J$14)+(K658*$K$14)+(L658*$L$14)</f>
        <v>2.0854475389757935E-3</v>
      </c>
      <c r="P658" s="40">
        <f>N658/MAX($N$16:N658)-1</f>
        <v>-3.5829563151967836E-4</v>
      </c>
      <c r="S658" s="2"/>
    </row>
    <row r="659" spans="1:19">
      <c r="A659" s="2">
        <v>43474</v>
      </c>
      <c r="B659">
        <v>12708126</v>
      </c>
      <c r="C659">
        <v>14033148</v>
      </c>
      <c r="D659">
        <v>13817893</v>
      </c>
      <c r="E659">
        <v>13250492</v>
      </c>
      <c r="F659">
        <v>13250492</v>
      </c>
      <c r="H659">
        <f t="shared" si="72"/>
        <v>1.3179003104464293E-3</v>
      </c>
      <c r="I659">
        <f t="shared" si="73"/>
        <v>-4.8724781605035128E-3</v>
      </c>
      <c r="J659">
        <f t="shared" si="74"/>
        <v>-1.9807419360640122E-3</v>
      </c>
      <c r="K659">
        <f t="shared" si="75"/>
        <v>1.8251709644734326E-4</v>
      </c>
      <c r="L659">
        <f t="shared" si="76"/>
        <v>1.8251709644734326E-4</v>
      </c>
      <c r="M659" s="2"/>
      <c r="N659">
        <f t="shared" si="77"/>
        <v>134.29414935965539</v>
      </c>
      <c r="O659">
        <f t="shared" si="78"/>
        <v>-1.0340571186452821E-3</v>
      </c>
      <c r="P659" s="40">
        <f>N659/MAX($N$16:N659)-1</f>
        <v>-1.3919822520166436E-3</v>
      </c>
      <c r="S659" s="2"/>
    </row>
    <row r="660" spans="1:19">
      <c r="A660" s="2">
        <v>43475</v>
      </c>
      <c r="B660">
        <v>12710921</v>
      </c>
      <c r="C660">
        <v>14042663</v>
      </c>
      <c r="D660">
        <v>13827179</v>
      </c>
      <c r="E660">
        <v>13261680</v>
      </c>
      <c r="F660">
        <v>13261680</v>
      </c>
      <c r="H660">
        <f t="shared" si="72"/>
        <v>2.1993801446407168E-4</v>
      </c>
      <c r="I660">
        <f t="shared" si="73"/>
        <v>6.7803745816696903E-4</v>
      </c>
      <c r="J660">
        <f t="shared" si="74"/>
        <v>6.7202720414760719E-4</v>
      </c>
      <c r="K660">
        <f t="shared" si="75"/>
        <v>8.4434600617089295E-4</v>
      </c>
      <c r="L660">
        <f t="shared" si="76"/>
        <v>8.4434600617089295E-4</v>
      </c>
      <c r="M660" s="2"/>
      <c r="N660">
        <f t="shared" si="77"/>
        <v>134.38167408591502</v>
      </c>
      <c r="O660">
        <f t="shared" si="78"/>
        <v>6.5173893782408685E-4</v>
      </c>
      <c r="P660" s="40">
        <f>N660/MAX($N$16:N660)-1</f>
        <v>-7.4115052322720754E-4</v>
      </c>
      <c r="S660" s="2"/>
    </row>
    <row r="661" spans="1:19">
      <c r="A661" s="2">
        <v>43476</v>
      </c>
      <c r="B661">
        <v>12741942</v>
      </c>
      <c r="C661">
        <v>14078855</v>
      </c>
      <c r="D661">
        <v>13836694</v>
      </c>
      <c r="E661">
        <v>13244406</v>
      </c>
      <c r="F661">
        <v>13244406</v>
      </c>
      <c r="H661">
        <f t="shared" si="72"/>
        <v>2.440499787544903E-3</v>
      </c>
      <c r="I661">
        <f t="shared" si="73"/>
        <v>2.5772889372905894E-3</v>
      </c>
      <c r="J661">
        <f t="shared" si="74"/>
        <v>6.8813747185880736E-4</v>
      </c>
      <c r="K661">
        <f t="shared" si="75"/>
        <v>-1.3025499031796839E-3</v>
      </c>
      <c r="L661">
        <f t="shared" si="76"/>
        <v>-1.3025499031796839E-3</v>
      </c>
      <c r="M661" s="2"/>
      <c r="N661">
        <f t="shared" si="77"/>
        <v>134.46501293419163</v>
      </c>
      <c r="O661">
        <f t="shared" si="78"/>
        <v>6.2016527806698632E-4</v>
      </c>
      <c r="P661" s="40">
        <f>N661/MAX($N$16:N661)-1</f>
        <v>-1.2144488098042583E-4</v>
      </c>
      <c r="S661" s="2"/>
    </row>
    <row r="662" spans="1:19">
      <c r="A662" s="2">
        <v>43479</v>
      </c>
      <c r="B662">
        <v>12777870</v>
      </c>
      <c r="C662">
        <v>14120771</v>
      </c>
      <c r="D662">
        <v>13815274</v>
      </c>
      <c r="E662">
        <v>13207704</v>
      </c>
      <c r="F662">
        <v>13207704</v>
      </c>
      <c r="H662">
        <f t="shared" si="72"/>
        <v>2.8196643808298116E-3</v>
      </c>
      <c r="I662">
        <f t="shared" si="73"/>
        <v>2.9772307478128646E-3</v>
      </c>
      <c r="J662">
        <f t="shared" si="74"/>
        <v>-1.5480576501872845E-3</v>
      </c>
      <c r="K662">
        <f t="shared" si="75"/>
        <v>-2.7711322047965226E-3</v>
      </c>
      <c r="L662">
        <f t="shared" si="76"/>
        <v>-2.7711322047965226E-3</v>
      </c>
      <c r="M662" s="2"/>
      <c r="N662">
        <f t="shared" si="77"/>
        <v>134.43022880038666</v>
      </c>
      <c r="O662">
        <f t="shared" si="78"/>
        <v>-2.5868538622753068E-4</v>
      </c>
      <c r="P662" s="40">
        <f>N662/MAX($N$16:N662)-1</f>
        <v>-3.8009885119205666E-4</v>
      </c>
      <c r="S662" s="2"/>
    </row>
    <row r="663" spans="1:19">
      <c r="A663" s="2">
        <v>43480</v>
      </c>
      <c r="B663">
        <v>12769718</v>
      </c>
      <c r="C663">
        <v>14138997</v>
      </c>
      <c r="D663">
        <v>13824910</v>
      </c>
      <c r="E663">
        <v>13233985</v>
      </c>
      <c r="F663">
        <v>13233985</v>
      </c>
      <c r="H663">
        <f t="shared" si="72"/>
        <v>-6.3797800415876793E-4</v>
      </c>
      <c r="I663">
        <f t="shared" si="73"/>
        <v>1.2907227232847873E-3</v>
      </c>
      <c r="J663">
        <f t="shared" si="74"/>
        <v>6.9748888078513538E-4</v>
      </c>
      <c r="K663">
        <f t="shared" si="75"/>
        <v>1.9898235151241117E-3</v>
      </c>
      <c r="L663">
        <f t="shared" si="76"/>
        <v>1.9898235151241117E-3</v>
      </c>
      <c r="M663" s="2"/>
      <c r="N663">
        <f t="shared" si="77"/>
        <v>134.57352821490488</v>
      </c>
      <c r="O663">
        <f t="shared" si="78"/>
        <v>1.0659761260318756E-3</v>
      </c>
      <c r="P663" s="40">
        <f>N663/MAX($N$16:N663)-1</f>
        <v>0</v>
      </c>
      <c r="S663" s="2"/>
    </row>
    <row r="664" spans="1:19">
      <c r="A664" s="2">
        <v>43481</v>
      </c>
      <c r="B664">
        <v>12795170</v>
      </c>
      <c r="C664">
        <v>14164025</v>
      </c>
      <c r="D664">
        <v>13862468</v>
      </c>
      <c r="E664">
        <v>13274437</v>
      </c>
      <c r="F664">
        <v>13274437</v>
      </c>
      <c r="H664">
        <f t="shared" si="72"/>
        <v>1.9931528636731866E-3</v>
      </c>
      <c r="I664">
        <f t="shared" si="73"/>
        <v>1.7701397065152946E-3</v>
      </c>
      <c r="J664">
        <f t="shared" si="74"/>
        <v>2.7166903799011877E-3</v>
      </c>
      <c r="K664">
        <f t="shared" si="75"/>
        <v>3.0566756725203259E-3</v>
      </c>
      <c r="L664">
        <f t="shared" si="76"/>
        <v>3.0566756725203259E-3</v>
      </c>
      <c r="M664" s="2"/>
      <c r="N664">
        <f t="shared" si="77"/>
        <v>134.91247410052196</v>
      </c>
      <c r="O664">
        <f t="shared" si="78"/>
        <v>2.5186668590260644E-3</v>
      </c>
      <c r="P664" s="40">
        <f>N664/MAX($N$16:N664)-1</f>
        <v>0</v>
      </c>
      <c r="S664" s="2"/>
    </row>
    <row r="665" spans="1:19">
      <c r="A665" s="2">
        <v>43482</v>
      </c>
      <c r="B665">
        <v>12714843</v>
      </c>
      <c r="C665">
        <v>14170452</v>
      </c>
      <c r="D665">
        <v>13856465</v>
      </c>
      <c r="E665">
        <v>13269291</v>
      </c>
      <c r="F665">
        <v>13269291</v>
      </c>
      <c r="H665">
        <f t="shared" si="72"/>
        <v>-6.2779158072928665E-3</v>
      </c>
      <c r="I665">
        <f t="shared" si="73"/>
        <v>4.5375520023438476E-4</v>
      </c>
      <c r="J665">
        <f t="shared" si="74"/>
        <v>-4.3303977329289811E-4</v>
      </c>
      <c r="K665">
        <f t="shared" si="75"/>
        <v>-3.8766239200949126E-4</v>
      </c>
      <c r="L665">
        <f t="shared" si="76"/>
        <v>-3.8766239200949126E-4</v>
      </c>
      <c r="M665" s="2"/>
      <c r="N665">
        <f t="shared" si="77"/>
        <v>134.72271902670209</v>
      </c>
      <c r="O665">
        <f t="shared" si="78"/>
        <v>-1.4065050328740728E-3</v>
      </c>
      <c r="P665" s="40">
        <f>N665/MAX($N$16:N665)-1</f>
        <v>-1.4065050328739837E-3</v>
      </c>
      <c r="S665" s="2"/>
    </row>
    <row r="666" spans="1:19">
      <c r="A666" s="2">
        <v>43483</v>
      </c>
      <c r="B666">
        <v>12704599</v>
      </c>
      <c r="C666">
        <v>14141842</v>
      </c>
      <c r="D666">
        <v>13789810</v>
      </c>
      <c r="E666">
        <v>13230227</v>
      </c>
      <c r="F666">
        <v>13230227</v>
      </c>
      <c r="H666">
        <f t="shared" si="72"/>
        <v>-8.0567255136376748E-4</v>
      </c>
      <c r="I666">
        <f t="shared" si="73"/>
        <v>-2.0189899376533704E-3</v>
      </c>
      <c r="J666">
        <f t="shared" si="74"/>
        <v>-4.8103899515496984E-3</v>
      </c>
      <c r="K666">
        <f t="shared" si="75"/>
        <v>-2.9439402602595699E-3</v>
      </c>
      <c r="L666">
        <f t="shared" si="76"/>
        <v>-2.9439402602595699E-3</v>
      </c>
      <c r="M666" s="2"/>
      <c r="N666">
        <f t="shared" si="77"/>
        <v>134.35834976715543</v>
      </c>
      <c r="O666">
        <f t="shared" si="78"/>
        <v>-2.7045865922171956E-3</v>
      </c>
      <c r="P666" s="40">
        <f>N666/MAX($N$16:N666)-1</f>
        <v>-4.1072876104374378E-3</v>
      </c>
      <c r="S666" s="2"/>
    </row>
    <row r="667" spans="1:19">
      <c r="A667" s="2">
        <v>43486</v>
      </c>
      <c r="B667">
        <v>12630638</v>
      </c>
      <c r="C667">
        <v>14112927</v>
      </c>
      <c r="D667">
        <v>13799586</v>
      </c>
      <c r="E667">
        <v>13244335</v>
      </c>
      <c r="F667">
        <v>13244335</v>
      </c>
      <c r="H667">
        <f t="shared" si="72"/>
        <v>-5.8215926374378668E-3</v>
      </c>
      <c r="I667">
        <f t="shared" si="73"/>
        <v>-2.0446417093331615E-3</v>
      </c>
      <c r="J667">
        <f t="shared" si="74"/>
        <v>7.0892927458743316E-4</v>
      </c>
      <c r="K667">
        <f t="shared" si="75"/>
        <v>1.0663460271693737E-3</v>
      </c>
      <c r="L667">
        <f t="shared" si="76"/>
        <v>1.0663460271693737E-3</v>
      </c>
      <c r="M667" s="2"/>
      <c r="N667">
        <f t="shared" si="77"/>
        <v>134.22333002449619</v>
      </c>
      <c r="O667">
        <f t="shared" si="78"/>
        <v>-1.0049226035689697E-3</v>
      </c>
      <c r="P667" s="40">
        <f>N667/MAX($N$16:N667)-1</f>
        <v>-5.1080827078472391E-3</v>
      </c>
      <c r="S667" s="2"/>
    </row>
    <row r="668" spans="1:19">
      <c r="A668" s="2">
        <v>43487</v>
      </c>
      <c r="B668">
        <v>12623331</v>
      </c>
      <c r="C668">
        <v>14104402</v>
      </c>
      <c r="D668">
        <v>13810969</v>
      </c>
      <c r="E668">
        <v>13257218</v>
      </c>
      <c r="F668">
        <v>13257218</v>
      </c>
      <c r="H668">
        <f t="shared" si="72"/>
        <v>-5.785139277999507E-4</v>
      </c>
      <c r="I668">
        <f t="shared" si="73"/>
        <v>-6.0405612528147135E-4</v>
      </c>
      <c r="J668">
        <f t="shared" si="74"/>
        <v>8.2487981885837058E-4</v>
      </c>
      <c r="K668">
        <f t="shared" si="75"/>
        <v>9.7271776952179145E-4</v>
      </c>
      <c r="L668">
        <f t="shared" si="76"/>
        <v>9.7271776952179145E-4</v>
      </c>
      <c r="M668" s="2"/>
      <c r="N668">
        <f t="shared" si="77"/>
        <v>134.26595251690495</v>
      </c>
      <c r="O668">
        <f t="shared" si="78"/>
        <v>3.175490609641063E-4</v>
      </c>
      <c r="P668" s="40">
        <f>N668/MAX($N$16:N668)-1</f>
        <v>-4.7921557137503568E-3</v>
      </c>
      <c r="S668" s="2"/>
    </row>
    <row r="669" spans="1:19">
      <c r="A669" s="2">
        <v>43488</v>
      </c>
      <c r="B669">
        <v>12619089</v>
      </c>
      <c r="C669">
        <v>14132131</v>
      </c>
      <c r="D669">
        <v>13845729</v>
      </c>
      <c r="E669">
        <v>13302612</v>
      </c>
      <c r="F669">
        <v>13302612</v>
      </c>
      <c r="H669">
        <f t="shared" si="72"/>
        <v>-3.3604442440748894E-4</v>
      </c>
      <c r="I669">
        <f t="shared" si="73"/>
        <v>1.9659819678992108E-3</v>
      </c>
      <c r="J669">
        <f t="shared" si="74"/>
        <v>2.5168400566244475E-3</v>
      </c>
      <c r="K669">
        <f t="shared" si="75"/>
        <v>3.4240969711745173E-3</v>
      </c>
      <c r="L669">
        <f t="shared" si="76"/>
        <v>3.4240969711745173E-3</v>
      </c>
      <c r="M669" s="2"/>
      <c r="N669">
        <f t="shared" si="77"/>
        <v>134.56120258231402</v>
      </c>
      <c r="O669">
        <f t="shared" si="78"/>
        <v>2.1989943084930411E-3</v>
      </c>
      <c r="P669" s="40">
        <f>N669/MAX($N$16:N669)-1</f>
        <v>-2.6036993283972132E-3</v>
      </c>
      <c r="S669" s="2"/>
    </row>
    <row r="670" spans="1:19">
      <c r="A670" s="2">
        <v>43489</v>
      </c>
      <c r="B670">
        <v>12639360</v>
      </c>
      <c r="C670">
        <v>14155781</v>
      </c>
      <c r="D670">
        <v>13871136</v>
      </c>
      <c r="E670">
        <v>13328326</v>
      </c>
      <c r="F670">
        <v>13328326</v>
      </c>
      <c r="H670">
        <f t="shared" si="72"/>
        <v>1.6063758643749537E-3</v>
      </c>
      <c r="I670">
        <f t="shared" si="73"/>
        <v>1.6734914217819696E-3</v>
      </c>
      <c r="J670">
        <f t="shared" si="74"/>
        <v>1.8350063041101539E-3</v>
      </c>
      <c r="K670">
        <f t="shared" si="75"/>
        <v>1.9330038341343059E-3</v>
      </c>
      <c r="L670">
        <f t="shared" si="76"/>
        <v>1.9330038341343059E-3</v>
      </c>
      <c r="M670" s="2"/>
      <c r="N670">
        <f t="shared" si="77"/>
        <v>134.80289821879353</v>
      </c>
      <c r="O670">
        <f t="shared" si="78"/>
        <v>1.7961762517071378E-3</v>
      </c>
      <c r="P670" s="40">
        <f>N670/MAX($N$16:N670)-1</f>
        <v>-8.1219977959035017E-4</v>
      </c>
      <c r="S670" s="2"/>
    </row>
    <row r="671" spans="1:19">
      <c r="A671" s="2">
        <v>43490</v>
      </c>
      <c r="B671">
        <v>12608084</v>
      </c>
      <c r="C671">
        <v>14167081</v>
      </c>
      <c r="D671">
        <v>13871761</v>
      </c>
      <c r="E671">
        <v>13369623</v>
      </c>
      <c r="F671">
        <v>13369623</v>
      </c>
      <c r="H671">
        <f t="shared" si="72"/>
        <v>-2.4744923793609264E-3</v>
      </c>
      <c r="I671">
        <f t="shared" si="73"/>
        <v>7.9826044214725833E-4</v>
      </c>
      <c r="J671">
        <f t="shared" si="74"/>
        <v>4.5057592975794591E-5</v>
      </c>
      <c r="K671">
        <f t="shared" si="75"/>
        <v>3.0984386186232449E-3</v>
      </c>
      <c r="L671">
        <f t="shared" si="76"/>
        <v>3.0984386186232449E-3</v>
      </c>
      <c r="M671" s="2"/>
      <c r="N671">
        <f t="shared" si="77"/>
        <v>134.92599221527024</v>
      </c>
      <c r="O671">
        <f t="shared" si="78"/>
        <v>9.1314057860172339E-4</v>
      </c>
      <c r="P671" s="40">
        <f>N671/MAX($N$16:N671)-1</f>
        <v>0</v>
      </c>
      <c r="S671" s="2"/>
    </row>
    <row r="672" spans="1:19">
      <c r="A672" s="2">
        <v>43493</v>
      </c>
      <c r="B672">
        <v>12664033</v>
      </c>
      <c r="C672">
        <v>14218091</v>
      </c>
      <c r="D672">
        <v>13922771</v>
      </c>
      <c r="E672">
        <v>13420633</v>
      </c>
      <c r="F672">
        <v>13420633</v>
      </c>
      <c r="H672">
        <f t="shared" si="72"/>
        <v>4.4375497498272409E-3</v>
      </c>
      <c r="I672">
        <f t="shared" si="73"/>
        <v>3.600600575376145E-3</v>
      </c>
      <c r="J672">
        <f t="shared" si="74"/>
        <v>3.6772548200620925E-3</v>
      </c>
      <c r="K672">
        <f t="shared" si="75"/>
        <v>3.8153656239969802E-3</v>
      </c>
      <c r="L672">
        <f t="shared" si="76"/>
        <v>3.8153656239969802E-3</v>
      </c>
      <c r="M672" s="2"/>
      <c r="N672">
        <f t="shared" si="77"/>
        <v>135.44805154494873</v>
      </c>
      <c r="O672">
        <f t="shared" si="78"/>
        <v>3.8692272786518878E-3</v>
      </c>
      <c r="P672" s="40">
        <f>N672/MAX($N$16:N672)-1</f>
        <v>0</v>
      </c>
      <c r="S672" s="2"/>
    </row>
    <row r="673" spans="1:19">
      <c r="A673" s="2">
        <v>43494</v>
      </c>
      <c r="B673">
        <v>12674941</v>
      </c>
      <c r="C673">
        <v>14227370</v>
      </c>
      <c r="D673">
        <v>13934756</v>
      </c>
      <c r="E673">
        <v>13379981</v>
      </c>
      <c r="F673">
        <v>13379981</v>
      </c>
      <c r="H673">
        <f t="shared" si="72"/>
        <v>8.6133698482937504E-4</v>
      </c>
      <c r="I673">
        <f t="shared" si="73"/>
        <v>6.5261925809867449E-4</v>
      </c>
      <c r="J673">
        <f t="shared" si="74"/>
        <v>8.6082001923326601E-4</v>
      </c>
      <c r="K673">
        <f t="shared" si="75"/>
        <v>-3.0290672578558997E-3</v>
      </c>
      <c r="L673">
        <f t="shared" si="76"/>
        <v>-3.0290672578558997E-3</v>
      </c>
      <c r="M673" s="2"/>
      <c r="N673">
        <f t="shared" si="77"/>
        <v>135.34827080523164</v>
      </c>
      <c r="O673">
        <f t="shared" si="78"/>
        <v>-7.3667165071009675E-4</v>
      </c>
      <c r="P673" s="40">
        <f>N673/MAX($N$16:N673)-1</f>
        <v>-7.3667165071011897E-4</v>
      </c>
      <c r="S673" s="2"/>
    </row>
    <row r="674" spans="1:19">
      <c r="A674" s="2">
        <v>43495</v>
      </c>
      <c r="B674">
        <v>12683045</v>
      </c>
      <c r="C674">
        <v>14257284</v>
      </c>
      <c r="D674">
        <v>13971317</v>
      </c>
      <c r="E674">
        <v>13381654</v>
      </c>
      <c r="F674">
        <v>13381654</v>
      </c>
      <c r="H674">
        <f t="shared" si="72"/>
        <v>6.3937181246043195E-4</v>
      </c>
      <c r="I674">
        <f t="shared" si="73"/>
        <v>2.1025670942698138E-3</v>
      </c>
      <c r="J674">
        <f t="shared" si="74"/>
        <v>2.6237273189426702E-3</v>
      </c>
      <c r="K674">
        <f t="shared" si="75"/>
        <v>1.250375467647391E-4</v>
      </c>
      <c r="L674">
        <f t="shared" si="76"/>
        <v>1.250375467647391E-4</v>
      </c>
      <c r="M674" s="2"/>
      <c r="N674">
        <f t="shared" si="77"/>
        <v>135.50028698060035</v>
      </c>
      <c r="O674">
        <f t="shared" si="78"/>
        <v>1.123148263840479E-3</v>
      </c>
      <c r="P674" s="40">
        <f>N674/MAX($N$16:N674)-1</f>
        <v>0</v>
      </c>
      <c r="S674" s="2"/>
    </row>
    <row r="675" spans="1:19">
      <c r="A675" s="2">
        <v>43496</v>
      </c>
      <c r="B675">
        <v>12724813</v>
      </c>
      <c r="C675">
        <v>14287614</v>
      </c>
      <c r="D675">
        <v>13990380</v>
      </c>
      <c r="E675">
        <v>13394230</v>
      </c>
      <c r="F675">
        <v>13394230</v>
      </c>
      <c r="H675">
        <f t="shared" si="72"/>
        <v>3.2932154699443217E-3</v>
      </c>
      <c r="I675">
        <f t="shared" si="73"/>
        <v>2.1273336492420025E-3</v>
      </c>
      <c r="J675">
        <f t="shared" si="74"/>
        <v>1.3644382988375892E-3</v>
      </c>
      <c r="K675">
        <f t="shared" si="75"/>
        <v>9.3979413905032061E-4</v>
      </c>
      <c r="L675">
        <f t="shared" si="76"/>
        <v>9.3979413905032061E-4</v>
      </c>
      <c r="M675" s="2"/>
      <c r="N675">
        <f t="shared" si="77"/>
        <v>135.73509747927835</v>
      </c>
      <c r="O675">
        <f t="shared" si="78"/>
        <v>1.7329151392249111E-3</v>
      </c>
      <c r="P675" s="40">
        <f>N675/MAX($N$16:N675)-1</f>
        <v>0</v>
      </c>
      <c r="S675" s="2"/>
    </row>
    <row r="676" spans="1:19">
      <c r="A676" s="2">
        <v>43497</v>
      </c>
      <c r="B676">
        <v>12692658</v>
      </c>
      <c r="C676">
        <v>14279879</v>
      </c>
      <c r="D676">
        <v>14002572</v>
      </c>
      <c r="E676">
        <v>13456321</v>
      </c>
      <c r="F676">
        <v>13456321</v>
      </c>
      <c r="H676">
        <f t="shared" si="72"/>
        <v>-2.5269526554142496E-3</v>
      </c>
      <c r="I676">
        <f t="shared" si="73"/>
        <v>-5.4137800755260646E-4</v>
      </c>
      <c r="J676">
        <f t="shared" si="74"/>
        <v>8.714559575937475E-4</v>
      </c>
      <c r="K676">
        <f t="shared" si="75"/>
        <v>4.6356528146820342E-3</v>
      </c>
      <c r="L676">
        <f t="shared" si="76"/>
        <v>4.6356528146820342E-3</v>
      </c>
      <c r="M676" s="2"/>
      <c r="N676">
        <f t="shared" si="77"/>
        <v>135.92714719349402</v>
      </c>
      <c r="O676">
        <f t="shared" si="78"/>
        <v>1.4148861847981919E-3</v>
      </c>
      <c r="P676" s="40">
        <f>N676/MAX($N$16:N676)-1</f>
        <v>0</v>
      </c>
      <c r="S676" s="2"/>
    </row>
    <row r="677" spans="1:19">
      <c r="A677" s="2">
        <v>43500</v>
      </c>
      <c r="B677">
        <v>12570804</v>
      </c>
      <c r="C677">
        <v>14258580</v>
      </c>
      <c r="D677">
        <v>14047912</v>
      </c>
      <c r="E677">
        <v>13501581</v>
      </c>
      <c r="F677">
        <v>13501581</v>
      </c>
      <c r="H677">
        <f t="shared" si="72"/>
        <v>-9.6003532120695345E-3</v>
      </c>
      <c r="I677">
        <f t="shared" si="73"/>
        <v>-1.4915392490369994E-3</v>
      </c>
      <c r="J677">
        <f t="shared" si="74"/>
        <v>3.2379765660195403E-3</v>
      </c>
      <c r="K677">
        <f t="shared" si="75"/>
        <v>3.3634750538427127E-3</v>
      </c>
      <c r="L677">
        <f t="shared" si="76"/>
        <v>3.3634750538427127E-3</v>
      </c>
      <c r="M677" s="2"/>
      <c r="N677">
        <f t="shared" si="77"/>
        <v>135.8965101446008</v>
      </c>
      <c r="O677">
        <f t="shared" si="78"/>
        <v>-2.2539315748031389E-4</v>
      </c>
      <c r="P677" s="40">
        <f>N677/MAX($N$16:N677)-1</f>
        <v>-2.2539315748026922E-4</v>
      </c>
      <c r="S677" s="2"/>
    </row>
    <row r="678" spans="1:19">
      <c r="A678" s="2">
        <v>43501</v>
      </c>
      <c r="B678">
        <v>12558724</v>
      </c>
      <c r="C678">
        <v>14285729</v>
      </c>
      <c r="D678">
        <v>14070739</v>
      </c>
      <c r="E678">
        <v>13524408</v>
      </c>
      <c r="F678">
        <v>13524408</v>
      </c>
      <c r="H678">
        <f t="shared" si="72"/>
        <v>-9.6095683299179946E-4</v>
      </c>
      <c r="I678">
        <f t="shared" si="73"/>
        <v>1.9040465460093969E-3</v>
      </c>
      <c r="J678">
        <f t="shared" si="74"/>
        <v>1.624938994492453E-3</v>
      </c>
      <c r="K678">
        <f t="shared" si="75"/>
        <v>1.6906908902001305E-3</v>
      </c>
      <c r="L678">
        <f t="shared" si="76"/>
        <v>1.6906908902001305E-3</v>
      </c>
      <c r="M678" s="2"/>
      <c r="N678">
        <f t="shared" si="77"/>
        <v>136.05821096914573</v>
      </c>
      <c r="O678">
        <f t="shared" si="78"/>
        <v>1.1898820975820624E-3</v>
      </c>
      <c r="P678" s="40">
        <f>N678/MAX($N$16:N678)-1</f>
        <v>0</v>
      </c>
      <c r="S678" s="2"/>
    </row>
    <row r="679" spans="1:19">
      <c r="A679" s="2">
        <v>43502</v>
      </c>
      <c r="B679">
        <v>12599584</v>
      </c>
      <c r="C679">
        <v>14325100</v>
      </c>
      <c r="D679">
        <v>14102316</v>
      </c>
      <c r="E679">
        <v>13542492</v>
      </c>
      <c r="F679">
        <v>13542492</v>
      </c>
      <c r="H679">
        <f t="shared" si="72"/>
        <v>3.2535152456572014E-3</v>
      </c>
      <c r="I679">
        <f t="shared" si="73"/>
        <v>2.755967161353734E-3</v>
      </c>
      <c r="J679">
        <f t="shared" si="74"/>
        <v>2.2441607366892047E-3</v>
      </c>
      <c r="K679">
        <f t="shared" si="75"/>
        <v>1.337138010033323E-3</v>
      </c>
      <c r="L679">
        <f t="shared" si="76"/>
        <v>1.337138010033323E-3</v>
      </c>
      <c r="M679" s="2"/>
      <c r="N679">
        <f t="shared" si="77"/>
        <v>136.35557759535325</v>
      </c>
      <c r="O679">
        <f t="shared" si="78"/>
        <v>2.1855838327533572E-3</v>
      </c>
      <c r="P679" s="40">
        <f>N679/MAX($N$16:N679)-1</f>
        <v>0</v>
      </c>
      <c r="S679" s="2"/>
    </row>
    <row r="680" spans="1:19">
      <c r="A680" s="2">
        <v>43503</v>
      </c>
      <c r="B680">
        <v>12630921</v>
      </c>
      <c r="C680">
        <v>14327558</v>
      </c>
      <c r="D680">
        <v>14042907</v>
      </c>
      <c r="E680">
        <v>13496914</v>
      </c>
      <c r="F680">
        <v>13496914</v>
      </c>
      <c r="H680">
        <f t="shared" si="72"/>
        <v>2.4871456073469744E-3</v>
      </c>
      <c r="I680">
        <f t="shared" si="73"/>
        <v>1.7158693482066667E-4</v>
      </c>
      <c r="J680">
        <f t="shared" si="74"/>
        <v>-4.2127122949167095E-3</v>
      </c>
      <c r="K680">
        <f t="shared" si="75"/>
        <v>-3.365554877196919E-3</v>
      </c>
      <c r="L680">
        <f t="shared" si="76"/>
        <v>-3.365554877196919E-3</v>
      </c>
      <c r="M680" s="2"/>
      <c r="N680">
        <f t="shared" si="77"/>
        <v>136.12963396231811</v>
      </c>
      <c r="O680">
        <f t="shared" si="78"/>
        <v>-1.6570179014285813E-3</v>
      </c>
      <c r="P680" s="40">
        <f>N680/MAX($N$16:N680)-1</f>
        <v>-1.6570179014286923E-3</v>
      </c>
      <c r="S680" s="2"/>
    </row>
    <row r="681" spans="1:19">
      <c r="A681" s="2">
        <v>43504</v>
      </c>
      <c r="B681">
        <v>12642331</v>
      </c>
      <c r="C681">
        <v>14242778</v>
      </c>
      <c r="D681">
        <v>14040342</v>
      </c>
      <c r="E681">
        <v>13516492</v>
      </c>
      <c r="F681">
        <v>13516492</v>
      </c>
      <c r="H681">
        <f t="shared" si="72"/>
        <v>9.0333871932224419E-4</v>
      </c>
      <c r="I681">
        <f t="shared" si="73"/>
        <v>-5.9172679670883577E-3</v>
      </c>
      <c r="J681">
        <f t="shared" si="74"/>
        <v>-1.8265448884624558E-4</v>
      </c>
      <c r="K681">
        <f t="shared" si="75"/>
        <v>1.4505538080780145E-3</v>
      </c>
      <c r="L681">
        <f t="shared" si="76"/>
        <v>1.4505538080780145E-3</v>
      </c>
      <c r="M681" s="2"/>
      <c r="N681">
        <f t="shared" si="77"/>
        <v>136.06713749750872</v>
      </c>
      <c r="O681">
        <f t="shared" si="78"/>
        <v>-4.5909522409126607E-4</v>
      </c>
      <c r="P681" s="40">
        <f>N681/MAX($N$16:N681)-1</f>
        <v>-2.1153523965150578E-3</v>
      </c>
      <c r="S681" s="2"/>
    </row>
    <row r="682" spans="1:19">
      <c r="A682" s="2">
        <v>43507</v>
      </c>
      <c r="B682">
        <v>12646853</v>
      </c>
      <c r="C682">
        <v>14249777</v>
      </c>
      <c r="D682">
        <v>14045618</v>
      </c>
      <c r="E682">
        <v>13495567</v>
      </c>
      <c r="F682">
        <v>13495567</v>
      </c>
      <c r="H682">
        <f t="shared" si="72"/>
        <v>3.576872018300481E-4</v>
      </c>
      <c r="I682">
        <f t="shared" si="73"/>
        <v>4.9140694322424849E-4</v>
      </c>
      <c r="J682">
        <f t="shared" si="74"/>
        <v>3.7577432230628816E-4</v>
      </c>
      <c r="K682">
        <f t="shared" si="75"/>
        <v>-1.5481087844390062E-3</v>
      </c>
      <c r="L682">
        <f t="shared" si="76"/>
        <v>-1.5481087844390062E-3</v>
      </c>
      <c r="M682" s="2"/>
      <c r="N682">
        <f t="shared" si="77"/>
        <v>136.01621167440831</v>
      </c>
      <c r="O682">
        <f t="shared" si="78"/>
        <v>-3.7426982030348561E-4</v>
      </c>
      <c r="P682" s="40">
        <f>N682/MAX($N$16:N682)-1</f>
        <v>-2.4888305042573E-3</v>
      </c>
      <c r="S682" s="2"/>
    </row>
    <row r="683" spans="1:19">
      <c r="A683" s="2">
        <v>43508</v>
      </c>
      <c r="B683">
        <v>12687076</v>
      </c>
      <c r="C683">
        <v>14267967</v>
      </c>
      <c r="D683">
        <v>14092520</v>
      </c>
      <c r="E683">
        <v>13474657</v>
      </c>
      <c r="F683">
        <v>13474657</v>
      </c>
      <c r="H683">
        <f t="shared" si="72"/>
        <v>3.1804750161956719E-3</v>
      </c>
      <c r="I683">
        <f t="shared" si="73"/>
        <v>1.2765112043506832E-3</v>
      </c>
      <c r="J683">
        <f t="shared" si="74"/>
        <v>3.3392621100758468E-3</v>
      </c>
      <c r="K683">
        <f t="shared" si="75"/>
        <v>-1.5493976651740349E-3</v>
      </c>
      <c r="L683">
        <f t="shared" si="76"/>
        <v>-1.5493976651740349E-3</v>
      </c>
      <c r="M683" s="2"/>
      <c r="N683">
        <f t="shared" si="77"/>
        <v>136.14399762673148</v>
      </c>
      <c r="O683">
        <f t="shared" si="78"/>
        <v>9.3949060005482643E-4</v>
      </c>
      <c r="P683" s="40">
        <f>N683/MAX($N$16:N683)-1</f>
        <v>-1.5516781370664701E-3</v>
      </c>
      <c r="S683" s="2"/>
    </row>
    <row r="684" spans="1:19">
      <c r="A684" s="2">
        <v>43509</v>
      </c>
      <c r="B684">
        <v>12703575</v>
      </c>
      <c r="C684">
        <v>14297237</v>
      </c>
      <c r="D684">
        <v>14121789</v>
      </c>
      <c r="E684">
        <v>13493100</v>
      </c>
      <c r="F684">
        <v>13493100</v>
      </c>
      <c r="H684">
        <f t="shared" si="72"/>
        <v>1.3004572527193226E-3</v>
      </c>
      <c r="I684">
        <f t="shared" si="73"/>
        <v>2.0514485350295875E-3</v>
      </c>
      <c r="J684">
        <f t="shared" si="74"/>
        <v>2.0769174001527002E-3</v>
      </c>
      <c r="K684">
        <f t="shared" si="75"/>
        <v>1.3687175859096179E-3</v>
      </c>
      <c r="L684">
        <f t="shared" si="76"/>
        <v>1.3687175859096179E-3</v>
      </c>
      <c r="M684" s="2"/>
      <c r="N684">
        <f t="shared" si="77"/>
        <v>136.36635503848049</v>
      </c>
      <c r="O684">
        <f t="shared" si="78"/>
        <v>1.6332516719441692E-3</v>
      </c>
      <c r="P684" s="40">
        <f>N684/MAX($N$16:N684)-1</f>
        <v>0</v>
      </c>
      <c r="S684" s="2"/>
    </row>
    <row r="685" spans="1:19">
      <c r="A685" s="2">
        <v>43510</v>
      </c>
      <c r="B685">
        <v>12706370</v>
      </c>
      <c r="C685">
        <v>14312499</v>
      </c>
      <c r="D685">
        <v>14072355</v>
      </c>
      <c r="E685">
        <v>13467143</v>
      </c>
      <c r="F685">
        <v>13467143</v>
      </c>
      <c r="H685">
        <f t="shared" si="72"/>
        <v>2.2001680629268883E-4</v>
      </c>
      <c r="I685">
        <f t="shared" si="73"/>
        <v>1.0674789821278896E-3</v>
      </c>
      <c r="J685">
        <f t="shared" si="74"/>
        <v>-3.5005479829786079E-3</v>
      </c>
      <c r="K685">
        <f t="shared" si="75"/>
        <v>-1.9237239774403392E-3</v>
      </c>
      <c r="L685">
        <f t="shared" si="76"/>
        <v>-1.9237239774403392E-3</v>
      </c>
      <c r="M685" s="2"/>
      <c r="N685">
        <f t="shared" si="77"/>
        <v>136.20106537546266</v>
      </c>
      <c r="O685">
        <f t="shared" si="78"/>
        <v>-1.2121000298877416E-3</v>
      </c>
      <c r="P685" s="40">
        <f>N685/MAX($N$16:N685)-1</f>
        <v>-1.2121000298878082E-3</v>
      </c>
      <c r="S685" s="2"/>
    </row>
    <row r="686" spans="1:19">
      <c r="A686" s="2">
        <v>43511</v>
      </c>
      <c r="B686">
        <v>12730224</v>
      </c>
      <c r="C686">
        <v>14322415</v>
      </c>
      <c r="D686">
        <v>14080143</v>
      </c>
      <c r="E686">
        <v>13449576</v>
      </c>
      <c r="F686">
        <v>13449576</v>
      </c>
      <c r="H686">
        <f t="shared" si="72"/>
        <v>1.8773260970679218E-3</v>
      </c>
      <c r="I686">
        <f t="shared" si="73"/>
        <v>6.9282100910550426E-4</v>
      </c>
      <c r="J686">
        <f t="shared" si="74"/>
        <v>5.5342549274794983E-4</v>
      </c>
      <c r="K686">
        <f t="shared" si="75"/>
        <v>-1.3044340585082193E-3</v>
      </c>
      <c r="L686">
        <f t="shared" si="76"/>
        <v>-1.3044340585082193E-3</v>
      </c>
      <c r="M686" s="2"/>
      <c r="N686">
        <f t="shared" si="77"/>
        <v>136.21508603522048</v>
      </c>
      <c r="O686">
        <f t="shared" si="78"/>
        <v>1.0294089638098738E-4</v>
      </c>
      <c r="P686" s="40">
        <f>N686/MAX($N$16:N686)-1</f>
        <v>-1.1092839081702222E-3</v>
      </c>
      <c r="S686" s="2"/>
    </row>
    <row r="687" spans="1:19">
      <c r="A687" s="2">
        <v>43514</v>
      </c>
      <c r="B687">
        <v>12754948</v>
      </c>
      <c r="C687">
        <v>14345545</v>
      </c>
      <c r="D687">
        <v>14050899</v>
      </c>
      <c r="E687">
        <v>13420332</v>
      </c>
      <c r="F687">
        <v>13420332</v>
      </c>
      <c r="H687">
        <f t="shared" si="72"/>
        <v>1.9421496432427965E-3</v>
      </c>
      <c r="I687">
        <f t="shared" si="73"/>
        <v>1.6149511098513258E-3</v>
      </c>
      <c r="J687">
        <f t="shared" si="74"/>
        <v>-2.0769675421620226E-3</v>
      </c>
      <c r="K687">
        <f t="shared" si="75"/>
        <v>-2.1743436373012903E-3</v>
      </c>
      <c r="L687">
        <f t="shared" si="76"/>
        <v>-2.1743436373012903E-3</v>
      </c>
      <c r="M687" s="2"/>
      <c r="N687">
        <f t="shared" si="77"/>
        <v>136.13693796750456</v>
      </c>
      <c r="O687">
        <f t="shared" si="78"/>
        <v>-5.7371081273409623E-4</v>
      </c>
      <c r="P687" s="40">
        <f>N687/MAX($N$16:N687)-1</f>
        <v>-1.6823583127317798E-3</v>
      </c>
      <c r="S687" s="2"/>
    </row>
    <row r="688" spans="1:19">
      <c r="A688" s="2">
        <v>43515</v>
      </c>
      <c r="B688">
        <v>12724653</v>
      </c>
      <c r="C688">
        <v>14353971</v>
      </c>
      <c r="D688">
        <v>14069092</v>
      </c>
      <c r="E688">
        <v>13468159</v>
      </c>
      <c r="F688">
        <v>13468159</v>
      </c>
      <c r="H688">
        <f t="shared" si="72"/>
        <v>-2.3751566842922234E-3</v>
      </c>
      <c r="I688">
        <f t="shared" si="73"/>
        <v>5.8736004801485109E-4</v>
      </c>
      <c r="J688">
        <f t="shared" si="74"/>
        <v>1.2947925965449691E-3</v>
      </c>
      <c r="K688">
        <f t="shared" si="75"/>
        <v>3.5637717457361884E-3</v>
      </c>
      <c r="L688">
        <f t="shared" si="76"/>
        <v>3.5637717457361884E-3</v>
      </c>
      <c r="M688" s="2"/>
      <c r="N688">
        <f t="shared" si="77"/>
        <v>136.31757914466147</v>
      </c>
      <c r="O688">
        <f t="shared" si="78"/>
        <v>1.3269078903479948E-3</v>
      </c>
      <c r="P688" s="40">
        <f>N688/MAX($N$16:N688)-1</f>
        <v>-3.5768275690339912E-4</v>
      </c>
      <c r="S688" s="2"/>
    </row>
    <row r="689" spans="1:19">
      <c r="A689" s="2">
        <v>43516</v>
      </c>
      <c r="B689">
        <v>12670955</v>
      </c>
      <c r="C689">
        <v>14343814</v>
      </c>
      <c r="D689">
        <v>14079133</v>
      </c>
      <c r="E689">
        <v>13432029</v>
      </c>
      <c r="F689">
        <v>13432029</v>
      </c>
      <c r="H689">
        <f t="shared" si="72"/>
        <v>-4.21999719756605E-3</v>
      </c>
      <c r="I689">
        <f t="shared" si="73"/>
        <v>-7.0760906511513344E-4</v>
      </c>
      <c r="J689">
        <f t="shared" si="74"/>
        <v>7.1369211317962034E-4</v>
      </c>
      <c r="K689">
        <f t="shared" si="75"/>
        <v>-2.6826235122410225E-3</v>
      </c>
      <c r="L689">
        <f t="shared" si="76"/>
        <v>-2.6826235122410225E-3</v>
      </c>
      <c r="M689" s="2"/>
      <c r="N689">
        <f t="shared" si="77"/>
        <v>136.05641753236668</v>
      </c>
      <c r="O689">
        <f t="shared" si="78"/>
        <v>-1.9158322347967217E-3</v>
      </c>
      <c r="P689" s="40">
        <f>N689/MAX($N$16:N689)-1</f>
        <v>-2.2728297315445234E-3</v>
      </c>
      <c r="S689" s="2"/>
    </row>
    <row r="690" spans="1:19">
      <c r="A690" s="2">
        <v>43517</v>
      </c>
      <c r="B690">
        <v>12698180</v>
      </c>
      <c r="C690">
        <v>14375576</v>
      </c>
      <c r="D690">
        <v>14097135</v>
      </c>
      <c r="E690">
        <v>13463791</v>
      </c>
      <c r="F690">
        <v>13463791</v>
      </c>
      <c r="H690">
        <f t="shared" si="72"/>
        <v>2.1486146861069422E-3</v>
      </c>
      <c r="I690">
        <f t="shared" si="73"/>
        <v>2.2143343464995358E-3</v>
      </c>
      <c r="J690">
        <f t="shared" si="74"/>
        <v>1.2786298701774612E-3</v>
      </c>
      <c r="K690">
        <f t="shared" si="75"/>
        <v>2.3646464729938366E-3</v>
      </c>
      <c r="L690">
        <f t="shared" si="76"/>
        <v>2.3646464729938366E-3</v>
      </c>
      <c r="M690" s="2"/>
      <c r="N690">
        <f t="shared" si="77"/>
        <v>136.33862226645292</v>
      </c>
      <c r="O690">
        <f t="shared" si="78"/>
        <v>2.0741743697543225E-3</v>
      </c>
      <c r="P690" s="40">
        <f>N690/MAX($N$16:N690)-1</f>
        <v>-2.0336960696609729E-4</v>
      </c>
      <c r="S690" s="2"/>
    </row>
    <row r="691" spans="1:19">
      <c r="A691" s="2">
        <v>43518</v>
      </c>
      <c r="B691">
        <v>12684072</v>
      </c>
      <c r="C691">
        <v>14409530</v>
      </c>
      <c r="D691">
        <v>14131089</v>
      </c>
      <c r="E691">
        <v>13467968</v>
      </c>
      <c r="F691">
        <v>13467968</v>
      </c>
      <c r="H691">
        <f t="shared" si="72"/>
        <v>-1.1110253595396635E-3</v>
      </c>
      <c r="I691">
        <f t="shared" si="73"/>
        <v>2.3619227500866202E-3</v>
      </c>
      <c r="J691">
        <f t="shared" si="74"/>
        <v>2.4085745082245147E-3</v>
      </c>
      <c r="K691">
        <f t="shared" si="75"/>
        <v>3.1023951575015474E-4</v>
      </c>
      <c r="L691">
        <f t="shared" si="76"/>
        <v>3.1023951575015474E-4</v>
      </c>
      <c r="M691" s="2"/>
      <c r="N691">
        <f t="shared" si="77"/>
        <v>136.45532678909316</v>
      </c>
      <c r="O691">
        <f t="shared" si="78"/>
        <v>8.5599018605435622E-4</v>
      </c>
      <c r="P691" s="40">
        <f>N691/MAX($N$16:N691)-1</f>
        <v>0</v>
      </c>
      <c r="S691" s="2"/>
    </row>
    <row r="692" spans="1:19">
      <c r="A692" s="2">
        <v>43521</v>
      </c>
      <c r="B692">
        <v>12683442</v>
      </c>
      <c r="C692">
        <v>14421458</v>
      </c>
      <c r="D692">
        <v>14143017</v>
      </c>
      <c r="E692">
        <v>13473189</v>
      </c>
      <c r="F692">
        <v>13473189</v>
      </c>
      <c r="H692">
        <f t="shared" si="72"/>
        <v>-4.9668592231211228E-5</v>
      </c>
      <c r="I692">
        <f t="shared" si="73"/>
        <v>8.2778550029050102E-4</v>
      </c>
      <c r="J692">
        <f t="shared" si="74"/>
        <v>8.4409630425508198E-4</v>
      </c>
      <c r="K692">
        <f t="shared" si="75"/>
        <v>3.8766055874206451E-4</v>
      </c>
      <c r="L692">
        <f t="shared" si="76"/>
        <v>3.8766055874206451E-4</v>
      </c>
      <c r="M692" s="2"/>
      <c r="N692">
        <f t="shared" si="77"/>
        <v>136.52075805518533</v>
      </c>
      <c r="O692">
        <f t="shared" si="78"/>
        <v>4.795068659597002E-4</v>
      </c>
      <c r="P692" s="40">
        <f>N692/MAX($N$16:N692)-1</f>
        <v>0</v>
      </c>
      <c r="S692" s="2"/>
    </row>
    <row r="693" spans="1:19">
      <c r="A693" s="2">
        <v>43522</v>
      </c>
      <c r="B693">
        <v>12540473</v>
      </c>
      <c r="C693">
        <v>14303004</v>
      </c>
      <c r="D693">
        <v>14029663</v>
      </c>
      <c r="E693">
        <v>13392428</v>
      </c>
      <c r="F693">
        <v>13392428</v>
      </c>
      <c r="H693">
        <f t="shared" si="72"/>
        <v>-1.1272097905284717E-2</v>
      </c>
      <c r="I693">
        <f t="shared" si="73"/>
        <v>-8.2137326198225002E-3</v>
      </c>
      <c r="J693">
        <f t="shared" si="74"/>
        <v>-8.0148387009645328E-3</v>
      </c>
      <c r="K693">
        <f t="shared" si="75"/>
        <v>-5.9942007790434459E-3</v>
      </c>
      <c r="L693">
        <f t="shared" si="76"/>
        <v>-5.9942007790434459E-3</v>
      </c>
      <c r="M693" s="2"/>
      <c r="N693">
        <f t="shared" si="77"/>
        <v>135.44254247951568</v>
      </c>
      <c r="O693">
        <f t="shared" si="78"/>
        <v>-7.8978141568317277E-3</v>
      </c>
      <c r="P693" s="40">
        <f>N693/MAX($N$16:N693)-1</f>
        <v>-7.8978141568317728E-3</v>
      </c>
      <c r="S693" s="2"/>
    </row>
    <row r="694" spans="1:19">
      <c r="A694" s="2">
        <v>43523</v>
      </c>
      <c r="B694">
        <v>12541617</v>
      </c>
      <c r="C694">
        <v>14307971</v>
      </c>
      <c r="D694">
        <v>14092611</v>
      </c>
      <c r="E694">
        <v>13465698</v>
      </c>
      <c r="F694">
        <v>13465698</v>
      </c>
      <c r="H694">
        <f t="shared" si="72"/>
        <v>9.1224629246378086E-5</v>
      </c>
      <c r="I694">
        <f t="shared" si="73"/>
        <v>3.4726970641973942E-4</v>
      </c>
      <c r="J694">
        <f t="shared" si="74"/>
        <v>4.4867791906333387E-3</v>
      </c>
      <c r="K694">
        <f t="shared" si="75"/>
        <v>5.4710019721591063E-3</v>
      </c>
      <c r="L694">
        <f t="shared" si="76"/>
        <v>5.4710019721591063E-3</v>
      </c>
      <c r="M694" s="2"/>
      <c r="N694">
        <f t="shared" si="77"/>
        <v>135.87236336008536</v>
      </c>
      <c r="O694">
        <f t="shared" si="78"/>
        <v>3.1734554941235341E-3</v>
      </c>
      <c r="P694" s="40">
        <f>N694/MAX($N$16:N694)-1</f>
        <v>-4.7494220244357344E-3</v>
      </c>
      <c r="S694" s="2"/>
    </row>
    <row r="695" spans="1:19">
      <c r="A695" s="2">
        <v>43524</v>
      </c>
      <c r="B695">
        <v>12599770</v>
      </c>
      <c r="C695">
        <v>14304805</v>
      </c>
      <c r="D695">
        <v>14062081</v>
      </c>
      <c r="E695">
        <v>13398352</v>
      </c>
      <c r="F695">
        <v>13398352</v>
      </c>
      <c r="H695">
        <f t="shared" si="72"/>
        <v>4.6368024155098997E-3</v>
      </c>
      <c r="I695">
        <f t="shared" si="73"/>
        <v>-2.2127525978354878E-4</v>
      </c>
      <c r="J695">
        <f t="shared" si="74"/>
        <v>-2.166383504093039E-3</v>
      </c>
      <c r="K695">
        <f t="shared" si="75"/>
        <v>-5.0013003410591672E-3</v>
      </c>
      <c r="L695">
        <f t="shared" si="76"/>
        <v>-5.0013003410591672E-3</v>
      </c>
      <c r="M695" s="2"/>
      <c r="N695">
        <f t="shared" si="77"/>
        <v>135.66166725389678</v>
      </c>
      <c r="O695">
        <f t="shared" si="78"/>
        <v>-1.5506914060970046E-3</v>
      </c>
      <c r="P695" s="40">
        <f>N695/MAX($N$16:N695)-1</f>
        <v>-6.2927485426156338E-3</v>
      </c>
      <c r="S695" s="2"/>
    </row>
    <row r="696" spans="1:19">
      <c r="A696" s="2">
        <v>43525</v>
      </c>
      <c r="B696">
        <v>12620544</v>
      </c>
      <c r="C696">
        <v>14329042</v>
      </c>
      <c r="D696">
        <v>14086317</v>
      </c>
      <c r="E696">
        <v>13405713</v>
      </c>
      <c r="F696">
        <v>13405713</v>
      </c>
      <c r="H696">
        <f t="shared" si="72"/>
        <v>1.6487602551475966E-3</v>
      </c>
      <c r="I696">
        <f t="shared" si="73"/>
        <v>1.6943257877335416E-3</v>
      </c>
      <c r="J696">
        <f t="shared" si="74"/>
        <v>1.7235002415361134E-3</v>
      </c>
      <c r="K696">
        <f t="shared" si="75"/>
        <v>5.493959257079073E-4</v>
      </c>
      <c r="L696">
        <f t="shared" si="76"/>
        <v>5.493959257079073E-4</v>
      </c>
      <c r="M696" s="2"/>
      <c r="N696">
        <f t="shared" si="77"/>
        <v>135.82894834932833</v>
      </c>
      <c r="O696">
        <f t="shared" si="78"/>
        <v>1.2330756271666135E-3</v>
      </c>
      <c r="P696" s="40">
        <f>N696/MAX($N$16:N696)-1</f>
        <v>-5.0674323503049346E-3</v>
      </c>
      <c r="S696" s="2"/>
    </row>
    <row r="697" spans="1:19">
      <c r="A697" s="2">
        <v>43529</v>
      </c>
      <c r="B697">
        <v>12672130</v>
      </c>
      <c r="C697">
        <v>14389225</v>
      </c>
      <c r="D697">
        <v>14143708</v>
      </c>
      <c r="E697">
        <v>13463104</v>
      </c>
      <c r="F697">
        <v>13463104</v>
      </c>
      <c r="H697">
        <f t="shared" si="72"/>
        <v>4.0874624738838072E-3</v>
      </c>
      <c r="I697">
        <f t="shared" si="73"/>
        <v>4.2000714353409574E-3</v>
      </c>
      <c r="J697">
        <f t="shared" si="74"/>
        <v>4.07423743197044E-3</v>
      </c>
      <c r="K697">
        <f t="shared" si="75"/>
        <v>4.2810852358243778E-3</v>
      </c>
      <c r="L697">
        <f t="shared" si="76"/>
        <v>4.2810852358243778E-3</v>
      </c>
      <c r="M697" s="2"/>
      <c r="N697">
        <f t="shared" si="77"/>
        <v>136.39736375168056</v>
      </c>
      <c r="O697">
        <f t="shared" si="78"/>
        <v>4.1847883625687919E-3</v>
      </c>
      <c r="P697" s="40">
        <f>N697/MAX($N$16:N697)-1</f>
        <v>-9.0385011966376272E-4</v>
      </c>
      <c r="S697" s="2"/>
    </row>
    <row r="698" spans="1:19">
      <c r="A698" s="2">
        <v>43530</v>
      </c>
      <c r="B698">
        <v>12681993</v>
      </c>
      <c r="C698">
        <v>14400731</v>
      </c>
      <c r="D698">
        <v>14157123</v>
      </c>
      <c r="E698">
        <v>13480469</v>
      </c>
      <c r="F698">
        <v>13480469</v>
      </c>
      <c r="H698">
        <f t="shared" si="72"/>
        <v>7.7832219208606723E-4</v>
      </c>
      <c r="I698">
        <f t="shared" si="73"/>
        <v>7.9962610911987753E-4</v>
      </c>
      <c r="J698">
        <f t="shared" si="74"/>
        <v>9.4847829154853791E-4</v>
      </c>
      <c r="K698">
        <f t="shared" si="75"/>
        <v>1.2898214260248508E-3</v>
      </c>
      <c r="L698">
        <f t="shared" si="76"/>
        <v>1.2898214260248508E-3</v>
      </c>
      <c r="M698" s="2"/>
      <c r="N698">
        <f t="shared" si="77"/>
        <v>136.53665463396143</v>
      </c>
      <c r="O698">
        <f t="shared" si="78"/>
        <v>1.0212138889608368E-3</v>
      </c>
      <c r="P698" s="40">
        <f>N698/MAX($N$16:N698)-1</f>
        <v>0</v>
      </c>
      <c r="S698" s="2"/>
    </row>
    <row r="699" spans="1:19">
      <c r="A699" s="2">
        <v>43531</v>
      </c>
      <c r="B699">
        <v>12685061</v>
      </c>
      <c r="C699">
        <v>14404311</v>
      </c>
      <c r="D699">
        <v>14182221</v>
      </c>
      <c r="E699">
        <v>13500710</v>
      </c>
      <c r="F699">
        <v>13500710</v>
      </c>
      <c r="H699">
        <f t="shared" si="72"/>
        <v>2.4191781212934416E-4</v>
      </c>
      <c r="I699">
        <f t="shared" si="73"/>
        <v>2.4859849128500144E-4</v>
      </c>
      <c r="J699">
        <f t="shared" si="74"/>
        <v>1.7728178246385617E-3</v>
      </c>
      <c r="K699">
        <f t="shared" si="75"/>
        <v>1.5015056226901358E-3</v>
      </c>
      <c r="L699">
        <f t="shared" si="76"/>
        <v>1.5015056226901358E-3</v>
      </c>
      <c r="M699" s="2"/>
      <c r="N699">
        <f t="shared" si="77"/>
        <v>136.68046446984857</v>
      </c>
      <c r="O699">
        <f t="shared" si="78"/>
        <v>1.0532690746866359E-3</v>
      </c>
      <c r="P699" s="40">
        <f>N699/MAX($N$16:N699)-1</f>
        <v>0</v>
      </c>
      <c r="S699" s="2"/>
    </row>
    <row r="700" spans="1:19">
      <c r="A700" s="2">
        <v>43532</v>
      </c>
      <c r="B700">
        <v>12710334</v>
      </c>
      <c r="C700">
        <v>14433796</v>
      </c>
      <c r="D700">
        <v>14147302</v>
      </c>
      <c r="E700">
        <v>13456168</v>
      </c>
      <c r="F700">
        <v>13456168</v>
      </c>
      <c r="H700">
        <f t="shared" si="72"/>
        <v>1.9923435921986865E-3</v>
      </c>
      <c r="I700">
        <f t="shared" si="73"/>
        <v>2.0469566368013226E-3</v>
      </c>
      <c r="J700">
        <f t="shared" si="74"/>
        <v>-2.4621672444675724E-3</v>
      </c>
      <c r="K700">
        <f t="shared" si="75"/>
        <v>-3.2992338921434827E-3</v>
      </c>
      <c r="L700">
        <f t="shared" si="76"/>
        <v>-3.2992338921434827E-3</v>
      </c>
      <c r="M700" s="2"/>
      <c r="N700">
        <f t="shared" si="77"/>
        <v>136.54320079531075</v>
      </c>
      <c r="O700">
        <f t="shared" si="78"/>
        <v>-1.0042669599509058E-3</v>
      </c>
      <c r="P700" s="40">
        <f>N700/MAX($N$16:N700)-1</f>
        <v>-1.004266959950928E-3</v>
      </c>
      <c r="S700" s="2"/>
    </row>
    <row r="701" spans="1:19">
      <c r="A701" s="2">
        <v>43535</v>
      </c>
      <c r="B701">
        <v>12744762</v>
      </c>
      <c r="C701">
        <v>14473962</v>
      </c>
      <c r="D701">
        <v>14194123</v>
      </c>
      <c r="E701">
        <v>13492169</v>
      </c>
      <c r="F701">
        <v>13492169</v>
      </c>
      <c r="H701">
        <f t="shared" si="72"/>
        <v>2.7086621012477607E-3</v>
      </c>
      <c r="I701">
        <f t="shared" si="73"/>
        <v>2.7827745383126601E-3</v>
      </c>
      <c r="J701">
        <f t="shared" si="74"/>
        <v>3.3095356273584731E-3</v>
      </c>
      <c r="K701">
        <f t="shared" si="75"/>
        <v>2.6754273579223664E-3</v>
      </c>
      <c r="L701">
        <f t="shared" si="76"/>
        <v>2.6754273579223664E-3</v>
      </c>
      <c r="M701" s="2"/>
      <c r="N701">
        <f t="shared" si="77"/>
        <v>136.92966794597635</v>
      </c>
      <c r="O701">
        <f t="shared" si="78"/>
        <v>2.8303653965527252E-3</v>
      </c>
      <c r="P701" s="40">
        <f>N701/MAX($N$16:N701)-1</f>
        <v>0</v>
      </c>
      <c r="S701" s="2"/>
    </row>
    <row r="702" spans="1:19">
      <c r="A702" s="2">
        <v>43536</v>
      </c>
      <c r="B702">
        <v>12761056</v>
      </c>
      <c r="C702">
        <v>14492972</v>
      </c>
      <c r="D702">
        <v>14221776</v>
      </c>
      <c r="E702">
        <v>13498331</v>
      </c>
      <c r="F702">
        <v>13498331</v>
      </c>
      <c r="H702">
        <f t="shared" si="72"/>
        <v>1.2784860164511969E-3</v>
      </c>
      <c r="I702">
        <f t="shared" si="73"/>
        <v>1.3133929742250583E-3</v>
      </c>
      <c r="J702">
        <f t="shared" si="74"/>
        <v>1.9482006743214431E-3</v>
      </c>
      <c r="K702">
        <f t="shared" si="75"/>
        <v>4.5670936970920728E-4</v>
      </c>
      <c r="L702">
        <f t="shared" si="76"/>
        <v>4.5670936970920728E-4</v>
      </c>
      <c r="M702" s="2"/>
      <c r="N702">
        <f t="shared" si="77"/>
        <v>137.07901709110848</v>
      </c>
      <c r="O702">
        <f t="shared" si="78"/>
        <v>1.0906996808832225E-3</v>
      </c>
      <c r="P702" s="40">
        <f>N702/MAX($N$16:N702)-1</f>
        <v>0</v>
      </c>
      <c r="S702" s="2"/>
    </row>
    <row r="703" spans="1:19">
      <c r="A703" s="2">
        <v>43537</v>
      </c>
      <c r="B703">
        <v>12765669</v>
      </c>
      <c r="C703">
        <v>14498354</v>
      </c>
      <c r="D703">
        <v>14228855</v>
      </c>
      <c r="E703">
        <v>13519238</v>
      </c>
      <c r="F703">
        <v>13519238</v>
      </c>
      <c r="H703">
        <f t="shared" si="72"/>
        <v>3.6149045972377891E-4</v>
      </c>
      <c r="I703">
        <f t="shared" si="73"/>
        <v>3.7135240446195539E-4</v>
      </c>
      <c r="J703">
        <f t="shared" si="74"/>
        <v>4.977578046512221E-4</v>
      </c>
      <c r="K703">
        <f t="shared" si="75"/>
        <v>1.5488581514262467E-3</v>
      </c>
      <c r="L703">
        <f t="shared" si="76"/>
        <v>1.5488581514262467E-3</v>
      </c>
      <c r="M703" s="2"/>
      <c r="N703">
        <f t="shared" si="77"/>
        <v>137.19768137833606</v>
      </c>
      <c r="O703">
        <f t="shared" si="78"/>
        <v>8.6566339433789006E-4</v>
      </c>
      <c r="P703" s="40">
        <f>N703/MAX($N$16:N703)-1</f>
        <v>0</v>
      </c>
      <c r="S703" s="2"/>
    </row>
    <row r="704" spans="1:19">
      <c r="A704" s="2">
        <v>43538</v>
      </c>
      <c r="B704">
        <v>12767010</v>
      </c>
      <c r="C704">
        <v>14499918</v>
      </c>
      <c r="D704">
        <v>14183390</v>
      </c>
      <c r="E704">
        <v>13479681</v>
      </c>
      <c r="F704">
        <v>13479681</v>
      </c>
      <c r="H704">
        <f t="shared" si="72"/>
        <v>1.0504737354533056E-4</v>
      </c>
      <c r="I704">
        <f t="shared" si="73"/>
        <v>1.078743145601635E-4</v>
      </c>
      <c r="J704">
        <f t="shared" si="74"/>
        <v>-3.1952676445152761E-3</v>
      </c>
      <c r="K704">
        <f t="shared" si="75"/>
        <v>-2.925978520387007E-3</v>
      </c>
      <c r="L704">
        <f t="shared" si="76"/>
        <v>-2.925978520387007E-3</v>
      </c>
      <c r="M704" s="2"/>
      <c r="N704">
        <f t="shared" si="77"/>
        <v>136.9552722007746</v>
      </c>
      <c r="O704">
        <f t="shared" si="78"/>
        <v>-1.7668605994367592E-3</v>
      </c>
      <c r="P704" s="40">
        <f>N704/MAX($N$16:N704)-1</f>
        <v>-1.7668605994367592E-3</v>
      </c>
      <c r="S704" s="2"/>
    </row>
    <row r="705" spans="1:19">
      <c r="A705" s="2">
        <v>43539</v>
      </c>
      <c r="B705">
        <v>12810883</v>
      </c>
      <c r="C705">
        <v>14551104</v>
      </c>
      <c r="D705">
        <v>14227263</v>
      </c>
      <c r="E705">
        <v>13533424</v>
      </c>
      <c r="F705">
        <v>13533424</v>
      </c>
      <c r="H705">
        <f t="shared" si="72"/>
        <v>3.4364349992677123E-3</v>
      </c>
      <c r="I705">
        <f t="shared" si="73"/>
        <v>3.5300889287788184E-3</v>
      </c>
      <c r="J705">
        <f t="shared" si="74"/>
        <v>3.0932661373621606E-3</v>
      </c>
      <c r="K705">
        <f t="shared" si="75"/>
        <v>3.9869637864575758E-3</v>
      </c>
      <c r="L705">
        <f t="shared" si="76"/>
        <v>3.9869637864575758E-3</v>
      </c>
      <c r="M705" s="2"/>
      <c r="N705">
        <f t="shared" si="77"/>
        <v>137.44923474236433</v>
      </c>
      <c r="O705">
        <f t="shared" si="78"/>
        <v>3.6067435276647686E-3</v>
      </c>
      <c r="P705" s="40">
        <f>N705/MAX($N$16:N705)-1</f>
        <v>0</v>
      </c>
      <c r="S705" s="2"/>
    </row>
    <row r="706" spans="1:19">
      <c r="A706" s="2">
        <v>43542</v>
      </c>
      <c r="B706">
        <v>12841335</v>
      </c>
      <c r="C706">
        <v>14586630</v>
      </c>
      <c r="D706">
        <v>14246119</v>
      </c>
      <c r="E706">
        <v>13523724</v>
      </c>
      <c r="F706">
        <v>13523724</v>
      </c>
      <c r="H706">
        <f t="shared" si="72"/>
        <v>2.3770414576418375E-3</v>
      </c>
      <c r="I706">
        <f t="shared" si="73"/>
        <v>2.4414642352910132E-3</v>
      </c>
      <c r="J706">
        <f t="shared" si="74"/>
        <v>1.3253427591799483E-3</v>
      </c>
      <c r="K706">
        <f t="shared" si="75"/>
        <v>-7.1674396664145323E-4</v>
      </c>
      <c r="L706">
        <f t="shared" si="76"/>
        <v>-7.1674396664145323E-4</v>
      </c>
      <c r="M706" s="2"/>
      <c r="N706">
        <f t="shared" si="77"/>
        <v>137.57872183209909</v>
      </c>
      <c r="O706">
        <f t="shared" si="78"/>
        <v>9.4207210376597863E-4</v>
      </c>
      <c r="P706" s="40">
        <f>N706/MAX($N$16:N706)-1</f>
        <v>0</v>
      </c>
      <c r="S706" s="2"/>
    </row>
    <row r="707" spans="1:19">
      <c r="A707" s="2">
        <v>43543</v>
      </c>
      <c r="B707">
        <v>12870127</v>
      </c>
      <c r="C707">
        <v>14620222</v>
      </c>
      <c r="D707">
        <v>14295591</v>
      </c>
      <c r="E707">
        <v>13522399</v>
      </c>
      <c r="F707">
        <v>13522399</v>
      </c>
      <c r="H707">
        <f t="shared" si="72"/>
        <v>2.2421344821235145E-3</v>
      </c>
      <c r="I707">
        <f t="shared" si="73"/>
        <v>2.3029308346067534E-3</v>
      </c>
      <c r="J707">
        <f t="shared" si="74"/>
        <v>3.4726650816268023E-3</v>
      </c>
      <c r="K707">
        <f t="shared" si="75"/>
        <v>-9.7975971707242593E-5</v>
      </c>
      <c r="L707">
        <f t="shared" si="76"/>
        <v>-9.7975971707242593E-5</v>
      </c>
      <c r="M707" s="2"/>
      <c r="N707">
        <f t="shared" si="77"/>
        <v>137.79394388855607</v>
      </c>
      <c r="O707">
        <f t="shared" si="78"/>
        <v>1.564355690988517E-3</v>
      </c>
      <c r="P707" s="40">
        <f>N707/MAX($N$16:N707)-1</f>
        <v>0</v>
      </c>
      <c r="S707" s="2"/>
    </row>
    <row r="708" spans="1:19">
      <c r="A708" s="2">
        <v>43544</v>
      </c>
      <c r="B708">
        <v>12875400</v>
      </c>
      <c r="C708">
        <v>14626373</v>
      </c>
      <c r="D708">
        <v>14311319</v>
      </c>
      <c r="E708">
        <v>13519247</v>
      </c>
      <c r="F708">
        <v>13519247</v>
      </c>
      <c r="H708">
        <f t="shared" si="72"/>
        <v>4.0970846674626138E-4</v>
      </c>
      <c r="I708">
        <f t="shared" si="73"/>
        <v>4.2071864572235107E-4</v>
      </c>
      <c r="J708">
        <f t="shared" si="74"/>
        <v>1.1001993551718048E-3</v>
      </c>
      <c r="K708">
        <f t="shared" si="75"/>
        <v>-2.3309473415178417E-4</v>
      </c>
      <c r="L708">
        <f t="shared" si="76"/>
        <v>-2.3309473415178417E-4</v>
      </c>
      <c r="M708" s="2"/>
      <c r="N708">
        <f t="shared" si="77"/>
        <v>137.83430199849906</v>
      </c>
      <c r="O708">
        <f t="shared" si="78"/>
        <v>2.9288739986736977E-4</v>
      </c>
      <c r="P708" s="40">
        <f>N708/MAX($N$16:N708)-1</f>
        <v>0</v>
      </c>
      <c r="S708" s="2"/>
    </row>
    <row r="709" spans="1:19">
      <c r="A709" s="2">
        <v>43546</v>
      </c>
      <c r="B709">
        <v>12800012</v>
      </c>
      <c r="C709">
        <v>14556873</v>
      </c>
      <c r="D709">
        <v>14313535</v>
      </c>
      <c r="E709">
        <v>13521464</v>
      </c>
      <c r="F709">
        <v>13521464</v>
      </c>
      <c r="H709">
        <f t="shared" si="72"/>
        <v>-5.8551967317520548E-3</v>
      </c>
      <c r="I709">
        <f t="shared" si="73"/>
        <v>-4.7516906617929289E-3</v>
      </c>
      <c r="J709">
        <f t="shared" si="74"/>
        <v>1.5484247119368355E-4</v>
      </c>
      <c r="K709">
        <f t="shared" si="75"/>
        <v>1.6398842331977193E-4</v>
      </c>
      <c r="L709">
        <f t="shared" si="76"/>
        <v>1.6398842331977193E-4</v>
      </c>
      <c r="M709" s="2"/>
      <c r="N709">
        <f t="shared" si="77"/>
        <v>137.55521322717885</v>
      </c>
      <c r="O709">
        <f t="shared" si="78"/>
        <v>-2.0248136151423514E-3</v>
      </c>
      <c r="P709" s="40">
        <f>N709/MAX($N$16:N709)-1</f>
        <v>-2.0248136151423957E-3</v>
      </c>
      <c r="S709" s="2"/>
    </row>
    <row r="710" spans="1:19">
      <c r="A710" s="2">
        <v>43549</v>
      </c>
      <c r="B710">
        <v>12664548</v>
      </c>
      <c r="C710">
        <v>14649826</v>
      </c>
      <c r="D710">
        <v>14365098</v>
      </c>
      <c r="E710">
        <v>13568811</v>
      </c>
      <c r="F710">
        <v>13568811</v>
      </c>
      <c r="H710">
        <f t="shared" si="72"/>
        <v>-1.0583115078329652E-2</v>
      </c>
      <c r="I710">
        <f t="shared" si="73"/>
        <v>6.3855060080555415E-3</v>
      </c>
      <c r="J710">
        <f t="shared" si="74"/>
        <v>3.6023945167982241E-3</v>
      </c>
      <c r="K710">
        <f t="shared" si="75"/>
        <v>3.5016178721476443E-3</v>
      </c>
      <c r="L710">
        <f t="shared" si="76"/>
        <v>3.5016178721476443E-3</v>
      </c>
      <c r="M710" s="2"/>
      <c r="N710">
        <f t="shared" si="77"/>
        <v>137.73150457143234</v>
      </c>
      <c r="O710">
        <f t="shared" si="78"/>
        <v>1.2816042381638805E-3</v>
      </c>
      <c r="P710" s="40">
        <f>N710/MAX($N$16:N710)-1</f>
        <v>-7.4580438668914173E-4</v>
      </c>
      <c r="S710" s="2"/>
    </row>
    <row r="711" spans="1:19">
      <c r="A711" s="2">
        <v>43550</v>
      </c>
      <c r="B711">
        <v>12628413</v>
      </c>
      <c r="C711">
        <v>14690259</v>
      </c>
      <c r="D711">
        <v>14430803</v>
      </c>
      <c r="E711">
        <v>13638122</v>
      </c>
      <c r="F711">
        <v>13638122</v>
      </c>
      <c r="H711">
        <f t="shared" si="72"/>
        <v>-2.853240399894208E-3</v>
      </c>
      <c r="I711">
        <f t="shared" si="73"/>
        <v>2.7599645210802937E-3</v>
      </c>
      <c r="J711">
        <f t="shared" si="74"/>
        <v>4.5739332930412324E-3</v>
      </c>
      <c r="K711">
        <f t="shared" si="75"/>
        <v>5.1081115360807061E-3</v>
      </c>
      <c r="L711">
        <f t="shared" si="76"/>
        <v>5.1081115360807061E-3</v>
      </c>
      <c r="M711" s="2"/>
      <c r="N711">
        <f t="shared" si="77"/>
        <v>138.13634926381172</v>
      </c>
      <c r="O711">
        <f t="shared" si="78"/>
        <v>2.9393760972777462E-3</v>
      </c>
      <c r="P711" s="40">
        <f>N711/MAX($N$16:N711)-1</f>
        <v>0</v>
      </c>
      <c r="S711" s="2"/>
    </row>
    <row r="712" spans="1:19">
      <c r="A712" s="2">
        <v>43551</v>
      </c>
      <c r="B712">
        <v>12640685</v>
      </c>
      <c r="C712">
        <v>14699697</v>
      </c>
      <c r="D712">
        <v>14409395</v>
      </c>
      <c r="E712">
        <v>13620104</v>
      </c>
      <c r="F712">
        <v>13620104</v>
      </c>
      <c r="H712">
        <f t="shared" si="72"/>
        <v>9.7177689706540171E-4</v>
      </c>
      <c r="I712">
        <f t="shared" si="73"/>
        <v>6.4246654875188547E-4</v>
      </c>
      <c r="J712">
        <f t="shared" si="74"/>
        <v>-1.4834933302048103E-3</v>
      </c>
      <c r="K712">
        <f t="shared" si="75"/>
        <v>-1.3211496421574598E-3</v>
      </c>
      <c r="L712">
        <f t="shared" si="76"/>
        <v>-1.3211496421574598E-3</v>
      </c>
      <c r="M712" s="2"/>
      <c r="N712">
        <f t="shared" si="77"/>
        <v>138.06696201717952</v>
      </c>
      <c r="O712">
        <f t="shared" si="78"/>
        <v>-5.0230983374048859E-4</v>
      </c>
      <c r="P712" s="40">
        <f>N712/MAX($N$16:N712)-1</f>
        <v>-5.0230983374033311E-4</v>
      </c>
      <c r="S712" s="2"/>
    </row>
    <row r="713" spans="1:19">
      <c r="A713" s="2">
        <v>43552</v>
      </c>
      <c r="B713">
        <v>12652934</v>
      </c>
      <c r="C713">
        <v>14706617</v>
      </c>
      <c r="D713">
        <v>14438077</v>
      </c>
      <c r="E713">
        <v>13676296</v>
      </c>
      <c r="F713">
        <v>13676296</v>
      </c>
      <c r="H713">
        <f t="shared" si="72"/>
        <v>9.6901394188675383E-4</v>
      </c>
      <c r="I713">
        <f t="shared" si="73"/>
        <v>4.7075800269902324E-4</v>
      </c>
      <c r="J713">
        <f t="shared" si="74"/>
        <v>1.9905068880408106E-3</v>
      </c>
      <c r="K713">
        <f t="shared" si="75"/>
        <v>4.1256660007882306E-3</v>
      </c>
      <c r="L713">
        <f t="shared" si="76"/>
        <v>4.1256660007882306E-3</v>
      </c>
      <c r="M713" s="2"/>
      <c r="N713">
        <f t="shared" si="77"/>
        <v>138.38953092104862</v>
      </c>
      <c r="O713">
        <f t="shared" si="78"/>
        <v>2.33632216684061E-3</v>
      </c>
      <c r="P713" s="40">
        <f>N713/MAX($N$16:N713)-1</f>
        <v>0</v>
      </c>
      <c r="S713" s="2"/>
    </row>
    <row r="714" spans="1:19">
      <c r="A714" s="2">
        <v>43553</v>
      </c>
      <c r="B714">
        <v>12645749</v>
      </c>
      <c r="C714">
        <v>14699432</v>
      </c>
      <c r="D714">
        <v>14385953</v>
      </c>
      <c r="E714">
        <v>13606495</v>
      </c>
      <c r="F714">
        <v>13606495</v>
      </c>
      <c r="H714">
        <f t="shared" si="72"/>
        <v>-5.6785248385871068E-4</v>
      </c>
      <c r="I714">
        <f t="shared" si="73"/>
        <v>-4.8855559371674406E-4</v>
      </c>
      <c r="J714">
        <f t="shared" si="74"/>
        <v>-3.6101760643054703E-3</v>
      </c>
      <c r="K714">
        <f t="shared" si="75"/>
        <v>-5.1037941852092317E-3</v>
      </c>
      <c r="L714">
        <f t="shared" si="76"/>
        <v>-5.1037941852092317E-3</v>
      </c>
      <c r="M714" s="2"/>
      <c r="N714">
        <f t="shared" si="77"/>
        <v>137.97784496968546</v>
      </c>
      <c r="O714">
        <f t="shared" si="78"/>
        <v>-2.9748345024598775E-3</v>
      </c>
      <c r="P714" s="40">
        <f>N714/MAX($N$16:N714)-1</f>
        <v>-2.9748345024597223E-3</v>
      </c>
      <c r="S714" s="2"/>
    </row>
    <row r="715" spans="1:19">
      <c r="A715" s="2">
        <v>43556</v>
      </c>
      <c r="B715">
        <v>12649566</v>
      </c>
      <c r="C715">
        <v>14801392</v>
      </c>
      <c r="D715">
        <v>14373892</v>
      </c>
      <c r="E715">
        <v>13655554</v>
      </c>
      <c r="F715">
        <v>13655554</v>
      </c>
      <c r="H715">
        <f t="shared" si="72"/>
        <v>3.018405631804999E-4</v>
      </c>
      <c r="I715">
        <f t="shared" si="73"/>
        <v>6.936322437492759E-3</v>
      </c>
      <c r="J715">
        <f t="shared" si="74"/>
        <v>-8.3838727959140158E-4</v>
      </c>
      <c r="K715">
        <f t="shared" si="75"/>
        <v>3.6055574929472201E-3</v>
      </c>
      <c r="L715">
        <f t="shared" si="76"/>
        <v>3.6055574929472201E-3</v>
      </c>
      <c r="M715" s="2"/>
      <c r="N715">
        <f t="shared" si="77"/>
        <v>138.35344524325876</v>
      </c>
      <c r="O715">
        <f t="shared" si="78"/>
        <v>2.7221781413952597E-3</v>
      </c>
      <c r="P715" s="40">
        <f>N715/MAX($N$16:N715)-1</f>
        <v>-2.6075439052142269E-4</v>
      </c>
      <c r="S715" s="2"/>
    </row>
    <row r="716" spans="1:19">
      <c r="A716" s="2">
        <v>43557</v>
      </c>
      <c r="B716">
        <v>12591264</v>
      </c>
      <c r="C716">
        <v>14791573</v>
      </c>
      <c r="D716">
        <v>14402051</v>
      </c>
      <c r="E716">
        <v>13608842</v>
      </c>
      <c r="F716">
        <v>13608842</v>
      </c>
      <c r="H716">
        <f t="shared" si="72"/>
        <v>-4.609011882304892E-3</v>
      </c>
      <c r="I716">
        <f t="shared" si="73"/>
        <v>-6.6338355203343635E-4</v>
      </c>
      <c r="J716">
        <f t="shared" si="74"/>
        <v>1.9590379557603566E-3</v>
      </c>
      <c r="K716">
        <f t="shared" si="75"/>
        <v>-3.4207326923536563E-3</v>
      </c>
      <c r="L716">
        <f t="shared" si="76"/>
        <v>-3.4207326923536563E-3</v>
      </c>
      <c r="M716" s="2"/>
      <c r="N716">
        <f t="shared" si="77"/>
        <v>138.07245429746465</v>
      </c>
      <c r="O716">
        <f t="shared" si="78"/>
        <v>-2.0309645726570569E-3</v>
      </c>
      <c r="P716" s="40">
        <f>N716/MAX($N$16:N716)-1</f>
        <v>-2.2911893802491923E-3</v>
      </c>
      <c r="S716" s="2"/>
    </row>
    <row r="717" spans="1:19">
      <c r="A717" s="2">
        <v>43558</v>
      </c>
      <c r="B717">
        <v>12565663</v>
      </c>
      <c r="C717">
        <v>14861971</v>
      </c>
      <c r="D717">
        <v>14465765</v>
      </c>
      <c r="E717">
        <v>13698722</v>
      </c>
      <c r="F717">
        <v>13698722</v>
      </c>
      <c r="H717">
        <f t="shared" si="72"/>
        <v>-2.0332351064992205E-3</v>
      </c>
      <c r="I717">
        <f t="shared" si="73"/>
        <v>4.7593315464149466E-3</v>
      </c>
      <c r="J717">
        <f t="shared" si="74"/>
        <v>4.4239532272174475E-3</v>
      </c>
      <c r="K717">
        <f t="shared" si="75"/>
        <v>6.6045296139083387E-3</v>
      </c>
      <c r="L717">
        <f t="shared" si="76"/>
        <v>6.6045296139083387E-3</v>
      </c>
      <c r="M717" s="2"/>
      <c r="N717">
        <f t="shared" si="77"/>
        <v>138.63466072395164</v>
      </c>
      <c r="O717">
        <f t="shared" si="78"/>
        <v>4.0718217789899704E-3</v>
      </c>
      <c r="P717" s="40">
        <f>N717/MAX($N$16:N717)-1</f>
        <v>0</v>
      </c>
      <c r="S717" s="2"/>
    </row>
    <row r="718" spans="1:19">
      <c r="A718" s="2">
        <v>43559</v>
      </c>
      <c r="B718">
        <v>12602023</v>
      </c>
      <c r="C718">
        <v>14904391</v>
      </c>
      <c r="D718">
        <v>14412593</v>
      </c>
      <c r="E718">
        <v>13704108</v>
      </c>
      <c r="F718">
        <v>13704108</v>
      </c>
      <c r="H718">
        <f t="shared" si="72"/>
        <v>2.8935998044830047E-3</v>
      </c>
      <c r="I718">
        <f t="shared" si="73"/>
        <v>2.8542647539817612E-3</v>
      </c>
      <c r="J718">
        <f t="shared" si="74"/>
        <v>-3.6757129678244294E-3</v>
      </c>
      <c r="K718">
        <f t="shared" si="75"/>
        <v>3.931753633659163E-4</v>
      </c>
      <c r="L718">
        <f t="shared" si="76"/>
        <v>3.931753633659163E-4</v>
      </c>
      <c r="M718" s="2"/>
      <c r="N718">
        <f t="shared" si="77"/>
        <v>138.71391822374113</v>
      </c>
      <c r="O718">
        <f t="shared" si="78"/>
        <v>5.7170046347443403E-4</v>
      </c>
      <c r="P718" s="40">
        <f>N718/MAX($N$16:N718)-1</f>
        <v>0</v>
      </c>
      <c r="S718" s="2"/>
    </row>
    <row r="719" spans="1:19">
      <c r="A719" s="2">
        <v>43560</v>
      </c>
      <c r="B719">
        <v>12595583</v>
      </c>
      <c r="C719">
        <v>14941306</v>
      </c>
      <c r="D719">
        <v>14453247</v>
      </c>
      <c r="E719">
        <v>13667290</v>
      </c>
      <c r="F719">
        <v>13667290</v>
      </c>
      <c r="H719">
        <f t="shared" si="72"/>
        <v>-5.1102906255606761E-4</v>
      </c>
      <c r="I719">
        <f t="shared" si="73"/>
        <v>2.4767868744184351E-3</v>
      </c>
      <c r="J719">
        <f t="shared" si="74"/>
        <v>2.8207276789125046E-3</v>
      </c>
      <c r="K719">
        <f t="shared" si="75"/>
        <v>-2.6866396557878591E-3</v>
      </c>
      <c r="L719">
        <f t="shared" si="76"/>
        <v>-2.6866396557878591E-3</v>
      </c>
      <c r="M719" s="2"/>
      <c r="N719">
        <f t="shared" si="77"/>
        <v>138.69763892972657</v>
      </c>
      <c r="O719">
        <f t="shared" si="78"/>
        <v>-1.1735876416016919E-4</v>
      </c>
      <c r="P719" s="40">
        <f>N719/MAX($N$16:N719)-1</f>
        <v>-1.1735876416030244E-4</v>
      </c>
      <c r="S719" s="2"/>
    </row>
    <row r="720" spans="1:19">
      <c r="A720" s="2">
        <v>43563</v>
      </c>
      <c r="B720">
        <v>12558711</v>
      </c>
      <c r="C720">
        <v>14913224</v>
      </c>
      <c r="D720">
        <v>14482273</v>
      </c>
      <c r="E720">
        <v>13691269</v>
      </c>
      <c r="F720">
        <v>13691269</v>
      </c>
      <c r="H720">
        <f t="shared" si="72"/>
        <v>-2.9273754140638486E-3</v>
      </c>
      <c r="I720">
        <f t="shared" si="73"/>
        <v>-1.8794876431819096E-3</v>
      </c>
      <c r="J720">
        <f t="shared" si="74"/>
        <v>2.0082684534485917E-3</v>
      </c>
      <c r="K720">
        <f t="shared" si="75"/>
        <v>1.7544809541614192E-3</v>
      </c>
      <c r="L720">
        <f t="shared" si="76"/>
        <v>1.7544809541614192E-3</v>
      </c>
      <c r="M720" s="2"/>
      <c r="N720">
        <f t="shared" si="77"/>
        <v>138.71734418330868</v>
      </c>
      <c r="O720">
        <f t="shared" si="78"/>
        <v>1.4207346090513431E-4</v>
      </c>
      <c r="P720" s="40">
        <f>N720/MAX($N$16:N720)-1</f>
        <v>0</v>
      </c>
      <c r="S720" s="2"/>
    </row>
    <row r="721" spans="1:19">
      <c r="A721" s="2">
        <v>43564</v>
      </c>
      <c r="B721">
        <v>12524691</v>
      </c>
      <c r="C721">
        <v>14919404</v>
      </c>
      <c r="D721">
        <v>14512562</v>
      </c>
      <c r="E721">
        <v>13732260</v>
      </c>
      <c r="F721">
        <v>13732260</v>
      </c>
      <c r="H721">
        <f t="shared" si="72"/>
        <v>-2.7088767310594619E-3</v>
      </c>
      <c r="I721">
        <f t="shared" si="73"/>
        <v>4.1439731610015684E-4</v>
      </c>
      <c r="J721">
        <f t="shared" si="74"/>
        <v>2.0914534617597624E-3</v>
      </c>
      <c r="K721">
        <f t="shared" si="75"/>
        <v>2.9939518389421327E-3</v>
      </c>
      <c r="L721">
        <f t="shared" si="76"/>
        <v>2.9939518389421327E-3</v>
      </c>
      <c r="M721" s="2"/>
      <c r="N721">
        <f t="shared" si="77"/>
        <v>138.87783675818739</v>
      </c>
      <c r="O721">
        <f t="shared" si="78"/>
        <v>1.1569755449369445E-3</v>
      </c>
      <c r="P721" s="40">
        <f>N721/MAX($N$16:N721)-1</f>
        <v>0</v>
      </c>
      <c r="S721" s="2"/>
    </row>
    <row r="722" spans="1:19">
      <c r="A722" s="2">
        <v>43565</v>
      </c>
      <c r="B722">
        <v>12479648</v>
      </c>
      <c r="C722">
        <v>14911212</v>
      </c>
      <c r="D722">
        <v>14544009</v>
      </c>
      <c r="E722">
        <v>13662683</v>
      </c>
      <c r="F722">
        <v>13662683</v>
      </c>
      <c r="H722">
        <f t="shared" ref="H722:H785" si="79">B722/B721-1</f>
        <v>-3.5963362289735956E-3</v>
      </c>
      <c r="I722">
        <f t="shared" ref="I722:I785" si="80">C722/C721-1</f>
        <v>-5.490835961007301E-4</v>
      </c>
      <c r="J722">
        <f t="shared" ref="J722:J785" si="81">D722/D721-1</f>
        <v>2.1668813542363718E-3</v>
      </c>
      <c r="K722">
        <f t="shared" ref="K722:K785" si="82">E722/E721-1</f>
        <v>-5.0666823960513474E-3</v>
      </c>
      <c r="L722">
        <f t="shared" ref="L722:L785" si="83">F722/F721-1</f>
        <v>-5.0666823960513474E-3</v>
      </c>
      <c r="M722" s="2"/>
      <c r="N722">
        <f t="shared" ref="N722:N785" si="84">N721*(1+O722)</f>
        <v>138.54142177335106</v>
      </c>
      <c r="O722">
        <f t="shared" ref="O722:O785" si="85">(H722*$H$14)+(I722*$I$14)+(J722*$J$14)+(K722*$K$14)+(L722*$L$14)</f>
        <v>-2.4223806525881294E-3</v>
      </c>
      <c r="P722" s="40">
        <f>N722/MAX($N$16:N722)-1</f>
        <v>-2.4223806525881519E-3</v>
      </c>
      <c r="S722" s="2"/>
    </row>
    <row r="723" spans="1:19">
      <c r="A723" s="2">
        <v>43566</v>
      </c>
      <c r="B723">
        <v>12536438</v>
      </c>
      <c r="C723">
        <v>14953765</v>
      </c>
      <c r="D723">
        <v>14566847</v>
      </c>
      <c r="E723">
        <v>13662462</v>
      </c>
      <c r="F723">
        <v>13662462</v>
      </c>
      <c r="H723">
        <f t="shared" si="79"/>
        <v>4.5506091197444754E-3</v>
      </c>
      <c r="I723">
        <f t="shared" si="80"/>
        <v>2.8537586347776589E-3</v>
      </c>
      <c r="J723">
        <f t="shared" si="81"/>
        <v>1.5702685552518858E-3</v>
      </c>
      <c r="K723">
        <f t="shared" si="82"/>
        <v>-1.6175446652777481E-5</v>
      </c>
      <c r="L723">
        <f t="shared" si="83"/>
        <v>-1.6175446652777481E-5</v>
      </c>
      <c r="M723" s="2"/>
      <c r="N723">
        <f t="shared" si="84"/>
        <v>138.78919716045121</v>
      </c>
      <c r="O723">
        <f t="shared" si="85"/>
        <v>1.7884570832936931E-3</v>
      </c>
      <c r="P723" s="40">
        <f>N723/MAX($N$16:N723)-1</f>
        <v>-6.3825589313082354E-4</v>
      </c>
      <c r="S723" s="2"/>
    </row>
    <row r="724" spans="1:19">
      <c r="A724" s="2">
        <v>43567</v>
      </c>
      <c r="B724">
        <v>12527790</v>
      </c>
      <c r="C724">
        <v>14980793</v>
      </c>
      <c r="D724">
        <v>14538582</v>
      </c>
      <c r="E724">
        <v>13652275</v>
      </c>
      <c r="F724">
        <v>13652275</v>
      </c>
      <c r="H724">
        <f t="shared" si="79"/>
        <v>-6.8982912052051315E-4</v>
      </c>
      <c r="I724">
        <f t="shared" si="80"/>
        <v>1.8074377924222063E-3</v>
      </c>
      <c r="J724">
        <f t="shared" si="81"/>
        <v>-1.9403649945660684E-3</v>
      </c>
      <c r="K724">
        <f t="shared" si="82"/>
        <v>-7.4561964014974169E-4</v>
      </c>
      <c r="L724">
        <f t="shared" si="83"/>
        <v>-7.4561964014974169E-4</v>
      </c>
      <c r="M724" s="2"/>
      <c r="N724">
        <f t="shared" si="84"/>
        <v>138.72496564205758</v>
      </c>
      <c r="O724">
        <f t="shared" si="85"/>
        <v>-4.6279912059277173E-4</v>
      </c>
      <c r="P724" s="40">
        <f>N724/MAX($N$16:N724)-1</f>
        <v>-1.1007596294575483E-3</v>
      </c>
      <c r="S724" s="2"/>
    </row>
    <row r="725" spans="1:19">
      <c r="A725" s="2">
        <v>43570</v>
      </c>
      <c r="B725">
        <v>12570490</v>
      </c>
      <c r="C725">
        <v>15030610</v>
      </c>
      <c r="D725">
        <v>14571488</v>
      </c>
      <c r="E725">
        <v>13685181</v>
      </c>
      <c r="F725">
        <v>13685181</v>
      </c>
      <c r="H725">
        <f t="shared" si="79"/>
        <v>3.4084223953307902E-3</v>
      </c>
      <c r="I725">
        <f t="shared" si="80"/>
        <v>3.3253913861568396E-3</v>
      </c>
      <c r="J725">
        <f t="shared" si="81"/>
        <v>2.2633569078469584E-3</v>
      </c>
      <c r="K725">
        <f t="shared" si="82"/>
        <v>2.4102942549868445E-3</v>
      </c>
      <c r="L725">
        <f t="shared" si="83"/>
        <v>2.4102942549868445E-3</v>
      </c>
      <c r="M725" s="2"/>
      <c r="N725">
        <f t="shared" si="84"/>
        <v>139.10833927609244</v>
      </c>
      <c r="O725">
        <f t="shared" si="85"/>
        <v>2.7635518398616554E-3</v>
      </c>
      <c r="P725" s="40">
        <f>N725/MAX($N$16:N725)-1</f>
        <v>0</v>
      </c>
      <c r="S725" s="2"/>
    </row>
    <row r="726" spans="1:19">
      <c r="A726" s="2">
        <v>43571</v>
      </c>
      <c r="B726">
        <v>12600169</v>
      </c>
      <c r="C726">
        <v>15065235</v>
      </c>
      <c r="D726">
        <v>14592554</v>
      </c>
      <c r="E726">
        <v>13706247</v>
      </c>
      <c r="F726">
        <v>13706247</v>
      </c>
      <c r="H726">
        <f t="shared" si="79"/>
        <v>2.3610058160024039E-3</v>
      </c>
      <c r="I726">
        <f t="shared" si="80"/>
        <v>2.303632387507859E-3</v>
      </c>
      <c r="J726">
        <f t="shared" si="81"/>
        <v>1.4456999861647279E-3</v>
      </c>
      <c r="K726">
        <f t="shared" si="82"/>
        <v>1.5393292934891001E-3</v>
      </c>
      <c r="L726">
        <f t="shared" si="83"/>
        <v>1.5393292934891001E-3</v>
      </c>
      <c r="M726" s="2"/>
      <c r="N726">
        <f t="shared" si="84"/>
        <v>139.36399249233517</v>
      </c>
      <c r="O726">
        <f t="shared" si="85"/>
        <v>1.8377993553306384E-3</v>
      </c>
      <c r="P726" s="40">
        <f>N726/MAX($N$16:N726)-1</f>
        <v>0</v>
      </c>
      <c r="S726" s="2"/>
    </row>
    <row r="727" spans="1:19">
      <c r="A727" s="2">
        <v>43573</v>
      </c>
      <c r="B727">
        <v>12620940</v>
      </c>
      <c r="C727">
        <v>15117239</v>
      </c>
      <c r="D727">
        <v>14627466</v>
      </c>
      <c r="E727">
        <v>13749260</v>
      </c>
      <c r="F727">
        <v>13749260</v>
      </c>
      <c r="H727">
        <f t="shared" si="79"/>
        <v>1.6484699530616709E-3</v>
      </c>
      <c r="I727">
        <f t="shared" si="80"/>
        <v>3.4519209292120934E-3</v>
      </c>
      <c r="J727">
        <f t="shared" si="81"/>
        <v>2.3924530277565914E-3</v>
      </c>
      <c r="K727">
        <f t="shared" si="82"/>
        <v>3.1382040612575324E-3</v>
      </c>
      <c r="L727">
        <f t="shared" si="83"/>
        <v>3.1382040612575324E-3</v>
      </c>
      <c r="M727" s="2"/>
      <c r="N727">
        <f t="shared" si="84"/>
        <v>139.7477800797129</v>
      </c>
      <c r="O727">
        <f t="shared" si="85"/>
        <v>2.7538504065090842E-3</v>
      </c>
      <c r="P727" s="40">
        <f>N727/MAX($N$16:N727)-1</f>
        <v>0</v>
      </c>
      <c r="S727" s="2"/>
    </row>
    <row r="728" spans="1:19">
      <c r="A728" s="2">
        <v>43577</v>
      </c>
      <c r="B728">
        <v>12679561</v>
      </c>
      <c r="C728">
        <v>15185631</v>
      </c>
      <c r="D728">
        <v>14686088</v>
      </c>
      <c r="E728">
        <v>13807881</v>
      </c>
      <c r="F728">
        <v>13807881</v>
      </c>
      <c r="H728">
        <f t="shared" si="79"/>
        <v>4.6447411999424038E-3</v>
      </c>
      <c r="I728">
        <f t="shared" si="80"/>
        <v>4.5241065514673995E-3</v>
      </c>
      <c r="J728">
        <f t="shared" si="81"/>
        <v>4.0076661261765345E-3</v>
      </c>
      <c r="K728">
        <f t="shared" si="82"/>
        <v>4.2635749123953737E-3</v>
      </c>
      <c r="L728">
        <f t="shared" si="83"/>
        <v>4.2635749123953737E-3</v>
      </c>
      <c r="M728" s="2"/>
      <c r="N728">
        <f t="shared" si="84"/>
        <v>140.35438784411366</v>
      </c>
      <c r="O728">
        <f t="shared" si="85"/>
        <v>4.340732740475417E-3</v>
      </c>
      <c r="P728" s="40">
        <f>N728/MAX($N$16:N728)-1</f>
        <v>0</v>
      </c>
      <c r="S728" s="2"/>
    </row>
    <row r="729" spans="1:19">
      <c r="A729" s="2">
        <v>43578</v>
      </c>
      <c r="B729">
        <v>12703604</v>
      </c>
      <c r="C729">
        <v>15213681</v>
      </c>
      <c r="D729">
        <v>14712760</v>
      </c>
      <c r="E729">
        <v>13738709</v>
      </c>
      <c r="F729">
        <v>13738709</v>
      </c>
      <c r="H729">
        <f t="shared" si="79"/>
        <v>1.8962012959280461E-3</v>
      </c>
      <c r="I729">
        <f t="shared" si="80"/>
        <v>1.8471408925977428E-3</v>
      </c>
      <c r="J729">
        <f t="shared" si="81"/>
        <v>1.8161405542442832E-3</v>
      </c>
      <c r="K729">
        <f t="shared" si="82"/>
        <v>-5.0096028492713218E-3</v>
      </c>
      <c r="L729">
        <f t="shared" si="83"/>
        <v>-5.0096028492713218E-3</v>
      </c>
      <c r="M729" s="2"/>
      <c r="N729">
        <f t="shared" si="84"/>
        <v>140.2291995070313</v>
      </c>
      <c r="O729">
        <f t="shared" si="85"/>
        <v>-8.9194459115451421E-4</v>
      </c>
      <c r="P729" s="40">
        <f>N729/MAX($N$16:N729)-1</f>
        <v>-8.9194459115449209E-4</v>
      </c>
      <c r="S729" s="2"/>
    </row>
    <row r="730" spans="1:19">
      <c r="A730" s="2">
        <v>43579</v>
      </c>
      <c r="B730">
        <v>12697855</v>
      </c>
      <c r="C730">
        <v>15256478</v>
      </c>
      <c r="D730">
        <v>14748393</v>
      </c>
      <c r="E730">
        <v>13703083</v>
      </c>
      <c r="F730">
        <v>13703083</v>
      </c>
      <c r="H730">
        <f t="shared" si="79"/>
        <v>-4.5254874128630718E-4</v>
      </c>
      <c r="I730">
        <f t="shared" si="80"/>
        <v>2.8130601660438792E-3</v>
      </c>
      <c r="J730">
        <f t="shared" si="81"/>
        <v>2.4219113205137255E-3</v>
      </c>
      <c r="K730">
        <f t="shared" si="82"/>
        <v>-2.5931111867935064E-3</v>
      </c>
      <c r="L730">
        <f t="shared" si="83"/>
        <v>-2.5931111867935064E-3</v>
      </c>
      <c r="M730" s="2"/>
      <c r="N730">
        <f t="shared" si="84"/>
        <v>140.21787460730332</v>
      </c>
      <c r="O730">
        <f t="shared" si="85"/>
        <v>-8.0759925663143051E-5</v>
      </c>
      <c r="P730" s="40">
        <f>N730/MAX($N$16:N730)-1</f>
        <v>-9.7263248343870679E-4</v>
      </c>
      <c r="S730" s="2"/>
    </row>
    <row r="731" spans="1:19">
      <c r="A731" s="2">
        <v>43580</v>
      </c>
      <c r="B731">
        <v>12564777</v>
      </c>
      <c r="C731">
        <v>15264170</v>
      </c>
      <c r="D731">
        <v>14778577</v>
      </c>
      <c r="E731">
        <v>13738565</v>
      </c>
      <c r="F731">
        <v>13738565</v>
      </c>
      <c r="H731">
        <f t="shared" si="79"/>
        <v>-1.048035278399384E-2</v>
      </c>
      <c r="I731">
        <f t="shared" si="80"/>
        <v>5.0417927387957917E-4</v>
      </c>
      <c r="J731">
        <f t="shared" si="81"/>
        <v>2.0465958562401187E-3</v>
      </c>
      <c r="K731">
        <f t="shared" si="82"/>
        <v>2.5893443103277569E-3</v>
      </c>
      <c r="L731">
        <f t="shared" si="83"/>
        <v>2.5893443103277569E-3</v>
      </c>
      <c r="M731" s="2"/>
      <c r="N731">
        <f t="shared" si="84"/>
        <v>140.14072984459963</v>
      </c>
      <c r="O731">
        <f t="shared" si="85"/>
        <v>-5.5017780664372577E-4</v>
      </c>
      <c r="P731" s="40">
        <f>N731/MAX($N$16:N731)-1</f>
        <v>-1.522275169275944E-3</v>
      </c>
      <c r="S731" s="2"/>
    </row>
    <row r="732" spans="1:19">
      <c r="A732" s="2">
        <v>43581</v>
      </c>
      <c r="B732">
        <v>12537293</v>
      </c>
      <c r="C732">
        <v>15249501</v>
      </c>
      <c r="D732">
        <v>14834804</v>
      </c>
      <c r="E732">
        <v>13786675</v>
      </c>
      <c r="F732">
        <v>13786675</v>
      </c>
      <c r="H732">
        <f t="shared" si="79"/>
        <v>-2.1873846229025773E-3</v>
      </c>
      <c r="I732">
        <f t="shared" si="80"/>
        <v>-9.6100868897552871E-4</v>
      </c>
      <c r="J732">
        <f t="shared" si="81"/>
        <v>3.8046288218411828E-3</v>
      </c>
      <c r="K732">
        <f t="shared" si="82"/>
        <v>3.5018213328683601E-3</v>
      </c>
      <c r="L732">
        <f t="shared" si="83"/>
        <v>3.5018213328683601E-3</v>
      </c>
      <c r="M732" s="2"/>
      <c r="N732">
        <f t="shared" si="84"/>
        <v>140.3554220282123</v>
      </c>
      <c r="O732">
        <f t="shared" si="85"/>
        <v>1.5319756351399596E-3</v>
      </c>
      <c r="P732" s="40">
        <f>N732/MAX($N$16:N732)-1</f>
        <v>0</v>
      </c>
      <c r="S732" s="2"/>
    </row>
    <row r="733" spans="1:19">
      <c r="A733" s="2">
        <v>43585</v>
      </c>
      <c r="B733">
        <v>12438678</v>
      </c>
      <c r="C733">
        <v>15126029</v>
      </c>
      <c r="D733">
        <v>14801643</v>
      </c>
      <c r="E733">
        <v>13823785</v>
      </c>
      <c r="F733">
        <v>13823785</v>
      </c>
      <c r="H733">
        <f t="shared" si="79"/>
        <v>-7.8657330573673745E-3</v>
      </c>
      <c r="I733">
        <f t="shared" si="80"/>
        <v>-8.0967895277360702E-3</v>
      </c>
      <c r="J733">
        <f t="shared" si="81"/>
        <v>-2.235351407406494E-3</v>
      </c>
      <c r="K733">
        <f t="shared" si="82"/>
        <v>2.6917295141866138E-3</v>
      </c>
      <c r="L733">
        <f t="shared" si="83"/>
        <v>2.6917295141866138E-3</v>
      </c>
      <c r="M733" s="2"/>
      <c r="N733">
        <f t="shared" si="84"/>
        <v>139.99570750414509</v>
      </c>
      <c r="O733">
        <f t="shared" si="85"/>
        <v>-2.5628829928273423E-3</v>
      </c>
      <c r="P733" s="40">
        <f>N733/MAX($N$16:N733)-1</f>
        <v>-2.5628829928273644E-3</v>
      </c>
      <c r="S733" s="2"/>
    </row>
    <row r="734" spans="1:19">
      <c r="A734" s="2">
        <v>43587</v>
      </c>
      <c r="B734">
        <v>12366530</v>
      </c>
      <c r="C734">
        <v>15194155</v>
      </c>
      <c r="D734">
        <v>14877703</v>
      </c>
      <c r="E734">
        <v>13891238</v>
      </c>
      <c r="F734">
        <v>13891238</v>
      </c>
      <c r="H734">
        <f t="shared" si="79"/>
        <v>-5.8002948544852995E-3</v>
      </c>
      <c r="I734">
        <f t="shared" si="80"/>
        <v>4.5038919335669281E-3</v>
      </c>
      <c r="J734">
        <f t="shared" si="81"/>
        <v>5.1386187330690891E-3</v>
      </c>
      <c r="K734">
        <f t="shared" si="82"/>
        <v>4.8794885047762637E-3</v>
      </c>
      <c r="L734">
        <f t="shared" si="83"/>
        <v>4.8794885047762637E-3</v>
      </c>
      <c r="M734" s="2"/>
      <c r="N734">
        <f t="shared" si="84"/>
        <v>140.37652922654001</v>
      </c>
      <c r="O734">
        <f t="shared" si="85"/>
        <v>2.7202385643406491E-3</v>
      </c>
      <c r="P734" s="40">
        <f>N734/MAX($N$16:N734)-1</f>
        <v>0</v>
      </c>
      <c r="S734" s="2"/>
    </row>
    <row r="735" spans="1:19">
      <c r="A735" s="2">
        <v>43588</v>
      </c>
      <c r="B735">
        <v>12382009</v>
      </c>
      <c r="C735">
        <v>15233974</v>
      </c>
      <c r="D735">
        <v>14917523</v>
      </c>
      <c r="E735">
        <v>13920566</v>
      </c>
      <c r="F735">
        <v>13920566</v>
      </c>
      <c r="H735">
        <f t="shared" si="79"/>
        <v>1.2516849916670569E-3</v>
      </c>
      <c r="I735">
        <f t="shared" si="80"/>
        <v>2.620678807080834E-3</v>
      </c>
      <c r="J735">
        <f t="shared" si="81"/>
        <v>2.6764884337320272E-3</v>
      </c>
      <c r="K735">
        <f t="shared" si="82"/>
        <v>2.1112589101128787E-3</v>
      </c>
      <c r="L735">
        <f t="shared" si="83"/>
        <v>2.1112589101128787E-3</v>
      </c>
      <c r="M735" s="2"/>
      <c r="N735">
        <f t="shared" si="84"/>
        <v>140.67893873514271</v>
      </c>
      <c r="O735">
        <f t="shared" si="85"/>
        <v>2.1542740105411351E-3</v>
      </c>
      <c r="P735" s="40">
        <f>N735/MAX($N$16:N735)-1</f>
        <v>0</v>
      </c>
      <c r="S735" s="2"/>
    </row>
    <row r="736" spans="1:19">
      <c r="A736" s="2">
        <v>43591</v>
      </c>
      <c r="B736">
        <v>12304213</v>
      </c>
      <c r="C736">
        <v>15143213</v>
      </c>
      <c r="D736">
        <v>14826761</v>
      </c>
      <c r="E736">
        <v>13970197</v>
      </c>
      <c r="F736">
        <v>13970197</v>
      </c>
      <c r="H736">
        <f t="shared" si="79"/>
        <v>-6.2829868723242033E-3</v>
      </c>
      <c r="I736">
        <f t="shared" si="80"/>
        <v>-5.9578019497735779E-3</v>
      </c>
      <c r="J736">
        <f t="shared" si="81"/>
        <v>-6.0842540681854684E-3</v>
      </c>
      <c r="K736">
        <f t="shared" si="82"/>
        <v>3.5653004339046834E-3</v>
      </c>
      <c r="L736">
        <f t="shared" si="83"/>
        <v>3.5653004339046834E-3</v>
      </c>
      <c r="M736" s="2"/>
      <c r="N736">
        <f t="shared" si="84"/>
        <v>140.36397429045195</v>
      </c>
      <c r="O736">
        <f t="shared" si="85"/>
        <v>-2.2388884044947767E-3</v>
      </c>
      <c r="P736" s="40">
        <f>N736/MAX($N$16:N736)-1</f>
        <v>-2.238888404494932E-3</v>
      </c>
      <c r="S736" s="2"/>
    </row>
    <row r="737" spans="1:19">
      <c r="A737" s="2">
        <v>43592</v>
      </c>
      <c r="B737">
        <v>12391023</v>
      </c>
      <c r="C737">
        <v>15198533</v>
      </c>
      <c r="D737">
        <v>14884270</v>
      </c>
      <c r="E737">
        <v>14025398</v>
      </c>
      <c r="F737">
        <v>14025398</v>
      </c>
      <c r="H737">
        <f t="shared" si="79"/>
        <v>7.055306991190724E-3</v>
      </c>
      <c r="I737">
        <f t="shared" si="80"/>
        <v>3.6531216988098247E-3</v>
      </c>
      <c r="J737">
        <f t="shared" si="81"/>
        <v>3.8787298183331487E-3</v>
      </c>
      <c r="K737">
        <f t="shared" si="82"/>
        <v>3.9513401278450377E-3</v>
      </c>
      <c r="L737">
        <f t="shared" si="83"/>
        <v>3.9513401278450377E-3</v>
      </c>
      <c r="M737" s="2"/>
      <c r="N737">
        <f t="shared" si="84"/>
        <v>140.99532692046591</v>
      </c>
      <c r="O737">
        <f t="shared" si="85"/>
        <v>4.4979677528047546E-3</v>
      </c>
      <c r="P737" s="40">
        <f>N737/MAX($N$16:N737)-1</f>
        <v>0</v>
      </c>
      <c r="S737" s="2"/>
    </row>
    <row r="738" spans="1:19">
      <c r="A738" s="2">
        <v>43593</v>
      </c>
      <c r="B738">
        <v>12420065</v>
      </c>
      <c r="C738">
        <v>15232416</v>
      </c>
      <c r="D738">
        <v>14908980</v>
      </c>
      <c r="E738">
        <v>14054440</v>
      </c>
      <c r="F738">
        <v>14054440</v>
      </c>
      <c r="H738">
        <f t="shared" si="79"/>
        <v>2.3437935673269461E-3</v>
      </c>
      <c r="I738">
        <f t="shared" si="80"/>
        <v>2.2293598994060915E-3</v>
      </c>
      <c r="J738">
        <f t="shared" si="81"/>
        <v>1.6601418813284585E-3</v>
      </c>
      <c r="K738">
        <f t="shared" si="82"/>
        <v>2.0706720764716025E-3</v>
      </c>
      <c r="L738">
        <f t="shared" si="83"/>
        <v>2.0706720764716025E-3</v>
      </c>
      <c r="M738" s="2"/>
      <c r="N738">
        <f t="shared" si="84"/>
        <v>141.28788205809116</v>
      </c>
      <c r="O738">
        <f t="shared" si="85"/>
        <v>2.0749279002009401E-3</v>
      </c>
      <c r="P738" s="40">
        <f>N738/MAX($N$16:N738)-1</f>
        <v>0</v>
      </c>
      <c r="S738" s="2"/>
    </row>
    <row r="739" spans="1:19">
      <c r="A739" s="2">
        <v>43594</v>
      </c>
      <c r="B739">
        <v>12423270</v>
      </c>
      <c r="C739">
        <v>15236154</v>
      </c>
      <c r="D739">
        <v>14903118</v>
      </c>
      <c r="E739">
        <v>14003314</v>
      </c>
      <c r="F739">
        <v>14003314</v>
      </c>
      <c r="H739">
        <f t="shared" si="79"/>
        <v>2.5805017928659524E-4</v>
      </c>
      <c r="I739">
        <f t="shared" si="80"/>
        <v>2.4539770972631381E-4</v>
      </c>
      <c r="J739">
        <f t="shared" si="81"/>
        <v>-3.9318585174841214E-4</v>
      </c>
      <c r="K739">
        <f t="shared" si="82"/>
        <v>-3.6377116413034427E-3</v>
      </c>
      <c r="L739">
        <f t="shared" si="83"/>
        <v>-3.6377116413034427E-3</v>
      </c>
      <c r="M739" s="2"/>
      <c r="N739">
        <f t="shared" si="84"/>
        <v>141.08541196669933</v>
      </c>
      <c r="O739">
        <f t="shared" si="85"/>
        <v>-1.4330322490684777E-3</v>
      </c>
      <c r="P739" s="40">
        <f>N739/MAX($N$16:N739)-1</f>
        <v>-1.4330322490685443E-3</v>
      </c>
      <c r="S739" s="2"/>
    </row>
    <row r="740" spans="1:19">
      <c r="A740" s="2">
        <v>43595</v>
      </c>
      <c r="B740">
        <v>12439166</v>
      </c>
      <c r="C740">
        <v>15214453</v>
      </c>
      <c r="D740">
        <v>14799055</v>
      </c>
      <c r="E740">
        <v>13902400</v>
      </c>
      <c r="F740">
        <v>13902400</v>
      </c>
      <c r="H740">
        <f t="shared" si="79"/>
        <v>1.2795342933060727E-3</v>
      </c>
      <c r="I740">
        <f t="shared" si="80"/>
        <v>-1.4243095731376609E-3</v>
      </c>
      <c r="J740">
        <f t="shared" si="81"/>
        <v>-6.9826327618153217E-3</v>
      </c>
      <c r="K740">
        <f t="shared" si="82"/>
        <v>-7.2064369905581183E-3</v>
      </c>
      <c r="L740">
        <f t="shared" si="83"/>
        <v>-7.2064369905581183E-3</v>
      </c>
      <c r="M740" s="2"/>
      <c r="N740">
        <f t="shared" si="84"/>
        <v>140.47760805408723</v>
      </c>
      <c r="O740">
        <f t="shared" si="85"/>
        <v>-4.3080564045526303E-3</v>
      </c>
      <c r="P740" s="40">
        <f>N740/MAX($N$16:N740)-1</f>
        <v>-5.7349150698626783E-3</v>
      </c>
      <c r="S740" s="2"/>
    </row>
    <row r="741" spans="1:19">
      <c r="A741" s="2">
        <v>43598</v>
      </c>
      <c r="B741">
        <v>12507114</v>
      </c>
      <c r="C741">
        <v>15282367</v>
      </c>
      <c r="D741">
        <v>14884955</v>
      </c>
      <c r="E741">
        <v>13976029</v>
      </c>
      <c r="F741">
        <v>13976029</v>
      </c>
      <c r="H741">
        <f t="shared" si="79"/>
        <v>5.462424088560347E-3</v>
      </c>
      <c r="I741">
        <f t="shared" si="80"/>
        <v>4.4637819052713024E-3</v>
      </c>
      <c r="J741">
        <f t="shared" si="81"/>
        <v>5.8044246744133332E-3</v>
      </c>
      <c r="K741">
        <f t="shared" si="82"/>
        <v>5.2961359189780399E-3</v>
      </c>
      <c r="L741">
        <f t="shared" si="83"/>
        <v>5.2961359189780399E-3</v>
      </c>
      <c r="M741" s="2"/>
      <c r="N741">
        <f t="shared" si="84"/>
        <v>141.21716373030964</v>
      </c>
      <c r="O741">
        <f t="shared" si="85"/>
        <v>5.264580501240213E-3</v>
      </c>
      <c r="P741" s="40">
        <f>N741/MAX($N$16:N741)-1</f>
        <v>-5.0052649067555688E-4</v>
      </c>
      <c r="S741" s="2"/>
    </row>
    <row r="742" spans="1:19">
      <c r="A742" s="2">
        <v>43599</v>
      </c>
      <c r="B742">
        <v>12448613</v>
      </c>
      <c r="C742">
        <v>15267476</v>
      </c>
      <c r="D742">
        <v>14901772</v>
      </c>
      <c r="E742">
        <v>13932998</v>
      </c>
      <c r="F742">
        <v>13932998</v>
      </c>
      <c r="H742">
        <f t="shared" si="79"/>
        <v>-4.677417987874688E-3</v>
      </c>
      <c r="I742">
        <f t="shared" si="80"/>
        <v>-9.7439094349716093E-4</v>
      </c>
      <c r="J742">
        <f t="shared" si="81"/>
        <v>1.1297985113156717E-3</v>
      </c>
      <c r="K742">
        <f t="shared" si="82"/>
        <v>-3.0789146187375493E-3</v>
      </c>
      <c r="L742">
        <f t="shared" si="83"/>
        <v>-3.0789146187375493E-3</v>
      </c>
      <c r="M742" s="2"/>
      <c r="N742">
        <f t="shared" si="84"/>
        <v>140.91552839720342</v>
      </c>
      <c r="O742">
        <f t="shared" si="85"/>
        <v>-2.1359679315062557E-3</v>
      </c>
      <c r="P742" s="40">
        <f>N742/MAX($N$16:N742)-1</f>
        <v>-2.6354253136489092E-3</v>
      </c>
      <c r="S742" s="2"/>
    </row>
    <row r="743" spans="1:19">
      <c r="A743" s="2">
        <v>43600</v>
      </c>
      <c r="B743">
        <v>12395641</v>
      </c>
      <c r="C743">
        <v>15302056</v>
      </c>
      <c r="D743">
        <v>14971738</v>
      </c>
      <c r="E743">
        <v>13922101</v>
      </c>
      <c r="F743">
        <v>13922101</v>
      </c>
      <c r="H743">
        <f t="shared" si="79"/>
        <v>-4.2552531755947198E-3</v>
      </c>
      <c r="I743">
        <f t="shared" si="80"/>
        <v>2.2649454304037864E-3</v>
      </c>
      <c r="J743">
        <f t="shared" si="81"/>
        <v>4.695146322195809E-3</v>
      </c>
      <c r="K743">
        <f t="shared" si="82"/>
        <v>-7.8210016250634951E-4</v>
      </c>
      <c r="L743">
        <f t="shared" si="83"/>
        <v>-7.8210016250634951E-4</v>
      </c>
      <c r="M743" s="2"/>
      <c r="N743">
        <f t="shared" si="84"/>
        <v>140.94767512560131</v>
      </c>
      <c r="O743">
        <f t="shared" si="85"/>
        <v>2.2812765039843536E-4</v>
      </c>
      <c r="P743" s="40">
        <f>N743/MAX($N$16:N743)-1</f>
        <v>-2.4078988766352838E-3</v>
      </c>
      <c r="S743" s="2"/>
    </row>
    <row r="744" spans="1:19">
      <c r="A744" s="2">
        <v>43601</v>
      </c>
      <c r="B744">
        <v>12319999</v>
      </c>
      <c r="C744">
        <v>15322502</v>
      </c>
      <c r="D744">
        <v>15004835</v>
      </c>
      <c r="E744">
        <v>13971322</v>
      </c>
      <c r="F744">
        <v>13971322</v>
      </c>
      <c r="H744">
        <f t="shared" si="79"/>
        <v>-6.1023064478875622E-3</v>
      </c>
      <c r="I744">
        <f t="shared" si="80"/>
        <v>1.3361603172803438E-3</v>
      </c>
      <c r="J744">
        <f t="shared" si="81"/>
        <v>2.2106317917132134E-3</v>
      </c>
      <c r="K744">
        <f t="shared" si="82"/>
        <v>3.5354577588539993E-3</v>
      </c>
      <c r="L744">
        <f t="shared" si="83"/>
        <v>3.5354577588539993E-3</v>
      </c>
      <c r="M744" s="2"/>
      <c r="N744">
        <f t="shared" si="84"/>
        <v>141.07496218528397</v>
      </c>
      <c r="O744">
        <f t="shared" si="85"/>
        <v>9.0308023576279883E-4</v>
      </c>
      <c r="P744" s="40">
        <f>N744/MAX($N$16:N744)-1</f>
        <v>-1.5069931667575087E-3</v>
      </c>
      <c r="S744" s="2"/>
    </row>
    <row r="745" spans="1:19">
      <c r="A745" s="2">
        <v>43602</v>
      </c>
      <c r="B745">
        <v>12401843</v>
      </c>
      <c r="C745">
        <v>15417987</v>
      </c>
      <c r="D745">
        <v>15100320</v>
      </c>
      <c r="E745">
        <v>14053166</v>
      </c>
      <c r="F745">
        <v>14053166</v>
      </c>
      <c r="H745">
        <f t="shared" si="79"/>
        <v>6.6431823574011339E-3</v>
      </c>
      <c r="I745">
        <f t="shared" si="80"/>
        <v>6.2316846165202389E-3</v>
      </c>
      <c r="J745">
        <f t="shared" si="81"/>
        <v>6.3636154612829454E-3</v>
      </c>
      <c r="K745">
        <f t="shared" si="82"/>
        <v>5.8579996939445156E-3</v>
      </c>
      <c r="L745">
        <f t="shared" si="83"/>
        <v>5.8579996939445156E-3</v>
      </c>
      <c r="M745" s="2"/>
      <c r="N745">
        <f t="shared" si="84"/>
        <v>141.94834265581557</v>
      </c>
      <c r="O745">
        <f t="shared" si="85"/>
        <v>6.1908963646186699E-3</v>
      </c>
      <c r="P745" s="40">
        <f>N745/MAX($N$16:N745)-1</f>
        <v>0</v>
      </c>
      <c r="S745" s="2"/>
    </row>
    <row r="746" spans="1:19">
      <c r="A746" s="2">
        <v>43605</v>
      </c>
      <c r="B746">
        <v>12576757</v>
      </c>
      <c r="C746">
        <v>15622053</v>
      </c>
      <c r="D746">
        <v>15304387</v>
      </c>
      <c r="E746">
        <v>14228081</v>
      </c>
      <c r="F746">
        <v>14228081</v>
      </c>
      <c r="H746">
        <f t="shared" si="79"/>
        <v>1.4103871497163745E-2</v>
      </c>
      <c r="I746">
        <f t="shared" si="80"/>
        <v>1.3235579975518164E-2</v>
      </c>
      <c r="J746">
        <f t="shared" si="81"/>
        <v>1.3514084469733012E-2</v>
      </c>
      <c r="K746">
        <f t="shared" si="82"/>
        <v>1.2446661485390642E-2</v>
      </c>
      <c r="L746">
        <f t="shared" si="83"/>
        <v>1.2446661485390642E-2</v>
      </c>
      <c r="M746" s="2"/>
      <c r="N746">
        <f t="shared" si="84"/>
        <v>143.81487418732635</v>
      </c>
      <c r="O746">
        <f t="shared" si="85"/>
        <v>1.3149371782639242E-2</v>
      </c>
      <c r="P746" s="40">
        <f>N746/MAX($N$16:N746)-1</f>
        <v>0</v>
      </c>
      <c r="S746" s="2"/>
    </row>
    <row r="747" spans="1:19">
      <c r="A747" s="2">
        <v>43606</v>
      </c>
      <c r="B747">
        <v>12559714</v>
      </c>
      <c r="C747">
        <v>15572116</v>
      </c>
      <c r="D747">
        <v>15312859</v>
      </c>
      <c r="E747">
        <v>14264321</v>
      </c>
      <c r="F747">
        <v>14264321</v>
      </c>
      <c r="H747">
        <f t="shared" si="79"/>
        <v>-1.355118811630085E-3</v>
      </c>
      <c r="I747">
        <f t="shared" si="80"/>
        <v>-3.1965708988440644E-3</v>
      </c>
      <c r="J747">
        <f t="shared" si="81"/>
        <v>5.5356676487594569E-4</v>
      </c>
      <c r="K747">
        <f t="shared" si="82"/>
        <v>2.5470757440866354E-3</v>
      </c>
      <c r="L747">
        <f t="shared" si="83"/>
        <v>2.5470757440866354E-3</v>
      </c>
      <c r="M747" s="2"/>
      <c r="N747">
        <f t="shared" si="84"/>
        <v>143.84639922871759</v>
      </c>
      <c r="O747">
        <f t="shared" si="85"/>
        <v>2.1920570851501346E-4</v>
      </c>
      <c r="P747" s="40">
        <f>N747/MAX($N$16:N747)-1</f>
        <v>0</v>
      </c>
      <c r="S747" s="2"/>
    </row>
    <row r="748" spans="1:19">
      <c r="A748" s="2">
        <v>43607</v>
      </c>
      <c r="B748">
        <v>12543874</v>
      </c>
      <c r="C748">
        <v>15484101</v>
      </c>
      <c r="D748">
        <v>15252361</v>
      </c>
      <c r="E748">
        <v>14161555</v>
      </c>
      <c r="F748">
        <v>14161555</v>
      </c>
      <c r="H748">
        <f t="shared" si="79"/>
        <v>-1.2611752146585165E-3</v>
      </c>
      <c r="I748">
        <f t="shared" si="80"/>
        <v>-5.6520899279198789E-3</v>
      </c>
      <c r="J748">
        <f t="shared" si="81"/>
        <v>-3.9507971698818922E-3</v>
      </c>
      <c r="K748">
        <f t="shared" si="82"/>
        <v>-7.2044088183377264E-3</v>
      </c>
      <c r="L748">
        <f t="shared" si="83"/>
        <v>-7.2044088183377264E-3</v>
      </c>
      <c r="M748" s="2"/>
      <c r="N748">
        <f t="shared" si="84"/>
        <v>143.119316672953</v>
      </c>
      <c r="O748">
        <f t="shared" si="85"/>
        <v>-5.0545759898271486E-3</v>
      </c>
      <c r="P748" s="40">
        <f>N748/MAX($N$16:N748)-1</f>
        <v>-5.0545759898272813E-3</v>
      </c>
      <c r="S748" s="2"/>
    </row>
    <row r="749" spans="1:19">
      <c r="A749" s="2">
        <v>43608</v>
      </c>
      <c r="B749">
        <v>12645273</v>
      </c>
      <c r="C749">
        <v>15837779</v>
      </c>
      <c r="D749">
        <v>15635898</v>
      </c>
      <c r="E749">
        <v>14512906</v>
      </c>
      <c r="F749">
        <v>14512906</v>
      </c>
      <c r="H749">
        <f t="shared" si="79"/>
        <v>8.0835473953262404E-3</v>
      </c>
      <c r="I749">
        <f t="shared" si="80"/>
        <v>2.2841364829640387E-2</v>
      </c>
      <c r="J749">
        <f t="shared" si="81"/>
        <v>2.5146074106166205E-2</v>
      </c>
      <c r="K749">
        <f t="shared" si="82"/>
        <v>2.4810199162450752E-2</v>
      </c>
      <c r="L749">
        <f t="shared" si="83"/>
        <v>2.4810199162450752E-2</v>
      </c>
      <c r="M749" s="2"/>
      <c r="N749">
        <f t="shared" si="84"/>
        <v>146.144612422991</v>
      </c>
      <c r="O749">
        <f t="shared" si="85"/>
        <v>2.113827693120687E-2</v>
      </c>
      <c r="P749" s="40">
        <f>N749/MAX($N$16:N749)-1</f>
        <v>0</v>
      </c>
      <c r="S749" s="2"/>
    </row>
    <row r="750" spans="1:19">
      <c r="A750" s="2">
        <v>43609</v>
      </c>
      <c r="B750">
        <v>12543490</v>
      </c>
      <c r="C750">
        <v>15752687</v>
      </c>
      <c r="D750">
        <v>15700333</v>
      </c>
      <c r="E750">
        <v>14593260</v>
      </c>
      <c r="F750">
        <v>14593260</v>
      </c>
      <c r="H750">
        <f t="shared" si="79"/>
        <v>-8.049094709145499E-3</v>
      </c>
      <c r="I750">
        <f t="shared" si="80"/>
        <v>-5.3727230314301044E-3</v>
      </c>
      <c r="J750">
        <f t="shared" si="81"/>
        <v>4.1209657417822232E-3</v>
      </c>
      <c r="K750">
        <f t="shared" si="82"/>
        <v>5.5367271034485466E-3</v>
      </c>
      <c r="L750">
        <f t="shared" si="83"/>
        <v>5.5367271034485466E-3</v>
      </c>
      <c r="M750" s="2"/>
      <c r="N750">
        <f t="shared" si="84"/>
        <v>146.19642367552768</v>
      </c>
      <c r="O750">
        <f t="shared" si="85"/>
        <v>3.5452044162074311E-4</v>
      </c>
      <c r="P750" s="40">
        <f>N750/MAX($N$16:N750)-1</f>
        <v>0</v>
      </c>
      <c r="S750" s="2"/>
    </row>
    <row r="751" spans="1:19">
      <c r="A751" s="2">
        <v>43612</v>
      </c>
      <c r="B751">
        <v>12598612</v>
      </c>
      <c r="C751">
        <v>15825145</v>
      </c>
      <c r="D751">
        <v>15745377</v>
      </c>
      <c r="E751">
        <v>14624893</v>
      </c>
      <c r="F751">
        <v>14624893</v>
      </c>
      <c r="H751">
        <f t="shared" si="79"/>
        <v>4.3944707573411179E-3</v>
      </c>
      <c r="I751">
        <f t="shared" si="80"/>
        <v>4.5997232091261608E-3</v>
      </c>
      <c r="J751">
        <f t="shared" si="81"/>
        <v>2.8689837342941171E-3</v>
      </c>
      <c r="K751">
        <f t="shared" si="82"/>
        <v>2.1676445153446799E-3</v>
      </c>
      <c r="L751">
        <f t="shared" si="83"/>
        <v>2.1676445153446799E-3</v>
      </c>
      <c r="M751" s="2"/>
      <c r="N751">
        <f t="shared" si="84"/>
        <v>146.67005525656072</v>
      </c>
      <c r="O751">
        <f t="shared" si="85"/>
        <v>3.2396933462901512E-3</v>
      </c>
      <c r="P751" s="40">
        <f>N751/MAX($N$16:N751)-1</f>
        <v>0</v>
      </c>
      <c r="S751" s="2"/>
    </row>
    <row r="752" spans="1:19">
      <c r="A752" s="2">
        <v>43613</v>
      </c>
      <c r="B752">
        <v>12630786</v>
      </c>
      <c r="C752">
        <v>15718084</v>
      </c>
      <c r="D752">
        <v>15732565</v>
      </c>
      <c r="E752">
        <v>14671130</v>
      </c>
      <c r="F752">
        <v>14671130</v>
      </c>
      <c r="H752">
        <f t="shared" si="79"/>
        <v>2.5537733839251509E-3</v>
      </c>
      <c r="I752">
        <f t="shared" si="80"/>
        <v>-6.7652460688354399E-3</v>
      </c>
      <c r="J752">
        <f t="shared" si="81"/>
        <v>-8.1369915753681799E-4</v>
      </c>
      <c r="K752">
        <f t="shared" si="82"/>
        <v>3.1615274039953345E-3</v>
      </c>
      <c r="L752">
        <f t="shared" si="83"/>
        <v>3.1615274039953345E-3</v>
      </c>
      <c r="M752" s="2"/>
      <c r="N752">
        <f t="shared" si="84"/>
        <v>146.70812736981526</v>
      </c>
      <c r="O752">
        <f t="shared" si="85"/>
        <v>2.5957659310871239E-4</v>
      </c>
      <c r="P752" s="40">
        <f>N752/MAX($N$16:N752)-1</f>
        <v>0</v>
      </c>
      <c r="S752" s="2"/>
    </row>
    <row r="753" spans="1:19">
      <c r="A753" s="2">
        <v>43614</v>
      </c>
      <c r="B753">
        <v>12605069</v>
      </c>
      <c r="C753">
        <v>15732610</v>
      </c>
      <c r="D753">
        <v>15710625</v>
      </c>
      <c r="E753">
        <v>14665087</v>
      </c>
      <c r="F753">
        <v>14665087</v>
      </c>
      <c r="H753">
        <f t="shared" si="79"/>
        <v>-2.0360569801436412E-3</v>
      </c>
      <c r="I753">
        <f t="shared" si="80"/>
        <v>9.2415844068516328E-4</v>
      </c>
      <c r="J753">
        <f t="shared" si="81"/>
        <v>-1.3945596283886363E-3</v>
      </c>
      <c r="K753">
        <f t="shared" si="82"/>
        <v>-4.1189737941116356E-4</v>
      </c>
      <c r="L753">
        <f t="shared" si="83"/>
        <v>-4.1189737941116356E-4</v>
      </c>
      <c r="M753" s="2"/>
      <c r="N753">
        <f t="shared" si="84"/>
        <v>146.61041233570737</v>
      </c>
      <c r="O753">
        <f t="shared" si="85"/>
        <v>-6.6605058533388841E-4</v>
      </c>
      <c r="P753" s="40">
        <f>N753/MAX($N$16:N753)-1</f>
        <v>-6.6605058533375505E-4</v>
      </c>
      <c r="S753" s="2"/>
    </row>
    <row r="754" spans="1:19">
      <c r="A754" s="2">
        <v>43615</v>
      </c>
      <c r="B754">
        <v>12608124</v>
      </c>
      <c r="C754">
        <v>15767984</v>
      </c>
      <c r="D754">
        <v>15682060</v>
      </c>
      <c r="E754">
        <v>14657856</v>
      </c>
      <c r="F754">
        <v>14657856</v>
      </c>
      <c r="H754">
        <f t="shared" si="79"/>
        <v>2.4236281451539554E-4</v>
      </c>
      <c r="I754">
        <f t="shared" si="80"/>
        <v>2.2484508292013317E-3</v>
      </c>
      <c r="J754">
        <f t="shared" si="81"/>
        <v>-1.8181962843617505E-3</v>
      </c>
      <c r="K754">
        <f t="shared" si="82"/>
        <v>-4.9307583378133124E-4</v>
      </c>
      <c r="L754">
        <f t="shared" si="83"/>
        <v>-4.9307583378133124E-4</v>
      </c>
      <c r="M754" s="2"/>
      <c r="N754">
        <f t="shared" si="84"/>
        <v>146.60121885686581</v>
      </c>
      <c r="O754">
        <f t="shared" si="85"/>
        <v>-6.2706861641537111E-5</v>
      </c>
      <c r="P754" s="40">
        <f>N754/MAX($N$16:N754)-1</f>
        <v>-7.2871568103349826E-4</v>
      </c>
      <c r="S754" s="2"/>
    </row>
    <row r="755" spans="1:19">
      <c r="A755" s="2">
        <v>43616</v>
      </c>
      <c r="B755">
        <v>12489994</v>
      </c>
      <c r="C755">
        <v>15660487</v>
      </c>
      <c r="D755">
        <v>15690072</v>
      </c>
      <c r="E755">
        <v>14643087</v>
      </c>
      <c r="F755">
        <v>14643087</v>
      </c>
      <c r="H755">
        <f t="shared" si="79"/>
        <v>-9.3693558216908501E-3</v>
      </c>
      <c r="I755">
        <f t="shared" si="80"/>
        <v>-6.8174219354865118E-3</v>
      </c>
      <c r="J755">
        <f t="shared" si="81"/>
        <v>5.1090226666650196E-4</v>
      </c>
      <c r="K755">
        <f t="shared" si="82"/>
        <v>-1.0075825550476258E-3</v>
      </c>
      <c r="L755">
        <f t="shared" si="83"/>
        <v>-1.0075825550476258E-3</v>
      </c>
      <c r="M755" s="2"/>
      <c r="N755">
        <f t="shared" si="84"/>
        <v>146.0825132338868</v>
      </c>
      <c r="O755">
        <f t="shared" si="85"/>
        <v>-3.5382081201212226E-3</v>
      </c>
      <c r="P755" s="40">
        <f>N755/MAX($N$16:N755)-1</f>
        <v>-4.2643454534146974E-3</v>
      </c>
      <c r="S755" s="2"/>
    </row>
    <row r="756" spans="1:19">
      <c r="A756" s="2">
        <v>43619</v>
      </c>
      <c r="B756">
        <v>12495998</v>
      </c>
      <c r="C756">
        <v>15760704</v>
      </c>
      <c r="D756">
        <v>15776450</v>
      </c>
      <c r="E756">
        <v>14728988</v>
      </c>
      <c r="F756">
        <v>14728988</v>
      </c>
      <c r="H756">
        <f t="shared" si="79"/>
        <v>4.8070479457384963E-4</v>
      </c>
      <c r="I756">
        <f t="shared" si="80"/>
        <v>6.3993539919926512E-3</v>
      </c>
      <c r="J756">
        <f t="shared" si="81"/>
        <v>5.5052647304614233E-3</v>
      </c>
      <c r="K756">
        <f t="shared" si="82"/>
        <v>5.8663176692181906E-3</v>
      </c>
      <c r="L756">
        <f t="shared" si="83"/>
        <v>5.8663176692181906E-3</v>
      </c>
      <c r="M756" s="2"/>
      <c r="N756">
        <f t="shared" si="84"/>
        <v>146.78715564262234</v>
      </c>
      <c r="O756">
        <f t="shared" si="85"/>
        <v>4.8235917710928618E-3</v>
      </c>
      <c r="P756" s="40">
        <f>N756/MAX($N$16:N756)-1</f>
        <v>0</v>
      </c>
      <c r="S756" s="2"/>
    </row>
    <row r="757" spans="1:19">
      <c r="A757" s="2">
        <v>43620</v>
      </c>
      <c r="B757">
        <v>12521525</v>
      </c>
      <c r="C757">
        <v>15795701</v>
      </c>
      <c r="D757">
        <v>15784932</v>
      </c>
      <c r="E757">
        <v>14654086</v>
      </c>
      <c r="F757">
        <v>14654086</v>
      </c>
      <c r="H757">
        <f t="shared" si="79"/>
        <v>2.0428140273389683E-3</v>
      </c>
      <c r="I757">
        <f t="shared" si="80"/>
        <v>2.2205226365523689E-3</v>
      </c>
      <c r="J757">
        <f t="shared" si="81"/>
        <v>5.3763679408236342E-4</v>
      </c>
      <c r="K757">
        <f t="shared" si="82"/>
        <v>-5.0853459857527206E-3</v>
      </c>
      <c r="L757">
        <f t="shared" si="83"/>
        <v>-5.0853459857527206E-3</v>
      </c>
      <c r="M757" s="2"/>
      <c r="N757">
        <f t="shared" si="84"/>
        <v>146.62951450118177</v>
      </c>
      <c r="O757">
        <f t="shared" si="85"/>
        <v>-1.0739437027063481E-3</v>
      </c>
      <c r="P757" s="40">
        <f>N757/MAX($N$16:N757)-1</f>
        <v>-1.0739437027063037E-3</v>
      </c>
      <c r="S757" s="2"/>
    </row>
    <row r="758" spans="1:19">
      <c r="A758" s="2">
        <v>43622</v>
      </c>
      <c r="B758">
        <v>12499807</v>
      </c>
      <c r="C758">
        <v>15850215</v>
      </c>
      <c r="D758">
        <v>15871787</v>
      </c>
      <c r="E758">
        <v>14728533</v>
      </c>
      <c r="F758">
        <v>14728533</v>
      </c>
      <c r="H758">
        <f t="shared" si="79"/>
        <v>-1.7344532714664851E-3</v>
      </c>
      <c r="I758">
        <f t="shared" si="80"/>
        <v>3.4511921946356328E-3</v>
      </c>
      <c r="J758">
        <f t="shared" si="81"/>
        <v>5.502399376823508E-3</v>
      </c>
      <c r="K758">
        <f t="shared" si="82"/>
        <v>5.0802895520061231E-3</v>
      </c>
      <c r="L758">
        <f t="shared" si="83"/>
        <v>5.0802895520061231E-3</v>
      </c>
      <c r="M758" s="2"/>
      <c r="N758">
        <f t="shared" si="84"/>
        <v>147.13919040620516</v>
      </c>
      <c r="O758">
        <f t="shared" si="85"/>
        <v>3.4759434808009802E-3</v>
      </c>
      <c r="P758" s="40">
        <f>N758/MAX($N$16:N758)-1</f>
        <v>0</v>
      </c>
      <c r="S758" s="2"/>
    </row>
    <row r="759" spans="1:19">
      <c r="A759" s="2">
        <v>43623</v>
      </c>
      <c r="B759">
        <v>12470268</v>
      </c>
      <c r="C759">
        <v>15787702</v>
      </c>
      <c r="D759">
        <v>15877252</v>
      </c>
      <c r="E759">
        <v>14683420</v>
      </c>
      <c r="F759">
        <v>14683420</v>
      </c>
      <c r="H759">
        <f t="shared" si="79"/>
        <v>-2.3631564871361421E-3</v>
      </c>
      <c r="I759">
        <f t="shared" si="80"/>
        <v>-3.9439843560481469E-3</v>
      </c>
      <c r="J759">
        <f t="shared" si="81"/>
        <v>3.4432165703845996E-4</v>
      </c>
      <c r="K759">
        <f t="shared" si="82"/>
        <v>-3.0629662845580441E-3</v>
      </c>
      <c r="L759">
        <f t="shared" si="83"/>
        <v>-3.0629662845580441E-3</v>
      </c>
      <c r="M759" s="2"/>
      <c r="N759">
        <f t="shared" si="84"/>
        <v>146.78344457694698</v>
      </c>
      <c r="O759">
        <f t="shared" si="85"/>
        <v>-2.417750351052384E-3</v>
      </c>
      <c r="P759" s="40">
        <f>N759/MAX($N$16:N759)-1</f>
        <v>-2.4177503510525167E-3</v>
      </c>
      <c r="S759" s="2"/>
    </row>
    <row r="760" spans="1:19">
      <c r="A760" s="2">
        <v>43626</v>
      </c>
      <c r="B760">
        <v>12347607</v>
      </c>
      <c r="C760">
        <v>15676248</v>
      </c>
      <c r="D760">
        <v>15820698</v>
      </c>
      <c r="E760">
        <v>14684687</v>
      </c>
      <c r="F760">
        <v>14684687</v>
      </c>
      <c r="H760">
        <f t="shared" si="79"/>
        <v>-9.8362761730541592E-3</v>
      </c>
      <c r="I760">
        <f t="shared" si="80"/>
        <v>-7.0595454613977537E-3</v>
      </c>
      <c r="J760">
        <f t="shared" si="81"/>
        <v>-3.5619514006579589E-3</v>
      </c>
      <c r="K760">
        <f t="shared" si="82"/>
        <v>8.6287799436313151E-5</v>
      </c>
      <c r="L760">
        <f t="shared" si="83"/>
        <v>8.6287799436313151E-5</v>
      </c>
      <c r="M760" s="2"/>
      <c r="N760">
        <f t="shared" si="84"/>
        <v>146.18793834622412</v>
      </c>
      <c r="O760">
        <f t="shared" si="85"/>
        <v>-4.0570394872474482E-3</v>
      </c>
      <c r="P760" s="40">
        <f>N760/MAX($N$16:N760)-1</f>
        <v>-6.4649809296553062E-3</v>
      </c>
      <c r="S760" s="2"/>
    </row>
    <row r="761" spans="1:19">
      <c r="A761" s="2">
        <v>43627</v>
      </c>
      <c r="B761">
        <v>12404135</v>
      </c>
      <c r="C761">
        <v>15705081</v>
      </c>
      <c r="D761">
        <v>15870090</v>
      </c>
      <c r="E761">
        <v>14740999</v>
      </c>
      <c r="F761">
        <v>14740999</v>
      </c>
      <c r="H761">
        <f t="shared" si="79"/>
        <v>4.5780530591879032E-3</v>
      </c>
      <c r="I761">
        <f t="shared" si="80"/>
        <v>1.839279398998972E-3</v>
      </c>
      <c r="J761">
        <f t="shared" si="81"/>
        <v>3.1219861475138E-3</v>
      </c>
      <c r="K761">
        <f t="shared" si="82"/>
        <v>3.8347429536631505E-3</v>
      </c>
      <c r="L761">
        <f t="shared" si="83"/>
        <v>3.8347429536631505E-3</v>
      </c>
      <c r="M761" s="2"/>
      <c r="N761">
        <f t="shared" si="84"/>
        <v>146.69108227685663</v>
      </c>
      <c r="O761">
        <f t="shared" si="85"/>
        <v>3.4417609026053957E-3</v>
      </c>
      <c r="P761" s="40">
        <f>N761/MAX($N$16:N761)-1</f>
        <v>-3.0454709456497753E-3</v>
      </c>
      <c r="S761" s="2"/>
    </row>
    <row r="762" spans="1:19">
      <c r="A762" s="2">
        <v>43628</v>
      </c>
      <c r="B762">
        <v>12375116</v>
      </c>
      <c r="C762">
        <v>15689588</v>
      </c>
      <c r="D762">
        <v>15908922</v>
      </c>
      <c r="E762">
        <v>14774284</v>
      </c>
      <c r="F762">
        <v>14774284</v>
      </c>
      <c r="H762">
        <f t="shared" si="79"/>
        <v>-2.3394618004399792E-3</v>
      </c>
      <c r="I762">
        <f t="shared" si="80"/>
        <v>-9.8649602634970357E-4</v>
      </c>
      <c r="J762">
        <f t="shared" si="81"/>
        <v>2.446867030999833E-3</v>
      </c>
      <c r="K762">
        <f t="shared" si="82"/>
        <v>2.257988078012918E-3</v>
      </c>
      <c r="L762">
        <f t="shared" si="83"/>
        <v>2.257988078012918E-3</v>
      </c>
      <c r="M762" s="2"/>
      <c r="N762">
        <f t="shared" si="84"/>
        <v>146.79778200677862</v>
      </c>
      <c r="O762">
        <f t="shared" si="85"/>
        <v>7.2737707204719739E-4</v>
      </c>
      <c r="P762" s="40">
        <f>N762/MAX($N$16:N762)-1</f>
        <v>-2.3203090793419978E-3</v>
      </c>
      <c r="S762" s="2"/>
    </row>
    <row r="763" spans="1:19">
      <c r="A763" s="2">
        <v>43629</v>
      </c>
      <c r="B763">
        <v>12416798</v>
      </c>
      <c r="C763">
        <v>15761632</v>
      </c>
      <c r="D763">
        <v>15978383</v>
      </c>
      <c r="E763">
        <v>14818654</v>
      </c>
      <c r="F763">
        <v>14818654</v>
      </c>
      <c r="H763">
        <f t="shared" si="79"/>
        <v>3.368210851518505E-3</v>
      </c>
      <c r="I763">
        <f t="shared" si="80"/>
        <v>4.5918350437246236E-3</v>
      </c>
      <c r="J763">
        <f t="shared" si="81"/>
        <v>4.366166356212009E-3</v>
      </c>
      <c r="K763">
        <f t="shared" si="82"/>
        <v>3.0031912206371913E-3</v>
      </c>
      <c r="L763">
        <f t="shared" si="83"/>
        <v>3.0031912206371913E-3</v>
      </c>
      <c r="M763" s="2"/>
      <c r="N763">
        <f t="shared" si="84"/>
        <v>147.33601885464299</v>
      </c>
      <c r="O763">
        <f t="shared" si="85"/>
        <v>3.6665189385459047E-3</v>
      </c>
      <c r="P763" s="40">
        <f>N763/MAX($N$16:N763)-1</f>
        <v>0</v>
      </c>
      <c r="S763" s="2"/>
    </row>
    <row r="764" spans="1:19">
      <c r="A764" s="2">
        <v>43630</v>
      </c>
      <c r="B764">
        <v>12465656</v>
      </c>
      <c r="C764">
        <v>15743784</v>
      </c>
      <c r="D764">
        <v>15990146</v>
      </c>
      <c r="E764">
        <v>14773943</v>
      </c>
      <c r="F764">
        <v>14773943</v>
      </c>
      <c r="H764">
        <f t="shared" si="79"/>
        <v>3.9348308638023077E-3</v>
      </c>
      <c r="I764">
        <f t="shared" si="80"/>
        <v>-1.1323700489898059E-3</v>
      </c>
      <c r="J764">
        <f t="shared" si="81"/>
        <v>7.3618212806647598E-4</v>
      </c>
      <c r="K764">
        <f t="shared" si="82"/>
        <v>-3.017210604957743E-3</v>
      </c>
      <c r="L764">
        <f t="shared" si="83"/>
        <v>-3.017210604957743E-3</v>
      </c>
      <c r="M764" s="2"/>
      <c r="N764">
        <f t="shared" si="84"/>
        <v>147.26247524788116</v>
      </c>
      <c r="O764">
        <f t="shared" si="85"/>
        <v>-4.9915565340730172E-4</v>
      </c>
      <c r="P764" s="40">
        <f>N764/MAX($N$16:N764)-1</f>
        <v>-4.9915565340741264E-4</v>
      </c>
      <c r="S764" s="2"/>
    </row>
    <row r="765" spans="1:19">
      <c r="A765" s="2">
        <v>43633</v>
      </c>
      <c r="B765">
        <v>12485919</v>
      </c>
      <c r="C765">
        <v>15791241</v>
      </c>
      <c r="D765">
        <v>16037603</v>
      </c>
      <c r="E765">
        <v>14823233</v>
      </c>
      <c r="F765">
        <v>14823233</v>
      </c>
      <c r="H765">
        <f t="shared" si="79"/>
        <v>1.6255061105487911E-3</v>
      </c>
      <c r="I765">
        <f t="shared" si="80"/>
        <v>3.0143325137081955E-3</v>
      </c>
      <c r="J765">
        <f t="shared" si="81"/>
        <v>2.9678903494689823E-3</v>
      </c>
      <c r="K765">
        <f t="shared" si="82"/>
        <v>3.3362792857667412E-3</v>
      </c>
      <c r="L765">
        <f t="shared" si="83"/>
        <v>3.3362792857667412E-3</v>
      </c>
      <c r="M765" s="2"/>
      <c r="N765">
        <f t="shared" si="84"/>
        <v>147.68306534611443</v>
      </c>
      <c r="O765">
        <f t="shared" si="85"/>
        <v>2.8560575090518904E-3</v>
      </c>
      <c r="P765" s="40">
        <f>N765/MAX($N$16:N765)-1</f>
        <v>0</v>
      </c>
      <c r="S765" s="2"/>
    </row>
    <row r="766" spans="1:19">
      <c r="A766" s="2">
        <v>43634</v>
      </c>
      <c r="B766">
        <v>12490483</v>
      </c>
      <c r="C766">
        <v>15700759</v>
      </c>
      <c r="D766">
        <v>16018250</v>
      </c>
      <c r="E766">
        <v>14709209</v>
      </c>
      <c r="F766">
        <v>14709209</v>
      </c>
      <c r="H766">
        <f t="shared" si="79"/>
        <v>3.6553176422171596E-4</v>
      </c>
      <c r="I766">
        <f t="shared" si="80"/>
        <v>-5.7298853206027012E-3</v>
      </c>
      <c r="J766">
        <f t="shared" si="81"/>
        <v>-1.2067264665424071E-3</v>
      </c>
      <c r="K766">
        <f t="shared" si="82"/>
        <v>-7.692249052551503E-3</v>
      </c>
      <c r="L766">
        <f t="shared" si="83"/>
        <v>-7.692249052551503E-3</v>
      </c>
      <c r="M766" s="2"/>
      <c r="N766">
        <f t="shared" si="84"/>
        <v>147.03457193023584</v>
      </c>
      <c r="O766">
        <f t="shared" si="85"/>
        <v>-4.3911156256052804E-3</v>
      </c>
      <c r="P766" s="40">
        <f>N766/MAX($N$16:N766)-1</f>
        <v>-4.3911156256051243E-3</v>
      </c>
      <c r="S766" s="2"/>
    </row>
    <row r="767" spans="1:19">
      <c r="A767" s="2">
        <v>43635</v>
      </c>
      <c r="B767">
        <v>12421679</v>
      </c>
      <c r="C767">
        <v>15588728</v>
      </c>
      <c r="D767">
        <v>15945742</v>
      </c>
      <c r="E767">
        <v>14643015</v>
      </c>
      <c r="F767">
        <v>14643015</v>
      </c>
      <c r="H767">
        <f t="shared" si="79"/>
        <v>-5.5085139621902091E-3</v>
      </c>
      <c r="I767">
        <f t="shared" si="80"/>
        <v>-7.1353875312651915E-3</v>
      </c>
      <c r="J767">
        <f t="shared" si="81"/>
        <v>-4.526586861860693E-3</v>
      </c>
      <c r="K767">
        <f t="shared" si="82"/>
        <v>-4.5001740066376028E-3</v>
      </c>
      <c r="L767">
        <f t="shared" si="83"/>
        <v>-4.5001740066376028E-3</v>
      </c>
      <c r="M767" s="2"/>
      <c r="N767">
        <f t="shared" si="84"/>
        <v>146.26496838573343</v>
      </c>
      <c r="O767">
        <f t="shared" si="85"/>
        <v>-5.2341672737182604E-3</v>
      </c>
      <c r="P767" s="40">
        <f>N767/MAX($N$16:N767)-1</f>
        <v>-9.6022990656208229E-3</v>
      </c>
      <c r="S767" s="2"/>
    </row>
    <row r="768" spans="1:19">
      <c r="A768" s="2">
        <v>43636</v>
      </c>
      <c r="B768">
        <v>12425329</v>
      </c>
      <c r="C768">
        <v>15601828</v>
      </c>
      <c r="D768">
        <v>15983519</v>
      </c>
      <c r="E768">
        <v>14690005</v>
      </c>
      <c r="F768">
        <v>14690005</v>
      </c>
      <c r="H768">
        <f t="shared" si="79"/>
        <v>2.9384111439356708E-4</v>
      </c>
      <c r="I768">
        <f t="shared" si="80"/>
        <v>8.4035079706312743E-4</v>
      </c>
      <c r="J768">
        <f t="shared" si="81"/>
        <v>2.3690964020364191E-3</v>
      </c>
      <c r="K768">
        <f t="shared" si="82"/>
        <v>3.2090385757304052E-3</v>
      </c>
      <c r="L768">
        <f t="shared" si="83"/>
        <v>3.2090385757304052E-3</v>
      </c>
      <c r="M768" s="2"/>
      <c r="N768">
        <f t="shared" si="84"/>
        <v>146.5551980269484</v>
      </c>
      <c r="O768">
        <f t="shared" si="85"/>
        <v>1.9842730929907852E-3</v>
      </c>
      <c r="P768" s="40">
        <f>N768/MAX($N$16:N768)-1</f>
        <v>-7.6370795562966665E-3</v>
      </c>
      <c r="S768" s="2"/>
    </row>
    <row r="769" spans="1:19">
      <c r="A769" s="2">
        <v>43637</v>
      </c>
      <c r="B769">
        <v>12438428</v>
      </c>
      <c r="C769">
        <v>15557658</v>
      </c>
      <c r="D769">
        <v>15950788</v>
      </c>
      <c r="E769">
        <v>14595502</v>
      </c>
      <c r="F769">
        <v>14595502</v>
      </c>
      <c r="H769">
        <f t="shared" si="79"/>
        <v>1.0542175583438951E-3</v>
      </c>
      <c r="I769">
        <f t="shared" si="80"/>
        <v>-2.8310785120820858E-3</v>
      </c>
      <c r="J769">
        <f t="shared" si="81"/>
        <v>-2.0477968587517825E-3</v>
      </c>
      <c r="K769">
        <f t="shared" si="82"/>
        <v>-6.4331496143126277E-3</v>
      </c>
      <c r="L769">
        <f t="shared" si="83"/>
        <v>-6.4331496143126277E-3</v>
      </c>
      <c r="M769" s="2"/>
      <c r="N769">
        <f t="shared" si="84"/>
        <v>146.06596872406442</v>
      </c>
      <c r="O769">
        <f t="shared" si="85"/>
        <v>-3.338191408223046E-3</v>
      </c>
      <c r="P769" s="40">
        <f>N769/MAX($N$16:N769)-1</f>
        <v>-1.0949776931160948E-2</v>
      </c>
      <c r="S769" s="2"/>
    </row>
    <row r="770" spans="1:19">
      <c r="A770" s="2">
        <v>43640</v>
      </c>
      <c r="B770">
        <v>12422142</v>
      </c>
      <c r="C770">
        <v>15509586</v>
      </c>
      <c r="D770">
        <v>15922562</v>
      </c>
      <c r="E770">
        <v>14543552</v>
      </c>
      <c r="F770">
        <v>14543552</v>
      </c>
      <c r="H770">
        <f t="shared" si="79"/>
        <v>-1.3093294425952084E-3</v>
      </c>
      <c r="I770">
        <f t="shared" si="80"/>
        <v>-3.0899252316769488E-3</v>
      </c>
      <c r="J770">
        <f t="shared" si="81"/>
        <v>-1.7695677480009664E-3</v>
      </c>
      <c r="K770">
        <f t="shared" si="82"/>
        <v>-3.5593157398765563E-3</v>
      </c>
      <c r="L770">
        <f t="shared" si="83"/>
        <v>-3.5593157398765563E-3</v>
      </c>
      <c r="M770" s="2"/>
      <c r="N770">
        <f t="shared" si="84"/>
        <v>145.67779975884926</v>
      </c>
      <c r="O770">
        <f t="shared" si="85"/>
        <v>-2.6574907804052476E-3</v>
      </c>
      <c r="P770" s="40">
        <f>N770/MAX($N$16:N770)-1</f>
        <v>-1.3578168780324029E-2</v>
      </c>
      <c r="S770" s="2"/>
    </row>
    <row r="771" spans="1:19">
      <c r="A771" s="2">
        <v>43641</v>
      </c>
      <c r="B771">
        <v>12424488</v>
      </c>
      <c r="C771">
        <v>15541594</v>
      </c>
      <c r="D771">
        <v>15994094</v>
      </c>
      <c r="E771">
        <v>14621326</v>
      </c>
      <c r="F771">
        <v>14621326</v>
      </c>
      <c r="H771">
        <f t="shared" si="79"/>
        <v>1.8885631801657254E-4</v>
      </c>
      <c r="I771">
        <f t="shared" si="80"/>
        <v>2.0637559248841697E-3</v>
      </c>
      <c r="J771">
        <f t="shared" si="81"/>
        <v>4.4924931050669414E-3</v>
      </c>
      <c r="K771">
        <f t="shared" si="82"/>
        <v>5.3476619741861242E-3</v>
      </c>
      <c r="L771">
        <f t="shared" si="83"/>
        <v>5.3476619741861242E-3</v>
      </c>
      <c r="M771" s="2"/>
      <c r="N771">
        <f t="shared" si="84"/>
        <v>146.18593643219739</v>
      </c>
      <c r="O771">
        <f t="shared" si="85"/>
        <v>3.4880858592679868E-3</v>
      </c>
      <c r="P771" s="40">
        <f>N771/MAX($N$16:N771)-1</f>
        <v>-1.0137444739573342E-2</v>
      </c>
      <c r="S771" s="2"/>
    </row>
    <row r="772" spans="1:19">
      <c r="A772" s="2">
        <v>43642</v>
      </c>
      <c r="B772">
        <v>12456284</v>
      </c>
      <c r="C772">
        <v>15586108</v>
      </c>
      <c r="D772">
        <v>16025988</v>
      </c>
      <c r="E772">
        <v>14648664</v>
      </c>
      <c r="F772">
        <v>14648664</v>
      </c>
      <c r="H772">
        <f t="shared" si="79"/>
        <v>2.5591396603223959E-3</v>
      </c>
      <c r="I772">
        <f t="shared" si="80"/>
        <v>2.8641849735620006E-3</v>
      </c>
      <c r="J772">
        <f t="shared" si="81"/>
        <v>1.9941110762509151E-3</v>
      </c>
      <c r="K772">
        <f t="shared" si="82"/>
        <v>1.8697346601805886E-3</v>
      </c>
      <c r="L772">
        <f t="shared" si="83"/>
        <v>1.8697346601805886E-3</v>
      </c>
      <c r="M772" s="2"/>
      <c r="N772">
        <f t="shared" si="84"/>
        <v>146.51213295411102</v>
      </c>
      <c r="O772">
        <f t="shared" si="85"/>
        <v>2.2313810060992979E-3</v>
      </c>
      <c r="P772" s="40">
        <f>N772/MAX($N$16:N772)-1</f>
        <v>-7.92868423511639E-3</v>
      </c>
      <c r="S772" s="2"/>
    </row>
    <row r="773" spans="1:19">
      <c r="A773" s="2">
        <v>43643</v>
      </c>
      <c r="B773">
        <v>12461587</v>
      </c>
      <c r="C773">
        <v>15593532</v>
      </c>
      <c r="D773">
        <v>16026094</v>
      </c>
      <c r="E773">
        <v>14609012</v>
      </c>
      <c r="F773">
        <v>14609012</v>
      </c>
      <c r="H773">
        <f t="shared" si="79"/>
        <v>4.2572889314351769E-4</v>
      </c>
      <c r="I773">
        <f t="shared" si="80"/>
        <v>4.7632160639454746E-4</v>
      </c>
      <c r="J773">
        <f t="shared" si="81"/>
        <v>6.6142567933802354E-6</v>
      </c>
      <c r="K773">
        <f t="shared" si="82"/>
        <v>-2.7068680119907151E-3</v>
      </c>
      <c r="L773">
        <f t="shared" si="83"/>
        <v>-2.7068680119907151E-3</v>
      </c>
      <c r="M773" s="2"/>
      <c r="N773">
        <f t="shared" si="84"/>
        <v>146.3801234340043</v>
      </c>
      <c r="O773">
        <f t="shared" si="85"/>
        <v>-9.0101425352999702E-4</v>
      </c>
      <c r="P773" s="40">
        <f>N773/MAX($N$16:N773)-1</f>
        <v>-8.8225546311387903E-3</v>
      </c>
      <c r="S773" s="2"/>
    </row>
    <row r="774" spans="1:19">
      <c r="A774" s="2">
        <v>43644</v>
      </c>
      <c r="B774">
        <v>12451523</v>
      </c>
      <c r="C774">
        <v>15593643</v>
      </c>
      <c r="D774">
        <v>16027452</v>
      </c>
      <c r="E774">
        <v>14610177</v>
      </c>
      <c r="F774">
        <v>14610177</v>
      </c>
      <c r="H774">
        <f t="shared" si="79"/>
        <v>-8.0760179261274434E-4</v>
      </c>
      <c r="I774">
        <f t="shared" si="80"/>
        <v>7.1183359870996554E-6</v>
      </c>
      <c r="J774">
        <f t="shared" si="81"/>
        <v>8.4736804863316806E-5</v>
      </c>
      <c r="K774">
        <f t="shared" si="82"/>
        <v>7.9745296944100375E-5</v>
      </c>
      <c r="L774">
        <f t="shared" si="83"/>
        <v>7.9745296944100375E-5</v>
      </c>
      <c r="M774" s="2"/>
      <c r="N774">
        <f t="shared" si="84"/>
        <v>146.36383846792179</v>
      </c>
      <c r="O774">
        <f t="shared" si="85"/>
        <v>-1.112512115748254E-4</v>
      </c>
      <c r="P774" s="40">
        <f>N774/MAX($N$16:N774)-1</f>
        <v>-8.9328243228217197E-3</v>
      </c>
      <c r="S774" s="2"/>
    </row>
    <row r="775" spans="1:19">
      <c r="A775" s="2">
        <v>43647</v>
      </c>
      <c r="B775">
        <v>12399824</v>
      </c>
      <c r="C775">
        <v>15600227</v>
      </c>
      <c r="D775">
        <v>16034036</v>
      </c>
      <c r="E775">
        <v>14615820</v>
      </c>
      <c r="F775">
        <v>14615820</v>
      </c>
      <c r="H775">
        <f t="shared" si="79"/>
        <v>-4.1520222064401757E-3</v>
      </c>
      <c r="I775">
        <f t="shared" si="80"/>
        <v>4.2222333806152257E-4</v>
      </c>
      <c r="J775">
        <f t="shared" si="81"/>
        <v>4.1079517817310673E-4</v>
      </c>
      <c r="K775">
        <f t="shared" si="82"/>
        <v>3.8623762052991673E-4</v>
      </c>
      <c r="L775">
        <f t="shared" si="83"/>
        <v>3.8623762052991673E-4</v>
      </c>
      <c r="M775" s="2"/>
      <c r="N775">
        <f t="shared" si="84"/>
        <v>146.28929453220485</v>
      </c>
      <c r="O775">
        <f t="shared" si="85"/>
        <v>-5.0930568982914253E-4</v>
      </c>
      <c r="P775" s="40">
        <f>N775/MAX($N$16:N775)-1</f>
        <v>-9.4375804743970226E-3</v>
      </c>
      <c r="S775" s="2"/>
    </row>
    <row r="776" spans="1:19">
      <c r="A776" s="2">
        <v>43648</v>
      </c>
      <c r="B776">
        <v>12347389</v>
      </c>
      <c r="C776">
        <v>15555921</v>
      </c>
      <c r="D776">
        <v>16034688</v>
      </c>
      <c r="E776">
        <v>14643110</v>
      </c>
      <c r="F776">
        <v>14643110</v>
      </c>
      <c r="H776">
        <f t="shared" si="79"/>
        <v>-4.2286890523607346E-3</v>
      </c>
      <c r="I776">
        <f t="shared" si="80"/>
        <v>-2.8400868782230138E-3</v>
      </c>
      <c r="J776">
        <f t="shared" si="81"/>
        <v>4.0663498572568457E-5</v>
      </c>
      <c r="K776">
        <f t="shared" si="82"/>
        <v>1.8671549047539759E-3</v>
      </c>
      <c r="L776">
        <f t="shared" si="83"/>
        <v>1.8671549047539759E-3</v>
      </c>
      <c r="M776" s="2"/>
      <c r="N776">
        <f t="shared" si="84"/>
        <v>146.19292491981</v>
      </c>
      <c r="O776">
        <f t="shared" si="85"/>
        <v>-6.5876052450064549E-4</v>
      </c>
      <c r="P776" s="40">
        <f>N776/MAX($N$16:N776)-1</f>
        <v>-1.0090123893434222E-2</v>
      </c>
      <c r="S776" s="2"/>
    </row>
    <row r="777" spans="1:19">
      <c r="A777" s="2">
        <v>43649</v>
      </c>
      <c r="B777">
        <v>12334818</v>
      </c>
      <c r="C777">
        <v>15604413</v>
      </c>
      <c r="D777">
        <v>16083179</v>
      </c>
      <c r="E777">
        <v>14685861</v>
      </c>
      <c r="F777">
        <v>14685861</v>
      </c>
      <c r="H777">
        <f t="shared" si="79"/>
        <v>-1.0181099826044315E-3</v>
      </c>
      <c r="I777">
        <f t="shared" si="80"/>
        <v>3.1172696235728381E-3</v>
      </c>
      <c r="J777">
        <f t="shared" si="81"/>
        <v>3.0241311835939033E-3</v>
      </c>
      <c r="K777">
        <f t="shared" si="82"/>
        <v>2.9195300725051165E-3</v>
      </c>
      <c r="L777">
        <f t="shared" si="83"/>
        <v>2.9195300725051165E-3</v>
      </c>
      <c r="M777" s="2"/>
      <c r="N777">
        <f t="shared" si="84"/>
        <v>146.51344855025786</v>
      </c>
      <c r="O777">
        <f t="shared" si="85"/>
        <v>2.1924701939145088E-3</v>
      </c>
      <c r="P777" s="40">
        <f>N777/MAX($N$16:N777)-1</f>
        <v>-7.9197759954089397E-3</v>
      </c>
      <c r="S777" s="2"/>
    </row>
    <row r="778" spans="1:19">
      <c r="A778" s="2">
        <v>43650</v>
      </c>
      <c r="B778">
        <v>12370098</v>
      </c>
      <c r="C778">
        <v>15625831</v>
      </c>
      <c r="D778">
        <v>16135147</v>
      </c>
      <c r="E778">
        <v>14713744</v>
      </c>
      <c r="F778">
        <v>14713744</v>
      </c>
      <c r="H778">
        <f t="shared" si="79"/>
        <v>2.8601962347558629E-3</v>
      </c>
      <c r="I778">
        <f t="shared" si="80"/>
        <v>1.3725604417160753E-3</v>
      </c>
      <c r="J778">
        <f t="shared" si="81"/>
        <v>3.2312019906015621E-3</v>
      </c>
      <c r="K778">
        <f t="shared" si="82"/>
        <v>1.8986288921023498E-3</v>
      </c>
      <c r="L778">
        <f t="shared" si="83"/>
        <v>1.8986288921023498E-3</v>
      </c>
      <c r="M778" s="2"/>
      <c r="N778">
        <f t="shared" si="84"/>
        <v>146.84343248168739</v>
      </c>
      <c r="O778">
        <f t="shared" si="85"/>
        <v>2.25224329025564E-3</v>
      </c>
      <c r="P778" s="40">
        <f>N778/MAX($N$16:N778)-1</f>
        <v>-5.6853699674993541E-3</v>
      </c>
      <c r="S778" s="2"/>
    </row>
    <row r="779" spans="1:19">
      <c r="A779" s="2">
        <v>43651</v>
      </c>
      <c r="B779">
        <v>12207112</v>
      </c>
      <c r="C779">
        <v>15381331</v>
      </c>
      <c r="D779">
        <v>15959585</v>
      </c>
      <c r="E779">
        <v>14598509</v>
      </c>
      <c r="F779">
        <v>14598509</v>
      </c>
      <c r="H779">
        <f t="shared" si="79"/>
        <v>-1.3175805074462588E-2</v>
      </c>
      <c r="I779">
        <f t="shared" si="80"/>
        <v>-1.5647167821026597E-2</v>
      </c>
      <c r="J779">
        <f t="shared" si="81"/>
        <v>-1.0880718967109515E-2</v>
      </c>
      <c r="K779">
        <f t="shared" si="82"/>
        <v>-7.8317931860171219E-3</v>
      </c>
      <c r="L779">
        <f t="shared" si="83"/>
        <v>-7.8317931860171219E-3</v>
      </c>
      <c r="M779" s="2"/>
      <c r="N779">
        <f t="shared" si="84"/>
        <v>145.21736824505896</v>
      </c>
      <c r="O779">
        <f t="shared" si="85"/>
        <v>-1.1073455646926588E-2</v>
      </c>
      <c r="P779" s="40">
        <f>N779/MAX($N$16:N779)-1</f>
        <v>-1.6695868922254498E-2</v>
      </c>
      <c r="S779" s="2"/>
    </row>
    <row r="780" spans="1:19">
      <c r="A780" s="2">
        <v>43654</v>
      </c>
      <c r="B780">
        <v>12206249</v>
      </c>
      <c r="C780">
        <v>15380123</v>
      </c>
      <c r="D780">
        <v>15958376</v>
      </c>
      <c r="E780">
        <v>14597473</v>
      </c>
      <c r="F780">
        <v>14597473</v>
      </c>
      <c r="H780">
        <f t="shared" si="79"/>
        <v>-7.0696492339927808E-5</v>
      </c>
      <c r="I780">
        <f t="shared" si="80"/>
        <v>-7.8536766421555271E-5</v>
      </c>
      <c r="J780">
        <f t="shared" si="81"/>
        <v>-7.5753849489212932E-5</v>
      </c>
      <c r="K780">
        <f t="shared" si="82"/>
        <v>-7.0966151406337552E-5</v>
      </c>
      <c r="L780">
        <f t="shared" si="83"/>
        <v>-7.0966151406337552E-5</v>
      </c>
      <c r="M780" s="2"/>
      <c r="N780">
        <f t="shared" si="84"/>
        <v>145.20671163081244</v>
      </c>
      <c r="O780">
        <f t="shared" si="85"/>
        <v>-7.3383882212674223E-5</v>
      </c>
      <c r="P780" s="40">
        <f>N780/MAX($N$16:N780)-1</f>
        <v>-1.6768027596788748E-2</v>
      </c>
      <c r="S780" s="2"/>
    </row>
    <row r="781" spans="1:19">
      <c r="A781" s="2">
        <v>43655</v>
      </c>
      <c r="B781">
        <v>12218160</v>
      </c>
      <c r="C781">
        <v>15396799</v>
      </c>
      <c r="D781">
        <v>15958687</v>
      </c>
      <c r="E781">
        <v>14573490</v>
      </c>
      <c r="F781">
        <v>14573490</v>
      </c>
      <c r="H781">
        <f t="shared" si="79"/>
        <v>9.758116518843174E-4</v>
      </c>
      <c r="I781">
        <f t="shared" si="80"/>
        <v>1.0842566083508753E-3</v>
      </c>
      <c r="J781">
        <f t="shared" si="81"/>
        <v>1.9488198548467395E-5</v>
      </c>
      <c r="K781">
        <f t="shared" si="82"/>
        <v>-1.642955599232776E-3</v>
      </c>
      <c r="L781">
        <f t="shared" si="83"/>
        <v>-1.642955599232776E-3</v>
      </c>
      <c r="M781" s="2"/>
      <c r="N781">
        <f t="shared" si="84"/>
        <v>145.17167746985055</v>
      </c>
      <c r="O781">
        <f t="shared" si="85"/>
        <v>-2.4127094793637845E-4</v>
      </c>
      <c r="P781" s="40">
        <f>N781/MAX($N$16:N781)-1</f>
        <v>-1.7005252906811763E-2</v>
      </c>
      <c r="S781" s="2"/>
    </row>
    <row r="782" spans="1:19">
      <c r="A782" s="2">
        <v>43656</v>
      </c>
      <c r="B782">
        <v>12224107</v>
      </c>
      <c r="C782">
        <v>15304239</v>
      </c>
      <c r="D782">
        <v>15968800</v>
      </c>
      <c r="E782">
        <v>14474143</v>
      </c>
      <c r="F782">
        <v>14474143</v>
      </c>
      <c r="H782">
        <f t="shared" si="79"/>
        <v>4.8673450012115538E-4</v>
      </c>
      <c r="I782">
        <f t="shared" si="80"/>
        <v>-6.0116391725318907E-3</v>
      </c>
      <c r="J782">
        <f t="shared" si="81"/>
        <v>6.3369874977814433E-4</v>
      </c>
      <c r="K782">
        <f t="shared" si="82"/>
        <v>-6.8169669722214499E-3</v>
      </c>
      <c r="L782">
        <f t="shared" si="83"/>
        <v>-6.8169669722214499E-3</v>
      </c>
      <c r="M782" s="2"/>
      <c r="N782">
        <f t="shared" si="84"/>
        <v>144.63381234387717</v>
      </c>
      <c r="O782">
        <f t="shared" si="85"/>
        <v>-3.7050279734150982E-3</v>
      </c>
      <c r="P782" s="40">
        <f>N782/MAX($N$16:N782)-1</f>
        <v>-2.0647275942512033E-2</v>
      </c>
      <c r="S782" s="2"/>
    </row>
    <row r="783" spans="1:19">
      <c r="A783" s="2">
        <v>43657</v>
      </c>
      <c r="B783">
        <v>12241914</v>
      </c>
      <c r="C783">
        <v>15291251</v>
      </c>
      <c r="D783">
        <v>15955812</v>
      </c>
      <c r="E783">
        <v>14463011</v>
      </c>
      <c r="F783">
        <v>14463011</v>
      </c>
      <c r="H783">
        <f t="shared" si="79"/>
        <v>1.4567117254453699E-3</v>
      </c>
      <c r="I783">
        <f t="shared" si="80"/>
        <v>-8.4865376187603925E-4</v>
      </c>
      <c r="J783">
        <f t="shared" si="81"/>
        <v>-8.1333600521016347E-4</v>
      </c>
      <c r="K783">
        <f t="shared" si="82"/>
        <v>-7.6909562106719509E-4</v>
      </c>
      <c r="L783">
        <f t="shared" si="83"/>
        <v>-7.6909562106719509E-4</v>
      </c>
      <c r="M783" s="2"/>
      <c r="N783">
        <f t="shared" si="84"/>
        <v>144.5833794220338</v>
      </c>
      <c r="O783">
        <f t="shared" si="85"/>
        <v>-3.4869385675504464E-4</v>
      </c>
      <c r="P783" s="40">
        <f>N783/MAX($N$16:N783)-1</f>
        <v>-2.0988770220987218E-2</v>
      </c>
      <c r="S783" s="2"/>
    </row>
    <row r="784" spans="1:19">
      <c r="A784" s="2">
        <v>43658</v>
      </c>
      <c r="B784">
        <v>12239205</v>
      </c>
      <c r="C784">
        <v>15211928</v>
      </c>
      <c r="D784">
        <v>15928614</v>
      </c>
      <c r="E784">
        <v>14459597</v>
      </c>
      <c r="F784">
        <v>14459597</v>
      </c>
      <c r="H784">
        <f t="shared" si="79"/>
        <v>-2.2128892589834415E-4</v>
      </c>
      <c r="I784">
        <f t="shared" si="80"/>
        <v>-5.1874761587524798E-3</v>
      </c>
      <c r="J784">
        <f t="shared" si="81"/>
        <v>-1.7045826310814194E-3</v>
      </c>
      <c r="K784">
        <f t="shared" si="82"/>
        <v>-2.3605043237540091E-4</v>
      </c>
      <c r="L784">
        <f t="shared" si="83"/>
        <v>-2.3605043237540091E-4</v>
      </c>
      <c r="M784" s="2"/>
      <c r="N784">
        <f t="shared" si="84"/>
        <v>144.36403346399413</v>
      </c>
      <c r="O784">
        <f t="shared" si="85"/>
        <v>-1.5170897160966092E-3</v>
      </c>
      <c r="P784" s="40">
        <f>N784/MAX($N$16:N784)-1</f>
        <v>-2.2474018089628012E-2</v>
      </c>
      <c r="S784" s="2"/>
    </row>
    <row r="785" spans="1:19">
      <c r="A785" s="2">
        <v>43661</v>
      </c>
      <c r="B785">
        <v>12232917</v>
      </c>
      <c r="C785">
        <v>15252783</v>
      </c>
      <c r="D785">
        <v>15969470</v>
      </c>
      <c r="E785">
        <v>14489481</v>
      </c>
      <c r="F785">
        <v>14489481</v>
      </c>
      <c r="H785">
        <f t="shared" si="79"/>
        <v>-5.1375885933768739E-4</v>
      </c>
      <c r="I785">
        <f t="shared" si="80"/>
        <v>2.685721362867266E-3</v>
      </c>
      <c r="J785">
        <f t="shared" si="81"/>
        <v>2.5649438174595307E-3</v>
      </c>
      <c r="K785">
        <f t="shared" si="82"/>
        <v>2.0667242662433249E-3</v>
      </c>
      <c r="L785">
        <f t="shared" si="83"/>
        <v>2.0667242662433249E-3</v>
      </c>
      <c r="M785" s="2"/>
      <c r="N785">
        <f t="shared" si="84"/>
        <v>144.62014550497508</v>
      </c>
      <c r="O785">
        <f t="shared" si="85"/>
        <v>1.7740709706951518E-3</v>
      </c>
      <c r="P785" s="40">
        <f>N785/MAX($N$16:N785)-1</f>
        <v>-2.0739817622020484E-2</v>
      </c>
      <c r="S785" s="2"/>
    </row>
    <row r="786" spans="1:19">
      <c r="A786" s="2">
        <v>43662</v>
      </c>
      <c r="B786">
        <v>12210119</v>
      </c>
      <c r="C786">
        <v>15239727</v>
      </c>
      <c r="D786">
        <v>15962812</v>
      </c>
      <c r="E786">
        <v>14476910</v>
      </c>
      <c r="F786">
        <v>14476910</v>
      </c>
      <c r="H786">
        <f t="shared" ref="H786:H849" si="86">B786/B785-1</f>
        <v>-1.8636601556276666E-3</v>
      </c>
      <c r="I786">
        <f t="shared" ref="I786:I849" si="87">C786/C785-1</f>
        <v>-8.5597493913081024E-4</v>
      </c>
      <c r="J786">
        <f t="shared" ref="J786:J849" si="88">D786/D785-1</f>
        <v>-4.1692053649866612E-4</v>
      </c>
      <c r="K786">
        <f t="shared" ref="K786:K849" si="89">E786/E785-1</f>
        <v>-8.6759491247478948E-4</v>
      </c>
      <c r="L786">
        <f t="shared" ref="L786:L849" si="90">F786/F785-1</f>
        <v>-8.6759491247478948E-4</v>
      </c>
      <c r="M786" s="2"/>
      <c r="N786">
        <f t="shared" ref="N786:N849" si="91">N785*(1+O786)</f>
        <v>144.47923499762712</v>
      </c>
      <c r="O786">
        <f t="shared" ref="O786:O849" si="92">(H786*$H$14)+(I786*$I$14)+(J786*$J$14)+(K786*$K$14)+(L786*$L$14)</f>
        <v>-9.7434909124134445E-4</v>
      </c>
      <c r="P786" s="40">
        <f>N786/MAX($N$16:N786)-1</f>
        <v>-2.1693958890809384E-2</v>
      </c>
      <c r="S786" s="2"/>
    </row>
    <row r="787" spans="1:19">
      <c r="A787" s="2">
        <v>43663</v>
      </c>
      <c r="B787">
        <v>12245873</v>
      </c>
      <c r="C787">
        <v>15289782</v>
      </c>
      <c r="D787">
        <v>15976718</v>
      </c>
      <c r="E787">
        <v>14499055</v>
      </c>
      <c r="F787">
        <v>14499055</v>
      </c>
      <c r="H787">
        <f t="shared" si="86"/>
        <v>2.9282269894339574E-3</v>
      </c>
      <c r="I787">
        <f t="shared" si="87"/>
        <v>3.2845076555505504E-3</v>
      </c>
      <c r="J787">
        <f t="shared" si="88"/>
        <v>8.7114976985258608E-4</v>
      </c>
      <c r="K787">
        <f t="shared" si="89"/>
        <v>1.5296772584756368E-3</v>
      </c>
      <c r="L787">
        <f t="shared" si="90"/>
        <v>1.5296772584756368E-3</v>
      </c>
      <c r="M787" s="2"/>
      <c r="N787">
        <f t="shared" si="91"/>
        <v>144.7723324778797</v>
      </c>
      <c r="O787">
        <f t="shared" si="92"/>
        <v>2.0286477863576736E-3</v>
      </c>
      <c r="P787" s="40">
        <f>N787/MAX($N$16:N787)-1</f>
        <v>-1.9709320506132832E-2</v>
      </c>
      <c r="S787" s="2"/>
    </row>
    <row r="788" spans="1:19">
      <c r="A788" s="2">
        <v>43664</v>
      </c>
      <c r="B788">
        <v>12247017</v>
      </c>
      <c r="C788">
        <v>15309330</v>
      </c>
      <c r="D788">
        <v>15977017</v>
      </c>
      <c r="E788">
        <v>14514953</v>
      </c>
      <c r="F788">
        <v>14514953</v>
      </c>
      <c r="H788">
        <f t="shared" si="86"/>
        <v>9.3419227849222963E-5</v>
      </c>
      <c r="I788">
        <f t="shared" si="87"/>
        <v>1.2785008968734246E-3</v>
      </c>
      <c r="J788">
        <f t="shared" si="88"/>
        <v>1.8714732274771606E-5</v>
      </c>
      <c r="K788">
        <f t="shared" si="89"/>
        <v>1.0964852536941017E-3</v>
      </c>
      <c r="L788">
        <f t="shared" si="90"/>
        <v>1.0964852536941017E-3</v>
      </c>
      <c r="M788" s="2"/>
      <c r="N788">
        <f t="shared" si="91"/>
        <v>144.87609385933618</v>
      </c>
      <c r="O788">
        <f t="shared" si="92"/>
        <v>7.167210728771245E-4</v>
      </c>
      <c r="P788" s="40">
        <f>N788/MAX($N$16:N788)-1</f>
        <v>-1.9006725518594503E-2</v>
      </c>
      <c r="S788" s="2"/>
    </row>
    <row r="789" spans="1:19">
      <c r="A789" s="2">
        <v>43665</v>
      </c>
      <c r="B789">
        <v>12313249</v>
      </c>
      <c r="C789">
        <v>15402055</v>
      </c>
      <c r="D789">
        <v>16069743</v>
      </c>
      <c r="E789">
        <v>14594432</v>
      </c>
      <c r="F789">
        <v>14594432</v>
      </c>
      <c r="H789">
        <f t="shared" si="86"/>
        <v>5.4080107833605062E-3</v>
      </c>
      <c r="I789">
        <f t="shared" si="87"/>
        <v>6.0567640778532716E-3</v>
      </c>
      <c r="J789">
        <f t="shared" si="88"/>
        <v>5.8037116690805579E-3</v>
      </c>
      <c r="K789">
        <f t="shared" si="89"/>
        <v>5.4756636139297044E-3</v>
      </c>
      <c r="L789">
        <f t="shared" si="90"/>
        <v>5.4756636139297044E-3</v>
      </c>
      <c r="M789" s="2"/>
      <c r="N789">
        <f t="shared" si="91"/>
        <v>145.69376913668003</v>
      </c>
      <c r="O789">
        <f t="shared" si="92"/>
        <v>5.6439627516307496E-3</v>
      </c>
      <c r="P789" s="40">
        <f>N789/MAX($N$16:N789)-1</f>
        <v>-1.3470036017821152E-2</v>
      </c>
      <c r="S789" s="2"/>
    </row>
    <row r="790" spans="1:19">
      <c r="A790" s="2">
        <v>43668</v>
      </c>
      <c r="B790">
        <v>12321033</v>
      </c>
      <c r="C790">
        <v>15412951</v>
      </c>
      <c r="D790">
        <v>16080639</v>
      </c>
      <c r="E790">
        <v>14603772</v>
      </c>
      <c r="F790">
        <v>14603772</v>
      </c>
      <c r="H790">
        <f t="shared" si="86"/>
        <v>6.321645895408512E-4</v>
      </c>
      <c r="I790">
        <f t="shared" si="87"/>
        <v>7.0743806589446123E-4</v>
      </c>
      <c r="J790">
        <f t="shared" si="88"/>
        <v>6.7804444663499552E-4</v>
      </c>
      <c r="K790">
        <f t="shared" si="89"/>
        <v>6.399700927037788E-4</v>
      </c>
      <c r="L790">
        <f t="shared" si="90"/>
        <v>6.399700927037788E-4</v>
      </c>
      <c r="M790" s="2"/>
      <c r="N790">
        <f t="shared" si="91"/>
        <v>145.78985672087398</v>
      </c>
      <c r="O790">
        <f t="shared" si="92"/>
        <v>6.595174574955732E-4</v>
      </c>
      <c r="P790" s="40">
        <f>N790/MAX($N$16:N790)-1</f>
        <v>-1.2819402284232617E-2</v>
      </c>
      <c r="S790" s="2"/>
    </row>
    <row r="791" spans="1:19">
      <c r="A791" s="2">
        <v>43669</v>
      </c>
      <c r="B791">
        <v>12322131</v>
      </c>
      <c r="C791">
        <v>15414489</v>
      </c>
      <c r="D791">
        <v>16041412</v>
      </c>
      <c r="E791">
        <v>14570873</v>
      </c>
      <c r="F791">
        <v>14570873</v>
      </c>
      <c r="H791">
        <f t="shared" si="86"/>
        <v>8.911590448623663E-5</v>
      </c>
      <c r="I791">
        <f t="shared" si="87"/>
        <v>9.9786212257368945E-5</v>
      </c>
      <c r="J791">
        <f t="shared" si="88"/>
        <v>-2.4393931111816869E-3</v>
      </c>
      <c r="K791">
        <f t="shared" si="89"/>
        <v>-2.2527741462958772E-3</v>
      </c>
      <c r="L791">
        <f t="shared" si="90"/>
        <v>-2.2527741462958772E-3</v>
      </c>
      <c r="M791" s="2"/>
      <c r="N791">
        <f t="shared" si="91"/>
        <v>145.59286432094265</v>
      </c>
      <c r="O791">
        <f t="shared" si="92"/>
        <v>-1.3512078574059671E-3</v>
      </c>
      <c r="P791" s="40">
        <f>N791/MAX($N$16:N791)-1</f>
        <v>-1.4153288464544778E-2</v>
      </c>
      <c r="S791" s="2"/>
    </row>
    <row r="792" spans="1:19">
      <c r="A792" s="2">
        <v>43670</v>
      </c>
      <c r="B792">
        <v>12322642</v>
      </c>
      <c r="C792">
        <v>15415205</v>
      </c>
      <c r="D792">
        <v>15980579</v>
      </c>
      <c r="E792">
        <v>14550094</v>
      </c>
      <c r="F792">
        <v>14550094</v>
      </c>
      <c r="H792">
        <f t="shared" si="86"/>
        <v>4.147009961186221E-5</v>
      </c>
      <c r="I792">
        <f t="shared" si="87"/>
        <v>4.6449804466330846E-5</v>
      </c>
      <c r="J792">
        <f t="shared" si="88"/>
        <v>-3.7922472161427967E-3</v>
      </c>
      <c r="K792">
        <f t="shared" si="89"/>
        <v>-1.4260641761135728E-3</v>
      </c>
      <c r="L792">
        <f t="shared" si="90"/>
        <v>-1.4260641761135728E-3</v>
      </c>
      <c r="M792" s="2"/>
      <c r="N792">
        <f t="shared" si="91"/>
        <v>145.40194968895116</v>
      </c>
      <c r="O792">
        <f t="shared" si="92"/>
        <v>-1.3112911328583498E-3</v>
      </c>
      <c r="P792" s="40">
        <f>N792/MAX($N$16:N792)-1</f>
        <v>-1.5446020515738734E-2</v>
      </c>
      <c r="S792" s="2"/>
    </row>
    <row r="793" spans="1:19">
      <c r="A793" s="2">
        <v>43671</v>
      </c>
      <c r="B793">
        <v>12323476</v>
      </c>
      <c r="C793">
        <v>15369400</v>
      </c>
      <c r="D793">
        <v>15879492</v>
      </c>
      <c r="E793">
        <v>14480581</v>
      </c>
      <c r="F793">
        <v>14480581</v>
      </c>
      <c r="H793">
        <f t="shared" si="86"/>
        <v>6.7680291288230165E-5</v>
      </c>
      <c r="I793">
        <f t="shared" si="87"/>
        <v>-2.9714168575766253E-3</v>
      </c>
      <c r="J793">
        <f t="shared" si="88"/>
        <v>-6.3256156112991846E-3</v>
      </c>
      <c r="K793">
        <f t="shared" si="89"/>
        <v>-4.7774949082802776E-3</v>
      </c>
      <c r="L793">
        <f t="shared" si="90"/>
        <v>-4.7774949082802776E-3</v>
      </c>
      <c r="M793" s="2"/>
      <c r="N793">
        <f t="shared" si="91"/>
        <v>144.85569369903652</v>
      </c>
      <c r="O793">
        <f t="shared" si="92"/>
        <v>-3.7568683988296269E-3</v>
      </c>
      <c r="P793" s="40">
        <f>N793/MAX($N$16:N793)-1</f>
        <v>-1.9144860248205164E-2</v>
      </c>
      <c r="S793" s="2"/>
    </row>
    <row r="794" spans="1:19">
      <c r="A794" s="2">
        <v>43672</v>
      </c>
      <c r="B794">
        <v>12293983</v>
      </c>
      <c r="C794">
        <v>15391597</v>
      </c>
      <c r="D794">
        <v>15953898</v>
      </c>
      <c r="E794">
        <v>14554986</v>
      </c>
      <c r="F794">
        <v>14554986</v>
      </c>
      <c r="H794">
        <f t="shared" si="86"/>
        <v>-2.3932371029082855E-3</v>
      </c>
      <c r="I794">
        <f t="shared" si="87"/>
        <v>1.4442333467798996E-3</v>
      </c>
      <c r="J794">
        <f t="shared" si="88"/>
        <v>4.685666266905697E-3</v>
      </c>
      <c r="K794">
        <f t="shared" si="89"/>
        <v>5.1382606816674503E-3</v>
      </c>
      <c r="L794">
        <f t="shared" si="90"/>
        <v>5.1382606816674503E-3</v>
      </c>
      <c r="M794" s="2"/>
      <c r="N794">
        <f t="shared" si="91"/>
        <v>145.26167159323984</v>
      </c>
      <c r="O794">
        <f t="shared" si="92"/>
        <v>2.8026367748224422E-3</v>
      </c>
      <c r="P794" s="40">
        <f>N794/MAX($N$16:N794)-1</f>
        <v>-1.6395879562763338E-2</v>
      </c>
      <c r="S794" s="2"/>
    </row>
    <row r="795" spans="1:19">
      <c r="A795" s="2">
        <v>43675</v>
      </c>
      <c r="B795">
        <v>12287643</v>
      </c>
      <c r="C795">
        <v>15348309</v>
      </c>
      <c r="D795">
        <v>15939144</v>
      </c>
      <c r="E795">
        <v>14548071</v>
      </c>
      <c r="F795">
        <v>14548071</v>
      </c>
      <c r="H795">
        <f t="shared" si="86"/>
        <v>-5.1569942792339951E-4</v>
      </c>
      <c r="I795">
        <f t="shared" si="87"/>
        <v>-2.8124436989871437E-3</v>
      </c>
      <c r="J795">
        <f t="shared" si="88"/>
        <v>-9.2478966582332234E-4</v>
      </c>
      <c r="K795">
        <f t="shared" si="89"/>
        <v>-4.7509492623354355E-4</v>
      </c>
      <c r="L795">
        <f t="shared" si="90"/>
        <v>-4.7509492623354355E-4</v>
      </c>
      <c r="M795" s="2"/>
      <c r="N795">
        <f t="shared" si="91"/>
        <v>145.11050873465052</v>
      </c>
      <c r="O795">
        <f t="shared" si="92"/>
        <v>-1.0406245290401908E-3</v>
      </c>
      <c r="P795" s="40">
        <f>N795/MAX($N$16:N795)-1</f>
        <v>-1.7419442137355357E-2</v>
      </c>
      <c r="S795" s="2"/>
    </row>
    <row r="796" spans="1:19">
      <c r="A796" s="2">
        <v>43676</v>
      </c>
      <c r="B796">
        <v>12349299</v>
      </c>
      <c r="C796">
        <v>15315372</v>
      </c>
      <c r="D796">
        <v>15912596</v>
      </c>
      <c r="E796">
        <v>14657966</v>
      </c>
      <c r="F796">
        <v>14657966</v>
      </c>
      <c r="H796">
        <f t="shared" si="86"/>
        <v>5.01772390359978E-3</v>
      </c>
      <c r="I796">
        <f t="shared" si="87"/>
        <v>-2.1459693051527617E-3</v>
      </c>
      <c r="J796">
        <f t="shared" si="88"/>
        <v>-1.6655850527481642E-3</v>
      </c>
      <c r="K796">
        <f t="shared" si="89"/>
        <v>7.5539224409888472E-3</v>
      </c>
      <c r="L796">
        <f t="shared" si="90"/>
        <v>7.5539224409888472E-3</v>
      </c>
      <c r="M796" s="2"/>
      <c r="N796">
        <f t="shared" si="91"/>
        <v>145.58397572127143</v>
      </c>
      <c r="O796">
        <f t="shared" si="92"/>
        <v>3.2628028855353096E-3</v>
      </c>
      <c r="P796" s="40">
        <f>N796/MAX($N$16:N796)-1</f>
        <v>-1.4213475457890312E-2</v>
      </c>
      <c r="S796" s="2"/>
    </row>
    <row r="797" spans="1:19">
      <c r="A797" s="2">
        <v>43677</v>
      </c>
      <c r="B797">
        <v>12354162</v>
      </c>
      <c r="C797">
        <v>15302032</v>
      </c>
      <c r="D797">
        <v>15926307</v>
      </c>
      <c r="E797">
        <v>14696381</v>
      </c>
      <c r="F797">
        <v>14696381</v>
      </c>
      <c r="H797">
        <f t="shared" si="86"/>
        <v>3.9378753401297928E-4</v>
      </c>
      <c r="I797">
        <f t="shared" si="87"/>
        <v>-8.7102030561192478E-4</v>
      </c>
      <c r="J797">
        <f t="shared" si="88"/>
        <v>8.6164444820946429E-4</v>
      </c>
      <c r="K797">
        <f t="shared" si="89"/>
        <v>2.6207592513176614E-3</v>
      </c>
      <c r="L797">
        <f t="shared" si="90"/>
        <v>2.6207592513176614E-3</v>
      </c>
      <c r="M797" s="2"/>
      <c r="N797">
        <f t="shared" si="91"/>
        <v>145.74778477779643</v>
      </c>
      <c r="O797">
        <f t="shared" si="92"/>
        <v>1.1251860358491683E-3</v>
      </c>
      <c r="P797" s="40">
        <f>N797/MAX($N$16:N797)-1</f>
        <v>-1.3104282226147124E-2</v>
      </c>
      <c r="S797" s="2"/>
    </row>
    <row r="798" spans="1:19">
      <c r="A798" s="2">
        <v>43678</v>
      </c>
      <c r="B798">
        <v>12360412</v>
      </c>
      <c r="C798">
        <v>15302017</v>
      </c>
      <c r="D798">
        <v>15920362</v>
      </c>
      <c r="E798">
        <v>14723469</v>
      </c>
      <c r="F798">
        <v>14723469</v>
      </c>
      <c r="H798">
        <f t="shared" si="86"/>
        <v>5.059023833424714E-4</v>
      </c>
      <c r="I798">
        <f t="shared" si="87"/>
        <v>-9.8026196782008412E-7</v>
      </c>
      <c r="J798">
        <f t="shared" si="88"/>
        <v>-3.7328176582307471E-4</v>
      </c>
      <c r="K798">
        <f t="shared" si="89"/>
        <v>1.843174860532093E-3</v>
      </c>
      <c r="L798">
        <f t="shared" si="90"/>
        <v>1.843174860532093E-3</v>
      </c>
      <c r="M798" s="2"/>
      <c r="N798">
        <f t="shared" si="91"/>
        <v>145.85907749699049</v>
      </c>
      <c r="O798">
        <f t="shared" si="92"/>
        <v>7.6359801532315257E-4</v>
      </c>
      <c r="P798" s="40">
        <f>N798/MAX($N$16:N798)-1</f>
        <v>-1.2350690614724047E-2</v>
      </c>
      <c r="S798" s="2"/>
    </row>
    <row r="799" spans="1:19">
      <c r="A799" s="2">
        <v>43679</v>
      </c>
      <c r="B799">
        <v>12343698</v>
      </c>
      <c r="C799">
        <v>15282518</v>
      </c>
      <c r="D799">
        <v>15821355</v>
      </c>
      <c r="E799">
        <v>14613325</v>
      </c>
      <c r="F799">
        <v>14613325</v>
      </c>
      <c r="H799">
        <f t="shared" si="86"/>
        <v>-1.3522202981582909E-3</v>
      </c>
      <c r="I799">
        <f t="shared" si="87"/>
        <v>-1.2742764564959153E-3</v>
      </c>
      <c r="J799">
        <f t="shared" si="88"/>
        <v>-6.2188912538546637E-3</v>
      </c>
      <c r="K799">
        <f t="shared" si="89"/>
        <v>-7.4808457164544651E-3</v>
      </c>
      <c r="L799">
        <f t="shared" si="90"/>
        <v>-7.4808457164544651E-3</v>
      </c>
      <c r="M799" s="2"/>
      <c r="N799">
        <f t="shared" si="91"/>
        <v>145.16458176794595</v>
      </c>
      <c r="O799">
        <f t="shared" si="92"/>
        <v>-4.7614158882835602E-3</v>
      </c>
      <c r="P799" s="40">
        <f>N799/MAX($N$16:N799)-1</f>
        <v>-1.7053299728483351E-2</v>
      </c>
      <c r="S799" s="2"/>
    </row>
    <row r="800" spans="1:19">
      <c r="A800" s="2">
        <v>43682</v>
      </c>
      <c r="B800">
        <v>12464732</v>
      </c>
      <c r="C800">
        <v>15423724</v>
      </c>
      <c r="D800">
        <v>15710413</v>
      </c>
      <c r="E800">
        <v>14715028</v>
      </c>
      <c r="F800">
        <v>14715028</v>
      </c>
      <c r="H800">
        <f t="shared" si="86"/>
        <v>9.8053273824425524E-3</v>
      </c>
      <c r="I800">
        <f t="shared" si="87"/>
        <v>9.2397077497308189E-3</v>
      </c>
      <c r="J800">
        <f t="shared" si="88"/>
        <v>-7.0121680475534465E-3</v>
      </c>
      <c r="K800">
        <f t="shared" si="89"/>
        <v>6.9596070709438962E-3</v>
      </c>
      <c r="L800">
        <f t="shared" si="90"/>
        <v>6.9596070709438962E-3</v>
      </c>
      <c r="M800" s="2"/>
      <c r="N800">
        <f t="shared" si="91"/>
        <v>145.91804637139671</v>
      </c>
      <c r="O800">
        <f t="shared" si="92"/>
        <v>5.1904162453015445E-3</v>
      </c>
      <c r="P800" s="40">
        <f>N800/MAX($N$16:N800)-1</f>
        <v>-1.1951397207128456E-2</v>
      </c>
      <c r="S800" s="2"/>
    </row>
    <row r="801" spans="1:19">
      <c r="A801" s="2">
        <v>43683</v>
      </c>
      <c r="B801">
        <v>12426031</v>
      </c>
      <c r="C801">
        <v>15408453</v>
      </c>
      <c r="D801">
        <v>15692185</v>
      </c>
      <c r="E801">
        <v>14801989</v>
      </c>
      <c r="F801">
        <v>14801989</v>
      </c>
      <c r="H801">
        <f t="shared" si="86"/>
        <v>-3.1048401201084763E-3</v>
      </c>
      <c r="I801">
        <f t="shared" si="87"/>
        <v>-9.9009811119543656E-4</v>
      </c>
      <c r="J801">
        <f t="shared" si="88"/>
        <v>-1.1602495745974828E-3</v>
      </c>
      <c r="K801">
        <f t="shared" si="89"/>
        <v>5.9096727508776148E-3</v>
      </c>
      <c r="L801">
        <f t="shared" si="90"/>
        <v>5.9096727508776148E-3</v>
      </c>
      <c r="M801" s="2"/>
      <c r="N801">
        <f t="shared" si="91"/>
        <v>146.10961218480728</v>
      </c>
      <c r="O801">
        <f t="shared" si="92"/>
        <v>1.312831539170767E-3</v>
      </c>
      <c r="P801" s="40">
        <f>N801/MAX($N$16:N801)-1</f>
        <v>-1.0654255839148252E-2</v>
      </c>
      <c r="S801" s="2"/>
    </row>
    <row r="802" spans="1:19">
      <c r="A802" s="2">
        <v>43684</v>
      </c>
      <c r="B802">
        <v>12506909</v>
      </c>
      <c r="C802">
        <v>15430096</v>
      </c>
      <c r="D802">
        <v>15724560</v>
      </c>
      <c r="E802">
        <v>14865049</v>
      </c>
      <c r="F802">
        <v>14865049</v>
      </c>
      <c r="H802">
        <f t="shared" si="86"/>
        <v>6.508755691982504E-3</v>
      </c>
      <c r="I802">
        <f t="shared" si="87"/>
        <v>1.4046186207012923E-3</v>
      </c>
      <c r="J802">
        <f t="shared" si="88"/>
        <v>2.0631288759340727E-3</v>
      </c>
      <c r="K802">
        <f t="shared" si="89"/>
        <v>4.2602382693299745E-3</v>
      </c>
      <c r="L802">
        <f t="shared" si="90"/>
        <v>4.2602382693299745E-3</v>
      </c>
      <c r="M802" s="2"/>
      <c r="N802">
        <f t="shared" si="91"/>
        <v>146.65012949171586</v>
      </c>
      <c r="O802">
        <f t="shared" si="92"/>
        <v>3.6993959454555644E-3</v>
      </c>
      <c r="P802" s="40">
        <f>N802/MAX($N$16:N802)-1</f>
        <v>-6.9942742045457917E-3</v>
      </c>
      <c r="S802" s="2"/>
    </row>
    <row r="803" spans="1:19">
      <c r="A803" s="2">
        <v>43685</v>
      </c>
      <c r="B803">
        <v>12538803</v>
      </c>
      <c r="C803">
        <v>15437775</v>
      </c>
      <c r="D803">
        <v>15779525</v>
      </c>
      <c r="E803">
        <v>14920621</v>
      </c>
      <c r="F803">
        <v>14920621</v>
      </c>
      <c r="H803">
        <f t="shared" si="86"/>
        <v>2.5501105029228643E-3</v>
      </c>
      <c r="I803">
        <f t="shared" si="87"/>
        <v>4.9766378640803133E-4</v>
      </c>
      <c r="J803">
        <f t="shared" si="88"/>
        <v>3.4954873141124221E-3</v>
      </c>
      <c r="K803">
        <f t="shared" si="89"/>
        <v>3.7384336910022409E-3</v>
      </c>
      <c r="L803">
        <f t="shared" si="90"/>
        <v>3.7384336910022409E-3</v>
      </c>
      <c r="M803" s="2"/>
      <c r="N803">
        <f t="shared" si="91"/>
        <v>147.06134023795715</v>
      </c>
      <c r="O803">
        <f t="shared" si="92"/>
        <v>2.8040257970895601E-3</v>
      </c>
      <c r="P803" s="40">
        <f>N803/MAX($N$16:N803)-1</f>
        <v>-4.2098605327576255E-3</v>
      </c>
      <c r="S803" s="2"/>
    </row>
    <row r="804" spans="1:19">
      <c r="A804" s="2">
        <v>43686</v>
      </c>
      <c r="B804">
        <v>12580410</v>
      </c>
      <c r="C804">
        <v>15486316</v>
      </c>
      <c r="D804">
        <v>15828066</v>
      </c>
      <c r="E804">
        <v>14969163</v>
      </c>
      <c r="F804">
        <v>14969163</v>
      </c>
      <c r="H804">
        <f t="shared" si="86"/>
        <v>3.3182593266678495E-3</v>
      </c>
      <c r="I804">
        <f t="shared" si="87"/>
        <v>3.1443002634770068E-3</v>
      </c>
      <c r="J804">
        <f t="shared" si="88"/>
        <v>3.0762015966894207E-3</v>
      </c>
      <c r="K804">
        <f t="shared" si="89"/>
        <v>3.2533498438167552E-3</v>
      </c>
      <c r="L804">
        <f t="shared" si="90"/>
        <v>3.2533498438167552E-3</v>
      </c>
      <c r="M804" s="2"/>
      <c r="N804">
        <f t="shared" si="91"/>
        <v>147.53327363414414</v>
      </c>
      <c r="O804">
        <f t="shared" si="92"/>
        <v>3.2090921748935577E-3</v>
      </c>
      <c r="P804" s="40">
        <f>N804/MAX($N$16:N804)-1</f>
        <v>-1.0142781883571983E-3</v>
      </c>
      <c r="S804" s="2"/>
    </row>
    <row r="805" spans="1:19">
      <c r="A805" s="2">
        <v>43690</v>
      </c>
      <c r="B805">
        <v>12527813</v>
      </c>
      <c r="C805">
        <v>15532318</v>
      </c>
      <c r="D805">
        <v>15874068</v>
      </c>
      <c r="E805">
        <v>15015164</v>
      </c>
      <c r="F805">
        <v>15015164</v>
      </c>
      <c r="H805">
        <f t="shared" si="86"/>
        <v>-4.1808653295083431E-3</v>
      </c>
      <c r="I805">
        <f t="shared" si="87"/>
        <v>2.9704934343326439E-3</v>
      </c>
      <c r="J805">
        <f t="shared" si="88"/>
        <v>2.9063563419560179E-3</v>
      </c>
      <c r="K805">
        <f t="shared" si="89"/>
        <v>3.0730509113969795E-3</v>
      </c>
      <c r="L805">
        <f t="shared" si="90"/>
        <v>3.0730509113969795E-3</v>
      </c>
      <c r="M805" s="2"/>
      <c r="N805">
        <f t="shared" si="91"/>
        <v>147.76466736603845</v>
      </c>
      <c r="O805">
        <f t="shared" si="92"/>
        <v>1.5684172539148556E-3</v>
      </c>
      <c r="P805" s="40">
        <f>N805/MAX($N$16:N805)-1</f>
        <v>0</v>
      </c>
      <c r="S805" s="2"/>
    </row>
    <row r="806" spans="1:19">
      <c r="A806" s="2">
        <v>43691</v>
      </c>
      <c r="B806">
        <v>12543221</v>
      </c>
      <c r="C806">
        <v>15548837</v>
      </c>
      <c r="D806">
        <v>15907399</v>
      </c>
      <c r="E806">
        <v>15000273</v>
      </c>
      <c r="F806">
        <v>15000273</v>
      </c>
      <c r="H806">
        <f t="shared" si="86"/>
        <v>1.2299034157039479E-3</v>
      </c>
      <c r="I806">
        <f t="shared" si="87"/>
        <v>1.0635244526928656E-3</v>
      </c>
      <c r="J806">
        <f t="shared" si="88"/>
        <v>2.0997138225689049E-3</v>
      </c>
      <c r="K806">
        <f t="shared" si="89"/>
        <v>-9.9173075965075519E-4</v>
      </c>
      <c r="L806">
        <f t="shared" si="90"/>
        <v>-9.9173075965075519E-4</v>
      </c>
      <c r="M806" s="2"/>
      <c r="N806">
        <f t="shared" si="91"/>
        <v>147.83588048384337</v>
      </c>
      <c r="O806">
        <f t="shared" si="92"/>
        <v>4.8193603433284167E-4</v>
      </c>
      <c r="P806" s="40">
        <f>N806/MAX($N$16:N806)-1</f>
        <v>0</v>
      </c>
      <c r="S806" s="2"/>
    </row>
    <row r="807" spans="1:19">
      <c r="A807" s="2">
        <v>43693</v>
      </c>
      <c r="B807">
        <v>12456781</v>
      </c>
      <c r="C807">
        <v>15540275</v>
      </c>
      <c r="D807">
        <v>15899477</v>
      </c>
      <c r="E807">
        <v>15014919</v>
      </c>
      <c r="F807">
        <v>15014919</v>
      </c>
      <c r="H807">
        <f t="shared" si="86"/>
        <v>-6.89137184141142E-3</v>
      </c>
      <c r="I807">
        <f t="shared" si="87"/>
        <v>-5.5065211629656829E-4</v>
      </c>
      <c r="J807">
        <f t="shared" si="88"/>
        <v>-4.9800724807369523E-4</v>
      </c>
      <c r="K807">
        <f t="shared" si="89"/>
        <v>9.7638222984341994E-4</v>
      </c>
      <c r="L807">
        <f t="shared" si="90"/>
        <v>9.7638222984341994E-4</v>
      </c>
      <c r="M807" s="2"/>
      <c r="N807">
        <f t="shared" si="91"/>
        <v>147.65885391362326</v>
      </c>
      <c r="O807">
        <f t="shared" si="92"/>
        <v>-1.1974533492189689E-3</v>
      </c>
      <c r="P807" s="40">
        <f>N807/MAX($N$16:N807)-1</f>
        <v>-1.1974533492189465E-3</v>
      </c>
      <c r="S807" s="2"/>
    </row>
    <row r="808" spans="1:19">
      <c r="A808" s="2">
        <v>43696</v>
      </c>
      <c r="B808">
        <v>12472757</v>
      </c>
      <c r="C808">
        <v>15530326</v>
      </c>
      <c r="D808">
        <v>15911329</v>
      </c>
      <c r="E808">
        <v>15058241</v>
      </c>
      <c r="F808">
        <v>15058241</v>
      </c>
      <c r="H808">
        <f t="shared" si="86"/>
        <v>1.2825143189079125E-3</v>
      </c>
      <c r="I808">
        <f t="shared" si="87"/>
        <v>-6.4020746093618186E-4</v>
      </c>
      <c r="J808">
        <f t="shared" si="88"/>
        <v>7.4543332463083978E-4</v>
      </c>
      <c r="K808">
        <f t="shared" si="89"/>
        <v>2.885263650106884E-3</v>
      </c>
      <c r="L808">
        <f t="shared" si="90"/>
        <v>2.885263650106884E-3</v>
      </c>
      <c r="M808" s="2"/>
      <c r="N808">
        <f t="shared" si="91"/>
        <v>147.87025022812722</v>
      </c>
      <c r="O808">
        <f t="shared" si="92"/>
        <v>1.4316534965632677E-3</v>
      </c>
      <c r="P808" s="40">
        <f>N808/MAX($N$16:N808)-1</f>
        <v>0</v>
      </c>
      <c r="S808" s="2"/>
    </row>
    <row r="809" spans="1:19">
      <c r="A809" s="2">
        <v>43697</v>
      </c>
      <c r="B809">
        <v>12420377</v>
      </c>
      <c r="C809">
        <v>15592153</v>
      </c>
      <c r="D809">
        <v>15981989</v>
      </c>
      <c r="E809">
        <v>15035721</v>
      </c>
      <c r="F809">
        <v>15035721</v>
      </c>
      <c r="H809">
        <f t="shared" si="86"/>
        <v>-4.199552673077811E-3</v>
      </c>
      <c r="I809">
        <f t="shared" si="87"/>
        <v>3.9810497216865581E-3</v>
      </c>
      <c r="J809">
        <f t="shared" si="88"/>
        <v>4.4408609739639004E-3</v>
      </c>
      <c r="K809">
        <f t="shared" si="89"/>
        <v>-1.4955266023435332E-3</v>
      </c>
      <c r="L809">
        <f t="shared" si="90"/>
        <v>-1.4955266023435332E-3</v>
      </c>
      <c r="M809" s="2"/>
      <c r="N809">
        <f t="shared" si="91"/>
        <v>147.90666489843278</v>
      </c>
      <c r="O809">
        <f t="shared" si="92"/>
        <v>2.4626096357711625E-4</v>
      </c>
      <c r="P809" s="40">
        <f>N809/MAX($N$16:N809)-1</f>
        <v>0</v>
      </c>
      <c r="S809" s="2"/>
    </row>
    <row r="810" spans="1:19">
      <c r="A810" s="2">
        <v>43698</v>
      </c>
      <c r="B810">
        <v>12482712</v>
      </c>
      <c r="C810">
        <v>15639000</v>
      </c>
      <c r="D810">
        <v>16011091</v>
      </c>
      <c r="E810">
        <v>15016933</v>
      </c>
      <c r="F810">
        <v>15016933</v>
      </c>
      <c r="H810">
        <f t="shared" si="86"/>
        <v>5.0187687539597903E-3</v>
      </c>
      <c r="I810">
        <f t="shared" si="87"/>
        <v>3.0045241346721152E-3</v>
      </c>
      <c r="J810">
        <f t="shared" si="88"/>
        <v>1.8209247922771343E-3</v>
      </c>
      <c r="K810">
        <f t="shared" si="89"/>
        <v>-1.2495576367771433E-3</v>
      </c>
      <c r="L810">
        <f t="shared" si="90"/>
        <v>-1.2495576367771433E-3</v>
      </c>
      <c r="M810" s="2"/>
      <c r="N810">
        <f t="shared" si="91"/>
        <v>148.12394281851462</v>
      </c>
      <c r="O810">
        <f t="shared" si="92"/>
        <v>1.4690204814709509E-3</v>
      </c>
      <c r="P810" s="40">
        <f>N810/MAX($N$16:N810)-1</f>
        <v>0</v>
      </c>
      <c r="S810" s="2"/>
    </row>
    <row r="811" spans="1:19">
      <c r="A811" s="2">
        <v>43699</v>
      </c>
      <c r="B811">
        <v>12503119</v>
      </c>
      <c r="C811">
        <v>15648200</v>
      </c>
      <c r="D811">
        <v>16051662</v>
      </c>
      <c r="E811">
        <v>15052434</v>
      </c>
      <c r="F811">
        <v>15052434</v>
      </c>
      <c r="H811">
        <f t="shared" si="86"/>
        <v>1.6348210228673832E-3</v>
      </c>
      <c r="I811">
        <f t="shared" si="87"/>
        <v>5.8827290747487382E-4</v>
      </c>
      <c r="J811">
        <f t="shared" si="88"/>
        <v>2.5339310106975432E-3</v>
      </c>
      <c r="K811">
        <f t="shared" si="89"/>
        <v>2.3640646195863813E-3</v>
      </c>
      <c r="L811">
        <f t="shared" si="90"/>
        <v>2.3640646195863813E-3</v>
      </c>
      <c r="M811" s="2"/>
      <c r="N811">
        <f t="shared" si="91"/>
        <v>148.40493850559753</v>
      </c>
      <c r="O811">
        <f t="shared" si="92"/>
        <v>1.8970308360425124E-3</v>
      </c>
      <c r="P811" s="40">
        <f>N811/MAX($N$16:N811)-1</f>
        <v>0</v>
      </c>
      <c r="S811" s="2"/>
    </row>
    <row r="812" spans="1:19">
      <c r="A812" s="2">
        <v>43700</v>
      </c>
      <c r="B812">
        <v>12412659</v>
      </c>
      <c r="C812">
        <v>15527587</v>
      </c>
      <c r="D812">
        <v>15931049</v>
      </c>
      <c r="E812">
        <v>14931820</v>
      </c>
      <c r="F812">
        <v>14931820</v>
      </c>
      <c r="H812">
        <f t="shared" si="86"/>
        <v>-7.2349947241164836E-3</v>
      </c>
      <c r="I812">
        <f t="shared" si="87"/>
        <v>-7.707787477153949E-3</v>
      </c>
      <c r="J812">
        <f t="shared" si="88"/>
        <v>-7.5140505699659021E-3</v>
      </c>
      <c r="K812">
        <f t="shared" si="89"/>
        <v>-8.0129233584416149E-3</v>
      </c>
      <c r="L812">
        <f t="shared" si="90"/>
        <v>-8.0129233584416149E-3</v>
      </c>
      <c r="M812" s="2"/>
      <c r="N812">
        <f t="shared" si="91"/>
        <v>147.26273456900452</v>
      </c>
      <c r="O812">
        <f t="shared" si="92"/>
        <v>-7.6965358976239127E-3</v>
      </c>
      <c r="P812" s="40">
        <f>N812/MAX($N$16:N812)-1</f>
        <v>-7.6965358976239795E-3</v>
      </c>
      <c r="S812" s="2"/>
    </row>
    <row r="813" spans="1:19">
      <c r="A813" s="2">
        <v>43703</v>
      </c>
      <c r="B813">
        <v>12071420</v>
      </c>
      <c r="C813">
        <v>15236498</v>
      </c>
      <c r="D813">
        <v>15879084</v>
      </c>
      <c r="E813">
        <v>14660599</v>
      </c>
      <c r="F813">
        <v>14660599</v>
      </c>
      <c r="H813">
        <f t="shared" si="86"/>
        <v>-2.7491208773237075E-2</v>
      </c>
      <c r="I813">
        <f t="shared" si="87"/>
        <v>-1.8746570217252678E-2</v>
      </c>
      <c r="J813">
        <f t="shared" si="88"/>
        <v>-3.2618693219762518E-3</v>
      </c>
      <c r="K813">
        <f t="shared" si="89"/>
        <v>-1.8163961258574002E-2</v>
      </c>
      <c r="L813">
        <f t="shared" si="90"/>
        <v>-1.8163961258574002E-2</v>
      </c>
      <c r="M813" s="2"/>
      <c r="N813">
        <f t="shared" si="91"/>
        <v>144.73489401264774</v>
      </c>
      <c r="O813">
        <f t="shared" si="92"/>
        <v>-1.7165514165922803E-2</v>
      </c>
      <c r="P813" s="40">
        <f>N813/MAX($N$16:N813)-1</f>
        <v>-2.4729935067567599E-2</v>
      </c>
      <c r="S813" s="2"/>
    </row>
    <row r="814" spans="1:19">
      <c r="A814" s="2">
        <v>43704</v>
      </c>
      <c r="B814">
        <v>11977953</v>
      </c>
      <c r="C814">
        <v>15297026</v>
      </c>
      <c r="D814">
        <v>15921686</v>
      </c>
      <c r="E814">
        <v>14687774</v>
      </c>
      <c r="F814">
        <v>14687774</v>
      </c>
      <c r="H814">
        <f t="shared" si="86"/>
        <v>-7.7428339002371116E-3</v>
      </c>
      <c r="I814">
        <f t="shared" si="87"/>
        <v>3.9725663994443217E-3</v>
      </c>
      <c r="J814">
        <f t="shared" si="88"/>
        <v>2.6829003486599223E-3</v>
      </c>
      <c r="K814">
        <f t="shared" si="89"/>
        <v>1.8536077550446173E-3</v>
      </c>
      <c r="L814">
        <f t="shared" si="90"/>
        <v>1.8536077550446173E-3</v>
      </c>
      <c r="M814" s="2"/>
      <c r="N814">
        <f t="shared" si="91"/>
        <v>144.81073070753135</v>
      </c>
      <c r="O814">
        <f t="shared" si="92"/>
        <v>5.2396967159127337E-4</v>
      </c>
      <c r="P814" s="40">
        <f>N814/MAX($N$16:N814)-1</f>
        <v>-2.421892313193208E-2</v>
      </c>
      <c r="S814" s="2"/>
    </row>
    <row r="815" spans="1:19">
      <c r="A815" s="2">
        <v>43705</v>
      </c>
      <c r="B815">
        <v>12127233</v>
      </c>
      <c r="C815">
        <v>15292034</v>
      </c>
      <c r="D815">
        <v>15986716</v>
      </c>
      <c r="E815">
        <v>14775889</v>
      </c>
      <c r="F815">
        <v>14775889</v>
      </c>
      <c r="H815">
        <f t="shared" si="86"/>
        <v>1.2462897458355382E-2</v>
      </c>
      <c r="I815">
        <f t="shared" si="87"/>
        <v>-3.2633794307468378E-4</v>
      </c>
      <c r="J815">
        <f t="shared" si="88"/>
        <v>4.084366442096643E-3</v>
      </c>
      <c r="K815">
        <f t="shared" si="89"/>
        <v>5.9992072318106882E-3</v>
      </c>
      <c r="L815">
        <f t="shared" si="90"/>
        <v>5.9992072318106882E-3</v>
      </c>
      <c r="M815" s="2"/>
      <c r="N815">
        <f t="shared" si="91"/>
        <v>145.62802336882123</v>
      </c>
      <c r="O815">
        <f t="shared" si="92"/>
        <v>5.6438680841997433E-3</v>
      </c>
      <c r="P815" s="40">
        <f>N815/MAX($N$16:N815)-1</f>
        <v>-1.871174345503035E-2</v>
      </c>
      <c r="S815" s="2"/>
    </row>
    <row r="816" spans="1:19">
      <c r="A816" s="2">
        <v>43706</v>
      </c>
      <c r="B816">
        <v>12367414</v>
      </c>
      <c r="C816">
        <v>15371598</v>
      </c>
      <c r="D816">
        <v>16027894</v>
      </c>
      <c r="E816">
        <v>14775017</v>
      </c>
      <c r="F816">
        <v>14775017</v>
      </c>
      <c r="H816">
        <f t="shared" si="86"/>
        <v>1.980509486376647E-2</v>
      </c>
      <c r="I816">
        <f t="shared" si="87"/>
        <v>5.2029703831419916E-3</v>
      </c>
      <c r="J816">
        <f t="shared" si="88"/>
        <v>2.5757635276688617E-3</v>
      </c>
      <c r="K816">
        <f t="shared" si="89"/>
        <v>-5.9015061631861876E-5</v>
      </c>
      <c r="L816">
        <f t="shared" si="90"/>
        <v>-5.9015061631861876E-5</v>
      </c>
      <c r="M816" s="2"/>
      <c r="N816">
        <f t="shared" si="91"/>
        <v>146.42798136238861</v>
      </c>
      <c r="O816">
        <f t="shared" si="92"/>
        <v>5.493159730262721E-3</v>
      </c>
      <c r="P816" s="40">
        <f>N816/MAX($N$16:N816)-1</f>
        <v>-1.3321370320397707E-2</v>
      </c>
      <c r="S816" s="2"/>
    </row>
    <row r="817" spans="1:19">
      <c r="A817" s="2">
        <v>43707</v>
      </c>
      <c r="B817">
        <v>12384632</v>
      </c>
      <c r="C817">
        <v>15428201</v>
      </c>
      <c r="D817">
        <v>15911383</v>
      </c>
      <c r="E817">
        <v>14710438</v>
      </c>
      <c r="F817">
        <v>14710438</v>
      </c>
      <c r="H817">
        <f t="shared" si="86"/>
        <v>1.3922069722902553E-3</v>
      </c>
      <c r="I817">
        <f t="shared" si="87"/>
        <v>3.6823107135641742E-3</v>
      </c>
      <c r="J817">
        <f t="shared" si="88"/>
        <v>-7.2692644460963241E-3</v>
      </c>
      <c r="K817">
        <f t="shared" si="89"/>
        <v>-4.3708240741787696E-3</v>
      </c>
      <c r="L817">
        <f t="shared" si="90"/>
        <v>-4.3708240741787696E-3</v>
      </c>
      <c r="M817" s="2"/>
      <c r="N817">
        <f t="shared" si="91"/>
        <v>146.10770251641898</v>
      </c>
      <c r="O817">
        <f t="shared" si="92"/>
        <v>-2.1872789817198868E-3</v>
      </c>
      <c r="P817" s="40">
        <f>N817/MAX($N$16:N817)-1</f>
        <v>-1.5479511748808128E-2</v>
      </c>
      <c r="S817" s="2"/>
    </row>
    <row r="818" spans="1:19">
      <c r="A818" s="2">
        <v>43711</v>
      </c>
      <c r="B818">
        <v>12506801</v>
      </c>
      <c r="C818">
        <v>15375634</v>
      </c>
      <c r="D818">
        <v>15858816</v>
      </c>
      <c r="E818">
        <v>14664441</v>
      </c>
      <c r="F818">
        <v>14664441</v>
      </c>
      <c r="H818">
        <f t="shared" si="86"/>
        <v>9.8645644053048098E-3</v>
      </c>
      <c r="I818">
        <f t="shared" si="87"/>
        <v>-3.4072021747707515E-3</v>
      </c>
      <c r="J818">
        <f t="shared" si="88"/>
        <v>-3.3037354452469803E-3</v>
      </c>
      <c r="K818">
        <f t="shared" si="89"/>
        <v>-3.1268273589134532E-3</v>
      </c>
      <c r="L818">
        <f t="shared" si="90"/>
        <v>-3.1268273589134532E-3</v>
      </c>
      <c r="M818" s="2"/>
      <c r="N818">
        <f t="shared" si="91"/>
        <v>146.01711492462695</v>
      </c>
      <c r="O818">
        <f t="shared" si="92"/>
        <v>-6.2000558650796597E-4</v>
      </c>
      <c r="P818" s="40">
        <f>N818/MAX($N$16:N818)-1</f>
        <v>-1.6089919951555509E-2</v>
      </c>
      <c r="S818" s="2"/>
    </row>
    <row r="819" spans="1:19">
      <c r="A819" s="2">
        <v>43712</v>
      </c>
      <c r="B819">
        <v>12434154</v>
      </c>
      <c r="C819">
        <v>15361140</v>
      </c>
      <c r="D819">
        <v>15870416</v>
      </c>
      <c r="E819">
        <v>14693780</v>
      </c>
      <c r="F819">
        <v>14693780</v>
      </c>
      <c r="H819">
        <f t="shared" si="86"/>
        <v>-5.8085996570985676E-3</v>
      </c>
      <c r="I819">
        <f t="shared" si="87"/>
        <v>-9.4266031566569986E-4</v>
      </c>
      <c r="J819">
        <f t="shared" si="88"/>
        <v>7.3145435321264607E-4</v>
      </c>
      <c r="K819">
        <f t="shared" si="89"/>
        <v>2.000689968339131E-3</v>
      </c>
      <c r="L819">
        <f t="shared" si="90"/>
        <v>2.000689968339131E-3</v>
      </c>
      <c r="M819" s="2"/>
      <c r="N819">
        <f t="shared" si="91"/>
        <v>145.95816998564638</v>
      </c>
      <c r="O819">
        <f t="shared" si="92"/>
        <v>-4.0368513657467169E-4</v>
      </c>
      <c r="P819" s="40">
        <f>N819/MAX($N$16:N819)-1</f>
        <v>-1.6487109826596957E-2</v>
      </c>
      <c r="S819" s="2"/>
    </row>
    <row r="820" spans="1:19">
      <c r="A820" s="2">
        <v>43713</v>
      </c>
      <c r="B820">
        <v>12376529</v>
      </c>
      <c r="C820">
        <v>15408286</v>
      </c>
      <c r="D820">
        <v>15939492</v>
      </c>
      <c r="E820">
        <v>14756515</v>
      </c>
      <c r="F820">
        <v>14756515</v>
      </c>
      <c r="H820">
        <f t="shared" si="86"/>
        <v>-4.6344126025783527E-3</v>
      </c>
      <c r="I820">
        <f t="shared" si="87"/>
        <v>3.0691732514644965E-3</v>
      </c>
      <c r="J820">
        <f t="shared" si="88"/>
        <v>4.3525009048281937E-3</v>
      </c>
      <c r="K820">
        <f t="shared" si="89"/>
        <v>4.2694936224716429E-3</v>
      </c>
      <c r="L820">
        <f t="shared" si="90"/>
        <v>4.2694936224716429E-3</v>
      </c>
      <c r="M820" s="2"/>
      <c r="N820">
        <f t="shared" si="91"/>
        <v>146.28880169513721</v>
      </c>
      <c r="O820">
        <f t="shared" si="92"/>
        <v>2.2652497597315251E-3</v>
      </c>
      <c r="P820" s="40">
        <f>N820/MAX($N$16:N820)-1</f>
        <v>-1.4259207488438785E-2</v>
      </c>
      <c r="S820" s="2"/>
    </row>
    <row r="821" spans="1:19">
      <c r="A821" s="2">
        <v>43714</v>
      </c>
      <c r="B821">
        <v>12353459</v>
      </c>
      <c r="C821">
        <v>15411138</v>
      </c>
      <c r="D821">
        <v>15979157</v>
      </c>
      <c r="E821">
        <v>14803227</v>
      </c>
      <c r="F821">
        <v>14803227</v>
      </c>
      <c r="H821">
        <f t="shared" si="86"/>
        <v>-1.8640121151899391E-3</v>
      </c>
      <c r="I821">
        <f t="shared" si="87"/>
        <v>1.8509521435405851E-4</v>
      </c>
      <c r="J821">
        <f t="shared" si="88"/>
        <v>2.4884732838412749E-3</v>
      </c>
      <c r="K821">
        <f t="shared" si="89"/>
        <v>3.1655170614470762E-3</v>
      </c>
      <c r="L821">
        <f t="shared" si="90"/>
        <v>3.1655170614470762E-3</v>
      </c>
      <c r="M821" s="2"/>
      <c r="N821">
        <f t="shared" si="91"/>
        <v>146.49771938083796</v>
      </c>
      <c r="O821">
        <f t="shared" si="92"/>
        <v>1.4281181011799094E-3</v>
      </c>
      <c r="P821" s="40">
        <f>N821/MAX($N$16:N821)-1</f>
        <v>-1.2851453219581588E-2</v>
      </c>
      <c r="S821" s="2"/>
    </row>
    <row r="822" spans="1:19">
      <c r="A822" s="2">
        <v>43717</v>
      </c>
      <c r="B822">
        <v>12425952</v>
      </c>
      <c r="C822">
        <v>15274906</v>
      </c>
      <c r="D822">
        <v>15855325</v>
      </c>
      <c r="E822">
        <v>14694874</v>
      </c>
      <c r="F822">
        <v>14694874</v>
      </c>
      <c r="H822">
        <f t="shared" si="86"/>
        <v>5.8682349615601925E-3</v>
      </c>
      <c r="I822">
        <f t="shared" si="87"/>
        <v>-8.8398403803794379E-3</v>
      </c>
      <c r="J822">
        <f t="shared" si="88"/>
        <v>-7.7495953009285579E-3</v>
      </c>
      <c r="K822">
        <f t="shared" si="89"/>
        <v>-7.3195526894237473E-3</v>
      </c>
      <c r="L822">
        <f t="shared" si="90"/>
        <v>-7.3195526894237473E-3</v>
      </c>
      <c r="M822" s="2"/>
      <c r="N822">
        <f t="shared" si="91"/>
        <v>145.75467397958914</v>
      </c>
      <c r="O822">
        <f t="shared" si="92"/>
        <v>-5.0720612197190599E-3</v>
      </c>
      <c r="P822" s="40">
        <f>N822/MAX($N$16:N822)-1</f>
        <v>-1.7858331081808454E-2</v>
      </c>
      <c r="S822" s="2"/>
    </row>
    <row r="823" spans="1:19">
      <c r="A823" s="2">
        <v>43719</v>
      </c>
      <c r="B823">
        <v>12461516</v>
      </c>
      <c r="C823">
        <v>15343149</v>
      </c>
      <c r="D823">
        <v>15933317</v>
      </c>
      <c r="E823">
        <v>14763117</v>
      </c>
      <c r="F823">
        <v>14763117</v>
      </c>
      <c r="H823">
        <f t="shared" si="86"/>
        <v>2.8620744712357649E-3</v>
      </c>
      <c r="I823">
        <f t="shared" si="87"/>
        <v>4.4676543345012476E-3</v>
      </c>
      <c r="J823">
        <f t="shared" si="88"/>
        <v>4.9189783243168694E-3</v>
      </c>
      <c r="K823">
        <f t="shared" si="89"/>
        <v>4.6440003500540783E-3</v>
      </c>
      <c r="L823">
        <f t="shared" si="90"/>
        <v>4.6440003500540783E-3</v>
      </c>
      <c r="M823" s="2"/>
      <c r="N823">
        <f t="shared" si="91"/>
        <v>146.38248914526494</v>
      </c>
      <c r="O823">
        <f t="shared" si="92"/>
        <v>4.3073415660324077E-3</v>
      </c>
      <c r="P823" s="40">
        <f>N823/MAX($N$16:N823)-1</f>
        <v>-1.3627911447544605E-2</v>
      </c>
      <c r="S823" s="2"/>
    </row>
    <row r="824" spans="1:19">
      <c r="A824" s="2">
        <v>43720</v>
      </c>
      <c r="B824">
        <v>12465243</v>
      </c>
      <c r="C824">
        <v>15353303</v>
      </c>
      <c r="D824">
        <v>15970578</v>
      </c>
      <c r="E824">
        <v>14748261</v>
      </c>
      <c r="F824">
        <v>14748261</v>
      </c>
      <c r="H824">
        <f t="shared" si="86"/>
        <v>2.9908078599749643E-4</v>
      </c>
      <c r="I824">
        <f t="shared" si="87"/>
        <v>6.6179374260144641E-4</v>
      </c>
      <c r="J824">
        <f t="shared" si="88"/>
        <v>2.3385588826230208E-3</v>
      </c>
      <c r="K824">
        <f t="shared" si="89"/>
        <v>-1.0062915575349551E-3</v>
      </c>
      <c r="L824">
        <f t="shared" si="90"/>
        <v>-1.0062915575349551E-3</v>
      </c>
      <c r="M824" s="2"/>
      <c r="N824">
        <f t="shared" si="91"/>
        <v>146.42016361516653</v>
      </c>
      <c r="O824">
        <f t="shared" si="92"/>
        <v>2.5737005923041065E-4</v>
      </c>
      <c r="P824" s="40">
        <f>N824/MAX($N$16:N824)-1</f>
        <v>-1.3374048804690841E-2</v>
      </c>
      <c r="S824" s="2"/>
    </row>
    <row r="825" spans="1:19">
      <c r="A825" s="2">
        <v>43721</v>
      </c>
      <c r="B825">
        <v>12534901</v>
      </c>
      <c r="C825">
        <v>15387801</v>
      </c>
      <c r="D825">
        <v>16026644</v>
      </c>
      <c r="E825">
        <v>14833858</v>
      </c>
      <c r="F825">
        <v>14833858</v>
      </c>
      <c r="H825">
        <f t="shared" si="86"/>
        <v>5.5881782649565004E-3</v>
      </c>
      <c r="I825">
        <f t="shared" si="87"/>
        <v>2.2469432147598223E-3</v>
      </c>
      <c r="J825">
        <f t="shared" si="88"/>
        <v>3.5105805187514161E-3</v>
      </c>
      <c r="K825">
        <f t="shared" si="89"/>
        <v>5.803870707197234E-3</v>
      </c>
      <c r="L825">
        <f t="shared" si="90"/>
        <v>5.803870707197234E-3</v>
      </c>
      <c r="M825" s="2"/>
      <c r="N825">
        <f t="shared" si="91"/>
        <v>147.09233300317507</v>
      </c>
      <c r="O825">
        <f t="shared" si="92"/>
        <v>4.590688682572442E-3</v>
      </c>
      <c r="P825" s="40">
        <f>N825/MAX($N$16:N825)-1</f>
        <v>-8.8447562166062976E-3</v>
      </c>
      <c r="S825" s="2"/>
    </row>
    <row r="826" spans="1:19">
      <c r="A826" s="2">
        <v>43724</v>
      </c>
      <c r="B826">
        <v>12491122</v>
      </c>
      <c r="C826">
        <v>15312724</v>
      </c>
      <c r="D826">
        <v>15982071</v>
      </c>
      <c r="E826">
        <v>14819470</v>
      </c>
      <c r="F826">
        <v>14819470</v>
      </c>
      <c r="H826">
        <f t="shared" si="86"/>
        <v>-3.4925684694279147E-3</v>
      </c>
      <c r="I826">
        <f t="shared" si="87"/>
        <v>-4.8789947309559878E-3</v>
      </c>
      <c r="J826">
        <f t="shared" si="88"/>
        <v>-2.7811811381097673E-3</v>
      </c>
      <c r="K826">
        <f t="shared" si="89"/>
        <v>-9.6994322043530978E-4</v>
      </c>
      <c r="L826">
        <f t="shared" si="90"/>
        <v>-9.6994322043530978E-4</v>
      </c>
      <c r="M826" s="2"/>
      <c r="N826">
        <f t="shared" si="91"/>
        <v>146.70716788187789</v>
      </c>
      <c r="O826">
        <f t="shared" si="92"/>
        <v>-2.6185261558728575E-3</v>
      </c>
      <c r="P826" s="40">
        <f>N826/MAX($N$16:N826)-1</f>
        <v>-1.1440122146983644E-2</v>
      </c>
      <c r="S826" s="2"/>
    </row>
    <row r="827" spans="1:19">
      <c r="A827" s="2">
        <v>43725</v>
      </c>
      <c r="B827">
        <v>12596544</v>
      </c>
      <c r="C827">
        <v>15435716</v>
      </c>
      <c r="D827">
        <v>16093635</v>
      </c>
      <c r="E827">
        <v>14917089</v>
      </c>
      <c r="F827">
        <v>14917089</v>
      </c>
      <c r="H827">
        <f t="shared" si="86"/>
        <v>8.4397542510592505E-3</v>
      </c>
      <c r="I827">
        <f t="shared" si="87"/>
        <v>8.0320131153672758E-3</v>
      </c>
      <c r="J827">
        <f t="shared" si="88"/>
        <v>6.9805721673992238E-3</v>
      </c>
      <c r="K827">
        <f t="shared" si="89"/>
        <v>6.5872126331103509E-3</v>
      </c>
      <c r="L827">
        <f t="shared" si="90"/>
        <v>6.5872126331103509E-3</v>
      </c>
      <c r="M827" s="2"/>
      <c r="N827">
        <f t="shared" si="91"/>
        <v>147.78184966837597</v>
      </c>
      <c r="O827">
        <f t="shared" si="92"/>
        <v>7.3253529600092911E-3</v>
      </c>
      <c r="P827" s="40">
        <f>N827/MAX($N$16:N827)-1</f>
        <v>-4.1985721196067249E-3</v>
      </c>
      <c r="S827" s="2"/>
    </row>
    <row r="828" spans="1:19">
      <c r="A828" s="2">
        <v>43726</v>
      </c>
      <c r="B828">
        <v>12606997</v>
      </c>
      <c r="C828">
        <v>15447911</v>
      </c>
      <c r="D828">
        <v>16049709</v>
      </c>
      <c r="E828">
        <v>14899999</v>
      </c>
      <c r="F828">
        <v>14899999</v>
      </c>
      <c r="H828">
        <f t="shared" si="86"/>
        <v>8.2983078533294119E-4</v>
      </c>
      <c r="I828">
        <f t="shared" si="87"/>
        <v>7.9005081461724913E-4</v>
      </c>
      <c r="J828">
        <f t="shared" si="88"/>
        <v>-2.7294020275717701E-3</v>
      </c>
      <c r="K828">
        <f t="shared" si="89"/>
        <v>-1.1456658869568592E-3</v>
      </c>
      <c r="L828">
        <f t="shared" si="90"/>
        <v>-1.1456658869568592E-3</v>
      </c>
      <c r="M828" s="2"/>
      <c r="N828">
        <f t="shared" si="91"/>
        <v>147.68133282261763</v>
      </c>
      <c r="O828">
        <f t="shared" si="92"/>
        <v>-6.8017044030705971E-4</v>
      </c>
      <c r="P828" s="40">
        <f>N828/MAX($N$16:N828)-1</f>
        <v>-4.8758868152666279E-3</v>
      </c>
      <c r="S828" s="2"/>
    </row>
    <row r="829" spans="1:19">
      <c r="A829" s="2">
        <v>43727</v>
      </c>
      <c r="B829">
        <v>12610156</v>
      </c>
      <c r="C829">
        <v>15451597</v>
      </c>
      <c r="D829">
        <v>16121702</v>
      </c>
      <c r="E829">
        <v>14962993</v>
      </c>
      <c r="F829">
        <v>14962993</v>
      </c>
      <c r="H829">
        <f t="shared" si="86"/>
        <v>2.5057513696569167E-4</v>
      </c>
      <c r="I829">
        <f t="shared" si="87"/>
        <v>2.3860831409505678E-4</v>
      </c>
      <c r="J829">
        <f t="shared" si="88"/>
        <v>4.4856264995210005E-3</v>
      </c>
      <c r="K829">
        <f t="shared" si="89"/>
        <v>4.2277855186432234E-3</v>
      </c>
      <c r="L829">
        <f t="shared" si="90"/>
        <v>4.2277855186432234E-3</v>
      </c>
      <c r="M829" s="2"/>
      <c r="N829">
        <f t="shared" si="91"/>
        <v>148.07801613553841</v>
      </c>
      <c r="O829">
        <f t="shared" si="92"/>
        <v>2.6860761975736392E-3</v>
      </c>
      <c r="P829" s="40">
        <f>N829/MAX($N$16:N829)-1</f>
        <v>-2.20290762120956E-3</v>
      </c>
      <c r="S829" s="2"/>
    </row>
    <row r="830" spans="1:19">
      <c r="A830" s="2">
        <v>43728</v>
      </c>
      <c r="B830">
        <v>12593370</v>
      </c>
      <c r="C830">
        <v>15552595</v>
      </c>
      <c r="D830">
        <v>16249190</v>
      </c>
      <c r="E830">
        <v>15110304</v>
      </c>
      <c r="F830">
        <v>15110304</v>
      </c>
      <c r="H830">
        <f t="shared" si="86"/>
        <v>-1.3311492736489683E-3</v>
      </c>
      <c r="I830">
        <f t="shared" si="87"/>
        <v>6.5364117378934328E-3</v>
      </c>
      <c r="J830">
        <f t="shared" si="88"/>
        <v>7.9078499280038628E-3</v>
      </c>
      <c r="K830">
        <f t="shared" si="89"/>
        <v>9.8450223160566619E-3</v>
      </c>
      <c r="L830">
        <f t="shared" si="90"/>
        <v>9.8450223160566619E-3</v>
      </c>
      <c r="M830" s="2"/>
      <c r="N830">
        <f t="shared" si="91"/>
        <v>149.04950141856841</v>
      </c>
      <c r="O830">
        <f t="shared" si="92"/>
        <v>6.5606314048723309E-3</v>
      </c>
      <c r="P830" s="40">
        <f>N830/MAX($N$16:N830)-1</f>
        <v>0</v>
      </c>
      <c r="S830" s="2"/>
    </row>
    <row r="831" spans="1:19">
      <c r="A831" s="2">
        <v>43731</v>
      </c>
      <c r="B831">
        <v>12595392</v>
      </c>
      <c r="C831">
        <v>15552898</v>
      </c>
      <c r="D831">
        <v>16249614</v>
      </c>
      <c r="E831">
        <v>15109509</v>
      </c>
      <c r="F831">
        <v>15109509</v>
      </c>
      <c r="H831">
        <f t="shared" si="86"/>
        <v>1.6056067597469692E-4</v>
      </c>
      <c r="I831">
        <f t="shared" si="87"/>
        <v>1.9482279323801421E-5</v>
      </c>
      <c r="J831">
        <f t="shared" si="88"/>
        <v>2.609360835825747E-5</v>
      </c>
      <c r="K831">
        <f t="shared" si="89"/>
        <v>-5.261310427639998E-5</v>
      </c>
      <c r="L831">
        <f t="shared" si="90"/>
        <v>-5.261310427639998E-5</v>
      </c>
      <c r="M831" s="2"/>
      <c r="N831">
        <f t="shared" si="91"/>
        <v>149.05250954619166</v>
      </c>
      <c r="O831">
        <f t="shared" si="92"/>
        <v>2.0182071020791178E-5</v>
      </c>
      <c r="P831" s="40">
        <f>N831/MAX($N$16:N831)-1</f>
        <v>0</v>
      </c>
      <c r="S831" s="2"/>
    </row>
    <row r="832" spans="1:19">
      <c r="A832" s="2">
        <v>43732</v>
      </c>
      <c r="B832">
        <v>12598210</v>
      </c>
      <c r="C832">
        <v>15557383</v>
      </c>
      <c r="D832">
        <v>16155906</v>
      </c>
      <c r="E832">
        <v>15136242</v>
      </c>
      <c r="F832">
        <v>15136242</v>
      </c>
      <c r="H832">
        <f t="shared" si="86"/>
        <v>2.2373261586450255E-4</v>
      </c>
      <c r="I832">
        <f t="shared" si="87"/>
        <v>2.883706946448239E-4</v>
      </c>
      <c r="J832">
        <f t="shared" si="88"/>
        <v>-5.7667831371256417E-3</v>
      </c>
      <c r="K832">
        <f t="shared" si="89"/>
        <v>1.7692831712796675E-3</v>
      </c>
      <c r="L832">
        <f t="shared" si="90"/>
        <v>1.7692831712796675E-3</v>
      </c>
      <c r="M832" s="2"/>
      <c r="N832">
        <f t="shared" si="91"/>
        <v>149.0013513418987</v>
      </c>
      <c r="O832">
        <f t="shared" si="92"/>
        <v>-3.4322269681139614E-4</v>
      </c>
      <c r="P832" s="40">
        <f>N832/MAX($N$16:N832)-1</f>
        <v>-3.4322269681141826E-4</v>
      </c>
      <c r="S832" s="2"/>
    </row>
    <row r="833" spans="1:19">
      <c r="A833" s="2">
        <v>43733</v>
      </c>
      <c r="B833">
        <v>12595980</v>
      </c>
      <c r="C833">
        <v>15666677</v>
      </c>
      <c r="D833">
        <v>16264231</v>
      </c>
      <c r="E833">
        <v>15142123</v>
      </c>
      <c r="F833">
        <v>15142123</v>
      </c>
      <c r="H833">
        <f t="shared" si="86"/>
        <v>-1.7700927353969664E-4</v>
      </c>
      <c r="I833">
        <f t="shared" si="87"/>
        <v>7.0252175446217091E-3</v>
      </c>
      <c r="J833">
        <f t="shared" si="88"/>
        <v>6.7049783528079221E-3</v>
      </c>
      <c r="K833">
        <f t="shared" si="89"/>
        <v>3.8853765683710684E-4</v>
      </c>
      <c r="L833">
        <f t="shared" si="90"/>
        <v>3.8853765683710684E-4</v>
      </c>
      <c r="M833" s="2"/>
      <c r="N833">
        <f t="shared" si="91"/>
        <v>149.42839702065478</v>
      </c>
      <c r="O833">
        <f t="shared" si="92"/>
        <v>2.8660523875128291E-3</v>
      </c>
      <c r="P833" s="40">
        <f>N833/MAX($N$16:N833)-1</f>
        <v>0</v>
      </c>
      <c r="S833" s="2"/>
    </row>
    <row r="834" spans="1:19">
      <c r="A834" s="2">
        <v>43734</v>
      </c>
      <c r="B834">
        <v>12166288</v>
      </c>
      <c r="C834">
        <v>15559443</v>
      </c>
      <c r="D834">
        <v>16267523</v>
      </c>
      <c r="E834">
        <v>15232314</v>
      </c>
      <c r="F834">
        <v>15232314</v>
      </c>
      <c r="H834">
        <f t="shared" si="86"/>
        <v>-3.4113423489081418E-2</v>
      </c>
      <c r="I834">
        <f t="shared" si="87"/>
        <v>-6.8447188896535449E-3</v>
      </c>
      <c r="J834">
        <f t="shared" si="88"/>
        <v>2.0240735636378737E-4</v>
      </c>
      <c r="K834">
        <f t="shared" si="89"/>
        <v>5.9562982020420208E-3</v>
      </c>
      <c r="L834">
        <f t="shared" si="90"/>
        <v>5.9562982020420208E-3</v>
      </c>
      <c r="M834" s="2"/>
      <c r="N834">
        <f t="shared" si="91"/>
        <v>148.56640022689976</v>
      </c>
      <c r="O834">
        <f t="shared" si="92"/>
        <v>-5.7686277236574275E-3</v>
      </c>
      <c r="P834" s="40">
        <f>N834/MAX($N$16:N834)-1</f>
        <v>-5.7686277236573824E-3</v>
      </c>
      <c r="S834" s="2"/>
    </row>
    <row r="835" spans="1:19">
      <c r="A835" s="2">
        <v>43735</v>
      </c>
      <c r="B835">
        <v>12164315</v>
      </c>
      <c r="C835">
        <v>15556681</v>
      </c>
      <c r="D835">
        <v>16184826</v>
      </c>
      <c r="E835">
        <v>15199845</v>
      </c>
      <c r="F835">
        <v>15199845</v>
      </c>
      <c r="H835">
        <f t="shared" si="86"/>
        <v>-1.6216943080749058E-4</v>
      </c>
      <c r="I835">
        <f t="shared" si="87"/>
        <v>-1.7751278114519486E-4</v>
      </c>
      <c r="J835">
        <f t="shared" si="88"/>
        <v>-5.0835643508848616E-3</v>
      </c>
      <c r="K835">
        <f t="shared" si="89"/>
        <v>-2.1315868357230094E-3</v>
      </c>
      <c r="L835">
        <f t="shared" si="90"/>
        <v>-2.1315868357230094E-3</v>
      </c>
      <c r="M835" s="2"/>
      <c r="N835">
        <f t="shared" si="91"/>
        <v>148.27858490984127</v>
      </c>
      <c r="O835">
        <f t="shared" si="92"/>
        <v>-1.9372840468567132E-3</v>
      </c>
      <c r="P835" s="40">
        <f>N835/MAX($N$16:N835)-1</f>
        <v>-7.6947363000526847E-3</v>
      </c>
      <c r="S835" s="2"/>
    </row>
    <row r="836" spans="1:19">
      <c r="A836" s="2">
        <v>43738</v>
      </c>
      <c r="B836">
        <v>12305683</v>
      </c>
      <c r="C836">
        <v>15754597</v>
      </c>
      <c r="D836">
        <v>16272625</v>
      </c>
      <c r="E836">
        <v>15287386</v>
      </c>
      <c r="F836">
        <v>15287386</v>
      </c>
      <c r="H836">
        <f t="shared" si="86"/>
        <v>1.1621533970470166E-2</v>
      </c>
      <c r="I836">
        <f t="shared" si="87"/>
        <v>1.2722250973713489E-2</v>
      </c>
      <c r="J836">
        <f t="shared" si="88"/>
        <v>5.4247725616574094E-3</v>
      </c>
      <c r="K836">
        <f t="shared" si="89"/>
        <v>5.7593350458506887E-3</v>
      </c>
      <c r="L836">
        <f t="shared" si="90"/>
        <v>5.7593350458506887E-3</v>
      </c>
      <c r="M836" s="2"/>
      <c r="N836">
        <f t="shared" si="91"/>
        <v>149.50298724644412</v>
      </c>
      <c r="O836">
        <f t="shared" si="92"/>
        <v>8.2574455195084887E-3</v>
      </c>
      <c r="P836" s="40">
        <f>N836/MAX($N$16:N836)-1</f>
        <v>0</v>
      </c>
      <c r="S836" s="2"/>
    </row>
    <row r="837" spans="1:19">
      <c r="A837" s="2">
        <v>43739</v>
      </c>
      <c r="B837">
        <v>12340320</v>
      </c>
      <c r="C837">
        <v>15803088</v>
      </c>
      <c r="D837">
        <v>16125173</v>
      </c>
      <c r="E837">
        <v>15163832</v>
      </c>
      <c r="F837">
        <v>15163832</v>
      </c>
      <c r="H837">
        <f t="shared" si="86"/>
        <v>2.8147157699414116E-3</v>
      </c>
      <c r="I837">
        <f t="shared" si="87"/>
        <v>3.0778952962109418E-3</v>
      </c>
      <c r="J837">
        <f t="shared" si="88"/>
        <v>-9.0613530392299468E-3</v>
      </c>
      <c r="K837">
        <f t="shared" si="89"/>
        <v>-8.0820880692095143E-3</v>
      </c>
      <c r="L837">
        <f t="shared" si="90"/>
        <v>-8.0820880692095143E-3</v>
      </c>
      <c r="M837" s="2"/>
      <c r="N837">
        <f t="shared" si="91"/>
        <v>148.9249214444722</v>
      </c>
      <c r="O837">
        <f t="shared" si="92"/>
        <v>-3.8665836222993247E-3</v>
      </c>
      <c r="P837" s="40">
        <f>N837/MAX($N$16:N837)-1</f>
        <v>-3.8665836222993022E-3</v>
      </c>
      <c r="S837" s="2"/>
    </row>
    <row r="838" spans="1:19">
      <c r="A838" s="2">
        <v>43741</v>
      </c>
      <c r="B838">
        <v>12352042</v>
      </c>
      <c r="C838">
        <v>15819499</v>
      </c>
      <c r="D838">
        <v>16172186</v>
      </c>
      <c r="E838">
        <v>15197957</v>
      </c>
      <c r="F838">
        <v>15197957</v>
      </c>
      <c r="H838">
        <f t="shared" si="86"/>
        <v>9.4989433013092928E-4</v>
      </c>
      <c r="I838">
        <f t="shared" si="87"/>
        <v>1.0384679247499307E-3</v>
      </c>
      <c r="J838">
        <f t="shared" si="88"/>
        <v>2.9155036042094462E-3</v>
      </c>
      <c r="K838">
        <f t="shared" si="89"/>
        <v>2.2504206060842691E-3</v>
      </c>
      <c r="L838">
        <f t="shared" si="90"/>
        <v>2.2504206060842691E-3</v>
      </c>
      <c r="M838" s="2"/>
      <c r="N838">
        <f t="shared" si="91"/>
        <v>149.20504049683132</v>
      </c>
      <c r="O838">
        <f t="shared" si="92"/>
        <v>1.8809414142517689E-3</v>
      </c>
      <c r="P838" s="40">
        <f>N838/MAX($N$16:N838)-1</f>
        <v>-1.9929150253142902E-3</v>
      </c>
      <c r="S838" s="2"/>
    </row>
    <row r="839" spans="1:19">
      <c r="A839" s="2">
        <v>43742</v>
      </c>
      <c r="B839">
        <v>12529035</v>
      </c>
      <c r="C839">
        <v>15882741</v>
      </c>
      <c r="D839">
        <v>16331253</v>
      </c>
      <c r="E839">
        <v>15337141</v>
      </c>
      <c r="F839">
        <v>15337141</v>
      </c>
      <c r="H839">
        <f t="shared" si="86"/>
        <v>1.4329047780116122E-2</v>
      </c>
      <c r="I839">
        <f t="shared" si="87"/>
        <v>3.9977245802791384E-3</v>
      </c>
      <c r="J839">
        <f t="shared" si="88"/>
        <v>9.835837900949107E-3</v>
      </c>
      <c r="K839">
        <f t="shared" si="89"/>
        <v>9.1580730225779838E-3</v>
      </c>
      <c r="L839">
        <f t="shared" si="90"/>
        <v>9.1580730225779838E-3</v>
      </c>
      <c r="M839" s="2"/>
      <c r="N839">
        <f t="shared" si="91"/>
        <v>150.59201344022208</v>
      </c>
      <c r="O839">
        <f t="shared" si="92"/>
        <v>9.2957512613000681E-3</v>
      </c>
      <c r="P839" s="40">
        <f>N839/MAX($N$16:N839)-1</f>
        <v>0</v>
      </c>
      <c r="S839" s="2"/>
    </row>
    <row r="840" spans="1:19">
      <c r="A840" s="2">
        <v>43745</v>
      </c>
      <c r="B840">
        <v>12558713</v>
      </c>
      <c r="C840">
        <v>15767114</v>
      </c>
      <c r="D840">
        <v>16249784</v>
      </c>
      <c r="E840">
        <v>15341036</v>
      </c>
      <c r="F840">
        <v>15341036</v>
      </c>
      <c r="H840">
        <f t="shared" si="86"/>
        <v>2.3687378956160909E-3</v>
      </c>
      <c r="I840">
        <f t="shared" si="87"/>
        <v>-7.2800406428588094E-3</v>
      </c>
      <c r="J840">
        <f t="shared" si="88"/>
        <v>-4.9885333354396932E-3</v>
      </c>
      <c r="K840">
        <f t="shared" si="89"/>
        <v>2.5395867456645682E-4</v>
      </c>
      <c r="L840">
        <f t="shared" si="90"/>
        <v>2.5395867456645682E-4</v>
      </c>
      <c r="M840" s="2"/>
      <c r="N840">
        <f t="shared" si="91"/>
        <v>150.30914384979164</v>
      </c>
      <c r="O840">
        <f t="shared" si="92"/>
        <v>-1.8783837467098996E-3</v>
      </c>
      <c r="P840" s="40">
        <f>N840/MAX($N$16:N840)-1</f>
        <v>-1.8783837467098996E-3</v>
      </c>
      <c r="S840" s="2"/>
    </row>
    <row r="841" spans="1:19">
      <c r="A841" s="2">
        <v>43747</v>
      </c>
      <c r="B841">
        <v>12619280</v>
      </c>
      <c r="C841">
        <v>15861076</v>
      </c>
      <c r="D841">
        <v>16303464</v>
      </c>
      <c r="E841">
        <v>15400573</v>
      </c>
      <c r="F841">
        <v>15400573</v>
      </c>
      <c r="H841">
        <f t="shared" si="86"/>
        <v>4.822707549730687E-3</v>
      </c>
      <c r="I841">
        <f t="shared" si="87"/>
        <v>5.9593658040399955E-3</v>
      </c>
      <c r="J841">
        <f t="shared" si="88"/>
        <v>3.3034285255730822E-3</v>
      </c>
      <c r="K841">
        <f t="shared" si="89"/>
        <v>3.8808982652800417E-3</v>
      </c>
      <c r="L841">
        <f t="shared" si="90"/>
        <v>3.8808982652800417E-3</v>
      </c>
      <c r="M841" s="2"/>
      <c r="N841">
        <f t="shared" si="91"/>
        <v>150.96591359367636</v>
      </c>
      <c r="O841">
        <f t="shared" si="92"/>
        <v>4.3694596819807696E-3</v>
      </c>
      <c r="P841" s="40">
        <f>N841/MAX($N$16:N841)-1</f>
        <v>0</v>
      </c>
      <c r="S841" s="2"/>
    </row>
    <row r="842" spans="1:19">
      <c r="A842" s="2">
        <v>43748</v>
      </c>
      <c r="B842">
        <v>12557206</v>
      </c>
      <c r="C842">
        <v>15922257</v>
      </c>
      <c r="D842">
        <v>16374690</v>
      </c>
      <c r="E842">
        <v>15466379</v>
      </c>
      <c r="F842">
        <v>15466379</v>
      </c>
      <c r="H842">
        <f t="shared" si="86"/>
        <v>-4.9189811146119755E-3</v>
      </c>
      <c r="I842">
        <f t="shared" si="87"/>
        <v>3.8573045107406223E-3</v>
      </c>
      <c r="J842">
        <f t="shared" si="88"/>
        <v>4.3687648220034347E-3</v>
      </c>
      <c r="K842">
        <f t="shared" si="89"/>
        <v>4.2729578957874104E-3</v>
      </c>
      <c r="L842">
        <f t="shared" si="90"/>
        <v>4.2729578957874104E-3</v>
      </c>
      <c r="M842" s="2"/>
      <c r="N842">
        <f t="shared" si="91"/>
        <v>151.32379350950734</v>
      </c>
      <c r="O842">
        <f t="shared" si="92"/>
        <v>2.3706008019413805E-3</v>
      </c>
      <c r="P842" s="40">
        <f>N842/MAX($N$16:N842)-1</f>
        <v>0</v>
      </c>
      <c r="S842" s="2"/>
    </row>
    <row r="843" spans="1:19">
      <c r="A843" s="2">
        <v>43749</v>
      </c>
      <c r="B843">
        <v>12627591</v>
      </c>
      <c r="C843">
        <v>15655472</v>
      </c>
      <c r="D843">
        <v>16069617</v>
      </c>
      <c r="E843">
        <v>15282399</v>
      </c>
      <c r="F843">
        <v>15282399</v>
      </c>
      <c r="H843">
        <f t="shared" si="86"/>
        <v>5.6051481515873025E-3</v>
      </c>
      <c r="I843">
        <f t="shared" si="87"/>
        <v>-1.6755476312183659E-2</v>
      </c>
      <c r="J843">
        <f t="shared" si="88"/>
        <v>-1.8630764918297738E-2</v>
      </c>
      <c r="K843">
        <f t="shared" si="89"/>
        <v>-1.1895479866360414E-2</v>
      </c>
      <c r="L843">
        <f t="shared" si="90"/>
        <v>-1.1895479866360414E-2</v>
      </c>
      <c r="M843" s="2"/>
      <c r="N843">
        <f t="shared" si="91"/>
        <v>149.7024482579983</v>
      </c>
      <c r="O843">
        <f t="shared" si="92"/>
        <v>-1.0714410562322984E-2</v>
      </c>
      <c r="P843" s="40">
        <f>N843/MAX($N$16:N843)-1</f>
        <v>-1.0714410562322918E-2</v>
      </c>
      <c r="S843" s="2"/>
    </row>
    <row r="844" spans="1:19">
      <c r="A844" s="2">
        <v>43752</v>
      </c>
      <c r="B844">
        <v>12539252</v>
      </c>
      <c r="C844">
        <v>15542070</v>
      </c>
      <c r="D844">
        <v>16092792</v>
      </c>
      <c r="E844">
        <v>15407198</v>
      </c>
      <c r="F844">
        <v>15407198</v>
      </c>
      <c r="H844">
        <f t="shared" si="86"/>
        <v>-6.9957128006442604E-3</v>
      </c>
      <c r="I844">
        <f t="shared" si="87"/>
        <v>-7.2436014704635454E-3</v>
      </c>
      <c r="J844">
        <f t="shared" si="88"/>
        <v>1.4421625605638422E-3</v>
      </c>
      <c r="K844">
        <f t="shared" si="89"/>
        <v>8.166191708513848E-3</v>
      </c>
      <c r="L844">
        <f t="shared" si="90"/>
        <v>8.166191708513848E-3</v>
      </c>
      <c r="M844" s="2"/>
      <c r="N844">
        <f t="shared" si="91"/>
        <v>149.80829482632228</v>
      </c>
      <c r="O844">
        <f t="shared" si="92"/>
        <v>7.0704634129674674E-4</v>
      </c>
      <c r="P844" s="40">
        <f>N844/MAX($N$16:N844)-1</f>
        <v>-1.0014939805813472E-2</v>
      </c>
      <c r="S844" s="2"/>
    </row>
    <row r="845" spans="1:19">
      <c r="A845" s="2">
        <v>43753</v>
      </c>
      <c r="B845">
        <v>12666580</v>
      </c>
      <c r="C845">
        <v>15520360</v>
      </c>
      <c r="D845">
        <v>16098942</v>
      </c>
      <c r="E845">
        <v>15408740</v>
      </c>
      <c r="F845">
        <v>15408740</v>
      </c>
      <c r="H845">
        <f t="shared" si="86"/>
        <v>1.015435370467066E-2</v>
      </c>
      <c r="I845">
        <f t="shared" si="87"/>
        <v>-1.3968538296378341E-3</v>
      </c>
      <c r="J845">
        <f t="shared" si="88"/>
        <v>3.821586707888347E-4</v>
      </c>
      <c r="K845">
        <f t="shared" si="89"/>
        <v>1.0008309103315405E-4</v>
      </c>
      <c r="L845">
        <f t="shared" si="90"/>
        <v>1.0008309103315405E-4</v>
      </c>
      <c r="M845" s="2"/>
      <c r="N845">
        <f t="shared" si="91"/>
        <v>150.08813146961458</v>
      </c>
      <c r="O845">
        <f t="shared" si="92"/>
        <v>1.8679649455775936E-3</v>
      </c>
      <c r="P845" s="40">
        <f>N845/MAX($N$16:N845)-1</f>
        <v>-8.1656824167253284E-3</v>
      </c>
      <c r="S845" s="2"/>
    </row>
    <row r="846" spans="1:19">
      <c r="A846" s="2">
        <v>43754</v>
      </c>
      <c r="B846">
        <v>12711189</v>
      </c>
      <c r="C846">
        <v>15509029</v>
      </c>
      <c r="D846">
        <v>16104279</v>
      </c>
      <c r="E846">
        <v>15421323</v>
      </c>
      <c r="F846">
        <v>15421323</v>
      </c>
      <c r="H846">
        <f t="shared" si="86"/>
        <v>3.5217872543338302E-3</v>
      </c>
      <c r="I846">
        <f t="shared" si="87"/>
        <v>-7.3007327149632317E-4</v>
      </c>
      <c r="J846">
        <f t="shared" si="88"/>
        <v>3.3151246833496018E-4</v>
      </c>
      <c r="K846">
        <f t="shared" si="89"/>
        <v>8.1661446685443728E-4</v>
      </c>
      <c r="L846">
        <f t="shared" si="90"/>
        <v>8.1661446685443728E-4</v>
      </c>
      <c r="M846" s="2"/>
      <c r="N846">
        <f t="shared" si="91"/>
        <v>150.23090896984166</v>
      </c>
      <c r="O846">
        <f t="shared" si="92"/>
        <v>9.5129107697626851E-4</v>
      </c>
      <c r="P846" s="40">
        <f>N846/MAX($N$16:N846)-1</f>
        <v>-7.2221592805695733E-3</v>
      </c>
      <c r="S846" s="2"/>
    </row>
    <row r="847" spans="1:19">
      <c r="A847" s="2">
        <v>43755</v>
      </c>
      <c r="B847">
        <v>12764275</v>
      </c>
      <c r="C847">
        <v>15580151</v>
      </c>
      <c r="D847">
        <v>16166457</v>
      </c>
      <c r="E847">
        <v>15503458</v>
      </c>
      <c r="F847">
        <v>15503458</v>
      </c>
      <c r="H847">
        <f t="shared" si="86"/>
        <v>4.1763205629308242E-3</v>
      </c>
      <c r="I847">
        <f t="shared" si="87"/>
        <v>4.5858448004707508E-3</v>
      </c>
      <c r="J847">
        <f t="shared" si="88"/>
        <v>3.8609614252211877E-3</v>
      </c>
      <c r="K847">
        <f t="shared" si="89"/>
        <v>5.3260670306951585E-3</v>
      </c>
      <c r="L847">
        <f t="shared" si="90"/>
        <v>5.3260670306951585E-3</v>
      </c>
      <c r="M847" s="2"/>
      <c r="N847">
        <f t="shared" si="91"/>
        <v>150.93024168864318</v>
      </c>
      <c r="O847">
        <f t="shared" si="92"/>
        <v>4.655052170002616E-3</v>
      </c>
      <c r="P847" s="40">
        <f>N847/MAX($N$16:N847)-1</f>
        <v>-2.6007266387980676E-3</v>
      </c>
      <c r="S847" s="2"/>
    </row>
    <row r="848" spans="1:19">
      <c r="A848" s="2">
        <v>43756</v>
      </c>
      <c r="B848">
        <v>12812368</v>
      </c>
      <c r="C848">
        <v>15636260</v>
      </c>
      <c r="D848">
        <v>16222566</v>
      </c>
      <c r="E848">
        <v>15555092</v>
      </c>
      <c r="F848">
        <v>15555092</v>
      </c>
      <c r="H848">
        <f t="shared" si="86"/>
        <v>3.7677815622116917E-3</v>
      </c>
      <c r="I848">
        <f t="shared" si="87"/>
        <v>3.6013129782888065E-3</v>
      </c>
      <c r="J848">
        <f t="shared" si="88"/>
        <v>3.4707048056354939E-3</v>
      </c>
      <c r="K848">
        <f t="shared" si="89"/>
        <v>3.3304827864855113E-3</v>
      </c>
      <c r="L848">
        <f t="shared" si="90"/>
        <v>3.3304827864855113E-3</v>
      </c>
      <c r="M848" s="2"/>
      <c r="N848">
        <f t="shared" si="91"/>
        <v>151.45852062443856</v>
      </c>
      <c r="O848">
        <f t="shared" si="92"/>
        <v>3.5001529838214031E-3</v>
      </c>
      <c r="P848" s="40">
        <f>N848/MAX($N$16:N848)-1</f>
        <v>0</v>
      </c>
      <c r="S848" s="2"/>
    </row>
    <row r="849" spans="1:19">
      <c r="A849" s="2">
        <v>43760</v>
      </c>
      <c r="B849">
        <v>12900087</v>
      </c>
      <c r="C849">
        <v>15738598</v>
      </c>
      <c r="D849">
        <v>16300653</v>
      </c>
      <c r="E849">
        <v>15593708</v>
      </c>
      <c r="F849">
        <v>15593708</v>
      </c>
      <c r="H849">
        <f t="shared" si="86"/>
        <v>6.8464315105529749E-3</v>
      </c>
      <c r="I849">
        <f t="shared" si="87"/>
        <v>6.5449154721142211E-3</v>
      </c>
      <c r="J849">
        <f t="shared" si="88"/>
        <v>4.8134801855637122E-3</v>
      </c>
      <c r="K849">
        <f t="shared" si="89"/>
        <v>2.4825311222846924E-3</v>
      </c>
      <c r="L849">
        <f t="shared" si="90"/>
        <v>2.4825311222846924E-3</v>
      </c>
      <c r="M849" s="2"/>
      <c r="N849">
        <f t="shared" si="91"/>
        <v>152.16037605913749</v>
      </c>
      <c r="O849">
        <f t="shared" si="92"/>
        <v>4.6339778825600581E-3</v>
      </c>
      <c r="P849" s="40">
        <f>N849/MAX($N$16:N849)-1</f>
        <v>0</v>
      </c>
      <c r="S849" s="2"/>
    </row>
    <row r="850" spans="1:19">
      <c r="A850" s="2">
        <v>43761</v>
      </c>
      <c r="B850">
        <v>12924630</v>
      </c>
      <c r="C850">
        <v>15530732</v>
      </c>
      <c r="D850">
        <v>16226603</v>
      </c>
      <c r="E850">
        <v>15576984</v>
      </c>
      <c r="F850">
        <v>15576984</v>
      </c>
      <c r="H850">
        <f t="shared" ref="H850:H913" si="93">B850/B849-1</f>
        <v>1.9025453084153821E-3</v>
      </c>
      <c r="I850">
        <f t="shared" ref="I850:I913" si="94">C850/C849-1</f>
        <v>-1.3207402590751705E-2</v>
      </c>
      <c r="J850">
        <f t="shared" ref="J850:J913" si="95">D850/D849-1</f>
        <v>-4.5427627960671346E-3</v>
      </c>
      <c r="K850">
        <f t="shared" ref="K850:K913" si="96">E850/E849-1</f>
        <v>-1.0724838505377088E-3</v>
      </c>
      <c r="L850">
        <f t="shared" ref="L850:L913" si="97">F850/F849-1</f>
        <v>-1.0724838505377088E-3</v>
      </c>
      <c r="M850" s="2"/>
      <c r="N850">
        <f t="shared" ref="N850:N913" si="98">N849*(1+O850)</f>
        <v>151.61282427457698</v>
      </c>
      <c r="O850">
        <f t="shared" ref="O850:O913" si="99">(H850*$H$14)+(I850*$I$14)+(J850*$J$14)+(K850*$K$14)+(L850*$L$14)</f>
        <v>-3.598517555895775E-3</v>
      </c>
      <c r="P850" s="40">
        <f>N850/MAX($N$16:N850)-1</f>
        <v>-3.5985175558957971E-3</v>
      </c>
      <c r="S850" s="2"/>
    </row>
    <row r="851" spans="1:19">
      <c r="A851" s="2">
        <v>43762</v>
      </c>
      <c r="B851">
        <v>12985632</v>
      </c>
      <c r="C851">
        <v>15460116</v>
      </c>
      <c r="D851">
        <v>16155987</v>
      </c>
      <c r="E851">
        <v>15393577</v>
      </c>
      <c r="F851">
        <v>15393577</v>
      </c>
      <c r="H851">
        <f t="shared" si="93"/>
        <v>4.7198256352405377E-3</v>
      </c>
      <c r="I851">
        <f t="shared" si="94"/>
        <v>-4.5468558726015074E-3</v>
      </c>
      <c r="J851">
        <f t="shared" si="95"/>
        <v>-4.3518658834508228E-3</v>
      </c>
      <c r="K851">
        <f t="shared" si="96"/>
        <v>-1.1774230492886173E-2</v>
      </c>
      <c r="L851">
        <f t="shared" si="97"/>
        <v>-1.1774230492886173E-2</v>
      </c>
      <c r="M851" s="2"/>
      <c r="N851">
        <f t="shared" si="98"/>
        <v>150.77205969045718</v>
      </c>
      <c r="O851">
        <f t="shared" si="99"/>
        <v>-5.5454714213168284E-3</v>
      </c>
      <c r="P851" s="40">
        <f>N851/MAX($N$16:N851)-1</f>
        <v>-9.1240335009472595E-3</v>
      </c>
      <c r="S851" s="2"/>
    </row>
    <row r="852" spans="1:19">
      <c r="A852" s="2">
        <v>43763</v>
      </c>
      <c r="B852">
        <v>12937522</v>
      </c>
      <c r="C852">
        <v>15503983</v>
      </c>
      <c r="D852">
        <v>16041884</v>
      </c>
      <c r="E852">
        <v>15379203</v>
      </c>
      <c r="F852">
        <v>15379203</v>
      </c>
      <c r="H852">
        <f t="shared" si="93"/>
        <v>-3.7048639604141398E-3</v>
      </c>
      <c r="I852">
        <f t="shared" si="94"/>
        <v>2.8374301978071337E-3</v>
      </c>
      <c r="J852">
        <f t="shared" si="95"/>
        <v>-7.0625830535763212E-3</v>
      </c>
      <c r="K852">
        <f t="shared" si="96"/>
        <v>-9.3376607659156896E-4</v>
      </c>
      <c r="L852">
        <f t="shared" si="97"/>
        <v>-9.3376607659156896E-4</v>
      </c>
      <c r="M852" s="2"/>
      <c r="N852">
        <f t="shared" si="98"/>
        <v>150.47662036285129</v>
      </c>
      <c r="O852">
        <f t="shared" si="99"/>
        <v>-1.959509793873293E-3</v>
      </c>
      <c r="P852" s="40">
        <f>N852/MAX($N$16:N852)-1</f>
        <v>-1.1065664661815799E-2</v>
      </c>
      <c r="S852" s="2"/>
    </row>
    <row r="853" spans="1:19">
      <c r="A853" s="2">
        <v>43767</v>
      </c>
      <c r="B853">
        <v>13019377</v>
      </c>
      <c r="C853">
        <v>15583918</v>
      </c>
      <c r="D853">
        <v>16121819</v>
      </c>
      <c r="E853">
        <v>15459139</v>
      </c>
      <c r="F853">
        <v>15459139</v>
      </c>
      <c r="H853">
        <f t="shared" si="93"/>
        <v>6.3269457628747361E-3</v>
      </c>
      <c r="I853">
        <f t="shared" si="94"/>
        <v>5.1557719071286812E-3</v>
      </c>
      <c r="J853">
        <f t="shared" si="95"/>
        <v>4.9828935304605526E-3</v>
      </c>
      <c r="K853">
        <f t="shared" si="96"/>
        <v>5.197668565789737E-3</v>
      </c>
      <c r="L853">
        <f t="shared" si="97"/>
        <v>5.197668565789737E-3</v>
      </c>
      <c r="M853" s="2"/>
      <c r="N853">
        <f t="shared" si="98"/>
        <v>151.28500930780072</v>
      </c>
      <c r="O853">
        <f t="shared" si="99"/>
        <v>5.372189666408689E-3</v>
      </c>
      <c r="P853" s="40">
        <f>N853/MAX($N$16:N853)-1</f>
        <v>-5.7529218447551767E-3</v>
      </c>
      <c r="S853" s="2"/>
    </row>
    <row r="854" spans="1:19">
      <c r="A854" s="2">
        <v>43768</v>
      </c>
      <c r="B854">
        <v>13040239</v>
      </c>
      <c r="C854">
        <v>15604810</v>
      </c>
      <c r="D854">
        <v>16130993</v>
      </c>
      <c r="E854">
        <v>15389352</v>
      </c>
      <c r="F854">
        <v>15389352</v>
      </c>
      <c r="H854">
        <f t="shared" si="93"/>
        <v>1.6023808205261059E-3</v>
      </c>
      <c r="I854">
        <f t="shared" si="94"/>
        <v>1.3406128035324816E-3</v>
      </c>
      <c r="J854">
        <f t="shared" si="95"/>
        <v>5.6904248831979309E-4</v>
      </c>
      <c r="K854">
        <f t="shared" si="96"/>
        <v>-4.5142876327071146E-3</v>
      </c>
      <c r="L854">
        <f t="shared" si="97"/>
        <v>-4.5142876327071146E-3</v>
      </c>
      <c r="M854" s="2"/>
      <c r="N854">
        <f t="shared" si="98"/>
        <v>151.11809537237795</v>
      </c>
      <c r="O854">
        <f t="shared" si="99"/>
        <v>-1.1033078306071698E-3</v>
      </c>
      <c r="P854" s="40">
        <f>N854/MAX($N$16:N854)-1</f>
        <v>-6.8498824316420848E-3</v>
      </c>
      <c r="S854" s="2"/>
    </row>
    <row r="855" spans="1:19">
      <c r="A855" s="2">
        <v>43769</v>
      </c>
      <c r="B855">
        <v>13050238</v>
      </c>
      <c r="C855">
        <v>15615194</v>
      </c>
      <c r="D855">
        <v>16170187</v>
      </c>
      <c r="E855">
        <v>15439416</v>
      </c>
      <c r="F855">
        <v>15439416</v>
      </c>
      <c r="H855">
        <f t="shared" si="93"/>
        <v>7.6678042480660125E-4</v>
      </c>
      <c r="I855">
        <f t="shared" si="94"/>
        <v>6.6543584958744795E-4</v>
      </c>
      <c r="J855">
        <f t="shared" si="95"/>
        <v>2.4297326271234265E-3</v>
      </c>
      <c r="K855">
        <f t="shared" si="96"/>
        <v>3.2531584175863326E-3</v>
      </c>
      <c r="L855">
        <f t="shared" si="97"/>
        <v>3.2531584175863326E-3</v>
      </c>
      <c r="M855" s="2"/>
      <c r="N855">
        <f t="shared" si="98"/>
        <v>151.43146188646659</v>
      </c>
      <c r="O855">
        <f t="shared" si="99"/>
        <v>2.0736531473380285E-3</v>
      </c>
      <c r="P855" s="40">
        <f>N855/MAX($N$16:N855)-1</f>
        <v>-4.7904335645674312E-3</v>
      </c>
      <c r="S855" s="2"/>
    </row>
    <row r="856" spans="1:19">
      <c r="A856" s="2">
        <v>43770</v>
      </c>
      <c r="B856">
        <v>13116648</v>
      </c>
      <c r="C856">
        <v>15584691</v>
      </c>
      <c r="D856">
        <v>16192613</v>
      </c>
      <c r="E856">
        <v>15380245</v>
      </c>
      <c r="F856">
        <v>15380245</v>
      </c>
      <c r="H856">
        <f t="shared" si="93"/>
        <v>5.088796081726743E-3</v>
      </c>
      <c r="I856">
        <f t="shared" si="94"/>
        <v>-1.9534179338406288E-3</v>
      </c>
      <c r="J856">
        <f t="shared" si="95"/>
        <v>1.3868732625046398E-3</v>
      </c>
      <c r="K856">
        <f t="shared" si="96"/>
        <v>-3.8324636113179489E-3</v>
      </c>
      <c r="L856">
        <f t="shared" si="97"/>
        <v>-3.8324636113179489E-3</v>
      </c>
      <c r="M856" s="2"/>
      <c r="N856">
        <f t="shared" si="98"/>
        <v>151.3362818879699</v>
      </c>
      <c r="O856">
        <f t="shared" si="99"/>
        <v>-6.2853516244902878E-4</v>
      </c>
      <c r="P856" s="40">
        <f>N856/MAX($N$16:N856)-1</f>
        <v>-5.4159577710777285E-3</v>
      </c>
      <c r="S856" s="2"/>
    </row>
    <row r="857" spans="1:19">
      <c r="A857" s="2">
        <v>43773</v>
      </c>
      <c r="B857">
        <v>13138441</v>
      </c>
      <c r="C857">
        <v>15553836</v>
      </c>
      <c r="D857">
        <v>16185953</v>
      </c>
      <c r="E857">
        <v>15378562</v>
      </c>
      <c r="F857">
        <v>15378562</v>
      </c>
      <c r="H857">
        <f t="shared" si="93"/>
        <v>1.6614763162052792E-3</v>
      </c>
      <c r="I857">
        <f t="shared" si="94"/>
        <v>-1.9798275114982777E-3</v>
      </c>
      <c r="J857">
        <f t="shared" si="95"/>
        <v>-4.1129865822153722E-4</v>
      </c>
      <c r="K857">
        <f t="shared" si="96"/>
        <v>-1.094260852151363E-4</v>
      </c>
      <c r="L857">
        <f t="shared" si="97"/>
        <v>-1.094260852151363E-4</v>
      </c>
      <c r="M857" s="2"/>
      <c r="N857">
        <f t="shared" si="98"/>
        <v>151.3075733340365</v>
      </c>
      <c r="O857">
        <f t="shared" si="99"/>
        <v>-1.8970040478896166E-4</v>
      </c>
      <c r="P857" s="40">
        <f>N857/MAX($N$16:N857)-1</f>
        <v>-5.6046307664850969E-3</v>
      </c>
      <c r="S857" s="2"/>
    </row>
    <row r="858" spans="1:19">
      <c r="A858" s="2">
        <v>43774</v>
      </c>
      <c r="B858">
        <v>13126470</v>
      </c>
      <c r="C858">
        <v>15508059</v>
      </c>
      <c r="D858">
        <v>16223568</v>
      </c>
      <c r="E858">
        <v>15357126</v>
      </c>
      <c r="F858">
        <v>15357126</v>
      </c>
      <c r="H858">
        <f t="shared" si="93"/>
        <v>-9.111431105105483E-4</v>
      </c>
      <c r="I858">
        <f t="shared" si="94"/>
        <v>-2.9431324851310059E-3</v>
      </c>
      <c r="J858">
        <f t="shared" si="95"/>
        <v>2.3239286559153527E-3</v>
      </c>
      <c r="K858">
        <f t="shared" si="96"/>
        <v>-1.3938884532896934E-3</v>
      </c>
      <c r="L858">
        <f t="shared" si="97"/>
        <v>-1.3938884532896934E-3</v>
      </c>
      <c r="M858" s="2"/>
      <c r="N858">
        <f t="shared" si="98"/>
        <v>151.17690036592842</v>
      </c>
      <c r="O858">
        <f t="shared" si="99"/>
        <v>-8.636247692611176E-4</v>
      </c>
      <c r="P858" s="40">
        <f>N858/MAX($N$16:N858)-1</f>
        <v>-6.4634152377938126E-3</v>
      </c>
      <c r="S858" s="2"/>
    </row>
    <row r="859" spans="1:19">
      <c r="A859" s="2">
        <v>43775</v>
      </c>
      <c r="B859">
        <v>13091218</v>
      </c>
      <c r="C859">
        <v>15567878</v>
      </c>
      <c r="D859">
        <v>16283387</v>
      </c>
      <c r="E859">
        <v>15497086</v>
      </c>
      <c r="F859">
        <v>15497086</v>
      </c>
      <c r="H859">
        <f t="shared" si="93"/>
        <v>-2.6855658832877216E-3</v>
      </c>
      <c r="I859">
        <f t="shared" si="94"/>
        <v>3.8572847833504564E-3</v>
      </c>
      <c r="J859">
        <f t="shared" si="95"/>
        <v>3.6871667194293689E-3</v>
      </c>
      <c r="K859">
        <f t="shared" si="96"/>
        <v>9.1136844224628533E-3</v>
      </c>
      <c r="L859">
        <f t="shared" si="97"/>
        <v>9.1136844224628533E-3</v>
      </c>
      <c r="M859" s="2"/>
      <c r="N859">
        <f t="shared" si="98"/>
        <v>151.87492204412635</v>
      </c>
      <c r="O859">
        <f t="shared" si="99"/>
        <v>4.6172508928835621E-3</v>
      </c>
      <c r="P859" s="40">
        <f>N859/MAX($N$16:N859)-1</f>
        <v>-1.8760075546881971E-3</v>
      </c>
      <c r="S859" s="2"/>
    </row>
    <row r="860" spans="1:19">
      <c r="A860" s="2">
        <v>43776</v>
      </c>
      <c r="B860">
        <v>13133600</v>
      </c>
      <c r="C860">
        <v>15591687</v>
      </c>
      <c r="D860">
        <v>16225727</v>
      </c>
      <c r="E860">
        <v>15455446</v>
      </c>
      <c r="F860">
        <v>15455446</v>
      </c>
      <c r="H860">
        <f t="shared" si="93"/>
        <v>3.2374374943568984E-3</v>
      </c>
      <c r="I860">
        <f t="shared" si="94"/>
        <v>1.5293670723781627E-3</v>
      </c>
      <c r="J860">
        <f t="shared" si="95"/>
        <v>-3.5410323417357503E-3</v>
      </c>
      <c r="K860">
        <f t="shared" si="96"/>
        <v>-2.6869567607742395E-3</v>
      </c>
      <c r="L860">
        <f t="shared" si="97"/>
        <v>-2.6869567607742395E-3</v>
      </c>
      <c r="M860" s="2"/>
      <c r="N860">
        <f t="shared" si="98"/>
        <v>151.74892231691805</v>
      </c>
      <c r="O860">
        <f t="shared" si="99"/>
        <v>-8.296282593098337E-4</v>
      </c>
      <c r="P860" s="40">
        <f>N860/MAX($N$16:N860)-1</f>
        <v>-2.7040794251160793E-3</v>
      </c>
      <c r="S860" s="2"/>
    </row>
    <row r="861" spans="1:19">
      <c r="A861" s="2">
        <v>43777</v>
      </c>
      <c r="B861">
        <v>13207199</v>
      </c>
      <c r="C861">
        <v>15528223</v>
      </c>
      <c r="D861">
        <v>16216148</v>
      </c>
      <c r="E861">
        <v>15471212</v>
      </c>
      <c r="F861">
        <v>15471212</v>
      </c>
      <c r="H861">
        <f t="shared" si="93"/>
        <v>5.6038709873911241E-3</v>
      </c>
      <c r="I861">
        <f t="shared" si="94"/>
        <v>-4.0703741679780636E-3</v>
      </c>
      <c r="J861">
        <f t="shared" si="95"/>
        <v>-5.9035875557378326E-4</v>
      </c>
      <c r="K861">
        <f t="shared" si="96"/>
        <v>1.020093499728203E-3</v>
      </c>
      <c r="L861">
        <f t="shared" si="97"/>
        <v>1.020093499728203E-3</v>
      </c>
      <c r="M861" s="2"/>
      <c r="N861">
        <f t="shared" si="98"/>
        <v>151.83946558957331</v>
      </c>
      <c r="O861">
        <f t="shared" si="99"/>
        <v>5.9666501265913667E-4</v>
      </c>
      <c r="P861" s="40">
        <f>N861/MAX($N$16:N861)-1</f>
        <v>-2.1090278420412556E-3</v>
      </c>
      <c r="S861" s="2"/>
    </row>
    <row r="862" spans="1:19">
      <c r="A862" s="2">
        <v>43780</v>
      </c>
      <c r="B862">
        <v>13274647</v>
      </c>
      <c r="C862">
        <v>15582954</v>
      </c>
      <c r="D862">
        <v>16259279</v>
      </c>
      <c r="E862">
        <v>15514343</v>
      </c>
      <c r="F862">
        <v>15514343</v>
      </c>
      <c r="H862">
        <f t="shared" si="93"/>
        <v>5.1069117683468779E-3</v>
      </c>
      <c r="I862">
        <f t="shared" si="94"/>
        <v>3.5246145035396914E-3</v>
      </c>
      <c r="J862">
        <f t="shared" si="95"/>
        <v>2.6597561887076182E-3</v>
      </c>
      <c r="K862">
        <f t="shared" si="96"/>
        <v>2.7878229578910396E-3</v>
      </c>
      <c r="L862">
        <f t="shared" si="97"/>
        <v>2.7878229578910396E-3</v>
      </c>
      <c r="M862" s="2"/>
      <c r="N862">
        <f t="shared" si="98"/>
        <v>152.35167866773463</v>
      </c>
      <c r="O862">
        <f t="shared" si="99"/>
        <v>3.3733856752752533E-3</v>
      </c>
      <c r="P862" s="40">
        <f>N862/MAX($N$16:N862)-1</f>
        <v>0</v>
      </c>
      <c r="S862" s="2"/>
    </row>
    <row r="863" spans="1:19">
      <c r="A863" s="2">
        <v>43782</v>
      </c>
      <c r="B863">
        <v>13338309</v>
      </c>
      <c r="C863">
        <v>15613131</v>
      </c>
      <c r="D863">
        <v>16314880</v>
      </c>
      <c r="E863">
        <v>15577146</v>
      </c>
      <c r="F863">
        <v>15577146</v>
      </c>
      <c r="H863">
        <f t="shared" si="93"/>
        <v>4.7957584107509721E-3</v>
      </c>
      <c r="I863">
        <f t="shared" si="94"/>
        <v>1.9365391183212566E-3</v>
      </c>
      <c r="J863">
        <f t="shared" si="95"/>
        <v>3.4196473287653184E-3</v>
      </c>
      <c r="K863">
        <f t="shared" si="96"/>
        <v>4.04806055918705E-3</v>
      </c>
      <c r="L863">
        <f t="shared" si="97"/>
        <v>4.04806055918705E-3</v>
      </c>
      <c r="M863" s="2"/>
      <c r="N863">
        <f t="shared" si="98"/>
        <v>152.90770336451772</v>
      </c>
      <c r="O863">
        <f t="shared" si="99"/>
        <v>3.6496131952423296E-3</v>
      </c>
      <c r="P863" s="40">
        <f>N863/MAX($N$16:N863)-1</f>
        <v>0</v>
      </c>
      <c r="S863" s="2"/>
    </row>
    <row r="864" spans="1:19">
      <c r="A864" s="2">
        <v>43783</v>
      </c>
      <c r="B864">
        <v>13362215</v>
      </c>
      <c r="C864">
        <v>15636253</v>
      </c>
      <c r="D864">
        <v>16360475</v>
      </c>
      <c r="E864">
        <v>15484165</v>
      </c>
      <c r="F864">
        <v>15484165</v>
      </c>
      <c r="H864">
        <f t="shared" si="93"/>
        <v>1.7922811654760284E-3</v>
      </c>
      <c r="I864">
        <f t="shared" si="94"/>
        <v>1.4809329403564497E-3</v>
      </c>
      <c r="J864">
        <f t="shared" si="95"/>
        <v>2.7946880393849849E-3</v>
      </c>
      <c r="K864">
        <f t="shared" si="96"/>
        <v>-5.9690651933287375E-3</v>
      </c>
      <c r="L864">
        <f t="shared" si="97"/>
        <v>-5.9690651933287375E-3</v>
      </c>
      <c r="M864" s="2"/>
      <c r="N864">
        <f t="shared" si="98"/>
        <v>152.72818274079287</v>
      </c>
      <c r="O864">
        <f t="shared" si="99"/>
        <v>-1.1740456482880026E-3</v>
      </c>
      <c r="P864" s="40">
        <f>N864/MAX($N$16:N864)-1</f>
        <v>-1.1740456482881578E-3</v>
      </c>
      <c r="S864" s="2"/>
    </row>
    <row r="865" spans="1:19">
      <c r="A865" s="2">
        <v>43784</v>
      </c>
      <c r="B865">
        <v>13402658</v>
      </c>
      <c r="C865">
        <v>15683436</v>
      </c>
      <c r="D865">
        <v>16407658</v>
      </c>
      <c r="E865">
        <v>15514450</v>
      </c>
      <c r="F865">
        <v>15514450</v>
      </c>
      <c r="H865">
        <f t="shared" si="93"/>
        <v>3.0266688569222655E-3</v>
      </c>
      <c r="I865">
        <f t="shared" si="94"/>
        <v>3.0175387927018349E-3</v>
      </c>
      <c r="J865">
        <f t="shared" si="95"/>
        <v>2.883962721131228E-3</v>
      </c>
      <c r="K865">
        <f t="shared" si="96"/>
        <v>1.9558691088605862E-3</v>
      </c>
      <c r="L865">
        <f t="shared" si="97"/>
        <v>1.9558691088605862E-3</v>
      </c>
      <c r="M865" s="2"/>
      <c r="N865">
        <f t="shared" si="98"/>
        <v>153.12038592184805</v>
      </c>
      <c r="O865">
        <f t="shared" si="99"/>
        <v>2.5679817176953003E-3</v>
      </c>
      <c r="P865" s="40">
        <f>N865/MAX($N$16:N865)-1</f>
        <v>0</v>
      </c>
      <c r="S865" s="2"/>
    </row>
    <row r="866" spans="1:19">
      <c r="A866" s="2">
        <v>43787</v>
      </c>
      <c r="B866">
        <v>13408907</v>
      </c>
      <c r="C866">
        <v>15667311</v>
      </c>
      <c r="D866">
        <v>16384284</v>
      </c>
      <c r="E866">
        <v>15432239</v>
      </c>
      <c r="F866">
        <v>15432239</v>
      </c>
      <c r="H866">
        <f t="shared" si="93"/>
        <v>4.6625079890860732E-4</v>
      </c>
      <c r="I866">
        <f t="shared" si="94"/>
        <v>-1.0281547997518237E-3</v>
      </c>
      <c r="J866">
        <f t="shared" si="95"/>
        <v>-1.4245786936807336E-3</v>
      </c>
      <c r="K866">
        <f t="shared" si="96"/>
        <v>-5.2989954526264649E-3</v>
      </c>
      <c r="L866">
        <f t="shared" si="97"/>
        <v>-5.2989954526264649E-3</v>
      </c>
      <c r="M866" s="2"/>
      <c r="N866">
        <f t="shared" si="98"/>
        <v>152.73499803100381</v>
      </c>
      <c r="O866">
        <f t="shared" si="99"/>
        <v>-2.5168947199553761E-3</v>
      </c>
      <c r="P866" s="40">
        <f>N866/MAX($N$16:N866)-1</f>
        <v>-2.5168947199554204E-3</v>
      </c>
      <c r="S866" s="2"/>
    </row>
    <row r="867" spans="1:19">
      <c r="A867" s="2">
        <v>43788</v>
      </c>
      <c r="B867">
        <v>13464833</v>
      </c>
      <c r="C867">
        <v>15711252</v>
      </c>
      <c r="D867">
        <v>16417713</v>
      </c>
      <c r="E867">
        <v>15448963</v>
      </c>
      <c r="F867">
        <v>15448963</v>
      </c>
      <c r="H867">
        <f t="shared" si="93"/>
        <v>4.1708097460888549E-3</v>
      </c>
      <c r="I867">
        <f t="shared" si="94"/>
        <v>2.804629333010622E-3</v>
      </c>
      <c r="J867">
        <f t="shared" si="95"/>
        <v>2.0403088715992279E-3</v>
      </c>
      <c r="K867">
        <f t="shared" si="96"/>
        <v>1.0837053521526308E-3</v>
      </c>
      <c r="L867">
        <f t="shared" si="97"/>
        <v>1.0837053521526308E-3</v>
      </c>
      <c r="M867" s="2"/>
      <c r="N867">
        <f t="shared" si="98"/>
        <v>153.07660997403428</v>
      </c>
      <c r="O867">
        <f t="shared" si="99"/>
        <v>2.2366317310007935E-3</v>
      </c>
      <c r="P867" s="40">
        <f>N867/MAX($N$16:N867)-1</f>
        <v>-2.8589235554898895E-4</v>
      </c>
      <c r="S867" s="2"/>
    </row>
    <row r="868" spans="1:19">
      <c r="A868" s="2">
        <v>43789</v>
      </c>
      <c r="B868">
        <v>13490058</v>
      </c>
      <c r="C868">
        <v>15722946</v>
      </c>
      <c r="D868">
        <v>16433316</v>
      </c>
      <c r="E868">
        <v>15484074</v>
      </c>
      <c r="F868">
        <v>15484074</v>
      </c>
      <c r="H868">
        <f t="shared" si="93"/>
        <v>1.8733986526233704E-3</v>
      </c>
      <c r="I868">
        <f t="shared" si="94"/>
        <v>7.4430732827668322E-4</v>
      </c>
      <c r="J868">
        <f t="shared" si="95"/>
        <v>9.5037597502156679E-4</v>
      </c>
      <c r="K868">
        <f t="shared" si="96"/>
        <v>2.2727091779557451E-3</v>
      </c>
      <c r="L868">
        <f t="shared" si="97"/>
        <v>2.2727091779557451E-3</v>
      </c>
      <c r="M868" s="2"/>
      <c r="N868">
        <f t="shared" si="98"/>
        <v>153.325007398586</v>
      </c>
      <c r="O868">
        <f t="shared" si="99"/>
        <v>1.6227000623666222E-3</v>
      </c>
      <c r="P868" s="40">
        <f>N868/MAX($N$16:N868)-1</f>
        <v>0</v>
      </c>
      <c r="S868" s="2"/>
    </row>
    <row r="869" spans="1:19">
      <c r="A869" s="2">
        <v>43790</v>
      </c>
      <c r="B869">
        <v>13502080</v>
      </c>
      <c r="C869">
        <v>15758358</v>
      </c>
      <c r="D869">
        <v>16457399</v>
      </c>
      <c r="E869">
        <v>15506103</v>
      </c>
      <c r="F869">
        <v>15506103</v>
      </c>
      <c r="H869">
        <f t="shared" si="93"/>
        <v>8.9117481926326292E-4</v>
      </c>
      <c r="I869">
        <f t="shared" si="94"/>
        <v>2.2522496738206499E-3</v>
      </c>
      <c r="J869">
        <f t="shared" si="95"/>
        <v>1.4654985031627987E-3</v>
      </c>
      <c r="K869">
        <f t="shared" si="96"/>
        <v>1.4226875950089646E-3</v>
      </c>
      <c r="L869">
        <f t="shared" si="97"/>
        <v>1.4226875950089646E-3</v>
      </c>
      <c r="M869" s="2"/>
      <c r="N869">
        <f t="shared" si="98"/>
        <v>153.55359346349806</v>
      </c>
      <c r="O869">
        <f t="shared" si="99"/>
        <v>1.4908596372529284E-3</v>
      </c>
      <c r="P869" s="40">
        <f>N869/MAX($N$16:N869)-1</f>
        <v>0</v>
      </c>
      <c r="S869" s="2"/>
    </row>
    <row r="870" spans="1:19">
      <c r="A870" s="2">
        <v>43791</v>
      </c>
      <c r="B870">
        <v>13500297</v>
      </c>
      <c r="C870">
        <v>15821311</v>
      </c>
      <c r="D870">
        <v>16520352</v>
      </c>
      <c r="E870">
        <v>15569056</v>
      </c>
      <c r="F870">
        <v>15569056</v>
      </c>
      <c r="H870">
        <f t="shared" si="93"/>
        <v>-1.3205372801816662E-4</v>
      </c>
      <c r="I870">
        <f t="shared" si="94"/>
        <v>3.9948959149169738E-3</v>
      </c>
      <c r="J870">
        <f t="shared" si="95"/>
        <v>3.8252095607573811E-3</v>
      </c>
      <c r="K870">
        <f t="shared" si="96"/>
        <v>4.0598853238624777E-3</v>
      </c>
      <c r="L870">
        <f t="shared" si="97"/>
        <v>4.0598853238624777E-3</v>
      </c>
      <c r="M870" s="2"/>
      <c r="N870">
        <f t="shared" si="98"/>
        <v>154.03906305022679</v>
      </c>
      <c r="O870">
        <f t="shared" si="99"/>
        <v>3.1615644790762292E-3</v>
      </c>
      <c r="P870" s="40">
        <f>N870/MAX($N$16:N870)-1</f>
        <v>0</v>
      </c>
      <c r="S870" s="2"/>
    </row>
    <row r="871" spans="1:19">
      <c r="A871" s="2">
        <v>43794</v>
      </c>
      <c r="B871">
        <v>13506381</v>
      </c>
      <c r="C871">
        <v>15882167</v>
      </c>
      <c r="D871">
        <v>16586234</v>
      </c>
      <c r="E871">
        <v>15664166</v>
      </c>
      <c r="F871">
        <v>15664166</v>
      </c>
      <c r="H871">
        <f t="shared" si="93"/>
        <v>4.5065675221822588E-4</v>
      </c>
      <c r="I871">
        <f t="shared" si="94"/>
        <v>3.8464574775125548E-3</v>
      </c>
      <c r="J871">
        <f t="shared" si="95"/>
        <v>3.9879295550118155E-3</v>
      </c>
      <c r="K871">
        <f t="shared" si="96"/>
        <v>6.1089124478710399E-3</v>
      </c>
      <c r="L871">
        <f t="shared" si="97"/>
        <v>6.1089124478710399E-3</v>
      </c>
      <c r="M871" s="2"/>
      <c r="N871">
        <f t="shared" si="98"/>
        <v>154.6707115865035</v>
      </c>
      <c r="O871">
        <f t="shared" si="99"/>
        <v>4.1005737360969349E-3</v>
      </c>
      <c r="P871" s="40">
        <f>N871/MAX($N$16:N871)-1</f>
        <v>0</v>
      </c>
      <c r="S871" s="2"/>
    </row>
    <row r="872" spans="1:19">
      <c r="A872" s="2">
        <v>43795</v>
      </c>
      <c r="B872">
        <v>13523880</v>
      </c>
      <c r="C872">
        <v>15786169</v>
      </c>
      <c r="D872">
        <v>16542378</v>
      </c>
      <c r="E872">
        <v>15683716</v>
      </c>
      <c r="F872">
        <v>15683716</v>
      </c>
      <c r="H872">
        <f t="shared" si="93"/>
        <v>1.2956098306422525E-3</v>
      </c>
      <c r="I872">
        <f t="shared" si="94"/>
        <v>-6.0443892826463896E-3</v>
      </c>
      <c r="J872">
        <f t="shared" si="95"/>
        <v>-2.6441204193791146E-3</v>
      </c>
      <c r="K872">
        <f t="shared" si="96"/>
        <v>1.2480715538893961E-3</v>
      </c>
      <c r="L872">
        <f t="shared" si="97"/>
        <v>1.2480715538893961E-3</v>
      </c>
      <c r="M872" s="2"/>
      <c r="N872">
        <f t="shared" si="98"/>
        <v>154.51923461588495</v>
      </c>
      <c r="O872">
        <f t="shared" si="99"/>
        <v>-9.7935135272089226E-4</v>
      </c>
      <c r="P872" s="40">
        <f>N872/MAX($N$16:N872)-1</f>
        <v>-9.7935135272086971E-4</v>
      </c>
      <c r="S872" s="2"/>
    </row>
    <row r="873" spans="1:19">
      <c r="A873" s="2">
        <v>43796</v>
      </c>
      <c r="B873">
        <v>13543946</v>
      </c>
      <c r="C873">
        <v>15868066</v>
      </c>
      <c r="D873">
        <v>16624275</v>
      </c>
      <c r="E873">
        <v>15749467</v>
      </c>
      <c r="F873">
        <v>15749467</v>
      </c>
      <c r="H873">
        <f t="shared" si="93"/>
        <v>1.4837457889302907E-3</v>
      </c>
      <c r="I873">
        <f t="shared" si="94"/>
        <v>5.1878958092999028E-3</v>
      </c>
      <c r="J873">
        <f t="shared" si="95"/>
        <v>4.9507392468000067E-3</v>
      </c>
      <c r="K873">
        <f t="shared" si="96"/>
        <v>4.192310036728486E-3</v>
      </c>
      <c r="L873">
        <f t="shared" si="97"/>
        <v>4.192310036728486E-3</v>
      </c>
      <c r="M873" s="2"/>
      <c r="N873">
        <f t="shared" si="98"/>
        <v>155.13752790966174</v>
      </c>
      <c r="O873">
        <f t="shared" si="99"/>
        <v>4.0014001836974344E-3</v>
      </c>
      <c r="P873" s="40">
        <f>N873/MAX($N$16:N873)-1</f>
        <v>0</v>
      </c>
      <c r="S873" s="2"/>
    </row>
    <row r="874" spans="1:19">
      <c r="A874" s="2">
        <v>43797</v>
      </c>
      <c r="B874">
        <v>13547718</v>
      </c>
      <c r="C874">
        <v>15905687</v>
      </c>
      <c r="D874">
        <v>16661896</v>
      </c>
      <c r="E874">
        <v>15772771</v>
      </c>
      <c r="F874">
        <v>15772771</v>
      </c>
      <c r="H874">
        <f t="shared" si="93"/>
        <v>2.7850081505054192E-4</v>
      </c>
      <c r="I874">
        <f t="shared" si="94"/>
        <v>2.3708623344520507E-3</v>
      </c>
      <c r="J874">
        <f t="shared" si="95"/>
        <v>2.2630159811480866E-3</v>
      </c>
      <c r="K874">
        <f t="shared" si="96"/>
        <v>1.4796691215011037E-3</v>
      </c>
      <c r="L874">
        <f t="shared" si="97"/>
        <v>1.4796691215011037E-3</v>
      </c>
      <c r="M874" s="2"/>
      <c r="N874">
        <f t="shared" si="98"/>
        <v>155.38176766441217</v>
      </c>
      <c r="O874">
        <f t="shared" si="99"/>
        <v>1.5743434747305773E-3</v>
      </c>
      <c r="P874" s="40">
        <f>N874/MAX($N$16:N874)-1</f>
        <v>0</v>
      </c>
      <c r="S874" s="2"/>
    </row>
    <row r="875" spans="1:19">
      <c r="A875" s="2">
        <v>43798</v>
      </c>
      <c r="B875">
        <v>13530092</v>
      </c>
      <c r="C875">
        <v>15872058</v>
      </c>
      <c r="D875">
        <v>16677943</v>
      </c>
      <c r="E875">
        <v>15810179</v>
      </c>
      <c r="F875">
        <v>15810179</v>
      </c>
      <c r="H875">
        <f t="shared" si="93"/>
        <v>-1.3010309190079061E-3</v>
      </c>
      <c r="I875">
        <f t="shared" si="94"/>
        <v>-2.1142752274705412E-3</v>
      </c>
      <c r="J875">
        <f t="shared" si="95"/>
        <v>9.6309567650654238E-4</v>
      </c>
      <c r="K875">
        <f t="shared" si="96"/>
        <v>2.3716821857111547E-3</v>
      </c>
      <c r="L875">
        <f t="shared" si="97"/>
        <v>2.3716821857111547E-3</v>
      </c>
      <c r="M875" s="2"/>
      <c r="N875">
        <f t="shared" si="98"/>
        <v>155.45296837305187</v>
      </c>
      <c r="O875">
        <f t="shared" si="99"/>
        <v>4.5823078029008093E-4</v>
      </c>
      <c r="P875" s="40">
        <f>N875/MAX($N$16:N875)-1</f>
        <v>0</v>
      </c>
      <c r="S875" s="2"/>
    </row>
    <row r="876" spans="1:19">
      <c r="A876" s="2">
        <v>43801</v>
      </c>
      <c r="B876">
        <v>13464596</v>
      </c>
      <c r="C876">
        <v>15855685</v>
      </c>
      <c r="D876">
        <v>16646011</v>
      </c>
      <c r="E876">
        <v>15795929</v>
      </c>
      <c r="F876">
        <v>15795929</v>
      </c>
      <c r="H876">
        <f t="shared" si="93"/>
        <v>-4.8407653103911263E-3</v>
      </c>
      <c r="I876">
        <f t="shared" si="94"/>
        <v>-1.0315612505952254E-3</v>
      </c>
      <c r="J876">
        <f t="shared" si="95"/>
        <v>-1.9146246032859526E-3</v>
      </c>
      <c r="K876">
        <f t="shared" si="96"/>
        <v>-9.0131806856830199E-4</v>
      </c>
      <c r="L876">
        <f t="shared" si="97"/>
        <v>-9.0131806856830199E-4</v>
      </c>
      <c r="M876" s="2"/>
      <c r="N876">
        <f t="shared" si="98"/>
        <v>155.15482241075657</v>
      </c>
      <c r="O876">
        <f t="shared" si="99"/>
        <v>-1.9179174602817818E-3</v>
      </c>
      <c r="P876" s="40">
        <f>N876/MAX($N$16:N876)-1</f>
        <v>-1.9179174602818039E-3</v>
      </c>
      <c r="S876" s="2"/>
    </row>
    <row r="877" spans="1:19">
      <c r="A877" s="2">
        <v>43802</v>
      </c>
      <c r="B877">
        <v>13534862</v>
      </c>
      <c r="C877">
        <v>15851558</v>
      </c>
      <c r="D877">
        <v>16666362</v>
      </c>
      <c r="E877">
        <v>15818346</v>
      </c>
      <c r="F877">
        <v>15818346</v>
      </c>
      <c r="H877">
        <f t="shared" si="93"/>
        <v>5.218574697673839E-3</v>
      </c>
      <c r="I877">
        <f t="shared" si="94"/>
        <v>-2.602851910844528E-4</v>
      </c>
      <c r="J877">
        <f t="shared" si="95"/>
        <v>1.2225751863315093E-3</v>
      </c>
      <c r="K877">
        <f t="shared" si="96"/>
        <v>1.4191631274109717E-3</v>
      </c>
      <c r="L877">
        <f t="shared" si="97"/>
        <v>1.4191631274109717E-3</v>
      </c>
      <c r="M877" s="2"/>
      <c r="N877">
        <f t="shared" si="98"/>
        <v>155.43469660471374</v>
      </c>
      <c r="O877">
        <f t="shared" si="99"/>
        <v>1.8038381895485679E-3</v>
      </c>
      <c r="P877" s="40">
        <f>N877/MAX($N$16:N877)-1</f>
        <v>-1.1753888349230746E-4</v>
      </c>
      <c r="S877" s="2"/>
    </row>
    <row r="878" spans="1:19">
      <c r="A878" s="2">
        <v>43803</v>
      </c>
      <c r="B878">
        <v>13540115</v>
      </c>
      <c r="C878">
        <v>15770935</v>
      </c>
      <c r="D878">
        <v>16588894</v>
      </c>
      <c r="E878">
        <v>15783361</v>
      </c>
      <c r="F878">
        <v>15783361</v>
      </c>
      <c r="H878">
        <f t="shared" si="93"/>
        <v>3.8810887026397012E-4</v>
      </c>
      <c r="I878">
        <f t="shared" si="94"/>
        <v>-5.0861246572734276E-3</v>
      </c>
      <c r="J878">
        <f t="shared" si="95"/>
        <v>-4.6481649684556592E-3</v>
      </c>
      <c r="K878">
        <f t="shared" si="96"/>
        <v>-2.2116724466640925E-3</v>
      </c>
      <c r="L878">
        <f t="shared" si="97"/>
        <v>-2.2116724466640925E-3</v>
      </c>
      <c r="M878" s="2"/>
      <c r="N878">
        <f t="shared" si="98"/>
        <v>155.00664419639153</v>
      </c>
      <c r="O878">
        <f t="shared" si="99"/>
        <v>-2.7539051297586605E-3</v>
      </c>
      <c r="P878" s="40">
        <f>N878/MAX($N$16:N878)-1</f>
        <v>-2.8711203223168447E-3</v>
      </c>
      <c r="S878" s="2"/>
    </row>
    <row r="879" spans="1:19">
      <c r="A879" s="2">
        <v>43804</v>
      </c>
      <c r="B879">
        <v>13543222</v>
      </c>
      <c r="C879">
        <v>15767808</v>
      </c>
      <c r="D879">
        <v>16403705</v>
      </c>
      <c r="E879">
        <v>15598171</v>
      </c>
      <c r="F879">
        <v>15598171</v>
      </c>
      <c r="H879">
        <f t="shared" si="93"/>
        <v>2.2946629330689028E-4</v>
      </c>
      <c r="I879">
        <f t="shared" si="94"/>
        <v>-1.9827613264522537E-4</v>
      </c>
      <c r="J879">
        <f t="shared" si="95"/>
        <v>-1.1163432595325484E-2</v>
      </c>
      <c r="K879">
        <f t="shared" si="96"/>
        <v>-1.1733242368339725E-2</v>
      </c>
      <c r="L879">
        <f t="shared" si="97"/>
        <v>-1.1733242368339725E-2</v>
      </c>
      <c r="M879" s="2"/>
      <c r="N879">
        <f t="shared" si="98"/>
        <v>153.93403767793225</v>
      </c>
      <c r="O879">
        <f t="shared" si="99"/>
        <v>-6.9197454342686537E-3</v>
      </c>
      <c r="P879" s="40">
        <f>N879/MAX($N$16:N879)-1</f>
        <v>-9.7709983348438501E-3</v>
      </c>
      <c r="S879" s="2"/>
    </row>
    <row r="880" spans="1:19">
      <c r="A880" s="2">
        <v>43805</v>
      </c>
      <c r="B880">
        <v>13613661</v>
      </c>
      <c r="C880">
        <v>15849986</v>
      </c>
      <c r="D880">
        <v>16485883</v>
      </c>
      <c r="E880">
        <v>15680349</v>
      </c>
      <c r="F880">
        <v>15680349</v>
      </c>
      <c r="H880">
        <f t="shared" si="93"/>
        <v>5.2010518619571844E-3</v>
      </c>
      <c r="I880">
        <f t="shared" si="94"/>
        <v>5.2117580325685697E-3</v>
      </c>
      <c r="J880">
        <f t="shared" si="95"/>
        <v>5.0097218890488016E-3</v>
      </c>
      <c r="K880">
        <f t="shared" si="96"/>
        <v>5.2684382034278165E-3</v>
      </c>
      <c r="L880">
        <f t="shared" si="97"/>
        <v>5.2684382034278165E-3</v>
      </c>
      <c r="M880" s="2"/>
      <c r="N880">
        <f t="shared" si="98"/>
        <v>154.73324498162876</v>
      </c>
      <c r="O880">
        <f t="shared" si="99"/>
        <v>5.1918816380860378E-3</v>
      </c>
      <c r="P880" s="40">
        <f>N880/MAX($N$16:N880)-1</f>
        <v>-4.6298465635982167E-3</v>
      </c>
      <c r="S880" s="2"/>
    </row>
    <row r="881" spans="1:19">
      <c r="A881" s="2">
        <v>43808</v>
      </c>
      <c r="B881">
        <v>13629341</v>
      </c>
      <c r="C881">
        <v>15807265</v>
      </c>
      <c r="D881">
        <v>16431073</v>
      </c>
      <c r="E881">
        <v>15660706</v>
      </c>
      <c r="F881">
        <v>15660706</v>
      </c>
      <c r="H881">
        <f t="shared" si="93"/>
        <v>1.1517842261534739E-3</v>
      </c>
      <c r="I881">
        <f t="shared" si="94"/>
        <v>-2.6953336110202564E-3</v>
      </c>
      <c r="J881">
        <f t="shared" si="95"/>
        <v>-3.3246626826115566E-3</v>
      </c>
      <c r="K881">
        <f t="shared" si="96"/>
        <v>-1.2527144644548516E-3</v>
      </c>
      <c r="L881">
        <f t="shared" si="97"/>
        <v>-1.2527144644548516E-3</v>
      </c>
      <c r="M881" s="2"/>
      <c r="N881">
        <f t="shared" si="98"/>
        <v>154.50505550188862</v>
      </c>
      <c r="O881">
        <f t="shared" si="99"/>
        <v>-1.4747281992776085E-3</v>
      </c>
      <c r="P881" s="40">
        <f>N881/MAX($N$16:N881)-1</f>
        <v>-6.0977469975901366E-3</v>
      </c>
      <c r="S881" s="2"/>
    </row>
    <row r="882" spans="1:19">
      <c r="A882" s="2">
        <v>43809</v>
      </c>
      <c r="B882">
        <v>13647407</v>
      </c>
      <c r="C882">
        <v>15830374</v>
      </c>
      <c r="D882">
        <v>16416559</v>
      </c>
      <c r="E882">
        <v>15645163</v>
      </c>
      <c r="F882">
        <v>15645163</v>
      </c>
      <c r="H882">
        <f t="shared" si="93"/>
        <v>1.3255226353203753E-3</v>
      </c>
      <c r="I882">
        <f t="shared" si="94"/>
        <v>1.4619227298333648E-3</v>
      </c>
      <c r="J882">
        <f t="shared" si="95"/>
        <v>-8.8332636584353974E-4</v>
      </c>
      <c r="K882">
        <f t="shared" si="96"/>
        <v>-9.9248399146245614E-4</v>
      </c>
      <c r="L882">
        <f t="shared" si="97"/>
        <v>-9.9248399146245614E-4</v>
      </c>
      <c r="M882" s="2"/>
      <c r="N882">
        <f t="shared" si="98"/>
        <v>154.5025571865485</v>
      </c>
      <c r="O882">
        <f t="shared" si="99"/>
        <v>-1.61697967229423E-5</v>
      </c>
      <c r="P882" s="40">
        <f>N882/MAX($N$16:N882)-1</f>
        <v>-6.1138181949835779E-3</v>
      </c>
      <c r="S882" s="2"/>
    </row>
    <row r="883" spans="1:19">
      <c r="A883" s="2">
        <v>43810</v>
      </c>
      <c r="B883">
        <v>13654225</v>
      </c>
      <c r="C883">
        <v>15851176</v>
      </c>
      <c r="D883">
        <v>16377837</v>
      </c>
      <c r="E883">
        <v>15619724</v>
      </c>
      <c r="F883">
        <v>15619724</v>
      </c>
      <c r="H883">
        <f t="shared" si="93"/>
        <v>4.9958208178302321E-4</v>
      </c>
      <c r="I883">
        <f t="shared" si="94"/>
        <v>1.3140561303226495E-3</v>
      </c>
      <c r="J883">
        <f t="shared" si="95"/>
        <v>-2.35871597695958E-3</v>
      </c>
      <c r="K883">
        <f t="shared" si="96"/>
        <v>-1.62599776045802E-3</v>
      </c>
      <c r="L883">
        <f t="shared" si="97"/>
        <v>-1.62599776045802E-3</v>
      </c>
      <c r="M883" s="2"/>
      <c r="N883">
        <f t="shared" si="98"/>
        <v>154.38522568005325</v>
      </c>
      <c r="O883">
        <f t="shared" si="99"/>
        <v>-7.5941465715398957E-4</v>
      </c>
      <c r="P883" s="40">
        <f>N883/MAX($N$16:N883)-1</f>
        <v>-6.8685899289891994E-3</v>
      </c>
      <c r="S883" s="2"/>
    </row>
    <row r="884" spans="1:19">
      <c r="A884" s="2">
        <v>43811</v>
      </c>
      <c r="B884">
        <v>13703637</v>
      </c>
      <c r="C884">
        <v>15916370</v>
      </c>
      <c r="D884">
        <v>16443031</v>
      </c>
      <c r="E884">
        <v>15684918</v>
      </c>
      <c r="F884">
        <v>15684918</v>
      </c>
      <c r="H884">
        <f t="shared" si="93"/>
        <v>3.6188066331117597E-3</v>
      </c>
      <c r="I884">
        <f t="shared" si="94"/>
        <v>4.112880962270582E-3</v>
      </c>
      <c r="J884">
        <f t="shared" si="95"/>
        <v>3.9806233265113899E-3</v>
      </c>
      <c r="K884">
        <f t="shared" si="96"/>
        <v>4.1738253505632095E-3</v>
      </c>
      <c r="L884">
        <f t="shared" si="97"/>
        <v>4.1738253505632095E-3</v>
      </c>
      <c r="M884" s="2"/>
      <c r="N884">
        <f t="shared" si="98"/>
        <v>155.00461802051387</v>
      </c>
      <c r="O884">
        <f t="shared" si="99"/>
        <v>4.0119923246040301E-3</v>
      </c>
      <c r="P884" s="40">
        <f>N884/MAX($N$16:N884)-1</f>
        <v>-2.8841543344612086E-3</v>
      </c>
      <c r="S884" s="2"/>
    </row>
    <row r="885" spans="1:19">
      <c r="A885" s="2">
        <v>43812</v>
      </c>
      <c r="B885">
        <v>13736094</v>
      </c>
      <c r="C885">
        <v>15954237</v>
      </c>
      <c r="D885">
        <v>16480898</v>
      </c>
      <c r="E885">
        <v>15722785</v>
      </c>
      <c r="F885">
        <v>15722785</v>
      </c>
      <c r="H885">
        <f t="shared" si="93"/>
        <v>2.3684953125946429E-3</v>
      </c>
      <c r="I885">
        <f t="shared" si="94"/>
        <v>2.3791228778924367E-3</v>
      </c>
      <c r="J885">
        <f t="shared" si="95"/>
        <v>2.3029209152496399E-3</v>
      </c>
      <c r="K885">
        <f t="shared" si="96"/>
        <v>2.4142300265770356E-3</v>
      </c>
      <c r="L885">
        <f t="shared" si="97"/>
        <v>2.4142300265770356E-3</v>
      </c>
      <c r="M885" s="2"/>
      <c r="N885">
        <f t="shared" si="98"/>
        <v>155.37287796593185</v>
      </c>
      <c r="O885">
        <f t="shared" si="99"/>
        <v>2.3757998317781581E-3</v>
      </c>
      <c r="P885" s="40">
        <f>N885/MAX($N$16:N885)-1</f>
        <v>-5.1520667606563819E-4</v>
      </c>
      <c r="S885" s="2"/>
    </row>
    <row r="886" spans="1:19">
      <c r="A886" s="2">
        <v>43815</v>
      </c>
      <c r="B886">
        <v>13747229</v>
      </c>
      <c r="C886">
        <v>15967228</v>
      </c>
      <c r="D886">
        <v>16460174</v>
      </c>
      <c r="E886">
        <v>15703196</v>
      </c>
      <c r="F886">
        <v>15703196</v>
      </c>
      <c r="H886">
        <f t="shared" si="93"/>
        <v>8.1063801689174042E-4</v>
      </c>
      <c r="I886">
        <f t="shared" si="94"/>
        <v>8.1426645473547943E-4</v>
      </c>
      <c r="J886">
        <f t="shared" si="95"/>
        <v>-1.2574557527144092E-3</v>
      </c>
      <c r="K886">
        <f t="shared" si="96"/>
        <v>-1.2458988658815562E-3</v>
      </c>
      <c r="L886">
        <f t="shared" si="97"/>
        <v>-1.2458988658815562E-3</v>
      </c>
      <c r="M886" s="2"/>
      <c r="N886">
        <f t="shared" si="98"/>
        <v>155.30686472194571</v>
      </c>
      <c r="O886">
        <f t="shared" si="99"/>
        <v>-4.2486980257006041E-4</v>
      </c>
      <c r="P886" s="40">
        <f>N886/MAX($N$16:N886)-1</f>
        <v>-9.3985758287706833E-4</v>
      </c>
      <c r="S886" s="2"/>
    </row>
    <row r="887" spans="1:19">
      <c r="A887" s="2">
        <v>43816</v>
      </c>
      <c r="B887">
        <v>13782226</v>
      </c>
      <c r="C887">
        <v>16008057</v>
      </c>
      <c r="D887">
        <v>16472434</v>
      </c>
      <c r="E887">
        <v>15746010</v>
      </c>
      <c r="F887">
        <v>15746010</v>
      </c>
      <c r="H887">
        <f t="shared" si="93"/>
        <v>2.5457494015703741E-3</v>
      </c>
      <c r="I887">
        <f t="shared" si="94"/>
        <v>2.5570499776166322E-3</v>
      </c>
      <c r="J887">
        <f t="shared" si="95"/>
        <v>7.4482809233966663E-4</v>
      </c>
      <c r="K887">
        <f t="shared" si="96"/>
        <v>2.7264513542337721E-3</v>
      </c>
      <c r="L887">
        <f t="shared" si="97"/>
        <v>2.7264513542337721E-3</v>
      </c>
      <c r="M887" s="2"/>
      <c r="N887">
        <f t="shared" si="98"/>
        <v>155.65787470433582</v>
      </c>
      <c r="O887">
        <f t="shared" si="99"/>
        <v>2.2601060359988432E-3</v>
      </c>
      <c r="P887" s="40">
        <f>N887/MAX($N$16:N887)-1</f>
        <v>0</v>
      </c>
      <c r="S887" s="2"/>
    </row>
    <row r="888" spans="1:19">
      <c r="A888" s="2">
        <v>43817</v>
      </c>
      <c r="B888">
        <v>13795065</v>
      </c>
      <c r="C888">
        <v>16015870</v>
      </c>
      <c r="D888">
        <v>16465638</v>
      </c>
      <c r="E888">
        <v>15739215</v>
      </c>
      <c r="F888">
        <v>15739215</v>
      </c>
      <c r="H888">
        <f t="shared" si="93"/>
        <v>9.3156214388012692E-4</v>
      </c>
      <c r="I888">
        <f t="shared" si="94"/>
        <v>4.8806672789836192E-4</v>
      </c>
      <c r="J888">
        <f t="shared" si="95"/>
        <v>-4.1256805157030563E-4</v>
      </c>
      <c r="K888">
        <f t="shared" si="96"/>
        <v>-4.3153789436178869E-4</v>
      </c>
      <c r="L888">
        <f t="shared" si="97"/>
        <v>-4.3153789436178869E-4</v>
      </c>
      <c r="M888" s="2"/>
      <c r="N888">
        <f t="shared" si="98"/>
        <v>155.66235718513386</v>
      </c>
      <c r="O888">
        <f t="shared" si="99"/>
        <v>2.8797006296921184E-5</v>
      </c>
      <c r="P888" s="40">
        <f>N888/MAX($N$16:N888)-1</f>
        <v>0</v>
      </c>
      <c r="S888" s="2"/>
    </row>
    <row r="889" spans="1:19">
      <c r="A889" s="2">
        <v>43818</v>
      </c>
      <c r="B889">
        <v>13801178</v>
      </c>
      <c r="C889">
        <v>15968998</v>
      </c>
      <c r="D889">
        <v>16433396</v>
      </c>
      <c r="E889">
        <v>15703877</v>
      </c>
      <c r="F889">
        <v>15703877</v>
      </c>
      <c r="H889">
        <f t="shared" si="93"/>
        <v>4.4312948144864528E-4</v>
      </c>
      <c r="I889">
        <f t="shared" si="94"/>
        <v>-2.9265971814206315E-3</v>
      </c>
      <c r="J889">
        <f t="shared" si="95"/>
        <v>-1.9581385185317712E-3</v>
      </c>
      <c r="K889">
        <f t="shared" si="96"/>
        <v>-2.2452199807931894E-3</v>
      </c>
      <c r="L889">
        <f t="shared" si="97"/>
        <v>-2.2452199807931894E-3</v>
      </c>
      <c r="M889" s="2"/>
      <c r="N889">
        <f t="shared" si="98"/>
        <v>155.38428051255801</v>
      </c>
      <c r="O889">
        <f t="shared" si="99"/>
        <v>-1.7864092360180273E-3</v>
      </c>
      <c r="P889" s="40">
        <f>N889/MAX($N$16:N889)-1</f>
        <v>-1.7864092360179162E-3</v>
      </c>
      <c r="S889" s="2"/>
    </row>
    <row r="890" spans="1:19">
      <c r="A890" s="2">
        <v>43819</v>
      </c>
      <c r="B890">
        <v>13840368</v>
      </c>
      <c r="C890">
        <v>16014719</v>
      </c>
      <c r="D890">
        <v>16430866</v>
      </c>
      <c r="E890">
        <v>15701708</v>
      </c>
      <c r="F890">
        <v>15701708</v>
      </c>
      <c r="H890">
        <f t="shared" si="93"/>
        <v>2.8396126765410923E-3</v>
      </c>
      <c r="I890">
        <f t="shared" si="94"/>
        <v>2.8631101337730502E-3</v>
      </c>
      <c r="J890">
        <f t="shared" si="95"/>
        <v>-1.5395478816426778E-4</v>
      </c>
      <c r="K890">
        <f t="shared" si="96"/>
        <v>-1.3811875882618896E-4</v>
      </c>
      <c r="L890">
        <f t="shared" si="97"/>
        <v>-1.3811875882618896E-4</v>
      </c>
      <c r="M890" s="2"/>
      <c r="N890">
        <f t="shared" si="98"/>
        <v>155.54813418434239</v>
      </c>
      <c r="O890">
        <f t="shared" si="99"/>
        <v>1.0545061008994992E-3</v>
      </c>
      <c r="P890" s="40">
        <f>N890/MAX($N$16:N890)-1</f>
        <v>-7.3378691455650014E-4</v>
      </c>
      <c r="S890" s="2"/>
    </row>
    <row r="891" spans="1:19">
      <c r="A891" s="2">
        <v>43822</v>
      </c>
      <c r="B891">
        <v>13814487</v>
      </c>
      <c r="C891">
        <v>16034822</v>
      </c>
      <c r="D891">
        <v>16405174</v>
      </c>
      <c r="E891">
        <v>15691456</v>
      </c>
      <c r="F891">
        <v>15691456</v>
      </c>
      <c r="H891">
        <f t="shared" si="93"/>
        <v>-1.8699647292614863E-3</v>
      </c>
      <c r="I891">
        <f t="shared" si="94"/>
        <v>1.2552827183542892E-3</v>
      </c>
      <c r="J891">
        <f t="shared" si="95"/>
        <v>-1.5636424763003642E-3</v>
      </c>
      <c r="K891">
        <f t="shared" si="96"/>
        <v>-6.5292259924842888E-4</v>
      </c>
      <c r="L891">
        <f t="shared" si="97"/>
        <v>-6.5292259924842888E-4</v>
      </c>
      <c r="M891" s="2"/>
      <c r="N891">
        <f t="shared" si="98"/>
        <v>155.43974296558378</v>
      </c>
      <c r="O891">
        <f t="shared" si="99"/>
        <v>-6.9683393714088388E-4</v>
      </c>
      <c r="P891" s="40">
        <f>N891/MAX($N$16:N891)-1</f>
        <v>-1.4301095240727424E-3</v>
      </c>
      <c r="S891" s="2"/>
    </row>
    <row r="892" spans="1:19">
      <c r="A892" s="2">
        <v>43823</v>
      </c>
      <c r="B892">
        <v>13845824</v>
      </c>
      <c r="C892">
        <v>16045700</v>
      </c>
      <c r="D892">
        <v>16421607</v>
      </c>
      <c r="E892">
        <v>15680325</v>
      </c>
      <c r="F892">
        <v>15680325</v>
      </c>
      <c r="H892">
        <f t="shared" si="93"/>
        <v>2.2684157580372677E-3</v>
      </c>
      <c r="I892">
        <f t="shared" si="94"/>
        <v>6.7839855035489727E-4</v>
      </c>
      <c r="J892">
        <f t="shared" si="95"/>
        <v>1.0016961721954765E-3</v>
      </c>
      <c r="K892">
        <f t="shared" si="96"/>
        <v>-7.0936693191503419E-4</v>
      </c>
      <c r="L892">
        <f t="shared" si="97"/>
        <v>-7.0936693191503419E-4</v>
      </c>
      <c r="M892" s="2"/>
      <c r="N892">
        <f t="shared" si="98"/>
        <v>155.51838853099761</v>
      </c>
      <c r="O892">
        <f t="shared" si="99"/>
        <v>5.0595532335151461E-4</v>
      </c>
      <c r="P892" s="40">
        <f>N892/MAX($N$16:N892)-1</f>
        <v>-9.2487777224792289E-4</v>
      </c>
      <c r="S892" s="2"/>
    </row>
    <row r="893" spans="1:19">
      <c r="A893" s="2">
        <v>43825</v>
      </c>
      <c r="B893">
        <v>13917635</v>
      </c>
      <c r="C893">
        <v>16086136</v>
      </c>
      <c r="D893">
        <v>16471690</v>
      </c>
      <c r="E893">
        <v>15723253</v>
      </c>
      <c r="F893">
        <v>15723253</v>
      </c>
      <c r="H893">
        <f t="shared" si="93"/>
        <v>5.1864735533255768E-3</v>
      </c>
      <c r="I893">
        <f t="shared" si="94"/>
        <v>2.5200521011858878E-3</v>
      </c>
      <c r="J893">
        <f t="shared" si="95"/>
        <v>3.0498233211888603E-3</v>
      </c>
      <c r="K893">
        <f t="shared" si="96"/>
        <v>2.7376983576552494E-3</v>
      </c>
      <c r="L893">
        <f t="shared" si="97"/>
        <v>2.7376983576552494E-3</v>
      </c>
      <c r="M893" s="2"/>
      <c r="N893">
        <f t="shared" si="98"/>
        <v>156.0232555175798</v>
      </c>
      <c r="O893">
        <f t="shared" si="99"/>
        <v>3.2463491382021649E-3</v>
      </c>
      <c r="P893" s="40">
        <f>N893/MAX($N$16:N893)-1</f>
        <v>0</v>
      </c>
      <c r="S893" s="2"/>
    </row>
    <row r="894" spans="1:19">
      <c r="A894" s="2">
        <v>43826</v>
      </c>
      <c r="B894">
        <v>13893047</v>
      </c>
      <c r="C894">
        <v>16101935</v>
      </c>
      <c r="D894">
        <v>16527796</v>
      </c>
      <c r="E894">
        <v>15779359</v>
      </c>
      <c r="F894">
        <v>15779359</v>
      </c>
      <c r="H894">
        <f t="shared" si="93"/>
        <v>-1.7666794681711062E-3</v>
      </c>
      <c r="I894">
        <f t="shared" si="94"/>
        <v>9.8215009496382955E-4</v>
      </c>
      <c r="J894">
        <f t="shared" si="95"/>
        <v>3.4062078633096959E-3</v>
      </c>
      <c r="K894">
        <f t="shared" si="96"/>
        <v>3.5683455580088896E-3</v>
      </c>
      <c r="L894">
        <f t="shared" si="97"/>
        <v>3.5683455580088896E-3</v>
      </c>
      <c r="M894" s="2"/>
      <c r="N894">
        <f t="shared" si="98"/>
        <v>156.32776203647794</v>
      </c>
      <c r="O894">
        <f t="shared" si="99"/>
        <v>1.9516739212240399E-3</v>
      </c>
      <c r="P894" s="40">
        <f>N894/MAX($N$16:N894)-1</f>
        <v>0</v>
      </c>
      <c r="S894" s="2"/>
    </row>
    <row r="895" spans="1:19">
      <c r="A895" s="2">
        <v>43829</v>
      </c>
      <c r="B895">
        <v>13893820</v>
      </c>
      <c r="C895">
        <v>16079311</v>
      </c>
      <c r="D895">
        <v>16529450</v>
      </c>
      <c r="E895">
        <v>15792406</v>
      </c>
      <c r="F895">
        <v>15792406</v>
      </c>
      <c r="H895">
        <f t="shared" si="93"/>
        <v>5.5639342471103248E-5</v>
      </c>
      <c r="I895">
        <f t="shared" si="94"/>
        <v>-1.4050485236711818E-3</v>
      </c>
      <c r="J895">
        <f t="shared" si="95"/>
        <v>1.000738392462619E-4</v>
      </c>
      <c r="K895">
        <f t="shared" si="96"/>
        <v>8.268396707369341E-4</v>
      </c>
      <c r="L895">
        <f t="shared" si="97"/>
        <v>8.268396707369341E-4</v>
      </c>
      <c r="M895" s="2"/>
      <c r="N895">
        <f t="shared" si="98"/>
        <v>156.34040407498551</v>
      </c>
      <c r="O895">
        <f t="shared" si="99"/>
        <v>8.0868799904010324E-5</v>
      </c>
      <c r="P895" s="40">
        <f>N895/MAX($N$16:N895)-1</f>
        <v>0</v>
      </c>
      <c r="S895" s="2"/>
    </row>
    <row r="896" spans="1:19">
      <c r="A896" s="2">
        <v>43830</v>
      </c>
      <c r="B896">
        <v>13870023</v>
      </c>
      <c r="C896">
        <v>16138752</v>
      </c>
      <c r="D896">
        <v>16539429</v>
      </c>
      <c r="E896">
        <v>15793264</v>
      </c>
      <c r="F896">
        <v>15793264</v>
      </c>
      <c r="H896">
        <f t="shared" si="93"/>
        <v>-1.7127758960459039E-3</v>
      </c>
      <c r="I896">
        <f t="shared" si="94"/>
        <v>3.6967380007761896E-3</v>
      </c>
      <c r="J896">
        <f t="shared" si="95"/>
        <v>6.0371034728912143E-4</v>
      </c>
      <c r="K896">
        <f t="shared" si="96"/>
        <v>5.4329910211370347E-5</v>
      </c>
      <c r="L896">
        <f t="shared" si="97"/>
        <v>5.4329910211370347E-5</v>
      </c>
      <c r="M896" s="2"/>
      <c r="N896">
        <f t="shared" si="98"/>
        <v>156.42471321038434</v>
      </c>
      <c r="O896">
        <f t="shared" si="99"/>
        <v>5.3926645448842969E-4</v>
      </c>
      <c r="P896" s="40">
        <f>N896/MAX($N$16:N896)-1</f>
        <v>0</v>
      </c>
      <c r="S896" s="2"/>
    </row>
    <row r="897" spans="1:19">
      <c r="A897" s="2">
        <v>43831</v>
      </c>
      <c r="B897">
        <v>13901792</v>
      </c>
      <c r="C897">
        <v>16091682</v>
      </c>
      <c r="D897">
        <v>16484113</v>
      </c>
      <c r="E897">
        <v>15737948</v>
      </c>
      <c r="F897">
        <v>15737948</v>
      </c>
      <c r="H897">
        <f t="shared" si="93"/>
        <v>2.29047925875836E-3</v>
      </c>
      <c r="I897">
        <f t="shared" si="94"/>
        <v>-2.9165823974492966E-3</v>
      </c>
      <c r="J897">
        <f t="shared" si="95"/>
        <v>-3.3444927270463998E-3</v>
      </c>
      <c r="K897">
        <f t="shared" si="96"/>
        <v>-3.5025058784555752E-3</v>
      </c>
      <c r="L897">
        <f t="shared" si="97"/>
        <v>-3.5025058784555752E-3</v>
      </c>
      <c r="M897" s="2"/>
      <c r="N897">
        <f t="shared" si="98"/>
        <v>156.08134195544784</v>
      </c>
      <c r="O897">
        <f t="shared" si="99"/>
        <v>-2.1951215245296974E-3</v>
      </c>
      <c r="P897" s="40">
        <f>N897/MAX($N$16:N897)-1</f>
        <v>-2.1951215245297195E-3</v>
      </c>
      <c r="S897" s="2"/>
    </row>
    <row r="898" spans="1:19">
      <c r="A898" s="2">
        <v>43832</v>
      </c>
      <c r="B898">
        <v>13926988</v>
      </c>
      <c r="C898">
        <v>16105847</v>
      </c>
      <c r="D898">
        <v>16498278</v>
      </c>
      <c r="E898">
        <v>15752113</v>
      </c>
      <c r="F898">
        <v>15752113</v>
      </c>
      <c r="H898">
        <f t="shared" si="93"/>
        <v>1.8124282106939393E-3</v>
      </c>
      <c r="I898">
        <f t="shared" si="94"/>
        <v>8.8026845173794221E-4</v>
      </c>
      <c r="J898">
        <f t="shared" si="95"/>
        <v>8.5931223596924511E-4</v>
      </c>
      <c r="K898">
        <f t="shared" si="96"/>
        <v>9.000538062522434E-4</v>
      </c>
      <c r="L898">
        <f t="shared" si="97"/>
        <v>9.000538062522434E-4</v>
      </c>
      <c r="M898" s="2"/>
      <c r="N898">
        <f t="shared" si="98"/>
        <v>156.24841506091266</v>
      </c>
      <c r="O898">
        <f t="shared" si="99"/>
        <v>1.0704233021811228E-3</v>
      </c>
      <c r="P898" s="40">
        <f>N898/MAX($N$16:N898)-1</f>
        <v>-1.1270479315794724E-3</v>
      </c>
      <c r="S898" s="2"/>
    </row>
    <row r="899" spans="1:19">
      <c r="A899" s="2">
        <v>43833</v>
      </c>
      <c r="B899">
        <v>13917206</v>
      </c>
      <c r="C899">
        <v>16115430</v>
      </c>
      <c r="D899">
        <v>16543218</v>
      </c>
      <c r="E899">
        <v>15797053</v>
      </c>
      <c r="F899">
        <v>15797053</v>
      </c>
      <c r="H899">
        <f t="shared" si="93"/>
        <v>-7.0237728358779616E-4</v>
      </c>
      <c r="I899">
        <f t="shared" si="94"/>
        <v>5.9500130604739354E-4</v>
      </c>
      <c r="J899">
        <f t="shared" si="95"/>
        <v>2.7239206418996353E-3</v>
      </c>
      <c r="K899">
        <f t="shared" si="96"/>
        <v>2.8529505851055958E-3</v>
      </c>
      <c r="L899">
        <f t="shared" si="97"/>
        <v>2.8529505851055958E-3</v>
      </c>
      <c r="M899" s="2"/>
      <c r="N899">
        <f t="shared" si="98"/>
        <v>156.50848885512903</v>
      </c>
      <c r="O899">
        <f t="shared" si="99"/>
        <v>1.6644891669140849E-3</v>
      </c>
      <c r="P899" s="40">
        <f>N899/MAX($N$16:N899)-1</f>
        <v>0</v>
      </c>
      <c r="S899" s="2"/>
    </row>
    <row r="900" spans="1:19">
      <c r="A900" s="2">
        <v>43836</v>
      </c>
      <c r="B900">
        <v>14005856</v>
      </c>
      <c r="C900">
        <v>16198361</v>
      </c>
      <c r="D900">
        <v>16626150</v>
      </c>
      <c r="E900">
        <v>15879984</v>
      </c>
      <c r="F900">
        <v>15879984</v>
      </c>
      <c r="H900">
        <f t="shared" si="93"/>
        <v>6.3698130213780679E-3</v>
      </c>
      <c r="I900">
        <f t="shared" si="94"/>
        <v>5.1460618798258029E-3</v>
      </c>
      <c r="J900">
        <f t="shared" si="95"/>
        <v>5.0130512697106333E-3</v>
      </c>
      <c r="K900">
        <f t="shared" si="96"/>
        <v>5.2497766513792676E-3</v>
      </c>
      <c r="L900">
        <f t="shared" si="97"/>
        <v>5.2497766513792676E-3</v>
      </c>
      <c r="M900" s="2"/>
      <c r="N900">
        <f t="shared" si="98"/>
        <v>157.35452615082431</v>
      </c>
      <c r="O900">
        <f t="shared" si="99"/>
        <v>5.4056958947346079E-3</v>
      </c>
      <c r="P900" s="40">
        <f>N900/MAX($N$16:N900)-1</f>
        <v>0</v>
      </c>
      <c r="S900" s="2"/>
    </row>
    <row r="901" spans="1:19">
      <c r="A901" s="2">
        <v>43837</v>
      </c>
      <c r="B901">
        <v>14004288</v>
      </c>
      <c r="C901">
        <v>16051942</v>
      </c>
      <c r="D901">
        <v>16515457</v>
      </c>
      <c r="E901">
        <v>15742838</v>
      </c>
      <c r="F901">
        <v>15742838</v>
      </c>
      <c r="H901">
        <f t="shared" si="93"/>
        <v>-1.1195317158763096E-4</v>
      </c>
      <c r="I901">
        <f t="shared" si="94"/>
        <v>-9.0391243904244245E-3</v>
      </c>
      <c r="J901">
        <f t="shared" si="95"/>
        <v>-6.6577650267800603E-3</v>
      </c>
      <c r="K901">
        <f t="shared" si="96"/>
        <v>-8.6364066865558531E-3</v>
      </c>
      <c r="L901">
        <f t="shared" si="97"/>
        <v>-8.6364066865558531E-3</v>
      </c>
      <c r="M901" s="2"/>
      <c r="N901">
        <f t="shared" si="98"/>
        <v>156.31341649119031</v>
      </c>
      <c r="O901">
        <f t="shared" si="99"/>
        <v>-6.6163311923807654E-3</v>
      </c>
      <c r="P901" s="40">
        <f>N901/MAX($N$16:N901)-1</f>
        <v>-6.6163311923808088E-3</v>
      </c>
      <c r="S901" s="2"/>
    </row>
    <row r="902" spans="1:19">
      <c r="A902" s="2">
        <v>43838</v>
      </c>
      <c r="B902">
        <v>14011356</v>
      </c>
      <c r="C902">
        <v>16105890</v>
      </c>
      <c r="D902">
        <v>16577151</v>
      </c>
      <c r="E902">
        <v>15842791</v>
      </c>
      <c r="F902">
        <v>15842791</v>
      </c>
      <c r="H902">
        <f t="shared" si="93"/>
        <v>5.0470255967316469E-4</v>
      </c>
      <c r="I902">
        <f t="shared" si="94"/>
        <v>3.3608394548148013E-3</v>
      </c>
      <c r="J902">
        <f t="shared" si="95"/>
        <v>3.7355309029596384E-3</v>
      </c>
      <c r="K902">
        <f t="shared" si="96"/>
        <v>6.3491093537264565E-3</v>
      </c>
      <c r="L902">
        <f t="shared" si="97"/>
        <v>6.3491093537264565E-3</v>
      </c>
      <c r="M902" s="2"/>
      <c r="N902">
        <f t="shared" si="98"/>
        <v>156.94802681643813</v>
      </c>
      <c r="O902">
        <f t="shared" si="99"/>
        <v>4.0598583249801031E-3</v>
      </c>
      <c r="P902" s="40">
        <f>N902/MAX($N$16:N902)-1</f>
        <v>-2.5833342346730515E-3</v>
      </c>
      <c r="S902" s="2"/>
    </row>
    <row r="903" spans="1:19">
      <c r="A903" s="2">
        <v>43839</v>
      </c>
      <c r="B903">
        <v>14046036</v>
      </c>
      <c r="C903">
        <v>16197597</v>
      </c>
      <c r="D903">
        <v>16668858</v>
      </c>
      <c r="E903">
        <v>15917928</v>
      </c>
      <c r="F903">
        <v>15917928</v>
      </c>
      <c r="H903">
        <f t="shared" si="93"/>
        <v>2.4751351689300538E-3</v>
      </c>
      <c r="I903">
        <f t="shared" si="94"/>
        <v>5.6940038706336793E-3</v>
      </c>
      <c r="J903">
        <f t="shared" si="95"/>
        <v>5.5321327530888365E-3</v>
      </c>
      <c r="K903">
        <f t="shared" si="96"/>
        <v>4.7426618201300563E-3</v>
      </c>
      <c r="L903">
        <f t="shared" si="97"/>
        <v>4.7426618201300563E-3</v>
      </c>
      <c r="M903" s="2"/>
      <c r="N903">
        <f t="shared" si="98"/>
        <v>157.67584489679547</v>
      </c>
      <c r="O903">
        <f t="shared" si="99"/>
        <v>4.6373190865825371E-3</v>
      </c>
      <c r="P903" s="40">
        <f>N903/MAX($N$16:N903)-1</f>
        <v>0</v>
      </c>
      <c r="S903" s="2"/>
    </row>
    <row r="904" spans="1:19">
      <c r="A904" s="2">
        <v>43840</v>
      </c>
      <c r="B904">
        <v>14011211</v>
      </c>
      <c r="C904">
        <v>16156967</v>
      </c>
      <c r="D904">
        <v>16661660</v>
      </c>
      <c r="E904">
        <v>15927844</v>
      </c>
      <c r="F904">
        <v>15927844</v>
      </c>
      <c r="H904">
        <f t="shared" si="93"/>
        <v>-2.4793471980280035E-3</v>
      </c>
      <c r="I904">
        <f t="shared" si="94"/>
        <v>-2.5083967702123067E-3</v>
      </c>
      <c r="J904">
        <f t="shared" si="95"/>
        <v>-4.3182322388257699E-4</v>
      </c>
      <c r="K904">
        <f t="shared" si="96"/>
        <v>6.2294539842122632E-4</v>
      </c>
      <c r="L904">
        <f t="shared" si="97"/>
        <v>6.2294539842122632E-4</v>
      </c>
      <c r="M904" s="2"/>
      <c r="N904">
        <f t="shared" si="98"/>
        <v>157.54422730640513</v>
      </c>
      <c r="O904">
        <f t="shared" si="99"/>
        <v>-8.3473527905608713E-4</v>
      </c>
      <c r="P904" s="40">
        <f>N904/MAX($N$16:N904)-1</f>
        <v>-8.3473527905608691E-4</v>
      </c>
      <c r="S904" s="2"/>
    </row>
    <row r="905" spans="1:19">
      <c r="A905" s="2">
        <v>43843</v>
      </c>
      <c r="B905">
        <v>14063478</v>
      </c>
      <c r="C905">
        <v>16170755</v>
      </c>
      <c r="D905">
        <v>16513333</v>
      </c>
      <c r="E905">
        <v>15812830</v>
      </c>
      <c r="F905">
        <v>15812830</v>
      </c>
      <c r="H905">
        <f t="shared" si="93"/>
        <v>3.7303699159194625E-3</v>
      </c>
      <c r="I905">
        <f t="shared" si="94"/>
        <v>8.5337798857909597E-4</v>
      </c>
      <c r="J905">
        <f t="shared" si="95"/>
        <v>-8.9022942491924217E-3</v>
      </c>
      <c r="K905">
        <f t="shared" si="96"/>
        <v>-7.2209396325076947E-3</v>
      </c>
      <c r="L905">
        <f t="shared" si="97"/>
        <v>-7.2209396325076947E-3</v>
      </c>
      <c r="M905" s="2"/>
      <c r="N905">
        <f t="shared" si="98"/>
        <v>156.95310795508095</v>
      </c>
      <c r="O905">
        <f t="shared" si="99"/>
        <v>-3.7520851219418508E-3</v>
      </c>
      <c r="P905" s="40">
        <f>N905/MAX($N$16:N905)-1</f>
        <v>-4.5836884031765779E-3</v>
      </c>
      <c r="S905" s="2"/>
    </row>
    <row r="906" spans="1:19">
      <c r="A906" s="2">
        <v>43844</v>
      </c>
      <c r="B906">
        <v>14065751</v>
      </c>
      <c r="C906">
        <v>16223197</v>
      </c>
      <c r="D906">
        <v>16482826</v>
      </c>
      <c r="E906">
        <v>15745850</v>
      </c>
      <c r="F906">
        <v>15745850</v>
      </c>
      <c r="H906">
        <f t="shared" si="93"/>
        <v>1.6162431512323217E-4</v>
      </c>
      <c r="I906">
        <f t="shared" si="94"/>
        <v>3.2430149365321181E-3</v>
      </c>
      <c r="J906">
        <f t="shared" si="95"/>
        <v>-1.8474162666010097E-3</v>
      </c>
      <c r="K906">
        <f t="shared" si="96"/>
        <v>-4.2358009287395415E-3</v>
      </c>
      <c r="L906">
        <f t="shared" si="97"/>
        <v>-4.2358009287395415E-3</v>
      </c>
      <c r="M906" s="2"/>
      <c r="N906">
        <f t="shared" si="98"/>
        <v>156.73606130435977</v>
      </c>
      <c r="O906">
        <f t="shared" si="99"/>
        <v>-1.3828757744849486E-3</v>
      </c>
      <c r="P906" s="40">
        <f>N906/MAX($N$16:N906)-1</f>
        <v>-5.960225506010941E-3</v>
      </c>
      <c r="S906" s="2"/>
    </row>
    <row r="907" spans="1:19">
      <c r="A907" s="2">
        <v>43845</v>
      </c>
      <c r="B907">
        <v>14008354</v>
      </c>
      <c r="C907">
        <v>16302204</v>
      </c>
      <c r="D907">
        <v>16429044</v>
      </c>
      <c r="E907">
        <v>15714970</v>
      </c>
      <c r="F907">
        <v>15714970</v>
      </c>
      <c r="H907">
        <f t="shared" si="93"/>
        <v>-4.0806210773957075E-3</v>
      </c>
      <c r="I907">
        <f t="shared" si="94"/>
        <v>4.8700018868044204E-3</v>
      </c>
      <c r="J907">
        <f t="shared" si="95"/>
        <v>-3.2629113478477301E-3</v>
      </c>
      <c r="K907">
        <f t="shared" si="96"/>
        <v>-1.9611516685348329E-3</v>
      </c>
      <c r="L907">
        <f t="shared" si="97"/>
        <v>-1.9611516685348329E-3</v>
      </c>
      <c r="M907" s="2"/>
      <c r="N907">
        <f t="shared" si="98"/>
        <v>156.53556974227891</v>
      </c>
      <c r="O907">
        <f t="shared" si="99"/>
        <v>-1.2791667751017367E-3</v>
      </c>
      <c r="P907" s="40">
        <f>N907/MAX($N$16:N907)-1</f>
        <v>-7.231768158673324E-3</v>
      </c>
      <c r="S907" s="2"/>
    </row>
    <row r="908" spans="1:19">
      <c r="A908" s="2">
        <v>43846</v>
      </c>
      <c r="B908">
        <v>14063576</v>
      </c>
      <c r="C908">
        <v>16127460</v>
      </c>
      <c r="D908">
        <v>16404591</v>
      </c>
      <c r="E908">
        <v>15690334</v>
      </c>
      <c r="F908">
        <v>15690334</v>
      </c>
      <c r="H908">
        <f t="shared" si="93"/>
        <v>3.9420762781980923E-3</v>
      </c>
      <c r="I908">
        <f t="shared" si="94"/>
        <v>-1.0719041425318987E-2</v>
      </c>
      <c r="J908">
        <f t="shared" si="95"/>
        <v>-1.488400664092171E-3</v>
      </c>
      <c r="K908">
        <f t="shared" si="96"/>
        <v>-1.5676771893297081E-3</v>
      </c>
      <c r="L908">
        <f t="shared" si="97"/>
        <v>-1.5676771893297081E-3</v>
      </c>
      <c r="M908" s="2"/>
      <c r="N908">
        <f t="shared" si="98"/>
        <v>156.17864609620011</v>
      </c>
      <c r="O908">
        <f t="shared" si="99"/>
        <v>-2.2801440379744964E-3</v>
      </c>
      <c r="P908" s="40">
        <f>N908/MAX($N$16:N908)-1</f>
        <v>-9.4954227235968247E-3</v>
      </c>
      <c r="S908" s="2"/>
    </row>
    <row r="909" spans="1:19">
      <c r="A909" s="2">
        <v>43847</v>
      </c>
      <c r="B909">
        <v>14069245</v>
      </c>
      <c r="C909">
        <v>16134075</v>
      </c>
      <c r="D909">
        <v>16346841</v>
      </c>
      <c r="E909">
        <v>15639027</v>
      </c>
      <c r="F909">
        <v>15639027</v>
      </c>
      <c r="H909">
        <f t="shared" si="93"/>
        <v>4.03098045618E-4</v>
      </c>
      <c r="I909">
        <f t="shared" si="94"/>
        <v>4.1016998337006783E-4</v>
      </c>
      <c r="J909">
        <f t="shared" si="95"/>
        <v>-3.5203559783965055E-3</v>
      </c>
      <c r="K909">
        <f t="shared" si="96"/>
        <v>-3.2699750049934861E-3</v>
      </c>
      <c r="L909">
        <f t="shared" si="97"/>
        <v>-3.2699750049934861E-3</v>
      </c>
      <c r="M909" s="2"/>
      <c r="N909">
        <f t="shared" si="98"/>
        <v>155.88980812242039</v>
      </c>
      <c r="O909">
        <f t="shared" si="99"/>
        <v>-1.8494075918790822E-3</v>
      </c>
      <c r="P909" s="40">
        <f>N909/MAX($N$16:N909)-1</f>
        <v>-1.1327269408602847E-2</v>
      </c>
      <c r="S909" s="2"/>
    </row>
    <row r="910" spans="1:19">
      <c r="A910" s="2">
        <v>43850</v>
      </c>
      <c r="B910">
        <v>14162736</v>
      </c>
      <c r="C910">
        <v>16112983</v>
      </c>
      <c r="D910">
        <v>16404302</v>
      </c>
      <c r="E910">
        <v>15659525</v>
      </c>
      <c r="F910">
        <v>15659525</v>
      </c>
      <c r="H910">
        <f t="shared" si="93"/>
        <v>6.645061621998849E-3</v>
      </c>
      <c r="I910">
        <f t="shared" si="94"/>
        <v>-1.3072952741325361E-3</v>
      </c>
      <c r="J910">
        <f t="shared" si="95"/>
        <v>3.5151134093736047E-3</v>
      </c>
      <c r="K910">
        <f t="shared" si="96"/>
        <v>1.3106953520829467E-3</v>
      </c>
      <c r="L910">
        <f t="shared" si="97"/>
        <v>1.3106953520829467E-3</v>
      </c>
      <c r="M910" s="2"/>
      <c r="N910">
        <f t="shared" si="98"/>
        <v>156.24755248653506</v>
      </c>
      <c r="O910">
        <f t="shared" si="99"/>
        <v>2.2948540922811626E-3</v>
      </c>
      <c r="P910" s="40">
        <f>N910/MAX($N$16:N910)-1</f>
        <v>-9.0584097468783265E-3</v>
      </c>
      <c r="S910" s="2"/>
    </row>
    <row r="911" spans="1:19">
      <c r="A911" s="2">
        <v>43851</v>
      </c>
      <c r="B911">
        <v>14186779</v>
      </c>
      <c r="C911">
        <v>16148165</v>
      </c>
      <c r="D911">
        <v>16439484</v>
      </c>
      <c r="E911">
        <v>15687032</v>
      </c>
      <c r="F911">
        <v>15687032</v>
      </c>
      <c r="H911">
        <f t="shared" si="93"/>
        <v>1.6976239619237443E-3</v>
      </c>
      <c r="I911">
        <f t="shared" si="94"/>
        <v>2.1834566572807024E-3</v>
      </c>
      <c r="J911">
        <f t="shared" si="95"/>
        <v>2.1446813159133882E-3</v>
      </c>
      <c r="K911">
        <f t="shared" si="96"/>
        <v>1.756566690241268E-3</v>
      </c>
      <c r="L911">
        <f t="shared" si="97"/>
        <v>1.756566690241268E-3</v>
      </c>
      <c r="M911" s="2"/>
      <c r="N911">
        <f t="shared" si="98"/>
        <v>156.54563829583262</v>
      </c>
      <c r="O911">
        <f t="shared" si="99"/>
        <v>1.9077790631200743E-3</v>
      </c>
      <c r="P911" s="40">
        <f>N911/MAX($N$16:N911)-1</f>
        <v>-7.1679121282185454E-3</v>
      </c>
      <c r="S911" s="2"/>
    </row>
    <row r="912" spans="1:19">
      <c r="A912" s="2">
        <v>43852</v>
      </c>
      <c r="B912">
        <v>14200505</v>
      </c>
      <c r="C912">
        <v>16170276</v>
      </c>
      <c r="D912">
        <v>16466169</v>
      </c>
      <c r="E912">
        <v>15780007</v>
      </c>
      <c r="F912">
        <v>15780007</v>
      </c>
      <c r="H912">
        <f t="shared" si="93"/>
        <v>9.6752053443571739E-4</v>
      </c>
      <c r="I912">
        <f t="shared" si="94"/>
        <v>1.3692577453847665E-3</v>
      </c>
      <c r="J912">
        <f t="shared" si="95"/>
        <v>1.6232261304551798E-3</v>
      </c>
      <c r="K912">
        <f t="shared" si="96"/>
        <v>5.9268700414456532E-3</v>
      </c>
      <c r="L912">
        <f t="shared" si="97"/>
        <v>5.9268700414456532E-3</v>
      </c>
      <c r="M912" s="2"/>
      <c r="N912">
        <f t="shared" si="98"/>
        <v>157.04075284093864</v>
      </c>
      <c r="O912">
        <f t="shared" si="99"/>
        <v>3.1627488986333942E-3</v>
      </c>
      <c r="P912" s="40">
        <f>N912/MAX($N$16:N912)-1</f>
        <v>-4.0278335357740724E-3</v>
      </c>
      <c r="S912" s="2"/>
    </row>
    <row r="913" spans="1:19">
      <c r="A913" s="2">
        <v>43853</v>
      </c>
      <c r="B913">
        <v>14189969</v>
      </c>
      <c r="C913">
        <v>16225616</v>
      </c>
      <c r="D913">
        <v>16517407</v>
      </c>
      <c r="E913">
        <v>15729139</v>
      </c>
      <c r="F913">
        <v>15729139</v>
      </c>
      <c r="H913">
        <f t="shared" si="93"/>
        <v>-7.4194544489791792E-4</v>
      </c>
      <c r="I913">
        <f t="shared" si="94"/>
        <v>3.4223287221566423E-3</v>
      </c>
      <c r="J913">
        <f t="shared" si="95"/>
        <v>3.1117134774942823E-3</v>
      </c>
      <c r="K913">
        <f t="shared" si="96"/>
        <v>-3.2235727145114579E-3</v>
      </c>
      <c r="L913">
        <f t="shared" si="97"/>
        <v>-3.2235727145114579E-3</v>
      </c>
      <c r="M913" s="2"/>
      <c r="N913">
        <f t="shared" si="98"/>
        <v>157.02017897354767</v>
      </c>
      <c r="O913">
        <f t="shared" si="99"/>
        <v>-1.3100973485398178E-4</v>
      </c>
      <c r="P913" s="40">
        <f>N913/MAX($N$16:N913)-1</f>
        <v>-4.1583155852246145E-3</v>
      </c>
      <c r="S913" s="2"/>
    </row>
    <row r="914" spans="1:19">
      <c r="A914" s="2">
        <v>43854</v>
      </c>
      <c r="B914">
        <v>14172474</v>
      </c>
      <c r="C914">
        <v>16301860</v>
      </c>
      <c r="D914">
        <v>16505767</v>
      </c>
      <c r="E914">
        <v>15717499</v>
      </c>
      <c r="F914">
        <v>15717499</v>
      </c>
      <c r="H914">
        <f t="shared" ref="H914:H977" si="100">B914/B913-1</f>
        <v>-1.2329131938202398E-3</v>
      </c>
      <c r="I914">
        <f t="shared" ref="I914:I977" si="101">C914/C913-1</f>
        <v>4.6989895483782185E-3</v>
      </c>
      <c r="J914">
        <f t="shared" ref="J914:J977" si="102">D914/D913-1</f>
        <v>-7.0471109660252829E-4</v>
      </c>
      <c r="K914">
        <f t="shared" ref="K914:K977" si="103">E914/E913-1</f>
        <v>-7.4002779173099054E-4</v>
      </c>
      <c r="L914">
        <f t="shared" ref="L914:L977" si="104">F914/F913-1</f>
        <v>-7.4002779173099054E-4</v>
      </c>
      <c r="M914" s="2"/>
      <c r="N914">
        <f t="shared" ref="N914:N977" si="105">N913*(1+O914)</f>
        <v>157.06041726842957</v>
      </c>
      <c r="O914">
        <f t="shared" ref="O914:O977" si="106">(H914*$H$14)+(I914*$I$14)+(J914*$J$14)+(K914*$K$14)+(L914*$L$14)</f>
        <v>2.5626193489869376E-4</v>
      </c>
      <c r="P914" s="40">
        <f>N914/MAX($N$16:N914)-1</f>
        <v>-3.9031192683236515E-3</v>
      </c>
      <c r="S914" s="2"/>
    </row>
    <row r="915" spans="1:19">
      <c r="A915" s="2">
        <v>43857</v>
      </c>
      <c r="B915">
        <v>14117157</v>
      </c>
      <c r="C915">
        <v>16298331</v>
      </c>
      <c r="D915">
        <v>16482008</v>
      </c>
      <c r="E915">
        <v>15615534</v>
      </c>
      <c r="F915">
        <v>15615534</v>
      </c>
      <c r="H915">
        <f t="shared" si="100"/>
        <v>-3.9031294042239928E-3</v>
      </c>
      <c r="I915">
        <f t="shared" si="101"/>
        <v>-2.1647836504545825E-4</v>
      </c>
      <c r="J915">
        <f t="shared" si="102"/>
        <v>-1.4394362891466672E-3</v>
      </c>
      <c r="K915">
        <f t="shared" si="103"/>
        <v>-6.4873552719806327E-3</v>
      </c>
      <c r="L915">
        <f t="shared" si="104"/>
        <v>-6.4873552719806327E-3</v>
      </c>
      <c r="M915" s="2"/>
      <c r="N915">
        <f t="shared" si="105"/>
        <v>156.47823342214957</v>
      </c>
      <c r="O915">
        <f t="shared" si="106"/>
        <v>-3.7067509204754771E-3</v>
      </c>
      <c r="P915" s="40">
        <f>N915/MAX($N$16:N915)-1</f>
        <v>-7.595402297858489E-3</v>
      </c>
      <c r="S915" s="2"/>
    </row>
    <row r="916" spans="1:19">
      <c r="A916" s="2">
        <v>43858</v>
      </c>
      <c r="B916">
        <v>14143313</v>
      </c>
      <c r="C916">
        <v>16243664</v>
      </c>
      <c r="D916">
        <v>16438998</v>
      </c>
      <c r="E916">
        <v>15509636</v>
      </c>
      <c r="F916">
        <v>15509636</v>
      </c>
      <c r="H916">
        <f t="shared" si="100"/>
        <v>1.8527809813264629E-3</v>
      </c>
      <c r="I916">
        <f t="shared" si="101"/>
        <v>-3.354147120953721E-3</v>
      </c>
      <c r="J916">
        <f t="shared" si="102"/>
        <v>-2.6095121419671408E-3</v>
      </c>
      <c r="K916">
        <f t="shared" si="103"/>
        <v>-6.7815804441909711E-3</v>
      </c>
      <c r="L916">
        <f t="shared" si="104"/>
        <v>-6.7815804441909711E-3</v>
      </c>
      <c r="M916" s="2"/>
      <c r="N916">
        <f t="shared" si="105"/>
        <v>155.92511293679922</v>
      </c>
      <c r="O916">
        <f t="shared" si="106"/>
        <v>-3.5348078339952687E-3</v>
      </c>
      <c r="P916" s="40">
        <f>N916/MAX($N$16:N916)-1</f>
        <v>-1.1103361844308934E-2</v>
      </c>
      <c r="S916" s="2"/>
    </row>
    <row r="917" spans="1:19">
      <c r="A917" s="2">
        <v>43859</v>
      </c>
      <c r="B917">
        <v>14079025</v>
      </c>
      <c r="C917">
        <v>16169596</v>
      </c>
      <c r="D917">
        <v>16415743</v>
      </c>
      <c r="E917">
        <v>15519922</v>
      </c>
      <c r="F917">
        <v>15519922</v>
      </c>
      <c r="H917">
        <f t="shared" si="100"/>
        <v>-4.5454696505691228E-3</v>
      </c>
      <c r="I917">
        <f t="shared" si="101"/>
        <v>-4.5598086737080878E-3</v>
      </c>
      <c r="J917">
        <f t="shared" si="102"/>
        <v>-1.4146239326752186E-3</v>
      </c>
      <c r="K917">
        <f t="shared" si="103"/>
        <v>6.6320060638425105E-4</v>
      </c>
      <c r="L917">
        <f t="shared" si="104"/>
        <v>6.6320060638425105E-4</v>
      </c>
      <c r="M917" s="2"/>
      <c r="N917">
        <f t="shared" si="105"/>
        <v>155.63841339907944</v>
      </c>
      <c r="O917">
        <f t="shared" si="106"/>
        <v>-1.8387002088367853E-3</v>
      </c>
      <c r="P917" s="40">
        <f>N917/MAX($N$16:N917)-1</f>
        <v>-1.2921646299403733E-2</v>
      </c>
      <c r="S917" s="2"/>
    </row>
    <row r="918" spans="1:19">
      <c r="A918" s="2">
        <v>43860</v>
      </c>
      <c r="B918">
        <v>14060164</v>
      </c>
      <c r="C918">
        <v>16235851</v>
      </c>
      <c r="D918">
        <v>16481998</v>
      </c>
      <c r="E918">
        <v>15575333</v>
      </c>
      <c r="F918">
        <v>15575333</v>
      </c>
      <c r="H918">
        <f t="shared" si="100"/>
        <v>-1.3396524262155873E-3</v>
      </c>
      <c r="I918">
        <f t="shared" si="101"/>
        <v>4.0975049716764911E-3</v>
      </c>
      <c r="J918">
        <f t="shared" si="102"/>
        <v>4.0360646484292051E-3</v>
      </c>
      <c r="K918">
        <f t="shared" si="103"/>
        <v>3.5703143353427169E-3</v>
      </c>
      <c r="L918">
        <f t="shared" si="104"/>
        <v>3.5703143353427169E-3</v>
      </c>
      <c r="M918" s="2"/>
      <c r="N918">
        <f t="shared" si="105"/>
        <v>156.0721635210393</v>
      </c>
      <c r="O918">
        <f t="shared" si="106"/>
        <v>2.7869091729151086E-3</v>
      </c>
      <c r="P918" s="40">
        <f>N918/MAX($N$16:N918)-1</f>
        <v>-1.0170748581089462E-2</v>
      </c>
      <c r="S918" s="2"/>
    </row>
    <row r="919" spans="1:19">
      <c r="A919" s="2">
        <v>43861</v>
      </c>
      <c r="B919">
        <v>14059869</v>
      </c>
      <c r="C919">
        <v>16235507</v>
      </c>
      <c r="D919">
        <v>16363182</v>
      </c>
      <c r="E919">
        <v>15473415</v>
      </c>
      <c r="F919">
        <v>15473415</v>
      </c>
      <c r="H919">
        <f t="shared" si="100"/>
        <v>-2.0981263091912616E-5</v>
      </c>
      <c r="I919">
        <f t="shared" si="101"/>
        <v>-2.1187679044354368E-5</v>
      </c>
      <c r="J919">
        <f t="shared" si="102"/>
        <v>-7.2088347541360287E-3</v>
      </c>
      <c r="K919">
        <f t="shared" si="103"/>
        <v>-6.5435519099334982E-3</v>
      </c>
      <c r="L919">
        <f t="shared" si="104"/>
        <v>-6.5435519099334982E-3</v>
      </c>
      <c r="M919" s="2"/>
      <c r="N919">
        <f t="shared" si="105"/>
        <v>155.43732103264583</v>
      </c>
      <c r="O919">
        <f t="shared" si="106"/>
        <v>-4.0676215032278583E-3</v>
      </c>
      <c r="P919" s="40">
        <f>N919/MAX($N$16:N919)-1</f>
        <v>-1.4196999328685012E-2</v>
      </c>
      <c r="S919" s="2"/>
    </row>
    <row r="920" spans="1:19">
      <c r="A920" s="2">
        <v>43862</v>
      </c>
      <c r="B920">
        <v>14189989</v>
      </c>
      <c r="C920">
        <v>16244268</v>
      </c>
      <c r="D920">
        <v>16428206</v>
      </c>
      <c r="E920">
        <v>15627639</v>
      </c>
      <c r="F920">
        <v>15627639</v>
      </c>
      <c r="H920">
        <f t="shared" si="100"/>
        <v>9.2547092721846358E-3</v>
      </c>
      <c r="I920">
        <f t="shared" si="101"/>
        <v>5.3961973592819845E-4</v>
      </c>
      <c r="J920">
        <f t="shared" si="102"/>
        <v>3.9737992280475254E-3</v>
      </c>
      <c r="K920">
        <f t="shared" si="103"/>
        <v>9.9670305488477329E-3</v>
      </c>
      <c r="L920">
        <f t="shared" si="104"/>
        <v>9.9670305488477329E-3</v>
      </c>
      <c r="M920" s="2"/>
      <c r="N920">
        <f t="shared" si="105"/>
        <v>156.48503663724375</v>
      </c>
      <c r="O920">
        <f t="shared" si="106"/>
        <v>6.7404378667711654E-3</v>
      </c>
      <c r="P920" s="40">
        <f>N920/MAX($N$16:N920)-1</f>
        <v>-7.5522554537833519E-3</v>
      </c>
      <c r="S920" s="2"/>
    </row>
    <row r="921" spans="1:19">
      <c r="A921" s="2">
        <v>43864</v>
      </c>
      <c r="B921">
        <v>14204783</v>
      </c>
      <c r="C921">
        <v>16261024</v>
      </c>
      <c r="D921">
        <v>16468502</v>
      </c>
      <c r="E921">
        <v>15670321</v>
      </c>
      <c r="F921">
        <v>15670321</v>
      </c>
      <c r="H921">
        <f t="shared" si="100"/>
        <v>1.042565994942013E-3</v>
      </c>
      <c r="I921">
        <f t="shared" si="101"/>
        <v>1.0315023120770483E-3</v>
      </c>
      <c r="J921">
        <f t="shared" si="102"/>
        <v>2.4528545600170926E-3</v>
      </c>
      <c r="K921">
        <f t="shared" si="103"/>
        <v>2.7311867134889312E-3</v>
      </c>
      <c r="L921">
        <f t="shared" si="104"/>
        <v>2.7311867134889312E-3</v>
      </c>
      <c r="M921" s="2"/>
      <c r="N921">
        <f t="shared" si="105"/>
        <v>156.79767171655357</v>
      </c>
      <c r="O921">
        <f t="shared" si="106"/>
        <v>1.9978592588028032E-3</v>
      </c>
      <c r="P921" s="40">
        <f>N921/MAX($N$16:N921)-1</f>
        <v>-5.5694845384637315E-3</v>
      </c>
      <c r="S921" s="2"/>
    </row>
    <row r="922" spans="1:19">
      <c r="A922" s="2">
        <v>43865</v>
      </c>
      <c r="B922">
        <v>14275652</v>
      </c>
      <c r="C922">
        <v>16349122</v>
      </c>
      <c r="D922">
        <v>16584308</v>
      </c>
      <c r="E922">
        <v>15786128</v>
      </c>
      <c r="F922">
        <v>15786128</v>
      </c>
      <c r="H922">
        <f t="shared" si="100"/>
        <v>4.9890941663803812E-3</v>
      </c>
      <c r="I922">
        <f t="shared" si="101"/>
        <v>5.417739989806325E-3</v>
      </c>
      <c r="J922">
        <f t="shared" si="102"/>
        <v>7.0319692707934145E-3</v>
      </c>
      <c r="K922">
        <f t="shared" si="103"/>
        <v>7.3902123638691641E-3</v>
      </c>
      <c r="L922">
        <f t="shared" si="104"/>
        <v>7.3902123638691641E-3</v>
      </c>
      <c r="M922" s="2"/>
      <c r="N922">
        <f t="shared" si="105"/>
        <v>157.80805170838642</v>
      </c>
      <c r="O922">
        <f t="shared" si="106"/>
        <v>6.4438456309436898E-3</v>
      </c>
      <c r="P922" s="40">
        <f>N922/MAX($N$16:N922)-1</f>
        <v>0</v>
      </c>
      <c r="S922" s="2"/>
    </row>
    <row r="923" spans="1:19">
      <c r="A923" s="2">
        <v>43866</v>
      </c>
      <c r="B923">
        <v>14304467</v>
      </c>
      <c r="C923">
        <v>16365745</v>
      </c>
      <c r="D923">
        <v>16593482</v>
      </c>
      <c r="E923">
        <v>15796071</v>
      </c>
      <c r="F923">
        <v>15796071</v>
      </c>
      <c r="H923">
        <f t="shared" si="100"/>
        <v>2.0184717307483169E-3</v>
      </c>
      <c r="I923">
        <f t="shared" si="101"/>
        <v>1.0167518475916459E-3</v>
      </c>
      <c r="J923">
        <f t="shared" si="102"/>
        <v>5.5317351800265868E-4</v>
      </c>
      <c r="K923">
        <f t="shared" si="103"/>
        <v>6.2985679578941856E-4</v>
      </c>
      <c r="L923">
        <f t="shared" si="104"/>
        <v>6.2985679578941856E-4</v>
      </c>
      <c r="M923" s="2"/>
      <c r="N923">
        <f t="shared" si="105"/>
        <v>157.96106588881193</v>
      </c>
      <c r="O923">
        <f t="shared" si="106"/>
        <v>9.6962213758429168E-4</v>
      </c>
      <c r="P923" s="40">
        <f>N923/MAX($N$16:N923)-1</f>
        <v>0</v>
      </c>
      <c r="S923" s="2"/>
    </row>
    <row r="924" spans="1:19">
      <c r="A924" s="2">
        <v>43867</v>
      </c>
      <c r="B924">
        <v>14308353</v>
      </c>
      <c r="C924">
        <v>16368688</v>
      </c>
      <c r="D924">
        <v>16595682</v>
      </c>
      <c r="E924">
        <v>15785111</v>
      </c>
      <c r="F924">
        <v>15785111</v>
      </c>
      <c r="H924">
        <f t="shared" si="100"/>
        <v>2.7166339018425134E-4</v>
      </c>
      <c r="I924">
        <f t="shared" si="101"/>
        <v>1.7982682731521038E-4</v>
      </c>
      <c r="J924">
        <f t="shared" si="102"/>
        <v>1.3258217895439905E-4</v>
      </c>
      <c r="K924">
        <f t="shared" si="103"/>
        <v>-6.9384342473521876E-4</v>
      </c>
      <c r="L924">
        <f t="shared" si="104"/>
        <v>-6.9384342473521876E-4</v>
      </c>
      <c r="M924" s="2"/>
      <c r="N924">
        <f t="shared" si="105"/>
        <v>157.93567792969949</v>
      </c>
      <c r="O924">
        <f t="shared" si="106"/>
        <v>-1.6072289060331538E-4</v>
      </c>
      <c r="P924" s="40">
        <f>N924/MAX($N$16:N924)-1</f>
        <v>-1.6072289060331535E-4</v>
      </c>
      <c r="S924" s="2"/>
    </row>
    <row r="925" spans="1:19">
      <c r="A925" s="2">
        <v>43868</v>
      </c>
      <c r="B925">
        <v>14328472</v>
      </c>
      <c r="C925">
        <v>16381468</v>
      </c>
      <c r="D925">
        <v>16510605</v>
      </c>
      <c r="E925">
        <v>15728080</v>
      </c>
      <c r="F925">
        <v>15728080</v>
      </c>
      <c r="H925">
        <f t="shared" si="100"/>
        <v>1.406101736517229E-3</v>
      </c>
      <c r="I925">
        <f t="shared" si="101"/>
        <v>7.8075897103047076E-4</v>
      </c>
      <c r="J925">
        <f t="shared" si="102"/>
        <v>-5.1264539776069151E-3</v>
      </c>
      <c r="K925">
        <f t="shared" si="103"/>
        <v>-3.6129616066684633E-3</v>
      </c>
      <c r="L925">
        <f t="shared" si="104"/>
        <v>-3.6129616066684633E-3</v>
      </c>
      <c r="M925" s="2"/>
      <c r="N925">
        <f t="shared" si="105"/>
        <v>157.61457838223734</v>
      </c>
      <c r="O925">
        <f t="shared" si="106"/>
        <v>-2.0331032966792286E-3</v>
      </c>
      <c r="P925" s="40">
        <f>N925/MAX($N$16:N925)-1</f>
        <v>-2.1934994210439651E-3</v>
      </c>
      <c r="S925" s="2"/>
    </row>
    <row r="926" spans="1:19">
      <c r="A926" s="2">
        <v>43871</v>
      </c>
      <c r="B926">
        <v>14285002</v>
      </c>
      <c r="C926">
        <v>16427361</v>
      </c>
      <c r="D926">
        <v>16566799</v>
      </c>
      <c r="E926">
        <v>15726820</v>
      </c>
      <c r="F926">
        <v>15726820</v>
      </c>
      <c r="H926">
        <f t="shared" si="100"/>
        <v>-3.0338196564155817E-3</v>
      </c>
      <c r="I926">
        <f t="shared" si="101"/>
        <v>2.8015193754307166E-3</v>
      </c>
      <c r="J926">
        <f t="shared" si="102"/>
        <v>3.4035094413560341E-3</v>
      </c>
      <c r="K926">
        <f t="shared" si="103"/>
        <v>-8.0111494855095167E-5</v>
      </c>
      <c r="L926">
        <f t="shared" si="104"/>
        <v>-8.0111494855095167E-5</v>
      </c>
      <c r="M926" s="2"/>
      <c r="N926">
        <f t="shared" si="105"/>
        <v>157.70949344539804</v>
      </c>
      <c r="O926">
        <f t="shared" si="106"/>
        <v>6.0219723413219579E-4</v>
      </c>
      <c r="P926" s="40">
        <f>N926/MAX($N$16:N926)-1</f>
        <v>-1.5926231061961227E-3</v>
      </c>
      <c r="S926" s="2"/>
    </row>
    <row r="927" spans="1:19">
      <c r="A927" s="2">
        <v>43872</v>
      </c>
      <c r="B927">
        <v>14182492</v>
      </c>
      <c r="C927">
        <v>16405859</v>
      </c>
      <c r="D927">
        <v>16644059</v>
      </c>
      <c r="E927">
        <v>15706301</v>
      </c>
      <c r="F927">
        <v>15706301</v>
      </c>
      <c r="H927">
        <f t="shared" si="100"/>
        <v>-7.1760577982418194E-3</v>
      </c>
      <c r="I927">
        <f t="shared" si="101"/>
        <v>-1.3089138297989189E-3</v>
      </c>
      <c r="J927">
        <f t="shared" si="102"/>
        <v>4.6635442368800906E-3</v>
      </c>
      <c r="K927">
        <f t="shared" si="103"/>
        <v>-1.3047138582370499E-3</v>
      </c>
      <c r="L927">
        <f t="shared" si="104"/>
        <v>-1.3047138582370499E-3</v>
      </c>
      <c r="M927" s="2"/>
      <c r="N927">
        <f t="shared" si="105"/>
        <v>157.50665206510888</v>
      </c>
      <c r="O927">
        <f t="shared" si="106"/>
        <v>-1.2861710215269495E-3</v>
      </c>
      <c r="P927" s="40">
        <f>N927/MAX($N$16:N927)-1</f>
        <v>-2.876745742035669E-3</v>
      </c>
      <c r="S927" s="2"/>
    </row>
    <row r="928" spans="1:19">
      <c r="A928" s="2">
        <v>43873</v>
      </c>
      <c r="B928">
        <v>14247485</v>
      </c>
      <c r="C928">
        <v>16456259</v>
      </c>
      <c r="D928">
        <v>16572816</v>
      </c>
      <c r="E928">
        <v>15645401</v>
      </c>
      <c r="F928">
        <v>15645401</v>
      </c>
      <c r="H928">
        <f t="shared" si="100"/>
        <v>4.5826220102926918E-3</v>
      </c>
      <c r="I928">
        <f t="shared" si="101"/>
        <v>3.0720732148190599E-3</v>
      </c>
      <c r="J928">
        <f t="shared" si="102"/>
        <v>-4.2803861726277148E-3</v>
      </c>
      <c r="K928">
        <f t="shared" si="103"/>
        <v>-3.8774247354612656E-3</v>
      </c>
      <c r="L928">
        <f t="shared" si="104"/>
        <v>-3.8774247354612656E-3</v>
      </c>
      <c r="M928" s="2"/>
      <c r="N928">
        <f t="shared" si="105"/>
        <v>157.36865921400005</v>
      </c>
      <c r="O928">
        <f t="shared" si="106"/>
        <v>-8.7610808368769881E-4</v>
      </c>
      <c r="P928" s="40">
        <f>N928/MAX($N$16:N928)-1</f>
        <v>-3.7503334855240045E-3</v>
      </c>
      <c r="S928" s="2"/>
    </row>
    <row r="929" spans="1:19">
      <c r="A929" s="2">
        <v>43874</v>
      </c>
      <c r="B929">
        <v>14236393</v>
      </c>
      <c r="C929">
        <v>16501463</v>
      </c>
      <c r="D929">
        <v>16670885</v>
      </c>
      <c r="E929">
        <v>15673053</v>
      </c>
      <c r="F929">
        <v>15673053</v>
      </c>
      <c r="H929">
        <f t="shared" si="100"/>
        <v>-7.7852336745753981E-4</v>
      </c>
      <c r="I929">
        <f t="shared" si="101"/>
        <v>2.7469183609714065E-3</v>
      </c>
      <c r="J929">
        <f t="shared" si="102"/>
        <v>5.9174614621919641E-3</v>
      </c>
      <c r="K929">
        <f t="shared" si="103"/>
        <v>1.7674203428854618E-3</v>
      </c>
      <c r="L929">
        <f t="shared" si="104"/>
        <v>1.7674203428854618E-3</v>
      </c>
      <c r="M929" s="2"/>
      <c r="N929">
        <f t="shared" si="105"/>
        <v>157.72811117328871</v>
      </c>
      <c r="O929">
        <f t="shared" si="106"/>
        <v>2.2841394282953511E-3</v>
      </c>
      <c r="P929" s="40">
        <f>N929/MAX($N$16:N929)-1</f>
        <v>-1.4747603418122646E-3</v>
      </c>
      <c r="S929" s="2"/>
    </row>
    <row r="930" spans="1:19">
      <c r="A930" s="2">
        <v>43875</v>
      </c>
      <c r="B930">
        <v>14307698</v>
      </c>
      <c r="C930">
        <v>16513402</v>
      </c>
      <c r="D930">
        <v>16703054</v>
      </c>
      <c r="E930">
        <v>15705222</v>
      </c>
      <c r="F930">
        <v>15705222</v>
      </c>
      <c r="H930">
        <f t="shared" si="100"/>
        <v>5.008642287410936E-3</v>
      </c>
      <c r="I930">
        <f t="shared" si="101"/>
        <v>7.2351160621342281E-4</v>
      </c>
      <c r="J930">
        <f t="shared" si="102"/>
        <v>1.9296516051787727E-3</v>
      </c>
      <c r="K930">
        <f t="shared" si="103"/>
        <v>2.0525037463983153E-3</v>
      </c>
      <c r="L930">
        <f t="shared" si="104"/>
        <v>2.0525037463983153E-3</v>
      </c>
      <c r="M930" s="2"/>
      <c r="N930">
        <f t="shared" si="105"/>
        <v>158.09930261082758</v>
      </c>
      <c r="O930">
        <f t="shared" si="106"/>
        <v>2.3533625983199525E-3</v>
      </c>
      <c r="P930" s="40">
        <f>N930/MAX($N$16:N930)-1</f>
        <v>0</v>
      </c>
      <c r="S930" s="2"/>
    </row>
    <row r="931" spans="1:19">
      <c r="A931" s="2">
        <v>43878</v>
      </c>
      <c r="B931">
        <v>14320605</v>
      </c>
      <c r="C931">
        <v>16535408</v>
      </c>
      <c r="D931">
        <v>16725059</v>
      </c>
      <c r="E931">
        <v>15503396</v>
      </c>
      <c r="F931">
        <v>15503396</v>
      </c>
      <c r="H931">
        <f t="shared" si="100"/>
        <v>9.0210179163685567E-4</v>
      </c>
      <c r="I931">
        <f t="shared" si="101"/>
        <v>1.3326145636132214E-3</v>
      </c>
      <c r="J931">
        <f t="shared" si="102"/>
        <v>1.3174237477768802E-3</v>
      </c>
      <c r="K931">
        <f t="shared" si="103"/>
        <v>-1.2850884884021418E-2</v>
      </c>
      <c r="L931">
        <f t="shared" si="104"/>
        <v>-1.2850884884021418E-2</v>
      </c>
      <c r="M931" s="2"/>
      <c r="N931">
        <f t="shared" si="105"/>
        <v>157.39893441020214</v>
      </c>
      <c r="O931">
        <f t="shared" si="106"/>
        <v>-4.4299259330031759E-3</v>
      </c>
      <c r="P931" s="40">
        <f>N931/MAX($N$16:N931)-1</f>
        <v>-4.429925933003287E-3</v>
      </c>
      <c r="S931" s="2"/>
    </row>
    <row r="932" spans="1:19">
      <c r="A932" s="2">
        <v>43879</v>
      </c>
      <c r="B932">
        <v>14334059</v>
      </c>
      <c r="C932">
        <v>16556228</v>
      </c>
      <c r="D932">
        <v>16777590</v>
      </c>
      <c r="E932">
        <v>15644082</v>
      </c>
      <c r="F932">
        <v>15644082</v>
      </c>
      <c r="H932">
        <f t="shared" si="100"/>
        <v>9.3948544771671472E-4</v>
      </c>
      <c r="I932">
        <f t="shared" si="101"/>
        <v>1.2591161947743679E-3</v>
      </c>
      <c r="J932">
        <f t="shared" si="102"/>
        <v>3.1408558857699553E-3</v>
      </c>
      <c r="K932">
        <f t="shared" si="103"/>
        <v>9.0745279292356873E-3</v>
      </c>
      <c r="L932">
        <f t="shared" si="104"/>
        <v>9.0745279292356873E-3</v>
      </c>
      <c r="M932" s="2"/>
      <c r="N932">
        <f t="shared" si="105"/>
        <v>158.13834780579242</v>
      </c>
      <c r="O932">
        <f t="shared" si="106"/>
        <v>4.6977026773464825E-3</v>
      </c>
      <c r="P932" s="40">
        <f>N932/MAX($N$16:N932)-1</f>
        <v>0</v>
      </c>
      <c r="S932" s="2"/>
    </row>
    <row r="933" spans="1:19">
      <c r="A933" s="2">
        <v>43880</v>
      </c>
      <c r="B933">
        <v>14345432</v>
      </c>
      <c r="C933">
        <v>16624127</v>
      </c>
      <c r="D933">
        <v>16826374</v>
      </c>
      <c r="E933">
        <v>15649714</v>
      </c>
      <c r="F933">
        <v>15649714</v>
      </c>
      <c r="H933">
        <f t="shared" si="100"/>
        <v>7.9342494683465326E-4</v>
      </c>
      <c r="I933">
        <f t="shared" si="101"/>
        <v>4.1011153023502445E-3</v>
      </c>
      <c r="J933">
        <f t="shared" si="102"/>
        <v>2.9076881721390446E-3</v>
      </c>
      <c r="K933">
        <f t="shared" si="103"/>
        <v>3.6000834053417918E-4</v>
      </c>
      <c r="L933">
        <f t="shared" si="104"/>
        <v>3.6000834053417918E-4</v>
      </c>
      <c r="M933" s="2"/>
      <c r="N933">
        <f t="shared" si="105"/>
        <v>158.40788655781009</v>
      </c>
      <c r="O933">
        <f t="shared" si="106"/>
        <v>1.7044490204784601E-3</v>
      </c>
      <c r="P933" s="40">
        <f>N933/MAX($N$16:N933)-1</f>
        <v>0</v>
      </c>
      <c r="S933" s="2"/>
    </row>
    <row r="934" spans="1:19">
      <c r="A934" s="2">
        <v>43881</v>
      </c>
      <c r="B934">
        <v>14409721</v>
      </c>
      <c r="C934">
        <v>16640008</v>
      </c>
      <c r="D934">
        <v>16820756</v>
      </c>
      <c r="E934">
        <v>15718886</v>
      </c>
      <c r="F934">
        <v>15718886</v>
      </c>
      <c r="H934">
        <f t="shared" si="100"/>
        <v>4.481496270032137E-3</v>
      </c>
      <c r="I934">
        <f t="shared" si="101"/>
        <v>9.5529828423468466E-4</v>
      </c>
      <c r="J934">
        <f t="shared" si="102"/>
        <v>-3.3388060909622652E-4</v>
      </c>
      <c r="K934">
        <f t="shared" si="103"/>
        <v>4.4200168769856774E-3</v>
      </c>
      <c r="L934">
        <f t="shared" si="104"/>
        <v>4.4200168769856774E-3</v>
      </c>
      <c r="M934" s="2"/>
      <c r="N934">
        <f t="shared" si="105"/>
        <v>158.84962113329149</v>
      </c>
      <c r="O934">
        <f t="shared" si="106"/>
        <v>2.7885895398283901E-3</v>
      </c>
      <c r="P934" s="40">
        <f>N934/MAX($N$16:N934)-1</f>
        <v>0</v>
      </c>
      <c r="S934" s="2"/>
    </row>
    <row r="935" spans="1:19">
      <c r="A935" s="2">
        <v>43885</v>
      </c>
      <c r="B935">
        <v>14417560</v>
      </c>
      <c r="C935">
        <v>16649153</v>
      </c>
      <c r="D935">
        <v>16829902</v>
      </c>
      <c r="E935">
        <v>15728032</v>
      </c>
      <c r="F935">
        <v>15728032</v>
      </c>
      <c r="H935">
        <f t="shared" si="100"/>
        <v>5.4400775698582038E-4</v>
      </c>
      <c r="I935">
        <f t="shared" si="101"/>
        <v>5.4957906270236556E-4</v>
      </c>
      <c r="J935">
        <f t="shared" si="102"/>
        <v>5.4373299273824394E-4</v>
      </c>
      <c r="K935">
        <f t="shared" si="103"/>
        <v>5.8184784850534577E-4</v>
      </c>
      <c r="L935">
        <f t="shared" si="104"/>
        <v>5.8184784850534577E-4</v>
      </c>
      <c r="M935" s="2"/>
      <c r="N935">
        <f t="shared" si="105"/>
        <v>158.938609183784</v>
      </c>
      <c r="O935">
        <f t="shared" si="106"/>
        <v>5.6020310188742428E-4</v>
      </c>
      <c r="P935" s="40">
        <f>N935/MAX($N$16:N935)-1</f>
        <v>0</v>
      </c>
      <c r="S935" s="2"/>
    </row>
    <row r="936" spans="1:19">
      <c r="A936" s="2">
        <v>43886</v>
      </c>
      <c r="B936">
        <v>14427332</v>
      </c>
      <c r="C936">
        <v>16660554</v>
      </c>
      <c r="D936">
        <v>16785208</v>
      </c>
      <c r="E936">
        <v>15718454</v>
      </c>
      <c r="F936">
        <v>15718454</v>
      </c>
      <c r="H936">
        <f t="shared" si="100"/>
        <v>6.7778459045775286E-4</v>
      </c>
      <c r="I936">
        <f t="shared" si="101"/>
        <v>6.8477958007839845E-4</v>
      </c>
      <c r="J936">
        <f t="shared" si="102"/>
        <v>-2.6556304368260397E-3</v>
      </c>
      <c r="K936">
        <f t="shared" si="103"/>
        <v>-6.0897638051604641E-4</v>
      </c>
      <c r="L936">
        <f t="shared" si="104"/>
        <v>-6.0897638051604641E-4</v>
      </c>
      <c r="M936" s="2"/>
      <c r="N936">
        <f t="shared" si="105"/>
        <v>158.85878960941668</v>
      </c>
      <c r="O936">
        <f t="shared" si="106"/>
        <v>-5.0220380546439625E-4</v>
      </c>
      <c r="P936" s="40">
        <f>N936/MAX($N$16:N936)-1</f>
        <v>-5.0220380546439625E-4</v>
      </c>
      <c r="S936" s="2"/>
    </row>
    <row r="937" spans="1:19">
      <c r="A937" s="2">
        <v>43887</v>
      </c>
      <c r="B937">
        <v>14478281</v>
      </c>
      <c r="C937">
        <v>16594086</v>
      </c>
      <c r="D937">
        <v>16761600</v>
      </c>
      <c r="E937">
        <v>15684691</v>
      </c>
      <c r="F937">
        <v>15684691</v>
      </c>
      <c r="H937">
        <f t="shared" si="100"/>
        <v>3.5314221645414978E-3</v>
      </c>
      <c r="I937">
        <f t="shared" si="101"/>
        <v>-3.9895432048657753E-3</v>
      </c>
      <c r="J937">
        <f t="shared" si="102"/>
        <v>-1.4064764642773842E-3</v>
      </c>
      <c r="K937">
        <f t="shared" si="103"/>
        <v>-2.1479847827273746E-3</v>
      </c>
      <c r="L937">
        <f t="shared" si="104"/>
        <v>-2.1479847827273746E-3</v>
      </c>
      <c r="M937" s="2"/>
      <c r="N937">
        <f t="shared" si="105"/>
        <v>158.66305756380532</v>
      </c>
      <c r="O937">
        <f t="shared" si="106"/>
        <v>-1.2321134140112822E-3</v>
      </c>
      <c r="P937" s="40">
        <f>N937/MAX($N$16:N937)-1</f>
        <v>-1.7336984474304318E-3</v>
      </c>
      <c r="S937" s="2"/>
    </row>
    <row r="938" spans="1:19">
      <c r="A938" s="2">
        <v>43888</v>
      </c>
      <c r="B938">
        <v>14516618</v>
      </c>
      <c r="C938">
        <v>16719066</v>
      </c>
      <c r="D938">
        <v>16922672</v>
      </c>
      <c r="E938">
        <v>15843335</v>
      </c>
      <c r="F938">
        <v>15843335</v>
      </c>
      <c r="H938">
        <f t="shared" si="100"/>
        <v>2.6478972192900407E-3</v>
      </c>
      <c r="I938">
        <f t="shared" si="101"/>
        <v>7.5315989081894408E-3</v>
      </c>
      <c r="J938">
        <f t="shared" si="102"/>
        <v>9.6095838106147191E-3</v>
      </c>
      <c r="K938">
        <f t="shared" si="103"/>
        <v>1.0114576053809499E-2</v>
      </c>
      <c r="L938">
        <f t="shared" si="104"/>
        <v>1.0114576053809499E-2</v>
      </c>
      <c r="M938" s="2"/>
      <c r="N938">
        <f t="shared" si="105"/>
        <v>159.93294057473946</v>
      </c>
      <c r="O938">
        <f t="shared" si="106"/>
        <v>8.0036464091426396E-3</v>
      </c>
      <c r="P938" s="40">
        <f>N938/MAX($N$16:N938)-1</f>
        <v>0</v>
      </c>
      <c r="S938" s="2"/>
    </row>
    <row r="939" spans="1:19">
      <c r="A939" s="2">
        <v>43889</v>
      </c>
      <c r="B939">
        <v>14635396</v>
      </c>
      <c r="C939">
        <v>16854812</v>
      </c>
      <c r="D939">
        <v>17058418</v>
      </c>
      <c r="E939">
        <v>15962113</v>
      </c>
      <c r="F939">
        <v>15962113</v>
      </c>
      <c r="H939">
        <f t="shared" si="100"/>
        <v>8.1822088312857311E-3</v>
      </c>
      <c r="I939">
        <f t="shared" si="101"/>
        <v>8.1192334547874889E-3</v>
      </c>
      <c r="J939">
        <f t="shared" si="102"/>
        <v>8.021546479184849E-3</v>
      </c>
      <c r="K939">
        <f t="shared" si="103"/>
        <v>7.4970326638930107E-3</v>
      </c>
      <c r="L939">
        <f t="shared" si="104"/>
        <v>7.4970326638930107E-3</v>
      </c>
      <c r="M939" s="2"/>
      <c r="N939">
        <f t="shared" si="105"/>
        <v>161.1905589899068</v>
      </c>
      <c r="O939">
        <f t="shared" si="106"/>
        <v>7.8634108186088191E-3</v>
      </c>
      <c r="P939" s="40">
        <f>N939/MAX($N$16:N939)-1</f>
        <v>0</v>
      </c>
      <c r="S939" s="2"/>
    </row>
    <row r="940" spans="1:19">
      <c r="A940" s="2">
        <v>43892</v>
      </c>
      <c r="B940">
        <v>14707510</v>
      </c>
      <c r="C940">
        <v>16826224</v>
      </c>
      <c r="D940">
        <v>17157930</v>
      </c>
      <c r="E940">
        <v>16060269</v>
      </c>
      <c r="F940">
        <v>16060269</v>
      </c>
      <c r="H940">
        <f t="shared" si="100"/>
        <v>4.92736923551651E-3</v>
      </c>
      <c r="I940">
        <f t="shared" si="101"/>
        <v>-1.696132831383701E-3</v>
      </c>
      <c r="J940">
        <f t="shared" si="102"/>
        <v>5.8336007477364227E-3</v>
      </c>
      <c r="K940">
        <f t="shared" si="103"/>
        <v>6.1493111845529747E-3</v>
      </c>
      <c r="L940">
        <f t="shared" si="104"/>
        <v>6.1493111845529747E-3</v>
      </c>
      <c r="M940" s="2"/>
      <c r="N940">
        <f t="shared" si="105"/>
        <v>161.87927658633566</v>
      </c>
      <c r="O940">
        <f t="shared" si="106"/>
        <v>4.2726919041950369E-3</v>
      </c>
      <c r="P940" s="40">
        <f>N940/MAX($N$16:N940)-1</f>
        <v>0</v>
      </c>
      <c r="S940" s="2"/>
    </row>
    <row r="941" spans="1:19">
      <c r="A941" s="2">
        <v>43893</v>
      </c>
      <c r="B941">
        <v>14683728</v>
      </c>
      <c r="C941">
        <v>16820360</v>
      </c>
      <c r="D941">
        <v>17220578</v>
      </c>
      <c r="E941">
        <v>16119902</v>
      </c>
      <c r="F941">
        <v>16119902</v>
      </c>
      <c r="H941">
        <f t="shared" si="100"/>
        <v>-1.6169970307686743E-3</v>
      </c>
      <c r="I941">
        <f t="shared" si="101"/>
        <v>-3.4850362148985958E-4</v>
      </c>
      <c r="J941">
        <f t="shared" si="102"/>
        <v>3.6512562995651976E-3</v>
      </c>
      <c r="K941">
        <f t="shared" si="103"/>
        <v>3.7130760387638073E-3</v>
      </c>
      <c r="L941">
        <f t="shared" si="104"/>
        <v>3.7130760387638073E-3</v>
      </c>
      <c r="M941" s="2"/>
      <c r="N941">
        <f t="shared" si="105"/>
        <v>162.17428239249921</v>
      </c>
      <c r="O941">
        <f t="shared" si="106"/>
        <v>1.8223815449668556E-3</v>
      </c>
      <c r="P941" s="40">
        <f>N941/MAX($N$16:N941)-1</f>
        <v>0</v>
      </c>
      <c r="S941" s="2"/>
    </row>
    <row r="942" spans="1:19">
      <c r="A942" s="2">
        <v>43894</v>
      </c>
      <c r="B942">
        <v>14764883</v>
      </c>
      <c r="C942">
        <v>16725854</v>
      </c>
      <c r="D942">
        <v>17223758</v>
      </c>
      <c r="E942">
        <v>16156725</v>
      </c>
      <c r="F942">
        <v>16156725</v>
      </c>
      <c r="H942">
        <f t="shared" si="100"/>
        <v>5.5268662018255199E-3</v>
      </c>
      <c r="I942">
        <f t="shared" si="101"/>
        <v>-5.6185479977836073E-3</v>
      </c>
      <c r="J942">
        <f t="shared" si="102"/>
        <v>1.8466279122564266E-4</v>
      </c>
      <c r="K942">
        <f t="shared" si="103"/>
        <v>2.2843190982178019E-3</v>
      </c>
      <c r="L942">
        <f t="shared" si="104"/>
        <v>2.2843190982178019E-3</v>
      </c>
      <c r="M942" s="2"/>
      <c r="N942">
        <f t="shared" si="105"/>
        <v>162.32548134193954</v>
      </c>
      <c r="O942">
        <f t="shared" si="106"/>
        <v>9.3232383834063203E-4</v>
      </c>
      <c r="P942" s="40">
        <f>N942/MAX($N$16:N942)-1</f>
        <v>0</v>
      </c>
      <c r="S942" s="2"/>
    </row>
    <row r="943" spans="1:19">
      <c r="A943" s="2">
        <v>43895</v>
      </c>
      <c r="B943">
        <v>14782367</v>
      </c>
      <c r="C943">
        <v>16825312</v>
      </c>
      <c r="D943">
        <v>17322942</v>
      </c>
      <c r="E943">
        <v>16293620</v>
      </c>
      <c r="F943">
        <v>16293620</v>
      </c>
      <c r="H943">
        <f t="shared" si="100"/>
        <v>1.1841610935894309E-3</v>
      </c>
      <c r="I943">
        <f t="shared" si="101"/>
        <v>5.946363037725888E-3</v>
      </c>
      <c r="J943">
        <f t="shared" si="102"/>
        <v>5.7585574530250039E-3</v>
      </c>
      <c r="K943">
        <f t="shared" si="103"/>
        <v>8.4729423815779192E-3</v>
      </c>
      <c r="L943">
        <f t="shared" si="104"/>
        <v>8.4729423815779192E-3</v>
      </c>
      <c r="M943" s="2"/>
      <c r="N943">
        <f t="shared" si="105"/>
        <v>163.29407639657512</v>
      </c>
      <c r="O943">
        <f t="shared" si="106"/>
        <v>5.9669932694992323E-3</v>
      </c>
      <c r="P943" s="40">
        <f>N943/MAX($N$16:N943)-1</f>
        <v>0</v>
      </c>
      <c r="S943" s="2"/>
    </row>
    <row r="944" spans="1:19">
      <c r="A944" s="2">
        <v>43896</v>
      </c>
      <c r="B944">
        <v>14603866</v>
      </c>
      <c r="C944">
        <v>16621310</v>
      </c>
      <c r="D944">
        <v>17118940</v>
      </c>
      <c r="E944">
        <v>16089619</v>
      </c>
      <c r="F944">
        <v>16089619</v>
      </c>
      <c r="H944">
        <f t="shared" si="100"/>
        <v>-1.2075265077642894E-2</v>
      </c>
      <c r="I944">
        <f t="shared" si="101"/>
        <v>-1.2124708296642583E-2</v>
      </c>
      <c r="J944">
        <f t="shared" si="102"/>
        <v>-1.1776406109308635E-2</v>
      </c>
      <c r="K944">
        <f t="shared" si="103"/>
        <v>-1.2520299356435172E-2</v>
      </c>
      <c r="L944">
        <f t="shared" si="104"/>
        <v>-1.2520299356435172E-2</v>
      </c>
      <c r="M944" s="2"/>
      <c r="N944">
        <f t="shared" si="105"/>
        <v>161.30133417675481</v>
      </c>
      <c r="O944">
        <f t="shared" si="106"/>
        <v>-1.2203395639292893E-2</v>
      </c>
      <c r="P944" s="40">
        <f>N944/MAX($N$16:N944)-1</f>
        <v>-1.2203395639292847E-2</v>
      </c>
      <c r="S944" s="2"/>
    </row>
    <row r="945" spans="1:19">
      <c r="A945" s="2">
        <v>43899</v>
      </c>
      <c r="B945">
        <v>14879702</v>
      </c>
      <c r="C945">
        <v>16936552</v>
      </c>
      <c r="D945">
        <v>17434182</v>
      </c>
      <c r="E945">
        <v>16404860</v>
      </c>
      <c r="F945">
        <v>16404860</v>
      </c>
      <c r="H945">
        <f t="shared" si="100"/>
        <v>1.8887875306442758E-2</v>
      </c>
      <c r="I945">
        <f t="shared" si="101"/>
        <v>1.896613443826034E-2</v>
      </c>
      <c r="J945">
        <f t="shared" si="102"/>
        <v>1.8414808393510285E-2</v>
      </c>
      <c r="K945">
        <f t="shared" si="103"/>
        <v>1.9592819444636866E-2</v>
      </c>
      <c r="L945">
        <f t="shared" si="104"/>
        <v>1.9592819444636866E-2</v>
      </c>
      <c r="M945" s="2"/>
      <c r="N945">
        <f t="shared" si="105"/>
        <v>164.38072043108508</v>
      </c>
      <c r="O945">
        <f t="shared" si="106"/>
        <v>1.9090891405497423E-2</v>
      </c>
      <c r="P945" s="40">
        <f>N945/MAX($N$16:N945)-1</f>
        <v>0</v>
      </c>
      <c r="S945" s="2"/>
    </row>
    <row r="946" spans="1:19">
      <c r="A946" s="2">
        <v>43901</v>
      </c>
      <c r="B946">
        <v>14947044</v>
      </c>
      <c r="C946">
        <v>17013514</v>
      </c>
      <c r="D946">
        <v>17457582</v>
      </c>
      <c r="E946">
        <v>16334044</v>
      </c>
      <c r="F946">
        <v>16334044</v>
      </c>
      <c r="H946">
        <f t="shared" si="100"/>
        <v>4.5257626799246609E-3</v>
      </c>
      <c r="I946">
        <f t="shared" si="101"/>
        <v>4.5441362563052312E-3</v>
      </c>
      <c r="J946">
        <f t="shared" si="102"/>
        <v>1.3421908753734613E-3</v>
      </c>
      <c r="K946">
        <f t="shared" si="103"/>
        <v>-4.31676954268434E-3</v>
      </c>
      <c r="L946">
        <f t="shared" si="104"/>
        <v>-4.31676954268434E-3</v>
      </c>
      <c r="M946" s="2"/>
      <c r="N946">
        <f t="shared" si="105"/>
        <v>164.43919232102542</v>
      </c>
      <c r="O946">
        <f t="shared" si="106"/>
        <v>3.5571014524693467E-4</v>
      </c>
      <c r="P946" s="40">
        <f>N946/MAX($N$16:N946)-1</f>
        <v>0</v>
      </c>
      <c r="S946" s="2"/>
    </row>
    <row r="947" spans="1:19">
      <c r="A947" s="2">
        <v>43902</v>
      </c>
      <c r="B947">
        <v>14951206</v>
      </c>
      <c r="C947">
        <v>17018270</v>
      </c>
      <c r="D947">
        <v>17654412</v>
      </c>
      <c r="E947">
        <v>16530875</v>
      </c>
      <c r="F947">
        <v>16530875</v>
      </c>
      <c r="H947">
        <f t="shared" si="100"/>
        <v>2.7844970550705561E-4</v>
      </c>
      <c r="I947">
        <f t="shared" si="101"/>
        <v>2.7954248604955545E-4</v>
      </c>
      <c r="J947">
        <f t="shared" si="102"/>
        <v>1.127475729456684E-2</v>
      </c>
      <c r="K947">
        <f t="shared" si="103"/>
        <v>1.205035323769188E-2</v>
      </c>
      <c r="L947">
        <f t="shared" si="104"/>
        <v>1.205035323769188E-2</v>
      </c>
      <c r="M947" s="2"/>
      <c r="N947">
        <f t="shared" si="105"/>
        <v>165.62096601614812</v>
      </c>
      <c r="O947">
        <f t="shared" si="106"/>
        <v>7.1866911923014424E-3</v>
      </c>
      <c r="P947" s="40">
        <f>N947/MAX($N$16:N947)-1</f>
        <v>0</v>
      </c>
      <c r="S947" s="2"/>
    </row>
    <row r="948" spans="1:19">
      <c r="A948" s="2">
        <v>43903</v>
      </c>
      <c r="B948">
        <v>13495677</v>
      </c>
      <c r="C948">
        <v>16090523</v>
      </c>
      <c r="D948">
        <v>16945506</v>
      </c>
      <c r="E948">
        <v>15945497</v>
      </c>
      <c r="F948">
        <v>15945497</v>
      </c>
      <c r="H948">
        <f t="shared" si="100"/>
        <v>-9.7351946057060545E-2</v>
      </c>
      <c r="I948">
        <f t="shared" si="101"/>
        <v>-5.4514765601909043E-2</v>
      </c>
      <c r="J948">
        <f t="shared" si="102"/>
        <v>-4.0154608377781176E-2</v>
      </c>
      <c r="K948">
        <f t="shared" si="103"/>
        <v>-3.5411192692461846E-2</v>
      </c>
      <c r="L948">
        <f t="shared" si="104"/>
        <v>-3.5411192692461846E-2</v>
      </c>
      <c r="M948" s="2"/>
      <c r="N948">
        <f t="shared" si="105"/>
        <v>156.91448033550782</v>
      </c>
      <c r="O948">
        <f t="shared" si="106"/>
        <v>-5.2568741084334888E-2</v>
      </c>
      <c r="P948" s="40">
        <f>N948/MAX($N$16:N948)-1</f>
        <v>-5.2568741084334736E-2</v>
      </c>
      <c r="S948" s="2"/>
    </row>
    <row r="949" spans="1:19">
      <c r="A949" s="2">
        <v>43906</v>
      </c>
      <c r="B949">
        <v>13774058</v>
      </c>
      <c r="C949">
        <v>15621268</v>
      </c>
      <c r="D949">
        <v>16547826</v>
      </c>
      <c r="E949">
        <v>15798135</v>
      </c>
      <c r="F949">
        <v>15798135</v>
      </c>
      <c r="H949">
        <f t="shared" si="100"/>
        <v>2.0627420173141342E-2</v>
      </c>
      <c r="I949">
        <f t="shared" si="101"/>
        <v>-2.9163439870786068E-2</v>
      </c>
      <c r="J949">
        <f t="shared" si="102"/>
        <v>-2.3468169082705437E-2</v>
      </c>
      <c r="K949">
        <f t="shared" si="103"/>
        <v>-9.2416059530787686E-3</v>
      </c>
      <c r="L949">
        <f t="shared" si="104"/>
        <v>-9.2416059530787686E-3</v>
      </c>
      <c r="M949" s="2"/>
      <c r="N949">
        <f t="shared" si="105"/>
        <v>155.33003948706505</v>
      </c>
      <c r="O949">
        <f t="shared" si="106"/>
        <v>-1.0097480137301541E-2</v>
      </c>
      <c r="P949" s="40">
        <f>N949/MAX($N$16:N949)-1</f>
        <v>-6.2135409402694242E-2</v>
      </c>
      <c r="S949" s="2"/>
    </row>
    <row r="950" spans="1:19">
      <c r="A950" s="2">
        <v>43907</v>
      </c>
      <c r="B950">
        <v>13867117</v>
      </c>
      <c r="C950">
        <v>15993606</v>
      </c>
      <c r="D950">
        <v>16569901</v>
      </c>
      <c r="E950">
        <v>16049629</v>
      </c>
      <c r="F950">
        <v>16049629</v>
      </c>
      <c r="H950">
        <f t="shared" si="100"/>
        <v>6.7561062977954389E-3</v>
      </c>
      <c r="I950">
        <f t="shared" si="101"/>
        <v>2.3835325019710307E-2</v>
      </c>
      <c r="J950">
        <f t="shared" si="102"/>
        <v>1.3340120931897292E-3</v>
      </c>
      <c r="K950">
        <f t="shared" si="103"/>
        <v>1.5919220844738957E-2</v>
      </c>
      <c r="L950">
        <f t="shared" si="104"/>
        <v>1.5919220844738957E-2</v>
      </c>
      <c r="M950" s="2"/>
      <c r="N950">
        <f t="shared" si="105"/>
        <v>157.31092884515675</v>
      </c>
      <c r="O950">
        <f t="shared" si="106"/>
        <v>1.2752777020034679E-2</v>
      </c>
      <c r="P950" s="40">
        <f>N950/MAX($N$16:N950)-1</f>
        <v>-5.0175031403820736E-2</v>
      </c>
      <c r="S950" s="2"/>
    </row>
    <row r="951" spans="1:19">
      <c r="A951" s="2">
        <v>43908</v>
      </c>
      <c r="B951">
        <v>13876396</v>
      </c>
      <c r="C951">
        <v>16101220</v>
      </c>
      <c r="D951">
        <v>16931760</v>
      </c>
      <c r="E951">
        <v>16166890</v>
      </c>
      <c r="F951">
        <v>16166890</v>
      </c>
      <c r="H951">
        <f t="shared" si="100"/>
        <v>6.6913692298120608E-4</v>
      </c>
      <c r="I951">
        <f t="shared" si="101"/>
        <v>6.7285639023495492E-3</v>
      </c>
      <c r="J951">
        <f t="shared" si="102"/>
        <v>2.183833204555663E-2</v>
      </c>
      <c r="K951">
        <f t="shared" si="103"/>
        <v>7.3061501920075322E-3</v>
      </c>
      <c r="L951">
        <f t="shared" si="104"/>
        <v>7.3061501920075322E-3</v>
      </c>
      <c r="M951" s="2"/>
      <c r="N951">
        <f t="shared" si="105"/>
        <v>158.69049325168487</v>
      </c>
      <c r="O951">
        <f t="shared" si="106"/>
        <v>8.7696666509804906E-3</v>
      </c>
      <c r="P951" s="40">
        <f>N951/MAX($N$16:N951)-1</f>
        <v>-4.1845383052454332E-2</v>
      </c>
      <c r="S951" s="2"/>
    </row>
    <row r="952" spans="1:19">
      <c r="A952" s="2">
        <v>43909</v>
      </c>
      <c r="B952">
        <v>13880081</v>
      </c>
      <c r="C952">
        <v>16012481</v>
      </c>
      <c r="D952">
        <v>17069252</v>
      </c>
      <c r="E952">
        <v>16168446</v>
      </c>
      <c r="F952">
        <v>16168446</v>
      </c>
      <c r="H952">
        <f t="shared" si="100"/>
        <v>2.6555886701418174E-4</v>
      </c>
      <c r="I952">
        <f t="shared" si="101"/>
        <v>-5.5113215023457895E-3</v>
      </c>
      <c r="J952">
        <f t="shared" si="102"/>
        <v>8.120360789427572E-3</v>
      </c>
      <c r="K952">
        <f t="shared" si="103"/>
        <v>9.6246093095109231E-5</v>
      </c>
      <c r="L952">
        <f t="shared" si="104"/>
        <v>9.6246093095109231E-5</v>
      </c>
      <c r="M952" s="2"/>
      <c r="N952">
        <f t="shared" si="105"/>
        <v>158.78783686747437</v>
      </c>
      <c r="O952">
        <f t="shared" si="106"/>
        <v>6.134180680572364E-4</v>
      </c>
      <c r="P952" s="40">
        <f>N952/MAX($N$16:N952)-1</f>
        <v>-4.1257633698426277E-2</v>
      </c>
      <c r="S952" s="2"/>
    </row>
    <row r="953" spans="1:19">
      <c r="A953" s="2">
        <v>43910</v>
      </c>
      <c r="B953">
        <v>13899378</v>
      </c>
      <c r="C953">
        <v>15823270</v>
      </c>
      <c r="D953">
        <v>17067440</v>
      </c>
      <c r="E953">
        <v>15921499</v>
      </c>
      <c r="F953">
        <v>15921499</v>
      </c>
      <c r="H953">
        <f t="shared" si="100"/>
        <v>1.3902656619944054E-3</v>
      </c>
      <c r="I953">
        <f t="shared" si="101"/>
        <v>-1.1816469914937011E-2</v>
      </c>
      <c r="J953">
        <f t="shared" si="102"/>
        <v>-1.0615579405592879E-4</v>
      </c>
      <c r="K953">
        <f t="shared" si="103"/>
        <v>-1.5273391147176407E-2</v>
      </c>
      <c r="L953">
        <f t="shared" si="104"/>
        <v>-1.5273391147176407E-2</v>
      </c>
      <c r="M953" s="2"/>
      <c r="N953">
        <f t="shared" si="105"/>
        <v>157.48326323692351</v>
      </c>
      <c r="O953">
        <f t="shared" si="106"/>
        <v>-8.2158284682702695E-3</v>
      </c>
      <c r="P953" s="40">
        <f>N953/MAX($N$16:N953)-1</f>
        <v>-4.9134496525223614E-2</v>
      </c>
      <c r="S953" s="2"/>
    </row>
    <row r="954" spans="1:19">
      <c r="A954" s="2">
        <v>43913</v>
      </c>
      <c r="B954">
        <v>14403873</v>
      </c>
      <c r="C954">
        <v>16664769</v>
      </c>
      <c r="D954">
        <v>17124300</v>
      </c>
      <c r="E954">
        <v>16728752</v>
      </c>
      <c r="F954">
        <v>16728752</v>
      </c>
      <c r="H954">
        <f t="shared" si="100"/>
        <v>3.6296228507491479E-2</v>
      </c>
      <c r="I954">
        <f t="shared" si="101"/>
        <v>5.3181106054563942E-2</v>
      </c>
      <c r="J954">
        <f t="shared" si="102"/>
        <v>3.3314896668745764E-3</v>
      </c>
      <c r="K954">
        <f t="shared" si="103"/>
        <v>5.0702072713128432E-2</v>
      </c>
      <c r="L954">
        <f t="shared" si="104"/>
        <v>5.0702072713128432E-2</v>
      </c>
      <c r="M954" s="2"/>
      <c r="N954">
        <f t="shared" si="105"/>
        <v>163.60032168176997</v>
      </c>
      <c r="O954">
        <f t="shared" si="106"/>
        <v>3.8842593931037374E-2</v>
      </c>
      <c r="P954" s="40">
        <f>N954/MAX($N$16:N954)-1</f>
        <v>-1.2200413890721573E-2</v>
      </c>
      <c r="S954" s="2"/>
    </row>
    <row r="955" spans="1:19">
      <c r="A955" s="2">
        <v>43914</v>
      </c>
      <c r="B955">
        <v>14450198</v>
      </c>
      <c r="C955">
        <v>16711431</v>
      </c>
      <c r="D955">
        <v>16906208</v>
      </c>
      <c r="E955">
        <v>16872284</v>
      </c>
      <c r="F955">
        <v>16872284</v>
      </c>
      <c r="H955">
        <f t="shared" si="100"/>
        <v>3.2161488788466919E-3</v>
      </c>
      <c r="I955">
        <f t="shared" si="101"/>
        <v>2.8000388124191922E-3</v>
      </c>
      <c r="J955">
        <f t="shared" si="102"/>
        <v>-1.2735819858329944E-2</v>
      </c>
      <c r="K955">
        <f t="shared" si="103"/>
        <v>8.5799586245285386E-3</v>
      </c>
      <c r="L955">
        <f t="shared" si="104"/>
        <v>8.5799586245285386E-3</v>
      </c>
      <c r="M955" s="2"/>
      <c r="N955">
        <f t="shared" si="105"/>
        <v>163.94192848134264</v>
      </c>
      <c r="O955">
        <f t="shared" si="106"/>
        <v>2.0880570163986038E-3</v>
      </c>
      <c r="P955" s="40">
        <f>N955/MAX($N$16:N955)-1</f>
        <v>-1.013783203415064E-2</v>
      </c>
      <c r="S955" s="2"/>
    </row>
    <row r="956" spans="1:19">
      <c r="A956" s="2">
        <v>43915</v>
      </c>
      <c r="B956">
        <v>14538280</v>
      </c>
      <c r="C956">
        <v>17201208</v>
      </c>
      <c r="D956">
        <v>17085682</v>
      </c>
      <c r="E956">
        <v>17486360</v>
      </c>
      <c r="F956">
        <v>17486360</v>
      </c>
      <c r="H956">
        <f t="shared" si="100"/>
        <v>6.0955566145184381E-3</v>
      </c>
      <c r="I956">
        <f t="shared" si="101"/>
        <v>2.9307903075445729E-2</v>
      </c>
      <c r="J956">
        <f t="shared" si="102"/>
        <v>1.0615863711129103E-2</v>
      </c>
      <c r="K956">
        <f t="shared" si="103"/>
        <v>3.6395546684728552E-2</v>
      </c>
      <c r="L956">
        <f t="shared" si="104"/>
        <v>3.6395546684728552E-2</v>
      </c>
      <c r="M956" s="2"/>
      <c r="N956">
        <f t="shared" si="105"/>
        <v>167.83753025114987</v>
      </c>
      <c r="O956">
        <f t="shared" si="106"/>
        <v>2.3762083354110074E-2</v>
      </c>
      <c r="P956" s="40">
        <f>N956/MAX($N$16:N956)-1</f>
        <v>0</v>
      </c>
      <c r="S956" s="2"/>
    </row>
    <row r="957" spans="1:19">
      <c r="A957" s="2">
        <v>43916</v>
      </c>
      <c r="B957">
        <v>14926802</v>
      </c>
      <c r="C957">
        <v>17357784</v>
      </c>
      <c r="D957">
        <v>17242256</v>
      </c>
      <c r="E957">
        <v>17601392</v>
      </c>
      <c r="F957">
        <v>17601392</v>
      </c>
      <c r="H957">
        <f t="shared" si="100"/>
        <v>2.6724069147106899E-2</v>
      </c>
      <c r="I957">
        <f t="shared" si="101"/>
        <v>9.1026165139098669E-3</v>
      </c>
      <c r="J957">
        <f t="shared" si="102"/>
        <v>9.1640474170127106E-3</v>
      </c>
      <c r="K957">
        <f t="shared" si="103"/>
        <v>6.5783845237088467E-3</v>
      </c>
      <c r="L957">
        <f t="shared" si="104"/>
        <v>6.5783845237088467E-3</v>
      </c>
      <c r="M957" s="2"/>
      <c r="N957">
        <f t="shared" si="105"/>
        <v>169.78939688055158</v>
      </c>
      <c r="O957">
        <f t="shared" si="106"/>
        <v>1.1629500425089433E-2</v>
      </c>
      <c r="P957" s="40">
        <f>N957/MAX($N$16:N957)-1</f>
        <v>0</v>
      </c>
      <c r="S957" s="2"/>
    </row>
    <row r="958" spans="1:19">
      <c r="A958" s="2">
        <v>43917</v>
      </c>
      <c r="B958">
        <v>14576579</v>
      </c>
      <c r="C958">
        <v>16826594</v>
      </c>
      <c r="D958">
        <v>16760909</v>
      </c>
      <c r="E958">
        <v>16790058</v>
      </c>
      <c r="F958">
        <v>16790058</v>
      </c>
      <c r="H958">
        <f t="shared" si="100"/>
        <v>-2.3462694822373842E-2</v>
      </c>
      <c r="I958">
        <f t="shared" si="101"/>
        <v>-3.0602408694566097E-2</v>
      </c>
      <c r="J958">
        <f t="shared" si="102"/>
        <v>-2.7916706491308285E-2</v>
      </c>
      <c r="K958">
        <f t="shared" si="103"/>
        <v>-4.6094877041543025E-2</v>
      </c>
      <c r="L958">
        <f t="shared" si="104"/>
        <v>-4.6094877041543025E-2</v>
      </c>
      <c r="M958" s="2"/>
      <c r="N958">
        <f t="shared" si="105"/>
        <v>163.87489991638958</v>
      </c>
      <c r="O958">
        <f t="shared" si="106"/>
        <v>-3.4834312818266856E-2</v>
      </c>
      <c r="P958" s="40">
        <f>N958/MAX($N$16:N958)-1</f>
        <v>-3.4834312818266877E-2</v>
      </c>
      <c r="S958" s="2"/>
    </row>
    <row r="959" spans="1:19">
      <c r="A959" s="2">
        <v>43920</v>
      </c>
      <c r="B959">
        <v>14660095</v>
      </c>
      <c r="C959">
        <v>17342812</v>
      </c>
      <c r="D959">
        <v>17440008</v>
      </c>
      <c r="E959">
        <v>17030318</v>
      </c>
      <c r="F959">
        <v>17030318</v>
      </c>
      <c r="H959">
        <f t="shared" si="100"/>
        <v>5.7294650548664894E-3</v>
      </c>
      <c r="I959">
        <f t="shared" si="101"/>
        <v>3.0678698255867998E-2</v>
      </c>
      <c r="J959">
        <f t="shared" si="102"/>
        <v>4.0516835930557216E-2</v>
      </c>
      <c r="K959">
        <f t="shared" si="103"/>
        <v>1.4309658727801988E-2</v>
      </c>
      <c r="L959">
        <f t="shared" si="104"/>
        <v>1.4309658727801988E-2</v>
      </c>
      <c r="M959" s="2"/>
      <c r="N959">
        <f t="shared" si="105"/>
        <v>167.3341127834791</v>
      </c>
      <c r="O959">
        <f t="shared" si="106"/>
        <v>2.1108863339379134E-2</v>
      </c>
      <c r="P959" s="40">
        <f>N959/MAX($N$16:N959)-1</f>
        <v>-1.446076222768955E-2</v>
      </c>
      <c r="S959" s="2"/>
    </row>
    <row r="960" spans="1:19">
      <c r="A960" s="2">
        <v>43921</v>
      </c>
      <c r="B960">
        <v>14856288</v>
      </c>
      <c r="C960">
        <v>17200344</v>
      </c>
      <c r="D960">
        <v>17522450</v>
      </c>
      <c r="E960">
        <v>16978772</v>
      </c>
      <c r="F960">
        <v>16978772</v>
      </c>
      <c r="H960">
        <f t="shared" si="100"/>
        <v>1.3382791857760923E-2</v>
      </c>
      <c r="I960">
        <f t="shared" si="101"/>
        <v>-8.2148154520731431E-3</v>
      </c>
      <c r="J960">
        <f t="shared" si="102"/>
        <v>4.7271767306529267E-3</v>
      </c>
      <c r="K960">
        <f t="shared" si="103"/>
        <v>-3.0267197594313622E-3</v>
      </c>
      <c r="L960">
        <f t="shared" si="104"/>
        <v>-3.0267197594313622E-3</v>
      </c>
      <c r="M960" s="2"/>
      <c r="N960">
        <f t="shared" si="105"/>
        <v>167.46268273142888</v>
      </c>
      <c r="O960">
        <f t="shared" si="106"/>
        <v>7.6834272349559632E-4</v>
      </c>
      <c r="P960" s="40">
        <f>N960/MAX($N$16:N960)-1</f>
        <v>-1.3703530325627766E-2</v>
      </c>
      <c r="S960" s="2"/>
    </row>
    <row r="961" spans="1:19">
      <c r="A961" s="2">
        <v>43922</v>
      </c>
      <c r="B961">
        <v>15121375</v>
      </c>
      <c r="C961">
        <v>17345544</v>
      </c>
      <c r="D961">
        <v>17708304</v>
      </c>
      <c r="E961">
        <v>17211022</v>
      </c>
      <c r="F961">
        <v>17211022</v>
      </c>
      <c r="H961">
        <f t="shared" si="100"/>
        <v>1.7843420913757235E-2</v>
      </c>
      <c r="I961">
        <f t="shared" si="101"/>
        <v>8.4416916312837209E-3</v>
      </c>
      <c r="J961">
        <f t="shared" si="102"/>
        <v>1.0606621790902437E-2</v>
      </c>
      <c r="K961">
        <f t="shared" si="103"/>
        <v>1.3678845560797903E-2</v>
      </c>
      <c r="L961">
        <f t="shared" si="104"/>
        <v>1.3678845560797903E-2</v>
      </c>
      <c r="M961" s="2"/>
      <c r="N961">
        <f t="shared" si="105"/>
        <v>169.61455896164335</v>
      </c>
      <c r="O961">
        <f t="shared" si="106"/>
        <v>1.2849885091507841E-2</v>
      </c>
      <c r="P961" s="40">
        <f>N961/MAX($N$16:N961)-1</f>
        <v>-1.0297340241524067E-3</v>
      </c>
      <c r="S961" s="2"/>
    </row>
    <row r="962" spans="1:19">
      <c r="A962" s="2">
        <v>43924</v>
      </c>
      <c r="B962">
        <v>15804890</v>
      </c>
      <c r="C962">
        <v>18153334</v>
      </c>
      <c r="D962">
        <v>18516096</v>
      </c>
      <c r="E962">
        <v>18018812</v>
      </c>
      <c r="F962">
        <v>18018812</v>
      </c>
      <c r="H962">
        <f t="shared" si="100"/>
        <v>4.520190789528078E-2</v>
      </c>
      <c r="I962">
        <f t="shared" si="101"/>
        <v>4.6570462131369394E-2</v>
      </c>
      <c r="J962">
        <f t="shared" si="102"/>
        <v>4.561656497426303E-2</v>
      </c>
      <c r="K962">
        <f t="shared" si="103"/>
        <v>4.6934458627732933E-2</v>
      </c>
      <c r="L962">
        <f t="shared" si="104"/>
        <v>4.6934458627732933E-2</v>
      </c>
      <c r="M962" s="2"/>
      <c r="N962">
        <f t="shared" si="105"/>
        <v>177.45949868501987</v>
      </c>
      <c r="O962">
        <f t="shared" si="106"/>
        <v>4.6251570451275821E-2</v>
      </c>
      <c r="P962" s="40">
        <f>N962/MAX($N$16:N962)-1</f>
        <v>0</v>
      </c>
      <c r="S962" s="2"/>
    </row>
    <row r="963" spans="1:19">
      <c r="A963" s="2">
        <v>43928</v>
      </c>
      <c r="B963">
        <v>15072543</v>
      </c>
      <c r="C963">
        <v>18163590</v>
      </c>
      <c r="D963">
        <v>18551614</v>
      </c>
      <c r="E963">
        <v>18029068</v>
      </c>
      <c r="F963">
        <v>18029068</v>
      </c>
      <c r="H963">
        <f t="shared" si="100"/>
        <v>-4.6336735023147946E-2</v>
      </c>
      <c r="I963">
        <f t="shared" si="101"/>
        <v>5.649650912609161E-4</v>
      </c>
      <c r="J963">
        <f t="shared" si="102"/>
        <v>1.9182229342513679E-3</v>
      </c>
      <c r="K963">
        <f t="shared" si="103"/>
        <v>5.6918291838559121E-4</v>
      </c>
      <c r="L963">
        <f t="shared" si="104"/>
        <v>5.6918291838559121E-4</v>
      </c>
      <c r="M963" s="2"/>
      <c r="N963">
        <f t="shared" si="105"/>
        <v>175.94345575801051</v>
      </c>
      <c r="O963">
        <f t="shared" si="106"/>
        <v>-8.5430362321728959E-3</v>
      </c>
      <c r="P963" s="40">
        <f>N963/MAX($N$16:N963)-1</f>
        <v>-8.5430362321727848E-3</v>
      </c>
      <c r="S963" s="2"/>
    </row>
    <row r="964" spans="1:19">
      <c r="A964" s="2">
        <v>43929</v>
      </c>
      <c r="B964">
        <v>15064210</v>
      </c>
      <c r="C964">
        <v>18204440</v>
      </c>
      <c r="D964">
        <v>18670042</v>
      </c>
      <c r="E964">
        <v>18171388</v>
      </c>
      <c r="F964">
        <v>18171388</v>
      </c>
      <c r="H964">
        <f t="shared" si="100"/>
        <v>-5.5285959376594196E-4</v>
      </c>
      <c r="I964">
        <f t="shared" si="101"/>
        <v>2.2490047397016877E-3</v>
      </c>
      <c r="J964">
        <f t="shared" si="102"/>
        <v>6.383703326298118E-3</v>
      </c>
      <c r="K964">
        <f t="shared" si="103"/>
        <v>7.8939188648021741E-3</v>
      </c>
      <c r="L964">
        <f t="shared" si="104"/>
        <v>7.8939188648021741E-3</v>
      </c>
      <c r="M964" s="2"/>
      <c r="N964">
        <f t="shared" si="105"/>
        <v>176.78332839627035</v>
      </c>
      <c r="O964">
        <f t="shared" si="106"/>
        <v>4.773537240367642E-3</v>
      </c>
      <c r="P964" s="40">
        <f>N964/MAX($N$16:N964)-1</f>
        <v>-3.8102794934052886E-3</v>
      </c>
      <c r="S964" s="2"/>
    </row>
    <row r="965" spans="1:19">
      <c r="A965" s="2">
        <v>43930</v>
      </c>
      <c r="B965">
        <v>15443297</v>
      </c>
      <c r="C965">
        <v>18128980</v>
      </c>
      <c r="D965">
        <v>18719206</v>
      </c>
      <c r="E965">
        <v>18165064</v>
      </c>
      <c r="F965">
        <v>18165064</v>
      </c>
      <c r="H965">
        <f t="shared" si="100"/>
        <v>2.516474478250097E-2</v>
      </c>
      <c r="I965">
        <f t="shared" si="101"/>
        <v>-4.1451426135602487E-3</v>
      </c>
      <c r="J965">
        <f t="shared" si="102"/>
        <v>2.6333095554900154E-3</v>
      </c>
      <c r="K965">
        <f t="shared" si="103"/>
        <v>-3.4801964494957094E-4</v>
      </c>
      <c r="L965">
        <f t="shared" si="104"/>
        <v>-3.4801964494957094E-4</v>
      </c>
      <c r="M965" s="2"/>
      <c r="N965">
        <f t="shared" si="105"/>
        <v>177.59500685997938</v>
      </c>
      <c r="O965">
        <f t="shared" si="106"/>
        <v>4.5913744869063187E-3</v>
      </c>
      <c r="P965" s="40">
        <f>N965/MAX($N$16:N965)-1</f>
        <v>0</v>
      </c>
      <c r="S965" s="2"/>
    </row>
    <row r="966" spans="1:19">
      <c r="A966" s="2">
        <v>43934</v>
      </c>
      <c r="B966">
        <v>15445209</v>
      </c>
      <c r="C966">
        <v>17701416</v>
      </c>
      <c r="D966">
        <v>18233638</v>
      </c>
      <c r="E966">
        <v>17725060</v>
      </c>
      <c r="F966">
        <v>17725060</v>
      </c>
      <c r="H966">
        <f t="shared" si="100"/>
        <v>1.238077594440945E-4</v>
      </c>
      <c r="I966">
        <f t="shared" si="101"/>
        <v>-2.3584559087163171E-2</v>
      </c>
      <c r="J966">
        <f t="shared" si="102"/>
        <v>-2.593956175277945E-2</v>
      </c>
      <c r="K966">
        <f t="shared" si="103"/>
        <v>-2.4222540586699814E-2</v>
      </c>
      <c r="L966">
        <f t="shared" si="104"/>
        <v>-2.4222540586699814E-2</v>
      </c>
      <c r="M966" s="2"/>
      <c r="N966">
        <f t="shared" si="105"/>
        <v>174.1196361672317</v>
      </c>
      <c r="O966">
        <f t="shared" si="106"/>
        <v>-1.9569078850779631E-2</v>
      </c>
      <c r="P966" s="40">
        <f>N966/MAX($N$16:N966)-1</f>
        <v>-1.956907885077952E-2</v>
      </c>
      <c r="S966" s="2"/>
    </row>
    <row r="967" spans="1:19">
      <c r="A967" s="2">
        <v>43936</v>
      </c>
      <c r="B967">
        <v>15656278</v>
      </c>
      <c r="C967">
        <v>17697640</v>
      </c>
      <c r="D967">
        <v>18386576</v>
      </c>
      <c r="E967">
        <v>17867828</v>
      </c>
      <c r="F967">
        <v>17867828</v>
      </c>
      <c r="H967">
        <f t="shared" si="100"/>
        <v>1.3665661630088755E-2</v>
      </c>
      <c r="I967">
        <f t="shared" si="101"/>
        <v>-2.1331626803189341E-4</v>
      </c>
      <c r="J967">
        <f t="shared" si="102"/>
        <v>8.3876843447259208E-3</v>
      </c>
      <c r="K967">
        <f t="shared" si="103"/>
        <v>8.054584864592762E-3</v>
      </c>
      <c r="L967">
        <f t="shared" si="104"/>
        <v>8.054584864592762E-3</v>
      </c>
      <c r="M967" s="2"/>
      <c r="N967">
        <f t="shared" si="105"/>
        <v>175.44117632695739</v>
      </c>
      <c r="O967">
        <f t="shared" si="106"/>
        <v>7.5898398871936616E-3</v>
      </c>
      <c r="P967" s="40">
        <f>N967/MAX($N$16:N967)-1</f>
        <v>-1.2127765138803315E-2</v>
      </c>
      <c r="S967" s="2"/>
    </row>
    <row r="968" spans="1:19">
      <c r="A968" s="2">
        <v>43937</v>
      </c>
      <c r="B968">
        <v>15792515</v>
      </c>
      <c r="C968">
        <v>17843342</v>
      </c>
      <c r="D968">
        <v>18601398</v>
      </c>
      <c r="E968">
        <v>18097794</v>
      </c>
      <c r="F968">
        <v>18097794</v>
      </c>
      <c r="H968">
        <f t="shared" si="100"/>
        <v>8.701748908648721E-3</v>
      </c>
      <c r="I968">
        <f t="shared" si="101"/>
        <v>8.2328491256460357E-3</v>
      </c>
      <c r="J968">
        <f t="shared" si="102"/>
        <v>1.1683632667659261E-2</v>
      </c>
      <c r="K968">
        <f t="shared" si="103"/>
        <v>1.2870394767623639E-2</v>
      </c>
      <c r="L968">
        <f t="shared" si="104"/>
        <v>1.2870394767623639E-2</v>
      </c>
      <c r="M968" s="2"/>
      <c r="N968">
        <f t="shared" si="105"/>
        <v>177.34853841783649</v>
      </c>
      <c r="O968">
        <f t="shared" si="106"/>
        <v>1.0871804047440261E-2</v>
      </c>
      <c r="P968" s="40">
        <f>N968/MAX($N$16:N968)-1</f>
        <v>-1.3878117774853704E-3</v>
      </c>
      <c r="S968" s="2"/>
    </row>
    <row r="969" spans="1:19">
      <c r="A969" s="2">
        <v>43938</v>
      </c>
      <c r="B969">
        <v>15989288</v>
      </c>
      <c r="C969">
        <v>18079470</v>
      </c>
      <c r="D969">
        <v>18837526</v>
      </c>
      <c r="E969">
        <v>18010508</v>
      </c>
      <c r="F969">
        <v>18010508</v>
      </c>
      <c r="H969">
        <f t="shared" si="100"/>
        <v>1.2459890017517683E-2</v>
      </c>
      <c r="I969">
        <f t="shared" si="101"/>
        <v>1.3233395403170478E-2</v>
      </c>
      <c r="J969">
        <f t="shared" si="102"/>
        <v>1.2694099658530966E-2</v>
      </c>
      <c r="K969">
        <f t="shared" si="103"/>
        <v>-4.8230187612920972E-3</v>
      </c>
      <c r="L969">
        <f t="shared" si="104"/>
        <v>-4.8230187612920972E-3</v>
      </c>
      <c r="M969" s="2"/>
      <c r="N969">
        <f t="shared" si="105"/>
        <v>178.36798561410214</v>
      </c>
      <c r="O969">
        <f t="shared" si="106"/>
        <v>5.7482695113269871E-3</v>
      </c>
      <c r="P969" s="40">
        <f>N969/MAX($N$16:N969)-1</f>
        <v>0</v>
      </c>
      <c r="S969" s="2"/>
    </row>
    <row r="970" spans="1:19">
      <c r="A970" s="2">
        <v>43941</v>
      </c>
      <c r="B970">
        <v>15949936</v>
      </c>
      <c r="C970">
        <v>18032246</v>
      </c>
      <c r="D970">
        <v>18786302</v>
      </c>
      <c r="E970">
        <v>18106994</v>
      </c>
      <c r="F970">
        <v>18106994</v>
      </c>
      <c r="H970">
        <f t="shared" si="100"/>
        <v>-2.4611477384108849E-3</v>
      </c>
      <c r="I970">
        <f t="shared" si="101"/>
        <v>-2.6120234719270163E-3</v>
      </c>
      <c r="J970">
        <f t="shared" si="102"/>
        <v>-2.7192530484098087E-3</v>
      </c>
      <c r="K970">
        <f t="shared" si="103"/>
        <v>5.3572059155688745E-3</v>
      </c>
      <c r="L970">
        <f t="shared" si="104"/>
        <v>5.3572059155688745E-3</v>
      </c>
      <c r="M970" s="2"/>
      <c r="N970">
        <f t="shared" si="105"/>
        <v>178.47222342155746</v>
      </c>
      <c r="O970">
        <f t="shared" si="106"/>
        <v>5.8439751447800789E-4</v>
      </c>
      <c r="P970" s="40">
        <f>N970/MAX($N$16:N970)-1</f>
        <v>0</v>
      </c>
      <c r="S970" s="2"/>
    </row>
    <row r="971" spans="1:19">
      <c r="A971" s="2">
        <v>43942</v>
      </c>
      <c r="B971">
        <v>15913615</v>
      </c>
      <c r="C971">
        <v>17965932</v>
      </c>
      <c r="D971">
        <v>19154628</v>
      </c>
      <c r="E971">
        <v>18416964</v>
      </c>
      <c r="F971">
        <v>18416964</v>
      </c>
      <c r="H971">
        <f t="shared" si="100"/>
        <v>-2.2771878206909735E-3</v>
      </c>
      <c r="I971">
        <f t="shared" si="101"/>
        <v>-3.6775230329044728E-3</v>
      </c>
      <c r="J971">
        <f t="shared" si="102"/>
        <v>1.9606093844334094E-2</v>
      </c>
      <c r="K971">
        <f t="shared" si="103"/>
        <v>1.7118799509184157E-2</v>
      </c>
      <c r="L971">
        <f t="shared" si="104"/>
        <v>1.7118799509184157E-2</v>
      </c>
      <c r="M971" s="2"/>
      <c r="N971">
        <f t="shared" si="105"/>
        <v>180.1815940408695</v>
      </c>
      <c r="O971">
        <f t="shared" si="106"/>
        <v>9.5777964018213917E-3</v>
      </c>
      <c r="P971" s="40">
        <f>N971/MAX($N$16:N971)-1</f>
        <v>0</v>
      </c>
      <c r="S971" s="2"/>
    </row>
    <row r="972" spans="1:19">
      <c r="A972" s="2">
        <v>43943</v>
      </c>
      <c r="B972">
        <v>15900949</v>
      </c>
      <c r="C972">
        <v>18031730</v>
      </c>
      <c r="D972">
        <v>19358940</v>
      </c>
      <c r="E972">
        <v>18299192</v>
      </c>
      <c r="F972">
        <v>18299192</v>
      </c>
      <c r="H972">
        <f t="shared" si="100"/>
        <v>-7.959222338859151E-4</v>
      </c>
      <c r="I972">
        <f t="shared" si="101"/>
        <v>3.6623761016127965E-3</v>
      </c>
      <c r="J972">
        <f t="shared" si="102"/>
        <v>1.0666456169234895E-2</v>
      </c>
      <c r="K972">
        <f t="shared" si="103"/>
        <v>-6.3947564864653694E-3</v>
      </c>
      <c r="L972">
        <f t="shared" si="104"/>
        <v>-6.3947564864653694E-3</v>
      </c>
      <c r="M972" s="2"/>
      <c r="N972">
        <f t="shared" si="105"/>
        <v>180.20838333447</v>
      </c>
      <c r="O972">
        <f t="shared" si="106"/>
        <v>1.4867941280620727E-4</v>
      </c>
      <c r="P972" s="40">
        <f>N972/MAX($N$16:N972)-1</f>
        <v>0</v>
      </c>
      <c r="S972" s="2"/>
    </row>
    <row r="973" spans="1:19">
      <c r="A973" s="2">
        <v>43944</v>
      </c>
      <c r="B973">
        <v>16082668</v>
      </c>
      <c r="C973">
        <v>18235028</v>
      </c>
      <c r="D973">
        <v>19555792</v>
      </c>
      <c r="E973">
        <v>18502490</v>
      </c>
      <c r="F973">
        <v>18502490</v>
      </c>
      <c r="H973">
        <f t="shared" si="100"/>
        <v>1.1428185827147885E-2</v>
      </c>
      <c r="I973">
        <f t="shared" si="101"/>
        <v>1.1274458967608814E-2</v>
      </c>
      <c r="J973">
        <f t="shared" si="102"/>
        <v>1.0168531954745541E-2</v>
      </c>
      <c r="K973">
        <f t="shared" si="103"/>
        <v>1.1109670853226783E-2</v>
      </c>
      <c r="L973">
        <f t="shared" si="104"/>
        <v>1.1109670853226783E-2</v>
      </c>
      <c r="M973" s="2"/>
      <c r="N973">
        <f t="shared" si="105"/>
        <v>182.19393798807113</v>
      </c>
      <c r="O973">
        <f t="shared" si="106"/>
        <v>1.1018103691191163E-2</v>
      </c>
      <c r="P973" s="40">
        <f>N973/MAX($N$16:N973)-1</f>
        <v>0</v>
      </c>
      <c r="S973" s="2"/>
    </row>
    <row r="974" spans="1:19">
      <c r="A974" s="2">
        <v>43945</v>
      </c>
      <c r="B974">
        <v>16009307</v>
      </c>
      <c r="C974">
        <v>18295696</v>
      </c>
      <c r="D974">
        <v>19621514</v>
      </c>
      <c r="E974">
        <v>18260678</v>
      </c>
      <c r="F974">
        <v>18260678</v>
      </c>
      <c r="H974">
        <f t="shared" si="100"/>
        <v>-4.5614943988149248E-3</v>
      </c>
      <c r="I974">
        <f t="shared" si="101"/>
        <v>3.3270033914947206E-3</v>
      </c>
      <c r="J974">
        <f t="shared" si="102"/>
        <v>3.3607434564655314E-3</v>
      </c>
      <c r="K974">
        <f t="shared" si="103"/>
        <v>-1.3069159880643055E-2</v>
      </c>
      <c r="L974">
        <f t="shared" si="104"/>
        <v>-1.3069159880643055E-2</v>
      </c>
      <c r="M974" s="2"/>
      <c r="N974">
        <f t="shared" si="105"/>
        <v>181.31896736750443</v>
      </c>
      <c r="O974">
        <f t="shared" si="106"/>
        <v>-4.8024134624281567E-3</v>
      </c>
      <c r="P974" s="40">
        <f>N974/MAX($N$16:N974)-1</f>
        <v>-4.8024134624280457E-3</v>
      </c>
      <c r="S974" s="2"/>
    </row>
    <row r="975" spans="1:19">
      <c r="A975" s="2">
        <v>43948</v>
      </c>
      <c r="B975">
        <v>15779702</v>
      </c>
      <c r="C975">
        <v>18301506</v>
      </c>
      <c r="D975">
        <v>19627810</v>
      </c>
      <c r="E975">
        <v>18181766</v>
      </c>
      <c r="F975">
        <v>18181766</v>
      </c>
      <c r="H975">
        <f t="shared" si="100"/>
        <v>-1.4341969955351641E-2</v>
      </c>
      <c r="I975">
        <f t="shared" si="101"/>
        <v>3.1756102637481298E-4</v>
      </c>
      <c r="J975">
        <f t="shared" si="102"/>
        <v>3.2087228335186957E-4</v>
      </c>
      <c r="K975">
        <f t="shared" si="103"/>
        <v>-4.3214167622910304E-3</v>
      </c>
      <c r="L975">
        <f t="shared" si="104"/>
        <v>-4.3214167622910304E-3</v>
      </c>
      <c r="M975" s="2"/>
      <c r="N975">
        <f t="shared" si="105"/>
        <v>180.50860321476964</v>
      </c>
      <c r="O975">
        <f t="shared" si="106"/>
        <v>-4.4692740340414039E-3</v>
      </c>
      <c r="P975" s="40">
        <f>N975/MAX($N$16:N975)-1</f>
        <v>-9.2502241946811337E-3</v>
      </c>
      <c r="S975" s="2"/>
    </row>
    <row r="976" spans="1:19">
      <c r="A976" s="2">
        <v>43949</v>
      </c>
      <c r="B976">
        <v>16042176</v>
      </c>
      <c r="C976">
        <v>18558844</v>
      </c>
      <c r="D976">
        <v>19906592</v>
      </c>
      <c r="E976">
        <v>18220064</v>
      </c>
      <c r="F976">
        <v>18220064</v>
      </c>
      <c r="H976">
        <f t="shared" si="100"/>
        <v>1.6633647454178835E-2</v>
      </c>
      <c r="I976">
        <f t="shared" si="101"/>
        <v>1.4061028638845396E-2</v>
      </c>
      <c r="J976">
        <f t="shared" si="102"/>
        <v>1.4203418516889998E-2</v>
      </c>
      <c r="K976">
        <f t="shared" si="103"/>
        <v>2.1063960453566732E-3</v>
      </c>
      <c r="L976">
        <f t="shared" si="104"/>
        <v>2.1063960453566732E-3</v>
      </c>
      <c r="M976" s="2"/>
      <c r="N976">
        <f t="shared" si="105"/>
        <v>182.28159072696346</v>
      </c>
      <c r="O976">
        <f t="shared" si="106"/>
        <v>9.8221773401255159E-3</v>
      </c>
      <c r="P976" s="40">
        <f>N976/MAX($N$16:N976)-1</f>
        <v>0</v>
      </c>
      <c r="S976" s="2"/>
    </row>
    <row r="977" spans="1:19">
      <c r="A977" s="2">
        <v>43950</v>
      </c>
      <c r="B977">
        <v>16093231</v>
      </c>
      <c r="C977">
        <v>18607976</v>
      </c>
      <c r="D977">
        <v>19934342</v>
      </c>
      <c r="E977">
        <v>18204716</v>
      </c>
      <c r="F977">
        <v>18204716</v>
      </c>
      <c r="H977">
        <f t="shared" si="100"/>
        <v>3.1825483026741708E-3</v>
      </c>
      <c r="I977">
        <f t="shared" si="101"/>
        <v>2.6473631655075103E-3</v>
      </c>
      <c r="J977">
        <f t="shared" si="102"/>
        <v>1.3940105870458019E-3</v>
      </c>
      <c r="K977">
        <f t="shared" si="103"/>
        <v>-8.4236806193438429E-4</v>
      </c>
      <c r="L977">
        <f t="shared" si="104"/>
        <v>-8.4236806193438429E-4</v>
      </c>
      <c r="M977" s="2"/>
      <c r="N977">
        <f t="shared" si="105"/>
        <v>182.48352905154357</v>
      </c>
      <c r="O977">
        <f t="shared" si="106"/>
        <v>1.1078371862717432E-3</v>
      </c>
      <c r="P977" s="40">
        <f>N977/MAX($N$16:N977)-1</f>
        <v>0</v>
      </c>
      <c r="S977" s="2"/>
    </row>
    <row r="978" spans="1:19">
      <c r="A978" s="2">
        <v>43951</v>
      </c>
      <c r="B978">
        <v>16121675</v>
      </c>
      <c r="C978">
        <v>18628702</v>
      </c>
      <c r="D978">
        <v>20133790</v>
      </c>
      <c r="E978">
        <v>18372490</v>
      </c>
      <c r="F978">
        <v>18372490</v>
      </c>
      <c r="H978">
        <f t="shared" ref="H978:H1041" si="107">B978/B977-1</f>
        <v>1.7674511724836695E-3</v>
      </c>
      <c r="I978">
        <f t="shared" ref="I978:I1041" si="108">C978/C977-1</f>
        <v>1.1138234486114396E-3</v>
      </c>
      <c r="J978">
        <f t="shared" ref="J978:J1041" si="109">D978/D977-1</f>
        <v>1.0005246222824837E-2</v>
      </c>
      <c r="K978">
        <f t="shared" ref="K978:K1041" si="110">E978/E977-1</f>
        <v>9.215963599761734E-3</v>
      </c>
      <c r="L978">
        <f t="shared" ref="L978:L1041" si="111">F978/F977-1</f>
        <v>9.215963599761734E-3</v>
      </c>
      <c r="M978" s="2"/>
      <c r="N978">
        <f t="shared" ref="N978:N1041" si="112">N977*(1+O978)</f>
        <v>183.62654923622057</v>
      </c>
      <c r="O978">
        <f t="shared" ref="O978:O1041" si="113">(H978*$H$14)+(I978*$I$14)+(J978*$J$14)+(K978*$K$14)+(L978*$L$14)</f>
        <v>6.2636896086886822E-3</v>
      </c>
      <c r="P978" s="40">
        <f>N978/MAX($N$16:N978)-1</f>
        <v>0</v>
      </c>
      <c r="S978" s="2"/>
    </row>
    <row r="979" spans="1:19">
      <c r="A979" s="2">
        <v>43955</v>
      </c>
      <c r="B979">
        <v>16303588</v>
      </c>
      <c r="C979">
        <v>18827152</v>
      </c>
      <c r="D979">
        <v>20348778</v>
      </c>
      <c r="E979">
        <v>18570940</v>
      </c>
      <c r="F979">
        <v>18570940</v>
      </c>
      <c r="H979">
        <f t="shared" si="107"/>
        <v>1.1283753083969339E-2</v>
      </c>
      <c r="I979">
        <f t="shared" si="108"/>
        <v>1.0652916129100243E-2</v>
      </c>
      <c r="J979">
        <f t="shared" si="109"/>
        <v>1.0677969721547775E-2</v>
      </c>
      <c r="K979">
        <f t="shared" si="110"/>
        <v>1.0801475466852839E-2</v>
      </c>
      <c r="L979">
        <f t="shared" si="111"/>
        <v>1.0801475466852839E-2</v>
      </c>
      <c r="M979" s="2"/>
      <c r="N979">
        <f t="shared" si="112"/>
        <v>185.61770702330554</v>
      </c>
      <c r="O979">
        <f t="shared" si="113"/>
        <v>1.0843517973664608E-2</v>
      </c>
      <c r="P979" s="40">
        <f>N979/MAX($N$16:N979)-1</f>
        <v>0</v>
      </c>
      <c r="S979" s="2"/>
    </row>
    <row r="980" spans="1:19">
      <c r="A980" s="2">
        <v>43956</v>
      </c>
      <c r="B980">
        <v>16486070</v>
      </c>
      <c r="C980">
        <v>19026222</v>
      </c>
      <c r="D980">
        <v>20564438</v>
      </c>
      <c r="E980">
        <v>18491776</v>
      </c>
      <c r="F980">
        <v>18491776</v>
      </c>
      <c r="H980">
        <f t="shared" si="107"/>
        <v>1.1192750945374641E-2</v>
      </c>
      <c r="I980">
        <f t="shared" si="108"/>
        <v>1.0573558868595789E-2</v>
      </c>
      <c r="J980">
        <f t="shared" si="109"/>
        <v>1.0598179409102571E-2</v>
      </c>
      <c r="K980">
        <f t="shared" si="110"/>
        <v>-4.2627890672201074E-3</v>
      </c>
      <c r="L980">
        <f t="shared" si="111"/>
        <v>-4.2627890672201074E-3</v>
      </c>
      <c r="M980" s="2"/>
      <c r="N980">
        <f t="shared" si="112"/>
        <v>186.50269182614645</v>
      </c>
      <c r="O980">
        <f t="shared" si="113"/>
        <v>4.7677822177265572E-3</v>
      </c>
      <c r="P980" s="40">
        <f>N980/MAX($N$16:N980)-1</f>
        <v>0</v>
      </c>
      <c r="S980" s="2"/>
    </row>
    <row r="981" spans="1:19">
      <c r="A981" s="2">
        <v>43957</v>
      </c>
      <c r="B981">
        <v>16505776</v>
      </c>
      <c r="C981">
        <v>19036816</v>
      </c>
      <c r="D981">
        <v>20210272</v>
      </c>
      <c r="E981">
        <v>18039602</v>
      </c>
      <c r="F981">
        <v>18039602</v>
      </c>
      <c r="H981">
        <f t="shared" si="107"/>
        <v>1.1953121635417396E-3</v>
      </c>
      <c r="I981">
        <f t="shared" si="108"/>
        <v>5.56810490280224E-4</v>
      </c>
      <c r="J981">
        <f t="shared" si="109"/>
        <v>-1.7222255234983774E-2</v>
      </c>
      <c r="K981">
        <f t="shared" si="110"/>
        <v>-2.4452708057895567E-2</v>
      </c>
      <c r="L981">
        <f t="shared" si="111"/>
        <v>-2.4452708057895567E-2</v>
      </c>
      <c r="M981" s="2"/>
      <c r="N981">
        <f t="shared" si="112"/>
        <v>184.10144920219307</v>
      </c>
      <c r="O981">
        <f t="shared" si="113"/>
        <v>-1.287510973939059E-2</v>
      </c>
      <c r="P981" s="40">
        <f>N981/MAX($N$16:N981)-1</f>
        <v>-1.2875109739390544E-2</v>
      </c>
      <c r="S981" s="2"/>
    </row>
    <row r="982" spans="1:19">
      <c r="A982" s="2">
        <v>43958</v>
      </c>
      <c r="B982">
        <v>16603516</v>
      </c>
      <c r="C982">
        <v>19120110</v>
      </c>
      <c r="D982">
        <v>19922264</v>
      </c>
      <c r="E982">
        <v>17786842</v>
      </c>
      <c r="F982">
        <v>17786842</v>
      </c>
      <c r="H982">
        <f t="shared" si="107"/>
        <v>5.9215634575435772E-3</v>
      </c>
      <c r="I982">
        <f t="shared" si="108"/>
        <v>4.3754165612568396E-3</v>
      </c>
      <c r="J982">
        <f t="shared" si="109"/>
        <v>-1.425057515307071E-2</v>
      </c>
      <c r="K982">
        <f t="shared" si="110"/>
        <v>-1.4011395595091236E-2</v>
      </c>
      <c r="L982">
        <f t="shared" si="111"/>
        <v>-1.4011395595091236E-2</v>
      </c>
      <c r="M982" s="2"/>
      <c r="N982">
        <f t="shared" si="112"/>
        <v>182.92406938967687</v>
      </c>
      <c r="O982">
        <f t="shared" si="113"/>
        <v>-6.3952772648905535E-3</v>
      </c>
      <c r="P982" s="40">
        <f>N982/MAX($N$16:N982)-1</f>
        <v>-1.9188047107681849E-2</v>
      </c>
      <c r="S982" s="2"/>
    </row>
    <row r="983" spans="1:19">
      <c r="A983" s="2">
        <v>43959</v>
      </c>
      <c r="B983">
        <v>16384493</v>
      </c>
      <c r="C983">
        <v>19097684</v>
      </c>
      <c r="D983">
        <v>19908384</v>
      </c>
      <c r="E983">
        <v>17883286</v>
      </c>
      <c r="F983">
        <v>17883286</v>
      </c>
      <c r="H983">
        <f t="shared" si="107"/>
        <v>-1.3191362600547984E-2</v>
      </c>
      <c r="I983">
        <f t="shared" si="108"/>
        <v>-1.1729012019282559E-3</v>
      </c>
      <c r="J983">
        <f t="shared" si="109"/>
        <v>-6.9670796451648531E-4</v>
      </c>
      <c r="K983">
        <f t="shared" si="110"/>
        <v>5.4222104182406472E-3</v>
      </c>
      <c r="L983">
        <f t="shared" si="111"/>
        <v>5.4222104182406472E-3</v>
      </c>
      <c r="M983" s="2"/>
      <c r="N983">
        <f t="shared" si="112"/>
        <v>182.76980765867728</v>
      </c>
      <c r="O983">
        <f t="shared" si="113"/>
        <v>-8.4331018610228625E-4</v>
      </c>
      <c r="P983" s="40">
        <f>N983/MAX($N$16:N983)-1</f>
        <v>-2.0015175818206776E-2</v>
      </c>
      <c r="S983" s="2"/>
    </row>
    <row r="984" spans="1:19">
      <c r="A984" s="2">
        <v>43962</v>
      </c>
      <c r="B984">
        <v>16586049</v>
      </c>
      <c r="C984">
        <v>19271098</v>
      </c>
      <c r="D984">
        <v>20095138</v>
      </c>
      <c r="E984">
        <v>17766188</v>
      </c>
      <c r="F984">
        <v>17766188</v>
      </c>
      <c r="H984">
        <f t="shared" si="107"/>
        <v>1.230163179293986E-2</v>
      </c>
      <c r="I984">
        <f t="shared" si="108"/>
        <v>9.0803680697617573E-3</v>
      </c>
      <c r="J984">
        <f t="shared" si="109"/>
        <v>9.3806709776143027E-3</v>
      </c>
      <c r="K984">
        <f t="shared" si="110"/>
        <v>-6.54790176704656E-3</v>
      </c>
      <c r="L984">
        <f t="shared" si="111"/>
        <v>-6.54790176704656E-3</v>
      </c>
      <c r="M984" s="2"/>
      <c r="N984">
        <f t="shared" si="112"/>
        <v>183.41560164657523</v>
      </c>
      <c r="O984">
        <f t="shared" si="113"/>
        <v>3.5333734612445606E-3</v>
      </c>
      <c r="P984" s="40">
        <f>N984/MAX($N$16:N984)-1</f>
        <v>-1.6552523448020495E-2</v>
      </c>
      <c r="S984" s="2"/>
    </row>
    <row r="985" spans="1:19">
      <c r="A985" s="2">
        <v>43963</v>
      </c>
      <c r="B985">
        <v>16617712</v>
      </c>
      <c r="C985">
        <v>19237296</v>
      </c>
      <c r="D985">
        <v>20240652</v>
      </c>
      <c r="E985">
        <v>17957090</v>
      </c>
      <c r="F985">
        <v>17957090</v>
      </c>
      <c r="H985">
        <f t="shared" si="107"/>
        <v>1.9090140153330548E-3</v>
      </c>
      <c r="I985">
        <f t="shared" si="108"/>
        <v>-1.7540256398468346E-3</v>
      </c>
      <c r="J985">
        <f t="shared" si="109"/>
        <v>7.2412540784740909E-3</v>
      </c>
      <c r="K985">
        <f t="shared" si="110"/>
        <v>1.0745242592276938E-2</v>
      </c>
      <c r="L985">
        <f t="shared" si="111"/>
        <v>1.0745242592276938E-2</v>
      </c>
      <c r="M985" s="2"/>
      <c r="N985">
        <f t="shared" si="112"/>
        <v>184.47525695245898</v>
      </c>
      <c r="O985">
        <f t="shared" si="113"/>
        <v>5.7773455277028377E-3</v>
      </c>
      <c r="P985" s="40">
        <f>N985/MAX($N$16:N985)-1</f>
        <v>-1.0870807567632257E-2</v>
      </c>
      <c r="S985" s="2"/>
    </row>
    <row r="986" spans="1:19">
      <c r="A986" s="2">
        <v>43964</v>
      </c>
      <c r="B986">
        <v>16170445</v>
      </c>
      <c r="C986">
        <v>19579626</v>
      </c>
      <c r="D986">
        <v>20507792</v>
      </c>
      <c r="E986">
        <v>18099430</v>
      </c>
      <c r="F986">
        <v>18099430</v>
      </c>
      <c r="H986">
        <f t="shared" si="107"/>
        <v>-2.6915077117716346E-2</v>
      </c>
      <c r="I986">
        <f t="shared" si="108"/>
        <v>1.7795120478470539E-2</v>
      </c>
      <c r="J986">
        <f t="shared" si="109"/>
        <v>1.3198191441659013E-2</v>
      </c>
      <c r="K986">
        <f t="shared" si="110"/>
        <v>7.9266740880621356E-3</v>
      </c>
      <c r="L986">
        <f t="shared" si="111"/>
        <v>7.9266740880621356E-3</v>
      </c>
      <c r="M986" s="2"/>
      <c r="N986">
        <f t="shared" si="112"/>
        <v>185.21063373074597</v>
      </c>
      <c r="O986">
        <f t="shared" si="113"/>
        <v>3.9863165957074956E-3</v>
      </c>
      <c r="P986" s="40">
        <f>N986/MAX($N$16:N986)-1</f>
        <v>-6.9278254525404481E-3</v>
      </c>
      <c r="S986" s="2"/>
    </row>
    <row r="987" spans="1:19">
      <c r="A987" s="2">
        <v>43965</v>
      </c>
      <c r="B987">
        <v>16034093</v>
      </c>
      <c r="C987">
        <v>19745186</v>
      </c>
      <c r="D987">
        <v>20693502</v>
      </c>
      <c r="E987">
        <v>18470256</v>
      </c>
      <c r="F987">
        <v>18470256</v>
      </c>
      <c r="H987">
        <f t="shared" si="107"/>
        <v>-8.4321736352958032E-3</v>
      </c>
      <c r="I987">
        <f t="shared" si="108"/>
        <v>8.4557284189186177E-3</v>
      </c>
      <c r="J987">
        <f t="shared" si="109"/>
        <v>9.0555823854658879E-3</v>
      </c>
      <c r="K987">
        <f t="shared" si="110"/>
        <v>2.0488269520089863E-2</v>
      </c>
      <c r="L987">
        <f t="shared" si="111"/>
        <v>2.0488269520089863E-2</v>
      </c>
      <c r="M987" s="2"/>
      <c r="N987">
        <f t="shared" si="112"/>
        <v>187.0648024332539</v>
      </c>
      <c r="O987">
        <f t="shared" si="113"/>
        <v>1.0011135241853687E-2</v>
      </c>
      <c r="P987" s="40">
        <f>N987/MAX($N$16:N987)-1</f>
        <v>0</v>
      </c>
      <c r="S987" s="2"/>
    </row>
    <row r="988" spans="1:19">
      <c r="A988" s="2">
        <v>43966</v>
      </c>
      <c r="B988">
        <v>16058763</v>
      </c>
      <c r="C988">
        <v>19776586</v>
      </c>
      <c r="D988">
        <v>20727144</v>
      </c>
      <c r="E988">
        <v>18398776</v>
      </c>
      <c r="F988">
        <v>18398776</v>
      </c>
      <c r="H988">
        <f t="shared" si="107"/>
        <v>1.538596539261583E-3</v>
      </c>
      <c r="I988">
        <f t="shared" si="108"/>
        <v>1.5902610388172089E-3</v>
      </c>
      <c r="J988">
        <f t="shared" si="109"/>
        <v>1.6257277284434934E-3</v>
      </c>
      <c r="K988">
        <f t="shared" si="110"/>
        <v>-3.8700059165395206E-3</v>
      </c>
      <c r="L988">
        <f t="shared" si="111"/>
        <v>-3.8700059165395206E-3</v>
      </c>
      <c r="M988" s="2"/>
      <c r="N988">
        <f t="shared" si="112"/>
        <v>186.95310878858004</v>
      </c>
      <c r="O988">
        <f t="shared" si="113"/>
        <v>-5.9708530531135131E-4</v>
      </c>
      <c r="P988" s="40">
        <f>N988/MAX($N$16:N988)-1</f>
        <v>-5.9708530531132897E-4</v>
      </c>
      <c r="S988" s="2"/>
    </row>
    <row r="989" spans="1:19">
      <c r="A989" s="2">
        <v>43969</v>
      </c>
      <c r="B989">
        <v>16358775</v>
      </c>
      <c r="C989">
        <v>20158418</v>
      </c>
      <c r="D989">
        <v>21136250</v>
      </c>
      <c r="E989">
        <v>18544798</v>
      </c>
      <c r="F989">
        <v>18544798</v>
      </c>
      <c r="H989">
        <f t="shared" si="107"/>
        <v>1.8682136351349188E-2</v>
      </c>
      <c r="I989">
        <f t="shared" si="108"/>
        <v>1.9307275785618305E-2</v>
      </c>
      <c r="J989">
        <f t="shared" si="109"/>
        <v>1.973769275689885E-2</v>
      </c>
      <c r="K989">
        <f t="shared" si="110"/>
        <v>7.9365062110654527E-3</v>
      </c>
      <c r="L989">
        <f t="shared" si="111"/>
        <v>7.9365062110654527E-3</v>
      </c>
      <c r="M989" s="2"/>
      <c r="N989">
        <f t="shared" si="112"/>
        <v>189.70506293646602</v>
      </c>
      <c r="O989">
        <f t="shared" si="113"/>
        <v>1.4720023463199451E-2</v>
      </c>
      <c r="P989" s="40">
        <f>N989/MAX($N$16:N989)-1</f>
        <v>0</v>
      </c>
      <c r="S989" s="2"/>
    </row>
    <row r="990" spans="1:19">
      <c r="A990" s="2">
        <v>43970</v>
      </c>
      <c r="B990">
        <v>16428018</v>
      </c>
      <c r="C990">
        <v>19724974</v>
      </c>
      <c r="D990">
        <v>21139158</v>
      </c>
      <c r="E990">
        <v>18779788</v>
      </c>
      <c r="F990">
        <v>18779788</v>
      </c>
      <c r="H990">
        <f t="shared" si="107"/>
        <v>4.2327741533214613E-3</v>
      </c>
      <c r="I990">
        <f t="shared" si="108"/>
        <v>-2.1501885713452351E-2</v>
      </c>
      <c r="J990">
        <f t="shared" si="109"/>
        <v>1.3758353539539137E-4</v>
      </c>
      <c r="K990">
        <f t="shared" si="110"/>
        <v>1.2671478006932135E-2</v>
      </c>
      <c r="L990">
        <f t="shared" si="111"/>
        <v>1.2671478006932135E-2</v>
      </c>
      <c r="M990" s="2"/>
      <c r="N990">
        <f t="shared" si="112"/>
        <v>190.0166128291612</v>
      </c>
      <c r="O990">
        <f t="shared" si="113"/>
        <v>1.6422855978257549E-3</v>
      </c>
      <c r="P990" s="40">
        <f>N990/MAX($N$16:N990)-1</f>
        <v>0</v>
      </c>
      <c r="S990" s="2"/>
    </row>
    <row r="991" spans="1:19">
      <c r="A991" s="2">
        <v>43971</v>
      </c>
      <c r="B991">
        <v>16439100</v>
      </c>
      <c r="C991">
        <v>19569580</v>
      </c>
      <c r="D991">
        <v>21321238</v>
      </c>
      <c r="E991">
        <v>19000692</v>
      </c>
      <c r="F991">
        <v>19000692</v>
      </c>
      <c r="H991">
        <f t="shared" si="107"/>
        <v>6.7457924626079802E-4</v>
      </c>
      <c r="I991">
        <f t="shared" si="108"/>
        <v>-7.8780331979144691E-3</v>
      </c>
      <c r="J991">
        <f t="shared" si="109"/>
        <v>8.6133988875054524E-3</v>
      </c>
      <c r="K991">
        <f t="shared" si="110"/>
        <v>1.1762859090848066E-2</v>
      </c>
      <c r="L991">
        <f t="shared" si="111"/>
        <v>1.1762859090848066E-2</v>
      </c>
      <c r="M991" s="2"/>
      <c r="N991">
        <f t="shared" si="112"/>
        <v>190.96425087801029</v>
      </c>
      <c r="O991">
        <f t="shared" si="113"/>
        <v>4.9871326235095825E-3</v>
      </c>
      <c r="P991" s="40">
        <f>N991/MAX($N$16:N991)-1</f>
        <v>0</v>
      </c>
      <c r="S991" s="2"/>
    </row>
    <row r="992" spans="1:19">
      <c r="A992" s="2">
        <v>43972</v>
      </c>
      <c r="B992">
        <v>16202852</v>
      </c>
      <c r="C992">
        <v>19658910</v>
      </c>
      <c r="D992">
        <v>21502806</v>
      </c>
      <c r="E992">
        <v>19120024</v>
      </c>
      <c r="F992">
        <v>19120024</v>
      </c>
      <c r="H992">
        <f t="shared" si="107"/>
        <v>-1.4371103040920707E-2</v>
      </c>
      <c r="I992">
        <f t="shared" si="108"/>
        <v>4.5647377204824924E-3</v>
      </c>
      <c r="J992">
        <f t="shared" si="109"/>
        <v>8.5158282084745185E-3</v>
      </c>
      <c r="K992">
        <f t="shared" si="110"/>
        <v>6.2804028400649248E-3</v>
      </c>
      <c r="L992">
        <f t="shared" si="111"/>
        <v>6.2804028400649248E-3</v>
      </c>
      <c r="M992" s="2"/>
      <c r="N992">
        <f t="shared" si="112"/>
        <v>191.39469455687308</v>
      </c>
      <c r="O992">
        <f t="shared" si="113"/>
        <v>2.2540537136332309E-3</v>
      </c>
      <c r="P992" s="40">
        <f>N992/MAX($N$16:N992)-1</f>
        <v>0</v>
      </c>
      <c r="S992" s="2"/>
    </row>
    <row r="993" spans="1:19">
      <c r="A993" s="2">
        <v>43973</v>
      </c>
      <c r="B993">
        <v>16343951</v>
      </c>
      <c r="C993">
        <v>19835284</v>
      </c>
      <c r="D993">
        <v>21690938</v>
      </c>
      <c r="E993">
        <v>19037270</v>
      </c>
      <c r="F993">
        <v>19037270</v>
      </c>
      <c r="H993">
        <f t="shared" si="107"/>
        <v>8.7082817271921797E-3</v>
      </c>
      <c r="I993">
        <f t="shared" si="108"/>
        <v>8.97170799398328E-3</v>
      </c>
      <c r="J993">
        <f t="shared" si="109"/>
        <v>8.7491837111863813E-3</v>
      </c>
      <c r="K993">
        <f t="shared" si="110"/>
        <v>-4.3281326425113065E-3</v>
      </c>
      <c r="L993">
        <f t="shared" si="111"/>
        <v>-4.3281326425113065E-3</v>
      </c>
      <c r="M993" s="2"/>
      <c r="N993">
        <f t="shared" si="112"/>
        <v>192.07502262212253</v>
      </c>
      <c r="O993">
        <f t="shared" si="113"/>
        <v>3.5545816294678453E-3</v>
      </c>
      <c r="P993" s="40">
        <f>N993/MAX($N$16:N993)-1</f>
        <v>0</v>
      </c>
      <c r="S993" s="2"/>
    </row>
    <row r="994" spans="1:19">
      <c r="A994" s="2">
        <v>43977</v>
      </c>
      <c r="B994">
        <v>16366676</v>
      </c>
      <c r="C994">
        <v>19582426</v>
      </c>
      <c r="D994">
        <v>21480878</v>
      </c>
      <c r="E994">
        <v>18874524</v>
      </c>
      <c r="F994">
        <v>18874524</v>
      </c>
      <c r="H994">
        <f t="shared" si="107"/>
        <v>1.3904226707484035E-3</v>
      </c>
      <c r="I994">
        <f t="shared" si="108"/>
        <v>-1.2747889064759543E-2</v>
      </c>
      <c r="J994">
        <f t="shared" si="109"/>
        <v>-9.6842285013215568E-3</v>
      </c>
      <c r="K994">
        <f t="shared" si="110"/>
        <v>-8.5488097820748399E-3</v>
      </c>
      <c r="L994">
        <f t="shared" si="111"/>
        <v>-8.5488097820748399E-3</v>
      </c>
      <c r="M994" s="2"/>
      <c r="N994">
        <f t="shared" si="112"/>
        <v>190.60990068460308</v>
      </c>
      <c r="O994">
        <f t="shared" si="113"/>
        <v>-7.6278628918964751E-3</v>
      </c>
      <c r="P994" s="40">
        <f>N994/MAX($N$16:N994)-1</f>
        <v>-7.6278628918964309E-3</v>
      </c>
      <c r="S994" s="2"/>
    </row>
    <row r="995" spans="1:19">
      <c r="A995" s="2">
        <v>43978</v>
      </c>
      <c r="B995">
        <v>16587848</v>
      </c>
      <c r="C995">
        <v>19853098</v>
      </c>
      <c r="D995">
        <v>21769594</v>
      </c>
      <c r="E995">
        <v>19128476</v>
      </c>
      <c r="F995">
        <v>19128476</v>
      </c>
      <c r="H995">
        <f t="shared" si="107"/>
        <v>1.3513556448480957E-2</v>
      </c>
      <c r="I995">
        <f t="shared" si="108"/>
        <v>1.382218934467061E-2</v>
      </c>
      <c r="J995">
        <f t="shared" si="109"/>
        <v>1.3440605174518394E-2</v>
      </c>
      <c r="K995">
        <f t="shared" si="110"/>
        <v>1.3454749905216223E-2</v>
      </c>
      <c r="L995">
        <f t="shared" si="111"/>
        <v>1.3454749905216223E-2</v>
      </c>
      <c r="M995" s="2"/>
      <c r="N995">
        <f t="shared" si="112"/>
        <v>193.19021934351645</v>
      </c>
      <c r="O995">
        <f t="shared" si="113"/>
        <v>1.3537170155620483E-2</v>
      </c>
      <c r="P995" s="40">
        <f>N995/MAX($N$16:N995)-1</f>
        <v>0</v>
      </c>
      <c r="S995" s="2"/>
    </row>
    <row r="996" spans="1:19">
      <c r="A996" s="2">
        <v>43979</v>
      </c>
      <c r="B996">
        <v>16603256</v>
      </c>
      <c r="C996">
        <v>19872356</v>
      </c>
      <c r="D996">
        <v>21790138</v>
      </c>
      <c r="E996">
        <v>19129434</v>
      </c>
      <c r="F996">
        <v>19129434</v>
      </c>
      <c r="H996">
        <f t="shared" si="107"/>
        <v>9.2887275070285824E-4</v>
      </c>
      <c r="I996">
        <f t="shared" si="108"/>
        <v>9.7002493011411062E-4</v>
      </c>
      <c r="J996">
        <f t="shared" si="109"/>
        <v>9.4370156834333585E-4</v>
      </c>
      <c r="K996">
        <f t="shared" si="110"/>
        <v>5.0082400709916541E-5</v>
      </c>
      <c r="L996">
        <f t="shared" si="111"/>
        <v>5.0082400709916541E-5</v>
      </c>
      <c r="M996" s="2"/>
      <c r="N996">
        <f t="shared" si="112"/>
        <v>193.30392198999797</v>
      </c>
      <c r="O996">
        <f t="shared" si="113"/>
        <v>5.8855281011602754E-4</v>
      </c>
      <c r="P996" s="40">
        <f>N996/MAX($N$16:N996)-1</f>
        <v>0</v>
      </c>
      <c r="S996" s="2"/>
    </row>
    <row r="997" spans="1:19">
      <c r="A997" s="2">
        <v>43980</v>
      </c>
      <c r="B997">
        <v>16675350</v>
      </c>
      <c r="C997">
        <v>19956466</v>
      </c>
      <c r="D997">
        <v>21809950</v>
      </c>
      <c r="E997">
        <v>19079678</v>
      </c>
      <c r="F997">
        <v>19079678</v>
      </c>
      <c r="H997">
        <f t="shared" si="107"/>
        <v>4.3421603569806511E-3</v>
      </c>
      <c r="I997">
        <f t="shared" si="108"/>
        <v>4.2325127428273213E-3</v>
      </c>
      <c r="J997">
        <f t="shared" si="109"/>
        <v>9.0921865662352275E-4</v>
      </c>
      <c r="K997">
        <f t="shared" si="110"/>
        <v>-2.6010178868857148E-3</v>
      </c>
      <c r="L997">
        <f t="shared" si="111"/>
        <v>-2.6010178868857148E-3</v>
      </c>
      <c r="M997" s="2"/>
      <c r="N997">
        <f t="shared" si="112"/>
        <v>193.46946190096685</v>
      </c>
      <c r="O997">
        <f t="shared" si="113"/>
        <v>8.5637119653201319E-4</v>
      </c>
      <c r="P997" s="40">
        <f>N997/MAX($N$16:N997)-1</f>
        <v>0</v>
      </c>
      <c r="S997" s="2"/>
    </row>
    <row r="998" spans="1:19">
      <c r="A998" s="2">
        <v>43983</v>
      </c>
      <c r="B998">
        <v>16961412</v>
      </c>
      <c r="C998">
        <v>20290206</v>
      </c>
      <c r="D998">
        <v>22201956</v>
      </c>
      <c r="E998">
        <v>19373892</v>
      </c>
      <c r="F998">
        <v>19373892</v>
      </c>
      <c r="H998">
        <f t="shared" si="107"/>
        <v>1.7154782358391296E-2</v>
      </c>
      <c r="I998">
        <f t="shared" si="108"/>
        <v>1.6723401828760753E-2</v>
      </c>
      <c r="J998">
        <f t="shared" si="109"/>
        <v>1.7973723002574493E-2</v>
      </c>
      <c r="K998">
        <f t="shared" si="110"/>
        <v>1.5420281201810715E-2</v>
      </c>
      <c r="L998">
        <f t="shared" si="111"/>
        <v>1.5420281201810715E-2</v>
      </c>
      <c r="M998" s="2"/>
      <c r="N998">
        <f t="shared" si="112"/>
        <v>196.66915542006427</v>
      </c>
      <c r="O998">
        <f t="shared" si="113"/>
        <v>1.6538493918669597E-2</v>
      </c>
      <c r="P998" s="40">
        <f>N998/MAX($N$16:N998)-1</f>
        <v>0</v>
      </c>
      <c r="S998" s="2"/>
    </row>
    <row r="999" spans="1:19">
      <c r="A999" s="2">
        <v>43984</v>
      </c>
      <c r="B999">
        <v>17041676</v>
      </c>
      <c r="C999">
        <v>20383848</v>
      </c>
      <c r="D999">
        <v>22314502</v>
      </c>
      <c r="E999">
        <v>19677790</v>
      </c>
      <c r="F999">
        <v>19677790</v>
      </c>
      <c r="H999">
        <f t="shared" si="107"/>
        <v>4.7321531957362772E-3</v>
      </c>
      <c r="I999">
        <f t="shared" si="108"/>
        <v>4.6151330351205111E-3</v>
      </c>
      <c r="J999">
        <f t="shared" si="109"/>
        <v>5.0691930026345311E-3</v>
      </c>
      <c r="K999">
        <f t="shared" si="110"/>
        <v>1.5685955098748261E-2</v>
      </c>
      <c r="L999">
        <f t="shared" si="111"/>
        <v>1.5685955098748261E-2</v>
      </c>
      <c r="M999" s="2"/>
      <c r="N999">
        <f t="shared" si="112"/>
        <v>198.47018819555174</v>
      </c>
      <c r="O999">
        <f t="shared" si="113"/>
        <v>9.1576778861975697E-3</v>
      </c>
      <c r="P999" s="40">
        <f>N999/MAX($N$16:N999)-1</f>
        <v>0</v>
      </c>
      <c r="S999" s="2"/>
    </row>
    <row r="1000" spans="1:19">
      <c r="A1000" s="2">
        <v>43985</v>
      </c>
      <c r="B1000">
        <v>17055902</v>
      </c>
      <c r="C1000">
        <v>20400444</v>
      </c>
      <c r="D1000">
        <v>22402284</v>
      </c>
      <c r="E1000">
        <v>19861884</v>
      </c>
      <c r="F1000">
        <v>19861884</v>
      </c>
      <c r="H1000">
        <f t="shared" si="107"/>
        <v>8.3477704892409577E-4</v>
      </c>
      <c r="I1000">
        <f t="shared" si="108"/>
        <v>8.1417404603878474E-4</v>
      </c>
      <c r="J1000">
        <f t="shared" si="109"/>
        <v>3.9338543159062045E-3</v>
      </c>
      <c r="K1000">
        <f t="shared" si="110"/>
        <v>9.3554205019974468E-3</v>
      </c>
      <c r="L1000">
        <f t="shared" si="111"/>
        <v>9.3554205019974468E-3</v>
      </c>
      <c r="M1000" s="2"/>
      <c r="N1000">
        <f t="shared" si="112"/>
        <v>199.43450111073457</v>
      </c>
      <c r="O1000">
        <f t="shared" si="113"/>
        <v>4.8587292829727954E-3</v>
      </c>
      <c r="P1000" s="40">
        <f>N1000/MAX($N$16:N1000)-1</f>
        <v>0</v>
      </c>
      <c r="S1000" s="2"/>
    </row>
    <row r="1001" spans="1:19">
      <c r="A1001" s="2">
        <v>43986</v>
      </c>
      <c r="B1001">
        <v>17064992</v>
      </c>
      <c r="C1001">
        <v>20409544</v>
      </c>
      <c r="D1001">
        <v>22454938</v>
      </c>
      <c r="E1001">
        <v>19902702</v>
      </c>
      <c r="F1001">
        <v>19902702</v>
      </c>
      <c r="H1001">
        <f t="shared" si="107"/>
        <v>5.3295334365777158E-4</v>
      </c>
      <c r="I1001">
        <f t="shared" si="108"/>
        <v>4.4606872281804932E-4</v>
      </c>
      <c r="J1001">
        <f t="shared" si="109"/>
        <v>2.3503853446371625E-3</v>
      </c>
      <c r="K1001">
        <f t="shared" si="110"/>
        <v>2.0550920547113272E-3</v>
      </c>
      <c r="L1001">
        <f t="shared" si="111"/>
        <v>2.0550920547113272E-3</v>
      </c>
      <c r="M1001" s="2"/>
      <c r="N1001">
        <f t="shared" si="112"/>
        <v>199.73124335540771</v>
      </c>
      <c r="O1001">
        <f t="shared" si="113"/>
        <v>1.4879183041071275E-3</v>
      </c>
      <c r="P1001" s="40">
        <f>N1001/MAX($N$16:N1001)-1</f>
        <v>0</v>
      </c>
      <c r="S1001" s="2"/>
    </row>
    <row r="1002" spans="1:19">
      <c r="A1002" s="2">
        <v>43987</v>
      </c>
      <c r="B1002">
        <v>17328220</v>
      </c>
      <c r="C1002">
        <v>20292692</v>
      </c>
      <c r="D1002">
        <v>22469344</v>
      </c>
      <c r="E1002">
        <v>19949728</v>
      </c>
      <c r="F1002">
        <v>19949728</v>
      </c>
      <c r="H1002">
        <f t="shared" si="107"/>
        <v>1.5425029205990759E-2</v>
      </c>
      <c r="I1002">
        <f t="shared" si="108"/>
        <v>-5.7253606450001771E-3</v>
      </c>
      <c r="J1002">
        <f t="shared" si="109"/>
        <v>6.4155153757261552E-4</v>
      </c>
      <c r="K1002">
        <f t="shared" si="110"/>
        <v>2.3627947602289368E-3</v>
      </c>
      <c r="L1002">
        <f t="shared" si="111"/>
        <v>2.3627947602289368E-3</v>
      </c>
      <c r="M1002" s="2"/>
      <c r="N1002">
        <f t="shared" si="112"/>
        <v>200.33310587912896</v>
      </c>
      <c r="O1002">
        <f t="shared" si="113"/>
        <v>3.0133619238042141E-3</v>
      </c>
      <c r="P1002" s="40">
        <f>N1002/MAX($N$16:N1002)-1</f>
        <v>0</v>
      </c>
      <c r="S1002" s="2"/>
    </row>
    <row r="1003" spans="1:19">
      <c r="A1003" s="2">
        <v>43990</v>
      </c>
      <c r="B1003">
        <v>17364716</v>
      </c>
      <c r="C1003">
        <v>20071630</v>
      </c>
      <c r="D1003">
        <v>22397974</v>
      </c>
      <c r="E1003">
        <v>20012450</v>
      </c>
      <c r="F1003">
        <v>20012450</v>
      </c>
      <c r="H1003">
        <f t="shared" si="107"/>
        <v>2.1061597786731223E-3</v>
      </c>
      <c r="I1003">
        <f t="shared" si="108"/>
        <v>-1.0893675417731674E-2</v>
      </c>
      <c r="J1003">
        <f t="shared" si="109"/>
        <v>-3.1763277112140109E-3</v>
      </c>
      <c r="K1003">
        <f t="shared" si="110"/>
        <v>3.1440027653510949E-3</v>
      </c>
      <c r="L1003">
        <f t="shared" si="111"/>
        <v>3.1440027653510949E-3</v>
      </c>
      <c r="M1003" s="2"/>
      <c r="N1003">
        <f t="shared" si="112"/>
        <v>200.10569423535682</v>
      </c>
      <c r="O1003">
        <f t="shared" si="113"/>
        <v>-1.1351675639140746E-3</v>
      </c>
      <c r="P1003" s="40">
        <f>N1003/MAX($N$16:N1003)-1</f>
        <v>-1.1351675639140746E-3</v>
      </c>
      <c r="S1003" s="2"/>
    </row>
    <row r="1004" spans="1:19">
      <c r="A1004" s="2">
        <v>43991</v>
      </c>
      <c r="B1004">
        <v>17517716</v>
      </c>
      <c r="C1004">
        <v>19795032</v>
      </c>
      <c r="D1004">
        <v>22450684</v>
      </c>
      <c r="E1004">
        <v>20195076</v>
      </c>
      <c r="F1004">
        <v>20195076</v>
      </c>
      <c r="H1004">
        <f t="shared" si="107"/>
        <v>8.8109704759928853E-3</v>
      </c>
      <c r="I1004">
        <f t="shared" si="108"/>
        <v>-1.3780544978160725E-2</v>
      </c>
      <c r="J1004">
        <f t="shared" si="109"/>
        <v>2.3533378510038894E-3</v>
      </c>
      <c r="K1004">
        <f t="shared" si="110"/>
        <v>9.1256193019844112E-3</v>
      </c>
      <c r="L1004">
        <f t="shared" si="111"/>
        <v>9.1256193019844112E-3</v>
      </c>
      <c r="M1004" s="2"/>
      <c r="N1004">
        <f t="shared" si="112"/>
        <v>200.73142481938427</v>
      </c>
      <c r="O1004">
        <f t="shared" si="113"/>
        <v>3.1270003905609746E-3</v>
      </c>
      <c r="P1004" s="40">
        <f>N1004/MAX($N$16:N1004)-1</f>
        <v>0</v>
      </c>
      <c r="S1004" s="2"/>
    </row>
    <row r="1005" spans="1:19">
      <c r="A1005" s="2">
        <v>43992</v>
      </c>
      <c r="B1005">
        <v>17325276</v>
      </c>
      <c r="C1005">
        <v>19673674</v>
      </c>
      <c r="D1005">
        <v>21986142</v>
      </c>
      <c r="E1005">
        <v>19884630</v>
      </c>
      <c r="F1005">
        <v>19884630</v>
      </c>
      <c r="H1005">
        <f t="shared" si="107"/>
        <v>-1.0985450386340356E-2</v>
      </c>
      <c r="I1005">
        <f t="shared" si="108"/>
        <v>-6.1307301751267751E-3</v>
      </c>
      <c r="J1005">
        <f t="shared" si="109"/>
        <v>-2.069166355911467E-2</v>
      </c>
      <c r="K1005">
        <f t="shared" si="110"/>
        <v>-1.5372361064647677E-2</v>
      </c>
      <c r="L1005">
        <f t="shared" si="111"/>
        <v>-1.5372361064647677E-2</v>
      </c>
      <c r="M1005" s="2"/>
      <c r="N1005">
        <f t="shared" si="112"/>
        <v>197.97929395971167</v>
      </c>
      <c r="O1005">
        <f t="shared" si="113"/>
        <v>-1.3710513249975432E-2</v>
      </c>
      <c r="P1005" s="40">
        <f>N1005/MAX($N$16:N1005)-1</f>
        <v>-1.3710513249975409E-2</v>
      </c>
      <c r="S1005" s="2"/>
    </row>
    <row r="1006" spans="1:19">
      <c r="A1006" s="2">
        <v>43993</v>
      </c>
      <c r="B1006">
        <v>17679324</v>
      </c>
      <c r="C1006">
        <v>19647560</v>
      </c>
      <c r="D1006">
        <v>21980882</v>
      </c>
      <c r="E1006">
        <v>19901652</v>
      </c>
      <c r="F1006">
        <v>19901652</v>
      </c>
      <c r="H1006">
        <f t="shared" si="107"/>
        <v>2.0435345445579012E-2</v>
      </c>
      <c r="I1006">
        <f t="shared" si="108"/>
        <v>-1.3273575642251956E-3</v>
      </c>
      <c r="J1006">
        <f t="shared" si="109"/>
        <v>-2.3924160955568485E-4</v>
      </c>
      <c r="K1006">
        <f t="shared" si="110"/>
        <v>8.5603805552336709E-4</v>
      </c>
      <c r="L1006">
        <f t="shared" si="111"/>
        <v>8.5603805552336709E-4</v>
      </c>
      <c r="M1006" s="2"/>
      <c r="N1006">
        <f t="shared" si="112"/>
        <v>198.79420929660486</v>
      </c>
      <c r="O1006">
        <f t="shared" si="113"/>
        <v>4.1161644765689738E-3</v>
      </c>
      <c r="P1006" s="40">
        <f>N1006/MAX($N$16:N1006)-1</f>
        <v>-9.6507835010013476E-3</v>
      </c>
      <c r="S1006" s="2"/>
    </row>
    <row r="1007" spans="1:19">
      <c r="A1007" s="2">
        <v>43994</v>
      </c>
      <c r="B1007">
        <v>17315104</v>
      </c>
      <c r="C1007">
        <v>19259882</v>
      </c>
      <c r="D1007">
        <v>21893620</v>
      </c>
      <c r="E1007">
        <v>19898436</v>
      </c>
      <c r="F1007">
        <v>19898436</v>
      </c>
      <c r="H1007">
        <f t="shared" si="107"/>
        <v>-2.0601466436160121E-2</v>
      </c>
      <c r="I1007">
        <f t="shared" si="108"/>
        <v>-1.9731610439158831E-2</v>
      </c>
      <c r="J1007">
        <f t="shared" si="109"/>
        <v>-3.9699043923715482E-3</v>
      </c>
      <c r="K1007">
        <f t="shared" si="110"/>
        <v>-1.615946254109879E-4</v>
      </c>
      <c r="L1007">
        <f t="shared" si="111"/>
        <v>-1.615946254109879E-4</v>
      </c>
      <c r="M1007" s="2"/>
      <c r="N1007">
        <f t="shared" si="112"/>
        <v>197.01992444017225</v>
      </c>
      <c r="O1007">
        <f t="shared" si="113"/>
        <v>-8.9252341037024986E-3</v>
      </c>
      <c r="P1007" s="40">
        <f>N1007/MAX($N$16:N1007)-1</f>
        <v>-1.8489882102673216E-2</v>
      </c>
      <c r="S1007" s="2"/>
    </row>
    <row r="1008" spans="1:19">
      <c r="A1008" s="2">
        <v>43997</v>
      </c>
      <c r="B1008">
        <v>17757786</v>
      </c>
      <c r="C1008">
        <v>18766130</v>
      </c>
      <c r="D1008">
        <v>21617966</v>
      </c>
      <c r="E1008">
        <v>19639138</v>
      </c>
      <c r="F1008">
        <v>19639138</v>
      </c>
      <c r="H1008">
        <f t="shared" si="107"/>
        <v>2.5566233965444329E-2</v>
      </c>
      <c r="I1008">
        <f t="shared" si="108"/>
        <v>-2.5636294137212245E-2</v>
      </c>
      <c r="J1008">
        <f t="shared" si="109"/>
        <v>-1.2590608588255336E-2</v>
      </c>
      <c r="K1008">
        <f t="shared" si="110"/>
        <v>-1.3031074402028331E-2</v>
      </c>
      <c r="L1008">
        <f t="shared" si="111"/>
        <v>-1.3031074402028331E-2</v>
      </c>
      <c r="M1008" s="2"/>
      <c r="N1008">
        <f t="shared" si="112"/>
        <v>195.49409112205512</v>
      </c>
      <c r="O1008">
        <f t="shared" si="113"/>
        <v>-7.7445635128159836E-3</v>
      </c>
      <c r="P1008" s="40">
        <f>N1008/MAX($N$16:N1008)-1</f>
        <v>-2.6091249549200612E-2</v>
      </c>
      <c r="S1008" s="2"/>
    </row>
    <row r="1009" spans="1:19">
      <c r="A1009" s="2">
        <v>43998</v>
      </c>
      <c r="B1009">
        <v>16888620</v>
      </c>
      <c r="C1009">
        <v>17918328</v>
      </c>
      <c r="D1009">
        <v>20896870</v>
      </c>
      <c r="E1009">
        <v>19912322</v>
      </c>
      <c r="F1009">
        <v>19912322</v>
      </c>
      <c r="H1009">
        <f t="shared" si="107"/>
        <v>-4.8945628694928578E-2</v>
      </c>
      <c r="I1009">
        <f t="shared" si="108"/>
        <v>-4.5177242191117739E-2</v>
      </c>
      <c r="J1009">
        <f t="shared" si="109"/>
        <v>-3.3356329638042692E-2</v>
      </c>
      <c r="K1009">
        <f t="shared" si="110"/>
        <v>1.3910182819632855E-2</v>
      </c>
      <c r="L1009">
        <f t="shared" si="111"/>
        <v>1.3910182819632855E-2</v>
      </c>
      <c r="M1009" s="2"/>
      <c r="N1009">
        <f t="shared" si="112"/>
        <v>191.59754845243683</v>
      </c>
      <c r="O1009">
        <f t="shared" si="113"/>
        <v>-1.9931766976964662E-2</v>
      </c>
      <c r="P1009" s="40">
        <f>N1009/MAX($N$16:N1009)-1</f>
        <v>-4.5502971820012728E-2</v>
      </c>
      <c r="S1009" s="2"/>
    </row>
    <row r="1010" spans="1:19">
      <c r="A1010" s="2">
        <v>43999</v>
      </c>
      <c r="B1010">
        <v>16797034</v>
      </c>
      <c r="C1010">
        <v>17977550</v>
      </c>
      <c r="D1010">
        <v>20985084</v>
      </c>
      <c r="E1010">
        <v>20038876</v>
      </c>
      <c r="F1010">
        <v>20038876</v>
      </c>
      <c r="H1010">
        <f t="shared" si="107"/>
        <v>-5.4229416020965537E-3</v>
      </c>
      <c r="I1010">
        <f t="shared" si="108"/>
        <v>3.3051074854753004E-3</v>
      </c>
      <c r="J1010">
        <f t="shared" si="109"/>
        <v>4.2213977499978572E-3</v>
      </c>
      <c r="K1010">
        <f t="shared" si="110"/>
        <v>6.3555621489046477E-3</v>
      </c>
      <c r="L1010">
        <f t="shared" si="111"/>
        <v>6.3555621489046477E-3</v>
      </c>
      <c r="M1010" s="2"/>
      <c r="N1010">
        <f t="shared" si="112"/>
        <v>192.16524003017747</v>
      </c>
      <c r="O1010">
        <f t="shared" si="113"/>
        <v>2.96293758623718E-3</v>
      </c>
      <c r="P1010" s="40">
        <f>N1010/MAX($N$16:N1010)-1</f>
        <v>-4.2674856699266406E-2</v>
      </c>
      <c r="S1010" s="2"/>
    </row>
    <row r="1011" spans="1:19">
      <c r="A1011" s="2">
        <v>44000</v>
      </c>
      <c r="B1011">
        <v>17107086</v>
      </c>
      <c r="C1011">
        <v>17912088</v>
      </c>
      <c r="D1011">
        <v>21147240</v>
      </c>
      <c r="E1011">
        <v>20189448</v>
      </c>
      <c r="F1011">
        <v>20189448</v>
      </c>
      <c r="H1011">
        <f t="shared" si="107"/>
        <v>1.8458735036197549E-2</v>
      </c>
      <c r="I1011">
        <f t="shared" si="108"/>
        <v>-3.6413193121420662E-3</v>
      </c>
      <c r="J1011">
        <f t="shared" si="109"/>
        <v>7.7272028074797383E-3</v>
      </c>
      <c r="K1011">
        <f t="shared" si="110"/>
        <v>7.513994297883686E-3</v>
      </c>
      <c r="L1011">
        <f t="shared" si="111"/>
        <v>7.513994297883686E-3</v>
      </c>
      <c r="M1011" s="2"/>
      <c r="N1011">
        <f t="shared" si="112"/>
        <v>193.60926984361302</v>
      </c>
      <c r="O1011">
        <f t="shared" si="113"/>
        <v>7.5145214254605189E-3</v>
      </c>
      <c r="P1011" s="40">
        <f>N1011/MAX($N$16:N1011)-1</f>
        <v>-3.5481016398800969E-2</v>
      </c>
      <c r="S1011" s="2"/>
    </row>
    <row r="1012" spans="1:19">
      <c r="A1012" s="2">
        <v>44001</v>
      </c>
      <c r="B1012">
        <v>17255406</v>
      </c>
      <c r="C1012">
        <v>18060406</v>
      </c>
      <c r="D1012">
        <v>21322524</v>
      </c>
      <c r="E1012">
        <v>19999570</v>
      </c>
      <c r="F1012">
        <v>19999570</v>
      </c>
      <c r="H1012">
        <f t="shared" si="107"/>
        <v>8.6700914463164747E-3</v>
      </c>
      <c r="I1012">
        <f t="shared" si="108"/>
        <v>8.2803300207099362E-3</v>
      </c>
      <c r="J1012">
        <f t="shared" si="109"/>
        <v>8.2887412258052517E-3</v>
      </c>
      <c r="K1012">
        <f t="shared" si="110"/>
        <v>-9.4048138413690419E-3</v>
      </c>
      <c r="L1012">
        <f t="shared" si="111"/>
        <v>-9.4048138413690419E-3</v>
      </c>
      <c r="M1012" s="2"/>
      <c r="N1012">
        <f t="shared" si="112"/>
        <v>193.85823335936067</v>
      </c>
      <c r="O1012">
        <f t="shared" si="113"/>
        <v>1.2859070020187159E-3</v>
      </c>
      <c r="P1012" s="40">
        <f>N1012/MAX($N$16:N1012)-1</f>
        <v>-3.4240734684208074E-2</v>
      </c>
      <c r="S1012" s="2"/>
    </row>
    <row r="1013" spans="1:19">
      <c r="A1013" s="2">
        <v>44004</v>
      </c>
      <c r="B1013">
        <v>17434512</v>
      </c>
      <c r="C1013">
        <v>18239514</v>
      </c>
      <c r="D1013">
        <v>21454640</v>
      </c>
      <c r="E1013">
        <v>20146292</v>
      </c>
      <c r="F1013">
        <v>20146292</v>
      </c>
      <c r="H1013">
        <f t="shared" si="107"/>
        <v>1.0379703612885205E-2</v>
      </c>
      <c r="I1013">
        <f t="shared" si="108"/>
        <v>9.9171635454928797E-3</v>
      </c>
      <c r="J1013">
        <f t="shared" si="109"/>
        <v>6.1960769747522182E-3</v>
      </c>
      <c r="K1013">
        <f t="shared" si="110"/>
        <v>7.3362577295412734E-3</v>
      </c>
      <c r="L1013">
        <f t="shared" si="111"/>
        <v>7.3362577295412734E-3</v>
      </c>
      <c r="M1013" s="2"/>
      <c r="N1013">
        <f t="shared" si="112"/>
        <v>195.45428601375517</v>
      </c>
      <c r="O1013">
        <f t="shared" si="113"/>
        <v>8.2330919184425699E-3</v>
      </c>
      <c r="P1013" s="40">
        <f>N1013/MAX($N$16:N1013)-1</f>
        <v>-2.6289549881775676E-2</v>
      </c>
      <c r="S1013" s="2"/>
    </row>
    <row r="1014" spans="1:19">
      <c r="A1014" s="2">
        <v>44005</v>
      </c>
      <c r="B1014">
        <v>17545710</v>
      </c>
      <c r="C1014">
        <v>18350710</v>
      </c>
      <c r="D1014">
        <v>21569632</v>
      </c>
      <c r="E1014">
        <v>20306980</v>
      </c>
      <c r="F1014">
        <v>20306980</v>
      </c>
      <c r="H1014">
        <f t="shared" si="107"/>
        <v>6.3780391444279161E-3</v>
      </c>
      <c r="I1014">
        <f t="shared" si="108"/>
        <v>6.0964343677138988E-3</v>
      </c>
      <c r="J1014">
        <f t="shared" si="109"/>
        <v>5.3597729908307912E-3</v>
      </c>
      <c r="K1014">
        <f t="shared" si="110"/>
        <v>7.9760583237848959E-3</v>
      </c>
      <c r="L1014">
        <f t="shared" si="111"/>
        <v>7.9760583237848959E-3</v>
      </c>
      <c r="M1014" s="2"/>
      <c r="N1014">
        <f t="shared" si="112"/>
        <v>196.7750239110733</v>
      </c>
      <c r="O1014">
        <f t="shared" si="113"/>
        <v>6.7572726301084801E-3</v>
      </c>
      <c r="P1014" s="40">
        <f>N1014/MAX($N$16:N1014)-1</f>
        <v>-1.9709922907541255E-2</v>
      </c>
      <c r="S1014" s="2"/>
    </row>
    <row r="1015" spans="1:19">
      <c r="A1015" s="2">
        <v>44006</v>
      </c>
      <c r="B1015">
        <v>17547176</v>
      </c>
      <c r="C1015">
        <v>18541130</v>
      </c>
      <c r="D1015">
        <v>21659622</v>
      </c>
      <c r="E1015">
        <v>20143860</v>
      </c>
      <c r="F1015">
        <v>20143860</v>
      </c>
      <c r="H1015">
        <f t="shared" si="107"/>
        <v>8.3553187645302174E-5</v>
      </c>
      <c r="I1015">
        <f t="shared" si="108"/>
        <v>1.0376710219931473E-2</v>
      </c>
      <c r="J1015">
        <f t="shared" si="109"/>
        <v>4.1720693241311668E-3</v>
      </c>
      <c r="K1015">
        <f t="shared" si="110"/>
        <v>-8.0327059956724067E-3</v>
      </c>
      <c r="L1015">
        <f t="shared" si="111"/>
        <v>-8.0327059956724067E-3</v>
      </c>
      <c r="M1015" s="2"/>
      <c r="N1015">
        <f t="shared" si="112"/>
        <v>196.718625069957</v>
      </c>
      <c r="O1015">
        <f t="shared" si="113"/>
        <v>-2.8661585192737461E-4</v>
      </c>
      <c r="P1015" s="40">
        <f>N1015/MAX($N$16:N1015)-1</f>
        <v>-1.9990889583123006E-2</v>
      </c>
      <c r="S1015" s="2"/>
    </row>
    <row r="1016" spans="1:19">
      <c r="A1016" s="2">
        <v>44007</v>
      </c>
      <c r="B1016">
        <v>17691328</v>
      </c>
      <c r="C1016">
        <v>18648024</v>
      </c>
      <c r="D1016">
        <v>21799040</v>
      </c>
      <c r="E1016">
        <v>20297638</v>
      </c>
      <c r="F1016">
        <v>20297638</v>
      </c>
      <c r="H1016">
        <f t="shared" si="107"/>
        <v>8.2151110811221617E-3</v>
      </c>
      <c r="I1016">
        <f t="shared" si="108"/>
        <v>5.7652365308911158E-3</v>
      </c>
      <c r="J1016">
        <f t="shared" si="109"/>
        <v>6.4367697644953648E-3</v>
      </c>
      <c r="K1016">
        <f t="shared" si="110"/>
        <v>7.6339887191432254E-3</v>
      </c>
      <c r="L1016">
        <f t="shared" si="111"/>
        <v>7.6339887191432254E-3</v>
      </c>
      <c r="M1016" s="2"/>
      <c r="N1016">
        <f t="shared" si="112"/>
        <v>198.1226096274485</v>
      </c>
      <c r="O1016">
        <f t="shared" si="113"/>
        <v>7.1370189629590191E-3</v>
      </c>
      <c r="P1016" s="40">
        <f>N1016/MAX($N$16:N1016)-1</f>
        <v>-1.299654597820521E-2</v>
      </c>
      <c r="S1016" s="2"/>
    </row>
    <row r="1017" spans="1:19">
      <c r="A1017" s="2">
        <v>44008</v>
      </c>
      <c r="B1017">
        <v>17780796</v>
      </c>
      <c r="C1017">
        <v>18489072</v>
      </c>
      <c r="D1017">
        <v>21659358</v>
      </c>
      <c r="E1017">
        <v>20164384</v>
      </c>
      <c r="F1017">
        <v>20164384</v>
      </c>
      <c r="H1017">
        <f t="shared" si="107"/>
        <v>5.0571669916470441E-3</v>
      </c>
      <c r="I1017">
        <f t="shared" si="108"/>
        <v>-8.5237985536698035E-3</v>
      </c>
      <c r="J1017">
        <f t="shared" si="109"/>
        <v>-6.4077133671941455E-3</v>
      </c>
      <c r="K1017">
        <f t="shared" si="110"/>
        <v>-6.5650003217122554E-3</v>
      </c>
      <c r="L1017">
        <f t="shared" si="111"/>
        <v>-6.5650003217122554E-3</v>
      </c>
      <c r="M1017" s="2"/>
      <c r="N1017">
        <f t="shared" si="112"/>
        <v>197.21107343192384</v>
      </c>
      <c r="O1017">
        <f t="shared" si="113"/>
        <v>-4.600869114528284E-3</v>
      </c>
      <c r="P1017" s="40">
        <f>N1017/MAX($N$16:N1017)-1</f>
        <v>-1.7537619685746852E-2</v>
      </c>
      <c r="S1017" s="2"/>
    </row>
    <row r="1018" spans="1:19">
      <c r="A1018" s="2">
        <v>44011</v>
      </c>
      <c r="B1018">
        <v>17411732</v>
      </c>
      <c r="C1018">
        <v>18464230</v>
      </c>
      <c r="D1018">
        <v>21507126</v>
      </c>
      <c r="E1018">
        <v>20051144</v>
      </c>
      <c r="F1018">
        <v>20051144</v>
      </c>
      <c r="H1018">
        <f t="shared" si="107"/>
        <v>-2.0756326094737321E-2</v>
      </c>
      <c r="I1018">
        <f t="shared" si="108"/>
        <v>-1.3436044816094173E-3</v>
      </c>
      <c r="J1018">
        <f t="shared" si="109"/>
        <v>-7.0284631705149758E-3</v>
      </c>
      <c r="K1018">
        <f t="shared" si="110"/>
        <v>-5.6158422692208498E-3</v>
      </c>
      <c r="L1018">
        <f t="shared" si="111"/>
        <v>-5.6158422692208498E-3</v>
      </c>
      <c r="M1018" s="2"/>
      <c r="N1018">
        <f t="shared" si="112"/>
        <v>195.61918255943559</v>
      </c>
      <c r="O1018">
        <f t="shared" si="113"/>
        <v>-8.072015657060682E-3</v>
      </c>
      <c r="P1018" s="40">
        <f>N1018/MAX($N$16:N1018)-1</f>
        <v>-2.5468071402116599E-2</v>
      </c>
      <c r="S1018" s="2"/>
    </row>
    <row r="1019" spans="1:19">
      <c r="A1019" s="2">
        <v>44012</v>
      </c>
      <c r="B1019">
        <v>16997398</v>
      </c>
      <c r="C1019">
        <v>18448192</v>
      </c>
      <c r="D1019">
        <v>21592496</v>
      </c>
      <c r="E1019">
        <v>20106490</v>
      </c>
      <c r="F1019">
        <v>20106490</v>
      </c>
      <c r="H1019">
        <f t="shared" si="107"/>
        <v>-2.3796254157828711E-2</v>
      </c>
      <c r="I1019">
        <f t="shared" si="108"/>
        <v>-8.6859836559660675E-4</v>
      </c>
      <c r="J1019">
        <f t="shared" si="109"/>
        <v>3.9693820550454895E-3</v>
      </c>
      <c r="K1019">
        <f t="shared" si="110"/>
        <v>2.7602415104095446E-3</v>
      </c>
      <c r="L1019">
        <f t="shared" si="111"/>
        <v>2.7602415104095446E-3</v>
      </c>
      <c r="M1019" s="2"/>
      <c r="N1019">
        <f t="shared" si="112"/>
        <v>195.02547883146727</v>
      </c>
      <c r="O1019">
        <f t="shared" si="113"/>
        <v>-3.0349974895121489E-3</v>
      </c>
      <c r="P1019" s="40">
        <f>N1019/MAX($N$16:N1019)-1</f>
        <v>-2.8425773358860762E-2</v>
      </c>
      <c r="S1019" s="2"/>
    </row>
    <row r="1020" spans="1:19">
      <c r="A1020" s="2">
        <v>44013</v>
      </c>
      <c r="B1020">
        <v>16981538</v>
      </c>
      <c r="C1020">
        <v>18555196</v>
      </c>
      <c r="D1020">
        <v>21792264</v>
      </c>
      <c r="E1020">
        <v>20365922</v>
      </c>
      <c r="F1020">
        <v>20365922</v>
      </c>
      <c r="H1020">
        <f t="shared" si="107"/>
        <v>-9.330839932087942E-4</v>
      </c>
      <c r="I1020">
        <f t="shared" si="108"/>
        <v>5.8002431891428508E-3</v>
      </c>
      <c r="J1020">
        <f t="shared" si="109"/>
        <v>9.2517326389687238E-3</v>
      </c>
      <c r="K1020">
        <f t="shared" si="110"/>
        <v>1.2902898516847117E-2</v>
      </c>
      <c r="L1020">
        <f t="shared" si="111"/>
        <v>1.2902898516847117E-2</v>
      </c>
      <c r="M1020" s="2"/>
      <c r="N1020">
        <f t="shared" si="112"/>
        <v>196.58274514422635</v>
      </c>
      <c r="O1020">
        <f t="shared" si="113"/>
        <v>7.984937773719402E-3</v>
      </c>
      <c r="P1020" s="40">
        <f>N1020/MAX($N$16:N1020)-1</f>
        <v>-2.0667813616581765E-2</v>
      </c>
      <c r="S1020" s="2"/>
    </row>
    <row r="1021" spans="1:19">
      <c r="A1021" s="2">
        <v>44014</v>
      </c>
      <c r="B1021">
        <v>17080734</v>
      </c>
      <c r="C1021">
        <v>18641482</v>
      </c>
      <c r="D1021">
        <v>21901568</v>
      </c>
      <c r="E1021">
        <v>20216220</v>
      </c>
      <c r="F1021">
        <v>20216220</v>
      </c>
      <c r="H1021">
        <f t="shared" si="107"/>
        <v>5.8414025867385977E-3</v>
      </c>
      <c r="I1021">
        <f t="shared" si="108"/>
        <v>4.650233821297256E-3</v>
      </c>
      <c r="J1021">
        <f t="shared" si="109"/>
        <v>5.015724846211489E-3</v>
      </c>
      <c r="K1021">
        <f t="shared" si="110"/>
        <v>-7.3506124593819555E-3</v>
      </c>
      <c r="L1021">
        <f t="shared" si="111"/>
        <v>-7.3506124593819555E-3</v>
      </c>
      <c r="M1021" s="2"/>
      <c r="N1021">
        <f t="shared" si="112"/>
        <v>196.61443964298434</v>
      </c>
      <c r="O1021">
        <f t="shared" si="113"/>
        <v>1.6122726709668668E-4</v>
      </c>
      <c r="P1021" s="40">
        <f>N1021/MAX($N$16:N1021)-1</f>
        <v>-2.0509918564591167E-2</v>
      </c>
      <c r="S1021" s="2"/>
    </row>
    <row r="1022" spans="1:19">
      <c r="A1022" s="2">
        <v>44015</v>
      </c>
      <c r="B1022">
        <v>17018554</v>
      </c>
      <c r="C1022">
        <v>18762392</v>
      </c>
      <c r="D1022">
        <v>22044462</v>
      </c>
      <c r="E1022">
        <v>20220506</v>
      </c>
      <c r="F1022">
        <v>20220506</v>
      </c>
      <c r="H1022">
        <f t="shared" si="107"/>
        <v>-3.6403587808345739E-3</v>
      </c>
      <c r="I1022">
        <f t="shared" si="108"/>
        <v>6.486072298329093E-3</v>
      </c>
      <c r="J1022">
        <f t="shared" si="109"/>
        <v>6.5243730494546348E-3</v>
      </c>
      <c r="K1022">
        <f t="shared" si="110"/>
        <v>2.1200798170983859E-4</v>
      </c>
      <c r="L1022">
        <f t="shared" si="111"/>
        <v>2.1200798170983859E-4</v>
      </c>
      <c r="M1022" s="2"/>
      <c r="N1022">
        <f t="shared" si="112"/>
        <v>196.99957203914724</v>
      </c>
      <c r="O1022">
        <f t="shared" si="113"/>
        <v>1.9588205060737662E-3</v>
      </c>
      <c r="P1022" s="40">
        <f>N1022/MAX($N$16:N1022)-1</f>
        <v>-1.8591273307579592E-2</v>
      </c>
      <c r="S1022" s="2"/>
    </row>
    <row r="1023" spans="1:19">
      <c r="A1023" s="2">
        <v>44018</v>
      </c>
      <c r="B1023">
        <v>16886254</v>
      </c>
      <c r="C1023">
        <v>18683190</v>
      </c>
      <c r="D1023">
        <v>21950860</v>
      </c>
      <c r="E1023">
        <v>20077394</v>
      </c>
      <c r="F1023">
        <v>20077394</v>
      </c>
      <c r="H1023">
        <f t="shared" si="107"/>
        <v>-7.7738684496931887E-3</v>
      </c>
      <c r="I1023">
        <f t="shared" si="108"/>
        <v>-4.2213167702710441E-3</v>
      </c>
      <c r="J1023">
        <f t="shared" si="109"/>
        <v>-4.2460550863069324E-3</v>
      </c>
      <c r="K1023">
        <f t="shared" si="110"/>
        <v>-7.077567692915343E-3</v>
      </c>
      <c r="L1023">
        <f t="shared" si="111"/>
        <v>-7.077567692915343E-3</v>
      </c>
      <c r="M1023" s="2"/>
      <c r="N1023">
        <f t="shared" si="112"/>
        <v>195.80195743857021</v>
      </c>
      <c r="O1023">
        <f t="shared" si="113"/>
        <v>-6.079275138420371E-3</v>
      </c>
      <c r="P1023" s="40">
        <f>N1023/MAX($N$16:N1023)-1</f>
        <v>-2.4557526980389488E-2</v>
      </c>
      <c r="S1023" s="2"/>
    </row>
    <row r="1024" spans="1:19">
      <c r="A1024" s="2">
        <v>44019</v>
      </c>
      <c r="B1024">
        <v>16999274</v>
      </c>
      <c r="C1024">
        <v>18611638</v>
      </c>
      <c r="D1024">
        <v>21948864</v>
      </c>
      <c r="E1024">
        <v>20250844</v>
      </c>
      <c r="F1024">
        <v>20250844</v>
      </c>
      <c r="H1024">
        <f t="shared" si="107"/>
        <v>6.693017883066199E-3</v>
      </c>
      <c r="I1024">
        <f t="shared" si="108"/>
        <v>-3.8297528419932725E-3</v>
      </c>
      <c r="J1024">
        <f t="shared" si="109"/>
        <v>-9.0930378126463651E-5</v>
      </c>
      <c r="K1024">
        <f t="shared" si="110"/>
        <v>8.6390693931692741E-3</v>
      </c>
      <c r="L1024">
        <f t="shared" si="111"/>
        <v>8.6390693931692741E-3</v>
      </c>
      <c r="M1024" s="2"/>
      <c r="N1024">
        <f t="shared" si="112"/>
        <v>196.5871418283582</v>
      </c>
      <c r="O1024">
        <f t="shared" si="113"/>
        <v>4.0100946898570019E-3</v>
      </c>
      <c r="P1024" s="40">
        <f>N1024/MAX($N$16:N1024)-1</f>
        <v>-2.0645910299072701E-2</v>
      </c>
      <c r="S1024" s="2"/>
    </row>
    <row r="1025" spans="1:19">
      <c r="A1025" s="2">
        <v>44020</v>
      </c>
      <c r="B1025">
        <v>17076690</v>
      </c>
      <c r="C1025">
        <v>18726228</v>
      </c>
      <c r="D1025">
        <v>22135766</v>
      </c>
      <c r="E1025">
        <v>20411642</v>
      </c>
      <c r="F1025">
        <v>20411642</v>
      </c>
      <c r="H1025">
        <f t="shared" si="107"/>
        <v>4.5540768388108166E-3</v>
      </c>
      <c r="I1025">
        <f t="shared" si="108"/>
        <v>6.1569003222607943E-3</v>
      </c>
      <c r="J1025">
        <f t="shared" si="109"/>
        <v>8.5153381970020092E-3</v>
      </c>
      <c r="K1025">
        <f t="shared" si="110"/>
        <v>7.940311030987246E-3</v>
      </c>
      <c r="L1025">
        <f t="shared" si="111"/>
        <v>7.940311030987246E-3</v>
      </c>
      <c r="M1025" s="2"/>
      <c r="N1025">
        <f t="shared" si="112"/>
        <v>197.96745632550906</v>
      </c>
      <c r="O1025">
        <f t="shared" si="113"/>
        <v>7.0213874840096228E-3</v>
      </c>
      <c r="P1025" s="40">
        <f>N1025/MAX($N$16:N1025)-1</f>
        <v>-1.3769485751233046E-2</v>
      </c>
      <c r="S1025" s="2"/>
    </row>
    <row r="1026" spans="1:19">
      <c r="A1026" s="2">
        <v>44021</v>
      </c>
      <c r="B1026">
        <v>17149070</v>
      </c>
      <c r="C1026">
        <v>18748598</v>
      </c>
      <c r="D1026">
        <v>22179942</v>
      </c>
      <c r="E1026">
        <v>20451470</v>
      </c>
      <c r="F1026">
        <v>20451470</v>
      </c>
      <c r="H1026">
        <f t="shared" si="107"/>
        <v>4.2385263186248689E-3</v>
      </c>
      <c r="I1026">
        <f t="shared" si="108"/>
        <v>1.1945812045008886E-3</v>
      </c>
      <c r="J1026">
        <f t="shared" si="109"/>
        <v>1.9956842695210142E-3</v>
      </c>
      <c r="K1026">
        <f t="shared" si="110"/>
        <v>1.9512393956351293E-3</v>
      </c>
      <c r="L1026">
        <f t="shared" si="111"/>
        <v>1.9512393956351293E-3</v>
      </c>
      <c r="M1026" s="2"/>
      <c r="N1026">
        <f t="shared" si="112"/>
        <v>198.4161008883959</v>
      </c>
      <c r="O1026">
        <f t="shared" si="113"/>
        <v>2.266254116783406E-3</v>
      </c>
      <c r="P1026" s="40">
        <f>N1026/MAX($N$16:N1026)-1</f>
        <v>-1.1534436788219193E-2</v>
      </c>
      <c r="S1026" s="2"/>
    </row>
    <row r="1027" spans="1:19">
      <c r="A1027" s="2">
        <v>44022</v>
      </c>
      <c r="B1027">
        <v>17204720</v>
      </c>
      <c r="C1027">
        <v>18832204</v>
      </c>
      <c r="D1027">
        <v>22327888</v>
      </c>
      <c r="E1027">
        <v>20588036</v>
      </c>
      <c r="F1027">
        <v>20588036</v>
      </c>
      <c r="H1027">
        <f t="shared" si="107"/>
        <v>3.2450739311227217E-3</v>
      </c>
      <c r="I1027">
        <f t="shared" si="108"/>
        <v>4.459320104895248E-3</v>
      </c>
      <c r="J1027">
        <f t="shared" si="109"/>
        <v>6.670260905100589E-3</v>
      </c>
      <c r="K1027">
        <f t="shared" si="110"/>
        <v>6.6775640088463373E-3</v>
      </c>
      <c r="L1027">
        <f t="shared" si="111"/>
        <v>6.6775640088463373E-3</v>
      </c>
      <c r="M1027" s="2"/>
      <c r="N1027">
        <f t="shared" si="112"/>
        <v>199.51650797102965</v>
      </c>
      <c r="O1027">
        <f t="shared" si="113"/>
        <v>5.5459565917622472E-3</v>
      </c>
      <c r="P1027" s="40">
        <f>N1027/MAX($N$16:N1027)-1</f>
        <v>-6.0524496821949825E-3</v>
      </c>
      <c r="S1027" s="2"/>
    </row>
    <row r="1028" spans="1:19">
      <c r="A1028" s="2">
        <v>44025</v>
      </c>
      <c r="B1028">
        <v>17312512</v>
      </c>
      <c r="C1028">
        <v>18940528</v>
      </c>
      <c r="D1028">
        <v>22341904</v>
      </c>
      <c r="E1028">
        <v>20616736</v>
      </c>
      <c r="F1028">
        <v>20616736</v>
      </c>
      <c r="H1028">
        <f t="shared" si="107"/>
        <v>6.2652574409813866E-3</v>
      </c>
      <c r="I1028">
        <f t="shared" si="108"/>
        <v>5.7520617342505798E-3</v>
      </c>
      <c r="J1028">
        <f t="shared" si="109"/>
        <v>6.2773514449721013E-4</v>
      </c>
      <c r="K1028">
        <f t="shared" si="110"/>
        <v>1.394013494050661E-3</v>
      </c>
      <c r="L1028">
        <f t="shared" si="111"/>
        <v>1.394013494050661E-3</v>
      </c>
      <c r="M1028" s="2"/>
      <c r="N1028">
        <f t="shared" si="112"/>
        <v>200.13233886898394</v>
      </c>
      <c r="O1028">
        <f t="shared" si="113"/>
        <v>3.0866162615660999E-3</v>
      </c>
      <c r="P1028" s="40">
        <f>N1028/MAX($N$16:N1028)-1</f>
        <v>-2.9845150102401075E-3</v>
      </c>
      <c r="S1028" s="2"/>
    </row>
    <row r="1029" spans="1:19">
      <c r="A1029" s="2">
        <v>44026</v>
      </c>
      <c r="B1029">
        <v>17427426</v>
      </c>
      <c r="C1029">
        <v>19047016</v>
      </c>
      <c r="D1029">
        <v>22546240</v>
      </c>
      <c r="E1029">
        <v>20805354</v>
      </c>
      <c r="F1029">
        <v>20805354</v>
      </c>
      <c r="H1029">
        <f t="shared" si="107"/>
        <v>6.6376271681429788E-3</v>
      </c>
      <c r="I1029">
        <f t="shared" si="108"/>
        <v>5.6222297498782492E-3</v>
      </c>
      <c r="J1029">
        <f t="shared" si="109"/>
        <v>9.1458633069052553E-3</v>
      </c>
      <c r="K1029">
        <f t="shared" si="110"/>
        <v>9.1487808739463272E-3</v>
      </c>
      <c r="L1029">
        <f t="shared" si="111"/>
        <v>9.1487808739463272E-3</v>
      </c>
      <c r="M1029" s="2"/>
      <c r="N1029">
        <f t="shared" si="112"/>
        <v>201.72152100538295</v>
      </c>
      <c r="O1029">
        <f t="shared" si="113"/>
        <v>7.9406563945638286E-3</v>
      </c>
      <c r="P1029" s="40">
        <f>N1029/MAX($N$16:N1029)-1</f>
        <v>0</v>
      </c>
      <c r="S1029" s="2"/>
    </row>
    <row r="1030" spans="1:19">
      <c r="A1030" s="2">
        <v>44027</v>
      </c>
      <c r="B1030">
        <v>17451892</v>
      </c>
      <c r="C1030">
        <v>18988184</v>
      </c>
      <c r="D1030">
        <v>22635250</v>
      </c>
      <c r="E1030">
        <v>21073272</v>
      </c>
      <c r="F1030">
        <v>21073272</v>
      </c>
      <c r="H1030">
        <f t="shared" si="107"/>
        <v>1.4038791500248227E-3</v>
      </c>
      <c r="I1030">
        <f t="shared" si="108"/>
        <v>-3.0887777907048219E-3</v>
      </c>
      <c r="J1030">
        <f t="shared" si="109"/>
        <v>3.9478866542714819E-3</v>
      </c>
      <c r="K1030">
        <f t="shared" si="110"/>
        <v>1.2877358395343874E-2</v>
      </c>
      <c r="L1030">
        <f t="shared" si="111"/>
        <v>1.2877358395343874E-2</v>
      </c>
      <c r="M1030" s="2"/>
      <c r="N1030">
        <f t="shared" si="112"/>
        <v>202.85187581102278</v>
      </c>
      <c r="O1030">
        <f t="shared" si="113"/>
        <v>5.6035409608558469E-3</v>
      </c>
      <c r="P1030" s="40">
        <f>N1030/MAX($N$16:N1030)-1</f>
        <v>0</v>
      </c>
      <c r="S1030" s="2"/>
    </row>
    <row r="1031" spans="1:19">
      <c r="A1031" s="2">
        <v>44028</v>
      </c>
      <c r="B1031">
        <v>17456400</v>
      </c>
      <c r="C1031">
        <v>19154506</v>
      </c>
      <c r="D1031">
        <v>22809326</v>
      </c>
      <c r="E1031">
        <v>21256684</v>
      </c>
      <c r="F1031">
        <v>21256684</v>
      </c>
      <c r="H1031">
        <f t="shared" si="107"/>
        <v>2.583101018502898E-4</v>
      </c>
      <c r="I1031">
        <f t="shared" si="108"/>
        <v>8.7592367969469009E-3</v>
      </c>
      <c r="J1031">
        <f t="shared" si="109"/>
        <v>7.6904827647144014E-3</v>
      </c>
      <c r="K1031">
        <f t="shared" si="110"/>
        <v>8.7035368783736633E-3</v>
      </c>
      <c r="L1031">
        <f t="shared" si="111"/>
        <v>8.7035368783736633E-3</v>
      </c>
      <c r="M1031" s="2"/>
      <c r="N1031">
        <f t="shared" si="112"/>
        <v>204.2359383554801</v>
      </c>
      <c r="O1031">
        <f t="shared" si="113"/>
        <v>6.8230206840517839E-3</v>
      </c>
      <c r="P1031" s="40">
        <f>N1031/MAX($N$16:N1031)-1</f>
        <v>0</v>
      </c>
      <c r="S1031" s="2"/>
    </row>
    <row r="1032" spans="1:19">
      <c r="A1032" s="2">
        <v>44029</v>
      </c>
      <c r="B1032">
        <v>17622536</v>
      </c>
      <c r="C1032">
        <v>19335748</v>
      </c>
      <c r="D1032">
        <v>23020772</v>
      </c>
      <c r="E1032">
        <v>21252778</v>
      </c>
      <c r="F1032">
        <v>21252778</v>
      </c>
      <c r="H1032">
        <f t="shared" si="107"/>
        <v>9.5171971311380776E-3</v>
      </c>
      <c r="I1032">
        <f t="shared" si="108"/>
        <v>9.4621077672272236E-3</v>
      </c>
      <c r="J1032">
        <f t="shared" si="109"/>
        <v>9.2701555495326993E-3</v>
      </c>
      <c r="K1032">
        <f t="shared" si="110"/>
        <v>-1.8375396651704179E-4</v>
      </c>
      <c r="L1032">
        <f t="shared" si="111"/>
        <v>-1.8375396651704179E-4</v>
      </c>
      <c r="M1032" s="2"/>
      <c r="N1032">
        <f t="shared" si="112"/>
        <v>205.37483770249136</v>
      </c>
      <c r="O1032">
        <f t="shared" si="113"/>
        <v>5.5763905029727837E-3</v>
      </c>
      <c r="P1032" s="40">
        <f>N1032/MAX($N$16:N1032)-1</f>
        <v>0</v>
      </c>
      <c r="S1032" s="2"/>
    </row>
    <row r="1033" spans="1:19">
      <c r="A1033" s="2">
        <v>44032</v>
      </c>
      <c r="B1033">
        <v>17695946</v>
      </c>
      <c r="C1033">
        <v>19415830</v>
      </c>
      <c r="D1033">
        <v>23114202</v>
      </c>
      <c r="E1033">
        <v>21345420</v>
      </c>
      <c r="F1033">
        <v>21345420</v>
      </c>
      <c r="H1033">
        <f t="shared" si="107"/>
        <v>4.1656887521750452E-3</v>
      </c>
      <c r="I1033">
        <f t="shared" si="108"/>
        <v>4.1416551353483655E-3</v>
      </c>
      <c r="J1033">
        <f t="shared" si="109"/>
        <v>4.0585085504516449E-3</v>
      </c>
      <c r="K1033">
        <f t="shared" si="110"/>
        <v>4.3590536728892459E-3</v>
      </c>
      <c r="L1033">
        <f t="shared" si="111"/>
        <v>4.3590536728892459E-3</v>
      </c>
      <c r="M1033" s="2"/>
      <c r="N1033">
        <f t="shared" si="112"/>
        <v>206.2408606662342</v>
      </c>
      <c r="O1033">
        <f t="shared" si="113"/>
        <v>4.21679195675071E-3</v>
      </c>
      <c r="P1033" s="40">
        <f>N1033/MAX($N$16:N1033)-1</f>
        <v>0</v>
      </c>
      <c r="S1033" s="2"/>
    </row>
    <row r="1034" spans="1:19">
      <c r="A1034" s="2">
        <v>44033</v>
      </c>
      <c r="B1034">
        <v>17784312</v>
      </c>
      <c r="C1034">
        <v>19512230</v>
      </c>
      <c r="D1034">
        <v>23226668</v>
      </c>
      <c r="E1034">
        <v>21289844</v>
      </c>
      <c r="F1034">
        <v>21289844</v>
      </c>
      <c r="H1034">
        <f t="shared" si="107"/>
        <v>4.9935731042578535E-3</v>
      </c>
      <c r="I1034">
        <f t="shared" si="108"/>
        <v>4.9650208103386717E-3</v>
      </c>
      <c r="J1034">
        <f t="shared" si="109"/>
        <v>4.8656665715736125E-3</v>
      </c>
      <c r="K1034">
        <f t="shared" si="110"/>
        <v>-2.6036498696206944E-3</v>
      </c>
      <c r="L1034">
        <f t="shared" si="111"/>
        <v>-2.6036498696206944E-3</v>
      </c>
      <c r="M1034" s="2"/>
      <c r="N1034">
        <f t="shared" si="112"/>
        <v>206.63754271852218</v>
      </c>
      <c r="O1034">
        <f t="shared" si="113"/>
        <v>1.9233921493857498E-3</v>
      </c>
      <c r="P1034" s="40">
        <f>N1034/MAX($N$16:N1034)-1</f>
        <v>0</v>
      </c>
      <c r="S1034" s="2"/>
    </row>
    <row r="1035" spans="1:19">
      <c r="A1035" s="2">
        <v>44034</v>
      </c>
      <c r="B1035">
        <v>17801226</v>
      </c>
      <c r="C1035">
        <v>19463360</v>
      </c>
      <c r="D1035">
        <v>23270888</v>
      </c>
      <c r="E1035">
        <v>21028156</v>
      </c>
      <c r="F1035">
        <v>21028156</v>
      </c>
      <c r="H1035">
        <f t="shared" si="107"/>
        <v>9.510629368176815E-4</v>
      </c>
      <c r="I1035">
        <f t="shared" si="108"/>
        <v>-2.5045830230578936E-3</v>
      </c>
      <c r="J1035">
        <f t="shared" si="109"/>
        <v>1.9038460445552907E-3</v>
      </c>
      <c r="K1035">
        <f t="shared" si="110"/>
        <v>-1.2291682362726597E-2</v>
      </c>
      <c r="L1035">
        <f t="shared" si="111"/>
        <v>-1.2291682362726597E-2</v>
      </c>
      <c r="M1035" s="2"/>
      <c r="N1035">
        <f t="shared" si="112"/>
        <v>205.63605160183337</v>
      </c>
      <c r="O1035">
        <f t="shared" si="113"/>
        <v>-4.8466077534276234E-3</v>
      </c>
      <c r="P1035" s="40">
        <f>N1035/MAX($N$16:N1035)-1</f>
        <v>-4.8466077534276009E-3</v>
      </c>
      <c r="S1035" s="2"/>
    </row>
    <row r="1036" spans="1:19">
      <c r="A1036" s="2">
        <v>44035</v>
      </c>
      <c r="B1036">
        <v>17807602</v>
      </c>
      <c r="C1036">
        <v>19521506</v>
      </c>
      <c r="D1036">
        <v>23410138</v>
      </c>
      <c r="E1036">
        <v>21209956</v>
      </c>
      <c r="F1036">
        <v>21209956</v>
      </c>
      <c r="H1036">
        <f t="shared" si="107"/>
        <v>3.5817757720724153E-4</v>
      </c>
      <c r="I1036">
        <f t="shared" si="108"/>
        <v>2.9874595136707427E-3</v>
      </c>
      <c r="J1036">
        <f t="shared" si="109"/>
        <v>5.9838713503326257E-3</v>
      </c>
      <c r="K1036">
        <f t="shared" si="110"/>
        <v>8.6455512314060901E-3</v>
      </c>
      <c r="L1036">
        <f t="shared" si="111"/>
        <v>8.6455512314060901E-3</v>
      </c>
      <c r="M1036" s="2"/>
      <c r="N1036">
        <f t="shared" si="112"/>
        <v>206.73088306533975</v>
      </c>
      <c r="O1036">
        <f t="shared" si="113"/>
        <v>5.3241221808045585E-3</v>
      </c>
      <c r="P1036" s="40">
        <f>N1036/MAX($N$16:N1036)-1</f>
        <v>0</v>
      </c>
      <c r="S1036" s="2"/>
    </row>
    <row r="1037" spans="1:19">
      <c r="A1037" s="2">
        <v>44036</v>
      </c>
      <c r="B1037">
        <v>17757788</v>
      </c>
      <c r="C1037">
        <v>19583570</v>
      </c>
      <c r="D1037">
        <v>23447310</v>
      </c>
      <c r="E1037">
        <v>21297566</v>
      </c>
      <c r="F1037">
        <v>21297566</v>
      </c>
      <c r="H1037">
        <f t="shared" si="107"/>
        <v>-2.7973446396657442E-3</v>
      </c>
      <c r="I1037">
        <f t="shared" si="108"/>
        <v>3.1792629113758242E-3</v>
      </c>
      <c r="J1037">
        <f t="shared" si="109"/>
        <v>1.5878590719968777E-3</v>
      </c>
      <c r="K1037">
        <f t="shared" si="110"/>
        <v>4.1306073430797952E-3</v>
      </c>
      <c r="L1037">
        <f t="shared" si="111"/>
        <v>4.1306073430797952E-3</v>
      </c>
      <c r="M1037" s="2"/>
      <c r="N1037">
        <f t="shared" si="112"/>
        <v>207.15389546873354</v>
      </c>
      <c r="O1037">
        <f t="shared" si="113"/>
        <v>2.0461984059733096E-3</v>
      </c>
      <c r="P1037" s="40">
        <f>N1037/MAX($N$16:N1037)-1</f>
        <v>0</v>
      </c>
      <c r="S1037" s="2"/>
    </row>
    <row r="1038" spans="1:19">
      <c r="A1038" s="2">
        <v>44039</v>
      </c>
      <c r="B1038">
        <v>18024720</v>
      </c>
      <c r="C1038">
        <v>19800174</v>
      </c>
      <c r="D1038">
        <v>23516906</v>
      </c>
      <c r="E1038">
        <v>21362192</v>
      </c>
      <c r="F1038">
        <v>21362192</v>
      </c>
      <c r="H1038">
        <f t="shared" si="107"/>
        <v>1.5031827162256928E-2</v>
      </c>
      <c r="I1038">
        <f t="shared" si="108"/>
        <v>1.1060496119961849E-2</v>
      </c>
      <c r="J1038">
        <f t="shared" si="109"/>
        <v>2.9681869689957008E-3</v>
      </c>
      <c r="K1038">
        <f t="shared" si="110"/>
        <v>3.0344312584826838E-3</v>
      </c>
      <c r="L1038">
        <f t="shared" si="111"/>
        <v>3.0344312584826838E-3</v>
      </c>
      <c r="M1038" s="2"/>
      <c r="N1038">
        <f t="shared" si="112"/>
        <v>208.60933275159388</v>
      </c>
      <c r="O1038">
        <f t="shared" si="113"/>
        <v>7.0258745536359701E-3</v>
      </c>
      <c r="P1038" s="40">
        <f>N1038/MAX($N$16:N1038)-1</f>
        <v>0</v>
      </c>
      <c r="S1038" s="2"/>
    </row>
    <row r="1039" spans="1:19">
      <c r="A1039" s="2">
        <v>44040</v>
      </c>
      <c r="B1039">
        <v>18029302</v>
      </c>
      <c r="C1039">
        <v>19826424</v>
      </c>
      <c r="D1039">
        <v>23602356</v>
      </c>
      <c r="E1039">
        <v>21496640</v>
      </c>
      <c r="F1039">
        <v>21496640</v>
      </c>
      <c r="H1039">
        <f t="shared" si="107"/>
        <v>2.5420644537055281E-4</v>
      </c>
      <c r="I1039">
        <f t="shared" si="108"/>
        <v>1.3257459252631332E-3</v>
      </c>
      <c r="J1039">
        <f t="shared" si="109"/>
        <v>3.6335562169615976E-3</v>
      </c>
      <c r="K1039">
        <f t="shared" si="110"/>
        <v>6.2937361484252108E-3</v>
      </c>
      <c r="L1039">
        <f t="shared" si="111"/>
        <v>6.2937361484252108E-3</v>
      </c>
      <c r="M1039" s="2"/>
      <c r="N1039">
        <f t="shared" si="112"/>
        <v>209.3520229005195</v>
      </c>
      <c r="O1039">
        <f t="shared" si="113"/>
        <v>3.5601961768891412E-3</v>
      </c>
      <c r="P1039" s="40">
        <f>N1039/MAX($N$16:N1039)-1</f>
        <v>0</v>
      </c>
      <c r="S1039" s="2"/>
    </row>
    <row r="1040" spans="1:19">
      <c r="A1040" s="2">
        <v>44041</v>
      </c>
      <c r="B1040">
        <v>17898680</v>
      </c>
      <c r="C1040">
        <v>19779056</v>
      </c>
      <c r="D1040">
        <v>23703116</v>
      </c>
      <c r="E1040">
        <v>21638970</v>
      </c>
      <c r="F1040">
        <v>21638970</v>
      </c>
      <c r="H1040">
        <f t="shared" si="107"/>
        <v>-7.2449837492322144E-3</v>
      </c>
      <c r="I1040">
        <f t="shared" si="108"/>
        <v>-2.3891348233044951E-3</v>
      </c>
      <c r="J1040">
        <f t="shared" si="109"/>
        <v>4.2690653424599656E-3</v>
      </c>
      <c r="K1040">
        <f t="shared" si="110"/>
        <v>6.6210347291484339E-3</v>
      </c>
      <c r="L1040">
        <f t="shared" si="111"/>
        <v>6.6210347291484339E-3</v>
      </c>
      <c r="M1040" s="2"/>
      <c r="N1040">
        <f t="shared" si="112"/>
        <v>209.68183675687914</v>
      </c>
      <c r="O1040">
        <f t="shared" si="113"/>
        <v>1.5754032456440246E-3</v>
      </c>
      <c r="P1040" s="40">
        <f>N1040/MAX($N$16:N1040)-1</f>
        <v>0</v>
      </c>
      <c r="S1040" s="2"/>
    </row>
    <row r="1041" spans="1:19">
      <c r="A1041" s="2">
        <v>44042</v>
      </c>
      <c r="B1041">
        <v>17890660</v>
      </c>
      <c r="C1041">
        <v>19660174</v>
      </c>
      <c r="D1041">
        <v>23734318</v>
      </c>
      <c r="E1041">
        <v>21653756</v>
      </c>
      <c r="F1041">
        <v>21653756</v>
      </c>
      <c r="H1041">
        <f t="shared" si="107"/>
        <v>-4.4807773534139006E-4</v>
      </c>
      <c r="I1041">
        <f t="shared" si="108"/>
        <v>-6.0104991866143376E-3</v>
      </c>
      <c r="J1041">
        <f t="shared" si="109"/>
        <v>1.3163670126745686E-3</v>
      </c>
      <c r="K1041">
        <f t="shared" si="110"/>
        <v>6.8330424229978703E-4</v>
      </c>
      <c r="L1041">
        <f t="shared" si="111"/>
        <v>6.8330424229978703E-4</v>
      </c>
      <c r="M1041" s="2"/>
      <c r="N1041">
        <f t="shared" si="112"/>
        <v>209.52350174856133</v>
      </c>
      <c r="O1041">
        <f t="shared" si="113"/>
        <v>-7.5512028493631713E-4</v>
      </c>
      <c r="P1041" s="40">
        <f>N1041/MAX($N$16:N1041)-1</f>
        <v>-7.5512028493618377E-4</v>
      </c>
      <c r="S1041" s="2"/>
    </row>
    <row r="1042" spans="1:19">
      <c r="A1042" s="2">
        <v>44043</v>
      </c>
      <c r="B1042">
        <v>17840416</v>
      </c>
      <c r="C1042">
        <v>19605362</v>
      </c>
      <c r="D1042">
        <v>23607984</v>
      </c>
      <c r="E1042">
        <v>21662060</v>
      </c>
      <c r="F1042">
        <v>21662060</v>
      </c>
      <c r="H1042">
        <f t="shared" ref="H1042:H1105" si="114">B1042/B1041-1</f>
        <v>-2.8083927591268099E-3</v>
      </c>
      <c r="I1042">
        <f t="shared" ref="I1042:I1105" si="115">C1042/C1041-1</f>
        <v>-2.7879712560021641E-3</v>
      </c>
      <c r="J1042">
        <f t="shared" ref="J1042:J1105" si="116">D1042/D1041-1</f>
        <v>-5.32284095966018E-3</v>
      </c>
      <c r="K1042">
        <f t="shared" ref="K1042:K1105" si="117">E1042/E1041-1</f>
        <v>3.8349005133331282E-4</v>
      </c>
      <c r="L1042">
        <f t="shared" ref="L1042:L1105" si="118">F1042/F1041-1</f>
        <v>3.8349005133331282E-4</v>
      </c>
      <c r="M1042" s="2"/>
      <c r="N1042">
        <f t="shared" ref="N1042:N1105" si="119">N1041*(1+O1042)</f>
        <v>209.09807580741213</v>
      </c>
      <c r="O1042">
        <f t="shared" ref="O1042:O1105" si="120">(H1042*$H$14)+(I1042*$I$14)+(J1042*$J$14)+(K1042*$K$14)+(L1042*$L$14)</f>
        <v>-2.0304449744245057E-3</v>
      </c>
      <c r="P1042" s="40">
        <f>N1042/MAX($N$16:N1042)-1</f>
        <v>-2.7840320291731002E-3</v>
      </c>
      <c r="S1042" s="2"/>
    </row>
    <row r="1043" spans="1:19">
      <c r="A1043" s="2">
        <v>44046</v>
      </c>
      <c r="B1043">
        <v>18087724</v>
      </c>
      <c r="C1043">
        <v>19875154</v>
      </c>
      <c r="D1043">
        <v>23514490</v>
      </c>
      <c r="E1043">
        <v>21605308</v>
      </c>
      <c r="F1043">
        <v>21605308</v>
      </c>
      <c r="H1043">
        <f t="shared" si="114"/>
        <v>1.3862232808921071E-2</v>
      </c>
      <c r="I1043">
        <f t="shared" si="115"/>
        <v>1.3761133306286366E-2</v>
      </c>
      <c r="J1043">
        <f t="shared" si="116"/>
        <v>-3.9602703898816705E-3</v>
      </c>
      <c r="K1043">
        <f t="shared" si="117"/>
        <v>-2.6198801037389252E-3</v>
      </c>
      <c r="L1043">
        <f t="shared" si="118"/>
        <v>-2.6198801037389252E-3</v>
      </c>
      <c r="M1043" s="2"/>
      <c r="N1043">
        <f t="shared" si="119"/>
        <v>209.86853260875938</v>
      </c>
      <c r="O1043">
        <f t="shared" si="120"/>
        <v>3.6846671035695826E-3</v>
      </c>
      <c r="P1043" s="40">
        <f>N1043/MAX($N$16:N1043)-1</f>
        <v>0</v>
      </c>
      <c r="S1043" s="2"/>
    </row>
    <row r="1044" spans="1:19">
      <c r="A1044" s="2">
        <v>44047</v>
      </c>
      <c r="B1044">
        <v>17952806</v>
      </c>
      <c r="C1044">
        <v>19965580</v>
      </c>
      <c r="D1044">
        <v>23675910</v>
      </c>
      <c r="E1044">
        <v>21756416</v>
      </c>
      <c r="F1044">
        <v>21756416</v>
      </c>
      <c r="H1044">
        <f t="shared" si="114"/>
        <v>-7.4590921444842584E-3</v>
      </c>
      <c r="I1044">
        <f t="shared" si="115"/>
        <v>4.5497005960306591E-3</v>
      </c>
      <c r="J1044">
        <f t="shared" si="116"/>
        <v>6.8647034232933724E-3</v>
      </c>
      <c r="K1044">
        <f t="shared" si="117"/>
        <v>6.9940220245876539E-3</v>
      </c>
      <c r="L1044">
        <f t="shared" si="118"/>
        <v>6.9940220245876539E-3</v>
      </c>
      <c r="M1044" s="2"/>
      <c r="N1044">
        <f t="shared" si="119"/>
        <v>210.62168176432931</v>
      </c>
      <c r="O1044">
        <f t="shared" si="120"/>
        <v>3.5886711848030165E-3</v>
      </c>
      <c r="P1044" s="40">
        <f>N1044/MAX($N$16:N1044)-1</f>
        <v>0</v>
      </c>
      <c r="S1044" s="2"/>
    </row>
    <row r="1045" spans="1:19">
      <c r="A1045" s="2">
        <v>44048</v>
      </c>
      <c r="B1045">
        <v>18035424</v>
      </c>
      <c r="C1045">
        <v>20020502</v>
      </c>
      <c r="D1045">
        <v>23704830</v>
      </c>
      <c r="E1045">
        <v>21783676</v>
      </c>
      <c r="F1045">
        <v>21783676</v>
      </c>
      <c r="H1045">
        <f t="shared" si="114"/>
        <v>4.6019547027913443E-3</v>
      </c>
      <c r="I1045">
        <f t="shared" si="115"/>
        <v>2.7508341856334884E-3</v>
      </c>
      <c r="J1045">
        <f t="shared" si="116"/>
        <v>1.2214947598634396E-3</v>
      </c>
      <c r="K1045">
        <f t="shared" si="117"/>
        <v>1.2529637234368618E-3</v>
      </c>
      <c r="L1045">
        <f t="shared" si="118"/>
        <v>1.2529637234368618E-3</v>
      </c>
      <c r="M1045" s="2"/>
      <c r="N1045">
        <f t="shared" si="119"/>
        <v>211.08842830336269</v>
      </c>
      <c r="O1045">
        <f t="shared" si="120"/>
        <v>2.2160422190323995E-3</v>
      </c>
      <c r="P1045" s="40">
        <f>N1045/MAX($N$16:N1045)-1</f>
        <v>0</v>
      </c>
      <c r="S1045" s="2"/>
    </row>
    <row r="1046" spans="1:19">
      <c r="A1046" s="2">
        <v>44049</v>
      </c>
      <c r="B1046">
        <v>17675794</v>
      </c>
      <c r="C1046">
        <v>20012242</v>
      </c>
      <c r="D1046">
        <v>23380914</v>
      </c>
      <c r="E1046">
        <v>21478220</v>
      </c>
      <c r="F1046">
        <v>21478220</v>
      </c>
      <c r="H1046">
        <f t="shared" si="114"/>
        <v>-1.9940202126659146E-2</v>
      </c>
      <c r="I1046">
        <f t="shared" si="115"/>
        <v>-4.125770672483986E-4</v>
      </c>
      <c r="J1046">
        <f t="shared" si="116"/>
        <v>-1.3664556970035213E-2</v>
      </c>
      <c r="K1046">
        <f t="shared" si="117"/>
        <v>-1.4022243077798202E-2</v>
      </c>
      <c r="L1046">
        <f t="shared" si="118"/>
        <v>-1.4022243077798202E-2</v>
      </c>
      <c r="M1046" s="2"/>
      <c r="N1046">
        <f t="shared" si="119"/>
        <v>208.46832179714787</v>
      </c>
      <c r="O1046">
        <f t="shared" si="120"/>
        <v>-1.2412364463907834E-2</v>
      </c>
      <c r="P1046" s="40">
        <f>N1046/MAX($N$16:N1046)-1</f>
        <v>-1.2412364463907921E-2</v>
      </c>
      <c r="S1046" s="2"/>
    </row>
    <row r="1047" spans="1:19">
      <c r="A1047" s="2">
        <v>44050</v>
      </c>
      <c r="B1047">
        <v>17826352</v>
      </c>
      <c r="C1047">
        <v>19878982</v>
      </c>
      <c r="D1047">
        <v>23264868</v>
      </c>
      <c r="E1047">
        <v>21425608</v>
      </c>
      <c r="F1047">
        <v>21425608</v>
      </c>
      <c r="H1047">
        <f t="shared" si="114"/>
        <v>8.5177503200140059E-3</v>
      </c>
      <c r="I1047">
        <f t="shared" si="115"/>
        <v>-6.6589240725751786E-3</v>
      </c>
      <c r="J1047">
        <f t="shared" si="116"/>
        <v>-4.9632790232237989E-3</v>
      </c>
      <c r="K1047">
        <f t="shared" si="117"/>
        <v>-2.449551219793844E-3</v>
      </c>
      <c r="L1047">
        <f t="shared" si="118"/>
        <v>-2.449551219793844E-3</v>
      </c>
      <c r="M1047" s="2"/>
      <c r="N1047">
        <f t="shared" si="119"/>
        <v>208.13462425231594</v>
      </c>
      <c r="O1047">
        <f t="shared" si="120"/>
        <v>-1.6007110430745321E-3</v>
      </c>
      <c r="P1047" s="40">
        <f>N1047/MAX($N$16:N1047)-1</f>
        <v>-1.3993206898114452E-2</v>
      </c>
      <c r="S1047" s="2"/>
    </row>
    <row r="1048" spans="1:19">
      <c r="A1048" s="2">
        <v>44053</v>
      </c>
      <c r="B1048">
        <v>17889678</v>
      </c>
      <c r="C1048">
        <v>19974746</v>
      </c>
      <c r="D1048">
        <v>23246432</v>
      </c>
      <c r="E1048">
        <v>21527710</v>
      </c>
      <c r="F1048">
        <v>21527710</v>
      </c>
      <c r="H1048">
        <f t="shared" si="114"/>
        <v>3.5523813284961125E-3</v>
      </c>
      <c r="I1048">
        <f t="shared" si="115"/>
        <v>4.8173492988725641E-3</v>
      </c>
      <c r="J1048">
        <f t="shared" si="116"/>
        <v>-7.9243948429019717E-4</v>
      </c>
      <c r="K1048">
        <f t="shared" si="117"/>
        <v>4.7654190256818385E-3</v>
      </c>
      <c r="L1048">
        <f t="shared" si="118"/>
        <v>4.7654190256818385E-3</v>
      </c>
      <c r="M1048" s="2"/>
      <c r="N1048">
        <f t="shared" si="119"/>
        <v>208.846783060625</v>
      </c>
      <c r="O1048">
        <f t="shared" si="120"/>
        <v>3.4216258388884316E-3</v>
      </c>
      <c r="P1048" s="40">
        <f>N1048/MAX($N$16:N1048)-1</f>
        <v>-1.0619460577517503E-2</v>
      </c>
      <c r="S1048" s="2"/>
    </row>
    <row r="1049" spans="1:19">
      <c r="A1049" s="2">
        <v>44054</v>
      </c>
      <c r="B1049">
        <v>17981378</v>
      </c>
      <c r="C1049">
        <v>20138048</v>
      </c>
      <c r="D1049">
        <v>23212916</v>
      </c>
      <c r="E1049">
        <v>21512002</v>
      </c>
      <c r="F1049">
        <v>21512002</v>
      </c>
      <c r="H1049">
        <f t="shared" si="114"/>
        <v>5.1258608455668764E-3</v>
      </c>
      <c r="I1049">
        <f t="shared" si="115"/>
        <v>8.1754231067570071E-3</v>
      </c>
      <c r="J1049">
        <f t="shared" si="116"/>
        <v>-1.4417696444770645E-3</v>
      </c>
      <c r="K1049">
        <f t="shared" si="117"/>
        <v>-7.2966423274933856E-4</v>
      </c>
      <c r="L1049">
        <f t="shared" si="118"/>
        <v>-7.2966423274933856E-4</v>
      </c>
      <c r="M1049" s="2"/>
      <c r="N1049">
        <f t="shared" si="119"/>
        <v>209.28119213190644</v>
      </c>
      <c r="O1049">
        <f t="shared" si="120"/>
        <v>2.0800371684696287E-3</v>
      </c>
      <c r="P1049" s="40">
        <f>N1049/MAX($N$16:N1049)-1</f>
        <v>-8.5615122817580547E-3</v>
      </c>
      <c r="S1049" s="2"/>
    </row>
    <row r="1050" spans="1:19">
      <c r="A1050" s="2">
        <v>44055</v>
      </c>
      <c r="B1050">
        <v>17993086</v>
      </c>
      <c r="C1050">
        <v>20076380</v>
      </c>
      <c r="D1050">
        <v>23090030</v>
      </c>
      <c r="E1050">
        <v>21409512</v>
      </c>
      <c r="F1050">
        <v>21409512</v>
      </c>
      <c r="H1050">
        <f t="shared" si="114"/>
        <v>6.5111806225304214E-4</v>
      </c>
      <c r="I1050">
        <f t="shared" si="115"/>
        <v>-3.0622630356229585E-3</v>
      </c>
      <c r="J1050">
        <f t="shared" si="116"/>
        <v>-5.2938631234438205E-3</v>
      </c>
      <c r="K1050">
        <f t="shared" si="117"/>
        <v>-4.7643171472371293E-3</v>
      </c>
      <c r="L1050">
        <f t="shared" si="118"/>
        <v>-4.7643171472371293E-3</v>
      </c>
      <c r="M1050" s="2"/>
      <c r="N1050">
        <f t="shared" si="119"/>
        <v>208.55985668702169</v>
      </c>
      <c r="O1050">
        <f t="shared" si="120"/>
        <v>-3.4467284782575994E-3</v>
      </c>
      <c r="P1050" s="40">
        <f>N1050/MAX($N$16:N1050)-1</f>
        <v>-1.1978731551817168E-2</v>
      </c>
      <c r="S1050" s="2"/>
    </row>
    <row r="1051" spans="1:19">
      <c r="A1051" s="2">
        <v>44056</v>
      </c>
      <c r="B1051">
        <v>18002042</v>
      </c>
      <c r="C1051">
        <v>20193260</v>
      </c>
      <c r="D1051">
        <v>23251584</v>
      </c>
      <c r="E1051">
        <v>21559526</v>
      </c>
      <c r="F1051">
        <v>21559526</v>
      </c>
      <c r="H1051">
        <f t="shared" si="114"/>
        <v>4.97746745611094E-4</v>
      </c>
      <c r="I1051">
        <f t="shared" si="115"/>
        <v>5.8217666730755457E-3</v>
      </c>
      <c r="J1051">
        <f t="shared" si="116"/>
        <v>6.9966994412740124E-3</v>
      </c>
      <c r="K1051">
        <f t="shared" si="117"/>
        <v>7.006885537605978E-3</v>
      </c>
      <c r="L1051">
        <f t="shared" si="118"/>
        <v>7.006885537605978E-3</v>
      </c>
      <c r="M1051" s="2"/>
      <c r="N1051">
        <f t="shared" si="119"/>
        <v>209.69984419357732</v>
      </c>
      <c r="O1051">
        <f t="shared" si="120"/>
        <v>5.4659967870345216E-3</v>
      </c>
      <c r="P1051" s="40">
        <f>N1051/MAX($N$16:N1051)-1</f>
        <v>-6.5782104729577018E-3</v>
      </c>
      <c r="S1051" s="2"/>
    </row>
    <row r="1052" spans="1:19">
      <c r="A1052" s="2">
        <v>44057</v>
      </c>
      <c r="B1052">
        <v>18158408</v>
      </c>
      <c r="C1052">
        <v>20363840</v>
      </c>
      <c r="D1052">
        <v>23396980</v>
      </c>
      <c r="E1052">
        <v>21599188</v>
      </c>
      <c r="F1052">
        <v>21599188</v>
      </c>
      <c r="H1052">
        <f t="shared" si="114"/>
        <v>8.6860146198970423E-3</v>
      </c>
      <c r="I1052">
        <f t="shared" si="115"/>
        <v>8.4473730343688214E-3</v>
      </c>
      <c r="J1052">
        <f t="shared" si="116"/>
        <v>6.2531653757438299E-3</v>
      </c>
      <c r="K1052">
        <f t="shared" si="117"/>
        <v>1.839650834624118E-3</v>
      </c>
      <c r="L1052">
        <f t="shared" si="118"/>
        <v>1.839650834624118E-3</v>
      </c>
      <c r="M1052" s="2"/>
      <c r="N1052">
        <f t="shared" si="119"/>
        <v>210.83498529625737</v>
      </c>
      <c r="O1052">
        <f t="shared" si="120"/>
        <v>5.4131709398515864E-3</v>
      </c>
      <c r="P1052" s="40">
        <f>N1052/MAX($N$16:N1052)-1</f>
        <v>-1.2006485108747578E-3</v>
      </c>
      <c r="S1052" s="2"/>
    </row>
    <row r="1053" spans="1:19">
      <c r="A1053" s="2">
        <v>44060</v>
      </c>
      <c r="B1053">
        <v>18183406</v>
      </c>
      <c r="C1053">
        <v>20391110</v>
      </c>
      <c r="D1053">
        <v>23456242</v>
      </c>
      <c r="E1053">
        <v>21491690</v>
      </c>
      <c r="F1053">
        <v>21491690</v>
      </c>
      <c r="H1053">
        <f t="shared" si="114"/>
        <v>1.3766625356144147E-3</v>
      </c>
      <c r="I1053">
        <f t="shared" si="115"/>
        <v>1.3391383943304191E-3</v>
      </c>
      <c r="J1053">
        <f t="shared" si="116"/>
        <v>2.5328909970432356E-3</v>
      </c>
      <c r="K1053">
        <f t="shared" si="117"/>
        <v>-4.9769463555759952E-3</v>
      </c>
      <c r="L1053">
        <f t="shared" si="118"/>
        <v>-4.9769463555759952E-3</v>
      </c>
      <c r="M1053" s="2"/>
      <c r="N1053">
        <f t="shared" si="119"/>
        <v>210.63658110862835</v>
      </c>
      <c r="O1053">
        <f t="shared" si="120"/>
        <v>-9.4104015683278393E-4</v>
      </c>
      <c r="P1053" s="40">
        <f>N1053/MAX($N$16:N1053)-1</f>
        <v>-2.1405588092444638E-3</v>
      </c>
      <c r="S1053" s="2"/>
    </row>
    <row r="1054" spans="1:19">
      <c r="A1054" s="2">
        <v>44061</v>
      </c>
      <c r="B1054">
        <v>18282396</v>
      </c>
      <c r="C1054">
        <v>20554334</v>
      </c>
      <c r="D1054">
        <v>23624384</v>
      </c>
      <c r="E1054">
        <v>21623548</v>
      </c>
      <c r="F1054">
        <v>21623548</v>
      </c>
      <c r="H1054">
        <f t="shared" si="114"/>
        <v>5.4439745777001836E-3</v>
      </c>
      <c r="I1054">
        <f t="shared" si="115"/>
        <v>8.0046647779350444E-3</v>
      </c>
      <c r="J1054">
        <f t="shared" si="116"/>
        <v>7.1683264522937051E-3</v>
      </c>
      <c r="K1054">
        <f t="shared" si="117"/>
        <v>6.1353015979663805E-3</v>
      </c>
      <c r="L1054">
        <f t="shared" si="118"/>
        <v>6.1353015979663805E-3</v>
      </c>
      <c r="M1054" s="2"/>
      <c r="N1054">
        <f t="shared" si="119"/>
        <v>212.02204612781787</v>
      </c>
      <c r="O1054">
        <f t="shared" si="120"/>
        <v>6.5775138007723392E-3</v>
      </c>
      <c r="P1054" s="40">
        <f>N1054/MAX($N$16:N1054)-1</f>
        <v>0</v>
      </c>
      <c r="S1054" s="2"/>
    </row>
    <row r="1055" spans="1:19">
      <c r="A1055" s="2">
        <v>44062</v>
      </c>
      <c r="B1055">
        <v>18347724</v>
      </c>
      <c r="C1055">
        <v>20615738</v>
      </c>
      <c r="D1055">
        <v>23682340</v>
      </c>
      <c r="E1055">
        <v>21647294</v>
      </c>
      <c r="F1055">
        <v>21647294</v>
      </c>
      <c r="H1055">
        <f t="shared" si="114"/>
        <v>3.5732734374640529E-3</v>
      </c>
      <c r="I1055">
        <f t="shared" si="115"/>
        <v>2.9873991538718059E-3</v>
      </c>
      <c r="J1055">
        <f t="shared" si="116"/>
        <v>2.4532279868123563E-3</v>
      </c>
      <c r="K1055">
        <f t="shared" si="117"/>
        <v>1.0981546599104774E-3</v>
      </c>
      <c r="L1055">
        <f t="shared" si="118"/>
        <v>1.0981546599104774E-3</v>
      </c>
      <c r="M1055" s="2"/>
      <c r="N1055">
        <f t="shared" si="119"/>
        <v>212.49740845583582</v>
      </c>
      <c r="O1055">
        <f t="shared" si="120"/>
        <v>2.2420419795938337E-3</v>
      </c>
      <c r="P1055" s="40">
        <f>N1055/MAX($N$16:N1055)-1</f>
        <v>0</v>
      </c>
      <c r="S1055" s="2"/>
    </row>
    <row r="1056" spans="1:19">
      <c r="A1056" s="2">
        <v>44063</v>
      </c>
      <c r="B1056">
        <v>18305026</v>
      </c>
      <c r="C1056">
        <v>20686458</v>
      </c>
      <c r="D1056">
        <v>23779270</v>
      </c>
      <c r="E1056">
        <v>21789146</v>
      </c>
      <c r="F1056">
        <v>21789146</v>
      </c>
      <c r="H1056">
        <f t="shared" si="114"/>
        <v>-2.3271551283418068E-3</v>
      </c>
      <c r="I1056">
        <f t="shared" si="115"/>
        <v>3.4303889581832614E-3</v>
      </c>
      <c r="J1056">
        <f t="shared" si="116"/>
        <v>4.0929232499828938E-3</v>
      </c>
      <c r="K1056">
        <f t="shared" si="117"/>
        <v>6.5528744608911449E-3</v>
      </c>
      <c r="L1056">
        <f t="shared" si="118"/>
        <v>6.5528744608911449E-3</v>
      </c>
      <c r="M1056" s="2"/>
      <c r="N1056">
        <f t="shared" si="119"/>
        <v>213.27522997486457</v>
      </c>
      <c r="O1056">
        <f t="shared" si="120"/>
        <v>3.6603812003213275E-3</v>
      </c>
      <c r="P1056" s="40">
        <f>N1056/MAX($N$16:N1056)-1</f>
        <v>0</v>
      </c>
      <c r="S1056" s="2"/>
    </row>
    <row r="1057" spans="1:19">
      <c r="A1057" s="2">
        <v>44064</v>
      </c>
      <c r="B1057">
        <v>18292246</v>
      </c>
      <c r="C1057">
        <v>20765362</v>
      </c>
      <c r="D1057">
        <v>23871324</v>
      </c>
      <c r="E1057">
        <v>21874626</v>
      </c>
      <c r="F1057">
        <v>21874626</v>
      </c>
      <c r="H1057">
        <f t="shared" si="114"/>
        <v>-6.9816890727170122E-4</v>
      </c>
      <c r="I1057">
        <f t="shared" si="115"/>
        <v>3.8142827544473956E-3</v>
      </c>
      <c r="J1057">
        <f t="shared" si="116"/>
        <v>3.8711869624257211E-3</v>
      </c>
      <c r="K1057">
        <f t="shared" si="117"/>
        <v>3.9230541665102869E-3</v>
      </c>
      <c r="L1057">
        <f t="shared" si="118"/>
        <v>3.9230541665102869E-3</v>
      </c>
      <c r="M1057" s="2"/>
      <c r="N1057">
        <f t="shared" si="119"/>
        <v>213.90794972410535</v>
      </c>
      <c r="O1057">
        <f t="shared" si="120"/>
        <v>2.9666818285243981E-3</v>
      </c>
      <c r="P1057" s="40">
        <f>N1057/MAX($N$16:N1057)-1</f>
        <v>0</v>
      </c>
      <c r="S1057" s="2"/>
    </row>
    <row r="1058" spans="1:19">
      <c r="A1058" s="2">
        <v>44067</v>
      </c>
      <c r="B1058">
        <v>18438064</v>
      </c>
      <c r="C1058">
        <v>20894848</v>
      </c>
      <c r="D1058">
        <v>24022392</v>
      </c>
      <c r="E1058">
        <v>22014902</v>
      </c>
      <c r="F1058">
        <v>22014902</v>
      </c>
      <c r="H1058">
        <f t="shared" si="114"/>
        <v>7.9715744037118785E-3</v>
      </c>
      <c r="I1058">
        <f t="shared" si="115"/>
        <v>6.2356726552612596E-3</v>
      </c>
      <c r="J1058">
        <f t="shared" si="116"/>
        <v>6.3284298767842806E-3</v>
      </c>
      <c r="K1058">
        <f t="shared" si="117"/>
        <v>6.4127267821629808E-3</v>
      </c>
      <c r="L1058">
        <f t="shared" si="118"/>
        <v>6.4127267821629808E-3</v>
      </c>
      <c r="M1058" s="2"/>
      <c r="N1058">
        <f t="shared" si="119"/>
        <v>215.33519192925559</v>
      </c>
      <c r="O1058">
        <f t="shared" si="120"/>
        <v>6.6722261000166771E-3</v>
      </c>
      <c r="P1058" s="40">
        <f>N1058/MAX($N$16:N1058)-1</f>
        <v>0</v>
      </c>
      <c r="S1058" s="2"/>
    </row>
    <row r="1059" spans="1:19">
      <c r="A1059" s="2">
        <v>44068</v>
      </c>
      <c r="B1059">
        <v>18488976</v>
      </c>
      <c r="C1059">
        <v>20940616</v>
      </c>
      <c r="D1059">
        <v>23946040</v>
      </c>
      <c r="E1059">
        <v>22000300</v>
      </c>
      <c r="F1059">
        <v>22000300</v>
      </c>
      <c r="H1059">
        <f t="shared" si="114"/>
        <v>2.7612443475626414E-3</v>
      </c>
      <c r="I1059">
        <f t="shared" si="115"/>
        <v>2.1903964077651938E-3</v>
      </c>
      <c r="J1059">
        <f t="shared" si="116"/>
        <v>-3.1783679160676259E-3</v>
      </c>
      <c r="K1059">
        <f t="shared" si="117"/>
        <v>-6.632779923344545E-4</v>
      </c>
      <c r="L1059">
        <f t="shared" si="118"/>
        <v>-6.632779923344545E-4</v>
      </c>
      <c r="M1059" s="2"/>
      <c r="N1059">
        <f t="shared" si="119"/>
        <v>215.35443070117989</v>
      </c>
      <c r="O1059">
        <f t="shared" si="120"/>
        <v>8.9343370918260111E-5</v>
      </c>
      <c r="P1059" s="40">
        <f>N1059/MAX($N$16:N1059)-1</f>
        <v>0</v>
      </c>
      <c r="S1059" s="2"/>
    </row>
    <row r="1060" spans="1:19">
      <c r="A1060" s="2">
        <v>44069</v>
      </c>
      <c r="B1060">
        <v>18508224</v>
      </c>
      <c r="C1060">
        <v>20956888</v>
      </c>
      <c r="D1060">
        <v>23997958</v>
      </c>
      <c r="E1060">
        <v>22162636</v>
      </c>
      <c r="F1060">
        <v>22162636</v>
      </c>
      <c r="H1060">
        <f t="shared" si="114"/>
        <v>1.0410527873474518E-3</v>
      </c>
      <c r="I1060">
        <f t="shared" si="115"/>
        <v>7.7705450498677386E-4</v>
      </c>
      <c r="J1060">
        <f t="shared" si="116"/>
        <v>2.1681246669595922E-3</v>
      </c>
      <c r="K1060">
        <f t="shared" si="117"/>
        <v>7.3788084707935298E-3</v>
      </c>
      <c r="L1060">
        <f t="shared" si="118"/>
        <v>7.3788084707935298E-3</v>
      </c>
      <c r="M1060" s="2"/>
      <c r="N1060">
        <f t="shared" si="119"/>
        <v>216.16174488301951</v>
      </c>
      <c r="O1060">
        <f t="shared" si="120"/>
        <v>3.7487697801761762E-3</v>
      </c>
      <c r="P1060" s="40">
        <f>N1060/MAX($N$16:N1060)-1</f>
        <v>0</v>
      </c>
      <c r="S1060" s="2"/>
    </row>
    <row r="1061" spans="1:19">
      <c r="A1061" s="2">
        <v>44070</v>
      </c>
      <c r="B1061">
        <v>18517182</v>
      </c>
      <c r="C1061">
        <v>20965296</v>
      </c>
      <c r="D1061">
        <v>24082798</v>
      </c>
      <c r="E1061">
        <v>22203848</v>
      </c>
      <c r="F1061">
        <v>22203848</v>
      </c>
      <c r="H1061">
        <f t="shared" si="114"/>
        <v>4.8400105812418381E-4</v>
      </c>
      <c r="I1061">
        <f t="shared" si="115"/>
        <v>4.0120460633286115E-4</v>
      </c>
      <c r="J1061">
        <f t="shared" si="116"/>
        <v>3.5353007951759441E-3</v>
      </c>
      <c r="K1061">
        <f t="shared" si="117"/>
        <v>1.8595260960834192E-3</v>
      </c>
      <c r="L1061">
        <f t="shared" si="118"/>
        <v>1.8595260960834192E-3</v>
      </c>
      <c r="M1061" s="2"/>
      <c r="N1061">
        <f t="shared" si="119"/>
        <v>216.51363712316964</v>
      </c>
      <c r="O1061">
        <f t="shared" si="120"/>
        <v>1.6279117303599658E-3</v>
      </c>
      <c r="P1061" s="40">
        <f>N1061/MAX($N$16:N1061)-1</f>
        <v>0</v>
      </c>
      <c r="S1061" s="2"/>
    </row>
    <row r="1062" spans="1:19">
      <c r="A1062" s="2">
        <v>44071</v>
      </c>
      <c r="B1062">
        <v>18664422</v>
      </c>
      <c r="C1062">
        <v>21141986</v>
      </c>
      <c r="D1062">
        <v>24274210</v>
      </c>
      <c r="E1062">
        <v>22380536</v>
      </c>
      <c r="F1062">
        <v>22380536</v>
      </c>
      <c r="H1062">
        <f t="shared" si="114"/>
        <v>7.9515338781031009E-3</v>
      </c>
      <c r="I1062">
        <f t="shared" si="115"/>
        <v>8.4277369611189812E-3</v>
      </c>
      <c r="J1062">
        <f t="shared" si="116"/>
        <v>7.948079787074569E-3</v>
      </c>
      <c r="K1062">
        <f t="shared" si="117"/>
        <v>7.9575396120528108E-3</v>
      </c>
      <c r="L1062">
        <f t="shared" si="118"/>
        <v>7.9575396120528108E-3</v>
      </c>
      <c r="M1062" s="2"/>
      <c r="N1062">
        <f t="shared" si="119"/>
        <v>218.25624409388658</v>
      </c>
      <c r="O1062">
        <f t="shared" si="120"/>
        <v>8.0484859700804545E-3</v>
      </c>
      <c r="P1062" s="40">
        <f>N1062/MAX($N$16:N1062)-1</f>
        <v>0</v>
      </c>
      <c r="S1062" s="2"/>
    </row>
    <row r="1063" spans="1:19">
      <c r="A1063" s="2">
        <v>44074</v>
      </c>
      <c r="B1063">
        <v>18337700</v>
      </c>
      <c r="C1063">
        <v>21173474</v>
      </c>
      <c r="D1063">
        <v>24461586</v>
      </c>
      <c r="E1063">
        <v>22591336</v>
      </c>
      <c r="F1063">
        <v>22591336</v>
      </c>
      <c r="H1063">
        <f t="shared" si="114"/>
        <v>-1.7505069270294049E-2</v>
      </c>
      <c r="I1063">
        <f t="shared" si="115"/>
        <v>1.4893586628994537E-3</v>
      </c>
      <c r="J1063">
        <f t="shared" si="116"/>
        <v>7.7191389544706279E-3</v>
      </c>
      <c r="K1063">
        <f t="shared" si="117"/>
        <v>9.4188986358503257E-3</v>
      </c>
      <c r="L1063">
        <f t="shared" si="118"/>
        <v>9.4188986358503257E-3</v>
      </c>
      <c r="M1063" s="2"/>
      <c r="N1063">
        <f t="shared" si="119"/>
        <v>218.71638175622667</v>
      </c>
      <c r="O1063">
        <f t="shared" si="120"/>
        <v>2.1082451237553366E-3</v>
      </c>
      <c r="P1063" s="40">
        <f>N1063/MAX($N$16:N1063)-1</f>
        <v>0</v>
      </c>
      <c r="S1063" s="2"/>
    </row>
    <row r="1064" spans="1:19">
      <c r="A1064" s="2">
        <v>44075</v>
      </c>
      <c r="B1064">
        <v>18308840</v>
      </c>
      <c r="C1064">
        <v>21203426</v>
      </c>
      <c r="D1064">
        <v>24175812</v>
      </c>
      <c r="E1064">
        <v>21752946</v>
      </c>
      <c r="F1064">
        <v>21752946</v>
      </c>
      <c r="H1064">
        <f t="shared" si="114"/>
        <v>-1.573806965977198E-3</v>
      </c>
      <c r="I1064">
        <f t="shared" si="115"/>
        <v>1.4146001737835867E-3</v>
      </c>
      <c r="J1064">
        <f t="shared" si="116"/>
        <v>-1.1682562201813074E-2</v>
      </c>
      <c r="K1064">
        <f t="shared" si="117"/>
        <v>-3.7111129682635857E-2</v>
      </c>
      <c r="L1064">
        <f t="shared" si="118"/>
        <v>-3.7111129682635857E-2</v>
      </c>
      <c r="M1064" s="2"/>
      <c r="N1064">
        <f t="shared" si="119"/>
        <v>214.95165917980535</v>
      </c>
      <c r="O1064">
        <f t="shared" si="120"/>
        <v>-1.721280567185568E-2</v>
      </c>
      <c r="P1064" s="40">
        <f>N1064/MAX($N$16:N1064)-1</f>
        <v>-1.721280567185568E-2</v>
      </c>
      <c r="S1064" s="2"/>
    </row>
    <row r="1065" spans="1:19">
      <c r="A1065" s="2">
        <v>44076</v>
      </c>
      <c r="B1065">
        <v>18422768</v>
      </c>
      <c r="C1065">
        <v>21382106</v>
      </c>
      <c r="D1065">
        <v>24456864</v>
      </c>
      <c r="E1065">
        <v>22043468</v>
      </c>
      <c r="F1065">
        <v>22043468</v>
      </c>
      <c r="H1065">
        <f t="shared" si="114"/>
        <v>6.222567896163822E-3</v>
      </c>
      <c r="I1065">
        <f t="shared" si="115"/>
        <v>8.4269400614787049E-3</v>
      </c>
      <c r="J1065">
        <f t="shared" si="116"/>
        <v>1.1625338582216038E-2</v>
      </c>
      <c r="K1065">
        <f t="shared" si="117"/>
        <v>1.3355524350586734E-2</v>
      </c>
      <c r="L1065">
        <f t="shared" si="118"/>
        <v>1.3355524350586734E-2</v>
      </c>
      <c r="M1065" s="2"/>
      <c r="N1065">
        <f t="shared" si="119"/>
        <v>217.2295403988428</v>
      </c>
      <c r="O1065">
        <f t="shared" si="120"/>
        <v>1.0597179048206406E-2</v>
      </c>
      <c r="P1065" s="40">
        <f>N1065/MAX($N$16:N1065)-1</f>
        <v>-6.7980338072758384E-3</v>
      </c>
      <c r="S1065" s="2"/>
    </row>
    <row r="1066" spans="1:19">
      <c r="A1066" s="2">
        <v>44077</v>
      </c>
      <c r="B1066">
        <v>18705808</v>
      </c>
      <c r="C1066">
        <v>21467272</v>
      </c>
      <c r="D1066">
        <v>24539784</v>
      </c>
      <c r="E1066">
        <v>22167786</v>
      </c>
      <c r="F1066">
        <v>22167786</v>
      </c>
      <c r="H1066">
        <f t="shared" si="114"/>
        <v>1.5363597913190974E-2</v>
      </c>
      <c r="I1066">
        <f t="shared" si="115"/>
        <v>3.9830501261195472E-3</v>
      </c>
      <c r="J1066">
        <f t="shared" si="116"/>
        <v>3.390459218320041E-3</v>
      </c>
      <c r="K1066">
        <f t="shared" si="117"/>
        <v>5.6396752090006608E-3</v>
      </c>
      <c r="L1066">
        <f t="shared" si="118"/>
        <v>5.6396752090006608E-3</v>
      </c>
      <c r="M1066" s="2"/>
      <c r="N1066">
        <f t="shared" si="119"/>
        <v>218.70741629221763</v>
      </c>
      <c r="O1066">
        <f t="shared" si="120"/>
        <v>6.8032915351263767E-3</v>
      </c>
      <c r="P1066" s="40">
        <f>N1066/MAX($N$16:N1066)-1</f>
        <v>-4.0991278006052845E-5</v>
      </c>
      <c r="S1066" s="2"/>
    </row>
    <row r="1067" spans="1:19">
      <c r="A1067" s="2">
        <v>44078</v>
      </c>
      <c r="B1067">
        <v>18701724</v>
      </c>
      <c r="C1067">
        <v>21462816</v>
      </c>
      <c r="D1067">
        <v>24066636</v>
      </c>
      <c r="E1067">
        <v>21838820</v>
      </c>
      <c r="F1067">
        <v>21838820</v>
      </c>
      <c r="H1067">
        <f t="shared" si="114"/>
        <v>-2.1832791184428491E-4</v>
      </c>
      <c r="I1067">
        <f t="shared" si="115"/>
        <v>-2.0757178648500574E-4</v>
      </c>
      <c r="J1067">
        <f t="shared" si="116"/>
        <v>-1.9280854305808059E-2</v>
      </c>
      <c r="K1067">
        <f t="shared" si="117"/>
        <v>-1.4839822073345554E-2</v>
      </c>
      <c r="L1067">
        <f t="shared" si="118"/>
        <v>-1.4839822073345554E-2</v>
      </c>
      <c r="M1067" s="2"/>
      <c r="N1067">
        <f t="shared" si="119"/>
        <v>216.54718198430834</v>
      </c>
      <c r="O1067">
        <f t="shared" si="120"/>
        <v>-9.8772796301656932E-3</v>
      </c>
      <c r="P1067" s="40">
        <f>N1067/MAX($N$16:N1067)-1</f>
        <v>-9.9178660258564255E-3</v>
      </c>
      <c r="S1067" s="2"/>
    </row>
    <row r="1068" spans="1:19">
      <c r="A1068" s="2">
        <v>44081</v>
      </c>
      <c r="B1068">
        <v>18802548</v>
      </c>
      <c r="C1068">
        <v>21572806</v>
      </c>
      <c r="D1068">
        <v>23912496</v>
      </c>
      <c r="E1068">
        <v>21724632</v>
      </c>
      <c r="F1068">
        <v>21724632</v>
      </c>
      <c r="H1068">
        <f t="shared" si="114"/>
        <v>5.3911607293530839E-3</v>
      </c>
      <c r="I1068">
        <f t="shared" si="115"/>
        <v>5.1246770228101646E-3</v>
      </c>
      <c r="J1068">
        <f t="shared" si="116"/>
        <v>-6.4047173024098791E-3</v>
      </c>
      <c r="K1068">
        <f t="shared" si="117"/>
        <v>-5.228670779831468E-3</v>
      </c>
      <c r="L1068">
        <f t="shared" si="118"/>
        <v>-5.228670779831468E-3</v>
      </c>
      <c r="M1068" s="2"/>
      <c r="N1068">
        <f t="shared" si="119"/>
        <v>216.27233072478828</v>
      </c>
      <c r="O1068">
        <f t="shared" si="120"/>
        <v>-1.2692442219819139E-3</v>
      </c>
      <c r="P1068" s="40">
        <f>N1068/MAX($N$16:N1068)-1</f>
        <v>-1.1174522053690739E-2</v>
      </c>
      <c r="S1068" s="2"/>
    </row>
    <row r="1069" spans="1:19">
      <c r="A1069" s="2">
        <v>44082</v>
      </c>
      <c r="B1069">
        <v>18984196</v>
      </c>
      <c r="C1069">
        <v>21657654</v>
      </c>
      <c r="D1069">
        <v>24077534</v>
      </c>
      <c r="E1069">
        <v>21876874</v>
      </c>
      <c r="F1069">
        <v>21876874</v>
      </c>
      <c r="H1069">
        <f t="shared" si="114"/>
        <v>9.6608183103694678E-3</v>
      </c>
      <c r="I1069">
        <f t="shared" si="115"/>
        <v>3.9330998480215928E-3</v>
      </c>
      <c r="J1069">
        <f t="shared" si="116"/>
        <v>6.9017471032719602E-3</v>
      </c>
      <c r="K1069">
        <f t="shared" si="117"/>
        <v>7.0078057018410078E-3</v>
      </c>
      <c r="L1069">
        <f t="shared" si="118"/>
        <v>7.0078057018410078E-3</v>
      </c>
      <c r="M1069" s="2"/>
      <c r="N1069">
        <f t="shared" si="119"/>
        <v>217.76509757292874</v>
      </c>
      <c r="O1069">
        <f t="shared" si="120"/>
        <v>6.9022553330690068E-3</v>
      </c>
      <c r="P1069" s="40">
        <f>N1069/MAX($N$16:N1069)-1</f>
        <v>-4.3493961250611335E-3</v>
      </c>
      <c r="S1069" s="2"/>
    </row>
    <row r="1070" spans="1:19">
      <c r="A1070" s="2">
        <v>44083</v>
      </c>
      <c r="B1070">
        <v>19101100</v>
      </c>
      <c r="C1070">
        <v>21824076</v>
      </c>
      <c r="D1070">
        <v>24226322</v>
      </c>
      <c r="E1070">
        <v>21974660</v>
      </c>
      <c r="F1070">
        <v>21974660</v>
      </c>
      <c r="H1070">
        <f t="shared" si="114"/>
        <v>6.1579642350932939E-3</v>
      </c>
      <c r="I1070">
        <f t="shared" si="115"/>
        <v>7.6842117802786714E-3</v>
      </c>
      <c r="J1070">
        <f t="shared" si="116"/>
        <v>6.1795364923999951E-3</v>
      </c>
      <c r="K1070">
        <f t="shared" si="117"/>
        <v>4.4698342185451878E-3</v>
      </c>
      <c r="L1070">
        <f t="shared" si="118"/>
        <v>4.4698342185451878E-3</v>
      </c>
      <c r="M1070" s="2"/>
      <c r="N1070">
        <f t="shared" si="119"/>
        <v>219.02645316238966</v>
      </c>
      <c r="O1070">
        <f t="shared" si="120"/>
        <v>5.7922761889724686E-3</v>
      </c>
      <c r="P1070" s="40">
        <f>N1070/MAX($N$16:N1070)-1</f>
        <v>0</v>
      </c>
      <c r="S1070" s="2"/>
    </row>
    <row r="1071" spans="1:19">
      <c r="A1071" s="2">
        <v>44084</v>
      </c>
      <c r="B1071">
        <v>19114100</v>
      </c>
      <c r="C1071">
        <v>21584986</v>
      </c>
      <c r="D1071">
        <v>24179694</v>
      </c>
      <c r="E1071">
        <v>21933430</v>
      </c>
      <c r="F1071">
        <v>21933430</v>
      </c>
      <c r="H1071">
        <f t="shared" si="114"/>
        <v>6.8058907602175367E-4</v>
      </c>
      <c r="I1071">
        <f t="shared" si="115"/>
        <v>-1.095533208370425E-2</v>
      </c>
      <c r="J1071">
        <f t="shared" si="116"/>
        <v>-1.924683408401795E-3</v>
      </c>
      <c r="K1071">
        <f t="shared" si="117"/>
        <v>-1.8762520102699742E-3</v>
      </c>
      <c r="L1071">
        <f t="shared" si="118"/>
        <v>-1.8762520102699742E-3</v>
      </c>
      <c r="M1071" s="2"/>
      <c r="N1071">
        <f t="shared" si="119"/>
        <v>218.32767421346426</v>
      </c>
      <c r="O1071">
        <f t="shared" si="120"/>
        <v>-3.1903860873248478E-3</v>
      </c>
      <c r="P1071" s="40">
        <f>N1071/MAX($N$16:N1071)-1</f>
        <v>-3.1903860873248036E-3</v>
      </c>
      <c r="S1071" s="2"/>
    </row>
    <row r="1072" spans="1:19">
      <c r="A1072" s="2">
        <v>44085</v>
      </c>
      <c r="B1072">
        <v>18954564</v>
      </c>
      <c r="C1072">
        <v>21334308</v>
      </c>
      <c r="D1072">
        <v>24051740</v>
      </c>
      <c r="E1072">
        <v>21798240</v>
      </c>
      <c r="F1072">
        <v>21798240</v>
      </c>
      <c r="H1072">
        <f t="shared" si="114"/>
        <v>-8.3465085983646103E-3</v>
      </c>
      <c r="I1072">
        <f t="shared" si="115"/>
        <v>-1.1613535445424872E-2</v>
      </c>
      <c r="J1072">
        <f t="shared" si="116"/>
        <v>-5.291795669539856E-3</v>
      </c>
      <c r="K1072">
        <f t="shared" si="117"/>
        <v>-6.1636506465244656E-3</v>
      </c>
      <c r="L1072">
        <f t="shared" si="118"/>
        <v>-6.1636506465244656E-3</v>
      </c>
      <c r="M1072" s="2"/>
      <c r="N1072">
        <f t="shared" si="119"/>
        <v>216.6867609224918</v>
      </c>
      <c r="O1072">
        <f t="shared" si="120"/>
        <v>-7.5158282012756546E-3</v>
      </c>
      <c r="P1072" s="40">
        <f>N1072/MAX($N$16:N1072)-1</f>
        <v>-1.0682235894872383E-2</v>
      </c>
      <c r="S1072" s="2"/>
    </row>
    <row r="1073" spans="1:19">
      <c r="A1073" s="2">
        <v>44088</v>
      </c>
      <c r="B1073">
        <v>18815592</v>
      </c>
      <c r="C1073">
        <v>21318658</v>
      </c>
      <c r="D1073">
        <v>24258602</v>
      </c>
      <c r="E1073">
        <v>21975196</v>
      </c>
      <c r="F1073">
        <v>21975196</v>
      </c>
      <c r="H1073">
        <f t="shared" si="114"/>
        <v>-7.3318489415002963E-3</v>
      </c>
      <c r="I1073">
        <f t="shared" si="115"/>
        <v>-7.3356023546677918E-4</v>
      </c>
      <c r="J1073">
        <f t="shared" si="116"/>
        <v>8.6007083063428524E-3</v>
      </c>
      <c r="K1073">
        <f t="shared" si="117"/>
        <v>8.1179030967637456E-3</v>
      </c>
      <c r="L1073">
        <f t="shared" si="118"/>
        <v>8.1179030967637456E-3</v>
      </c>
      <c r="M1073" s="2"/>
      <c r="N1073">
        <f t="shared" si="119"/>
        <v>217.41357622039379</v>
      </c>
      <c r="O1073">
        <f t="shared" si="120"/>
        <v>3.3542210645806534E-3</v>
      </c>
      <c r="P1073" s="40">
        <f>N1073/MAX($N$16:N1073)-1</f>
        <v>-7.3638454109470342E-3</v>
      </c>
      <c r="S1073" s="2"/>
    </row>
    <row r="1074" spans="1:19">
      <c r="A1074" s="2">
        <v>44089</v>
      </c>
      <c r="B1074">
        <v>18691604</v>
      </c>
      <c r="C1074">
        <v>21331394</v>
      </c>
      <c r="D1074">
        <v>24419440</v>
      </c>
      <c r="E1074">
        <v>21907138</v>
      </c>
      <c r="F1074">
        <v>21907138</v>
      </c>
      <c r="H1074">
        <f t="shared" si="114"/>
        <v>-6.5896411869474925E-3</v>
      </c>
      <c r="I1074">
        <f t="shared" si="115"/>
        <v>5.9741096273513428E-4</v>
      </c>
      <c r="J1074">
        <f t="shared" si="116"/>
        <v>6.6301429901030051E-3</v>
      </c>
      <c r="K1074">
        <f t="shared" si="117"/>
        <v>-3.0970372232402843E-3</v>
      </c>
      <c r="L1074">
        <f t="shared" si="118"/>
        <v>-3.0970372232402843E-3</v>
      </c>
      <c r="M1074" s="2"/>
      <c r="N1074">
        <f t="shared" si="119"/>
        <v>217.17197922418663</v>
      </c>
      <c r="O1074">
        <f t="shared" si="120"/>
        <v>-1.1112323361179843E-3</v>
      </c>
      <c r="P1074" s="40">
        <f>N1074/MAX($N$16:N1074)-1</f>
        <v>-8.4668948039262615E-3</v>
      </c>
      <c r="S1074" s="2"/>
    </row>
    <row r="1075" spans="1:19">
      <c r="A1075" s="2">
        <v>44090</v>
      </c>
      <c r="B1075">
        <v>18789442</v>
      </c>
      <c r="C1075">
        <v>21417756</v>
      </c>
      <c r="D1075">
        <v>24282250</v>
      </c>
      <c r="E1075">
        <v>21899526</v>
      </c>
      <c r="F1075">
        <v>21899526</v>
      </c>
      <c r="H1075">
        <f t="shared" si="114"/>
        <v>5.2343287392564442E-3</v>
      </c>
      <c r="I1075">
        <f t="shared" si="115"/>
        <v>4.0485867918429452E-3</v>
      </c>
      <c r="J1075">
        <f t="shared" si="116"/>
        <v>-5.6180649515303882E-3</v>
      </c>
      <c r="K1075">
        <f t="shared" si="117"/>
        <v>-3.4746665675822186E-4</v>
      </c>
      <c r="L1075">
        <f t="shared" si="118"/>
        <v>-3.4746665675822186E-4</v>
      </c>
      <c r="M1075" s="2"/>
      <c r="N1075">
        <f t="shared" si="119"/>
        <v>217.30097578634675</v>
      </c>
      <c r="O1075">
        <f t="shared" si="120"/>
        <v>5.939834532105114E-4</v>
      </c>
      <c r="P1075" s="40">
        <f>N1075/MAX($N$16:N1075)-1</f>
        <v>-7.8779405461294472E-3</v>
      </c>
      <c r="S1075" s="2"/>
    </row>
    <row r="1076" spans="1:19">
      <c r="A1076" s="2">
        <v>44091</v>
      </c>
      <c r="B1076">
        <v>18832194</v>
      </c>
      <c r="C1076">
        <v>21457002</v>
      </c>
      <c r="D1076">
        <v>24079382</v>
      </c>
      <c r="E1076">
        <v>21841956</v>
      </c>
      <c r="F1076">
        <v>21841956</v>
      </c>
      <c r="H1076">
        <f t="shared" si="114"/>
        <v>2.2753203634253705E-3</v>
      </c>
      <c r="I1076">
        <f t="shared" si="115"/>
        <v>1.832404851376479E-3</v>
      </c>
      <c r="J1076">
        <f t="shared" si="116"/>
        <v>-8.3545799915576424E-3</v>
      </c>
      <c r="K1076">
        <f t="shared" si="117"/>
        <v>-2.6288240211226332E-3</v>
      </c>
      <c r="L1076">
        <f t="shared" si="118"/>
        <v>-2.6288240211226332E-3</v>
      </c>
      <c r="M1076" s="2"/>
      <c r="N1076">
        <f t="shared" si="119"/>
        <v>216.88790823896016</v>
      </c>
      <c r="O1076">
        <f t="shared" si="120"/>
        <v>-1.9009005638002119E-3</v>
      </c>
      <c r="P1076" s="40">
        <f>N1076/MAX($N$16:N1076)-1</f>
        <v>-9.7638659283038054E-3</v>
      </c>
      <c r="S1076" s="2"/>
    </row>
    <row r="1077" spans="1:19">
      <c r="A1077" s="2">
        <v>44092</v>
      </c>
      <c r="B1077">
        <v>18977948</v>
      </c>
      <c r="C1077">
        <v>21547380</v>
      </c>
      <c r="D1077">
        <v>24178552</v>
      </c>
      <c r="E1077">
        <v>21834420</v>
      </c>
      <c r="F1077">
        <v>21834420</v>
      </c>
      <c r="H1077">
        <f t="shared" si="114"/>
        <v>7.7396186551603741E-3</v>
      </c>
      <c r="I1077">
        <f t="shared" si="115"/>
        <v>4.2120516183947743E-3</v>
      </c>
      <c r="J1077">
        <f t="shared" si="116"/>
        <v>4.1184611797762116E-3</v>
      </c>
      <c r="K1077">
        <f t="shared" si="117"/>
        <v>-3.4502404454983537E-4</v>
      </c>
      <c r="L1077">
        <f t="shared" si="118"/>
        <v>-3.4502404454983537E-4</v>
      </c>
      <c r="M1077" s="2"/>
      <c r="N1077">
        <f t="shared" si="119"/>
        <v>217.55505906084196</v>
      </c>
      <c r="O1077">
        <f t="shared" si="120"/>
        <v>3.0760166728463381E-3</v>
      </c>
      <c r="P1077" s="40">
        <f>N1077/MAX($N$16:N1077)-1</f>
        <v>-6.7178830698444436E-3</v>
      </c>
      <c r="S1077" s="2"/>
    </row>
    <row r="1078" spans="1:19">
      <c r="A1078" s="2">
        <v>44095</v>
      </c>
      <c r="B1078">
        <v>19127558</v>
      </c>
      <c r="C1078">
        <v>21753094</v>
      </c>
      <c r="D1078">
        <v>24400090</v>
      </c>
      <c r="E1078">
        <v>22034858</v>
      </c>
      <c r="F1078">
        <v>22034858</v>
      </c>
      <c r="H1078">
        <f t="shared" si="114"/>
        <v>7.8833602031156413E-3</v>
      </c>
      <c r="I1078">
        <f t="shared" si="115"/>
        <v>9.5470539805766474E-3</v>
      </c>
      <c r="J1078">
        <f t="shared" si="116"/>
        <v>9.162583433449667E-3</v>
      </c>
      <c r="K1078">
        <f t="shared" si="117"/>
        <v>9.1799095190070457E-3</v>
      </c>
      <c r="L1078">
        <f t="shared" si="118"/>
        <v>9.1799095190070457E-3</v>
      </c>
      <c r="M1078" s="2"/>
      <c r="N1078">
        <f t="shared" si="119"/>
        <v>219.5110015973147</v>
      </c>
      <c r="O1078">
        <f t="shared" si="120"/>
        <v>8.9905633310312094E-3</v>
      </c>
      <c r="P1078" s="40">
        <f>N1078/MAX($N$16:N1078)-1</f>
        <v>0</v>
      </c>
      <c r="S1078" s="2"/>
    </row>
    <row r="1079" spans="1:19">
      <c r="A1079" s="2">
        <v>44096</v>
      </c>
      <c r="B1079">
        <v>19148764</v>
      </c>
      <c r="C1079">
        <v>21782686</v>
      </c>
      <c r="D1079">
        <v>24431958</v>
      </c>
      <c r="E1079">
        <v>21992834</v>
      </c>
      <c r="F1079">
        <v>21992834</v>
      </c>
      <c r="H1079">
        <f t="shared" si="114"/>
        <v>1.1086621721392298E-3</v>
      </c>
      <c r="I1079">
        <f t="shared" si="115"/>
        <v>1.3603582092736044E-3</v>
      </c>
      <c r="J1079">
        <f t="shared" si="116"/>
        <v>1.3060607563333271E-3</v>
      </c>
      <c r="K1079">
        <f t="shared" si="117"/>
        <v>-1.9071600098353736E-3</v>
      </c>
      <c r="L1079">
        <f t="shared" si="118"/>
        <v>-1.9071600098353736E-3</v>
      </c>
      <c r="M1079" s="2"/>
      <c r="N1079">
        <f t="shared" si="119"/>
        <v>219.50927892406014</v>
      </c>
      <c r="O1079">
        <f t="shared" si="120"/>
        <v>-7.8477763849171388E-6</v>
      </c>
      <c r="P1079" s="40">
        <f>N1079/MAX($N$16:N1079)-1</f>
        <v>-7.8477763848505688E-6</v>
      </c>
      <c r="S1079" s="2"/>
    </row>
    <row r="1080" spans="1:19">
      <c r="A1080" s="2">
        <v>44097</v>
      </c>
      <c r="B1080">
        <v>19157388</v>
      </c>
      <c r="C1080">
        <v>21825044</v>
      </c>
      <c r="D1080">
        <v>24137776</v>
      </c>
      <c r="E1080">
        <v>21964902</v>
      </c>
      <c r="F1080">
        <v>21964902</v>
      </c>
      <c r="H1080">
        <f t="shared" si="114"/>
        <v>4.5036849375756915E-4</v>
      </c>
      <c r="I1080">
        <f t="shared" si="115"/>
        <v>1.9445719412196638E-3</v>
      </c>
      <c r="J1080">
        <f t="shared" si="116"/>
        <v>-1.2040868767046797E-2</v>
      </c>
      <c r="K1080">
        <f t="shared" si="117"/>
        <v>-1.2700500535764991E-3</v>
      </c>
      <c r="L1080">
        <f t="shared" si="118"/>
        <v>-1.2700500535764991E-3</v>
      </c>
      <c r="M1080" s="2"/>
      <c r="N1080">
        <f t="shared" si="119"/>
        <v>218.97428966093176</v>
      </c>
      <c r="O1080">
        <f t="shared" si="120"/>
        <v>-2.4372056878445131E-3</v>
      </c>
      <c r="P1080" s="40">
        <f>N1080/MAX($N$16:N1080)-1</f>
        <v>-2.4450343375842509E-3</v>
      </c>
      <c r="S1080" s="2"/>
    </row>
    <row r="1081" spans="1:19">
      <c r="A1081" s="2">
        <v>44098</v>
      </c>
      <c r="B1081">
        <v>19161180</v>
      </c>
      <c r="C1081">
        <v>21686378</v>
      </c>
      <c r="D1081">
        <v>24247936</v>
      </c>
      <c r="E1081">
        <v>21877980</v>
      </c>
      <c r="F1081">
        <v>21877980</v>
      </c>
      <c r="H1081">
        <f t="shared" si="114"/>
        <v>1.9793930153744199E-4</v>
      </c>
      <c r="I1081">
        <f t="shared" si="115"/>
        <v>-6.3535267099575909E-3</v>
      </c>
      <c r="J1081">
        <f t="shared" si="116"/>
        <v>4.5638007412116544E-3</v>
      </c>
      <c r="K1081">
        <f t="shared" si="117"/>
        <v>-3.9573133538224337E-3</v>
      </c>
      <c r="L1081">
        <f t="shared" si="118"/>
        <v>-3.9573133538224337E-3</v>
      </c>
      <c r="M1081" s="2"/>
      <c r="N1081">
        <f t="shared" si="119"/>
        <v>218.55795763773543</v>
      </c>
      <c r="O1081">
        <f t="shared" si="120"/>
        <v>-1.9012826749706725E-3</v>
      </c>
      <c r="P1081" s="40">
        <f>N1081/MAX($N$16:N1081)-1</f>
        <v>-4.3416683111291432E-3</v>
      </c>
      <c r="S1081" s="2"/>
    </row>
    <row r="1082" spans="1:19">
      <c r="A1082" s="2">
        <v>44099</v>
      </c>
      <c r="B1082">
        <v>19035642</v>
      </c>
      <c r="C1082">
        <v>21605246</v>
      </c>
      <c r="D1082">
        <v>24420266</v>
      </c>
      <c r="E1082">
        <v>22093076</v>
      </c>
      <c r="F1082">
        <v>22093076</v>
      </c>
      <c r="H1082">
        <f t="shared" si="114"/>
        <v>-6.551684186464457E-3</v>
      </c>
      <c r="I1082">
        <f t="shared" si="115"/>
        <v>-3.7411503202608998E-3</v>
      </c>
      <c r="J1082">
        <f t="shared" si="116"/>
        <v>7.1069966532408824E-3</v>
      </c>
      <c r="K1082">
        <f t="shared" si="117"/>
        <v>9.8316206523636485E-3</v>
      </c>
      <c r="L1082">
        <f t="shared" si="118"/>
        <v>9.8316206523636485E-3</v>
      </c>
      <c r="M1082" s="2"/>
      <c r="N1082">
        <f t="shared" si="119"/>
        <v>219.27821116683074</v>
      </c>
      <c r="O1082">
        <f t="shared" si="120"/>
        <v>3.2954806902485644E-3</v>
      </c>
      <c r="P1082" s="40">
        <f>N1082/MAX($N$16:N1082)-1</f>
        <v>-1.0604955049633435E-3</v>
      </c>
      <c r="S1082" s="2"/>
    </row>
    <row r="1083" spans="1:19">
      <c r="A1083" s="2">
        <v>44102</v>
      </c>
      <c r="B1083">
        <v>18944894</v>
      </c>
      <c r="C1083">
        <v>21906588</v>
      </c>
      <c r="D1083">
        <v>24680846</v>
      </c>
      <c r="E1083">
        <v>22290434</v>
      </c>
      <c r="F1083">
        <v>22290434</v>
      </c>
      <c r="H1083">
        <f t="shared" si="114"/>
        <v>-4.767267634051997E-3</v>
      </c>
      <c r="I1083">
        <f t="shared" si="115"/>
        <v>1.3947631052199094E-2</v>
      </c>
      <c r="J1083">
        <f t="shared" si="116"/>
        <v>1.0670645438505932E-2</v>
      </c>
      <c r="K1083">
        <f t="shared" si="117"/>
        <v>8.933024989367766E-3</v>
      </c>
      <c r="L1083">
        <f t="shared" si="118"/>
        <v>8.933024989367766E-3</v>
      </c>
      <c r="M1083" s="2"/>
      <c r="N1083">
        <f t="shared" si="119"/>
        <v>220.93231700521034</v>
      </c>
      <c r="O1083">
        <f t="shared" si="120"/>
        <v>7.5434117670777128E-3</v>
      </c>
      <c r="P1083" s="40">
        <f>N1083/MAX($N$16:N1083)-1</f>
        <v>0</v>
      </c>
      <c r="S1083" s="2"/>
    </row>
    <row r="1084" spans="1:19">
      <c r="A1084" s="2">
        <v>44103</v>
      </c>
      <c r="B1084">
        <v>18912308</v>
      </c>
      <c r="C1084">
        <v>21792648</v>
      </c>
      <c r="D1084">
        <v>24471096</v>
      </c>
      <c r="E1084">
        <v>22085578</v>
      </c>
      <c r="F1084">
        <v>22085578</v>
      </c>
      <c r="H1084">
        <f t="shared" si="114"/>
        <v>-1.7200412945039822E-3</v>
      </c>
      <c r="I1084">
        <f t="shared" si="115"/>
        <v>-5.2011750985594407E-3</v>
      </c>
      <c r="J1084">
        <f t="shared" si="116"/>
        <v>-8.4984931229666882E-3</v>
      </c>
      <c r="K1084">
        <f t="shared" si="117"/>
        <v>-9.1903100675383431E-3</v>
      </c>
      <c r="L1084">
        <f t="shared" si="118"/>
        <v>-9.1903100675383431E-3</v>
      </c>
      <c r="M1084" s="2"/>
      <c r="N1084">
        <f t="shared" si="119"/>
        <v>219.43879997613854</v>
      </c>
      <c r="O1084">
        <f t="shared" si="120"/>
        <v>-6.7600659302213591E-3</v>
      </c>
      <c r="P1084" s="40">
        <f>N1084/MAX($N$16:N1084)-1</f>
        <v>-6.7600659302213817E-3</v>
      </c>
      <c r="S1084" s="2"/>
    </row>
    <row r="1085" spans="1:19">
      <c r="A1085" s="2">
        <v>44104</v>
      </c>
      <c r="B1085">
        <v>18803608</v>
      </c>
      <c r="C1085">
        <v>21854920</v>
      </c>
      <c r="D1085">
        <v>24225598</v>
      </c>
      <c r="E1085">
        <v>21916820</v>
      </c>
      <c r="F1085">
        <v>21916820</v>
      </c>
      <c r="H1085">
        <f t="shared" si="114"/>
        <v>-5.7475798300239411E-3</v>
      </c>
      <c r="I1085">
        <f t="shared" si="115"/>
        <v>2.8574774391803004E-3</v>
      </c>
      <c r="J1085">
        <f t="shared" si="116"/>
        <v>-1.0032162024945723E-2</v>
      </c>
      <c r="K1085">
        <f t="shared" si="117"/>
        <v>-7.641095016847621E-3</v>
      </c>
      <c r="L1085">
        <f t="shared" si="118"/>
        <v>-7.641095016847621E-3</v>
      </c>
      <c r="M1085" s="2"/>
      <c r="N1085">
        <f t="shared" si="119"/>
        <v>218.20096964846323</v>
      </c>
      <c r="O1085">
        <f t="shared" si="120"/>
        <v>-5.6408908898969217E-3</v>
      </c>
      <c r="P1085" s="40">
        <f>N1085/MAX($N$16:N1085)-1</f>
        <v>-1.236282402579747E-2</v>
      </c>
      <c r="S1085" s="2"/>
    </row>
    <row r="1086" spans="1:19">
      <c r="A1086" s="2">
        <v>44105</v>
      </c>
      <c r="B1086">
        <v>18741476</v>
      </c>
      <c r="C1086">
        <v>22062460</v>
      </c>
      <c r="D1086">
        <v>24395922</v>
      </c>
      <c r="E1086">
        <v>22124360</v>
      </c>
      <c r="F1086">
        <v>22124360</v>
      </c>
      <c r="H1086">
        <f t="shared" si="114"/>
        <v>-3.3042594804145731E-3</v>
      </c>
      <c r="I1086">
        <f t="shared" si="115"/>
        <v>9.4962598810701682E-3</v>
      </c>
      <c r="J1086">
        <f t="shared" si="116"/>
        <v>7.0307449170088354E-3</v>
      </c>
      <c r="K1086">
        <f t="shared" si="117"/>
        <v>9.4694394533514359E-3</v>
      </c>
      <c r="L1086">
        <f t="shared" si="118"/>
        <v>9.4694394533514359E-3</v>
      </c>
      <c r="M1086" s="2"/>
      <c r="N1086">
        <f t="shared" si="119"/>
        <v>219.60450916670851</v>
      </c>
      <c r="O1086">
        <f t="shared" si="120"/>
        <v>6.4323248448734599E-3</v>
      </c>
      <c r="P1086" s="40">
        <f>N1086/MAX($N$16:N1086)-1</f>
        <v>-6.0100208810579536E-3</v>
      </c>
      <c r="S1086" s="2"/>
    </row>
    <row r="1087" spans="1:19">
      <c r="A1087" s="2">
        <v>44109</v>
      </c>
      <c r="B1087">
        <v>18718880</v>
      </c>
      <c r="C1087">
        <v>22035754</v>
      </c>
      <c r="D1087">
        <v>24237744</v>
      </c>
      <c r="E1087">
        <v>22088388</v>
      </c>
      <c r="F1087">
        <v>22088388</v>
      </c>
      <c r="H1087">
        <f t="shared" si="114"/>
        <v>-1.2056681127996516E-3</v>
      </c>
      <c r="I1087">
        <f t="shared" si="115"/>
        <v>-1.2104724495817232E-3</v>
      </c>
      <c r="J1087">
        <f t="shared" si="116"/>
        <v>-6.4837885610553592E-3</v>
      </c>
      <c r="K1087">
        <f t="shared" si="117"/>
        <v>-1.6259001390322991E-3</v>
      </c>
      <c r="L1087">
        <f t="shared" si="118"/>
        <v>-1.6259001390322991E-3</v>
      </c>
      <c r="M1087" s="2"/>
      <c r="N1087">
        <f t="shared" si="119"/>
        <v>219.07079425255984</v>
      </c>
      <c r="O1087">
        <f t="shared" si="120"/>
        <v>-2.4303458803002667E-3</v>
      </c>
      <c r="P1087" s="40">
        <f>N1087/MAX($N$16:N1087)-1</f>
        <v>-8.4257603318693697E-3</v>
      </c>
      <c r="S1087" s="2"/>
    </row>
    <row r="1088" spans="1:19">
      <c r="A1088" s="2">
        <v>44110</v>
      </c>
      <c r="B1088">
        <v>18959896</v>
      </c>
      <c r="C1088">
        <v>22320594</v>
      </c>
      <c r="D1088">
        <v>24181390</v>
      </c>
      <c r="E1088">
        <v>21799062</v>
      </c>
      <c r="F1088">
        <v>21799062</v>
      </c>
      <c r="H1088">
        <f t="shared" si="114"/>
        <v>1.2875556657235832E-2</v>
      </c>
      <c r="I1088">
        <f t="shared" si="115"/>
        <v>1.2926265196099074E-2</v>
      </c>
      <c r="J1088">
        <f t="shared" si="116"/>
        <v>-2.3250513744182966E-3</v>
      </c>
      <c r="K1088">
        <f t="shared" si="117"/>
        <v>-1.3098556580951048E-2</v>
      </c>
      <c r="L1088">
        <f t="shared" si="118"/>
        <v>-1.3098556580951048E-2</v>
      </c>
      <c r="M1088" s="2"/>
      <c r="N1088">
        <f t="shared" si="119"/>
        <v>218.95160472611968</v>
      </c>
      <c r="O1088">
        <f t="shared" si="120"/>
        <v>-5.4406853659709747E-4</v>
      </c>
      <c r="P1088" s="40">
        <f>N1088/MAX($N$16:N1088)-1</f>
        <v>-8.9652446773730299E-3</v>
      </c>
      <c r="S1088" s="2"/>
    </row>
    <row r="1089" spans="1:19">
      <c r="A1089" s="2">
        <v>44111</v>
      </c>
      <c r="B1089">
        <v>19012350</v>
      </c>
      <c r="C1089">
        <v>22382584</v>
      </c>
      <c r="D1089">
        <v>23951614</v>
      </c>
      <c r="E1089">
        <v>21407132</v>
      </c>
      <c r="F1089">
        <v>21407132</v>
      </c>
      <c r="H1089">
        <f t="shared" si="114"/>
        <v>2.7665763567479296E-3</v>
      </c>
      <c r="I1089">
        <f t="shared" si="115"/>
        <v>2.7772558382630486E-3</v>
      </c>
      <c r="J1089">
        <f t="shared" si="116"/>
        <v>-9.5021832905387571E-3</v>
      </c>
      <c r="K1089">
        <f t="shared" si="117"/>
        <v>-1.797921396801383E-2</v>
      </c>
      <c r="L1089">
        <f t="shared" si="118"/>
        <v>-1.797921396801383E-2</v>
      </c>
      <c r="M1089" s="2"/>
      <c r="N1089">
        <f t="shared" si="119"/>
        <v>217.2036361612283</v>
      </c>
      <c r="O1089">
        <f t="shared" si="120"/>
        <v>-7.9833558063110883E-3</v>
      </c>
      <c r="P1089" s="40">
        <f>N1089/MAX($N$16:N1089)-1</f>
        <v>-1.6877027745533901E-2</v>
      </c>
      <c r="S1089" s="2"/>
    </row>
    <row r="1090" spans="1:19">
      <c r="A1090" s="2">
        <v>44112</v>
      </c>
      <c r="B1090">
        <v>19059844</v>
      </c>
      <c r="C1090">
        <v>22438714</v>
      </c>
      <c r="D1090">
        <v>24086786</v>
      </c>
      <c r="E1090">
        <v>21641252</v>
      </c>
      <c r="F1090">
        <v>21641252</v>
      </c>
      <c r="H1090">
        <f t="shared" si="114"/>
        <v>2.4980604712199206E-3</v>
      </c>
      <c r="I1090">
        <f t="shared" si="115"/>
        <v>2.5077533496580262E-3</v>
      </c>
      <c r="J1090">
        <f t="shared" si="116"/>
        <v>5.6435445227198677E-3</v>
      </c>
      <c r="K1090">
        <f t="shared" si="117"/>
        <v>1.0936542083264555E-2</v>
      </c>
      <c r="L1090">
        <f t="shared" si="118"/>
        <v>1.0936542083264555E-2</v>
      </c>
      <c r="M1090" s="2"/>
      <c r="N1090">
        <f t="shared" si="119"/>
        <v>218.61643471523712</v>
      </c>
      <c r="O1090">
        <f t="shared" si="120"/>
        <v>6.5044885020253858E-3</v>
      </c>
      <c r="P1090" s="40">
        <f>N1090/MAX($N$16:N1090)-1</f>
        <v>-1.0482315676427767E-2</v>
      </c>
      <c r="S1090" s="2"/>
    </row>
    <row r="1091" spans="1:19">
      <c r="A1091" s="2">
        <v>44113</v>
      </c>
      <c r="B1091">
        <v>19258652</v>
      </c>
      <c r="C1091">
        <v>22601126</v>
      </c>
      <c r="D1091">
        <v>24277146</v>
      </c>
      <c r="E1091">
        <v>21858132</v>
      </c>
      <c r="F1091">
        <v>21858132</v>
      </c>
      <c r="H1091">
        <f t="shared" si="114"/>
        <v>1.0430725456094914E-2</v>
      </c>
      <c r="I1091">
        <f t="shared" si="115"/>
        <v>7.238026207740722E-3</v>
      </c>
      <c r="J1091">
        <f t="shared" si="116"/>
        <v>7.9030884402759849E-3</v>
      </c>
      <c r="K1091">
        <f t="shared" si="117"/>
        <v>1.00216013380372E-2</v>
      </c>
      <c r="L1091">
        <f t="shared" si="118"/>
        <v>1.00216013380372E-2</v>
      </c>
      <c r="M1091" s="2"/>
      <c r="N1091">
        <f t="shared" si="119"/>
        <v>220.61087431963458</v>
      </c>
      <c r="O1091">
        <f t="shared" si="120"/>
        <v>9.1230085560372043E-3</v>
      </c>
      <c r="P1091" s="40">
        <f>N1091/MAX($N$16:N1091)-1</f>
        <v>-1.4549373759936701E-3</v>
      </c>
      <c r="S1091" s="2"/>
    </row>
    <row r="1092" spans="1:19">
      <c r="A1092" s="2">
        <v>44116</v>
      </c>
      <c r="B1092">
        <v>19250820</v>
      </c>
      <c r="C1092">
        <v>22508620</v>
      </c>
      <c r="D1092">
        <v>24305620</v>
      </c>
      <c r="E1092">
        <v>21921318</v>
      </c>
      <c r="F1092">
        <v>21921318</v>
      </c>
      <c r="H1092">
        <f t="shared" si="114"/>
        <v>-4.0667436121699652E-4</v>
      </c>
      <c r="I1092">
        <f t="shared" si="115"/>
        <v>-4.0929819160336889E-3</v>
      </c>
      <c r="J1092">
        <f t="shared" si="116"/>
        <v>1.1728726267905554E-3</v>
      </c>
      <c r="K1092">
        <f t="shared" si="117"/>
        <v>2.8907319253081987E-3</v>
      </c>
      <c r="L1092">
        <f t="shared" si="118"/>
        <v>2.8907319253081987E-3</v>
      </c>
      <c r="M1092" s="2"/>
      <c r="N1092">
        <f t="shared" si="119"/>
        <v>220.71918014866091</v>
      </c>
      <c r="O1092">
        <f t="shared" si="120"/>
        <v>4.9093604003125346E-4</v>
      </c>
      <c r="P1092" s="40">
        <f>N1092/MAX($N$16:N1092)-1</f>
        <v>-9.6471561715616438E-4</v>
      </c>
      <c r="S1092" s="2"/>
    </row>
    <row r="1093" spans="1:19">
      <c r="A1093" s="2">
        <v>44117</v>
      </c>
      <c r="B1093">
        <v>19232446</v>
      </c>
      <c r="C1093">
        <v>22719996</v>
      </c>
      <c r="D1093">
        <v>24252236</v>
      </c>
      <c r="E1093">
        <v>21965760</v>
      </c>
      <c r="F1093">
        <v>21965760</v>
      </c>
      <c r="H1093">
        <f t="shared" si="114"/>
        <v>-9.5445284928119545E-4</v>
      </c>
      <c r="I1093">
        <f t="shared" si="115"/>
        <v>9.3908911341522572E-3</v>
      </c>
      <c r="J1093">
        <f t="shared" si="116"/>
        <v>-2.1963644622108314E-3</v>
      </c>
      <c r="K1093">
        <f t="shared" si="117"/>
        <v>2.0273416041864945E-3</v>
      </c>
      <c r="L1093">
        <f t="shared" si="118"/>
        <v>2.0273416041864945E-3</v>
      </c>
      <c r="M1093" s="2"/>
      <c r="N1093">
        <f t="shared" si="119"/>
        <v>221.17363021500478</v>
      </c>
      <c r="O1093">
        <f t="shared" si="120"/>
        <v>2.0589514062066441E-3</v>
      </c>
      <c r="P1093" s="40">
        <f>N1093/MAX($N$16:N1093)-1</f>
        <v>0</v>
      </c>
      <c r="S1093" s="2"/>
    </row>
    <row r="1094" spans="1:19">
      <c r="A1094" s="2">
        <v>44118</v>
      </c>
      <c r="B1094">
        <v>18959252</v>
      </c>
      <c r="C1094">
        <v>22851314</v>
      </c>
      <c r="D1094">
        <v>24501946</v>
      </c>
      <c r="E1094">
        <v>22252064</v>
      </c>
      <c r="F1094">
        <v>22252064</v>
      </c>
      <c r="H1094">
        <f t="shared" si="114"/>
        <v>-1.4204849450766721E-2</v>
      </c>
      <c r="I1094">
        <f t="shared" si="115"/>
        <v>5.7798425668735831E-3</v>
      </c>
      <c r="J1094">
        <f t="shared" si="116"/>
        <v>1.0296370198607629E-2</v>
      </c>
      <c r="K1094">
        <f t="shared" si="117"/>
        <v>1.3034103987296541E-2</v>
      </c>
      <c r="L1094">
        <f t="shared" si="118"/>
        <v>1.3034103987296541E-2</v>
      </c>
      <c r="M1094" s="2"/>
      <c r="N1094">
        <f t="shared" si="119"/>
        <v>222.40952949674616</v>
      </c>
      <c r="O1094">
        <f t="shared" si="120"/>
        <v>5.5879142578615145E-3</v>
      </c>
      <c r="P1094" s="40">
        <f>N1094/MAX($N$16:N1094)-1</f>
        <v>0</v>
      </c>
      <c r="S1094" s="2"/>
    </row>
    <row r="1095" spans="1:19">
      <c r="A1095" s="2">
        <v>44119</v>
      </c>
      <c r="B1095">
        <v>18794370</v>
      </c>
      <c r="C1095">
        <v>22908170</v>
      </c>
      <c r="D1095">
        <v>24620552</v>
      </c>
      <c r="E1095">
        <v>22393372</v>
      </c>
      <c r="F1095">
        <v>22393372</v>
      </c>
      <c r="H1095">
        <f t="shared" si="114"/>
        <v>-8.696651112607201E-3</v>
      </c>
      <c r="I1095">
        <f t="shared" si="115"/>
        <v>2.4880844926467027E-3</v>
      </c>
      <c r="J1095">
        <f t="shared" si="116"/>
        <v>4.8406767364519432E-3</v>
      </c>
      <c r="K1095">
        <f t="shared" si="117"/>
        <v>6.3503322658069461E-3</v>
      </c>
      <c r="L1095">
        <f t="shared" si="118"/>
        <v>6.3503322658069461E-3</v>
      </c>
      <c r="M1095" s="2"/>
      <c r="N1095">
        <f t="shared" si="119"/>
        <v>222.91363291222171</v>
      </c>
      <c r="O1095">
        <f t="shared" si="120"/>
        <v>2.2665549296210672E-3</v>
      </c>
      <c r="P1095" s="40">
        <f>N1095/MAX($N$16:N1095)-1</f>
        <v>0</v>
      </c>
      <c r="S1095" s="2"/>
    </row>
    <row r="1096" spans="1:19">
      <c r="A1096" s="2">
        <v>44120</v>
      </c>
      <c r="B1096">
        <v>18717632</v>
      </c>
      <c r="C1096">
        <v>22726504</v>
      </c>
      <c r="D1096">
        <v>24551246</v>
      </c>
      <c r="E1096">
        <v>22329016</v>
      </c>
      <c r="F1096">
        <v>22329016</v>
      </c>
      <c r="H1096">
        <f t="shared" si="114"/>
        <v>-4.0830312481876518E-3</v>
      </c>
      <c r="I1096">
        <f t="shared" si="115"/>
        <v>-7.9301838601686381E-3</v>
      </c>
      <c r="J1096">
        <f t="shared" si="116"/>
        <v>-2.8149653184055268E-3</v>
      </c>
      <c r="K1096">
        <f t="shared" si="117"/>
        <v>-2.8738860766480689E-3</v>
      </c>
      <c r="L1096">
        <f t="shared" si="118"/>
        <v>-2.8738860766480689E-3</v>
      </c>
      <c r="M1096" s="2"/>
      <c r="N1096">
        <f t="shared" si="119"/>
        <v>221.99630084417166</v>
      </c>
      <c r="O1096">
        <f t="shared" si="120"/>
        <v>-4.1151905160115906E-3</v>
      </c>
      <c r="P1096" s="40">
        <f>N1096/MAX($N$16:N1096)-1</f>
        <v>-4.1151905160116131E-3</v>
      </c>
      <c r="S1096" s="2"/>
    </row>
    <row r="1097" spans="1:19">
      <c r="A1097" s="2">
        <v>44123</v>
      </c>
      <c r="B1097">
        <v>18718636</v>
      </c>
      <c r="C1097">
        <v>23030300</v>
      </c>
      <c r="D1097">
        <v>24817590</v>
      </c>
      <c r="E1097">
        <v>22576336</v>
      </c>
      <c r="F1097">
        <v>22576336</v>
      </c>
      <c r="H1097">
        <f t="shared" si="114"/>
        <v>5.3639263770222101E-5</v>
      </c>
      <c r="I1097">
        <f t="shared" si="115"/>
        <v>1.3367476141513013E-2</v>
      </c>
      <c r="J1097">
        <f t="shared" si="116"/>
        <v>1.0848492170214108E-2</v>
      </c>
      <c r="K1097">
        <f t="shared" si="117"/>
        <v>1.1076171023389536E-2</v>
      </c>
      <c r="L1097">
        <f t="shared" si="118"/>
        <v>1.1076171023389536E-2</v>
      </c>
      <c r="M1097" s="2"/>
      <c r="N1097">
        <f t="shared" si="119"/>
        <v>224.05740106299561</v>
      </c>
      <c r="O1097">
        <f t="shared" si="120"/>
        <v>9.2843899244552837E-3</v>
      </c>
      <c r="P1097" s="40">
        <f>N1097/MAX($N$16:N1097)-1</f>
        <v>0</v>
      </c>
      <c r="S1097" s="2"/>
    </row>
    <row r="1098" spans="1:19">
      <c r="A1098" s="2">
        <v>44124</v>
      </c>
      <c r="B1098">
        <v>18738672</v>
      </c>
      <c r="C1098">
        <v>23043446</v>
      </c>
      <c r="D1098">
        <v>24832226</v>
      </c>
      <c r="E1098">
        <v>22504190</v>
      </c>
      <c r="F1098">
        <v>22504190</v>
      </c>
      <c r="H1098">
        <f t="shared" si="114"/>
        <v>1.0703771364537484E-3</v>
      </c>
      <c r="I1098">
        <f t="shared" si="115"/>
        <v>5.7081323300178788E-4</v>
      </c>
      <c r="J1098">
        <f t="shared" si="116"/>
        <v>5.8974300083125542E-4</v>
      </c>
      <c r="K1098">
        <f t="shared" si="117"/>
        <v>-3.1956469818663624E-3</v>
      </c>
      <c r="L1098">
        <f t="shared" si="118"/>
        <v>-3.1956469818663624E-3</v>
      </c>
      <c r="M1098" s="2"/>
      <c r="N1098">
        <f t="shared" si="119"/>
        <v>223.87096914658514</v>
      </c>
      <c r="O1098">
        <f t="shared" si="120"/>
        <v>-8.3207211868918662E-4</v>
      </c>
      <c r="P1098" s="40">
        <f>N1098/MAX($N$16:N1098)-1</f>
        <v>-8.3207211868918662E-4</v>
      </c>
      <c r="S1098" s="2"/>
    </row>
    <row r="1099" spans="1:19">
      <c r="A1099" s="2">
        <v>44125</v>
      </c>
      <c r="B1099">
        <v>18819384</v>
      </c>
      <c r="C1099">
        <v>22917748</v>
      </c>
      <c r="D1099">
        <v>24730230</v>
      </c>
      <c r="E1099">
        <v>22716022</v>
      </c>
      <c r="F1099">
        <v>22716022</v>
      </c>
      <c r="H1099">
        <f t="shared" si="114"/>
        <v>4.3072422634859997E-3</v>
      </c>
      <c r="I1099">
        <f t="shared" si="115"/>
        <v>-5.4548265046816535E-3</v>
      </c>
      <c r="J1099">
        <f t="shared" si="116"/>
        <v>-4.1074046281633914E-3</v>
      </c>
      <c r="K1099">
        <f t="shared" si="117"/>
        <v>9.4130026452852178E-3</v>
      </c>
      <c r="L1099">
        <f t="shared" si="118"/>
        <v>9.4130026452852178E-3</v>
      </c>
      <c r="M1099" s="2"/>
      <c r="N1099">
        <f t="shared" si="119"/>
        <v>224.47860046628929</v>
      </c>
      <c r="O1099">
        <f t="shared" si="120"/>
        <v>2.7142032842422783E-3</v>
      </c>
      <c r="P1099" s="40">
        <f>N1099/MAX($N$16:N1099)-1</f>
        <v>0</v>
      </c>
      <c r="S1099" s="2"/>
    </row>
    <row r="1100" spans="1:19">
      <c r="A1100" s="2">
        <v>44126</v>
      </c>
      <c r="B1100">
        <v>18738422</v>
      </c>
      <c r="C1100">
        <v>22803412</v>
      </c>
      <c r="D1100">
        <v>24644148</v>
      </c>
      <c r="E1100">
        <v>22747324</v>
      </c>
      <c r="F1100">
        <v>22747324</v>
      </c>
      <c r="H1100">
        <f t="shared" si="114"/>
        <v>-4.3020536697694345E-3</v>
      </c>
      <c r="I1100">
        <f t="shared" si="115"/>
        <v>-4.9889718658220339E-3</v>
      </c>
      <c r="J1100">
        <f t="shared" si="116"/>
        <v>-3.4808410597071404E-3</v>
      </c>
      <c r="K1100">
        <f t="shared" si="117"/>
        <v>1.3779701393139554E-3</v>
      </c>
      <c r="L1100">
        <f t="shared" si="118"/>
        <v>1.3779701393139554E-3</v>
      </c>
      <c r="M1100" s="2"/>
      <c r="N1100">
        <f t="shared" si="119"/>
        <v>224.02892824190135</v>
      </c>
      <c r="O1100">
        <f t="shared" si="120"/>
        <v>-2.0031852633341394E-3</v>
      </c>
      <c r="P1100" s="40">
        <f>N1100/MAX($N$16:N1100)-1</f>
        <v>-2.0031852633340952E-3</v>
      </c>
      <c r="S1100" s="2"/>
    </row>
    <row r="1101" spans="1:19">
      <c r="A1101" s="2">
        <v>44127</v>
      </c>
      <c r="B1101">
        <v>18843050</v>
      </c>
      <c r="C1101">
        <v>22640768</v>
      </c>
      <c r="D1101">
        <v>24467948</v>
      </c>
      <c r="E1101">
        <v>22511996</v>
      </c>
      <c r="F1101">
        <v>22511996</v>
      </c>
      <c r="H1101">
        <f t="shared" si="114"/>
        <v>5.5836078406175105E-3</v>
      </c>
      <c r="I1101">
        <f t="shared" si="115"/>
        <v>-7.1324414083295817E-3</v>
      </c>
      <c r="J1101">
        <f t="shared" si="116"/>
        <v>-7.1497704039108489E-3</v>
      </c>
      <c r="K1101">
        <f t="shared" si="117"/>
        <v>-1.0345304792774734E-2</v>
      </c>
      <c r="L1101">
        <f t="shared" si="118"/>
        <v>-1.0345304792774734E-2</v>
      </c>
      <c r="M1101" s="2"/>
      <c r="N1101">
        <f t="shared" si="119"/>
        <v>222.71212143888422</v>
      </c>
      <c r="O1101">
        <f t="shared" si="120"/>
        <v>-5.8778427114344785E-3</v>
      </c>
      <c r="P1101" s="40">
        <f>N1101/MAX($N$16:N1101)-1</f>
        <v>-7.8692535668688501E-3</v>
      </c>
      <c r="S1101" s="2"/>
    </row>
    <row r="1102" spans="1:19">
      <c r="A1102" s="2">
        <v>44130</v>
      </c>
      <c r="B1102">
        <v>18972962</v>
      </c>
      <c r="C1102">
        <v>22858472</v>
      </c>
      <c r="D1102">
        <v>24726168</v>
      </c>
      <c r="E1102">
        <v>22593998</v>
      </c>
      <c r="F1102">
        <v>22593998</v>
      </c>
      <c r="H1102">
        <f t="shared" si="114"/>
        <v>6.8944252655487315E-3</v>
      </c>
      <c r="I1102">
        <f t="shared" si="115"/>
        <v>9.6155748780253347E-3</v>
      </c>
      <c r="J1102">
        <f t="shared" si="116"/>
        <v>1.055339826617252E-2</v>
      </c>
      <c r="K1102">
        <f t="shared" si="117"/>
        <v>3.642591265563544E-3</v>
      </c>
      <c r="L1102">
        <f t="shared" si="118"/>
        <v>3.642591265563544E-3</v>
      </c>
      <c r="M1102" s="2"/>
      <c r="N1102">
        <f t="shared" si="119"/>
        <v>224.24209050483569</v>
      </c>
      <c r="O1102">
        <f t="shared" si="120"/>
        <v>6.8697161881747359E-3</v>
      </c>
      <c r="P1102" s="40">
        <f>N1102/MAX($N$16:N1102)-1</f>
        <v>-1.053596917311217E-3</v>
      </c>
      <c r="S1102" s="2"/>
    </row>
    <row r="1103" spans="1:19">
      <c r="A1103" s="2">
        <v>44131</v>
      </c>
      <c r="B1103">
        <v>19073756</v>
      </c>
      <c r="C1103">
        <v>23034296</v>
      </c>
      <c r="D1103">
        <v>25065156</v>
      </c>
      <c r="E1103">
        <v>22908554</v>
      </c>
      <c r="F1103">
        <v>22908554</v>
      </c>
      <c r="H1103">
        <f t="shared" si="114"/>
        <v>5.3125073459800998E-3</v>
      </c>
      <c r="I1103">
        <f t="shared" si="115"/>
        <v>7.6918527187643804E-3</v>
      </c>
      <c r="J1103">
        <f t="shared" si="116"/>
        <v>1.3709686029796497E-2</v>
      </c>
      <c r="K1103">
        <f t="shared" si="117"/>
        <v>1.3922104445614369E-2</v>
      </c>
      <c r="L1103">
        <f t="shared" si="118"/>
        <v>1.3922104445614369E-2</v>
      </c>
      <c r="M1103" s="2"/>
      <c r="N1103">
        <f t="shared" si="119"/>
        <v>226.68894193529664</v>
      </c>
      <c r="O1103">
        <f t="shared" si="120"/>
        <v>1.0911650997153943E-2</v>
      </c>
      <c r="P1103" s="40">
        <f>N1103/MAX($N$16:N1103)-1</f>
        <v>0</v>
      </c>
      <c r="S1103" s="2"/>
    </row>
    <row r="1104" spans="1:19">
      <c r="A1104" s="2">
        <v>44132</v>
      </c>
      <c r="B1104">
        <v>18921476</v>
      </c>
      <c r="C1104">
        <v>23059586</v>
      </c>
      <c r="D1104">
        <v>25172782</v>
      </c>
      <c r="E1104">
        <v>22989296</v>
      </c>
      <c r="F1104">
        <v>22989296</v>
      </c>
      <c r="H1104">
        <f t="shared" si="114"/>
        <v>-7.9837447852431076E-3</v>
      </c>
      <c r="I1104">
        <f t="shared" si="115"/>
        <v>1.0979280634406674E-3</v>
      </c>
      <c r="J1104">
        <f t="shared" si="116"/>
        <v>4.2938491984649829E-3</v>
      </c>
      <c r="K1104">
        <f t="shared" si="117"/>
        <v>3.5245349837444984E-3</v>
      </c>
      <c r="L1104">
        <f t="shared" si="118"/>
        <v>3.5245349837444984E-3</v>
      </c>
      <c r="M1104" s="2"/>
      <c r="N1104">
        <f t="shared" si="119"/>
        <v>226.89101710272905</v>
      </c>
      <c r="O1104">
        <f t="shared" si="120"/>
        <v>8.9142048883030802E-4</v>
      </c>
      <c r="P1104" s="40">
        <f>N1104/MAX($N$16:N1104)-1</f>
        <v>0</v>
      </c>
      <c r="S1104" s="2"/>
    </row>
    <row r="1105" spans="1:19">
      <c r="A1105" s="2">
        <v>44133</v>
      </c>
      <c r="B1105">
        <v>19105512</v>
      </c>
      <c r="C1105">
        <v>23202276</v>
      </c>
      <c r="D1105">
        <v>25040376</v>
      </c>
      <c r="E1105">
        <v>23022438</v>
      </c>
      <c r="F1105">
        <v>23022438</v>
      </c>
      <c r="H1105">
        <f t="shared" si="114"/>
        <v>9.7263025358063082E-3</v>
      </c>
      <c r="I1105">
        <f t="shared" si="115"/>
        <v>6.1878821241629911E-3</v>
      </c>
      <c r="J1105">
        <f t="shared" si="116"/>
        <v>-5.2598874450984212E-3</v>
      </c>
      <c r="K1105">
        <f t="shared" si="117"/>
        <v>1.4416274426150011E-3</v>
      </c>
      <c r="L1105">
        <f t="shared" si="118"/>
        <v>1.4416274426150011E-3</v>
      </c>
      <c r="M1105" s="2"/>
      <c r="N1105">
        <f t="shared" si="119"/>
        <v>227.50532689574368</v>
      </c>
      <c r="O1105">
        <f t="shared" si="120"/>
        <v>2.7075104200201764E-3</v>
      </c>
      <c r="P1105" s="40">
        <f>N1105/MAX($N$16:N1105)-1</f>
        <v>0</v>
      </c>
      <c r="S1105" s="2"/>
    </row>
    <row r="1106" spans="1:19">
      <c r="A1106" s="2">
        <v>44134</v>
      </c>
      <c r="B1106">
        <v>19215690</v>
      </c>
      <c r="C1106">
        <v>23004306</v>
      </c>
      <c r="D1106">
        <v>24963632</v>
      </c>
      <c r="E1106">
        <v>22902058</v>
      </c>
      <c r="F1106">
        <v>22902058</v>
      </c>
      <c r="H1106">
        <f t="shared" ref="H1106:H1169" si="121">B1106/B1105-1</f>
        <v>5.7668174503777703E-3</v>
      </c>
      <c r="I1106">
        <f t="shared" ref="I1106:I1169" si="122">C1106/C1105-1</f>
        <v>-8.5323526019602802E-3</v>
      </c>
      <c r="J1106">
        <f t="shared" ref="J1106:J1169" si="123">D1106/D1105-1</f>
        <v>-3.0648102089201323E-3</v>
      </c>
      <c r="K1106">
        <f t="shared" ref="K1106:K1169" si="124">E1106/E1105-1</f>
        <v>-5.2288119963663782E-3</v>
      </c>
      <c r="L1106">
        <f t="shared" ref="L1106:L1169" si="125">F1106/F1105-1</f>
        <v>-5.2288119963663782E-3</v>
      </c>
      <c r="M1106" s="2"/>
      <c r="N1106">
        <f t="shared" ref="N1106:N1169" si="126">N1105*(1+O1106)</f>
        <v>226.76420693730856</v>
      </c>
      <c r="O1106">
        <f t="shared" ref="O1106:O1169" si="127">(H1106*$H$14)+(I1106*$I$14)+(J1106*$J$14)+(K1106*$K$14)+(L1106*$L$14)</f>
        <v>-3.2575938706470801E-3</v>
      </c>
      <c r="P1106" s="40">
        <f>N1106/MAX($N$16:N1106)-1</f>
        <v>-3.2575938706470575E-3</v>
      </c>
      <c r="S1106" s="2"/>
    </row>
    <row r="1107" spans="1:19">
      <c r="A1107" s="2">
        <v>44137</v>
      </c>
      <c r="B1107">
        <v>19353772</v>
      </c>
      <c r="C1107">
        <v>23150900</v>
      </c>
      <c r="D1107">
        <v>25122404</v>
      </c>
      <c r="E1107">
        <v>23199798</v>
      </c>
      <c r="F1107">
        <v>23199798</v>
      </c>
      <c r="H1107">
        <f t="shared" si="121"/>
        <v>7.1858986068156216E-3</v>
      </c>
      <c r="I1107">
        <f t="shared" si="122"/>
        <v>6.3724591387368523E-3</v>
      </c>
      <c r="J1107">
        <f t="shared" si="123"/>
        <v>6.3601322115307557E-3</v>
      </c>
      <c r="K1107">
        <f t="shared" si="124"/>
        <v>1.3000578375969463E-2</v>
      </c>
      <c r="L1107">
        <f t="shared" si="125"/>
        <v>1.3000578375969463E-2</v>
      </c>
      <c r="M1107" s="2"/>
      <c r="N1107">
        <f t="shared" si="126"/>
        <v>228.84679339107109</v>
      </c>
      <c r="O1107">
        <f t="shared" si="127"/>
        <v>9.1839293418044306E-3</v>
      </c>
      <c r="P1107" s="40">
        <f>N1107/MAX($N$16:N1107)-1</f>
        <v>0</v>
      </c>
      <c r="S1107" s="2"/>
    </row>
    <row r="1108" spans="1:19">
      <c r="A1108" s="2">
        <v>44138</v>
      </c>
      <c r="B1108">
        <v>19485758</v>
      </c>
      <c r="C1108">
        <v>23306884</v>
      </c>
      <c r="D1108">
        <v>25290386</v>
      </c>
      <c r="E1108">
        <v>23314718</v>
      </c>
      <c r="F1108">
        <v>23314718</v>
      </c>
      <c r="H1108">
        <f t="shared" si="121"/>
        <v>6.8196525204491376E-3</v>
      </c>
      <c r="I1108">
        <f t="shared" si="122"/>
        <v>6.7377078212942365E-3</v>
      </c>
      <c r="J1108">
        <f t="shared" si="123"/>
        <v>6.6865416223702567E-3</v>
      </c>
      <c r="K1108">
        <f t="shared" si="124"/>
        <v>4.9534914053992463E-3</v>
      </c>
      <c r="L1108">
        <f t="shared" si="125"/>
        <v>4.9534914053992463E-3</v>
      </c>
      <c r="M1108" s="2"/>
      <c r="N1108">
        <f t="shared" si="126"/>
        <v>230.22678005079956</v>
      </c>
      <c r="O1108">
        <f t="shared" si="127"/>
        <v>6.0301769549824255E-3</v>
      </c>
      <c r="P1108" s="40">
        <f>N1108/MAX($N$16:N1108)-1</f>
        <v>0</v>
      </c>
      <c r="S1108" s="2"/>
    </row>
    <row r="1109" spans="1:19">
      <c r="A1109" s="2">
        <v>44139</v>
      </c>
      <c r="B1109">
        <v>19540420</v>
      </c>
      <c r="C1109">
        <v>23032446</v>
      </c>
      <c r="D1109">
        <v>25294936</v>
      </c>
      <c r="E1109">
        <v>23432646</v>
      </c>
      <c r="F1109">
        <v>23432646</v>
      </c>
      <c r="H1109">
        <f t="shared" si="121"/>
        <v>2.8052283108515041E-3</v>
      </c>
      <c r="I1109">
        <f t="shared" si="122"/>
        <v>-1.1774976011379334E-2</v>
      </c>
      <c r="J1109">
        <f t="shared" si="123"/>
        <v>1.7991026313324276E-4</v>
      </c>
      <c r="K1109">
        <f t="shared" si="124"/>
        <v>5.0580924890448742E-3</v>
      </c>
      <c r="L1109">
        <f t="shared" si="125"/>
        <v>5.0580924890448742E-3</v>
      </c>
      <c r="M1109" s="2"/>
      <c r="N1109">
        <f t="shared" si="126"/>
        <v>230.28785219550409</v>
      </c>
      <c r="O1109">
        <f t="shared" si="127"/>
        <v>2.6526950813903242E-4</v>
      </c>
      <c r="P1109" s="40">
        <f>N1109/MAX($N$16:N1109)-1</f>
        <v>0</v>
      </c>
      <c r="S1109" s="2"/>
    </row>
    <row r="1110" spans="1:19">
      <c r="A1110" s="2">
        <v>44140</v>
      </c>
      <c r="B1110">
        <v>19558626</v>
      </c>
      <c r="C1110">
        <v>23294192</v>
      </c>
      <c r="D1110">
        <v>25525318</v>
      </c>
      <c r="E1110">
        <v>23613674</v>
      </c>
      <c r="F1110">
        <v>23613674</v>
      </c>
      <c r="H1110">
        <f t="shared" si="121"/>
        <v>9.3170975854151017E-4</v>
      </c>
      <c r="I1110">
        <f t="shared" si="122"/>
        <v>1.1364229400559589E-2</v>
      </c>
      <c r="J1110">
        <f t="shared" si="123"/>
        <v>9.1078309112939682E-3</v>
      </c>
      <c r="K1110">
        <f t="shared" si="124"/>
        <v>7.7254613072719192E-3</v>
      </c>
      <c r="L1110">
        <f t="shared" si="125"/>
        <v>7.7254613072719192E-3</v>
      </c>
      <c r="M1110" s="2"/>
      <c r="N1110">
        <f t="shared" si="126"/>
        <v>231.98528979985207</v>
      </c>
      <c r="O1110">
        <f t="shared" si="127"/>
        <v>7.3709385369877811E-3</v>
      </c>
      <c r="P1110" s="40">
        <f>N1110/MAX($N$16:N1110)-1</f>
        <v>0</v>
      </c>
      <c r="S1110" s="2"/>
    </row>
    <row r="1111" spans="1:19">
      <c r="A1111" s="2">
        <v>44141</v>
      </c>
      <c r="B1111">
        <v>19722008</v>
      </c>
      <c r="C1111">
        <v>23490252</v>
      </c>
      <c r="D1111">
        <v>25737716</v>
      </c>
      <c r="E1111">
        <v>23809732</v>
      </c>
      <c r="F1111">
        <v>23809732</v>
      </c>
      <c r="H1111">
        <f t="shared" si="121"/>
        <v>8.3534497770958449E-3</v>
      </c>
      <c r="I1111">
        <f t="shared" si="122"/>
        <v>8.4166903063218612E-3</v>
      </c>
      <c r="J1111">
        <f t="shared" si="123"/>
        <v>8.3210716512913674E-3</v>
      </c>
      <c r="K1111">
        <f t="shared" si="124"/>
        <v>8.3027317138366641E-3</v>
      </c>
      <c r="L1111">
        <f t="shared" si="125"/>
        <v>8.3027317138366641E-3</v>
      </c>
      <c r="M1111" s="2"/>
      <c r="N1111">
        <f t="shared" si="126"/>
        <v>233.9198928540992</v>
      </c>
      <c r="O1111">
        <f t="shared" si="127"/>
        <v>8.3393350324764796E-3</v>
      </c>
      <c r="P1111" s="40">
        <f>N1111/MAX($N$16:N1111)-1</f>
        <v>0</v>
      </c>
      <c r="S1111" s="2"/>
    </row>
    <row r="1112" spans="1:19">
      <c r="A1112" s="2">
        <v>44144</v>
      </c>
      <c r="B1112">
        <v>19895476</v>
      </c>
      <c r="C1112">
        <v>23698412</v>
      </c>
      <c r="D1112">
        <v>25963224</v>
      </c>
      <c r="E1112">
        <v>24017894</v>
      </c>
      <c r="F1112">
        <v>24017894</v>
      </c>
      <c r="H1112">
        <f t="shared" si="121"/>
        <v>8.7956561015491985E-3</v>
      </c>
      <c r="I1112">
        <f t="shared" si="122"/>
        <v>8.8615481860305767E-3</v>
      </c>
      <c r="J1112">
        <f t="shared" si="123"/>
        <v>8.7617720235937391E-3</v>
      </c>
      <c r="K1112">
        <f t="shared" si="124"/>
        <v>8.7427275535902904E-3</v>
      </c>
      <c r="L1112">
        <f t="shared" si="125"/>
        <v>8.7427275535902904E-3</v>
      </c>
      <c r="M1112" s="2"/>
      <c r="N1112">
        <f t="shared" si="126"/>
        <v>235.97391683273952</v>
      </c>
      <c r="O1112">
        <f t="shared" si="127"/>
        <v>8.7808862836708194E-3</v>
      </c>
      <c r="P1112" s="40">
        <f>N1112/MAX($N$16:N1112)-1</f>
        <v>0</v>
      </c>
      <c r="S1112" s="2"/>
    </row>
    <row r="1113" spans="1:19">
      <c r="A1113" s="2">
        <v>44145</v>
      </c>
      <c r="B1113">
        <v>19921724</v>
      </c>
      <c r="C1113">
        <v>23729910</v>
      </c>
      <c r="D1113">
        <v>25997344</v>
      </c>
      <c r="E1113">
        <v>24049390</v>
      </c>
      <c r="F1113">
        <v>24049390</v>
      </c>
      <c r="H1113">
        <f t="shared" si="121"/>
        <v>1.3192948990010667E-3</v>
      </c>
      <c r="I1113">
        <f t="shared" si="122"/>
        <v>1.3291185924186877E-3</v>
      </c>
      <c r="J1113">
        <f t="shared" si="123"/>
        <v>1.3141665303200156E-3</v>
      </c>
      <c r="K1113">
        <f t="shared" si="124"/>
        <v>1.3113556084476397E-3</v>
      </c>
      <c r="L1113">
        <f t="shared" si="125"/>
        <v>1.3113556084476397E-3</v>
      </c>
      <c r="M1113" s="2"/>
      <c r="N1113">
        <f t="shared" si="126"/>
        <v>236.28470822615256</v>
      </c>
      <c r="O1113">
        <f t="shared" si="127"/>
        <v>1.31705824772701E-3</v>
      </c>
      <c r="P1113" s="40">
        <f>N1113/MAX($N$16:N1113)-1</f>
        <v>0</v>
      </c>
      <c r="S1113" s="2"/>
    </row>
    <row r="1114" spans="1:19">
      <c r="A1114" s="2">
        <v>44146</v>
      </c>
      <c r="B1114">
        <v>19928768</v>
      </c>
      <c r="C1114">
        <v>23738362</v>
      </c>
      <c r="D1114">
        <v>25908196</v>
      </c>
      <c r="E1114">
        <v>24057130</v>
      </c>
      <c r="F1114">
        <v>24057130</v>
      </c>
      <c r="H1114">
        <f t="shared" si="121"/>
        <v>3.5358385649764124E-4</v>
      </c>
      <c r="I1114">
        <f t="shared" si="122"/>
        <v>3.5617497074369453E-4</v>
      </c>
      <c r="J1114">
        <f t="shared" si="123"/>
        <v>-3.4291195285179876E-3</v>
      </c>
      <c r="K1114">
        <f t="shared" si="124"/>
        <v>3.2183768486437891E-4</v>
      </c>
      <c r="L1114">
        <f t="shared" si="125"/>
        <v>3.2183768486437891E-4</v>
      </c>
      <c r="M1114" s="2"/>
      <c r="N1114">
        <f t="shared" si="126"/>
        <v>236.18661768556575</v>
      </c>
      <c r="O1114">
        <f t="shared" si="127"/>
        <v>-4.1513706630957881E-4</v>
      </c>
      <c r="P1114" s="40">
        <f>N1114/MAX($N$16:N1114)-1</f>
        <v>-4.1513706630957881E-4</v>
      </c>
      <c r="S1114" s="2"/>
    </row>
    <row r="1115" spans="1:19">
      <c r="A1115" s="2">
        <v>44147</v>
      </c>
      <c r="B1115">
        <v>19934032</v>
      </c>
      <c r="C1115">
        <v>23874636</v>
      </c>
      <c r="D1115">
        <v>26019406</v>
      </c>
      <c r="E1115">
        <v>24149170</v>
      </c>
      <c r="F1115">
        <v>24149170</v>
      </c>
      <c r="H1115">
        <f t="shared" si="121"/>
        <v>2.6414076374425832E-4</v>
      </c>
      <c r="I1115">
        <f t="shared" si="122"/>
        <v>5.7406656786176402E-3</v>
      </c>
      <c r="J1115">
        <f t="shared" si="123"/>
        <v>4.2924640526882385E-3</v>
      </c>
      <c r="K1115">
        <f t="shared" si="124"/>
        <v>3.8258927810590482E-3</v>
      </c>
      <c r="L1115">
        <f t="shared" si="125"/>
        <v>3.8258927810590482E-3</v>
      </c>
      <c r="M1115" s="2"/>
      <c r="N1115">
        <f t="shared" si="126"/>
        <v>237.03448305372399</v>
      </c>
      <c r="O1115">
        <f t="shared" si="127"/>
        <v>3.5898112114336471E-3</v>
      </c>
      <c r="P1115" s="40">
        <f>N1115/MAX($N$16:N1115)-1</f>
        <v>0</v>
      </c>
      <c r="S1115" s="2"/>
    </row>
    <row r="1116" spans="1:19">
      <c r="A1116" s="2">
        <v>44148</v>
      </c>
      <c r="B1116">
        <v>20156684</v>
      </c>
      <c r="C1116">
        <v>23715266</v>
      </c>
      <c r="D1116">
        <v>26026502</v>
      </c>
      <c r="E1116">
        <v>24122904</v>
      </c>
      <c r="F1116">
        <v>24122904</v>
      </c>
      <c r="H1116">
        <f t="shared" si="121"/>
        <v>1.1169441285134862E-2</v>
      </c>
      <c r="I1116">
        <f t="shared" si="122"/>
        <v>-6.6752850179579992E-3</v>
      </c>
      <c r="J1116">
        <f t="shared" si="123"/>
        <v>2.7271952326657356E-4</v>
      </c>
      <c r="K1116">
        <f t="shared" si="124"/>
        <v>-1.0876564287716217E-3</v>
      </c>
      <c r="L1116">
        <f t="shared" si="125"/>
        <v>-1.0876564287716217E-3</v>
      </c>
      <c r="M1116" s="2"/>
      <c r="N1116">
        <f t="shared" si="126"/>
        <v>237.15734100974421</v>
      </c>
      <c r="O1116">
        <f t="shared" si="127"/>
        <v>5.183125865800386E-4</v>
      </c>
      <c r="P1116" s="40">
        <f>N1116/MAX($N$16:N1116)-1</f>
        <v>0</v>
      </c>
      <c r="S1116" s="2"/>
    </row>
    <row r="1117" spans="1:19">
      <c r="A1117" s="2">
        <v>44149</v>
      </c>
      <c r="B1117">
        <v>20156684</v>
      </c>
      <c r="C1117">
        <v>23715266</v>
      </c>
      <c r="D1117">
        <v>26026502</v>
      </c>
      <c r="E1117">
        <v>24122904</v>
      </c>
      <c r="F1117">
        <v>24122904</v>
      </c>
      <c r="H1117">
        <f t="shared" si="121"/>
        <v>0</v>
      </c>
      <c r="I1117">
        <f t="shared" si="122"/>
        <v>0</v>
      </c>
      <c r="J1117">
        <f t="shared" si="123"/>
        <v>0</v>
      </c>
      <c r="K1117">
        <f t="shared" si="124"/>
        <v>0</v>
      </c>
      <c r="L1117">
        <f t="shared" si="125"/>
        <v>0</v>
      </c>
      <c r="M1117" s="2"/>
      <c r="N1117">
        <f t="shared" si="126"/>
        <v>237.15734100974421</v>
      </c>
      <c r="O1117">
        <f t="shared" si="127"/>
        <v>0</v>
      </c>
      <c r="P1117" s="40">
        <f>N1117/MAX($N$16:N1117)-1</f>
        <v>0</v>
      </c>
      <c r="S1117" s="2"/>
    </row>
    <row r="1118" spans="1:19">
      <c r="A1118" s="2">
        <v>44152</v>
      </c>
      <c r="B1118">
        <v>20291178</v>
      </c>
      <c r="C1118">
        <v>23991946</v>
      </c>
      <c r="D1118">
        <v>26268978</v>
      </c>
      <c r="E1118">
        <v>24345174</v>
      </c>
      <c r="F1118">
        <v>24345174</v>
      </c>
      <c r="H1118">
        <f t="shared" si="121"/>
        <v>6.6724268733884262E-3</v>
      </c>
      <c r="I1118">
        <f t="shared" si="122"/>
        <v>1.1666746643280268E-2</v>
      </c>
      <c r="J1118">
        <f t="shared" si="123"/>
        <v>9.3165036161986237E-3</v>
      </c>
      <c r="K1118">
        <f t="shared" si="124"/>
        <v>9.2140647742908754E-3</v>
      </c>
      <c r="L1118">
        <f t="shared" si="125"/>
        <v>9.2140647742908754E-3</v>
      </c>
      <c r="M1118" s="2"/>
      <c r="N1118">
        <f t="shared" si="126"/>
        <v>239.34316362098014</v>
      </c>
      <c r="O1118">
        <f t="shared" si="127"/>
        <v>9.2167613362898141E-3</v>
      </c>
      <c r="P1118" s="40">
        <f>N1118/MAX($N$16:N1118)-1</f>
        <v>0</v>
      </c>
      <c r="S1118" s="2"/>
    </row>
    <row r="1119" spans="1:19">
      <c r="A1119" s="2">
        <v>44153</v>
      </c>
      <c r="B1119">
        <v>20302842</v>
      </c>
      <c r="C1119">
        <v>24030026</v>
      </c>
      <c r="D1119">
        <v>26291474</v>
      </c>
      <c r="E1119">
        <v>24365796</v>
      </c>
      <c r="F1119">
        <v>24365796</v>
      </c>
      <c r="H1119">
        <f t="shared" si="121"/>
        <v>5.748310916202648E-4</v>
      </c>
      <c r="I1119">
        <f t="shared" si="122"/>
        <v>1.5871993042999577E-3</v>
      </c>
      <c r="J1119">
        <f t="shared" si="123"/>
        <v>8.5637134417648753E-4</v>
      </c>
      <c r="K1119">
        <f t="shared" si="124"/>
        <v>8.4706726680194855E-4</v>
      </c>
      <c r="L1119">
        <f t="shared" si="125"/>
        <v>8.4706726680194855E-4</v>
      </c>
      <c r="M1119" s="2"/>
      <c r="N1119">
        <f t="shared" si="126"/>
        <v>239.56874628906539</v>
      </c>
      <c r="O1119">
        <f t="shared" si="127"/>
        <v>9.4250725474012134E-4</v>
      </c>
      <c r="P1119" s="40">
        <f>N1119/MAX($N$16:N1119)-1</f>
        <v>0</v>
      </c>
      <c r="S1119" s="2"/>
    </row>
    <row r="1120" spans="1:19">
      <c r="A1120" s="2">
        <v>44154</v>
      </c>
      <c r="B1120">
        <v>20305948</v>
      </c>
      <c r="C1120">
        <v>24113474</v>
      </c>
      <c r="D1120">
        <v>26215422</v>
      </c>
      <c r="E1120">
        <v>24308704</v>
      </c>
      <c r="F1120">
        <v>24308704</v>
      </c>
      <c r="H1120">
        <f t="shared" si="121"/>
        <v>1.5298350841730368E-4</v>
      </c>
      <c r="I1120">
        <f t="shared" si="122"/>
        <v>3.4726554186832459E-3</v>
      </c>
      <c r="J1120">
        <f t="shared" si="123"/>
        <v>-2.8926487727541916E-3</v>
      </c>
      <c r="K1120">
        <f t="shared" si="124"/>
        <v>-2.3431206597970267E-3</v>
      </c>
      <c r="L1120">
        <f t="shared" si="125"/>
        <v>-2.3431206597970267E-3</v>
      </c>
      <c r="M1120" s="2"/>
      <c r="N1120">
        <f t="shared" si="126"/>
        <v>239.37933120398054</v>
      </c>
      <c r="O1120">
        <f t="shared" si="127"/>
        <v>-7.9065023304953914E-4</v>
      </c>
      <c r="P1120" s="40">
        <f>N1120/MAX($N$16:N1120)-1</f>
        <v>-7.9065023304958348E-4</v>
      </c>
      <c r="S1120" s="2"/>
    </row>
    <row r="1121" spans="1:19">
      <c r="A1121" s="2">
        <v>44155</v>
      </c>
      <c r="B1121">
        <v>20288470</v>
      </c>
      <c r="C1121">
        <v>24024778</v>
      </c>
      <c r="D1121">
        <v>26366066</v>
      </c>
      <c r="E1121">
        <v>24473566</v>
      </c>
      <c r="F1121">
        <v>24473566</v>
      </c>
      <c r="H1121">
        <f t="shared" si="121"/>
        <v>-8.6073302265921026E-4</v>
      </c>
      <c r="I1121">
        <f t="shared" si="122"/>
        <v>-3.6782754737040291E-3</v>
      </c>
      <c r="J1121">
        <f t="shared" si="123"/>
        <v>5.74638851894127E-3</v>
      </c>
      <c r="K1121">
        <f t="shared" si="124"/>
        <v>6.7820151991648814E-3</v>
      </c>
      <c r="L1121">
        <f t="shared" si="125"/>
        <v>6.7820151991648814E-3</v>
      </c>
      <c r="M1121" s="2"/>
      <c r="N1121">
        <f t="shared" si="126"/>
        <v>240.08652527347979</v>
      </c>
      <c r="O1121">
        <f t="shared" si="127"/>
        <v>2.9542820841815583E-3</v>
      </c>
      <c r="P1121" s="40">
        <f>N1121/MAX($N$16:N1121)-1</f>
        <v>0</v>
      </c>
      <c r="S1121" s="2"/>
    </row>
    <row r="1122" spans="1:19">
      <c r="A1122" s="2">
        <v>44158</v>
      </c>
      <c r="B1122">
        <v>20285852</v>
      </c>
      <c r="C1122">
        <v>23575692</v>
      </c>
      <c r="D1122">
        <v>26017366</v>
      </c>
      <c r="E1122">
        <v>24245744</v>
      </c>
      <c r="F1122">
        <v>24245744</v>
      </c>
      <c r="H1122">
        <f t="shared" si="121"/>
        <v>-1.2903880874215456E-4</v>
      </c>
      <c r="I1122">
        <f t="shared" si="122"/>
        <v>-1.8692618096200486E-2</v>
      </c>
      <c r="J1122">
        <f t="shared" si="123"/>
        <v>-1.3225332895700048E-2</v>
      </c>
      <c r="K1122">
        <f t="shared" si="124"/>
        <v>-9.3089008769706716E-3</v>
      </c>
      <c r="L1122">
        <f t="shared" si="125"/>
        <v>-9.3089008769706716E-3</v>
      </c>
      <c r="M1122" s="2"/>
      <c r="N1122">
        <f t="shared" si="126"/>
        <v>237.65373852187076</v>
      </c>
      <c r="O1122">
        <f t="shared" si="127"/>
        <v>-1.0132958310916807E-2</v>
      </c>
      <c r="P1122" s="40">
        <f>N1122/MAX($N$16:N1122)-1</f>
        <v>-1.0132958310916762E-2</v>
      </c>
      <c r="S1122" s="2"/>
    </row>
    <row r="1123" spans="1:19">
      <c r="A1123" s="2">
        <v>44159</v>
      </c>
      <c r="B1123">
        <v>20493480</v>
      </c>
      <c r="C1123">
        <v>23912742</v>
      </c>
      <c r="D1123">
        <v>26107198</v>
      </c>
      <c r="E1123">
        <v>24340382</v>
      </c>
      <c r="F1123">
        <v>24340382</v>
      </c>
      <c r="H1123">
        <f t="shared" si="121"/>
        <v>1.0235113615144176E-2</v>
      </c>
      <c r="I1123">
        <f t="shared" si="122"/>
        <v>1.4296505061230036E-2</v>
      </c>
      <c r="J1123">
        <f t="shared" si="123"/>
        <v>3.4527707378217976E-3</v>
      </c>
      <c r="K1123">
        <f t="shared" si="124"/>
        <v>3.9032829844281025E-3</v>
      </c>
      <c r="L1123">
        <f t="shared" si="125"/>
        <v>3.9032829844281025E-3</v>
      </c>
      <c r="M1123" s="2"/>
      <c r="N1123">
        <f t="shared" si="126"/>
        <v>239.35490939228114</v>
      </c>
      <c r="O1123">
        <f t="shared" si="127"/>
        <v>7.1581910766104432E-3</v>
      </c>
      <c r="P1123" s="40">
        <f>N1123/MAX($N$16:N1123)-1</f>
        <v>-3.0473008860670836E-3</v>
      </c>
      <c r="S1123" s="2"/>
    </row>
    <row r="1124" spans="1:19">
      <c r="A1124" s="2">
        <v>44160</v>
      </c>
      <c r="B1124">
        <v>20530634</v>
      </c>
      <c r="C1124">
        <v>24071954</v>
      </c>
      <c r="D1124">
        <v>26309432</v>
      </c>
      <c r="E1124">
        <v>24595520</v>
      </c>
      <c r="F1124">
        <v>24595520</v>
      </c>
      <c r="H1124">
        <f t="shared" si="121"/>
        <v>1.8129668558000134E-3</v>
      </c>
      <c r="I1124">
        <f t="shared" si="122"/>
        <v>6.6580403033662527E-3</v>
      </c>
      <c r="J1124">
        <f t="shared" si="123"/>
        <v>7.7462928039999657E-3</v>
      </c>
      <c r="K1124">
        <f t="shared" si="124"/>
        <v>1.048208692862751E-2</v>
      </c>
      <c r="L1124">
        <f t="shared" si="125"/>
        <v>1.048208692862751E-2</v>
      </c>
      <c r="M1124" s="2"/>
      <c r="N1124">
        <f t="shared" si="126"/>
        <v>241.13482305175282</v>
      </c>
      <c r="O1124">
        <f t="shared" si="127"/>
        <v>7.4362947640842503E-3</v>
      </c>
      <c r="P1124" s="40">
        <f>N1124/MAX($N$16:N1124)-1</f>
        <v>0</v>
      </c>
      <c r="S1124" s="2"/>
    </row>
    <row r="1125" spans="1:19">
      <c r="A1125" s="2">
        <v>44161</v>
      </c>
      <c r="B1125">
        <v>20526850</v>
      </c>
      <c r="C1125">
        <v>24159222</v>
      </c>
      <c r="D1125">
        <v>26472640</v>
      </c>
      <c r="E1125">
        <v>24750370</v>
      </c>
      <c r="F1125">
        <v>24750370</v>
      </c>
      <c r="H1125">
        <f t="shared" si="121"/>
        <v>-1.8430994386242627E-4</v>
      </c>
      <c r="I1125">
        <f t="shared" si="122"/>
        <v>3.6252977219879412E-3</v>
      </c>
      <c r="J1125">
        <f t="shared" si="123"/>
        <v>6.2034026428241518E-3</v>
      </c>
      <c r="K1125">
        <f t="shared" si="124"/>
        <v>6.2958620106425833E-3</v>
      </c>
      <c r="L1125">
        <f t="shared" si="125"/>
        <v>6.2958620106425833E-3</v>
      </c>
      <c r="M1125" s="2"/>
      <c r="N1125">
        <f t="shared" si="126"/>
        <v>242.20720335603016</v>
      </c>
      <c r="O1125">
        <f t="shared" si="127"/>
        <v>4.4472228884469668E-3</v>
      </c>
      <c r="P1125" s="40">
        <f>N1125/MAX($N$16:N1125)-1</f>
        <v>0</v>
      </c>
      <c r="S1125" s="2"/>
    </row>
    <row r="1126" spans="1:19">
      <c r="A1126" s="2">
        <v>44162</v>
      </c>
      <c r="B1126">
        <v>20528616</v>
      </c>
      <c r="C1126">
        <v>24213820</v>
      </c>
      <c r="D1126">
        <v>26468202</v>
      </c>
      <c r="E1126">
        <v>24483842</v>
      </c>
      <c r="F1126">
        <v>24483842</v>
      </c>
      <c r="H1126">
        <f t="shared" si="121"/>
        <v>8.603365835480048E-5</v>
      </c>
      <c r="I1126">
        <f t="shared" si="122"/>
        <v>2.259923767412797E-3</v>
      </c>
      <c r="J1126">
        <f t="shared" si="123"/>
        <v>-1.6764478344433176E-4</v>
      </c>
      <c r="K1126">
        <f t="shared" si="124"/>
        <v>-1.0768647094972716E-2</v>
      </c>
      <c r="L1126">
        <f t="shared" si="125"/>
        <v>-1.0768647094972716E-2</v>
      </c>
      <c r="M1126" s="2"/>
      <c r="N1126">
        <f t="shared" si="126"/>
        <v>241.26942639993607</v>
      </c>
      <c r="O1126">
        <f t="shared" si="127"/>
        <v>-3.8717963095244341E-3</v>
      </c>
      <c r="P1126" s="40">
        <f>N1126/MAX($N$16:N1126)-1</f>
        <v>-3.871796309524389E-3</v>
      </c>
      <c r="S1126" s="2"/>
    </row>
    <row r="1127" spans="1:19">
      <c r="A1127" s="2">
        <v>44166</v>
      </c>
      <c r="B1127">
        <v>20643286</v>
      </c>
      <c r="C1127">
        <v>24353972</v>
      </c>
      <c r="D1127">
        <v>26666782</v>
      </c>
      <c r="E1127">
        <v>24469492</v>
      </c>
      <c r="F1127">
        <v>24469492</v>
      </c>
      <c r="H1127">
        <f t="shared" si="121"/>
        <v>5.5858612192853929E-3</v>
      </c>
      <c r="I1127">
        <f t="shared" si="122"/>
        <v>5.788099523330148E-3</v>
      </c>
      <c r="J1127">
        <f t="shared" si="123"/>
        <v>7.5025874443606089E-3</v>
      </c>
      <c r="K1127">
        <f t="shared" si="124"/>
        <v>-5.8610082518917306E-4</v>
      </c>
      <c r="L1127">
        <f t="shared" si="125"/>
        <v>-5.8610082518917306E-4</v>
      </c>
      <c r="M1127" s="2"/>
      <c r="N1127">
        <f t="shared" si="126"/>
        <v>242.12372990667021</v>
      </c>
      <c r="O1127">
        <f t="shared" si="127"/>
        <v>3.5408693073195612E-3</v>
      </c>
      <c r="P1127" s="40">
        <f>N1127/MAX($N$16:N1127)-1</f>
        <v>-3.4463652692140467E-4</v>
      </c>
      <c r="S1127" s="2"/>
    </row>
    <row r="1128" spans="1:19">
      <c r="A1128" s="2">
        <v>44167</v>
      </c>
      <c r="B1128">
        <v>20573256</v>
      </c>
      <c r="C1128">
        <v>24499192</v>
      </c>
      <c r="D1128">
        <v>26860022</v>
      </c>
      <c r="E1128">
        <v>24537956</v>
      </c>
      <c r="F1128">
        <v>24537956</v>
      </c>
      <c r="H1128">
        <f t="shared" si="121"/>
        <v>-3.3923862702865959E-3</v>
      </c>
      <c r="I1128">
        <f t="shared" si="122"/>
        <v>5.962887696512098E-3</v>
      </c>
      <c r="J1128">
        <f t="shared" si="123"/>
        <v>7.2464686590230087E-3</v>
      </c>
      <c r="K1128">
        <f t="shared" si="124"/>
        <v>2.7979330343270714E-3</v>
      </c>
      <c r="L1128">
        <f t="shared" si="125"/>
        <v>2.7979330343270714E-3</v>
      </c>
      <c r="M1128" s="2"/>
      <c r="N1128">
        <f t="shared" si="126"/>
        <v>242.87009258227488</v>
      </c>
      <c r="O1128">
        <f t="shared" si="127"/>
        <v>3.0825672307805306E-3</v>
      </c>
      <c r="P1128" s="40">
        <f>N1128/MAX($N$16:N1128)-1</f>
        <v>0</v>
      </c>
      <c r="S1128" s="2"/>
    </row>
    <row r="1129" spans="1:19">
      <c r="A1129" s="2">
        <v>44168</v>
      </c>
      <c r="B1129">
        <v>20313678</v>
      </c>
      <c r="C1129">
        <v>24459578</v>
      </c>
      <c r="D1129">
        <v>26880648</v>
      </c>
      <c r="E1129">
        <v>24675196</v>
      </c>
      <c r="F1129">
        <v>24675196</v>
      </c>
      <c r="H1129">
        <f t="shared" si="121"/>
        <v>-1.2617254167254788E-2</v>
      </c>
      <c r="I1129">
        <f t="shared" si="122"/>
        <v>-1.6169512855770396E-3</v>
      </c>
      <c r="J1129">
        <f t="shared" si="123"/>
        <v>7.6790704043361302E-4</v>
      </c>
      <c r="K1129">
        <f t="shared" si="124"/>
        <v>5.5929678902351121E-3</v>
      </c>
      <c r="L1129">
        <f t="shared" si="125"/>
        <v>5.5929678902351121E-3</v>
      </c>
      <c r="M1129" s="2"/>
      <c r="N1129">
        <f t="shared" si="126"/>
        <v>242.75932620556739</v>
      </c>
      <c r="O1129">
        <f t="shared" si="127"/>
        <v>-4.5607252638559751E-4</v>
      </c>
      <c r="P1129" s="40">
        <f>N1129/MAX($N$16:N1129)-1</f>
        <v>-4.5607252638557583E-4</v>
      </c>
      <c r="S1129" s="2"/>
    </row>
    <row r="1130" spans="1:19">
      <c r="A1130" s="2">
        <v>44169</v>
      </c>
      <c r="B1130">
        <v>20504012</v>
      </c>
      <c r="C1130">
        <v>24211058</v>
      </c>
      <c r="D1130">
        <v>26817442</v>
      </c>
      <c r="E1130">
        <v>24690532</v>
      </c>
      <c r="F1130">
        <v>24690532</v>
      </c>
      <c r="H1130">
        <f t="shared" si="121"/>
        <v>9.3697458431702962E-3</v>
      </c>
      <c r="I1130">
        <f t="shared" si="122"/>
        <v>-1.0160436946213824E-2</v>
      </c>
      <c r="J1130">
        <f t="shared" si="123"/>
        <v>-2.351357005976884E-3</v>
      </c>
      <c r="K1130">
        <f t="shared" si="124"/>
        <v>6.2151481998351521E-4</v>
      </c>
      <c r="L1130">
        <f t="shared" si="125"/>
        <v>6.2151481998351521E-4</v>
      </c>
      <c r="M1130" s="2"/>
      <c r="N1130">
        <f t="shared" si="126"/>
        <v>242.66712531676754</v>
      </c>
      <c r="O1130">
        <f t="shared" si="127"/>
        <v>-3.7980369381067618E-4</v>
      </c>
      <c r="P1130" s="40">
        <f>N1130/MAX($N$16:N1130)-1</f>
        <v>-8.3570300216595506E-4</v>
      </c>
      <c r="S1130" s="2"/>
    </row>
    <row r="1131" spans="1:19">
      <c r="A1131" s="2">
        <v>44172</v>
      </c>
      <c r="B1131">
        <v>20522488</v>
      </c>
      <c r="C1131">
        <v>24236888</v>
      </c>
      <c r="D1131">
        <v>26844212</v>
      </c>
      <c r="E1131">
        <v>24715070</v>
      </c>
      <c r="F1131">
        <v>24715070</v>
      </c>
      <c r="H1131">
        <f t="shared" si="121"/>
        <v>9.0109194239640367E-4</v>
      </c>
      <c r="I1131">
        <f t="shared" si="122"/>
        <v>1.0668678750016536E-3</v>
      </c>
      <c r="J1131">
        <f t="shared" si="123"/>
        <v>9.982309274687573E-4</v>
      </c>
      <c r="K1131">
        <f t="shared" si="124"/>
        <v>9.9382224732935676E-4</v>
      </c>
      <c r="L1131">
        <f t="shared" si="125"/>
        <v>9.9382224732935676E-4</v>
      </c>
      <c r="M1131" s="2"/>
      <c r="N1131">
        <f t="shared" si="126"/>
        <v>242.90755190814122</v>
      </c>
      <c r="O1131">
        <f t="shared" si="127"/>
        <v>9.907670479051057E-4</v>
      </c>
      <c r="P1131" s="40">
        <f>N1131/MAX($N$16:N1131)-1</f>
        <v>0</v>
      </c>
      <c r="S1131" s="2"/>
    </row>
    <row r="1132" spans="1:19">
      <c r="A1132" s="2">
        <v>44173</v>
      </c>
      <c r="B1132">
        <v>20559984</v>
      </c>
      <c r="C1132">
        <v>24174402</v>
      </c>
      <c r="D1132">
        <v>26802808</v>
      </c>
      <c r="E1132">
        <v>24551688</v>
      </c>
      <c r="F1132">
        <v>24551688</v>
      </c>
      <c r="H1132">
        <f t="shared" si="121"/>
        <v>1.8270689206882906E-3</v>
      </c>
      <c r="I1132">
        <f t="shared" si="122"/>
        <v>-2.578136268979736E-3</v>
      </c>
      <c r="J1132">
        <f t="shared" si="123"/>
        <v>-1.5423809050532089E-3</v>
      </c>
      <c r="K1132">
        <f t="shared" si="124"/>
        <v>-6.6106225877571312E-3</v>
      </c>
      <c r="L1132">
        <f t="shared" si="125"/>
        <v>-6.6106225877571312E-3</v>
      </c>
      <c r="M1132" s="2"/>
      <c r="N1132">
        <f t="shared" si="126"/>
        <v>242.15382466825932</v>
      </c>
      <c r="O1132">
        <f t="shared" si="127"/>
        <v>-3.1029386857717835E-3</v>
      </c>
      <c r="P1132" s="40">
        <f>N1132/MAX($N$16:N1132)-1</f>
        <v>-3.1029386857718277E-3</v>
      </c>
      <c r="S1132" s="2"/>
    </row>
    <row r="1133" spans="1:19">
      <c r="A1133" s="2">
        <v>44174</v>
      </c>
      <c r="B1133">
        <v>20606002</v>
      </c>
      <c r="C1133">
        <v>24384382</v>
      </c>
      <c r="D1133">
        <v>27031876</v>
      </c>
      <c r="E1133">
        <v>24761668</v>
      </c>
      <c r="F1133">
        <v>24761668</v>
      </c>
      <c r="H1133">
        <f t="shared" si="121"/>
        <v>2.2382313137987442E-3</v>
      </c>
      <c r="I1133">
        <f t="shared" si="122"/>
        <v>8.6860473322152298E-3</v>
      </c>
      <c r="J1133">
        <f t="shared" si="123"/>
        <v>8.5464179723258038E-3</v>
      </c>
      <c r="K1133">
        <f t="shared" si="124"/>
        <v>8.552568768387836E-3</v>
      </c>
      <c r="L1133">
        <f t="shared" si="125"/>
        <v>8.552568768387836E-3</v>
      </c>
      <c r="M1133" s="2"/>
      <c r="N1133">
        <f t="shared" si="126"/>
        <v>243.92522029447798</v>
      </c>
      <c r="O1133">
        <f t="shared" si="127"/>
        <v>7.3151668310230903E-3</v>
      </c>
      <c r="P1133" s="40">
        <f>N1133/MAX($N$16:N1133)-1</f>
        <v>0</v>
      </c>
      <c r="S1133" s="2"/>
    </row>
    <row r="1134" spans="1:19">
      <c r="A1134" s="2">
        <v>44175</v>
      </c>
      <c r="B1134">
        <v>20510280</v>
      </c>
      <c r="C1134">
        <v>24336572</v>
      </c>
      <c r="D1134">
        <v>27113912</v>
      </c>
      <c r="E1134">
        <v>24875178</v>
      </c>
      <c r="F1134">
        <v>24875178</v>
      </c>
      <c r="H1134">
        <f t="shared" si="121"/>
        <v>-4.6453455648505226E-3</v>
      </c>
      <c r="I1134">
        <f t="shared" si="122"/>
        <v>-1.9606812262045192E-3</v>
      </c>
      <c r="J1134">
        <f t="shared" si="123"/>
        <v>3.0347875227010324E-3</v>
      </c>
      <c r="K1134">
        <f t="shared" si="124"/>
        <v>4.5841015233707427E-3</v>
      </c>
      <c r="L1134">
        <f t="shared" si="125"/>
        <v>4.5841015233707427E-3</v>
      </c>
      <c r="M1134" s="2"/>
      <c r="N1134">
        <f t="shared" si="126"/>
        <v>244.19826841900263</v>
      </c>
      <c r="O1134">
        <f t="shared" si="127"/>
        <v>1.1193927556774953E-3</v>
      </c>
      <c r="P1134" s="40">
        <f>N1134/MAX($N$16:N1134)-1</f>
        <v>0</v>
      </c>
      <c r="S1134" s="2"/>
    </row>
    <row r="1135" spans="1:19">
      <c r="A1135" s="2">
        <v>44176</v>
      </c>
      <c r="B1135">
        <v>20426756</v>
      </c>
      <c r="C1135">
        <v>24231514</v>
      </c>
      <c r="D1135">
        <v>27113724</v>
      </c>
      <c r="E1135">
        <v>24872614</v>
      </c>
      <c r="F1135">
        <v>24872614</v>
      </c>
      <c r="H1135">
        <f t="shared" si="121"/>
        <v>-4.0722993542749997E-3</v>
      </c>
      <c r="I1135">
        <f t="shared" si="122"/>
        <v>-4.3168774961404033E-3</v>
      </c>
      <c r="J1135">
        <f t="shared" si="123"/>
        <v>-6.9337098976829381E-6</v>
      </c>
      <c r="K1135">
        <f t="shared" si="124"/>
        <v>-1.0307463930514515E-4</v>
      </c>
      <c r="L1135">
        <f t="shared" si="125"/>
        <v>-1.0307463930514515E-4</v>
      </c>
      <c r="M1135" s="2"/>
      <c r="N1135">
        <f t="shared" si="126"/>
        <v>243.77813702757155</v>
      </c>
      <c r="O1135">
        <f t="shared" si="127"/>
        <v>-1.7204519677846755E-3</v>
      </c>
      <c r="P1135" s="40">
        <f>N1135/MAX($N$16:N1135)-1</f>
        <v>-1.7204519677846974E-3</v>
      </c>
      <c r="S1135" s="2"/>
    </row>
    <row r="1136" spans="1:19">
      <c r="A1136" s="2">
        <v>44179</v>
      </c>
      <c r="B1136">
        <v>20533790</v>
      </c>
      <c r="C1136">
        <v>24172166</v>
      </c>
      <c r="D1136">
        <v>27054336</v>
      </c>
      <c r="E1136">
        <v>24854974</v>
      </c>
      <c r="F1136">
        <v>24854974</v>
      </c>
      <c r="H1136">
        <f t="shared" si="121"/>
        <v>5.2398922276253312E-3</v>
      </c>
      <c r="I1136">
        <f t="shared" si="122"/>
        <v>-2.4492072596041803E-3</v>
      </c>
      <c r="J1136">
        <f t="shared" si="123"/>
        <v>-2.1903298860753706E-3</v>
      </c>
      <c r="K1136">
        <f t="shared" si="124"/>
        <v>-7.0921375614163562E-4</v>
      </c>
      <c r="L1136">
        <f t="shared" si="125"/>
        <v>-7.0921375614163562E-4</v>
      </c>
      <c r="M1136" s="2"/>
      <c r="N1136">
        <f t="shared" si="126"/>
        <v>243.7382513929673</v>
      </c>
      <c r="O1136">
        <f t="shared" si="127"/>
        <v>-1.6361448606749823E-4</v>
      </c>
      <c r="P1136" s="40">
        <f>N1136/MAX($N$16:N1136)-1</f>
        <v>-1.883784962987578E-3</v>
      </c>
      <c r="S1136" s="2"/>
    </row>
    <row r="1137" spans="1:19">
      <c r="A1137" s="2">
        <v>44180</v>
      </c>
      <c r="B1137">
        <v>20548788</v>
      </c>
      <c r="C1137">
        <v>24102040</v>
      </c>
      <c r="D1137">
        <v>27059998</v>
      </c>
      <c r="E1137">
        <v>24895580</v>
      </c>
      <c r="F1137">
        <v>24895580</v>
      </c>
      <c r="H1137">
        <f t="shared" si="121"/>
        <v>7.3040583350669763E-4</v>
      </c>
      <c r="I1137">
        <f t="shared" si="122"/>
        <v>-2.9011053457104197E-3</v>
      </c>
      <c r="J1137">
        <f t="shared" si="123"/>
        <v>2.0928253423035947E-4</v>
      </c>
      <c r="K1137">
        <f t="shared" si="124"/>
        <v>1.6337172591691651E-3</v>
      </c>
      <c r="L1137">
        <f t="shared" si="125"/>
        <v>1.6337172591691651E-3</v>
      </c>
      <c r="M1137" s="2"/>
      <c r="N1137">
        <f t="shared" si="126"/>
        <v>243.8019166792827</v>
      </c>
      <c r="O1137">
        <f t="shared" si="127"/>
        <v>2.6120350807299351E-4</v>
      </c>
      <c r="P1137" s="40">
        <f>N1137/MAX($N$16:N1137)-1</f>
        <v>-1.6230735061555368E-3</v>
      </c>
      <c r="S1137" s="2"/>
    </row>
    <row r="1138" spans="1:19">
      <c r="A1138" s="2">
        <v>44181</v>
      </c>
      <c r="B1138">
        <v>20599886</v>
      </c>
      <c r="C1138">
        <v>24101888</v>
      </c>
      <c r="D1138">
        <v>27119618</v>
      </c>
      <c r="E1138">
        <v>24950230</v>
      </c>
      <c r="F1138">
        <v>24950230</v>
      </c>
      <c r="H1138">
        <f t="shared" si="121"/>
        <v>2.4866673401857664E-3</v>
      </c>
      <c r="I1138">
        <f t="shared" si="122"/>
        <v>-6.3065201120204861E-6</v>
      </c>
      <c r="J1138">
        <f t="shared" si="123"/>
        <v>2.2032521953623263E-3</v>
      </c>
      <c r="K1138">
        <f t="shared" si="124"/>
        <v>2.1951687809642628E-3</v>
      </c>
      <c r="L1138">
        <f t="shared" si="125"/>
        <v>2.1951687809642628E-3</v>
      </c>
      <c r="M1138" s="2"/>
      <c r="N1138">
        <f t="shared" si="126"/>
        <v>244.24436598780565</v>
      </c>
      <c r="O1138">
        <f t="shared" si="127"/>
        <v>1.8147901154729198E-3</v>
      </c>
      <c r="P1138" s="40">
        <f>N1138/MAX($N$16:N1138)-1</f>
        <v>0</v>
      </c>
      <c r="S1138" s="2"/>
    </row>
    <row r="1139" spans="1:19">
      <c r="A1139" s="2">
        <v>44182</v>
      </c>
      <c r="B1139">
        <v>20764188</v>
      </c>
      <c r="C1139">
        <v>24203196</v>
      </c>
      <c r="D1139">
        <v>27286712</v>
      </c>
      <c r="E1139">
        <v>25125018</v>
      </c>
      <c r="F1139">
        <v>25125018</v>
      </c>
      <c r="H1139">
        <f t="shared" si="121"/>
        <v>7.9758693810247916E-3</v>
      </c>
      <c r="I1139">
        <f t="shared" si="122"/>
        <v>4.2033221629773632E-3</v>
      </c>
      <c r="J1139">
        <f t="shared" si="123"/>
        <v>6.1613699720992621E-3</v>
      </c>
      <c r="K1139">
        <f t="shared" si="124"/>
        <v>7.0054664826737501E-3</v>
      </c>
      <c r="L1139">
        <f t="shared" si="125"/>
        <v>7.0054664826737501E-3</v>
      </c>
      <c r="M1139" s="2"/>
      <c r="N1139">
        <f t="shared" si="126"/>
        <v>245.82470003948151</v>
      </c>
      <c r="O1139">
        <f t="shared" si="127"/>
        <v>6.470298896289783E-3</v>
      </c>
      <c r="P1139" s="40">
        <f>N1139/MAX($N$16:N1139)-1</f>
        <v>0</v>
      </c>
      <c r="S1139" s="2"/>
    </row>
    <row r="1140" spans="1:19">
      <c r="A1140" s="2">
        <v>44183</v>
      </c>
      <c r="B1140">
        <v>20613514</v>
      </c>
      <c r="C1140">
        <v>24224384</v>
      </c>
      <c r="D1140">
        <v>27346604</v>
      </c>
      <c r="E1140">
        <v>25231756</v>
      </c>
      <c r="F1140">
        <v>25231756</v>
      </c>
      <c r="H1140">
        <f t="shared" si="121"/>
        <v>-7.2564359367195408E-3</v>
      </c>
      <c r="I1140">
        <f t="shared" si="122"/>
        <v>8.7542157655540187E-4</v>
      </c>
      <c r="J1140">
        <f t="shared" si="123"/>
        <v>2.1949145063722142E-3</v>
      </c>
      <c r="K1140">
        <f t="shared" si="124"/>
        <v>4.2482755634245528E-3</v>
      </c>
      <c r="L1140">
        <f t="shared" si="125"/>
        <v>4.2482755634245528E-3</v>
      </c>
      <c r="M1140" s="2"/>
      <c r="N1140">
        <f t="shared" si="126"/>
        <v>246.03662311772834</v>
      </c>
      <c r="O1140">
        <f t="shared" si="127"/>
        <v>8.6209025461143624E-4</v>
      </c>
      <c r="P1140" s="40">
        <f>N1140/MAX($N$16:N1140)-1</f>
        <v>0</v>
      </c>
      <c r="S1140" s="2"/>
    </row>
    <row r="1141" spans="1:19">
      <c r="A1141" s="2">
        <v>44186</v>
      </c>
      <c r="B1141">
        <v>20633870</v>
      </c>
      <c r="C1141">
        <v>24249266</v>
      </c>
      <c r="D1141">
        <v>27388472</v>
      </c>
      <c r="E1141">
        <v>25270136</v>
      </c>
      <c r="F1141">
        <v>25270136</v>
      </c>
      <c r="H1141">
        <f t="shared" si="121"/>
        <v>9.8750751570064743E-4</v>
      </c>
      <c r="I1141">
        <f t="shared" si="122"/>
        <v>1.0271468616085411E-3</v>
      </c>
      <c r="J1141">
        <f t="shared" si="123"/>
        <v>1.5310127721892552E-3</v>
      </c>
      <c r="K1141">
        <f t="shared" si="124"/>
        <v>1.5210990467726671E-3</v>
      </c>
      <c r="L1141">
        <f t="shared" si="125"/>
        <v>1.5210990467726671E-3</v>
      </c>
      <c r="M1141" s="2"/>
      <c r="N1141">
        <f t="shared" si="126"/>
        <v>246.36079434131898</v>
      </c>
      <c r="O1141">
        <f t="shared" si="127"/>
        <v>1.3175730486087555E-3</v>
      </c>
      <c r="P1141" s="40">
        <f>N1141/MAX($N$16:N1141)-1</f>
        <v>0</v>
      </c>
      <c r="S1141" s="2"/>
    </row>
    <row r="1142" spans="1:19">
      <c r="A1142" s="2">
        <v>44187</v>
      </c>
      <c r="B1142">
        <v>20667958</v>
      </c>
      <c r="C1142">
        <v>24290928</v>
      </c>
      <c r="D1142">
        <v>27515510</v>
      </c>
      <c r="E1142">
        <v>25432506</v>
      </c>
      <c r="F1142">
        <v>25432506</v>
      </c>
      <c r="H1142">
        <f t="shared" si="121"/>
        <v>1.6520410373817018E-3</v>
      </c>
      <c r="I1142">
        <f t="shared" si="122"/>
        <v>1.7180726212495667E-3</v>
      </c>
      <c r="J1142">
        <f t="shared" si="123"/>
        <v>4.6383748607807807E-3</v>
      </c>
      <c r="K1142">
        <f t="shared" si="124"/>
        <v>6.4253710387629503E-3</v>
      </c>
      <c r="L1142">
        <f t="shared" si="125"/>
        <v>6.4253710387629503E-3</v>
      </c>
      <c r="M1142" s="2"/>
      <c r="N1142">
        <f t="shared" si="126"/>
        <v>247.38857366516106</v>
      </c>
      <c r="O1142">
        <f t="shared" si="127"/>
        <v>4.17184611938759E-3</v>
      </c>
      <c r="P1142" s="40">
        <f>N1142/MAX($N$16:N1142)-1</f>
        <v>0</v>
      </c>
      <c r="S1142" s="2"/>
    </row>
    <row r="1143" spans="1:19">
      <c r="A1143" s="2">
        <v>44188</v>
      </c>
      <c r="B1143">
        <v>20704848</v>
      </c>
      <c r="C1143">
        <v>24429136</v>
      </c>
      <c r="D1143">
        <v>27642088</v>
      </c>
      <c r="E1143">
        <v>25533496</v>
      </c>
      <c r="F1143">
        <v>25533496</v>
      </c>
      <c r="H1143">
        <f t="shared" si="121"/>
        <v>1.784888473258972E-3</v>
      </c>
      <c r="I1143">
        <f t="shared" si="122"/>
        <v>5.6896961696975001E-3</v>
      </c>
      <c r="J1143">
        <f t="shared" si="123"/>
        <v>4.6002418272457213E-3</v>
      </c>
      <c r="K1143">
        <f t="shared" si="124"/>
        <v>3.9709024348604238E-3</v>
      </c>
      <c r="L1143">
        <f t="shared" si="125"/>
        <v>3.9709024348604238E-3</v>
      </c>
      <c r="M1143" s="2"/>
      <c r="N1143">
        <f t="shared" si="126"/>
        <v>248.37895084051405</v>
      </c>
      <c r="O1143">
        <f t="shared" si="127"/>
        <v>4.0033262679846082E-3</v>
      </c>
      <c r="P1143" s="40">
        <f>N1143/MAX($N$16:N1143)-1</f>
        <v>0</v>
      </c>
      <c r="S1143" s="2"/>
    </row>
    <row r="1144" spans="1:19">
      <c r="A1144" s="2">
        <v>44189</v>
      </c>
      <c r="B1144">
        <v>20805406</v>
      </c>
      <c r="C1144">
        <v>24493672</v>
      </c>
      <c r="D1144">
        <v>27678130</v>
      </c>
      <c r="E1144">
        <v>25556578</v>
      </c>
      <c r="F1144">
        <v>25556578</v>
      </c>
      <c r="H1144">
        <f t="shared" si="121"/>
        <v>4.8567369342678024E-3</v>
      </c>
      <c r="I1144">
        <f t="shared" si="122"/>
        <v>2.6417635073134882E-3</v>
      </c>
      <c r="J1144">
        <f t="shared" si="123"/>
        <v>1.3038812408092681E-3</v>
      </c>
      <c r="K1144">
        <f t="shared" si="124"/>
        <v>9.0398901897326134E-4</v>
      </c>
      <c r="L1144">
        <f t="shared" si="125"/>
        <v>9.0398901897326134E-4</v>
      </c>
      <c r="M1144" s="2"/>
      <c r="N1144">
        <f t="shared" si="126"/>
        <v>248.90602884358958</v>
      </c>
      <c r="O1144">
        <f t="shared" si="127"/>
        <v>2.1220719440674159E-3</v>
      </c>
      <c r="P1144" s="40">
        <f>N1144/MAX($N$16:N1144)-1</f>
        <v>0</v>
      </c>
      <c r="S1144" s="2"/>
    </row>
    <row r="1145" spans="1:19">
      <c r="A1145" s="2">
        <v>44193</v>
      </c>
      <c r="B1145">
        <v>20891492</v>
      </c>
      <c r="C1145">
        <v>24598886</v>
      </c>
      <c r="D1145">
        <v>27792912</v>
      </c>
      <c r="E1145">
        <v>25661792</v>
      </c>
      <c r="F1145">
        <v>25661792</v>
      </c>
      <c r="H1145">
        <f t="shared" si="121"/>
        <v>4.1376746024566202E-3</v>
      </c>
      <c r="I1145">
        <f t="shared" si="122"/>
        <v>4.295558460977178E-3</v>
      </c>
      <c r="J1145">
        <f t="shared" si="123"/>
        <v>4.1470287190645827E-3</v>
      </c>
      <c r="K1145">
        <f t="shared" si="124"/>
        <v>4.1169048532241348E-3</v>
      </c>
      <c r="L1145">
        <f t="shared" si="125"/>
        <v>4.1169048532241348E-3</v>
      </c>
      <c r="M1145" s="2"/>
      <c r="N1145">
        <f t="shared" si="126"/>
        <v>249.94217841926567</v>
      </c>
      <c r="O1145">
        <f t="shared" si="127"/>
        <v>4.1628142977893304E-3</v>
      </c>
      <c r="P1145" s="40">
        <f>N1145/MAX($N$16:N1145)-1</f>
        <v>0</v>
      </c>
      <c r="S1145" s="2"/>
    </row>
    <row r="1146" spans="1:19">
      <c r="A1146" s="2">
        <v>44194</v>
      </c>
      <c r="B1146">
        <v>20978994</v>
      </c>
      <c r="C1146">
        <v>24705834</v>
      </c>
      <c r="D1146">
        <v>27909582</v>
      </c>
      <c r="E1146">
        <v>25768740</v>
      </c>
      <c r="F1146">
        <v>25768740</v>
      </c>
      <c r="H1146">
        <f t="shared" si="121"/>
        <v>4.1884035855361823E-3</v>
      </c>
      <c r="I1146">
        <f t="shared" si="122"/>
        <v>4.3476765573855491E-3</v>
      </c>
      <c r="J1146">
        <f t="shared" si="123"/>
        <v>4.1978328863128134E-3</v>
      </c>
      <c r="K1146">
        <f t="shared" si="124"/>
        <v>4.1675967134329195E-3</v>
      </c>
      <c r="L1146">
        <f t="shared" si="125"/>
        <v>4.1675967134329195E-3</v>
      </c>
      <c r="M1146" s="2"/>
      <c r="N1146">
        <f t="shared" si="126"/>
        <v>250.99539009226271</v>
      </c>
      <c r="O1146">
        <f t="shared" si="127"/>
        <v>4.2138212912200771E-3</v>
      </c>
      <c r="P1146" s="40">
        <f>N1146/MAX($N$16:N1146)-1</f>
        <v>0</v>
      </c>
      <c r="S1146" s="2"/>
    </row>
    <row r="1147" spans="1:19">
      <c r="A1147" s="2">
        <v>44195</v>
      </c>
      <c r="B1147">
        <v>20999890</v>
      </c>
      <c r="C1147">
        <v>24609848</v>
      </c>
      <c r="D1147">
        <v>27839620</v>
      </c>
      <c r="E1147">
        <v>25790458</v>
      </c>
      <c r="F1147">
        <v>25790458</v>
      </c>
      <c r="H1147">
        <f t="shared" si="121"/>
        <v>9.9604394757912829E-4</v>
      </c>
      <c r="I1147">
        <f t="shared" si="122"/>
        <v>-3.8851552228513775E-3</v>
      </c>
      <c r="J1147">
        <f t="shared" si="123"/>
        <v>-2.5067376501732852E-3</v>
      </c>
      <c r="K1147">
        <f t="shared" si="124"/>
        <v>8.4280411071713246E-4</v>
      </c>
      <c r="L1147">
        <f t="shared" si="125"/>
        <v>8.4280411071713246E-4</v>
      </c>
      <c r="M1147" s="2"/>
      <c r="N1147">
        <f t="shared" si="126"/>
        <v>250.80913942969482</v>
      </c>
      <c r="O1147">
        <f t="shared" si="127"/>
        <v>-7.4204814080225411E-4</v>
      </c>
      <c r="P1147" s="40">
        <f>N1147/MAX($N$16:N1147)-1</f>
        <v>-7.420481408022539E-4</v>
      </c>
      <c r="S1147" s="2"/>
    </row>
    <row r="1148" spans="1:19">
      <c r="A1148" s="2">
        <v>44196</v>
      </c>
      <c r="B1148">
        <v>20999890</v>
      </c>
      <c r="C1148">
        <v>24609848</v>
      </c>
      <c r="D1148">
        <v>27839620</v>
      </c>
      <c r="E1148">
        <v>25790458</v>
      </c>
      <c r="F1148">
        <v>25790458</v>
      </c>
      <c r="H1148">
        <f t="shared" si="121"/>
        <v>0</v>
      </c>
      <c r="I1148">
        <f t="shared" si="122"/>
        <v>0</v>
      </c>
      <c r="J1148">
        <f t="shared" si="123"/>
        <v>0</v>
      </c>
      <c r="K1148">
        <f t="shared" si="124"/>
        <v>0</v>
      </c>
      <c r="L1148">
        <f t="shared" si="125"/>
        <v>0</v>
      </c>
      <c r="M1148" s="2"/>
      <c r="N1148">
        <f t="shared" si="126"/>
        <v>250.80913942969482</v>
      </c>
      <c r="O1148">
        <f t="shared" si="127"/>
        <v>0</v>
      </c>
      <c r="P1148" s="40">
        <f>N1148/MAX($N$16:N1148)-1</f>
        <v>-7.420481408022539E-4</v>
      </c>
      <c r="S1148" s="2"/>
    </row>
    <row r="1149" spans="1:19">
      <c r="A1149" s="2">
        <v>44197</v>
      </c>
      <c r="B1149">
        <v>21007380</v>
      </c>
      <c r="C1149">
        <v>24613324</v>
      </c>
      <c r="D1149">
        <v>27849150</v>
      </c>
      <c r="E1149">
        <v>25760190</v>
      </c>
      <c r="F1149">
        <v>25760190</v>
      </c>
      <c r="H1149">
        <f t="shared" si="121"/>
        <v>3.5666853493032669E-4</v>
      </c>
      <c r="I1149">
        <f t="shared" si="122"/>
        <v>1.4124426936734658E-4</v>
      </c>
      <c r="J1149">
        <f t="shared" si="123"/>
        <v>3.4231789083327691E-4</v>
      </c>
      <c r="K1149">
        <f t="shared" si="124"/>
        <v>-1.1736123491874473E-3</v>
      </c>
      <c r="L1149">
        <f t="shared" si="125"/>
        <v>-1.1736123491874473E-3</v>
      </c>
      <c r="M1149" s="2"/>
      <c r="N1149">
        <f t="shared" si="126"/>
        <v>250.73354585587896</v>
      </c>
      <c r="O1149">
        <f t="shared" si="127"/>
        <v>-3.0139880064878894E-4</v>
      </c>
      <c r="P1149" s="40">
        <f>N1149/MAX($N$16:N1149)-1</f>
        <v>-1.0432232890312809E-3</v>
      </c>
      <c r="S1149" s="2"/>
    </row>
    <row r="1150" spans="1:19">
      <c r="A1150" s="2">
        <v>44200</v>
      </c>
      <c r="B1150">
        <v>20888174</v>
      </c>
      <c r="C1150">
        <v>24493150</v>
      </c>
      <c r="D1150">
        <v>27817536</v>
      </c>
      <c r="E1150">
        <v>25651280</v>
      </c>
      <c r="F1150">
        <v>25651280</v>
      </c>
      <c r="H1150">
        <f t="shared" si="121"/>
        <v>-5.6744820153679099E-3</v>
      </c>
      <c r="I1150">
        <f t="shared" si="122"/>
        <v>-4.8824774743956301E-3</v>
      </c>
      <c r="J1150">
        <f t="shared" si="123"/>
        <v>-1.1351872498801541E-3</v>
      </c>
      <c r="K1150">
        <f t="shared" si="124"/>
        <v>-4.2278414871940173E-3</v>
      </c>
      <c r="L1150">
        <f t="shared" si="125"/>
        <v>-4.2278414871940173E-3</v>
      </c>
      <c r="M1150" s="2"/>
      <c r="N1150">
        <f t="shared" si="126"/>
        <v>249.72319849877903</v>
      </c>
      <c r="O1150">
        <f t="shared" si="127"/>
        <v>-4.0295659428063457E-3</v>
      </c>
      <c r="P1150" s="40">
        <f>N1150/MAX($N$16:N1150)-1</f>
        <v>-5.0685854948014919E-3</v>
      </c>
      <c r="S1150" s="2"/>
    </row>
    <row r="1151" spans="1:19">
      <c r="A1151" s="2">
        <v>44201</v>
      </c>
      <c r="B1151">
        <v>21001648</v>
      </c>
      <c r="C1151">
        <v>24626470</v>
      </c>
      <c r="D1151">
        <v>27753140</v>
      </c>
      <c r="E1151">
        <v>25592250</v>
      </c>
      <c r="F1151">
        <v>25592250</v>
      </c>
      <c r="H1151">
        <f t="shared" si="121"/>
        <v>5.4324518744433004E-3</v>
      </c>
      <c r="I1151">
        <f t="shared" si="122"/>
        <v>5.4431545146296223E-3</v>
      </c>
      <c r="J1151">
        <f t="shared" si="123"/>
        <v>-2.3149426318708199E-3</v>
      </c>
      <c r="K1151">
        <f t="shared" si="124"/>
        <v>-2.3012496842262919E-3</v>
      </c>
      <c r="L1151">
        <f t="shared" si="125"/>
        <v>-2.3012496842262919E-3</v>
      </c>
      <c r="M1151" s="2"/>
      <c r="N1151">
        <f t="shared" si="126"/>
        <v>249.92088759304755</v>
      </c>
      <c r="O1151">
        <f t="shared" si="127"/>
        <v>7.9163287774990391E-4</v>
      </c>
      <c r="P1151" s="40">
        <f>N1151/MAX($N$16:N1151)-1</f>
        <v>-4.2809650759728646E-3</v>
      </c>
      <c r="S1151" s="2"/>
    </row>
    <row r="1152" spans="1:19">
      <c r="A1152" s="2">
        <v>44202</v>
      </c>
      <c r="B1152">
        <v>21049268</v>
      </c>
      <c r="C1152">
        <v>24679382</v>
      </c>
      <c r="D1152">
        <v>27798834</v>
      </c>
      <c r="E1152">
        <v>25672776</v>
      </c>
      <c r="F1152">
        <v>25672776</v>
      </c>
      <c r="H1152">
        <f t="shared" si="121"/>
        <v>2.2674411074787848E-3</v>
      </c>
      <c r="I1152">
        <f t="shared" si="122"/>
        <v>2.1485823993450115E-3</v>
      </c>
      <c r="J1152">
        <f t="shared" si="123"/>
        <v>1.6464443302630638E-3</v>
      </c>
      <c r="K1152">
        <f t="shared" si="124"/>
        <v>3.1464994285379522E-3</v>
      </c>
      <c r="L1152">
        <f t="shared" si="125"/>
        <v>3.1464994285379522E-3</v>
      </c>
      <c r="M1152" s="2"/>
      <c r="N1152">
        <f t="shared" si="126"/>
        <v>250.53846543361385</v>
      </c>
      <c r="O1152">
        <f t="shared" si="127"/>
        <v>2.4710933388325529E-3</v>
      </c>
      <c r="P1152" s="40">
        <f>N1152/MAX($N$16:N1152)-1</f>
        <v>-1.8204504014233125E-3</v>
      </c>
      <c r="S1152" s="2"/>
    </row>
    <row r="1153" spans="1:19">
      <c r="A1153" s="2">
        <v>44203</v>
      </c>
      <c r="B1153">
        <v>21075890</v>
      </c>
      <c r="C1153">
        <v>24708962</v>
      </c>
      <c r="D1153">
        <v>27643432</v>
      </c>
      <c r="E1153">
        <v>25557236</v>
      </c>
      <c r="F1153">
        <v>25557236</v>
      </c>
      <c r="H1153">
        <f t="shared" si="121"/>
        <v>1.2647470686391049E-3</v>
      </c>
      <c r="I1153">
        <f t="shared" si="122"/>
        <v>1.1985713418594113E-3</v>
      </c>
      <c r="J1153">
        <f t="shared" si="123"/>
        <v>-5.59023446810758E-3</v>
      </c>
      <c r="K1153">
        <f t="shared" si="124"/>
        <v>-4.5004872087069936E-3</v>
      </c>
      <c r="L1153">
        <f t="shared" si="125"/>
        <v>-4.5004872087069936E-3</v>
      </c>
      <c r="M1153" s="2"/>
      <c r="N1153">
        <f t="shared" si="126"/>
        <v>249.93076481990201</v>
      </c>
      <c r="O1153">
        <f t="shared" si="127"/>
        <v>-2.4255780950046104E-3</v>
      </c>
      <c r="P1153" s="40">
        <f>N1153/MAX($N$16:N1153)-1</f>
        <v>-4.2416128518111273E-3</v>
      </c>
      <c r="S1153" s="2"/>
    </row>
    <row r="1154" spans="1:19">
      <c r="A1154" s="2">
        <v>44204</v>
      </c>
      <c r="B1154">
        <v>21047716</v>
      </c>
      <c r="C1154">
        <v>24677658</v>
      </c>
      <c r="D1154">
        <v>27604820</v>
      </c>
      <c r="E1154">
        <v>25559404</v>
      </c>
      <c r="F1154">
        <v>25559404</v>
      </c>
      <c r="H1154">
        <f t="shared" si="121"/>
        <v>-1.3367881498717038E-3</v>
      </c>
      <c r="I1154">
        <f t="shared" si="122"/>
        <v>-1.2669087434753479E-3</v>
      </c>
      <c r="J1154">
        <f t="shared" si="123"/>
        <v>-1.3967874900627786E-3</v>
      </c>
      <c r="K1154">
        <f t="shared" si="124"/>
        <v>8.4829204535230573E-5</v>
      </c>
      <c r="L1154">
        <f t="shared" si="125"/>
        <v>8.4829204535230573E-5</v>
      </c>
      <c r="M1154" s="2"/>
      <c r="N1154">
        <f t="shared" si="126"/>
        <v>249.73927656677031</v>
      </c>
      <c r="O1154">
        <f t="shared" si="127"/>
        <v>-7.6616519486787387E-4</v>
      </c>
      <c r="P1154" s="40">
        <f>N1154/MAX($N$16:N1154)-1</f>
        <v>-5.0045282705417637E-3</v>
      </c>
      <c r="S1154" s="2"/>
    </row>
    <row r="1155" spans="1:19">
      <c r="A1155" s="2">
        <v>44207</v>
      </c>
      <c r="B1155">
        <v>21055386</v>
      </c>
      <c r="C1155">
        <v>24534666</v>
      </c>
      <c r="D1155">
        <v>27615846</v>
      </c>
      <c r="E1155">
        <v>25512220</v>
      </c>
      <c r="F1155">
        <v>25512220</v>
      </c>
      <c r="H1155">
        <f t="shared" si="121"/>
        <v>3.6441008611109993E-4</v>
      </c>
      <c r="I1155">
        <f t="shared" si="122"/>
        <v>-5.7943910236538665E-3</v>
      </c>
      <c r="J1155">
        <f t="shared" si="123"/>
        <v>3.9942299931672309E-4</v>
      </c>
      <c r="K1155">
        <f t="shared" si="124"/>
        <v>-1.8460524353385299E-3</v>
      </c>
      <c r="L1155">
        <f t="shared" si="125"/>
        <v>-1.8460524353385299E-3</v>
      </c>
      <c r="M1155" s="2"/>
      <c r="N1155">
        <f t="shared" si="126"/>
        <v>249.30359826684403</v>
      </c>
      <c r="O1155">
        <f t="shared" si="127"/>
        <v>-1.7445325617806207E-3</v>
      </c>
      <c r="P1155" s="40">
        <f>N1155/MAX($N$16:N1155)-1</f>
        <v>-6.7403302697981449E-3</v>
      </c>
      <c r="S1155" s="2"/>
    </row>
    <row r="1156" spans="1:19">
      <c r="A1156" s="2">
        <v>44208</v>
      </c>
      <c r="B1156">
        <v>21197020</v>
      </c>
      <c r="C1156">
        <v>24726300</v>
      </c>
      <c r="D1156">
        <v>27588140</v>
      </c>
      <c r="E1156">
        <v>25492400</v>
      </c>
      <c r="F1156">
        <v>25492400</v>
      </c>
      <c r="H1156">
        <f t="shared" si="121"/>
        <v>6.7267349076383098E-3</v>
      </c>
      <c r="I1156">
        <f t="shared" si="122"/>
        <v>7.8107441935422184E-3</v>
      </c>
      <c r="J1156">
        <f t="shared" si="123"/>
        <v>-1.0032645749834534E-3</v>
      </c>
      <c r="K1156">
        <f t="shared" si="124"/>
        <v>-7.7688260762875938E-4</v>
      </c>
      <c r="L1156">
        <f t="shared" si="125"/>
        <v>-7.7688260762875938E-4</v>
      </c>
      <c r="M1156" s="2"/>
      <c r="N1156">
        <f t="shared" si="126"/>
        <v>249.9009520912582</v>
      </c>
      <c r="O1156">
        <f t="shared" si="127"/>
        <v>2.3960898621879115E-3</v>
      </c>
      <c r="P1156" s="40">
        <f>N1156/MAX($N$16:N1156)-1</f>
        <v>-4.3603908446374628E-3</v>
      </c>
      <c r="S1156" s="2"/>
    </row>
    <row r="1157" spans="1:19">
      <c r="A1157" s="2">
        <v>44209</v>
      </c>
      <c r="B1157">
        <v>21291204</v>
      </c>
      <c r="C1157">
        <v>24514666</v>
      </c>
      <c r="D1157">
        <v>27561776</v>
      </c>
      <c r="E1157">
        <v>25549790</v>
      </c>
      <c r="F1157">
        <v>25549790</v>
      </c>
      <c r="H1157">
        <f t="shared" si="121"/>
        <v>4.4432660817417258E-3</v>
      </c>
      <c r="I1157">
        <f t="shared" si="122"/>
        <v>-8.5590646396751513E-3</v>
      </c>
      <c r="J1157">
        <f t="shared" si="123"/>
        <v>-9.5562803436544108E-4</v>
      </c>
      <c r="K1157">
        <f t="shared" si="124"/>
        <v>2.2512591988199659E-3</v>
      </c>
      <c r="L1157">
        <f t="shared" si="125"/>
        <v>2.2512591988199659E-3</v>
      </c>
      <c r="M1157" s="2"/>
      <c r="N1157">
        <f t="shared" si="126"/>
        <v>249.87251795135865</v>
      </c>
      <c r="O1157">
        <f t="shared" si="127"/>
        <v>-1.1378163893178712E-4</v>
      </c>
      <c r="P1157" s="40">
        <f>N1157/MAX($N$16:N1157)-1</f>
        <v>-4.473676351152589E-3</v>
      </c>
      <c r="S1157" s="2"/>
    </row>
    <row r="1158" spans="1:19">
      <c r="A1158" s="2">
        <v>44210</v>
      </c>
      <c r="B1158">
        <v>21319700</v>
      </c>
      <c r="C1158">
        <v>24474196</v>
      </c>
      <c r="D1158">
        <v>27698018</v>
      </c>
      <c r="E1158">
        <v>25665504</v>
      </c>
      <c r="F1158">
        <v>25665504</v>
      </c>
      <c r="H1158">
        <f t="shared" si="121"/>
        <v>1.3383930753751994E-3</v>
      </c>
      <c r="I1158">
        <f t="shared" si="122"/>
        <v>-1.6508485165573905E-3</v>
      </c>
      <c r="J1158">
        <f t="shared" si="123"/>
        <v>4.9431502527268467E-3</v>
      </c>
      <c r="K1158">
        <f t="shared" si="124"/>
        <v>4.5289609033969391E-3</v>
      </c>
      <c r="L1158">
        <f t="shared" si="125"/>
        <v>4.5289609033969391E-3</v>
      </c>
      <c r="M1158" s="2"/>
      <c r="N1158">
        <f t="shared" si="126"/>
        <v>250.55659977169765</v>
      </c>
      <c r="O1158">
        <f t="shared" si="127"/>
        <v>2.7377233236677069E-3</v>
      </c>
      <c r="P1158" s="40">
        <f>N1158/MAX($N$16:N1158)-1</f>
        <v>-1.748200715574022E-3</v>
      </c>
      <c r="S1158" s="2"/>
    </row>
    <row r="1159" spans="1:19">
      <c r="A1159" s="2">
        <v>44211</v>
      </c>
      <c r="B1159">
        <v>21220852</v>
      </c>
      <c r="C1159">
        <v>24546024</v>
      </c>
      <c r="D1159">
        <v>27777030</v>
      </c>
      <c r="E1159">
        <v>25587038</v>
      </c>
      <c r="F1159">
        <v>25587038</v>
      </c>
      <c r="H1159">
        <f t="shared" si="121"/>
        <v>-4.6364629896292753E-3</v>
      </c>
      <c r="I1159">
        <f t="shared" si="122"/>
        <v>2.9348461538838411E-3</v>
      </c>
      <c r="J1159">
        <f t="shared" si="123"/>
        <v>2.8526228844243384E-3</v>
      </c>
      <c r="K1159">
        <f t="shared" si="124"/>
        <v>-3.05725537281476E-3</v>
      </c>
      <c r="L1159">
        <f t="shared" si="125"/>
        <v>-3.05725537281476E-3</v>
      </c>
      <c r="M1159" s="2"/>
      <c r="N1159">
        <f t="shared" si="126"/>
        <v>250.30787199973389</v>
      </c>
      <c r="O1159">
        <f t="shared" si="127"/>
        <v>-9.927009393901232E-4</v>
      </c>
      <c r="P1159" s="40">
        <f>N1159/MAX($N$16:N1159)-1</f>
        <v>-2.7391662144714557E-3</v>
      </c>
      <c r="S1159" s="2"/>
    </row>
    <row r="1160" spans="1:19">
      <c r="A1160" s="2">
        <v>44214</v>
      </c>
      <c r="B1160">
        <v>21412424</v>
      </c>
      <c r="C1160">
        <v>24617178</v>
      </c>
      <c r="D1160">
        <v>27866678</v>
      </c>
      <c r="E1160">
        <v>25426864</v>
      </c>
      <c r="F1160">
        <v>25426864</v>
      </c>
      <c r="H1160">
        <f t="shared" si="121"/>
        <v>9.0275357464442152E-3</v>
      </c>
      <c r="I1160">
        <f t="shared" si="122"/>
        <v>2.8987994145202034E-3</v>
      </c>
      <c r="J1160">
        <f t="shared" si="123"/>
        <v>3.2274148820086168E-3</v>
      </c>
      <c r="K1160">
        <f t="shared" si="124"/>
        <v>-6.2599664720863757E-3</v>
      </c>
      <c r="L1160">
        <f t="shared" si="125"/>
        <v>-6.2599664720863757E-3</v>
      </c>
      <c r="M1160" s="2"/>
      <c r="N1160">
        <f t="shared" si="126"/>
        <v>250.43972503038134</v>
      </c>
      <c r="O1160">
        <f t="shared" si="127"/>
        <v>5.2676341976005698E-4</v>
      </c>
      <c r="P1160" s="40">
        <f>N1160/MAX($N$16:N1160)-1</f>
        <v>-2.2138456872737855E-3</v>
      </c>
      <c r="S1160" s="2"/>
    </row>
    <row r="1161" spans="1:19">
      <c r="A1161" s="2">
        <v>44215</v>
      </c>
      <c r="B1161">
        <v>21416356</v>
      </c>
      <c r="C1161">
        <v>24655978</v>
      </c>
      <c r="D1161">
        <v>27995802</v>
      </c>
      <c r="E1161">
        <v>25507216</v>
      </c>
      <c r="F1161">
        <v>25507216</v>
      </c>
      <c r="H1161">
        <f t="shared" si="121"/>
        <v>1.8363170839519327E-4</v>
      </c>
      <c r="I1161">
        <f t="shared" si="122"/>
        <v>1.5761351687020309E-3</v>
      </c>
      <c r="J1161">
        <f t="shared" si="123"/>
        <v>4.6336344791437778E-3</v>
      </c>
      <c r="K1161">
        <f t="shared" si="124"/>
        <v>3.1601223021446856E-3</v>
      </c>
      <c r="L1161">
        <f t="shared" si="125"/>
        <v>3.1601223021446856E-3</v>
      </c>
      <c r="M1161" s="2"/>
      <c r="N1161">
        <f t="shared" si="126"/>
        <v>251.0765254300791</v>
      </c>
      <c r="O1161">
        <f t="shared" si="127"/>
        <v>2.5427291921060751E-3</v>
      </c>
      <c r="P1161" s="40">
        <f>N1161/MAX($N$16:N1161)-1</f>
        <v>0</v>
      </c>
      <c r="S1161" s="2"/>
    </row>
    <row r="1162" spans="1:19">
      <c r="A1162" s="2">
        <v>44216</v>
      </c>
      <c r="B1162">
        <v>21463840</v>
      </c>
      <c r="C1162">
        <v>24698854</v>
      </c>
      <c r="D1162">
        <v>28037160</v>
      </c>
      <c r="E1162">
        <v>25537074</v>
      </c>
      <c r="F1162">
        <v>25537074</v>
      </c>
      <c r="H1162">
        <f t="shared" si="121"/>
        <v>2.217183913080234E-3</v>
      </c>
      <c r="I1162">
        <f t="shared" si="122"/>
        <v>1.7389697541099203E-3</v>
      </c>
      <c r="J1162">
        <f t="shared" si="123"/>
        <v>1.477292916987949E-3</v>
      </c>
      <c r="K1162">
        <f t="shared" si="124"/>
        <v>1.1705707122251496E-3</v>
      </c>
      <c r="L1162">
        <f t="shared" si="125"/>
        <v>1.1705707122251496E-3</v>
      </c>
      <c r="M1162" s="2"/>
      <c r="N1162">
        <f t="shared" si="126"/>
        <v>251.46692873885047</v>
      </c>
      <c r="O1162">
        <f t="shared" si="127"/>
        <v>1.5549176017256804E-3</v>
      </c>
      <c r="P1162" s="40">
        <f>N1162/MAX($N$16:N1162)-1</f>
        <v>0</v>
      </c>
      <c r="S1162" s="2"/>
    </row>
    <row r="1163" spans="1:19">
      <c r="A1163" s="2">
        <v>44217</v>
      </c>
      <c r="B1163">
        <v>21428700</v>
      </c>
      <c r="C1163">
        <v>24753334</v>
      </c>
      <c r="D1163">
        <v>28128438</v>
      </c>
      <c r="E1163">
        <v>25658482</v>
      </c>
      <c r="F1163">
        <v>25658482</v>
      </c>
      <c r="H1163">
        <f t="shared" si="121"/>
        <v>-1.6371720996801731E-3</v>
      </c>
      <c r="I1163">
        <f t="shared" si="122"/>
        <v>2.2057703567945897E-3</v>
      </c>
      <c r="J1163">
        <f t="shared" si="123"/>
        <v>3.2556079146390804E-3</v>
      </c>
      <c r="K1163">
        <f t="shared" si="124"/>
        <v>4.7541860120701163E-3</v>
      </c>
      <c r="L1163">
        <f t="shared" si="125"/>
        <v>4.7541860120701163E-3</v>
      </c>
      <c r="M1163" s="2"/>
      <c r="N1163">
        <f t="shared" si="126"/>
        <v>252.13746923706887</v>
      </c>
      <c r="O1163">
        <f t="shared" si="127"/>
        <v>2.6665156391787459E-3</v>
      </c>
      <c r="P1163" s="40">
        <f>N1163/MAX($N$16:N1163)-1</f>
        <v>0</v>
      </c>
      <c r="S1163" s="2"/>
    </row>
    <row r="1164" spans="1:19">
      <c r="A1164" s="2">
        <v>44218</v>
      </c>
      <c r="B1164">
        <v>21623280</v>
      </c>
      <c r="C1164">
        <v>24969534</v>
      </c>
      <c r="D1164">
        <v>28387878</v>
      </c>
      <c r="E1164">
        <v>25896302</v>
      </c>
      <c r="F1164">
        <v>25896302</v>
      </c>
      <c r="H1164">
        <f t="shared" si="121"/>
        <v>9.0803455179269132E-3</v>
      </c>
      <c r="I1164">
        <f t="shared" si="122"/>
        <v>8.7341769799575975E-3</v>
      </c>
      <c r="J1164">
        <f t="shared" si="123"/>
        <v>9.2234058642004513E-3</v>
      </c>
      <c r="K1164">
        <f t="shared" si="124"/>
        <v>9.2686699080639645E-3</v>
      </c>
      <c r="L1164">
        <f t="shared" si="125"/>
        <v>9.2686699080639645E-3</v>
      </c>
      <c r="M1164" s="2"/>
      <c r="N1164">
        <f t="shared" si="126"/>
        <v>254.43571579271995</v>
      </c>
      <c r="O1164">
        <f t="shared" si="127"/>
        <v>9.1150536356425782E-3</v>
      </c>
      <c r="P1164" s="40">
        <f>N1164/MAX($N$16:N1164)-1</f>
        <v>0</v>
      </c>
      <c r="S1164" s="2"/>
    </row>
    <row r="1165" spans="1:19">
      <c r="A1165" s="2">
        <v>44221</v>
      </c>
      <c r="B1165">
        <v>21681296</v>
      </c>
      <c r="C1165">
        <v>25033996</v>
      </c>
      <c r="D1165">
        <v>28210892</v>
      </c>
      <c r="E1165">
        <v>26017672</v>
      </c>
      <c r="F1165">
        <v>26017672</v>
      </c>
      <c r="H1165">
        <f t="shared" si="121"/>
        <v>2.6830342112760253E-3</v>
      </c>
      <c r="I1165">
        <f t="shared" si="122"/>
        <v>2.5816260727973273E-3</v>
      </c>
      <c r="J1165">
        <f t="shared" si="123"/>
        <v>-6.2345625129148763E-3</v>
      </c>
      <c r="K1165">
        <f t="shared" si="124"/>
        <v>4.6867695626966466E-3</v>
      </c>
      <c r="L1165">
        <f t="shared" si="125"/>
        <v>4.6867695626966466E-3</v>
      </c>
      <c r="M1165" s="2"/>
      <c r="N1165">
        <f t="shared" si="126"/>
        <v>254.86335286652724</v>
      </c>
      <c r="O1165">
        <f t="shared" si="127"/>
        <v>1.6807273793103539E-3</v>
      </c>
      <c r="P1165" s="40">
        <f>N1165/MAX($N$16:N1165)-1</f>
        <v>0</v>
      </c>
      <c r="S1165" s="2"/>
    </row>
    <row r="1166" spans="1:19">
      <c r="A1166" s="2">
        <v>44223</v>
      </c>
      <c r="B1166">
        <v>21709862</v>
      </c>
      <c r="C1166">
        <v>25065736</v>
      </c>
      <c r="D1166">
        <v>28428188</v>
      </c>
      <c r="E1166">
        <v>26150284</v>
      </c>
      <c r="F1166">
        <v>26150284</v>
      </c>
      <c r="H1166">
        <f t="shared" si="121"/>
        <v>1.3175411654358093E-3</v>
      </c>
      <c r="I1166">
        <f t="shared" si="122"/>
        <v>1.267875891647563E-3</v>
      </c>
      <c r="J1166">
        <f t="shared" si="123"/>
        <v>7.702556870587518E-3</v>
      </c>
      <c r="K1166">
        <f t="shared" si="124"/>
        <v>5.0969971487071497E-3</v>
      </c>
      <c r="L1166">
        <f t="shared" si="125"/>
        <v>5.0969971487071497E-3</v>
      </c>
      <c r="M1166" s="2"/>
      <c r="N1166">
        <f t="shared" si="126"/>
        <v>255.90737348555743</v>
      </c>
      <c r="O1166">
        <f t="shared" si="127"/>
        <v>4.0963936450170383E-3</v>
      </c>
      <c r="P1166" s="40">
        <f>N1166/MAX($N$16:N1166)-1</f>
        <v>0</v>
      </c>
      <c r="S1166" s="2"/>
    </row>
    <row r="1167" spans="1:19">
      <c r="A1167" s="2">
        <v>44224</v>
      </c>
      <c r="B1167">
        <v>21718418</v>
      </c>
      <c r="C1167">
        <v>25101516</v>
      </c>
      <c r="D1167">
        <v>28578602</v>
      </c>
      <c r="E1167">
        <v>26248314</v>
      </c>
      <c r="F1167">
        <v>26248314</v>
      </c>
      <c r="H1167">
        <f t="shared" si="121"/>
        <v>3.9410660463889968E-4</v>
      </c>
      <c r="I1167">
        <f t="shared" si="122"/>
        <v>1.4274466147732312E-3</v>
      </c>
      <c r="J1167">
        <f t="shared" si="123"/>
        <v>5.2910160858652411E-3</v>
      </c>
      <c r="K1167">
        <f t="shared" si="124"/>
        <v>3.7487164575344956E-3</v>
      </c>
      <c r="L1167">
        <f t="shared" si="125"/>
        <v>3.7487164575344956E-3</v>
      </c>
      <c r="M1167" s="2"/>
      <c r="N1167">
        <f t="shared" si="126"/>
        <v>256.65513494452284</v>
      </c>
      <c r="O1167">
        <f t="shared" si="127"/>
        <v>2.9220004440692728E-3</v>
      </c>
      <c r="P1167" s="40">
        <f>N1167/MAX($N$16:N1167)-1</f>
        <v>0</v>
      </c>
      <c r="S1167" s="2"/>
    </row>
    <row r="1168" spans="1:19">
      <c r="A1168" s="2">
        <v>44225</v>
      </c>
      <c r="B1168">
        <v>21630896</v>
      </c>
      <c r="C1168">
        <v>25112242</v>
      </c>
      <c r="D1168">
        <v>28501960</v>
      </c>
      <c r="E1168">
        <v>25855408</v>
      </c>
      <c r="F1168">
        <v>25855408</v>
      </c>
      <c r="H1168">
        <f t="shared" si="121"/>
        <v>-4.0298515297017001E-3</v>
      </c>
      <c r="I1168">
        <f t="shared" si="122"/>
        <v>4.2730486875774965E-4</v>
      </c>
      <c r="J1168">
        <f t="shared" si="123"/>
        <v>-2.6817966813071914E-3</v>
      </c>
      <c r="K1168">
        <f t="shared" si="124"/>
        <v>-1.4968809044268561E-2</v>
      </c>
      <c r="L1168">
        <f t="shared" si="125"/>
        <v>-1.4968809044268561E-2</v>
      </c>
      <c r="M1168" s="2"/>
      <c r="N1168">
        <f t="shared" si="126"/>
        <v>254.79582446472799</v>
      </c>
      <c r="O1168">
        <f t="shared" si="127"/>
        <v>-7.2443922861576537E-3</v>
      </c>
      <c r="P1168" s="40">
        <f>N1168/MAX($N$16:N1168)-1</f>
        <v>-7.244392286157697E-3</v>
      </c>
      <c r="S1168" s="2"/>
    </row>
    <row r="1169" spans="1:19">
      <c r="A1169" s="2">
        <v>44228</v>
      </c>
      <c r="B1169">
        <v>22034048</v>
      </c>
      <c r="C1169">
        <v>25569238</v>
      </c>
      <c r="D1169">
        <v>28834628</v>
      </c>
      <c r="E1169">
        <v>26173834</v>
      </c>
      <c r="F1169">
        <v>26173834</v>
      </c>
      <c r="H1169">
        <f t="shared" si="121"/>
        <v>1.8637785508283988E-2</v>
      </c>
      <c r="I1169">
        <f t="shared" si="122"/>
        <v>1.8198136191901915E-2</v>
      </c>
      <c r="J1169">
        <f t="shared" si="123"/>
        <v>1.1671758714137503E-2</v>
      </c>
      <c r="K1169">
        <f t="shared" si="124"/>
        <v>1.2315643984422975E-2</v>
      </c>
      <c r="L1169">
        <f t="shared" si="125"/>
        <v>1.2315643984422975E-2</v>
      </c>
      <c r="M1169" s="2"/>
      <c r="N1169">
        <f t="shared" si="126"/>
        <v>258.52292521466586</v>
      </c>
      <c r="O1169">
        <f t="shared" si="127"/>
        <v>1.4627793676633872E-2</v>
      </c>
      <c r="P1169" s="40">
        <f>N1169/MAX($N$16:N1169)-1</f>
        <v>0</v>
      </c>
      <c r="S1169" s="2"/>
    </row>
    <row r="1170" spans="1:19">
      <c r="A1170" s="2">
        <v>44229</v>
      </c>
      <c r="B1170">
        <v>22048126</v>
      </c>
      <c r="C1170">
        <v>25582570</v>
      </c>
      <c r="D1170">
        <v>28855626</v>
      </c>
      <c r="E1170">
        <v>26193082</v>
      </c>
      <c r="F1170">
        <v>26193082</v>
      </c>
      <c r="H1170">
        <f t="shared" ref="H1170:H1233" si="128">B1170/B1169-1</f>
        <v>6.3892027465861645E-4</v>
      </c>
      <c r="I1170">
        <f t="shared" ref="I1170:I1233" si="129">C1170/C1169-1</f>
        <v>5.2140779478837551E-4</v>
      </c>
      <c r="J1170">
        <f t="shared" ref="J1170:J1233" si="130">D1170/D1169-1</f>
        <v>7.2822163684582719E-4</v>
      </c>
      <c r="K1170">
        <f t="shared" ref="K1170:K1233" si="131">E1170/E1169-1</f>
        <v>7.3539092515062521E-4</v>
      </c>
      <c r="L1170">
        <f t="shared" ref="L1170:L1233" si="132">F1170/F1169-1</f>
        <v>7.3539092515062521E-4</v>
      </c>
      <c r="M1170" s="2"/>
      <c r="N1170">
        <f t="shared" ref="N1170:N1233" si="133">N1169*(1+O1170)</f>
        <v>258.69661805882117</v>
      </c>
      <c r="O1170">
        <f t="shared" ref="O1170:O1233" si="134">(H1170*$H$14)+(I1170*$I$14)+(J1170*$J$14)+(K1170*$K$14)+(L1170*$L$14)</f>
        <v>6.7186631131881396E-4</v>
      </c>
      <c r="P1170" s="40">
        <f>N1170/MAX($N$16:N1170)-1</f>
        <v>0</v>
      </c>
      <c r="S1170" s="2"/>
    </row>
    <row r="1171" spans="1:19">
      <c r="A1171" s="2">
        <v>44230</v>
      </c>
      <c r="B1171">
        <v>22052762</v>
      </c>
      <c r="C1171">
        <v>25589236</v>
      </c>
      <c r="D1171">
        <v>28864624</v>
      </c>
      <c r="E1171">
        <v>26073500</v>
      </c>
      <c r="F1171">
        <v>26073500</v>
      </c>
      <c r="H1171">
        <f t="shared" si="128"/>
        <v>2.1026730344342326E-4</v>
      </c>
      <c r="I1171">
        <f t="shared" si="129"/>
        <v>2.6056803518947902E-4</v>
      </c>
      <c r="J1171">
        <f t="shared" si="130"/>
        <v>3.118282722405219E-4</v>
      </c>
      <c r="K1171">
        <f t="shared" si="131"/>
        <v>-4.5654039490274911E-3</v>
      </c>
      <c r="L1171">
        <f t="shared" si="132"/>
        <v>-4.5654039490274911E-3</v>
      </c>
      <c r="M1171" s="2"/>
      <c r="N1171">
        <f t="shared" si="133"/>
        <v>258.26469071998901</v>
      </c>
      <c r="O1171">
        <f t="shared" si="134"/>
        <v>-1.6696288574363117E-3</v>
      </c>
      <c r="P1171" s="40">
        <f>N1171/MAX($N$16:N1171)-1</f>
        <v>-1.6696288574362672E-3</v>
      </c>
      <c r="S1171" s="2"/>
    </row>
    <row r="1172" spans="1:19">
      <c r="A1172" s="2">
        <v>44231</v>
      </c>
      <c r="B1172">
        <v>22056854</v>
      </c>
      <c r="C1172">
        <v>25595444</v>
      </c>
      <c r="D1172">
        <v>28870578</v>
      </c>
      <c r="E1172">
        <v>26074338</v>
      </c>
      <c r="F1172">
        <v>26074338</v>
      </c>
      <c r="H1172">
        <f t="shared" si="128"/>
        <v>1.8555498853167762E-4</v>
      </c>
      <c r="I1172">
        <f t="shared" si="129"/>
        <v>2.4260200656245345E-4</v>
      </c>
      <c r="J1172">
        <f t="shared" si="130"/>
        <v>2.0627325684197118E-4</v>
      </c>
      <c r="K1172">
        <f t="shared" si="131"/>
        <v>3.213991217143608E-5</v>
      </c>
      <c r="L1172">
        <f t="shared" si="132"/>
        <v>3.213991217143608E-5</v>
      </c>
      <c r="M1172" s="2"/>
      <c r="N1172">
        <f t="shared" si="133"/>
        <v>258.30078114833964</v>
      </c>
      <c r="O1172">
        <f t="shared" si="134"/>
        <v>1.3974201525579491E-4</v>
      </c>
      <c r="P1172" s="40">
        <f>N1172/MAX($N$16:N1172)-1</f>
        <v>-1.5301201594817293E-3</v>
      </c>
      <c r="S1172" s="2"/>
    </row>
    <row r="1173" spans="1:19">
      <c r="A1173" s="2">
        <v>44232</v>
      </c>
      <c r="B1173">
        <v>22053452</v>
      </c>
      <c r="C1173">
        <v>25436576</v>
      </c>
      <c r="D1173">
        <v>28715742</v>
      </c>
      <c r="E1173">
        <v>26006786</v>
      </c>
      <c r="F1173">
        <v>26006786</v>
      </c>
      <c r="H1173">
        <f t="shared" si="128"/>
        <v>-1.5423777117085091E-4</v>
      </c>
      <c r="I1173">
        <f t="shared" si="129"/>
        <v>-6.206885881721802E-3</v>
      </c>
      <c r="J1173">
        <f t="shared" si="130"/>
        <v>-5.3631070358203248E-3</v>
      </c>
      <c r="K1173">
        <f t="shared" si="131"/>
        <v>-2.5907465033244703E-3</v>
      </c>
      <c r="L1173">
        <f t="shared" si="132"/>
        <v>-2.5907465033244703E-3</v>
      </c>
      <c r="M1173" s="2"/>
      <c r="N1173">
        <f t="shared" si="133"/>
        <v>257.42742882106165</v>
      </c>
      <c r="O1173">
        <f t="shared" si="134"/>
        <v>-3.3811447390723831E-3</v>
      </c>
      <c r="P1173" s="40">
        <f>N1173/MAX($N$16:N1173)-1</f>
        <v>-4.906091340826646E-3</v>
      </c>
      <c r="S1173" s="2"/>
    </row>
    <row r="1174" spans="1:19">
      <c r="A1174" s="2">
        <v>44235</v>
      </c>
      <c r="B1174">
        <v>22205558</v>
      </c>
      <c r="C1174">
        <v>25053790</v>
      </c>
      <c r="D1174">
        <v>28222722</v>
      </c>
      <c r="E1174">
        <v>25716840</v>
      </c>
      <c r="F1174">
        <v>25716840</v>
      </c>
      <c r="H1174">
        <f t="shared" si="128"/>
        <v>6.8971515207687517E-3</v>
      </c>
      <c r="I1174">
        <f t="shared" si="129"/>
        <v>-1.5048644911956677E-2</v>
      </c>
      <c r="J1174">
        <f t="shared" si="130"/>
        <v>-1.7168979997103984E-2</v>
      </c>
      <c r="K1174">
        <f t="shared" si="131"/>
        <v>-1.1148859378471432E-2</v>
      </c>
      <c r="L1174">
        <f t="shared" si="132"/>
        <v>-1.1148859378471432E-2</v>
      </c>
      <c r="M1174" s="2"/>
      <c r="N1174">
        <f t="shared" si="133"/>
        <v>254.97578306725066</v>
      </c>
      <c r="O1174">
        <f t="shared" si="134"/>
        <v>-9.5236384290469552E-3</v>
      </c>
      <c r="P1174" s="40">
        <f>N1174/MAX($N$16:N1174)-1</f>
        <v>-1.4383005929843651E-2</v>
      </c>
      <c r="S1174" s="2"/>
    </row>
    <row r="1175" spans="1:19">
      <c r="A1175" s="2">
        <v>44236</v>
      </c>
      <c r="B1175">
        <v>22265824</v>
      </c>
      <c r="C1175">
        <v>24892430</v>
      </c>
      <c r="D1175">
        <v>28229666</v>
      </c>
      <c r="E1175">
        <v>25826084</v>
      </c>
      <c r="F1175">
        <v>25826084</v>
      </c>
      <c r="H1175">
        <f t="shared" si="128"/>
        <v>2.7140052053633568E-3</v>
      </c>
      <c r="I1175">
        <f t="shared" si="129"/>
        <v>-6.4405425286953033E-3</v>
      </c>
      <c r="J1175">
        <f t="shared" si="130"/>
        <v>2.4604288700436072E-4</v>
      </c>
      <c r="K1175">
        <f t="shared" si="131"/>
        <v>4.247955814166815E-3</v>
      </c>
      <c r="L1175">
        <f t="shared" si="132"/>
        <v>4.247955814166815E-3</v>
      </c>
      <c r="M1175" s="2"/>
      <c r="N1175">
        <f t="shared" si="133"/>
        <v>255.23154505243878</v>
      </c>
      <c r="O1175">
        <f t="shared" si="134"/>
        <v>1.0030834384012089E-3</v>
      </c>
      <c r="P1175" s="40">
        <f>N1175/MAX($N$16:N1175)-1</f>
        <v>-1.3394349846485132E-2</v>
      </c>
      <c r="S1175" s="2"/>
    </row>
    <row r="1176" spans="1:19">
      <c r="A1176" s="2">
        <v>44237</v>
      </c>
      <c r="B1176">
        <v>22281730</v>
      </c>
      <c r="C1176">
        <v>24988284</v>
      </c>
      <c r="D1176">
        <v>28351350</v>
      </c>
      <c r="E1176">
        <v>25986758</v>
      </c>
      <c r="F1176">
        <v>25986758</v>
      </c>
      <c r="H1176">
        <f t="shared" si="128"/>
        <v>7.1436835214355732E-4</v>
      </c>
      <c r="I1176">
        <f t="shared" si="129"/>
        <v>3.8507289163813851E-3</v>
      </c>
      <c r="J1176">
        <f t="shared" si="130"/>
        <v>4.3105008752140073E-3</v>
      </c>
      <c r="K1176">
        <f t="shared" si="131"/>
        <v>6.2213845505962873E-3</v>
      </c>
      <c r="L1176">
        <f t="shared" si="132"/>
        <v>6.2213845505962873E-3</v>
      </c>
      <c r="M1176" s="2"/>
      <c r="N1176">
        <f t="shared" si="133"/>
        <v>256.3197690144226</v>
      </c>
      <c r="O1176">
        <f t="shared" si="134"/>
        <v>4.2636734489863055E-3</v>
      </c>
      <c r="P1176" s="40">
        <f>N1176/MAX($N$16:N1176)-1</f>
        <v>-9.1877855313057255E-3</v>
      </c>
      <c r="S1176" s="2"/>
    </row>
    <row r="1177" spans="1:19">
      <c r="A1177" s="2">
        <v>44238</v>
      </c>
      <c r="B1177">
        <v>22451318</v>
      </c>
      <c r="C1177">
        <v>24863420</v>
      </c>
      <c r="D1177">
        <v>28404128</v>
      </c>
      <c r="E1177">
        <v>26028586</v>
      </c>
      <c r="F1177">
        <v>26028586</v>
      </c>
      <c r="H1177">
        <f t="shared" si="128"/>
        <v>7.611078672975502E-3</v>
      </c>
      <c r="I1177">
        <f t="shared" si="129"/>
        <v>-4.9969017480352429E-3</v>
      </c>
      <c r="J1177">
        <f t="shared" si="130"/>
        <v>1.8615692021719532E-3</v>
      </c>
      <c r="K1177">
        <f t="shared" si="131"/>
        <v>1.6095890068319463E-3</v>
      </c>
      <c r="L1177">
        <f t="shared" si="132"/>
        <v>1.6095890068319463E-3</v>
      </c>
      <c r="M1177" s="2"/>
      <c r="N1177">
        <f t="shared" si="133"/>
        <v>256.71424125009207</v>
      </c>
      <c r="O1177">
        <f t="shared" si="134"/>
        <v>1.5389848281552208E-3</v>
      </c>
      <c r="P1177" s="40">
        <f>N1177/MAX($N$16:N1177)-1</f>
        <v>-7.6629405656875038E-3</v>
      </c>
      <c r="S1177" s="2"/>
    </row>
    <row r="1178" spans="1:19">
      <c r="A1178" s="2">
        <v>44239</v>
      </c>
      <c r="B1178">
        <v>22464434</v>
      </c>
      <c r="C1178">
        <v>24996770</v>
      </c>
      <c r="D1178">
        <v>28545860</v>
      </c>
      <c r="E1178">
        <v>26041368</v>
      </c>
      <c r="F1178">
        <v>26041368</v>
      </c>
      <c r="H1178">
        <f t="shared" si="128"/>
        <v>5.8419732863779217E-4</v>
      </c>
      <c r="I1178">
        <f t="shared" si="129"/>
        <v>5.3633007848477021E-3</v>
      </c>
      <c r="J1178">
        <f t="shared" si="130"/>
        <v>4.9898380967723366E-3</v>
      </c>
      <c r="K1178">
        <f t="shared" si="131"/>
        <v>4.9107546602811247E-4</v>
      </c>
      <c r="L1178">
        <f t="shared" si="132"/>
        <v>4.9107546602811247E-4</v>
      </c>
      <c r="M1178" s="2"/>
      <c r="N1178">
        <f t="shared" si="133"/>
        <v>257.32622166965797</v>
      </c>
      <c r="O1178">
        <f t="shared" si="134"/>
        <v>2.3838974284628115E-3</v>
      </c>
      <c r="P1178" s="40">
        <f>N1178/MAX($N$16:N1178)-1</f>
        <v>-5.2973108015336168E-3</v>
      </c>
      <c r="S1178" s="2"/>
    </row>
    <row r="1179" spans="1:19">
      <c r="A1179" s="2">
        <v>44242</v>
      </c>
      <c r="B1179">
        <v>22651628</v>
      </c>
      <c r="C1179">
        <v>25193352</v>
      </c>
      <c r="D1179">
        <v>28786128</v>
      </c>
      <c r="E1179">
        <v>25999350</v>
      </c>
      <c r="F1179">
        <v>25999350</v>
      </c>
      <c r="H1179">
        <f t="shared" si="128"/>
        <v>8.3329052492486788E-3</v>
      </c>
      <c r="I1179">
        <f t="shared" si="129"/>
        <v>7.8642960670518569E-3</v>
      </c>
      <c r="J1179">
        <f t="shared" si="130"/>
        <v>8.4169122948125619E-3</v>
      </c>
      <c r="K1179">
        <f t="shared" si="131"/>
        <v>-1.6135097050200553E-3</v>
      </c>
      <c r="L1179">
        <f t="shared" si="132"/>
        <v>-1.6135097050200553E-3</v>
      </c>
      <c r="M1179" s="2"/>
      <c r="N1179">
        <f t="shared" si="133"/>
        <v>258.42691369830902</v>
      </c>
      <c r="O1179">
        <f t="shared" si="134"/>
        <v>4.2774188402145983E-3</v>
      </c>
      <c r="P1179" s="40">
        <f>N1179/MAX($N$16:N1179)-1</f>
        <v>-1.0425507783439203E-3</v>
      </c>
      <c r="S1179" s="2"/>
    </row>
    <row r="1180" spans="1:19">
      <c r="A1180" s="2">
        <v>44243</v>
      </c>
      <c r="B1180">
        <v>22675444</v>
      </c>
      <c r="C1180">
        <v>25123416</v>
      </c>
      <c r="D1180">
        <v>28822820</v>
      </c>
      <c r="E1180">
        <v>26011476</v>
      </c>
      <c r="F1180">
        <v>26011476</v>
      </c>
      <c r="H1180">
        <f t="shared" si="128"/>
        <v>1.0514034576234454E-3</v>
      </c>
      <c r="I1180">
        <f t="shared" si="129"/>
        <v>-2.7759704226734128E-3</v>
      </c>
      <c r="J1180">
        <f t="shared" si="130"/>
        <v>1.2746417302111901E-3</v>
      </c>
      <c r="K1180">
        <f t="shared" si="131"/>
        <v>4.6639627529154737E-4</v>
      </c>
      <c r="L1180">
        <f t="shared" si="132"/>
        <v>4.6639627529154737E-4</v>
      </c>
      <c r="M1180" s="2"/>
      <c r="N1180">
        <f t="shared" si="133"/>
        <v>258.45187088033572</v>
      </c>
      <c r="O1180">
        <f t="shared" si="134"/>
        <v>9.6573463148863471E-5</v>
      </c>
      <c r="P1180" s="40">
        <f>N1180/MAX($N$16:N1180)-1</f>
        <v>-9.4607799793422487E-4</v>
      </c>
      <c r="S1180" s="2"/>
    </row>
    <row r="1181" spans="1:19">
      <c r="A1181" s="2">
        <v>44244</v>
      </c>
      <c r="B1181">
        <v>22685310</v>
      </c>
      <c r="C1181">
        <v>24928698</v>
      </c>
      <c r="D1181">
        <v>28844000</v>
      </c>
      <c r="E1181">
        <v>26152970</v>
      </c>
      <c r="F1181">
        <v>26152970</v>
      </c>
      <c r="H1181">
        <f t="shared" si="128"/>
        <v>4.3509622126913783E-4</v>
      </c>
      <c r="I1181">
        <f t="shared" si="129"/>
        <v>-7.7504587751919818E-3</v>
      </c>
      <c r="J1181">
        <f t="shared" si="130"/>
        <v>7.3483441245514314E-4</v>
      </c>
      <c r="K1181">
        <f t="shared" si="131"/>
        <v>5.4396759338071199E-3</v>
      </c>
      <c r="L1181">
        <f t="shared" si="132"/>
        <v>5.4396759338071199E-3</v>
      </c>
      <c r="M1181" s="2"/>
      <c r="N1181">
        <f t="shared" si="133"/>
        <v>258.67407868725718</v>
      </c>
      <c r="O1181">
        <f t="shared" si="134"/>
        <v>8.5976474522930779E-4</v>
      </c>
      <c r="P1181" s="40">
        <f>N1181/MAX($N$16:N1181)-1</f>
        <v>-8.7126657213887349E-5</v>
      </c>
      <c r="S1181" s="2"/>
    </row>
    <row r="1182" spans="1:19">
      <c r="A1182" s="2">
        <v>44245</v>
      </c>
      <c r="B1182">
        <v>22848294</v>
      </c>
      <c r="C1182">
        <v>25112054</v>
      </c>
      <c r="D1182">
        <v>28968950</v>
      </c>
      <c r="E1182">
        <v>26233202</v>
      </c>
      <c r="F1182">
        <v>26233202</v>
      </c>
      <c r="H1182">
        <f t="shared" si="128"/>
        <v>7.1845612865770736E-3</v>
      </c>
      <c r="I1182">
        <f t="shared" si="129"/>
        <v>7.3552176692099902E-3</v>
      </c>
      <c r="J1182">
        <f t="shared" si="130"/>
        <v>4.3319234502843251E-3</v>
      </c>
      <c r="K1182">
        <f t="shared" si="131"/>
        <v>3.0677968888428442E-3</v>
      </c>
      <c r="L1182">
        <f t="shared" si="132"/>
        <v>3.0677968888428442E-3</v>
      </c>
      <c r="M1182" s="2"/>
      <c r="N1182">
        <f t="shared" si="133"/>
        <v>259.96782654741571</v>
      </c>
      <c r="O1182">
        <f t="shared" si="134"/>
        <v>5.001459236751416E-3</v>
      </c>
      <c r="P1182" s="40">
        <f>N1182/MAX($N$16:N1182)-1</f>
        <v>0</v>
      </c>
      <c r="S1182" s="2"/>
    </row>
    <row r="1183" spans="1:19">
      <c r="A1183" s="2">
        <v>44246</v>
      </c>
      <c r="B1183">
        <v>22961852</v>
      </c>
      <c r="C1183">
        <v>25239808</v>
      </c>
      <c r="D1183">
        <v>28835716</v>
      </c>
      <c r="E1183">
        <v>26188084</v>
      </c>
      <c r="F1183">
        <v>26188084</v>
      </c>
      <c r="H1183">
        <f t="shared" si="128"/>
        <v>4.9700866069037897E-3</v>
      </c>
      <c r="I1183">
        <f t="shared" si="129"/>
        <v>5.0873576490397809E-3</v>
      </c>
      <c r="J1183">
        <f t="shared" si="130"/>
        <v>-4.5992001781217651E-3</v>
      </c>
      <c r="K1183">
        <f t="shared" si="131"/>
        <v>-1.7198815455314875E-3</v>
      </c>
      <c r="L1183">
        <f t="shared" si="132"/>
        <v>-1.7198815455314875E-3</v>
      </c>
      <c r="M1183" s="2"/>
      <c r="N1183">
        <f t="shared" si="133"/>
        <v>260.0727745704267</v>
      </c>
      <c r="O1183">
        <f t="shared" si="134"/>
        <v>4.0369619735176589E-4</v>
      </c>
      <c r="P1183" s="40">
        <f>N1183/MAX($N$16:N1183)-1</f>
        <v>0</v>
      </c>
      <c r="S1183" s="2"/>
    </row>
    <row r="1184" spans="1:19">
      <c r="A1184" s="2">
        <v>44249</v>
      </c>
      <c r="B1184">
        <v>23099112</v>
      </c>
      <c r="C1184">
        <v>25394226</v>
      </c>
      <c r="D1184">
        <v>29024446</v>
      </c>
      <c r="E1184">
        <v>26359658</v>
      </c>
      <c r="F1184">
        <v>26359658</v>
      </c>
      <c r="H1184">
        <f t="shared" si="128"/>
        <v>5.9777408198606885E-3</v>
      </c>
      <c r="I1184">
        <f t="shared" si="129"/>
        <v>6.1180338614303942E-3</v>
      </c>
      <c r="J1184">
        <f t="shared" si="130"/>
        <v>6.5450082807030352E-3</v>
      </c>
      <c r="K1184">
        <f t="shared" si="131"/>
        <v>6.5516056844785453E-3</v>
      </c>
      <c r="L1184">
        <f t="shared" si="132"/>
        <v>6.5516056844785453E-3</v>
      </c>
      <c r="M1184" s="2"/>
      <c r="N1184">
        <f t="shared" si="133"/>
        <v>261.72392430674643</v>
      </c>
      <c r="O1184">
        <f t="shared" si="134"/>
        <v>6.3487988661902412E-3</v>
      </c>
      <c r="P1184" s="40">
        <f>N1184/MAX($N$16:N1184)-1</f>
        <v>0</v>
      </c>
      <c r="S1184" s="2"/>
    </row>
    <row r="1185" spans="1:19">
      <c r="A1185" s="2">
        <v>44250</v>
      </c>
      <c r="B1185">
        <v>23126684</v>
      </c>
      <c r="C1185">
        <v>25425244</v>
      </c>
      <c r="D1185">
        <v>28889182</v>
      </c>
      <c r="E1185">
        <v>26469622</v>
      </c>
      <c r="F1185">
        <v>26469622</v>
      </c>
      <c r="H1185">
        <f t="shared" si="128"/>
        <v>1.1936389589348728E-3</v>
      </c>
      <c r="I1185">
        <f t="shared" si="129"/>
        <v>1.2214587678316402E-3</v>
      </c>
      <c r="J1185">
        <f t="shared" si="130"/>
        <v>-4.6603473499545744E-3</v>
      </c>
      <c r="K1185">
        <f t="shared" si="131"/>
        <v>4.1716777964266871E-3</v>
      </c>
      <c r="L1185">
        <f t="shared" si="132"/>
        <v>4.1716777964266871E-3</v>
      </c>
      <c r="M1185" s="2"/>
      <c r="N1185">
        <f t="shared" si="133"/>
        <v>262.04312835179024</v>
      </c>
      <c r="O1185">
        <f t="shared" si="134"/>
        <v>1.2196211939330627E-3</v>
      </c>
      <c r="P1185" s="40">
        <f>N1185/MAX($N$16:N1185)-1</f>
        <v>0</v>
      </c>
      <c r="S1185" s="2"/>
    </row>
    <row r="1186" spans="1:19">
      <c r="A1186" s="2">
        <v>44251</v>
      </c>
      <c r="B1186">
        <v>23113898</v>
      </c>
      <c r="C1186">
        <v>25477446</v>
      </c>
      <c r="D1186">
        <v>28933842</v>
      </c>
      <c r="E1186">
        <v>26541526</v>
      </c>
      <c r="F1186">
        <v>26541526</v>
      </c>
      <c r="H1186">
        <f t="shared" si="128"/>
        <v>-5.5286784737496042E-4</v>
      </c>
      <c r="I1186">
        <f t="shared" si="129"/>
        <v>2.053156304026027E-3</v>
      </c>
      <c r="J1186">
        <f t="shared" si="130"/>
        <v>1.5459073919088517E-3</v>
      </c>
      <c r="K1186">
        <f t="shared" si="131"/>
        <v>2.7164724906159066E-3</v>
      </c>
      <c r="L1186">
        <f t="shared" si="132"/>
        <v>2.7164724906159066E-3</v>
      </c>
      <c r="M1186" s="2"/>
      <c r="N1186">
        <f t="shared" si="133"/>
        <v>262.48750846954505</v>
      </c>
      <c r="O1186">
        <f t="shared" si="134"/>
        <v>1.6958281659583464E-3</v>
      </c>
      <c r="P1186" s="40">
        <f>N1186/MAX($N$16:N1186)-1</f>
        <v>0</v>
      </c>
      <c r="S1186" s="2"/>
    </row>
    <row r="1187" spans="1:19">
      <c r="A1187" s="2">
        <v>44252</v>
      </c>
      <c r="B1187">
        <v>22518358</v>
      </c>
      <c r="C1187">
        <v>25652618</v>
      </c>
      <c r="D1187">
        <v>29131328</v>
      </c>
      <c r="E1187">
        <v>26756314</v>
      </c>
      <c r="F1187">
        <v>26756314</v>
      </c>
      <c r="H1187">
        <f t="shared" si="128"/>
        <v>-2.5765450725792727E-2</v>
      </c>
      <c r="I1187">
        <f t="shared" si="129"/>
        <v>6.8755714367916276E-3</v>
      </c>
      <c r="J1187">
        <f t="shared" si="130"/>
        <v>6.8254329998760355E-3</v>
      </c>
      <c r="K1187">
        <f t="shared" si="131"/>
        <v>8.0925264056030954E-3</v>
      </c>
      <c r="L1187">
        <f t="shared" si="132"/>
        <v>8.0925264056030954E-3</v>
      </c>
      <c r="M1187" s="2"/>
      <c r="N1187">
        <f t="shared" si="133"/>
        <v>262.70383001741794</v>
      </c>
      <c r="O1187">
        <f t="shared" si="134"/>
        <v>8.2412130441622544E-4</v>
      </c>
      <c r="P1187" s="40">
        <f>N1187/MAX($N$16:N1187)-1</f>
        <v>0</v>
      </c>
      <c r="S1187" s="2"/>
    </row>
    <row r="1188" spans="1:19">
      <c r="A1188" s="2">
        <v>44253</v>
      </c>
      <c r="B1188">
        <v>22703194</v>
      </c>
      <c r="C1188">
        <v>25883664</v>
      </c>
      <c r="D1188">
        <v>29385480</v>
      </c>
      <c r="E1188">
        <v>26987360</v>
      </c>
      <c r="F1188">
        <v>26987360</v>
      </c>
      <c r="H1188">
        <f t="shared" si="128"/>
        <v>8.2082361422621819E-3</v>
      </c>
      <c r="I1188">
        <f t="shared" si="129"/>
        <v>9.0067220429508321E-3</v>
      </c>
      <c r="J1188">
        <f t="shared" si="130"/>
        <v>8.7243533834091558E-3</v>
      </c>
      <c r="K1188">
        <f t="shared" si="131"/>
        <v>8.6351954159307187E-3</v>
      </c>
      <c r="L1188">
        <f t="shared" si="132"/>
        <v>8.6351954159307187E-3</v>
      </c>
      <c r="M1188" s="2"/>
      <c r="N1188">
        <f t="shared" si="133"/>
        <v>264.97410088032194</v>
      </c>
      <c r="O1188">
        <f t="shared" si="134"/>
        <v>8.6419404800967218E-3</v>
      </c>
      <c r="P1188" s="40">
        <f>N1188/MAX($N$16:N1188)-1</f>
        <v>0</v>
      </c>
      <c r="S1188" s="2"/>
    </row>
    <row r="1189" spans="1:19">
      <c r="A1189" s="2">
        <v>44256</v>
      </c>
      <c r="B1189">
        <v>22668682</v>
      </c>
      <c r="C1189">
        <v>25807216</v>
      </c>
      <c r="D1189">
        <v>29105974</v>
      </c>
      <c r="E1189">
        <v>26710436</v>
      </c>
      <c r="F1189">
        <v>26710436</v>
      </c>
      <c r="H1189">
        <f t="shared" si="128"/>
        <v>-1.5201385320496863E-3</v>
      </c>
      <c r="I1189">
        <f t="shared" si="129"/>
        <v>-2.9535231179016463E-3</v>
      </c>
      <c r="J1189">
        <f t="shared" si="130"/>
        <v>-9.5117044200060397E-3</v>
      </c>
      <c r="K1189">
        <f t="shared" si="131"/>
        <v>-1.0261248228800479E-2</v>
      </c>
      <c r="L1189">
        <f t="shared" si="132"/>
        <v>-1.0261248228800479E-2</v>
      </c>
      <c r="M1189" s="2"/>
      <c r="N1189">
        <f t="shared" si="133"/>
        <v>263.14536291101365</v>
      </c>
      <c r="O1189">
        <f t="shared" si="134"/>
        <v>-6.9015725055116654E-3</v>
      </c>
      <c r="P1189" s="40">
        <f>N1189/MAX($N$16:N1189)-1</f>
        <v>-6.9015725055115995E-3</v>
      </c>
      <c r="S1189" s="2"/>
    </row>
    <row r="1190" spans="1:19">
      <c r="A1190" s="2">
        <v>44257</v>
      </c>
      <c r="B1190">
        <v>22717192</v>
      </c>
      <c r="C1190">
        <v>25619996</v>
      </c>
      <c r="D1190">
        <v>28784542</v>
      </c>
      <c r="E1190">
        <v>26885256</v>
      </c>
      <c r="F1190">
        <v>26885256</v>
      </c>
      <c r="H1190">
        <f t="shared" si="128"/>
        <v>2.1399567914888173E-3</v>
      </c>
      <c r="I1190">
        <f t="shared" si="129"/>
        <v>-7.2545601199291987E-3</v>
      </c>
      <c r="J1190">
        <f t="shared" si="130"/>
        <v>-1.1043506051369389E-2</v>
      </c>
      <c r="K1190">
        <f t="shared" si="131"/>
        <v>6.5450073521824415E-3</v>
      </c>
      <c r="L1190">
        <f t="shared" si="132"/>
        <v>6.5450073521824415E-3</v>
      </c>
      <c r="M1190" s="2"/>
      <c r="N1190">
        <f t="shared" si="133"/>
        <v>262.98389193365063</v>
      </c>
      <c r="O1190">
        <f t="shared" si="134"/>
        <v>-6.1361893508897784E-4</v>
      </c>
      <c r="P1190" s="40">
        <f>N1190/MAX($N$16:N1190)-1</f>
        <v>-7.5109565050291982E-3</v>
      </c>
      <c r="S1190" s="2"/>
    </row>
    <row r="1191" spans="1:19">
      <c r="A1191" s="2">
        <v>44258</v>
      </c>
      <c r="B1191">
        <v>22784662</v>
      </c>
      <c r="C1191">
        <v>25657064</v>
      </c>
      <c r="D1191">
        <v>29041308</v>
      </c>
      <c r="E1191">
        <v>27065466</v>
      </c>
      <c r="F1191">
        <v>27065466</v>
      </c>
      <c r="H1191">
        <f t="shared" si="128"/>
        <v>2.9699973482637532E-3</v>
      </c>
      <c r="I1191">
        <f t="shared" si="129"/>
        <v>1.4468386333861272E-3</v>
      </c>
      <c r="J1191">
        <f t="shared" si="130"/>
        <v>8.9202739442579837E-3</v>
      </c>
      <c r="K1191">
        <f t="shared" si="131"/>
        <v>6.7029304091432707E-3</v>
      </c>
      <c r="L1191">
        <f t="shared" si="132"/>
        <v>6.7029304091432707E-3</v>
      </c>
      <c r="M1191" s="2"/>
      <c r="N1191">
        <f t="shared" si="133"/>
        <v>264.39048603928586</v>
      </c>
      <c r="O1191">
        <f t="shared" si="134"/>
        <v>5.3485941488388821E-3</v>
      </c>
      <c r="P1191" s="40">
        <f>N1191/MAX($N$16:N1191)-1</f>
        <v>-2.2025354142051201E-3</v>
      </c>
      <c r="S1191" s="2"/>
    </row>
    <row r="1192" spans="1:19">
      <c r="A1192" s="2">
        <v>44259</v>
      </c>
      <c r="B1192">
        <v>22822204</v>
      </c>
      <c r="C1192">
        <v>25138564</v>
      </c>
      <c r="D1192">
        <v>28637626</v>
      </c>
      <c r="E1192">
        <v>26953988</v>
      </c>
      <c r="F1192">
        <v>26953988</v>
      </c>
      <c r="H1192">
        <f t="shared" si="128"/>
        <v>1.6476873784654344E-3</v>
      </c>
      <c r="I1192">
        <f t="shared" si="129"/>
        <v>-2.020885943925621E-2</v>
      </c>
      <c r="J1192">
        <f t="shared" si="130"/>
        <v>-1.3900269230297746E-2</v>
      </c>
      <c r="K1192">
        <f t="shared" si="131"/>
        <v>-4.1188280297852486E-3</v>
      </c>
      <c r="L1192">
        <f t="shared" si="132"/>
        <v>-4.1188280297852486E-3</v>
      </c>
      <c r="M1192" s="2"/>
      <c r="N1192">
        <f t="shared" si="133"/>
        <v>262.23839521330569</v>
      </c>
      <c r="O1192">
        <f t="shared" si="134"/>
        <v>-8.1398194701318045E-3</v>
      </c>
      <c r="P1192" s="40">
        <f>N1192/MAX($N$16:N1192)-1</f>
        <v>-1.0324426643688711E-2</v>
      </c>
      <c r="S1192" s="2"/>
    </row>
    <row r="1193" spans="1:19">
      <c r="A1193" s="2">
        <v>44260</v>
      </c>
      <c r="B1193">
        <v>22864704</v>
      </c>
      <c r="C1193">
        <v>25181064</v>
      </c>
      <c r="D1193">
        <v>28689570</v>
      </c>
      <c r="E1193">
        <v>27001210</v>
      </c>
      <c r="F1193">
        <v>27001210</v>
      </c>
      <c r="H1193">
        <f t="shared" si="128"/>
        <v>1.8622215452985813E-3</v>
      </c>
      <c r="I1193">
        <f t="shared" si="129"/>
        <v>1.6906295840923846E-3</v>
      </c>
      <c r="J1193">
        <f t="shared" si="130"/>
        <v>1.81383750175379E-3</v>
      </c>
      <c r="K1193">
        <f t="shared" si="131"/>
        <v>1.7519485428278969E-3</v>
      </c>
      <c r="L1193">
        <f t="shared" si="132"/>
        <v>1.7519485428278969E-3</v>
      </c>
      <c r="M1193" s="2"/>
      <c r="N1193">
        <f t="shared" si="133"/>
        <v>262.70363684590086</v>
      </c>
      <c r="O1193">
        <f t="shared" si="134"/>
        <v>1.7741171433601102E-3</v>
      </c>
      <c r="P1193" s="40">
        <f>N1193/MAX($N$16:N1193)-1</f>
        <v>-8.5686262426325488E-3</v>
      </c>
      <c r="S1193" s="2"/>
    </row>
    <row r="1194" spans="1:19">
      <c r="A1194" s="2">
        <v>44263</v>
      </c>
      <c r="B1194">
        <v>22966352</v>
      </c>
      <c r="C1194">
        <v>24935352</v>
      </c>
      <c r="D1194">
        <v>28215070</v>
      </c>
      <c r="E1194">
        <v>26620978</v>
      </c>
      <c r="F1194">
        <v>26620978</v>
      </c>
      <c r="H1194">
        <f t="shared" si="128"/>
        <v>4.4456293857992879E-3</v>
      </c>
      <c r="I1194">
        <f t="shared" si="129"/>
        <v>-9.7578084865674874E-3</v>
      </c>
      <c r="J1194">
        <f t="shared" si="130"/>
        <v>-1.6539111600487599E-2</v>
      </c>
      <c r="K1194">
        <f t="shared" si="131"/>
        <v>-1.4082035582849817E-2</v>
      </c>
      <c r="L1194">
        <f t="shared" si="132"/>
        <v>-1.4082035582849817E-2</v>
      </c>
      <c r="M1194" s="2"/>
      <c r="N1194">
        <f t="shared" si="133"/>
        <v>260.07579335377829</v>
      </c>
      <c r="O1194">
        <f t="shared" si="134"/>
        <v>-1.0003072373391087E-2</v>
      </c>
      <c r="P1194" s="40">
        <f>N1194/MAX($N$16:N1194)-1</f>
        <v>-1.8485986027577894E-2</v>
      </c>
      <c r="S1194" s="2"/>
    </row>
    <row r="1195" spans="1:19">
      <c r="A1195" s="2">
        <v>44264</v>
      </c>
      <c r="B1195">
        <v>22932404</v>
      </c>
      <c r="C1195">
        <v>24884598</v>
      </c>
      <c r="D1195">
        <v>27848346</v>
      </c>
      <c r="E1195">
        <v>26251992</v>
      </c>
      <c r="F1195">
        <v>26251992</v>
      </c>
      <c r="H1195">
        <f t="shared" si="128"/>
        <v>-1.4781624874512511E-3</v>
      </c>
      <c r="I1195">
        <f t="shared" si="129"/>
        <v>-2.035423442187656E-3</v>
      </c>
      <c r="J1195">
        <f t="shared" si="130"/>
        <v>-1.2997451361984935E-2</v>
      </c>
      <c r="K1195">
        <f t="shared" si="131"/>
        <v>-1.3860722923102253E-2</v>
      </c>
      <c r="L1195">
        <f t="shared" si="132"/>
        <v>-1.3860722923102253E-2</v>
      </c>
      <c r="M1195" s="2"/>
      <c r="N1195">
        <f t="shared" si="133"/>
        <v>257.77503372496261</v>
      </c>
      <c r="O1195">
        <f t="shared" si="134"/>
        <v>-8.8464966275656701E-3</v>
      </c>
      <c r="P1195" s="40">
        <f>N1195/MAX($N$16:N1195)-1</f>
        <v>-2.7168946442093445E-2</v>
      </c>
      <c r="S1195" s="2"/>
    </row>
    <row r="1196" spans="1:19">
      <c r="A1196" s="2">
        <v>44265</v>
      </c>
      <c r="B1196">
        <v>23067048</v>
      </c>
      <c r="C1196">
        <v>25005870</v>
      </c>
      <c r="D1196">
        <v>27930422</v>
      </c>
      <c r="E1196">
        <v>26306018</v>
      </c>
      <c r="F1196">
        <v>26306018</v>
      </c>
      <c r="H1196">
        <f t="shared" si="128"/>
        <v>5.8713425770799965E-3</v>
      </c>
      <c r="I1196">
        <f t="shared" si="129"/>
        <v>4.8733758929921933E-3</v>
      </c>
      <c r="J1196">
        <f t="shared" si="130"/>
        <v>2.9472486444976909E-3</v>
      </c>
      <c r="K1196">
        <f t="shared" si="131"/>
        <v>2.0579771622664111E-3</v>
      </c>
      <c r="L1196">
        <f t="shared" si="132"/>
        <v>2.0579771622664111E-3</v>
      </c>
      <c r="M1196" s="2"/>
      <c r="N1196">
        <f t="shared" si="133"/>
        <v>258.69312123486986</v>
      </c>
      <c r="O1196">
        <f t="shared" si="134"/>
        <v>3.5615842878205409E-3</v>
      </c>
      <c r="P1196" s="40">
        <f>N1196/MAX($N$16:N1196)-1</f>
        <v>-2.3704126647037582E-2</v>
      </c>
      <c r="S1196" s="2"/>
    </row>
    <row r="1197" spans="1:19">
      <c r="A1197" s="2">
        <v>44267</v>
      </c>
      <c r="B1197">
        <v>22796702</v>
      </c>
      <c r="C1197">
        <v>25050382</v>
      </c>
      <c r="D1197">
        <v>27979882</v>
      </c>
      <c r="E1197">
        <v>26408462</v>
      </c>
      <c r="F1197">
        <v>26408462</v>
      </c>
      <c r="H1197">
        <f t="shared" si="128"/>
        <v>-1.1720008559396033E-2</v>
      </c>
      <c r="I1197">
        <f t="shared" si="129"/>
        <v>1.7800620414327728E-3</v>
      </c>
      <c r="J1197">
        <f t="shared" si="130"/>
        <v>1.7708289548936662E-3</v>
      </c>
      <c r="K1197">
        <f t="shared" si="131"/>
        <v>3.8943180225907703E-3</v>
      </c>
      <c r="L1197">
        <f t="shared" si="132"/>
        <v>3.8943180225907703E-3</v>
      </c>
      <c r="M1197" s="2"/>
      <c r="N1197">
        <f t="shared" si="133"/>
        <v>258.67343564458292</v>
      </c>
      <c r="O1197">
        <f t="shared" si="134"/>
        <v>-7.6096303577610639E-5</v>
      </c>
      <c r="P1197" s="40">
        <f>N1197/MAX($N$16:N1197)-1</f>
        <v>-2.3778419154197872E-2</v>
      </c>
      <c r="S1197" s="2"/>
    </row>
    <row r="1198" spans="1:19">
      <c r="A1198" s="2">
        <v>44270</v>
      </c>
      <c r="B1198">
        <v>22916724</v>
      </c>
      <c r="C1198">
        <v>25135602</v>
      </c>
      <c r="D1198">
        <v>28163044</v>
      </c>
      <c r="E1198">
        <v>26650418</v>
      </c>
      <c r="F1198">
        <v>26650418</v>
      </c>
      <c r="H1198">
        <f t="shared" si="128"/>
        <v>5.2648843679230506E-3</v>
      </c>
      <c r="I1198">
        <f t="shared" si="129"/>
        <v>3.4019441300336961E-3</v>
      </c>
      <c r="J1198">
        <f t="shared" si="130"/>
        <v>6.5462034471768238E-3</v>
      </c>
      <c r="K1198">
        <f t="shared" si="131"/>
        <v>9.1620632810800462E-3</v>
      </c>
      <c r="L1198">
        <f t="shared" si="132"/>
        <v>9.1620632810800462E-3</v>
      </c>
      <c r="M1198" s="2"/>
      <c r="N1198">
        <f t="shared" si="133"/>
        <v>260.40847004715067</v>
      </c>
      <c r="O1198">
        <f t="shared" si="134"/>
        <v>6.7074317014587329E-3</v>
      </c>
      <c r="P1198" s="40">
        <f>N1198/MAX($N$16:N1198)-1</f>
        <v>-1.7230479575184532E-2</v>
      </c>
      <c r="S1198" s="2"/>
    </row>
    <row r="1199" spans="1:19">
      <c r="A1199" s="2">
        <v>44271</v>
      </c>
      <c r="B1199">
        <v>23050996</v>
      </c>
      <c r="C1199">
        <v>25067824</v>
      </c>
      <c r="D1199">
        <v>28104050</v>
      </c>
      <c r="E1199">
        <v>26733420</v>
      </c>
      <c r="F1199">
        <v>26733420</v>
      </c>
      <c r="H1199">
        <f t="shared" si="128"/>
        <v>5.8591271597110417E-3</v>
      </c>
      <c r="I1199">
        <f t="shared" si="129"/>
        <v>-2.69649400082006E-3</v>
      </c>
      <c r="J1199">
        <f t="shared" si="130"/>
        <v>-2.0947309530887637E-3</v>
      </c>
      <c r="K1199">
        <f t="shared" si="131"/>
        <v>3.1144727260938865E-3</v>
      </c>
      <c r="L1199">
        <f t="shared" si="132"/>
        <v>3.1144727260938865E-3</v>
      </c>
      <c r="M1199" s="2"/>
      <c r="N1199">
        <f t="shared" si="133"/>
        <v>260.78850223410757</v>
      </c>
      <c r="O1199">
        <f t="shared" si="134"/>
        <v>1.4593695315979983E-3</v>
      </c>
      <c r="P1199" s="40">
        <f>N1199/MAX($N$16:N1199)-1</f>
        <v>-1.5796255680493254E-2</v>
      </c>
      <c r="S1199" s="2"/>
    </row>
    <row r="1200" spans="1:19">
      <c r="A1200" s="2">
        <v>44272</v>
      </c>
      <c r="B1200">
        <v>23134986</v>
      </c>
      <c r="C1200">
        <v>25318406</v>
      </c>
      <c r="D1200">
        <v>28148170</v>
      </c>
      <c r="E1200">
        <v>26795990</v>
      </c>
      <c r="F1200">
        <v>26795990</v>
      </c>
      <c r="H1200">
        <f t="shared" si="128"/>
        <v>3.6436603433533943E-3</v>
      </c>
      <c r="I1200">
        <f t="shared" si="129"/>
        <v>9.9961608155538784E-3</v>
      </c>
      <c r="J1200">
        <f t="shared" si="130"/>
        <v>1.5698804976507219E-3</v>
      </c>
      <c r="K1200">
        <f t="shared" si="131"/>
        <v>2.3405161030649602E-3</v>
      </c>
      <c r="L1200">
        <f t="shared" si="132"/>
        <v>2.3405161030649602E-3</v>
      </c>
      <c r="M1200" s="2"/>
      <c r="N1200">
        <f t="shared" si="133"/>
        <v>261.82595717258505</v>
      </c>
      <c r="O1200">
        <f t="shared" si="134"/>
        <v>3.9781467725375826E-3</v>
      </c>
      <c r="P1200" s="40">
        <f>N1200/MAX($N$16:N1200)-1</f>
        <v>-1.1880948731509355E-2</v>
      </c>
      <c r="S1200" s="2"/>
    </row>
    <row r="1201" spans="1:19">
      <c r="A1201" s="2">
        <v>44273</v>
      </c>
      <c r="B1201">
        <v>23156598</v>
      </c>
      <c r="C1201">
        <v>25385672</v>
      </c>
      <c r="D1201">
        <v>27990208</v>
      </c>
      <c r="E1201">
        <v>26748004</v>
      </c>
      <c r="F1201">
        <v>26748004</v>
      </c>
      <c r="H1201">
        <f t="shared" si="128"/>
        <v>9.3416957330338946E-4</v>
      </c>
      <c r="I1201">
        <f t="shared" si="129"/>
        <v>2.6568023279189834E-3</v>
      </c>
      <c r="J1201">
        <f t="shared" si="130"/>
        <v>-5.6118035382051179E-3</v>
      </c>
      <c r="K1201">
        <f t="shared" si="131"/>
        <v>-1.7907903384051238E-3</v>
      </c>
      <c r="L1201">
        <f t="shared" si="132"/>
        <v>-1.7907903384051238E-3</v>
      </c>
      <c r="M1201" s="2"/>
      <c r="N1201">
        <f t="shared" si="133"/>
        <v>261.53258577927818</v>
      </c>
      <c r="O1201">
        <f t="shared" si="134"/>
        <v>-1.1204824627585987E-3</v>
      </c>
      <c r="P1201" s="40">
        <f>N1201/MAX($N$16:N1201)-1</f>
        <v>-1.29881187995734E-2</v>
      </c>
      <c r="S1201" s="2"/>
    </row>
    <row r="1202" spans="1:19">
      <c r="A1202" s="2">
        <v>44274</v>
      </c>
      <c r="B1202">
        <v>22997394</v>
      </c>
      <c r="C1202">
        <v>25290366</v>
      </c>
      <c r="D1202">
        <v>27485632</v>
      </c>
      <c r="E1202">
        <v>26193044</v>
      </c>
      <c r="F1202">
        <v>26193044</v>
      </c>
      <c r="H1202">
        <f t="shared" si="128"/>
        <v>-6.8751031563444309E-3</v>
      </c>
      <c r="I1202">
        <f t="shared" si="129"/>
        <v>-3.7543225170482142E-3</v>
      </c>
      <c r="J1202">
        <f t="shared" si="130"/>
        <v>-1.8026875684525101E-2</v>
      </c>
      <c r="K1202">
        <f t="shared" si="131"/>
        <v>-2.0747716352966017E-2</v>
      </c>
      <c r="L1202">
        <f t="shared" si="132"/>
        <v>-2.0747716352966017E-2</v>
      </c>
      <c r="M1202" s="2"/>
      <c r="N1202">
        <f t="shared" si="133"/>
        <v>257.86319289795438</v>
      </c>
      <c r="O1202">
        <f t="shared" si="134"/>
        <v>-1.4030346812769955E-2</v>
      </c>
      <c r="P1202" s="40">
        <f>N1202/MAX($N$16:N1202)-1</f>
        <v>-2.6836237801139973E-2</v>
      </c>
      <c r="S1202" s="2"/>
    </row>
    <row r="1203" spans="1:19">
      <c r="A1203" s="2">
        <v>44277</v>
      </c>
      <c r="B1203">
        <v>23236006</v>
      </c>
      <c r="C1203">
        <v>25183782</v>
      </c>
      <c r="D1203">
        <v>27477300</v>
      </c>
      <c r="E1203">
        <v>26234598</v>
      </c>
      <c r="F1203">
        <v>26234598</v>
      </c>
      <c r="H1203">
        <f t="shared" si="128"/>
        <v>1.0375610384376621E-2</v>
      </c>
      <c r="I1203">
        <f t="shared" si="129"/>
        <v>-4.2144111318911381E-3</v>
      </c>
      <c r="J1203">
        <f t="shared" si="130"/>
        <v>-3.0314020066923852E-4</v>
      </c>
      <c r="K1203">
        <f t="shared" si="131"/>
        <v>1.5864517312307314E-3</v>
      </c>
      <c r="L1203">
        <f t="shared" si="132"/>
        <v>1.5864517312307314E-3</v>
      </c>
      <c r="M1203" s="2"/>
      <c r="N1203">
        <f t="shared" si="133"/>
        <v>258.3289434637291</v>
      </c>
      <c r="O1203">
        <f t="shared" si="134"/>
        <v>1.8061925028555416E-3</v>
      </c>
      <c r="P1203" s="40">
        <f>N1203/MAX($N$16:N1203)-1</f>
        <v>-2.5078516709805432E-2</v>
      </c>
      <c r="S1203" s="2"/>
    </row>
    <row r="1204" spans="1:19">
      <c r="A1204" s="2">
        <v>44278</v>
      </c>
      <c r="B1204">
        <v>23101610</v>
      </c>
      <c r="C1204">
        <v>25054186</v>
      </c>
      <c r="D1204">
        <v>27355632</v>
      </c>
      <c r="E1204">
        <v>26140658</v>
      </c>
      <c r="F1204">
        <v>26140658</v>
      </c>
      <c r="H1204">
        <f t="shared" si="128"/>
        <v>-5.7839544369200357E-3</v>
      </c>
      <c r="I1204">
        <f t="shared" si="129"/>
        <v>-5.1460102378586559E-3</v>
      </c>
      <c r="J1204">
        <f t="shared" si="130"/>
        <v>-4.4279459772248453E-3</v>
      </c>
      <c r="K1204">
        <f t="shared" si="131"/>
        <v>-3.5807676565121627E-3</v>
      </c>
      <c r="L1204">
        <f t="shared" si="132"/>
        <v>-3.5807676565121627E-3</v>
      </c>
      <c r="M1204" s="2"/>
      <c r="N1204">
        <f t="shared" si="133"/>
        <v>257.16545852702228</v>
      </c>
      <c r="O1204">
        <f t="shared" si="134"/>
        <v>-4.5038891930055721E-3</v>
      </c>
      <c r="P1204" s="40">
        <f>N1204/MAX($N$16:N1204)-1</f>
        <v>-2.9469455042425152E-2</v>
      </c>
      <c r="S1204" s="2"/>
    </row>
    <row r="1205" spans="1:19">
      <c r="A1205" s="2">
        <v>44279</v>
      </c>
      <c r="B1205">
        <v>22937020</v>
      </c>
      <c r="C1205">
        <v>25060132</v>
      </c>
      <c r="D1205">
        <v>27398292</v>
      </c>
      <c r="E1205">
        <v>26206938</v>
      </c>
      <c r="F1205">
        <v>26206938</v>
      </c>
      <c r="H1205">
        <f t="shared" si="128"/>
        <v>-7.1246116612652122E-3</v>
      </c>
      <c r="I1205">
        <f t="shared" si="129"/>
        <v>2.3732561097777882E-4</v>
      </c>
      <c r="J1205">
        <f t="shared" si="130"/>
        <v>1.5594594926557903E-3</v>
      </c>
      <c r="K1205">
        <f t="shared" si="131"/>
        <v>2.535513834426073E-3</v>
      </c>
      <c r="L1205">
        <f t="shared" si="132"/>
        <v>2.535513834426073E-3</v>
      </c>
      <c r="M1205" s="2"/>
      <c r="N1205">
        <f t="shared" si="133"/>
        <v>257.1522505662258</v>
      </c>
      <c r="O1205">
        <f t="shared" si="134"/>
        <v>-5.1359777755899351E-5</v>
      </c>
      <c r="P1205" s="40">
        <f>N1205/MAX($N$16:N1205)-1</f>
        <v>-2.9519301275519605E-2</v>
      </c>
      <c r="S1205" s="2"/>
    </row>
    <row r="1206" spans="1:19">
      <c r="A1206" s="2">
        <v>44280</v>
      </c>
      <c r="B1206">
        <v>23064236</v>
      </c>
      <c r="C1206">
        <v>24956652</v>
      </c>
      <c r="D1206">
        <v>27451222</v>
      </c>
      <c r="E1206">
        <v>26411344</v>
      </c>
      <c r="F1206">
        <v>26411344</v>
      </c>
      <c r="H1206">
        <f t="shared" si="128"/>
        <v>5.5463176995094177E-3</v>
      </c>
      <c r="I1206">
        <f t="shared" si="129"/>
        <v>-4.1292679543747379E-3</v>
      </c>
      <c r="J1206">
        <f t="shared" si="130"/>
        <v>1.9318722495549334E-3</v>
      </c>
      <c r="K1206">
        <f t="shared" si="131"/>
        <v>7.7996902957528924E-3</v>
      </c>
      <c r="L1206">
        <f t="shared" si="132"/>
        <v>7.7996902957528924E-3</v>
      </c>
      <c r="M1206" s="2"/>
      <c r="N1206">
        <f t="shared" si="133"/>
        <v>258.1267702971158</v>
      </c>
      <c r="O1206">
        <f t="shared" si="134"/>
        <v>3.7896605172390799E-3</v>
      </c>
      <c r="P1206" s="40">
        <f>N1206/MAX($N$16:N1206)-1</f>
        <v>-2.5841508888820863E-2</v>
      </c>
      <c r="S1206" s="2"/>
    </row>
    <row r="1207" spans="1:19">
      <c r="A1207" s="2">
        <v>44281</v>
      </c>
      <c r="B1207">
        <v>23104550</v>
      </c>
      <c r="C1207">
        <v>25120328</v>
      </c>
      <c r="D1207">
        <v>27504812</v>
      </c>
      <c r="E1207">
        <v>26209510</v>
      </c>
      <c r="F1207">
        <v>26209510</v>
      </c>
      <c r="H1207">
        <f t="shared" si="128"/>
        <v>1.7479009493313047E-3</v>
      </c>
      <c r="I1207">
        <f t="shared" si="129"/>
        <v>6.5584117613211035E-3</v>
      </c>
      <c r="J1207">
        <f t="shared" si="130"/>
        <v>1.952189960796602E-3</v>
      </c>
      <c r="K1207">
        <f t="shared" si="131"/>
        <v>-7.6419435527400603E-3</v>
      </c>
      <c r="L1207">
        <f t="shared" si="132"/>
        <v>-7.6419435527400603E-3</v>
      </c>
      <c r="M1207" s="2"/>
      <c r="N1207">
        <f t="shared" si="133"/>
        <v>257.86733304642422</v>
      </c>
      <c r="O1207">
        <f t="shared" si="134"/>
        <v>-1.0050768868062224E-3</v>
      </c>
      <c r="P1207" s="40">
        <f>N1207/MAX($N$16:N1207)-1</f>
        <v>-2.6820613072322752E-2</v>
      </c>
      <c r="S1207" s="2"/>
    </row>
    <row r="1208" spans="1:19">
      <c r="A1208" s="2">
        <v>44285</v>
      </c>
      <c r="B1208">
        <v>23264078</v>
      </c>
      <c r="C1208">
        <v>25285462</v>
      </c>
      <c r="D1208">
        <v>27593334</v>
      </c>
      <c r="E1208">
        <v>26127452</v>
      </c>
      <c r="F1208">
        <v>26127452</v>
      </c>
      <c r="H1208">
        <f t="shared" si="128"/>
        <v>6.9046140262416511E-3</v>
      </c>
      <c r="I1208">
        <f t="shared" si="129"/>
        <v>6.573719897287944E-3</v>
      </c>
      <c r="J1208">
        <f t="shared" si="130"/>
        <v>3.2184186534340853E-3</v>
      </c>
      <c r="K1208">
        <f t="shared" si="131"/>
        <v>-3.1308483065879411E-3</v>
      </c>
      <c r="L1208">
        <f t="shared" si="132"/>
        <v>-3.1308483065879411E-3</v>
      </c>
      <c r="M1208" s="2"/>
      <c r="N1208">
        <f t="shared" si="133"/>
        <v>258.40550505673866</v>
      </c>
      <c r="O1208">
        <f t="shared" si="134"/>
        <v>2.0870111927575601E-3</v>
      </c>
      <c r="P1208" s="40">
        <f>N1208/MAX($N$16:N1208)-1</f>
        <v>-2.4789576799243651E-2</v>
      </c>
      <c r="S1208" s="2"/>
    </row>
    <row r="1209" spans="1:19">
      <c r="A1209" s="2">
        <v>44286</v>
      </c>
      <c r="B1209">
        <v>23103988</v>
      </c>
      <c r="C1209">
        <v>25330030</v>
      </c>
      <c r="D1209">
        <v>27615652</v>
      </c>
      <c r="E1209">
        <v>26121532</v>
      </c>
      <c r="F1209">
        <v>26121532</v>
      </c>
      <c r="H1209">
        <f t="shared" si="128"/>
        <v>-6.8814246582220573E-3</v>
      </c>
      <c r="I1209">
        <f t="shared" si="129"/>
        <v>1.7625938572924937E-3</v>
      </c>
      <c r="J1209">
        <f t="shared" si="130"/>
        <v>8.0881853566516781E-4</v>
      </c>
      <c r="K1209">
        <f t="shared" si="131"/>
        <v>-2.2658160466626498E-4</v>
      </c>
      <c r="L1209">
        <f t="shared" si="132"/>
        <v>-2.2658160466626498E-4</v>
      </c>
      <c r="M1209" s="2"/>
      <c r="N1209">
        <f t="shared" si="133"/>
        <v>258.15933890390124</v>
      </c>
      <c r="O1209">
        <f t="shared" si="134"/>
        <v>-9.5263509491938525E-4</v>
      </c>
      <c r="P1209" s="40">
        <f>N1209/MAX($N$16:N1209)-1</f>
        <v>-2.5718596473315869E-2</v>
      </c>
      <c r="S1209" s="2"/>
    </row>
    <row r="1210" spans="1:19">
      <c r="A1210" s="2">
        <v>44287</v>
      </c>
      <c r="B1210">
        <v>23063472</v>
      </c>
      <c r="C1210">
        <v>25197920</v>
      </c>
      <c r="D1210">
        <v>27567086</v>
      </c>
      <c r="E1210">
        <v>26077382</v>
      </c>
      <c r="F1210">
        <v>26077382</v>
      </c>
      <c r="H1210">
        <f t="shared" si="128"/>
        <v>-1.753636644894363E-3</v>
      </c>
      <c r="I1210">
        <f t="shared" si="129"/>
        <v>-5.215548501126932E-3</v>
      </c>
      <c r="J1210">
        <f t="shared" si="130"/>
        <v>-1.7586403536661299E-3</v>
      </c>
      <c r="K1210">
        <f t="shared" si="131"/>
        <v>-1.6901765179775374E-3</v>
      </c>
      <c r="L1210">
        <f t="shared" si="132"/>
        <v>-1.6901765179775374E-3</v>
      </c>
      <c r="M1210" s="2"/>
      <c r="N1210">
        <f t="shared" si="133"/>
        <v>257.53417103068284</v>
      </c>
      <c r="O1210">
        <f t="shared" si="134"/>
        <v>-2.4216357071285004E-3</v>
      </c>
      <c r="P1210" s="40">
        <f>N1210/MAX($N$16:N1210)-1</f>
        <v>-2.8077951108887444E-2</v>
      </c>
      <c r="S1210" s="2"/>
    </row>
    <row r="1211" spans="1:19">
      <c r="A1211" s="2">
        <v>44291</v>
      </c>
      <c r="B1211">
        <v>23137250</v>
      </c>
      <c r="C1211">
        <v>25435486</v>
      </c>
      <c r="D1211">
        <v>27828408</v>
      </c>
      <c r="E1211">
        <v>26314946</v>
      </c>
      <c r="F1211">
        <v>26314946</v>
      </c>
      <c r="H1211">
        <f t="shared" si="128"/>
        <v>3.1989112480548254E-3</v>
      </c>
      <c r="I1211">
        <f t="shared" si="129"/>
        <v>9.4280004063826972E-3</v>
      </c>
      <c r="J1211">
        <f t="shared" si="130"/>
        <v>9.47949304471285E-3</v>
      </c>
      <c r="K1211">
        <f t="shared" si="131"/>
        <v>9.1099635691958003E-3</v>
      </c>
      <c r="L1211">
        <f t="shared" si="132"/>
        <v>9.1099635691958003E-3</v>
      </c>
      <c r="M1211" s="2"/>
      <c r="N1211">
        <f t="shared" si="133"/>
        <v>259.6112527187808</v>
      </c>
      <c r="O1211">
        <f t="shared" si="134"/>
        <v>8.065266367508395E-3</v>
      </c>
      <c r="P1211" s="40">
        <f>N1211/MAX($N$16:N1211)-1</f>
        <v>-2.0239140896125996E-2</v>
      </c>
      <c r="S1211" s="2"/>
    </row>
    <row r="1212" spans="1:19">
      <c r="A1212" s="2">
        <v>44292</v>
      </c>
      <c r="B1212">
        <v>23219060</v>
      </c>
      <c r="C1212">
        <v>25514492</v>
      </c>
      <c r="D1212">
        <v>27646552</v>
      </c>
      <c r="E1212">
        <v>26224034</v>
      </c>
      <c r="F1212">
        <v>26224034</v>
      </c>
      <c r="H1212">
        <f t="shared" si="128"/>
        <v>3.5358566813254999E-3</v>
      </c>
      <c r="I1212">
        <f t="shared" si="129"/>
        <v>3.1061329042425534E-3</v>
      </c>
      <c r="J1212">
        <f t="shared" si="130"/>
        <v>-6.5349049072443988E-3</v>
      </c>
      <c r="K1212">
        <f t="shared" si="131"/>
        <v>-3.4547667321832565E-3</v>
      </c>
      <c r="L1212">
        <f t="shared" si="132"/>
        <v>-3.4547667321832565E-3</v>
      </c>
      <c r="M1212" s="2"/>
      <c r="N1212">
        <f t="shared" si="133"/>
        <v>259.2580542686008</v>
      </c>
      <c r="O1212">
        <f t="shared" si="134"/>
        <v>-1.3604897572085718E-3</v>
      </c>
      <c r="P1212" s="40">
        <f>N1212/MAX($N$16:N1212)-1</f>
        <v>-2.1572095509450717E-2</v>
      </c>
      <c r="S1212" s="2"/>
    </row>
    <row r="1213" spans="1:19">
      <c r="A1213" s="2">
        <v>44293</v>
      </c>
      <c r="B1213">
        <v>23136510</v>
      </c>
      <c r="C1213">
        <v>25667538</v>
      </c>
      <c r="D1213">
        <v>27773416</v>
      </c>
      <c r="E1213">
        <v>26373052</v>
      </c>
      <c r="F1213">
        <v>26373052</v>
      </c>
      <c r="H1213">
        <f t="shared" si="128"/>
        <v>-3.5552688179452119E-3</v>
      </c>
      <c r="I1213">
        <f t="shared" si="129"/>
        <v>5.9983949513868762E-3</v>
      </c>
      <c r="J1213">
        <f t="shared" si="130"/>
        <v>4.588781993501323E-3</v>
      </c>
      <c r="K1213">
        <f t="shared" si="131"/>
        <v>5.6824972084768E-3</v>
      </c>
      <c r="L1213">
        <f t="shared" si="132"/>
        <v>5.6824972084768E-3</v>
      </c>
      <c r="M1213" s="2"/>
      <c r="N1213">
        <f t="shared" si="133"/>
        <v>260.21196330022076</v>
      </c>
      <c r="O1213">
        <f t="shared" si="134"/>
        <v>3.6793805087793176E-3</v>
      </c>
      <c r="P1213" s="40">
        <f>N1213/MAX($N$16:N1213)-1</f>
        <v>-1.7972086948422339E-2</v>
      </c>
      <c r="S1213" s="2"/>
    </row>
    <row r="1214" spans="1:19">
      <c r="A1214" s="2">
        <v>44294</v>
      </c>
      <c r="B1214">
        <v>23145032</v>
      </c>
      <c r="C1214">
        <v>25814342</v>
      </c>
      <c r="D1214">
        <v>27525752</v>
      </c>
      <c r="E1214">
        <v>26309596</v>
      </c>
      <c r="F1214">
        <v>26309596</v>
      </c>
      <c r="H1214">
        <f t="shared" si="128"/>
        <v>3.6833558734650218E-4</v>
      </c>
      <c r="I1214">
        <f t="shared" si="129"/>
        <v>5.7194421997155409E-3</v>
      </c>
      <c r="J1214">
        <f t="shared" si="130"/>
        <v>-8.9173042307795214E-3</v>
      </c>
      <c r="K1214">
        <f t="shared" si="131"/>
        <v>-2.406092400682347E-3</v>
      </c>
      <c r="L1214">
        <f t="shared" si="132"/>
        <v>-2.406092400682347E-3</v>
      </c>
      <c r="M1214" s="2"/>
      <c r="N1214">
        <f t="shared" si="133"/>
        <v>259.81427036300954</v>
      </c>
      <c r="O1214">
        <f t="shared" si="134"/>
        <v>-1.5283422490164347E-3</v>
      </c>
      <c r="P1214" s="40">
        <f>N1214/MAX($N$16:N1214)-1</f>
        <v>-1.9472961697652447E-2</v>
      </c>
      <c r="S1214" s="2"/>
    </row>
    <row r="1215" spans="1:19">
      <c r="A1215" s="2">
        <v>44295</v>
      </c>
      <c r="B1215">
        <v>23200204</v>
      </c>
      <c r="C1215">
        <v>25875030</v>
      </c>
      <c r="D1215">
        <v>27300426</v>
      </c>
      <c r="E1215">
        <v>26060610</v>
      </c>
      <c r="F1215">
        <v>26060610</v>
      </c>
      <c r="H1215">
        <f t="shared" si="128"/>
        <v>2.3837512948783335E-3</v>
      </c>
      <c r="I1215">
        <f t="shared" si="129"/>
        <v>2.3509411938527069E-3</v>
      </c>
      <c r="J1215">
        <f t="shared" si="130"/>
        <v>-8.1860070525956452E-3</v>
      </c>
      <c r="K1215">
        <f t="shared" si="131"/>
        <v>-9.4636952996161039E-3</v>
      </c>
      <c r="L1215">
        <f t="shared" si="132"/>
        <v>-9.4636952996161039E-3</v>
      </c>
      <c r="M1215" s="2"/>
      <c r="N1215">
        <f t="shared" si="133"/>
        <v>258.65140897228576</v>
      </c>
      <c r="O1215">
        <f t="shared" si="134"/>
        <v>-4.475741032619363E-3</v>
      </c>
      <c r="P1215" s="40">
        <f>N1215/MAX($N$16:N1215)-1</f>
        <v>-2.3861546796574928E-2</v>
      </c>
      <c r="S1215" s="2"/>
    </row>
    <row r="1216" spans="1:19">
      <c r="A1216" s="2">
        <v>44298</v>
      </c>
      <c r="B1216">
        <v>23551722</v>
      </c>
      <c r="C1216">
        <v>26261700</v>
      </c>
      <c r="D1216">
        <v>27651640</v>
      </c>
      <c r="E1216">
        <v>26374078</v>
      </c>
      <c r="F1216">
        <v>26374078</v>
      </c>
      <c r="H1216">
        <f t="shared" si="128"/>
        <v>1.5151504702286323E-2</v>
      </c>
      <c r="I1216">
        <f t="shared" si="129"/>
        <v>1.4943750789854215E-2</v>
      </c>
      <c r="J1216">
        <f t="shared" si="130"/>
        <v>1.2864780937850595E-2</v>
      </c>
      <c r="K1216">
        <f t="shared" si="131"/>
        <v>1.2028421437564107E-2</v>
      </c>
      <c r="L1216">
        <f t="shared" si="132"/>
        <v>1.2028421437564107E-2</v>
      </c>
      <c r="M1216" s="2"/>
      <c r="N1216">
        <f t="shared" si="133"/>
        <v>262.11821102372471</v>
      </c>
      <c r="O1216">
        <f t="shared" si="134"/>
        <v>1.3403375861023869E-2</v>
      </c>
      <c r="P1216" s="40">
        <f>N1216/MAX($N$16:N1216)-1</f>
        <v>-1.0777996215891039E-2</v>
      </c>
      <c r="S1216" s="2"/>
    </row>
    <row r="1217" spans="1:19">
      <c r="A1217" s="2">
        <v>44299</v>
      </c>
      <c r="B1217">
        <v>23582994</v>
      </c>
      <c r="C1217">
        <v>26403648</v>
      </c>
      <c r="D1217">
        <v>27876856</v>
      </c>
      <c r="E1217">
        <v>26597534</v>
      </c>
      <c r="F1217">
        <v>26597534</v>
      </c>
      <c r="H1217">
        <f t="shared" si="128"/>
        <v>1.3278009990096429E-3</v>
      </c>
      <c r="I1217">
        <f t="shared" si="129"/>
        <v>5.405133711831267E-3</v>
      </c>
      <c r="J1217">
        <f t="shared" si="130"/>
        <v>8.144761034065251E-3</v>
      </c>
      <c r="K1217">
        <f t="shared" si="131"/>
        <v>8.4725615811100941E-3</v>
      </c>
      <c r="L1217">
        <f t="shared" si="132"/>
        <v>8.4725615811100941E-3</v>
      </c>
      <c r="M1217" s="2"/>
      <c r="N1217">
        <f t="shared" si="133"/>
        <v>263.78647909605832</v>
      </c>
      <c r="O1217">
        <f t="shared" si="134"/>
        <v>6.3645637814252701E-3</v>
      </c>
      <c r="P1217" s="40">
        <f>N1217/MAX($N$16:N1217)-1</f>
        <v>-4.4820296788176117E-3</v>
      </c>
      <c r="S1217" s="2"/>
    </row>
    <row r="1218" spans="1:19">
      <c r="A1218" s="2">
        <v>44301</v>
      </c>
      <c r="B1218">
        <v>23670226</v>
      </c>
      <c r="C1218">
        <v>26528510</v>
      </c>
      <c r="D1218">
        <v>27846474</v>
      </c>
      <c r="E1218">
        <v>26589538</v>
      </c>
      <c r="F1218">
        <v>26589538</v>
      </c>
      <c r="H1218">
        <f t="shared" si="128"/>
        <v>3.6989366150879111E-3</v>
      </c>
      <c r="I1218">
        <f t="shared" si="129"/>
        <v>4.7289677547588393E-3</v>
      </c>
      <c r="J1218">
        <f t="shared" si="130"/>
        <v>-1.08986465331673E-3</v>
      </c>
      <c r="K1218">
        <f t="shared" si="131"/>
        <v>-3.006293741366628E-4</v>
      </c>
      <c r="L1218">
        <f t="shared" si="132"/>
        <v>-3.006293741366628E-4</v>
      </c>
      <c r="M1218" s="2"/>
      <c r="N1218">
        <f t="shared" si="133"/>
        <v>264.14189344246989</v>
      </c>
      <c r="O1218">
        <f t="shared" si="134"/>
        <v>1.3473561936513392E-3</v>
      </c>
      <c r="P1218" s="40">
        <f>N1218/MAX($N$16:N1218)-1</f>
        <v>-3.1407123756140853E-3</v>
      </c>
      <c r="S1218" s="2"/>
    </row>
    <row r="1219" spans="1:19">
      <c r="A1219" s="2">
        <v>44302</v>
      </c>
      <c r="B1219">
        <v>23602146</v>
      </c>
      <c r="C1219">
        <v>26453622</v>
      </c>
      <c r="D1219">
        <v>27857762</v>
      </c>
      <c r="E1219">
        <v>26351582</v>
      </c>
      <c r="F1219">
        <v>26351582</v>
      </c>
      <c r="H1219">
        <f t="shared" si="128"/>
        <v>-2.8761871559654928E-3</v>
      </c>
      <c r="I1219">
        <f t="shared" si="129"/>
        <v>-2.8229252227132129E-3</v>
      </c>
      <c r="J1219">
        <f t="shared" si="130"/>
        <v>4.0536550516234726E-4</v>
      </c>
      <c r="K1219">
        <f t="shared" si="131"/>
        <v>-8.9492340934994585E-3</v>
      </c>
      <c r="L1219">
        <f t="shared" si="132"/>
        <v>-8.9492340934994585E-3</v>
      </c>
      <c r="M1219" s="2"/>
      <c r="N1219">
        <f t="shared" si="133"/>
        <v>262.91668632262798</v>
      </c>
      <c r="O1219">
        <f t="shared" si="134"/>
        <v>-4.6384430121030554E-3</v>
      </c>
      <c r="P1219" s="40">
        <f>N1219/MAX($N$16:N1219)-1</f>
        <v>-7.7645873723455328E-3</v>
      </c>
      <c r="S1219" s="2"/>
    </row>
    <row r="1220" spans="1:19">
      <c r="A1220" s="2">
        <v>44305</v>
      </c>
      <c r="B1220">
        <v>22746882</v>
      </c>
      <c r="C1220">
        <v>26263132</v>
      </c>
      <c r="D1220">
        <v>28194310</v>
      </c>
      <c r="E1220">
        <v>26796198</v>
      </c>
      <c r="F1220">
        <v>26796198</v>
      </c>
      <c r="H1220">
        <f t="shared" si="128"/>
        <v>-3.6236704916578377E-2</v>
      </c>
      <c r="I1220">
        <f t="shared" si="129"/>
        <v>-7.200904284487053E-3</v>
      </c>
      <c r="J1220">
        <f t="shared" si="130"/>
        <v>1.2080941749735619E-2</v>
      </c>
      <c r="K1220">
        <f t="shared" si="131"/>
        <v>1.6872459497877523E-2</v>
      </c>
      <c r="L1220">
        <f t="shared" si="132"/>
        <v>1.6872459497877523E-2</v>
      </c>
      <c r="M1220" s="2"/>
      <c r="N1220">
        <f t="shared" si="133"/>
        <v>263.04226855906103</v>
      </c>
      <c r="O1220">
        <f t="shared" si="134"/>
        <v>4.7765030888504648E-4</v>
      </c>
      <c r="P1220" s="40">
        <f>N1220/MAX($N$16:N1220)-1</f>
        <v>-7.2906458210172387E-3</v>
      </c>
      <c r="S1220" s="2"/>
    </row>
    <row r="1221" spans="1:19">
      <c r="A1221" s="2">
        <v>44306</v>
      </c>
      <c r="B1221">
        <v>22906752</v>
      </c>
      <c r="C1221">
        <v>25949320</v>
      </c>
      <c r="D1221">
        <v>28316908</v>
      </c>
      <c r="E1221">
        <v>26994184</v>
      </c>
      <c r="F1221">
        <v>26994184</v>
      </c>
      <c r="H1221">
        <f t="shared" si="128"/>
        <v>7.0282159990102677E-3</v>
      </c>
      <c r="I1221">
        <f t="shared" si="129"/>
        <v>-1.1948765288161356E-2</v>
      </c>
      <c r="J1221">
        <f t="shared" si="130"/>
        <v>4.3483241831419051E-3</v>
      </c>
      <c r="K1221">
        <f t="shared" si="131"/>
        <v>7.3885855000772604E-3</v>
      </c>
      <c r="L1221">
        <f t="shared" si="132"/>
        <v>7.3885855000772604E-3</v>
      </c>
      <c r="M1221" s="2"/>
      <c r="N1221">
        <f t="shared" si="133"/>
        <v>263.78956879761193</v>
      </c>
      <c r="O1221">
        <f t="shared" si="134"/>
        <v>2.8409891788290674E-3</v>
      </c>
      <c r="P1221" s="40">
        <f>N1221/MAX($N$16:N1221)-1</f>
        <v>-4.4703692880724288E-3</v>
      </c>
      <c r="S1221" s="2"/>
    </row>
    <row r="1222" spans="1:19">
      <c r="A1222" s="2">
        <v>44308</v>
      </c>
      <c r="B1222">
        <v>22953992</v>
      </c>
      <c r="C1222">
        <v>26062514</v>
      </c>
      <c r="D1222">
        <v>28516426</v>
      </c>
      <c r="E1222">
        <v>27254758</v>
      </c>
      <c r="F1222">
        <v>27254758</v>
      </c>
      <c r="H1222">
        <f t="shared" si="128"/>
        <v>2.0622740404225848E-3</v>
      </c>
      <c r="I1222">
        <f t="shared" si="129"/>
        <v>4.3621181595510095E-3</v>
      </c>
      <c r="J1222">
        <f t="shared" si="130"/>
        <v>7.0458963951856024E-3</v>
      </c>
      <c r="K1222">
        <f t="shared" si="131"/>
        <v>9.6529682097448166E-3</v>
      </c>
      <c r="L1222">
        <f t="shared" si="132"/>
        <v>9.6529682097448166E-3</v>
      </c>
      <c r="M1222" s="2"/>
      <c r="N1222">
        <f t="shared" si="133"/>
        <v>265.51877405029751</v>
      </c>
      <c r="O1222">
        <f t="shared" si="134"/>
        <v>6.5552450029297661E-3</v>
      </c>
      <c r="P1222" s="40">
        <f>N1222/MAX($N$16:N1222)-1</f>
        <v>0</v>
      </c>
      <c r="S1222" s="2"/>
    </row>
    <row r="1223" spans="1:19">
      <c r="A1223" s="2">
        <v>44309</v>
      </c>
      <c r="B1223">
        <v>22938080</v>
      </c>
      <c r="C1223">
        <v>26045012</v>
      </c>
      <c r="D1223">
        <v>28548398</v>
      </c>
      <c r="E1223">
        <v>27357562</v>
      </c>
      <c r="F1223">
        <v>27357562</v>
      </c>
      <c r="H1223">
        <f t="shared" si="128"/>
        <v>-6.9321275358114054E-4</v>
      </c>
      <c r="I1223">
        <f t="shared" si="129"/>
        <v>-6.7153920761442443E-4</v>
      </c>
      <c r="J1223">
        <f t="shared" si="130"/>
        <v>1.1211783692668398E-3</v>
      </c>
      <c r="K1223">
        <f t="shared" si="131"/>
        <v>3.7719652473158227E-3</v>
      </c>
      <c r="L1223">
        <f t="shared" si="132"/>
        <v>3.7719652473158227E-3</v>
      </c>
      <c r="M1223" s="2"/>
      <c r="N1223">
        <f t="shared" si="133"/>
        <v>265.90645041328457</v>
      </c>
      <c r="O1223">
        <f t="shared" si="134"/>
        <v>1.4600713805405841E-3</v>
      </c>
      <c r="P1223" s="40">
        <f>N1223/MAX($N$16:N1223)-1</f>
        <v>0</v>
      </c>
      <c r="S1223" s="2"/>
    </row>
    <row r="1224" spans="1:19">
      <c r="A1224" s="2">
        <v>44312</v>
      </c>
      <c r="B1224">
        <v>23220666</v>
      </c>
      <c r="C1224">
        <v>26355856</v>
      </c>
      <c r="D1224">
        <v>28217002</v>
      </c>
      <c r="E1224">
        <v>27127258</v>
      </c>
      <c r="F1224">
        <v>27127258</v>
      </c>
      <c r="H1224">
        <f t="shared" si="128"/>
        <v>1.2319514100569862E-2</v>
      </c>
      <c r="I1224">
        <f t="shared" si="129"/>
        <v>1.1934876436225039E-2</v>
      </c>
      <c r="J1224">
        <f t="shared" si="130"/>
        <v>-1.1608217035505852E-2</v>
      </c>
      <c r="K1224">
        <f t="shared" si="131"/>
        <v>-8.4182939985660843E-3</v>
      </c>
      <c r="L1224">
        <f t="shared" si="132"/>
        <v>-8.4182939985660843E-3</v>
      </c>
      <c r="M1224" s="2"/>
      <c r="N1224">
        <f t="shared" si="133"/>
        <v>265.68359876441457</v>
      </c>
      <c r="O1224">
        <f t="shared" si="134"/>
        <v>-8.3808289916862365E-4</v>
      </c>
      <c r="P1224" s="40">
        <f>N1224/MAX($N$16:N1224)-1</f>
        <v>-8.380828991686462E-4</v>
      </c>
      <c r="S1224" s="2"/>
    </row>
    <row r="1225" spans="1:19">
      <c r="A1225" s="2">
        <v>44313</v>
      </c>
      <c r="B1225">
        <v>23354706</v>
      </c>
      <c r="C1225">
        <v>26503300</v>
      </c>
      <c r="D1225">
        <v>28328132</v>
      </c>
      <c r="E1225">
        <v>27256770</v>
      </c>
      <c r="F1225">
        <v>27256770</v>
      </c>
      <c r="H1225">
        <f t="shared" si="128"/>
        <v>5.7724442528910291E-3</v>
      </c>
      <c r="I1225">
        <f t="shared" si="129"/>
        <v>5.5943544387251354E-3</v>
      </c>
      <c r="J1225">
        <f t="shared" si="130"/>
        <v>3.9384056463547257E-3</v>
      </c>
      <c r="K1225">
        <f t="shared" si="131"/>
        <v>4.7742385168452195E-3</v>
      </c>
      <c r="L1225">
        <f t="shared" si="132"/>
        <v>4.7742385168452195E-3</v>
      </c>
      <c r="M1225" s="2"/>
      <c r="N1225">
        <f t="shared" si="133"/>
        <v>267.004241866288</v>
      </c>
      <c r="O1225">
        <f t="shared" si="134"/>
        <v>4.9707362743322669E-3</v>
      </c>
      <c r="P1225" s="40">
        <f>N1225/MAX($N$16:N1225)-1</f>
        <v>0</v>
      </c>
      <c r="S1225" s="2"/>
    </row>
    <row r="1226" spans="1:19">
      <c r="A1226" s="2">
        <v>44314</v>
      </c>
      <c r="B1226">
        <v>23412428</v>
      </c>
      <c r="C1226">
        <v>26566794</v>
      </c>
      <c r="D1226">
        <v>28503386</v>
      </c>
      <c r="E1226">
        <v>27417420</v>
      </c>
      <c r="F1226">
        <v>27417420</v>
      </c>
      <c r="H1226">
        <f t="shared" si="128"/>
        <v>2.4715361435079242E-3</v>
      </c>
      <c r="I1226">
        <f t="shared" si="129"/>
        <v>2.3957016673394893E-3</v>
      </c>
      <c r="J1226">
        <f t="shared" si="130"/>
        <v>6.1865710029873622E-3</v>
      </c>
      <c r="K1226">
        <f t="shared" si="131"/>
        <v>5.8939485492961463E-3</v>
      </c>
      <c r="L1226">
        <f t="shared" si="132"/>
        <v>5.8939485492961463E-3</v>
      </c>
      <c r="M1226" s="2"/>
      <c r="N1226">
        <f t="shared" si="133"/>
        <v>268.22400834030407</v>
      </c>
      <c r="O1226">
        <f t="shared" si="134"/>
        <v>4.5683411824854131E-3</v>
      </c>
      <c r="P1226" s="40">
        <f>N1226/MAX($N$16:N1226)-1</f>
        <v>0</v>
      </c>
      <c r="S1226" s="2"/>
    </row>
    <row r="1227" spans="1:19">
      <c r="A1227" s="2">
        <v>44315</v>
      </c>
      <c r="B1227">
        <v>23422768</v>
      </c>
      <c r="C1227">
        <v>26502216</v>
      </c>
      <c r="D1227">
        <v>28401576</v>
      </c>
      <c r="E1227">
        <v>27217056</v>
      </c>
      <c r="F1227">
        <v>27217056</v>
      </c>
      <c r="H1227">
        <f t="shared" si="128"/>
        <v>4.4164577890004608E-4</v>
      </c>
      <c r="I1227">
        <f t="shared" si="129"/>
        <v>-2.4307788135821129E-3</v>
      </c>
      <c r="J1227">
        <f t="shared" si="130"/>
        <v>-3.5718563401555548E-3</v>
      </c>
      <c r="K1227">
        <f t="shared" si="131"/>
        <v>-7.3079086215990241E-3</v>
      </c>
      <c r="L1227">
        <f t="shared" si="132"/>
        <v>-7.3079086215990241E-3</v>
      </c>
      <c r="M1227" s="2"/>
      <c r="N1227">
        <f t="shared" si="133"/>
        <v>267.14162755098471</v>
      </c>
      <c r="O1227">
        <f t="shared" si="134"/>
        <v>-4.0353613236071336E-3</v>
      </c>
      <c r="P1227" s="40">
        <f>N1227/MAX($N$16:N1227)-1</f>
        <v>-4.0353613236071562E-3</v>
      </c>
      <c r="S1227" s="2"/>
    </row>
    <row r="1228" spans="1:19">
      <c r="A1228" s="2">
        <v>44316</v>
      </c>
      <c r="B1228">
        <v>23479146</v>
      </c>
      <c r="C1228">
        <v>26673330</v>
      </c>
      <c r="D1228">
        <v>28572690</v>
      </c>
      <c r="E1228">
        <v>27388170</v>
      </c>
      <c r="F1228">
        <v>27388170</v>
      </c>
      <c r="H1228">
        <f t="shared" si="128"/>
        <v>2.406974273920115E-3</v>
      </c>
      <c r="I1228">
        <f t="shared" si="129"/>
        <v>6.4565921581802854E-3</v>
      </c>
      <c r="J1228">
        <f t="shared" si="130"/>
        <v>6.024806510737335E-3</v>
      </c>
      <c r="K1228">
        <f t="shared" si="131"/>
        <v>6.2870135550296968E-3</v>
      </c>
      <c r="L1228">
        <f t="shared" si="132"/>
        <v>6.2870135550296968E-3</v>
      </c>
      <c r="M1228" s="2"/>
      <c r="N1228">
        <f t="shared" si="133"/>
        <v>268.6088976003021</v>
      </c>
      <c r="O1228">
        <f t="shared" si="134"/>
        <v>5.4924800105794263E-3</v>
      </c>
      <c r="P1228" s="40">
        <f>N1228/MAX($N$16:N1228)-1</f>
        <v>0</v>
      </c>
      <c r="S1228" s="2"/>
    </row>
    <row r="1229" spans="1:19">
      <c r="A1229" s="2">
        <v>44319</v>
      </c>
      <c r="B1229">
        <v>23643674</v>
      </c>
      <c r="C1229">
        <v>26839604</v>
      </c>
      <c r="D1229">
        <v>28807026</v>
      </c>
      <c r="E1229">
        <v>27694254</v>
      </c>
      <c r="F1229">
        <v>27694254</v>
      </c>
      <c r="H1229">
        <f t="shared" si="128"/>
        <v>7.0074098947210395E-3</v>
      </c>
      <c r="I1229">
        <f t="shared" si="129"/>
        <v>6.2337173498772103E-3</v>
      </c>
      <c r="J1229">
        <f t="shared" si="130"/>
        <v>8.2013979082824484E-3</v>
      </c>
      <c r="K1229">
        <f t="shared" si="131"/>
        <v>1.1175774065956157E-2</v>
      </c>
      <c r="L1229">
        <f t="shared" si="132"/>
        <v>1.1175774065956157E-2</v>
      </c>
      <c r="M1229" s="2"/>
      <c r="N1229">
        <f t="shared" si="133"/>
        <v>270.96159314959311</v>
      </c>
      <c r="O1229">
        <f t="shared" si="134"/>
        <v>8.7588146569586023E-3</v>
      </c>
      <c r="P1229" s="40">
        <f>N1229/MAX($N$16:N1229)-1</f>
        <v>0</v>
      </c>
      <c r="S1229" s="2"/>
    </row>
    <row r="1230" spans="1:19">
      <c r="A1230" s="2">
        <v>44320</v>
      </c>
      <c r="B1230">
        <v>23809566</v>
      </c>
      <c r="C1230">
        <v>26678854</v>
      </c>
      <c r="D1230">
        <v>28995352</v>
      </c>
      <c r="E1230">
        <v>27895138</v>
      </c>
      <c r="F1230">
        <v>27895138</v>
      </c>
      <c r="H1230">
        <f t="shared" si="128"/>
        <v>7.0163376470171457E-3</v>
      </c>
      <c r="I1230">
        <f t="shared" si="129"/>
        <v>-5.9892835974778569E-3</v>
      </c>
      <c r="J1230">
        <f t="shared" si="130"/>
        <v>6.5375023440461533E-3</v>
      </c>
      <c r="K1230">
        <f t="shared" si="131"/>
        <v>7.2536346348235359E-3</v>
      </c>
      <c r="L1230">
        <f t="shared" si="132"/>
        <v>7.2536346348235359E-3</v>
      </c>
      <c r="M1230" s="2"/>
      <c r="N1230">
        <f t="shared" si="133"/>
        <v>272.157716558679</v>
      </c>
      <c r="O1230">
        <f t="shared" si="134"/>
        <v>4.4143651326465031E-3</v>
      </c>
      <c r="P1230" s="40">
        <f>N1230/MAX($N$16:N1230)-1</f>
        <v>0</v>
      </c>
      <c r="S1230" s="2"/>
    </row>
    <row r="1231" spans="1:19">
      <c r="A1231" s="2">
        <v>44321</v>
      </c>
      <c r="B1231">
        <v>23811564</v>
      </c>
      <c r="C1231">
        <v>26618754</v>
      </c>
      <c r="D1231">
        <v>29078714</v>
      </c>
      <c r="E1231">
        <v>27971554</v>
      </c>
      <c r="F1231">
        <v>27971554</v>
      </c>
      <c r="H1231">
        <f t="shared" si="128"/>
        <v>8.3915851301075151E-5</v>
      </c>
      <c r="I1231">
        <f t="shared" si="129"/>
        <v>-2.2527204504361187E-3</v>
      </c>
      <c r="J1231">
        <f t="shared" si="130"/>
        <v>2.8750125192478215E-3</v>
      </c>
      <c r="K1231">
        <f t="shared" si="131"/>
        <v>2.7394021137303604E-3</v>
      </c>
      <c r="L1231">
        <f t="shared" si="132"/>
        <v>2.7394021137303604E-3</v>
      </c>
      <c r="M1231" s="2"/>
      <c r="N1231">
        <f t="shared" si="133"/>
        <v>272.49437631527326</v>
      </c>
      <c r="O1231">
        <f t="shared" si="134"/>
        <v>1.2370024295146999E-3</v>
      </c>
      <c r="P1231" s="40">
        <f>N1231/MAX($N$16:N1231)-1</f>
        <v>0</v>
      </c>
      <c r="S1231" s="2"/>
    </row>
    <row r="1232" spans="1:19">
      <c r="A1232" s="2">
        <v>44322</v>
      </c>
      <c r="B1232">
        <v>23940300</v>
      </c>
      <c r="C1232">
        <v>26760366</v>
      </c>
      <c r="D1232">
        <v>29051942</v>
      </c>
      <c r="E1232">
        <v>27973824</v>
      </c>
      <c r="F1232">
        <v>27973824</v>
      </c>
      <c r="H1232">
        <f t="shared" si="128"/>
        <v>5.4064487322209587E-3</v>
      </c>
      <c r="I1232">
        <f t="shared" si="129"/>
        <v>5.3200085924383078E-3</v>
      </c>
      <c r="J1232">
        <f t="shared" si="130"/>
        <v>-9.206734520653681E-4</v>
      </c>
      <c r="K1232">
        <f t="shared" si="131"/>
        <v>8.1153875111761309E-5</v>
      </c>
      <c r="L1232">
        <f t="shared" si="132"/>
        <v>8.1153875111761309E-5</v>
      </c>
      <c r="M1232" s="2"/>
      <c r="N1232">
        <f t="shared" si="133"/>
        <v>273.03762609723589</v>
      </c>
      <c r="O1232">
        <f t="shared" si="134"/>
        <v>1.9936183245634841E-3</v>
      </c>
      <c r="P1232" s="40">
        <f>N1232/MAX($N$16:N1232)-1</f>
        <v>0</v>
      </c>
      <c r="S1232" s="2"/>
    </row>
    <row r="1233" spans="1:19">
      <c r="A1233" s="2">
        <v>44323</v>
      </c>
      <c r="B1233">
        <v>23862282</v>
      </c>
      <c r="C1233">
        <v>26626140</v>
      </c>
      <c r="D1233">
        <v>28933288</v>
      </c>
      <c r="E1233">
        <v>27865060</v>
      </c>
      <c r="F1233">
        <v>27865060</v>
      </c>
      <c r="H1233">
        <f t="shared" si="128"/>
        <v>-3.2588564053082081E-3</v>
      </c>
      <c r="I1233">
        <f t="shared" si="129"/>
        <v>-5.015850680069156E-3</v>
      </c>
      <c r="J1233">
        <f t="shared" si="130"/>
        <v>-4.0842020130702483E-3</v>
      </c>
      <c r="K1233">
        <f t="shared" si="131"/>
        <v>-3.8880633552280663E-3</v>
      </c>
      <c r="L1233">
        <f t="shared" si="132"/>
        <v>-3.8880633552280663E-3</v>
      </c>
      <c r="M1233" s="2"/>
      <c r="N1233">
        <f t="shared" si="133"/>
        <v>271.93810162150669</v>
      </c>
      <c r="O1233">
        <f t="shared" si="134"/>
        <v>-4.0270071617807494E-3</v>
      </c>
      <c r="P1233" s="40">
        <f>N1233/MAX($N$16:N1233)-1</f>
        <v>-4.0270071617808378E-3</v>
      </c>
      <c r="S1233" s="2"/>
    </row>
    <row r="1234" spans="1:19">
      <c r="A1234" s="2">
        <v>44326</v>
      </c>
      <c r="B1234">
        <v>24103242</v>
      </c>
      <c r="C1234">
        <v>26675900</v>
      </c>
      <c r="D1234">
        <v>28918188</v>
      </c>
      <c r="E1234">
        <v>27855132</v>
      </c>
      <c r="F1234">
        <v>27855132</v>
      </c>
      <c r="H1234">
        <f t="shared" ref="H1234:H1297" si="135">B1234/B1233-1</f>
        <v>1.009794453020052E-2</v>
      </c>
      <c r="I1234">
        <f t="shared" ref="I1234:I1297" si="136">C1234/C1233-1</f>
        <v>1.8688401698481183E-3</v>
      </c>
      <c r="J1234">
        <f t="shared" ref="J1234:J1297" si="137">D1234/D1233-1</f>
        <v>-5.2189021862980578E-4</v>
      </c>
      <c r="K1234">
        <f t="shared" ref="K1234:K1297" si="138">E1234/E1233-1</f>
        <v>-3.5628848457536222E-4</v>
      </c>
      <c r="L1234">
        <f t="shared" ref="L1234:L1297" si="139">F1234/F1233-1</f>
        <v>-3.5628848457536222E-4</v>
      </c>
      <c r="M1234" s="2"/>
      <c r="N1234">
        <f t="shared" ref="N1234:N1297" si="140">N1233*(1+O1234)</f>
        <v>272.52180683156377</v>
      </c>
      <c r="O1234">
        <f t="shared" ref="O1234:O1297" si="141">(H1234*$H$14)+(I1234*$I$14)+(J1234*$J$14)+(K1234*$K$14)+(L1234*$L$14)</f>
        <v>2.1464635024536216E-3</v>
      </c>
      <c r="P1234" s="40">
        <f>N1234/MAX($N$16:N1234)-1</f>
        <v>-1.8891874832240863E-3</v>
      </c>
      <c r="S1234" s="2"/>
    </row>
    <row r="1235" spans="1:19">
      <c r="A1235" s="2">
        <v>44327</v>
      </c>
      <c r="B1235">
        <v>23899220</v>
      </c>
      <c r="C1235">
        <v>26169720</v>
      </c>
      <c r="D1235">
        <v>28838366</v>
      </c>
      <c r="E1235">
        <v>27882194</v>
      </c>
      <c r="F1235">
        <v>27882194</v>
      </c>
      <c r="H1235">
        <f t="shared" si="135"/>
        <v>-8.4645044845004236E-3</v>
      </c>
      <c r="I1235">
        <f t="shared" si="136"/>
        <v>-1.8975179843979006E-2</v>
      </c>
      <c r="J1235">
        <f t="shared" si="137"/>
        <v>-2.7602697651734065E-3</v>
      </c>
      <c r="K1235">
        <f t="shared" si="138"/>
        <v>9.7152653952603529E-4</v>
      </c>
      <c r="L1235">
        <f t="shared" si="139"/>
        <v>9.7152653952603529E-4</v>
      </c>
      <c r="M1235" s="2"/>
      <c r="N1235">
        <f t="shared" si="140"/>
        <v>270.98168248757185</v>
      </c>
      <c r="O1235">
        <f t="shared" si="141"/>
        <v>-5.651380202920153E-3</v>
      </c>
      <c r="P1235" s="40">
        <f>N1235/MAX($N$16:N1235)-1</f>
        <v>-7.5298911694019477E-3</v>
      </c>
      <c r="S1235" s="2"/>
    </row>
    <row r="1236" spans="1:19">
      <c r="A1236" s="2">
        <v>44328</v>
      </c>
      <c r="B1236">
        <v>24124160</v>
      </c>
      <c r="C1236">
        <v>26368742</v>
      </c>
      <c r="D1236">
        <v>29055480</v>
      </c>
      <c r="E1236">
        <v>27860330</v>
      </c>
      <c r="F1236">
        <v>27860330</v>
      </c>
      <c r="H1236">
        <f t="shared" si="135"/>
        <v>9.4120226517853123E-3</v>
      </c>
      <c r="I1236">
        <f t="shared" si="136"/>
        <v>7.6050488885628376E-3</v>
      </c>
      <c r="J1236">
        <f t="shared" si="137"/>
        <v>7.528651241890838E-3</v>
      </c>
      <c r="K1236">
        <f t="shared" si="138"/>
        <v>-7.8415636875639461E-4</v>
      </c>
      <c r="L1236">
        <f t="shared" si="139"/>
        <v>-7.8415636875639461E-4</v>
      </c>
      <c r="M1236" s="2"/>
      <c r="N1236">
        <f t="shared" si="140"/>
        <v>272.22697393419719</v>
      </c>
      <c r="O1236">
        <f t="shared" si="141"/>
        <v>4.5954820089452401E-3</v>
      </c>
      <c r="P1236" s="40">
        <f>N1236/MAX($N$16:N1236)-1</f>
        <v>-2.9690126398550509E-3</v>
      </c>
      <c r="S1236" s="2"/>
    </row>
    <row r="1237" spans="1:19">
      <c r="A1237" s="2">
        <v>44330</v>
      </c>
      <c r="B1237">
        <v>24283426</v>
      </c>
      <c r="C1237">
        <v>26543934</v>
      </c>
      <c r="D1237">
        <v>29185884</v>
      </c>
      <c r="E1237">
        <v>27962792</v>
      </c>
      <c r="F1237">
        <v>27962792</v>
      </c>
      <c r="H1237">
        <f t="shared" si="135"/>
        <v>6.6019293521515365E-3</v>
      </c>
      <c r="I1237">
        <f t="shared" si="136"/>
        <v>6.6439271164320246E-3</v>
      </c>
      <c r="J1237">
        <f t="shared" si="137"/>
        <v>4.4881034489878679E-3</v>
      </c>
      <c r="K1237">
        <f t="shared" si="138"/>
        <v>3.6777023100587058E-3</v>
      </c>
      <c r="L1237">
        <f t="shared" si="139"/>
        <v>3.6777023100587058E-3</v>
      </c>
      <c r="M1237" s="2"/>
      <c r="N1237">
        <f t="shared" si="140"/>
        <v>273.59297429140264</v>
      </c>
      <c r="O1237">
        <f t="shared" si="141"/>
        <v>5.0178729075377685E-3</v>
      </c>
      <c r="P1237" s="40">
        <f>N1237/MAX($N$16:N1237)-1</f>
        <v>0</v>
      </c>
      <c r="S1237" s="2"/>
    </row>
    <row r="1238" spans="1:19">
      <c r="A1238" s="2">
        <v>44333</v>
      </c>
      <c r="B1238">
        <v>24359324</v>
      </c>
      <c r="C1238">
        <v>26725112</v>
      </c>
      <c r="D1238">
        <v>29338718</v>
      </c>
      <c r="E1238">
        <v>28090250</v>
      </c>
      <c r="F1238">
        <v>28090250</v>
      </c>
      <c r="H1238">
        <f t="shared" si="135"/>
        <v>3.1255062609369944E-3</v>
      </c>
      <c r="I1238">
        <f t="shared" si="136"/>
        <v>6.8255896055195997E-3</v>
      </c>
      <c r="J1238">
        <f t="shared" si="137"/>
        <v>5.2365725841985178E-3</v>
      </c>
      <c r="K1238">
        <f t="shared" si="138"/>
        <v>4.5581285302269681E-3</v>
      </c>
      <c r="L1238">
        <f t="shared" si="139"/>
        <v>4.5581285302269681E-3</v>
      </c>
      <c r="M1238" s="2"/>
      <c r="N1238">
        <f t="shared" si="140"/>
        <v>274.92285094491081</v>
      </c>
      <c r="O1238">
        <f t="shared" si="141"/>
        <v>4.8607851022218103E-3</v>
      </c>
      <c r="P1238" s="40">
        <f>N1238/MAX($N$16:N1238)-1</f>
        <v>0</v>
      </c>
      <c r="S1238" s="2"/>
    </row>
    <row r="1239" spans="1:19">
      <c r="A1239" s="2">
        <v>44334</v>
      </c>
      <c r="B1239">
        <v>24429772</v>
      </c>
      <c r="C1239">
        <v>26781314</v>
      </c>
      <c r="D1239">
        <v>29400030</v>
      </c>
      <c r="E1239">
        <v>28146454</v>
      </c>
      <c r="F1239">
        <v>28146454</v>
      </c>
      <c r="H1239">
        <f t="shared" si="135"/>
        <v>2.8920342781268982E-3</v>
      </c>
      <c r="I1239">
        <f t="shared" si="136"/>
        <v>2.1029659295721537E-3</v>
      </c>
      <c r="J1239">
        <f t="shared" si="137"/>
        <v>2.0897981977263669E-3</v>
      </c>
      <c r="K1239">
        <f t="shared" si="138"/>
        <v>2.0008365892079105E-3</v>
      </c>
      <c r="L1239">
        <f t="shared" si="139"/>
        <v>2.0008365892079105E-3</v>
      </c>
      <c r="M1239" s="2"/>
      <c r="N1239">
        <f t="shared" si="140"/>
        <v>275.53243581986067</v>
      </c>
      <c r="O1239">
        <f t="shared" si="141"/>
        <v>2.2172943167682478E-3</v>
      </c>
      <c r="P1239" s="40">
        <f>N1239/MAX($N$16:N1239)-1</f>
        <v>0</v>
      </c>
      <c r="S1239" s="2"/>
    </row>
    <row r="1240" spans="1:19">
      <c r="A1240" s="2">
        <v>44335</v>
      </c>
      <c r="B1240">
        <v>24443558</v>
      </c>
      <c r="C1240">
        <v>26796618</v>
      </c>
      <c r="D1240">
        <v>29452150</v>
      </c>
      <c r="E1240">
        <v>28137132</v>
      </c>
      <c r="F1240">
        <v>28137132</v>
      </c>
      <c r="H1240">
        <f t="shared" si="135"/>
        <v>5.6431144752400186E-4</v>
      </c>
      <c r="I1240">
        <f t="shared" si="136"/>
        <v>5.7144320849977781E-4</v>
      </c>
      <c r="J1240">
        <f t="shared" si="137"/>
        <v>1.772787306679513E-3</v>
      </c>
      <c r="K1240">
        <f t="shared" si="138"/>
        <v>-3.3119624944588644E-4</v>
      </c>
      <c r="L1240">
        <f t="shared" si="139"/>
        <v>-3.3119624944588644E-4</v>
      </c>
      <c r="M1240" s="2"/>
      <c r="N1240">
        <f t="shared" si="140"/>
        <v>275.65621322645654</v>
      </c>
      <c r="O1240">
        <f t="shared" si="141"/>
        <v>4.4922989276230402E-4</v>
      </c>
      <c r="P1240" s="40">
        <f>N1240/MAX($N$16:N1240)-1</f>
        <v>0</v>
      </c>
      <c r="S1240" s="2"/>
    </row>
    <row r="1241" spans="1:19">
      <c r="A1241" s="2">
        <v>44336</v>
      </c>
      <c r="B1241">
        <v>24532742</v>
      </c>
      <c r="C1241">
        <v>26983934</v>
      </c>
      <c r="D1241">
        <v>29579578</v>
      </c>
      <c r="E1241">
        <v>28239102</v>
      </c>
      <c r="F1241">
        <v>28239102</v>
      </c>
      <c r="H1241">
        <f t="shared" si="135"/>
        <v>3.6485686740039824E-3</v>
      </c>
      <c r="I1241">
        <f t="shared" si="136"/>
        <v>6.9902851173233582E-3</v>
      </c>
      <c r="J1241">
        <f t="shared" si="137"/>
        <v>4.3266111302571186E-3</v>
      </c>
      <c r="K1241">
        <f t="shared" si="138"/>
        <v>3.6240367355138137E-3</v>
      </c>
      <c r="L1241">
        <f t="shared" si="139"/>
        <v>3.6240367355138137E-3</v>
      </c>
      <c r="M1241" s="2"/>
      <c r="N1241">
        <f t="shared" si="140"/>
        <v>276.88087320159013</v>
      </c>
      <c r="O1241">
        <f t="shared" si="141"/>
        <v>4.4427076785224177E-3</v>
      </c>
      <c r="P1241" s="40">
        <f>N1241/MAX($N$16:N1241)-1</f>
        <v>0</v>
      </c>
      <c r="S1241" s="2"/>
    </row>
    <row r="1242" spans="1:19">
      <c r="A1242" s="2">
        <v>44337</v>
      </c>
      <c r="B1242">
        <v>24530916</v>
      </c>
      <c r="C1242">
        <v>27227628</v>
      </c>
      <c r="D1242">
        <v>29839192</v>
      </c>
      <c r="E1242">
        <v>28477080</v>
      </c>
      <c r="F1242">
        <v>28477080</v>
      </c>
      <c r="H1242">
        <f t="shared" si="135"/>
        <v>-7.4431141859343519E-5</v>
      </c>
      <c r="I1242">
        <f t="shared" si="136"/>
        <v>9.0310775293180878E-3</v>
      </c>
      <c r="J1242">
        <f t="shared" si="137"/>
        <v>8.7767986412787824E-3</v>
      </c>
      <c r="K1242">
        <f t="shared" si="138"/>
        <v>8.4272509798646311E-3</v>
      </c>
      <c r="L1242">
        <f t="shared" si="139"/>
        <v>8.4272509798646311E-3</v>
      </c>
      <c r="M1242" s="2"/>
      <c r="N1242">
        <f t="shared" si="140"/>
        <v>278.79622139447355</v>
      </c>
      <c r="O1242">
        <f t="shared" si="141"/>
        <v>6.9175893976933574E-3</v>
      </c>
      <c r="P1242" s="40">
        <f>N1242/MAX($N$16:N1242)-1</f>
        <v>0</v>
      </c>
      <c r="S1242" s="2"/>
    </row>
    <row r="1243" spans="1:19">
      <c r="A1243" s="2">
        <v>44340</v>
      </c>
      <c r="B1243">
        <v>24579018</v>
      </c>
      <c r="C1243">
        <v>27273206</v>
      </c>
      <c r="D1243">
        <v>29888914</v>
      </c>
      <c r="E1243">
        <v>28564076</v>
      </c>
      <c r="F1243">
        <v>28564076</v>
      </c>
      <c r="H1243">
        <f t="shared" si="135"/>
        <v>1.9608725577144881E-3</v>
      </c>
      <c r="I1243">
        <f t="shared" si="136"/>
        <v>1.6739614629670552E-3</v>
      </c>
      <c r="J1243">
        <f t="shared" si="137"/>
        <v>1.666331983788405E-3</v>
      </c>
      <c r="K1243">
        <f t="shared" si="138"/>
        <v>3.0549480494488357E-3</v>
      </c>
      <c r="L1243">
        <f t="shared" si="139"/>
        <v>3.0549480494488357E-3</v>
      </c>
      <c r="M1243" s="2"/>
      <c r="N1243">
        <f t="shared" si="140"/>
        <v>279.43249359377688</v>
      </c>
      <c r="O1243">
        <f t="shared" si="141"/>
        <v>2.2822124206735243E-3</v>
      </c>
      <c r="P1243" s="40">
        <f>N1243/MAX($N$16:N1243)-1</f>
        <v>0</v>
      </c>
      <c r="S1243" s="2"/>
    </row>
    <row r="1244" spans="1:19">
      <c r="A1244" s="2">
        <v>44341</v>
      </c>
      <c r="B1244">
        <v>24608182</v>
      </c>
      <c r="C1244">
        <v>27238160</v>
      </c>
      <c r="D1244">
        <v>29941264</v>
      </c>
      <c r="E1244">
        <v>28616424</v>
      </c>
      <c r="F1244">
        <v>28616424</v>
      </c>
      <c r="H1244">
        <f t="shared" si="135"/>
        <v>1.1865404875004426E-3</v>
      </c>
      <c r="I1244">
        <f t="shared" si="136"/>
        <v>-1.2849974440115597E-3</v>
      </c>
      <c r="J1244">
        <f t="shared" si="137"/>
        <v>1.7514855173392796E-3</v>
      </c>
      <c r="K1244">
        <f t="shared" si="138"/>
        <v>1.8326516145665828E-3</v>
      </c>
      <c r="L1244">
        <f t="shared" si="139"/>
        <v>1.8326516145665828E-3</v>
      </c>
      <c r="M1244" s="2"/>
      <c r="N1244">
        <f t="shared" si="140"/>
        <v>279.72971653654253</v>
      </c>
      <c r="O1244">
        <f t="shared" si="141"/>
        <v>1.0636663579922658E-3</v>
      </c>
      <c r="P1244" s="40">
        <f>N1244/MAX($N$16:N1244)-1</f>
        <v>0</v>
      </c>
      <c r="S1244" s="2"/>
    </row>
    <row r="1245" spans="1:19">
      <c r="A1245" s="2">
        <v>44342</v>
      </c>
      <c r="B1245">
        <v>24642404</v>
      </c>
      <c r="C1245">
        <v>27185106</v>
      </c>
      <c r="D1245">
        <v>30188898</v>
      </c>
      <c r="E1245">
        <v>28718816</v>
      </c>
      <c r="F1245">
        <v>28718816</v>
      </c>
      <c r="H1245">
        <f t="shared" si="135"/>
        <v>1.3906756703929712E-3</v>
      </c>
      <c r="I1245">
        <f t="shared" si="136"/>
        <v>-1.9477820821964809E-3</v>
      </c>
      <c r="J1245">
        <f t="shared" si="137"/>
        <v>8.2706595152428619E-3</v>
      </c>
      <c r="K1245">
        <f t="shared" si="138"/>
        <v>3.5780850884792326E-3</v>
      </c>
      <c r="L1245">
        <f t="shared" si="139"/>
        <v>3.5780850884792326E-3</v>
      </c>
      <c r="M1245" s="2"/>
      <c r="N1245">
        <f t="shared" si="140"/>
        <v>280.56161723218298</v>
      </c>
      <c r="O1245">
        <f t="shared" si="141"/>
        <v>2.9739446560795636E-3</v>
      </c>
      <c r="P1245" s="40">
        <f>N1245/MAX($N$16:N1245)-1</f>
        <v>0</v>
      </c>
      <c r="S1245" s="2"/>
    </row>
    <row r="1246" spans="1:19">
      <c r="A1246" s="2">
        <v>44343</v>
      </c>
      <c r="B1246">
        <v>24572184</v>
      </c>
      <c r="C1246">
        <v>27187182</v>
      </c>
      <c r="D1246">
        <v>30320264</v>
      </c>
      <c r="E1246">
        <v>28695870</v>
      </c>
      <c r="F1246">
        <v>28695870</v>
      </c>
      <c r="H1246">
        <f t="shared" si="135"/>
        <v>-2.8495596452359218E-3</v>
      </c>
      <c r="I1246">
        <f t="shared" si="136"/>
        <v>7.6365345053286404E-5</v>
      </c>
      <c r="J1246">
        <f t="shared" si="137"/>
        <v>4.3514672181805825E-3</v>
      </c>
      <c r="K1246">
        <f t="shared" si="138"/>
        <v>-7.9898837055125682E-4</v>
      </c>
      <c r="L1246">
        <f t="shared" si="139"/>
        <v>-7.9898837055125682E-4</v>
      </c>
      <c r="M1246" s="2"/>
      <c r="N1246">
        <f t="shared" si="140"/>
        <v>280.56051160488778</v>
      </c>
      <c r="O1246">
        <f t="shared" si="141"/>
        <v>-3.9407646209132629E-6</v>
      </c>
      <c r="P1246" s="40">
        <f>N1246/MAX($N$16:N1246)-1</f>
        <v>-3.9407646210687375E-6</v>
      </c>
      <c r="S1246" s="2"/>
    </row>
    <row r="1247" spans="1:19">
      <c r="A1247" s="2">
        <v>44344</v>
      </c>
      <c r="B1247">
        <v>24606538</v>
      </c>
      <c r="C1247">
        <v>27071246</v>
      </c>
      <c r="D1247">
        <v>30213214</v>
      </c>
      <c r="E1247">
        <v>28576948</v>
      </c>
      <c r="F1247">
        <v>28576948</v>
      </c>
      <c r="H1247">
        <f t="shared" si="135"/>
        <v>1.3980849239936255E-3</v>
      </c>
      <c r="I1247">
        <f t="shared" si="136"/>
        <v>-4.2643625220150083E-3</v>
      </c>
      <c r="J1247">
        <f t="shared" si="137"/>
        <v>-3.5306420814805728E-3</v>
      </c>
      <c r="K1247">
        <f t="shared" si="138"/>
        <v>-4.1442200567538556E-3</v>
      </c>
      <c r="L1247">
        <f t="shared" si="139"/>
        <v>-4.1442200567538556E-3</v>
      </c>
      <c r="M1247" s="2"/>
      <c r="N1247">
        <f t="shared" si="140"/>
        <v>279.73648519356203</v>
      </c>
      <c r="O1247">
        <f t="shared" si="141"/>
        <v>-2.9370719586019334E-3</v>
      </c>
      <c r="P1247" s="40">
        <f>N1247/MAX($N$16:N1247)-1</f>
        <v>-2.9410011489137133E-3</v>
      </c>
      <c r="S1247" s="2"/>
    </row>
    <row r="1248" spans="1:19">
      <c r="A1248" s="2">
        <v>44347</v>
      </c>
      <c r="B1248">
        <v>24728980</v>
      </c>
      <c r="C1248">
        <v>27147318</v>
      </c>
      <c r="D1248">
        <v>30394994</v>
      </c>
      <c r="E1248">
        <v>28534506</v>
      </c>
      <c r="F1248">
        <v>28534506</v>
      </c>
      <c r="H1248">
        <f t="shared" si="135"/>
        <v>4.9759945913561143E-3</v>
      </c>
      <c r="I1248">
        <f t="shared" si="136"/>
        <v>2.8100664446697454E-3</v>
      </c>
      <c r="J1248">
        <f t="shared" si="137"/>
        <v>6.016572748599236E-3</v>
      </c>
      <c r="K1248">
        <f t="shared" si="138"/>
        <v>-1.4851830923302556E-3</v>
      </c>
      <c r="L1248">
        <f t="shared" si="139"/>
        <v>-1.4851830923302556E-3</v>
      </c>
      <c r="M1248" s="2"/>
      <c r="N1248">
        <f t="shared" si="140"/>
        <v>280.34252128658011</v>
      </c>
      <c r="O1248">
        <f t="shared" si="141"/>
        <v>2.1664535199929173E-3</v>
      </c>
      <c r="P1248" s="40">
        <f>N1248/MAX($N$16:N1248)-1</f>
        <v>-7.8091917121203558E-4</v>
      </c>
      <c r="S1248" s="2"/>
    </row>
    <row r="1249" spans="1:19">
      <c r="A1249" s="2">
        <v>44348</v>
      </c>
      <c r="B1249">
        <v>24754750</v>
      </c>
      <c r="C1249">
        <v>27123388</v>
      </c>
      <c r="D1249">
        <v>30270010</v>
      </c>
      <c r="E1249">
        <v>28428844</v>
      </c>
      <c r="F1249">
        <v>28428844</v>
      </c>
      <c r="H1249">
        <f t="shared" si="135"/>
        <v>1.0420971669675705E-3</v>
      </c>
      <c r="I1249">
        <f t="shared" si="136"/>
        <v>-8.8148670892640446E-4</v>
      </c>
      <c r="J1249">
        <f t="shared" si="137"/>
        <v>-4.1119929156755441E-3</v>
      </c>
      <c r="K1249">
        <f t="shared" si="138"/>
        <v>-3.702955292094412E-3</v>
      </c>
      <c r="L1249">
        <f t="shared" si="139"/>
        <v>-3.702955292094412E-3</v>
      </c>
      <c r="M1249" s="2"/>
      <c r="N1249">
        <f t="shared" si="140"/>
        <v>279.70573485331306</v>
      </c>
      <c r="O1249">
        <f t="shared" si="141"/>
        <v>-2.2714586083646404E-3</v>
      </c>
      <c r="P1249" s="40">
        <f>N1249/MAX($N$16:N1249)-1</f>
        <v>-3.0506039540028063E-3</v>
      </c>
      <c r="S1249" s="2"/>
    </row>
    <row r="1250" spans="1:19">
      <c r="A1250" s="2">
        <v>44349</v>
      </c>
      <c r="B1250">
        <v>24678028</v>
      </c>
      <c r="C1250">
        <v>27210504</v>
      </c>
      <c r="D1250">
        <v>30438426</v>
      </c>
      <c r="E1250">
        <v>28606658</v>
      </c>
      <c r="F1250">
        <v>28606658</v>
      </c>
      <c r="H1250">
        <f t="shared" si="135"/>
        <v>-3.0992839758026136E-3</v>
      </c>
      <c r="I1250">
        <f t="shared" si="136"/>
        <v>3.2118406446863812E-3</v>
      </c>
      <c r="J1250">
        <f t="shared" si="137"/>
        <v>5.5637906958074801E-3</v>
      </c>
      <c r="K1250">
        <f t="shared" si="138"/>
        <v>6.2547038493721008E-3</v>
      </c>
      <c r="L1250">
        <f t="shared" si="139"/>
        <v>6.2547038493721008E-3</v>
      </c>
      <c r="M1250" s="2"/>
      <c r="N1250">
        <f t="shared" si="140"/>
        <v>280.7230668500892</v>
      </c>
      <c r="O1250">
        <f t="shared" si="141"/>
        <v>3.63715101268709E-3</v>
      </c>
      <c r="P1250" s="40">
        <f>N1250/MAX($N$16:N1250)-1</f>
        <v>0</v>
      </c>
      <c r="S1250" s="2"/>
    </row>
    <row r="1251" spans="1:19">
      <c r="A1251" s="2">
        <v>44350</v>
      </c>
      <c r="B1251">
        <v>24713524</v>
      </c>
      <c r="C1251">
        <v>27301366</v>
      </c>
      <c r="D1251">
        <v>30541402</v>
      </c>
      <c r="E1251">
        <v>28648260</v>
      </c>
      <c r="F1251">
        <v>28648260</v>
      </c>
      <c r="H1251">
        <f t="shared" si="135"/>
        <v>1.4383645241020648E-3</v>
      </c>
      <c r="I1251">
        <f t="shared" si="136"/>
        <v>3.3392251756894087E-3</v>
      </c>
      <c r="J1251">
        <f t="shared" si="137"/>
        <v>3.3830921480630938E-3</v>
      </c>
      <c r="K1251">
        <f t="shared" si="138"/>
        <v>1.4542768330365607E-3</v>
      </c>
      <c r="L1251">
        <f t="shared" si="139"/>
        <v>1.4542768330365607E-3</v>
      </c>
      <c r="M1251" s="2"/>
      <c r="N1251">
        <f t="shared" si="140"/>
        <v>281.34454479832033</v>
      </c>
      <c r="O1251">
        <f t="shared" si="141"/>
        <v>2.213847102785538E-3</v>
      </c>
      <c r="P1251" s="40">
        <f>N1251/MAX($N$16:N1251)-1</f>
        <v>0</v>
      </c>
      <c r="S1251" s="2"/>
    </row>
    <row r="1252" spans="1:19">
      <c r="A1252" s="2">
        <v>44351</v>
      </c>
      <c r="B1252">
        <v>24695712</v>
      </c>
      <c r="C1252">
        <v>27382014</v>
      </c>
      <c r="D1252">
        <v>30657744</v>
      </c>
      <c r="E1252">
        <v>28838540</v>
      </c>
      <c r="F1252">
        <v>28838540</v>
      </c>
      <c r="H1252">
        <f t="shared" si="135"/>
        <v>-7.2073897676427912E-4</v>
      </c>
      <c r="I1252">
        <f t="shared" si="136"/>
        <v>2.9539913863649847E-3</v>
      </c>
      <c r="J1252">
        <f t="shared" si="137"/>
        <v>3.8093208687668412E-3</v>
      </c>
      <c r="K1252">
        <f t="shared" si="138"/>
        <v>6.6419391614009893E-3</v>
      </c>
      <c r="L1252">
        <f t="shared" si="139"/>
        <v>6.6419391614009893E-3</v>
      </c>
      <c r="M1252" s="2"/>
      <c r="N1252">
        <f t="shared" si="140"/>
        <v>282.4320231439799</v>
      </c>
      <c r="O1252">
        <f t="shared" si="141"/>
        <v>3.8652903202339058E-3</v>
      </c>
      <c r="P1252" s="40">
        <f>N1252/MAX($N$16:N1252)-1</f>
        <v>0</v>
      </c>
      <c r="S1252" s="2"/>
    </row>
    <row r="1253" spans="1:19">
      <c r="A1253" s="2">
        <v>44354</v>
      </c>
      <c r="B1253">
        <v>24729648</v>
      </c>
      <c r="C1253">
        <v>27342062</v>
      </c>
      <c r="D1253">
        <v>30733238</v>
      </c>
      <c r="E1253">
        <v>28950620</v>
      </c>
      <c r="F1253">
        <v>28950620</v>
      </c>
      <c r="H1253">
        <f t="shared" si="135"/>
        <v>1.3741656851198325E-3</v>
      </c>
      <c r="I1253">
        <f t="shared" si="136"/>
        <v>-1.4590599508129687E-3</v>
      </c>
      <c r="J1253">
        <f t="shared" si="137"/>
        <v>2.4624773434078762E-3</v>
      </c>
      <c r="K1253">
        <f t="shared" si="138"/>
        <v>3.8864658196982038E-3</v>
      </c>
      <c r="L1253">
        <f t="shared" si="139"/>
        <v>3.8864658196982038E-3</v>
      </c>
      <c r="M1253" s="2"/>
      <c r="N1253">
        <f t="shared" si="140"/>
        <v>283.00538922548117</v>
      </c>
      <c r="O1253">
        <f t="shared" si="141"/>
        <v>2.0301029434222299E-3</v>
      </c>
      <c r="P1253" s="40">
        <f>N1253/MAX($N$16:N1253)-1</f>
        <v>0</v>
      </c>
      <c r="S1253" s="2"/>
    </row>
    <row r="1254" spans="1:19">
      <c r="A1254" s="2">
        <v>44355</v>
      </c>
      <c r="B1254">
        <v>24888016</v>
      </c>
      <c r="C1254">
        <v>27416830</v>
      </c>
      <c r="D1254">
        <v>30925542</v>
      </c>
      <c r="E1254">
        <v>29030798</v>
      </c>
      <c r="F1254">
        <v>29030798</v>
      </c>
      <c r="H1254">
        <f t="shared" si="135"/>
        <v>6.4039730771743297E-3</v>
      </c>
      <c r="I1254">
        <f t="shared" si="136"/>
        <v>2.7345413816997066E-3</v>
      </c>
      <c r="J1254">
        <f t="shared" si="137"/>
        <v>6.2571994529181385E-3</v>
      </c>
      <c r="K1254">
        <f t="shared" si="138"/>
        <v>2.7694743670430011E-3</v>
      </c>
      <c r="L1254">
        <f t="shared" si="139"/>
        <v>2.7694743670430011E-3</v>
      </c>
      <c r="M1254" s="2"/>
      <c r="N1254">
        <f t="shared" si="140"/>
        <v>284.19031369556137</v>
      </c>
      <c r="O1254">
        <f t="shared" si="141"/>
        <v>4.1869325291756356E-3</v>
      </c>
      <c r="P1254" s="40">
        <f>N1254/MAX($N$16:N1254)-1</f>
        <v>0</v>
      </c>
      <c r="S1254" s="2"/>
    </row>
    <row r="1255" spans="1:19">
      <c r="A1255" s="2">
        <v>44356</v>
      </c>
      <c r="B1255">
        <v>24698690</v>
      </c>
      <c r="C1255">
        <v>27297906</v>
      </c>
      <c r="D1255">
        <v>31034676</v>
      </c>
      <c r="E1255">
        <v>29108254</v>
      </c>
      <c r="F1255">
        <v>29108254</v>
      </c>
      <c r="H1255">
        <f t="shared" si="135"/>
        <v>-7.6071150066763238E-3</v>
      </c>
      <c r="I1255">
        <f t="shared" si="136"/>
        <v>-4.3376276542547165E-3</v>
      </c>
      <c r="J1255">
        <f t="shared" si="137"/>
        <v>3.5289276417531656E-3</v>
      </c>
      <c r="K1255">
        <f t="shared" si="138"/>
        <v>2.66806306874523E-3</v>
      </c>
      <c r="L1255">
        <f t="shared" si="139"/>
        <v>2.66806306874523E-3</v>
      </c>
      <c r="M1255" s="2"/>
      <c r="N1255">
        <f t="shared" si="140"/>
        <v>284.01527014568705</v>
      </c>
      <c r="O1255">
        <f t="shared" si="141"/>
        <v>-6.1593777633748312E-4</v>
      </c>
      <c r="P1255" s="40">
        <f>N1255/MAX($N$16:N1255)-1</f>
        <v>-6.1593777633750513E-4</v>
      </c>
      <c r="S1255" s="2"/>
    </row>
    <row r="1256" spans="1:19">
      <c r="A1256" s="2">
        <v>44357</v>
      </c>
      <c r="B1256">
        <v>24629700</v>
      </c>
      <c r="C1256">
        <v>27309520</v>
      </c>
      <c r="D1256">
        <v>31163250</v>
      </c>
      <c r="E1256">
        <v>29237256</v>
      </c>
      <c r="F1256">
        <v>29237256</v>
      </c>
      <c r="H1256">
        <f t="shared" si="135"/>
        <v>-2.7932655537601381E-3</v>
      </c>
      <c r="I1256">
        <f t="shared" si="136"/>
        <v>4.2545387913639487E-4</v>
      </c>
      <c r="J1256">
        <f t="shared" si="137"/>
        <v>4.14291420345414E-3</v>
      </c>
      <c r="K1256">
        <f t="shared" si="138"/>
        <v>4.4318013715285431E-3</v>
      </c>
      <c r="L1256">
        <f t="shared" si="139"/>
        <v>4.4318013715285431E-3</v>
      </c>
      <c r="M1256" s="2"/>
      <c r="N1256">
        <f t="shared" si="140"/>
        <v>284.61958109604615</v>
      </c>
      <c r="O1256">
        <f t="shared" si="141"/>
        <v>2.1277410543774967E-3</v>
      </c>
      <c r="P1256" s="40">
        <f>N1256/MAX($N$16:N1256)-1</f>
        <v>0</v>
      </c>
      <c r="S1256" s="2"/>
    </row>
    <row r="1257" spans="1:19">
      <c r="A1257" s="2">
        <v>44358</v>
      </c>
      <c r="B1257">
        <v>24571624</v>
      </c>
      <c r="C1257">
        <v>27130892</v>
      </c>
      <c r="D1257">
        <v>31051030</v>
      </c>
      <c r="E1257">
        <v>29161378</v>
      </c>
      <c r="F1257">
        <v>29161378</v>
      </c>
      <c r="H1257">
        <f t="shared" si="135"/>
        <v>-2.3579661952844999E-3</v>
      </c>
      <c r="I1257">
        <f t="shared" si="136"/>
        <v>-6.5408692646373723E-3</v>
      </c>
      <c r="J1257">
        <f t="shared" si="137"/>
        <v>-3.6010364772608439E-3</v>
      </c>
      <c r="K1257">
        <f t="shared" si="138"/>
        <v>-2.5952503887505252E-3</v>
      </c>
      <c r="L1257">
        <f t="shared" si="139"/>
        <v>-2.5952503887505252E-3</v>
      </c>
      <c r="M1257" s="2"/>
      <c r="N1257">
        <f t="shared" si="140"/>
        <v>283.6125758017489</v>
      </c>
      <c r="O1257">
        <f t="shared" si="141"/>
        <v>-3.5380745429367533E-3</v>
      </c>
      <c r="P1257" s="40">
        <f>N1257/MAX($N$16:N1257)-1</f>
        <v>-3.5380745429367533E-3</v>
      </c>
      <c r="S1257" s="2"/>
    </row>
    <row r="1258" spans="1:19">
      <c r="A1258" s="2">
        <v>44361</v>
      </c>
      <c r="B1258">
        <v>24474074</v>
      </c>
      <c r="C1258">
        <v>27272810</v>
      </c>
      <c r="D1258">
        <v>31202370</v>
      </c>
      <c r="E1258">
        <v>29256024</v>
      </c>
      <c r="F1258">
        <v>29256024</v>
      </c>
      <c r="H1258">
        <f t="shared" si="135"/>
        <v>-3.9700265639747156E-3</v>
      </c>
      <c r="I1258">
        <f t="shared" si="136"/>
        <v>5.2308637696099058E-3</v>
      </c>
      <c r="J1258">
        <f t="shared" si="137"/>
        <v>4.8739123951766494E-3</v>
      </c>
      <c r="K1258">
        <f t="shared" si="138"/>
        <v>3.2455942239766333E-3</v>
      </c>
      <c r="L1258">
        <f t="shared" si="139"/>
        <v>3.2455942239766333E-3</v>
      </c>
      <c r="M1258" s="2"/>
      <c r="N1258">
        <f t="shared" si="140"/>
        <v>284.32875076413359</v>
      </c>
      <c r="O1258">
        <f t="shared" si="141"/>
        <v>2.5251876097530214E-3</v>
      </c>
      <c r="P1258" s="40">
        <f>N1258/MAX($N$16:N1258)-1</f>
        <v>-1.0218212351820188E-3</v>
      </c>
      <c r="S1258" s="2"/>
    </row>
    <row r="1259" spans="1:19">
      <c r="A1259" s="2">
        <v>44362</v>
      </c>
      <c r="B1259">
        <v>24426880</v>
      </c>
      <c r="C1259">
        <v>27359104</v>
      </c>
      <c r="D1259">
        <v>31299452</v>
      </c>
      <c r="E1259">
        <v>29329898</v>
      </c>
      <c r="F1259">
        <v>29329898</v>
      </c>
      <c r="H1259">
        <f t="shared" si="135"/>
        <v>-1.9283262770227738E-3</v>
      </c>
      <c r="I1259">
        <f t="shared" si="136"/>
        <v>3.1641037355520929E-3</v>
      </c>
      <c r="J1259">
        <f t="shared" si="137"/>
        <v>3.1113662199377945E-3</v>
      </c>
      <c r="K1259">
        <f t="shared" si="138"/>
        <v>2.5250867992179238E-3</v>
      </c>
      <c r="L1259">
        <f t="shared" si="139"/>
        <v>2.5250867992179238E-3</v>
      </c>
      <c r="M1259" s="2"/>
      <c r="N1259">
        <f t="shared" si="140"/>
        <v>284.86313626050884</v>
      </c>
      <c r="O1259">
        <f t="shared" si="141"/>
        <v>1.8794634553805924E-3</v>
      </c>
      <c r="P1259" s="40">
        <f>N1259/MAX($N$16:N1259)-1</f>
        <v>0</v>
      </c>
      <c r="S1259" s="2"/>
    </row>
    <row r="1260" spans="1:19">
      <c r="A1260" s="2">
        <v>44363</v>
      </c>
      <c r="B1260">
        <v>24393652</v>
      </c>
      <c r="C1260">
        <v>27387440</v>
      </c>
      <c r="D1260">
        <v>31386344</v>
      </c>
      <c r="E1260">
        <v>29228306</v>
      </c>
      <c r="F1260">
        <v>29228306</v>
      </c>
      <c r="H1260">
        <f t="shared" si="135"/>
        <v>-1.3603047134959079E-3</v>
      </c>
      <c r="I1260">
        <f t="shared" si="136"/>
        <v>1.0357064324912901E-3</v>
      </c>
      <c r="J1260">
        <f t="shared" si="137"/>
        <v>2.7761508412351699E-3</v>
      </c>
      <c r="K1260">
        <f t="shared" si="138"/>
        <v>-3.4637692909808004E-3</v>
      </c>
      <c r="L1260">
        <f t="shared" si="139"/>
        <v>-3.4637692909808004E-3</v>
      </c>
      <c r="M1260" s="2"/>
      <c r="N1260">
        <f t="shared" si="140"/>
        <v>284.60812757730713</v>
      </c>
      <c r="O1260">
        <f t="shared" si="141"/>
        <v>-8.951972043462098E-4</v>
      </c>
      <c r="P1260" s="40">
        <f>N1260/MAX($N$16:N1260)-1</f>
        <v>-8.9519720434627637E-4</v>
      </c>
      <c r="S1260" s="2"/>
    </row>
    <row r="1261" spans="1:19">
      <c r="A1261" s="2">
        <v>44364</v>
      </c>
      <c r="B1261">
        <v>24380574</v>
      </c>
      <c r="C1261">
        <v>27508558</v>
      </c>
      <c r="D1261">
        <v>31487152</v>
      </c>
      <c r="E1261">
        <v>29338290</v>
      </c>
      <c r="F1261">
        <v>29338290</v>
      </c>
      <c r="H1261">
        <f t="shared" si="135"/>
        <v>-5.3612308644890305E-4</v>
      </c>
      <c r="I1261">
        <f t="shared" si="136"/>
        <v>4.4223921622466023E-3</v>
      </c>
      <c r="J1261">
        <f t="shared" si="137"/>
        <v>3.2118427045850773E-3</v>
      </c>
      <c r="K1261">
        <f t="shared" si="138"/>
        <v>3.7629276222850283E-3</v>
      </c>
      <c r="L1261">
        <f t="shared" si="139"/>
        <v>3.7629276222850283E-3</v>
      </c>
      <c r="M1261" s="2"/>
      <c r="N1261">
        <f t="shared" si="140"/>
        <v>285.44054755185192</v>
      </c>
      <c r="O1261">
        <f t="shared" si="141"/>
        <v>2.9247934049905664E-3</v>
      </c>
      <c r="P1261" s="40">
        <f>N1261/MAX($N$16:N1261)-1</f>
        <v>0</v>
      </c>
      <c r="S1261" s="2"/>
    </row>
    <row r="1262" spans="1:19">
      <c r="A1262" s="2">
        <v>44365</v>
      </c>
      <c r="B1262">
        <v>24417944</v>
      </c>
      <c r="C1262">
        <v>27710266</v>
      </c>
      <c r="D1262">
        <v>31639902</v>
      </c>
      <c r="E1262">
        <v>29482584</v>
      </c>
      <c r="F1262">
        <v>29482584</v>
      </c>
      <c r="H1262">
        <f t="shared" si="135"/>
        <v>1.5327776942413163E-3</v>
      </c>
      <c r="I1262">
        <f t="shared" si="136"/>
        <v>7.3325544726845493E-3</v>
      </c>
      <c r="J1262">
        <f t="shared" si="137"/>
        <v>4.8511850166697013E-3</v>
      </c>
      <c r="K1262">
        <f t="shared" si="138"/>
        <v>4.918282558390441E-3</v>
      </c>
      <c r="L1262">
        <f t="shared" si="139"/>
        <v>4.918282558390441E-3</v>
      </c>
      <c r="M1262" s="2"/>
      <c r="N1262">
        <f t="shared" si="140"/>
        <v>286.78514849352257</v>
      </c>
      <c r="O1262">
        <f t="shared" si="141"/>
        <v>4.7106164600752894E-3</v>
      </c>
      <c r="P1262" s="40">
        <f>N1262/MAX($N$16:N1262)-1</f>
        <v>0</v>
      </c>
      <c r="S1262" s="2"/>
    </row>
    <row r="1263" spans="1:19">
      <c r="A1263" s="2">
        <v>44368</v>
      </c>
      <c r="B1263">
        <v>24546964</v>
      </c>
      <c r="C1263">
        <v>27386002</v>
      </c>
      <c r="D1263">
        <v>31260722</v>
      </c>
      <c r="E1263">
        <v>29263628</v>
      </c>
      <c r="F1263">
        <v>29263628</v>
      </c>
      <c r="H1263">
        <f t="shared" si="135"/>
        <v>5.283819145461166E-3</v>
      </c>
      <c r="I1263">
        <f t="shared" si="136"/>
        <v>-1.1701944687214527E-2</v>
      </c>
      <c r="J1263">
        <f t="shared" si="137"/>
        <v>-1.1984234338020427E-2</v>
      </c>
      <c r="K1263">
        <f t="shared" si="138"/>
        <v>-7.4266217642252608E-3</v>
      </c>
      <c r="L1263">
        <f t="shared" si="139"/>
        <v>-7.4266217642252608E-3</v>
      </c>
      <c r="M1263" s="2"/>
      <c r="N1263">
        <f t="shared" si="140"/>
        <v>284.8777058611887</v>
      </c>
      <c r="O1263">
        <f t="shared" si="141"/>
        <v>-6.6511206816448629E-3</v>
      </c>
      <c r="P1263" s="40">
        <f>N1263/MAX($N$16:N1263)-1</f>
        <v>-6.651120681644862E-3</v>
      </c>
      <c r="S1263" s="2"/>
    </row>
    <row r="1264" spans="1:19">
      <c r="A1264" s="2">
        <v>44369</v>
      </c>
      <c r="B1264">
        <v>24543924</v>
      </c>
      <c r="C1264">
        <v>27424910</v>
      </c>
      <c r="D1264">
        <v>31374194</v>
      </c>
      <c r="E1264">
        <v>29427192</v>
      </c>
      <c r="F1264">
        <v>29427192</v>
      </c>
      <c r="H1264">
        <f t="shared" si="135"/>
        <v>-1.2384423589006932E-4</v>
      </c>
      <c r="I1264">
        <f t="shared" si="136"/>
        <v>1.420725814596846E-3</v>
      </c>
      <c r="J1264">
        <f t="shared" si="137"/>
        <v>3.6298585810015105E-3</v>
      </c>
      <c r="K1264">
        <f t="shared" si="138"/>
        <v>5.5893274750484778E-3</v>
      </c>
      <c r="L1264">
        <f t="shared" si="139"/>
        <v>5.5893274750484778E-3</v>
      </c>
      <c r="M1264" s="2"/>
      <c r="N1264">
        <f t="shared" si="140"/>
        <v>285.7953194633626</v>
      </c>
      <c r="O1264">
        <f t="shared" si="141"/>
        <v>3.2210790219610484E-3</v>
      </c>
      <c r="P1264" s="40">
        <f>N1264/MAX($N$16:N1264)-1</f>
        <v>-3.45146544498387E-3</v>
      </c>
      <c r="S1264" s="2"/>
    </row>
    <row r="1265" spans="1:19">
      <c r="A1265" s="2">
        <v>44370</v>
      </c>
      <c r="B1265">
        <v>24561888</v>
      </c>
      <c r="C1265">
        <v>27520336</v>
      </c>
      <c r="D1265">
        <v>31262206</v>
      </c>
      <c r="E1265">
        <v>29383370</v>
      </c>
      <c r="F1265">
        <v>29383370</v>
      </c>
      <c r="H1265">
        <f t="shared" si="135"/>
        <v>7.3191230546498787E-4</v>
      </c>
      <c r="I1265">
        <f t="shared" si="136"/>
        <v>3.4795373986642453E-3</v>
      </c>
      <c r="J1265">
        <f t="shared" si="137"/>
        <v>-3.5694303413817963E-3</v>
      </c>
      <c r="K1265">
        <f t="shared" si="138"/>
        <v>-1.4891668902693445E-3</v>
      </c>
      <c r="L1265">
        <f t="shared" si="139"/>
        <v>-1.4891668902693445E-3</v>
      </c>
      <c r="M1265" s="2"/>
      <c r="N1265">
        <f t="shared" si="140"/>
        <v>285.66177791828272</v>
      </c>
      <c r="O1265">
        <f t="shared" si="141"/>
        <v>-4.6726288355825052E-4</v>
      </c>
      <c r="P1265" s="40">
        <f>N1265/MAX($N$16:N1265)-1</f>
        <v>-3.9171155868457097E-3</v>
      </c>
      <c r="S1265" s="2"/>
    </row>
    <row r="1266" spans="1:19">
      <c r="A1266" s="2">
        <v>44371</v>
      </c>
      <c r="B1266">
        <v>24518726</v>
      </c>
      <c r="C1266">
        <v>27581052</v>
      </c>
      <c r="D1266">
        <v>31298114</v>
      </c>
      <c r="E1266">
        <v>29403014</v>
      </c>
      <c r="F1266">
        <v>29403014</v>
      </c>
      <c r="H1266">
        <f t="shared" si="135"/>
        <v>-1.7572753364888394E-3</v>
      </c>
      <c r="I1266">
        <f t="shared" si="136"/>
        <v>2.2062230635555569E-3</v>
      </c>
      <c r="J1266">
        <f t="shared" si="137"/>
        <v>1.1486073631528093E-3</v>
      </c>
      <c r="K1266">
        <f t="shared" si="138"/>
        <v>6.6854142326078225E-4</v>
      </c>
      <c r="L1266">
        <f t="shared" si="139"/>
        <v>6.6854142326078225E-4</v>
      </c>
      <c r="M1266" s="2"/>
      <c r="N1266">
        <f t="shared" si="140"/>
        <v>285.82944069639393</v>
      </c>
      <c r="O1266">
        <f t="shared" si="141"/>
        <v>5.8692758734821824E-4</v>
      </c>
      <c r="P1266" s="40">
        <f>N1266/MAX($N$16:N1266)-1</f>
        <v>-3.3324870626981751E-3</v>
      </c>
      <c r="S1266" s="2"/>
    </row>
    <row r="1267" spans="1:19">
      <c r="A1267" s="2">
        <v>44372</v>
      </c>
      <c r="B1267">
        <v>24625512</v>
      </c>
      <c r="C1267">
        <v>27703094</v>
      </c>
      <c r="D1267">
        <v>31435410</v>
      </c>
      <c r="E1267">
        <v>29532682</v>
      </c>
      <c r="F1267">
        <v>29532682</v>
      </c>
      <c r="H1267">
        <f t="shared" si="135"/>
        <v>4.355283386257458E-3</v>
      </c>
      <c r="I1267">
        <f t="shared" si="136"/>
        <v>4.4248493494736252E-3</v>
      </c>
      <c r="J1267">
        <f t="shared" si="137"/>
        <v>4.3867179984071747E-3</v>
      </c>
      <c r="K1267">
        <f t="shared" si="138"/>
        <v>4.4100240880067254E-3</v>
      </c>
      <c r="L1267">
        <f t="shared" si="139"/>
        <v>4.4100240880067254E-3</v>
      </c>
      <c r="M1267" s="2"/>
      <c r="N1267">
        <f t="shared" si="140"/>
        <v>287.08634130002127</v>
      </c>
      <c r="O1267">
        <f t="shared" si="141"/>
        <v>4.3973797820303423E-3</v>
      </c>
      <c r="P1267" s="40">
        <f>N1267/MAX($N$16:N1267)-1</f>
        <v>0</v>
      </c>
      <c r="S1267" s="2"/>
    </row>
    <row r="1268" spans="1:19">
      <c r="A1268" s="2">
        <v>44375</v>
      </c>
      <c r="B1268">
        <v>24666552</v>
      </c>
      <c r="C1268">
        <v>27716496</v>
      </c>
      <c r="D1268">
        <v>31322032</v>
      </c>
      <c r="E1268">
        <v>29424042</v>
      </c>
      <c r="F1268">
        <v>29424042</v>
      </c>
      <c r="H1268">
        <f t="shared" si="135"/>
        <v>1.6665643337689939E-3</v>
      </c>
      <c r="I1268">
        <f t="shared" si="136"/>
        <v>4.8377267896504428E-4</v>
      </c>
      <c r="J1268">
        <f t="shared" si="137"/>
        <v>-3.6066970336954274E-3</v>
      </c>
      <c r="K1268">
        <f t="shared" si="138"/>
        <v>-3.6786364340359867E-3</v>
      </c>
      <c r="L1268">
        <f t="shared" si="139"/>
        <v>-3.6786364340359867E-3</v>
      </c>
      <c r="M1268" s="2"/>
      <c r="N1268">
        <f t="shared" si="140"/>
        <v>286.58028657608645</v>
      </c>
      <c r="O1268">
        <f t="shared" si="141"/>
        <v>-1.7627265778066726E-3</v>
      </c>
      <c r="P1268" s="40">
        <f>N1268/MAX($N$16:N1268)-1</f>
        <v>-1.7627265778066281E-3</v>
      </c>
      <c r="S1268" s="2"/>
    </row>
    <row r="1269" spans="1:19">
      <c r="A1269" s="2">
        <v>44376</v>
      </c>
      <c r="B1269">
        <v>24680436</v>
      </c>
      <c r="C1269">
        <v>27902336</v>
      </c>
      <c r="D1269">
        <v>31531102</v>
      </c>
      <c r="E1269">
        <v>29621498</v>
      </c>
      <c r="F1269">
        <v>29621498</v>
      </c>
      <c r="H1269">
        <f t="shared" si="135"/>
        <v>5.628674814379675E-4</v>
      </c>
      <c r="I1269">
        <f t="shared" si="136"/>
        <v>6.7050322667050466E-3</v>
      </c>
      <c r="J1269">
        <f t="shared" si="137"/>
        <v>6.6748543006405203E-3</v>
      </c>
      <c r="K1269">
        <f t="shared" si="138"/>
        <v>6.7107027647663742E-3</v>
      </c>
      <c r="L1269">
        <f t="shared" si="139"/>
        <v>6.7107027647663742E-3</v>
      </c>
      <c r="M1269" s="2"/>
      <c r="N1269">
        <f t="shared" si="140"/>
        <v>288.14869231485994</v>
      </c>
      <c r="O1269">
        <f t="shared" si="141"/>
        <v>5.4728319156632562E-3</v>
      </c>
      <c r="P1269" s="40">
        <f>N1269/MAX($N$16:N1269)-1</f>
        <v>0</v>
      </c>
      <c r="S1269" s="2"/>
    </row>
    <row r="1270" spans="1:19">
      <c r="A1270" s="2">
        <v>44377</v>
      </c>
      <c r="B1270">
        <v>24788076</v>
      </c>
      <c r="C1270">
        <v>27852860</v>
      </c>
      <c r="D1270">
        <v>31577074</v>
      </c>
      <c r="E1270">
        <v>29606154</v>
      </c>
      <c r="F1270">
        <v>29606154</v>
      </c>
      <c r="H1270">
        <f t="shared" si="135"/>
        <v>4.3613492079312977E-3</v>
      </c>
      <c r="I1270">
        <f t="shared" si="136"/>
        <v>-1.7731848688224972E-3</v>
      </c>
      <c r="J1270">
        <f t="shared" si="137"/>
        <v>1.4579890039998489E-3</v>
      </c>
      <c r="K1270">
        <f t="shared" si="138"/>
        <v>-5.1800216180830638E-4</v>
      </c>
      <c r="L1270">
        <f t="shared" si="139"/>
        <v>-5.1800216180830638E-4</v>
      </c>
      <c r="M1270" s="2"/>
      <c r="N1270">
        <f t="shared" si="140"/>
        <v>288.32216641558784</v>
      </c>
      <c r="O1270">
        <f t="shared" si="141"/>
        <v>6.020298038984075E-4</v>
      </c>
      <c r="P1270" s="40">
        <f>N1270/MAX($N$16:N1270)-1</f>
        <v>0</v>
      </c>
      <c r="S1270" s="2"/>
    </row>
    <row r="1271" spans="1:19">
      <c r="A1271" s="2">
        <v>44378</v>
      </c>
      <c r="B1271">
        <v>24819008</v>
      </c>
      <c r="C1271">
        <v>27905338</v>
      </c>
      <c r="D1271">
        <v>31588114</v>
      </c>
      <c r="E1271">
        <v>29655032</v>
      </c>
      <c r="F1271">
        <v>29655032</v>
      </c>
      <c r="H1271">
        <f t="shared" si="135"/>
        <v>1.2478580427137675E-3</v>
      </c>
      <c r="I1271">
        <f t="shared" si="136"/>
        <v>1.8841153116770926E-3</v>
      </c>
      <c r="J1271">
        <f t="shared" si="137"/>
        <v>3.4962074066768878E-4</v>
      </c>
      <c r="K1271">
        <f t="shared" si="138"/>
        <v>1.6509405443205782E-3</v>
      </c>
      <c r="L1271">
        <f t="shared" si="139"/>
        <v>1.6509405443205782E-3</v>
      </c>
      <c r="M1271" s="2"/>
      <c r="N1271">
        <f t="shared" si="140"/>
        <v>288.71333166774593</v>
      </c>
      <c r="O1271">
        <f t="shared" si="141"/>
        <v>1.3566950367399412E-3</v>
      </c>
      <c r="P1271" s="40">
        <f>N1271/MAX($N$16:N1271)-1</f>
        <v>0</v>
      </c>
      <c r="S1271" s="2"/>
    </row>
    <row r="1272" spans="1:19">
      <c r="A1272" s="2">
        <v>44379</v>
      </c>
      <c r="B1272">
        <v>24811210</v>
      </c>
      <c r="C1272">
        <v>27923072</v>
      </c>
      <c r="D1272">
        <v>31538260</v>
      </c>
      <c r="E1272">
        <v>29621428</v>
      </c>
      <c r="F1272">
        <v>29621428</v>
      </c>
      <c r="H1272">
        <f t="shared" si="135"/>
        <v>-3.1419466886029035E-4</v>
      </c>
      <c r="I1272">
        <f t="shared" si="136"/>
        <v>6.3550565128434044E-4</v>
      </c>
      <c r="J1272">
        <f t="shared" si="137"/>
        <v>-1.5782518703079118E-3</v>
      </c>
      <c r="K1272">
        <f t="shared" si="138"/>
        <v>-1.1331635049323108E-3</v>
      </c>
      <c r="L1272">
        <f t="shared" si="139"/>
        <v>-1.1331635049323108E-3</v>
      </c>
      <c r="M1272" s="2"/>
      <c r="N1272">
        <f t="shared" si="140"/>
        <v>288.50988878512254</v>
      </c>
      <c r="O1272">
        <f t="shared" si="141"/>
        <v>-7.0465357954969672E-4</v>
      </c>
      <c r="P1272" s="40">
        <f>N1272/MAX($N$16:N1272)-1</f>
        <v>-7.0465357954963004E-4</v>
      </c>
      <c r="S1272" s="2"/>
    </row>
    <row r="1273" spans="1:19">
      <c r="A1273" s="2">
        <v>44382</v>
      </c>
      <c r="B1273">
        <v>24843632</v>
      </c>
      <c r="C1273">
        <v>28057280</v>
      </c>
      <c r="D1273">
        <v>31589718</v>
      </c>
      <c r="E1273">
        <v>29764026</v>
      </c>
      <c r="F1273">
        <v>29764026</v>
      </c>
      <c r="H1273">
        <f t="shared" si="135"/>
        <v>1.3067480384874042E-3</v>
      </c>
      <c r="I1273">
        <f t="shared" si="136"/>
        <v>4.8063479548381416E-3</v>
      </c>
      <c r="J1273">
        <f t="shared" si="137"/>
        <v>1.6316055483085457E-3</v>
      </c>
      <c r="K1273">
        <f t="shared" si="138"/>
        <v>4.81401504343415E-3</v>
      </c>
      <c r="L1273">
        <f t="shared" si="139"/>
        <v>4.81401504343415E-3</v>
      </c>
      <c r="M1273" s="2"/>
      <c r="N1273">
        <f t="shared" si="140"/>
        <v>289.5123297591291</v>
      </c>
      <c r="O1273">
        <f t="shared" si="141"/>
        <v>3.4745463257004781E-3</v>
      </c>
      <c r="P1273" s="40">
        <f>N1273/MAX($N$16:N1273)-1</f>
        <v>0</v>
      </c>
      <c r="S1273" s="2"/>
    </row>
    <row r="1274" spans="1:19">
      <c r="A1274" s="2">
        <v>44383</v>
      </c>
      <c r="B1274">
        <v>24887926</v>
      </c>
      <c r="C1274">
        <v>28083056</v>
      </c>
      <c r="D1274">
        <v>31646668</v>
      </c>
      <c r="E1274">
        <v>29815950</v>
      </c>
      <c r="F1274">
        <v>29815950</v>
      </c>
      <c r="H1274">
        <f t="shared" si="135"/>
        <v>1.7829116129235434E-3</v>
      </c>
      <c r="I1274">
        <f t="shared" si="136"/>
        <v>9.1869204712646813E-4</v>
      </c>
      <c r="J1274">
        <f t="shared" si="137"/>
        <v>1.8028017850617584E-3</v>
      </c>
      <c r="K1274">
        <f t="shared" si="138"/>
        <v>1.7445220616323365E-3</v>
      </c>
      <c r="L1274">
        <f t="shared" si="139"/>
        <v>1.7445220616323365E-3</v>
      </c>
      <c r="M1274" s="2"/>
      <c r="N1274">
        <f t="shared" si="140"/>
        <v>289.97517020059968</v>
      </c>
      <c r="O1274">
        <f t="shared" si="141"/>
        <v>1.5986899136752888E-3</v>
      </c>
      <c r="P1274" s="40">
        <f>N1274/MAX($N$16:N1274)-1</f>
        <v>0</v>
      </c>
      <c r="S1274" s="2"/>
    </row>
    <row r="1275" spans="1:19">
      <c r="A1275" s="2">
        <v>44384</v>
      </c>
      <c r="B1275">
        <v>24909384</v>
      </c>
      <c r="C1275">
        <v>28099498</v>
      </c>
      <c r="D1275">
        <v>31574432</v>
      </c>
      <c r="E1275">
        <v>29824502</v>
      </c>
      <c r="F1275">
        <v>29824502</v>
      </c>
      <c r="H1275">
        <f t="shared" si="135"/>
        <v>8.6218514150204761E-4</v>
      </c>
      <c r="I1275">
        <f t="shared" si="136"/>
        <v>5.8547759189742088E-4</v>
      </c>
      <c r="J1275">
        <f t="shared" si="137"/>
        <v>-2.2825783744436778E-3</v>
      </c>
      <c r="K1275">
        <f t="shared" si="138"/>
        <v>2.8682634630117221E-4</v>
      </c>
      <c r="L1275">
        <f t="shared" si="139"/>
        <v>2.8682634630117221E-4</v>
      </c>
      <c r="M1275" s="2"/>
      <c r="N1275">
        <f t="shared" si="140"/>
        <v>289.96001824701136</v>
      </c>
      <c r="O1275">
        <f t="shared" si="141"/>
        <v>-5.2252589688372975E-5</v>
      </c>
      <c r="P1275" s="40">
        <f>N1275/MAX($N$16:N1275)-1</f>
        <v>-5.2252589688439599E-5</v>
      </c>
      <c r="S1275" s="2"/>
    </row>
    <row r="1276" spans="1:19">
      <c r="A1276" s="2">
        <v>44385</v>
      </c>
      <c r="B1276">
        <v>24958482</v>
      </c>
      <c r="C1276">
        <v>28168038</v>
      </c>
      <c r="D1276">
        <v>31660114</v>
      </c>
      <c r="E1276">
        <v>29935852</v>
      </c>
      <c r="F1276">
        <v>29935852</v>
      </c>
      <c r="H1276">
        <f t="shared" si="135"/>
        <v>1.971064398862632E-3</v>
      </c>
      <c r="I1276">
        <f t="shared" si="136"/>
        <v>2.439189483029125E-3</v>
      </c>
      <c r="J1276">
        <f t="shared" si="137"/>
        <v>2.7136513492942438E-3</v>
      </c>
      <c r="K1276">
        <f t="shared" si="138"/>
        <v>3.733507436268324E-3</v>
      </c>
      <c r="L1276">
        <f t="shared" si="139"/>
        <v>3.733507436268324E-3</v>
      </c>
      <c r="M1276" s="2"/>
      <c r="N1276">
        <f t="shared" si="140"/>
        <v>290.80617493891464</v>
      </c>
      <c r="O1276">
        <f t="shared" si="141"/>
        <v>2.9181840207445297E-3</v>
      </c>
      <c r="P1276" s="40">
        <f>N1276/MAX($N$16:N1276)-1</f>
        <v>0</v>
      </c>
      <c r="S1276" s="2"/>
    </row>
    <row r="1277" spans="1:19">
      <c r="A1277" s="2">
        <v>44386</v>
      </c>
      <c r="B1277">
        <v>24943292</v>
      </c>
      <c r="C1277">
        <v>28150678</v>
      </c>
      <c r="D1277">
        <v>31609912</v>
      </c>
      <c r="E1277">
        <v>29741224</v>
      </c>
      <c r="F1277">
        <v>29741224</v>
      </c>
      <c r="H1277">
        <f t="shared" si="135"/>
        <v>-6.0861073201490257E-4</v>
      </c>
      <c r="I1277">
        <f t="shared" si="136"/>
        <v>-6.1630135545831521E-4</v>
      </c>
      <c r="J1277">
        <f t="shared" si="137"/>
        <v>-1.5856544294187147E-3</v>
      </c>
      <c r="K1277">
        <f t="shared" si="138"/>
        <v>-6.5015019448920741E-3</v>
      </c>
      <c r="L1277">
        <f t="shared" si="139"/>
        <v>-6.5015019448920741E-3</v>
      </c>
      <c r="M1277" s="2"/>
      <c r="N1277">
        <f t="shared" si="140"/>
        <v>289.88643815449609</v>
      </c>
      <c r="O1277">
        <f t="shared" si="141"/>
        <v>-3.1627140813352164E-3</v>
      </c>
      <c r="P1277" s="40">
        <f>N1277/MAX($N$16:N1277)-1</f>
        <v>-3.1627140813352828E-3</v>
      </c>
      <c r="S1277" s="2"/>
    </row>
    <row r="1278" spans="1:19">
      <c r="A1278" s="2">
        <v>44389</v>
      </c>
      <c r="B1278">
        <v>24802948</v>
      </c>
      <c r="C1278">
        <v>28035182</v>
      </c>
      <c r="D1278">
        <v>31673664</v>
      </c>
      <c r="E1278">
        <v>29641048</v>
      </c>
      <c r="F1278">
        <v>29641048</v>
      </c>
      <c r="H1278">
        <f t="shared" si="135"/>
        <v>-5.626522754093588E-3</v>
      </c>
      <c r="I1278">
        <f t="shared" si="136"/>
        <v>-4.1027786257936683E-3</v>
      </c>
      <c r="J1278">
        <f t="shared" si="137"/>
        <v>2.0168357317793539E-3</v>
      </c>
      <c r="K1278">
        <f t="shared" si="138"/>
        <v>-3.3682541108597253E-3</v>
      </c>
      <c r="L1278">
        <f t="shared" si="139"/>
        <v>-3.3682541108597253E-3</v>
      </c>
      <c r="M1278" s="2"/>
      <c r="N1278">
        <f t="shared" si="140"/>
        <v>289.04872584047376</v>
      </c>
      <c r="O1278">
        <f t="shared" si="141"/>
        <v>-2.8897947739654705E-3</v>
      </c>
      <c r="P1278" s="40">
        <f>N1278/MAX($N$16:N1278)-1</f>
        <v>-6.0433692606769451E-3</v>
      </c>
      <c r="S1278" s="2"/>
    </row>
    <row r="1279" spans="1:19">
      <c r="A1279" s="2">
        <v>44390</v>
      </c>
      <c r="B1279">
        <v>24957180</v>
      </c>
      <c r="C1279">
        <v>28039424</v>
      </c>
      <c r="D1279">
        <v>31678434</v>
      </c>
      <c r="E1279">
        <v>29645554</v>
      </c>
      <c r="F1279">
        <v>29645554</v>
      </c>
      <c r="H1279">
        <f t="shared" si="135"/>
        <v>6.2182930835479322E-3</v>
      </c>
      <c r="I1279">
        <f t="shared" si="136"/>
        <v>1.5130987913680727E-4</v>
      </c>
      <c r="J1279">
        <f t="shared" si="137"/>
        <v>1.505983014784551E-4</v>
      </c>
      <c r="K1279">
        <f t="shared" si="138"/>
        <v>1.5201891647009802E-4</v>
      </c>
      <c r="L1279">
        <f t="shared" si="139"/>
        <v>1.5201891647009802E-4</v>
      </c>
      <c r="M1279" s="2"/>
      <c r="N1279">
        <f t="shared" si="140"/>
        <v>289.44323336364346</v>
      </c>
      <c r="O1279">
        <f t="shared" si="141"/>
        <v>1.364847819420678E-3</v>
      </c>
      <c r="P1279" s="40">
        <f>N1279/MAX($N$16:N1279)-1</f>
        <v>-4.6867697206136594E-3</v>
      </c>
      <c r="S1279" s="2"/>
    </row>
    <row r="1280" spans="1:19">
      <c r="A1280" s="2">
        <v>44391</v>
      </c>
      <c r="B1280">
        <v>24991116</v>
      </c>
      <c r="C1280">
        <v>28078208</v>
      </c>
      <c r="D1280">
        <v>31562386</v>
      </c>
      <c r="E1280">
        <v>29587398</v>
      </c>
      <c r="F1280">
        <v>29587398</v>
      </c>
      <c r="H1280">
        <f t="shared" si="135"/>
        <v>1.3597690123643424E-3</v>
      </c>
      <c r="I1280">
        <f t="shared" si="136"/>
        <v>1.383195318134911E-3</v>
      </c>
      <c r="J1280">
        <f t="shared" si="137"/>
        <v>-3.6633123973236481E-3</v>
      </c>
      <c r="K1280">
        <f t="shared" si="138"/>
        <v>-1.9617106834974862E-3</v>
      </c>
      <c r="L1280">
        <f t="shared" si="139"/>
        <v>-1.9617106834974862E-3</v>
      </c>
      <c r="M1280" s="2"/>
      <c r="N1280">
        <f t="shared" si="140"/>
        <v>289.16283410632491</v>
      </c>
      <c r="O1280">
        <f t="shared" si="141"/>
        <v>-9.6875388676387342E-4</v>
      </c>
      <c r="P1280" s="40">
        <f>N1280/MAX($N$16:N1280)-1</f>
        <v>-5.6509832809943372E-3</v>
      </c>
      <c r="S1280" s="2"/>
    </row>
    <row r="1281" spans="1:19">
      <c r="A1281" s="2">
        <v>44392</v>
      </c>
      <c r="B1281">
        <v>25027136</v>
      </c>
      <c r="C1281">
        <v>28119376</v>
      </c>
      <c r="D1281">
        <v>31611220</v>
      </c>
      <c r="E1281">
        <v>29627906</v>
      </c>
      <c r="F1281">
        <v>29627906</v>
      </c>
      <c r="H1281">
        <f t="shared" si="135"/>
        <v>1.441312184697896E-3</v>
      </c>
      <c r="I1281">
        <f t="shared" si="136"/>
        <v>1.4661904349451138E-3</v>
      </c>
      <c r="J1281">
        <f t="shared" si="137"/>
        <v>1.5472214299641074E-3</v>
      </c>
      <c r="K1281">
        <f t="shared" si="138"/>
        <v>1.3690963970538483E-3</v>
      </c>
      <c r="L1281">
        <f t="shared" si="139"/>
        <v>1.3690963970538483E-3</v>
      </c>
      <c r="M1281" s="2"/>
      <c r="N1281">
        <f t="shared" si="140"/>
        <v>289.57881895032881</v>
      </c>
      <c r="O1281">
        <f t="shared" si="141"/>
        <v>1.4385833687429628E-3</v>
      </c>
      <c r="P1281" s="40">
        <f>N1281/MAX($N$16:N1281)-1</f>
        <v>-4.2205293228165797E-3</v>
      </c>
      <c r="S1281" s="2"/>
    </row>
    <row r="1282" spans="1:19">
      <c r="A1282" s="2">
        <v>44393</v>
      </c>
      <c r="B1282">
        <v>25033636</v>
      </c>
      <c r="C1282">
        <v>28116038</v>
      </c>
      <c r="D1282">
        <v>31674336</v>
      </c>
      <c r="E1282">
        <v>29700044</v>
      </c>
      <c r="F1282">
        <v>29700044</v>
      </c>
      <c r="H1282">
        <f t="shared" si="135"/>
        <v>2.5971809159464065E-4</v>
      </c>
      <c r="I1282">
        <f t="shared" si="136"/>
        <v>-1.1870818186010546E-4</v>
      </c>
      <c r="J1282">
        <f t="shared" si="137"/>
        <v>1.9966328411240575E-3</v>
      </c>
      <c r="K1282">
        <f t="shared" si="138"/>
        <v>2.4347991383528722E-3</v>
      </c>
      <c r="L1282">
        <f t="shared" si="139"/>
        <v>2.4347991383528722E-3</v>
      </c>
      <c r="M1282" s="2"/>
      <c r="N1282">
        <f t="shared" si="140"/>
        <v>289.9846486665013</v>
      </c>
      <c r="O1282">
        <f t="shared" si="141"/>
        <v>1.4014482055128676E-3</v>
      </c>
      <c r="P1282" s="40">
        <f>N1282/MAX($N$16:N1282)-1</f>
        <v>-2.8249959705494154E-3</v>
      </c>
      <c r="S1282" s="2"/>
    </row>
    <row r="1283" spans="1:19">
      <c r="A1283" s="2">
        <v>44396</v>
      </c>
      <c r="B1283">
        <v>24852238</v>
      </c>
      <c r="C1283">
        <v>28287536</v>
      </c>
      <c r="D1283">
        <v>31441108</v>
      </c>
      <c r="E1283">
        <v>29479774</v>
      </c>
      <c r="F1283">
        <v>29479774</v>
      </c>
      <c r="H1283">
        <f t="shared" si="135"/>
        <v>-7.2461707120771157E-3</v>
      </c>
      <c r="I1283">
        <f t="shared" si="136"/>
        <v>6.099650313461602E-3</v>
      </c>
      <c r="J1283">
        <f t="shared" si="137"/>
        <v>-7.3633114203246475E-3</v>
      </c>
      <c r="K1283">
        <f t="shared" si="138"/>
        <v>-7.4164873291097111E-3</v>
      </c>
      <c r="L1283">
        <f t="shared" si="139"/>
        <v>-7.4164873291097111E-3</v>
      </c>
      <c r="M1283" s="2"/>
      <c r="N1283">
        <f t="shared" si="140"/>
        <v>288.63083755946747</v>
      </c>
      <c r="O1283">
        <f t="shared" si="141"/>
        <v>-4.6685612954319167E-3</v>
      </c>
      <c r="P1283" s="40">
        <f>N1283/MAX($N$16:N1283)-1</f>
        <v>-7.4803685991334801E-3</v>
      </c>
      <c r="S1283" s="2"/>
    </row>
    <row r="1284" spans="1:19">
      <c r="A1284" s="2">
        <v>44397</v>
      </c>
      <c r="B1284">
        <v>24980204</v>
      </c>
      <c r="C1284">
        <v>28317552</v>
      </c>
      <c r="D1284">
        <v>31605638</v>
      </c>
      <c r="E1284">
        <v>29635162</v>
      </c>
      <c r="F1284">
        <v>29635162</v>
      </c>
      <c r="H1284">
        <f t="shared" si="135"/>
        <v>5.14907349591609E-3</v>
      </c>
      <c r="I1284">
        <f t="shared" si="136"/>
        <v>1.0611033778269441E-3</v>
      </c>
      <c r="J1284">
        <f t="shared" si="137"/>
        <v>5.2329580751415694E-3</v>
      </c>
      <c r="K1284">
        <f t="shared" si="138"/>
        <v>5.2710037736380944E-3</v>
      </c>
      <c r="L1284">
        <f t="shared" si="139"/>
        <v>5.2710037736380944E-3</v>
      </c>
      <c r="M1284" s="2"/>
      <c r="N1284">
        <f t="shared" si="140"/>
        <v>289.89995557797369</v>
      </c>
      <c r="O1284">
        <f t="shared" si="141"/>
        <v>4.397028499232159E-3</v>
      </c>
      <c r="P1284" s="40">
        <f>N1284/MAX($N$16:N1284)-1</f>
        <v>-3.116231493816457E-3</v>
      </c>
      <c r="S1284" s="2"/>
    </row>
    <row r="1285" spans="1:19">
      <c r="A1285" s="2">
        <v>44399</v>
      </c>
      <c r="B1285">
        <v>24998516</v>
      </c>
      <c r="C1285">
        <v>28220784</v>
      </c>
      <c r="D1285">
        <v>31646710</v>
      </c>
      <c r="E1285">
        <v>29732524</v>
      </c>
      <c r="F1285">
        <v>29732524</v>
      </c>
      <c r="H1285">
        <f t="shared" si="135"/>
        <v>7.3306046659982194E-4</v>
      </c>
      <c r="I1285">
        <f t="shared" si="136"/>
        <v>-3.4172445414772934E-3</v>
      </c>
      <c r="J1285">
        <f t="shared" si="137"/>
        <v>1.2995149789414295E-3</v>
      </c>
      <c r="K1285">
        <f t="shared" si="138"/>
        <v>3.285354066902002E-3</v>
      </c>
      <c r="L1285">
        <f t="shared" si="139"/>
        <v>3.285354066902002E-3</v>
      </c>
      <c r="M1285" s="2"/>
      <c r="N1285">
        <f t="shared" si="140"/>
        <v>290.20064207531436</v>
      </c>
      <c r="O1285">
        <f t="shared" si="141"/>
        <v>1.0372078075735923E-3</v>
      </c>
      <c r="P1285" s="40">
        <f>N1285/MAX($N$16:N1285)-1</f>
        <v>-2.0822558658786239E-3</v>
      </c>
      <c r="S1285" s="2"/>
    </row>
    <row r="1286" spans="1:19">
      <c r="A1286" s="2">
        <v>44400</v>
      </c>
      <c r="B1286">
        <v>25042962</v>
      </c>
      <c r="C1286">
        <v>28234156</v>
      </c>
      <c r="D1286">
        <v>31655556</v>
      </c>
      <c r="E1286">
        <v>29740878</v>
      </c>
      <c r="F1286">
        <v>29740878</v>
      </c>
      <c r="H1286">
        <f t="shared" si="135"/>
        <v>1.7779455388471366E-3</v>
      </c>
      <c r="I1286">
        <f t="shared" si="136"/>
        <v>4.7383517056087676E-4</v>
      </c>
      <c r="J1286">
        <f t="shared" si="137"/>
        <v>2.7952352709026407E-4</v>
      </c>
      <c r="K1286">
        <f t="shared" si="138"/>
        <v>2.8097177353658687E-4</v>
      </c>
      <c r="L1286">
        <f t="shared" si="139"/>
        <v>2.8097177353658687E-4</v>
      </c>
      <c r="M1286" s="2"/>
      <c r="N1286">
        <f t="shared" si="140"/>
        <v>290.38017457389242</v>
      </c>
      <c r="O1286">
        <f t="shared" si="141"/>
        <v>6.1864955671429031E-4</v>
      </c>
      <c r="P1286" s="40">
        <f>N1286/MAX($N$16:N1286)-1</f>
        <v>-1.4648944958328691E-3</v>
      </c>
      <c r="S1286" s="2"/>
    </row>
    <row r="1287" spans="1:19">
      <c r="A1287" s="2">
        <v>44403</v>
      </c>
      <c r="B1287">
        <v>25047098</v>
      </c>
      <c r="C1287">
        <v>28238882</v>
      </c>
      <c r="D1287">
        <v>31455802</v>
      </c>
      <c r="E1287">
        <v>29475618</v>
      </c>
      <c r="F1287">
        <v>29475618</v>
      </c>
      <c r="H1287">
        <f t="shared" si="135"/>
        <v>1.6515618240364738E-4</v>
      </c>
      <c r="I1287">
        <f t="shared" si="136"/>
        <v>1.6738591371390221E-4</v>
      </c>
      <c r="J1287">
        <f t="shared" si="137"/>
        <v>-6.3102350816394148E-3</v>
      </c>
      <c r="K1287">
        <f t="shared" si="138"/>
        <v>-8.9190372927120398E-3</v>
      </c>
      <c r="L1287">
        <f t="shared" si="139"/>
        <v>-8.9190372927120398E-3</v>
      </c>
      <c r="M1287" s="2"/>
      <c r="N1287">
        <f t="shared" si="140"/>
        <v>288.99704922491992</v>
      </c>
      <c r="O1287">
        <f t="shared" si="141"/>
        <v>-4.7631535141891895E-3</v>
      </c>
      <c r="P1287" s="40">
        <f>N1287/MAX($N$16:N1287)-1</f>
        <v>-6.2210704926562999E-3</v>
      </c>
      <c r="S1287" s="2"/>
    </row>
    <row r="1288" spans="1:19">
      <c r="A1288" s="2">
        <v>44404</v>
      </c>
      <c r="B1288">
        <v>24989126</v>
      </c>
      <c r="C1288">
        <v>28339214</v>
      </c>
      <c r="D1288">
        <v>31385028</v>
      </c>
      <c r="E1288">
        <v>29474432</v>
      </c>
      <c r="F1288">
        <v>29474432</v>
      </c>
      <c r="H1288">
        <f t="shared" si="135"/>
        <v>-2.3145196301783688E-3</v>
      </c>
      <c r="I1288">
        <f t="shared" si="136"/>
        <v>3.5529735206938362E-3</v>
      </c>
      <c r="J1288">
        <f t="shared" si="137"/>
        <v>-2.2499505814539411E-3</v>
      </c>
      <c r="K1288">
        <f t="shared" si="138"/>
        <v>-4.0236645759250678E-5</v>
      </c>
      <c r="L1288">
        <f t="shared" si="139"/>
        <v>-4.0236645759250678E-5</v>
      </c>
      <c r="M1288" s="2"/>
      <c r="N1288">
        <f t="shared" si="140"/>
        <v>288.93393400436548</v>
      </c>
      <c r="O1288">
        <f t="shared" si="141"/>
        <v>-2.1839399649139498E-4</v>
      </c>
      <c r="P1288" s="40">
        <f>N1288/MAX($N$16:N1288)-1</f>
        <v>-6.4381058447002815E-3</v>
      </c>
      <c r="S1288" s="2"/>
    </row>
    <row r="1289" spans="1:19">
      <c r="A1289" s="2">
        <v>44405</v>
      </c>
      <c r="B1289">
        <v>25097614</v>
      </c>
      <c r="C1289">
        <v>28420136</v>
      </c>
      <c r="D1289">
        <v>31476016</v>
      </c>
      <c r="E1289">
        <v>29577624</v>
      </c>
      <c r="F1289">
        <v>29577624</v>
      </c>
      <c r="H1289">
        <f t="shared" si="135"/>
        <v>4.341408338971009E-3</v>
      </c>
      <c r="I1289">
        <f t="shared" si="136"/>
        <v>2.8554779253933127E-3</v>
      </c>
      <c r="J1289">
        <f t="shared" si="137"/>
        <v>2.8990893364824188E-3</v>
      </c>
      <c r="K1289">
        <f t="shared" si="138"/>
        <v>3.5010683157523648E-3</v>
      </c>
      <c r="L1289">
        <f t="shared" si="139"/>
        <v>3.5010683157523648E-3</v>
      </c>
      <c r="M1289" s="2"/>
      <c r="N1289">
        <f t="shared" si="140"/>
        <v>289.92197897063375</v>
      </c>
      <c r="O1289">
        <f t="shared" si="141"/>
        <v>3.4196224464702937E-3</v>
      </c>
      <c r="P1289" s="40">
        <f>N1289/MAX($N$16:N1289)-1</f>
        <v>-3.0404992894893512E-3</v>
      </c>
      <c r="S1289" s="2"/>
    </row>
    <row r="1290" spans="1:19">
      <c r="A1290" s="2">
        <v>44406</v>
      </c>
      <c r="B1290">
        <v>25158362</v>
      </c>
      <c r="C1290">
        <v>28492552</v>
      </c>
      <c r="D1290">
        <v>31630500</v>
      </c>
      <c r="E1290">
        <v>29526384</v>
      </c>
      <c r="F1290">
        <v>29526384</v>
      </c>
      <c r="H1290">
        <f t="shared" si="135"/>
        <v>2.420469133041836E-3</v>
      </c>
      <c r="I1290">
        <f t="shared" si="136"/>
        <v>2.5480525497836304E-3</v>
      </c>
      <c r="J1290">
        <f t="shared" si="137"/>
        <v>4.9079908969420494E-3</v>
      </c>
      <c r="K1290">
        <f t="shared" si="138"/>
        <v>-1.7323906747884754E-3</v>
      </c>
      <c r="L1290">
        <f t="shared" si="139"/>
        <v>-1.7323906747884754E-3</v>
      </c>
      <c r="M1290" s="2"/>
      <c r="N1290">
        <f t="shared" si="140"/>
        <v>290.29375933201067</v>
      </c>
      <c r="O1290">
        <f t="shared" si="141"/>
        <v>1.2823462460381128E-3</v>
      </c>
      <c r="P1290" s="40">
        <f>N1290/MAX($N$16:N1290)-1</f>
        <v>-1.7620520163013076E-3</v>
      </c>
      <c r="S1290" s="2"/>
    </row>
    <row r="1291" spans="1:19">
      <c r="A1291" s="2">
        <v>44407</v>
      </c>
      <c r="B1291">
        <v>25150212</v>
      </c>
      <c r="C1291">
        <v>28529790</v>
      </c>
      <c r="D1291">
        <v>31698510</v>
      </c>
      <c r="E1291">
        <v>29588422</v>
      </c>
      <c r="F1291">
        <v>29588422</v>
      </c>
      <c r="H1291">
        <f t="shared" si="135"/>
        <v>-3.2394795813817101E-4</v>
      </c>
      <c r="I1291">
        <f t="shared" si="136"/>
        <v>1.3069380377019879E-3</v>
      </c>
      <c r="J1291">
        <f t="shared" si="137"/>
        <v>2.1501398966188301E-3</v>
      </c>
      <c r="K1291">
        <f t="shared" si="138"/>
        <v>2.1011038805158755E-3</v>
      </c>
      <c r="L1291">
        <f t="shared" si="139"/>
        <v>2.1011038805158755E-3</v>
      </c>
      <c r="M1291" s="2"/>
      <c r="N1291">
        <f t="shared" si="140"/>
        <v>290.71963988555183</v>
      </c>
      <c r="O1291">
        <f t="shared" si="141"/>
        <v>1.4670675474428795E-3</v>
      </c>
      <c r="P1291" s="40">
        <f>N1291/MAX($N$16:N1291)-1</f>
        <v>-2.9756951818848965E-4</v>
      </c>
      <c r="S1291" s="2"/>
    </row>
    <row r="1292" spans="1:19">
      <c r="A1292" s="2">
        <v>44410</v>
      </c>
      <c r="B1292">
        <v>25251718</v>
      </c>
      <c r="C1292">
        <v>28572636</v>
      </c>
      <c r="D1292">
        <v>31831948</v>
      </c>
      <c r="E1292">
        <v>29535082</v>
      </c>
      <c r="F1292">
        <v>29535082</v>
      </c>
      <c r="H1292">
        <f t="shared" si="135"/>
        <v>4.0359898357913426E-3</v>
      </c>
      <c r="I1292">
        <f t="shared" si="136"/>
        <v>1.501798646257102E-3</v>
      </c>
      <c r="J1292">
        <f t="shared" si="137"/>
        <v>4.209598495323652E-3</v>
      </c>
      <c r="K1292">
        <f t="shared" si="138"/>
        <v>-1.8027321632765325E-3</v>
      </c>
      <c r="L1292">
        <f t="shared" si="139"/>
        <v>-1.8027321632765325E-3</v>
      </c>
      <c r="M1292" s="2"/>
      <c r="N1292">
        <f t="shared" si="140"/>
        <v>291.07675539380199</v>
      </c>
      <c r="O1292">
        <f t="shared" si="141"/>
        <v>1.2283845301638064E-3</v>
      </c>
      <c r="P1292" s="40">
        <f>N1292/MAX($N$16:N1292)-1</f>
        <v>0</v>
      </c>
      <c r="S1292" s="2"/>
    </row>
    <row r="1293" spans="1:19">
      <c r="A1293" s="2">
        <v>44411</v>
      </c>
      <c r="B1293">
        <v>25364206</v>
      </c>
      <c r="C1293">
        <v>28649514</v>
      </c>
      <c r="D1293">
        <v>31938052</v>
      </c>
      <c r="E1293">
        <v>29658990</v>
      </c>
      <c r="F1293">
        <v>29658990</v>
      </c>
      <c r="H1293">
        <f t="shared" si="135"/>
        <v>4.4546672032375056E-3</v>
      </c>
      <c r="I1293">
        <f t="shared" si="136"/>
        <v>2.6906162945554701E-3</v>
      </c>
      <c r="J1293">
        <f t="shared" si="137"/>
        <v>3.3332550053173371E-3</v>
      </c>
      <c r="K1293">
        <f t="shared" si="138"/>
        <v>4.1952820716733008E-3</v>
      </c>
      <c r="L1293">
        <f t="shared" si="139"/>
        <v>4.1952820716733008E-3</v>
      </c>
      <c r="M1293" s="2"/>
      <c r="N1293">
        <f t="shared" si="140"/>
        <v>292.17522682890666</v>
      </c>
      <c r="O1293">
        <f t="shared" si="141"/>
        <v>3.7738205292913831E-3</v>
      </c>
      <c r="P1293" s="40">
        <f>N1293/MAX($N$16:N1293)-1</f>
        <v>0</v>
      </c>
      <c r="S1293" s="2"/>
    </row>
    <row r="1294" spans="1:19">
      <c r="A1294" s="2">
        <v>44412</v>
      </c>
      <c r="B1294">
        <v>25396248</v>
      </c>
      <c r="C1294">
        <v>28697104</v>
      </c>
      <c r="D1294">
        <v>31991592</v>
      </c>
      <c r="E1294">
        <v>29709556</v>
      </c>
      <c r="F1294">
        <v>29709556</v>
      </c>
      <c r="H1294">
        <f t="shared" si="135"/>
        <v>1.2632762878521664E-3</v>
      </c>
      <c r="I1294">
        <f t="shared" si="136"/>
        <v>1.6611102024277624E-3</v>
      </c>
      <c r="J1294">
        <f t="shared" si="137"/>
        <v>1.6763702432447403E-3</v>
      </c>
      <c r="K1294">
        <f t="shared" si="138"/>
        <v>1.7049130803172829E-3</v>
      </c>
      <c r="L1294">
        <f t="shared" si="139"/>
        <v>1.7049130803172829E-3</v>
      </c>
      <c r="M1294" s="2"/>
      <c r="N1294">
        <f t="shared" si="140"/>
        <v>292.64332560373322</v>
      </c>
      <c r="O1294">
        <f t="shared" si="141"/>
        <v>1.6021165788318473E-3</v>
      </c>
      <c r="P1294" s="40">
        <f>N1294/MAX($N$16:N1294)-1</f>
        <v>0</v>
      </c>
      <c r="S1294" s="2"/>
    </row>
    <row r="1295" spans="1:19">
      <c r="A1295" s="2">
        <v>44413</v>
      </c>
      <c r="B1295">
        <v>25402422</v>
      </c>
      <c r="C1295">
        <v>28705120</v>
      </c>
      <c r="D1295">
        <v>31805046</v>
      </c>
      <c r="E1295">
        <v>29671548</v>
      </c>
      <c r="F1295">
        <v>29671548</v>
      </c>
      <c r="H1295">
        <f t="shared" si="135"/>
        <v>2.4310677703254235E-4</v>
      </c>
      <c r="I1295">
        <f t="shared" si="136"/>
        <v>2.7933132207347278E-4</v>
      </c>
      <c r="J1295">
        <f t="shared" si="137"/>
        <v>-5.8310946201114433E-3</v>
      </c>
      <c r="K1295">
        <f t="shared" si="138"/>
        <v>-1.2793190177597946E-3</v>
      </c>
      <c r="L1295">
        <f t="shared" si="139"/>
        <v>-1.2793190177597946E-3</v>
      </c>
      <c r="M1295" s="2"/>
      <c r="N1295">
        <f t="shared" si="140"/>
        <v>292.18286335522811</v>
      </c>
      <c r="O1295">
        <f t="shared" si="141"/>
        <v>-1.5734589113050037E-3</v>
      </c>
      <c r="P1295" s="40">
        <f>N1295/MAX($N$16:N1295)-1</f>
        <v>-1.5734589113050035E-3</v>
      </c>
      <c r="S1295" s="2"/>
    </row>
    <row r="1296" spans="1:19">
      <c r="A1296" s="2">
        <v>44414</v>
      </c>
      <c r="B1296">
        <v>25438004</v>
      </c>
      <c r="C1296">
        <v>28792514</v>
      </c>
      <c r="D1296">
        <v>31582908</v>
      </c>
      <c r="E1296">
        <v>29470154</v>
      </c>
      <c r="F1296">
        <v>29470154</v>
      </c>
      <c r="H1296">
        <f t="shared" si="135"/>
        <v>1.4007325758149669E-3</v>
      </c>
      <c r="I1296">
        <f t="shared" si="136"/>
        <v>3.044543969856317E-3</v>
      </c>
      <c r="J1296">
        <f t="shared" si="137"/>
        <v>-6.984363424596185E-3</v>
      </c>
      <c r="K1296">
        <f t="shared" si="138"/>
        <v>-6.7874449961289329E-3</v>
      </c>
      <c r="L1296">
        <f t="shared" si="139"/>
        <v>-6.7874449961289329E-3</v>
      </c>
      <c r="M1296" s="2"/>
      <c r="N1296">
        <f t="shared" si="140"/>
        <v>291.24121777477569</v>
      </c>
      <c r="O1296">
        <f t="shared" si="141"/>
        <v>-3.2227953742365537E-3</v>
      </c>
      <c r="P1296" s="40">
        <f>N1296/MAX($N$16:N1296)-1</f>
        <v>-4.7911833494406197E-3</v>
      </c>
      <c r="S1296" s="2"/>
    </row>
    <row r="1297" spans="1:19">
      <c r="A1297" s="2">
        <v>44417</v>
      </c>
      <c r="B1297">
        <v>25440186</v>
      </c>
      <c r="C1297">
        <v>28617074</v>
      </c>
      <c r="D1297">
        <v>31616592</v>
      </c>
      <c r="E1297">
        <v>29490196</v>
      </c>
      <c r="F1297">
        <v>29490196</v>
      </c>
      <c r="H1297">
        <f t="shared" si="135"/>
        <v>8.5777170252931967E-5</v>
      </c>
      <c r="I1297">
        <f t="shared" si="136"/>
        <v>-6.0932504886512806E-3</v>
      </c>
      <c r="J1297">
        <f t="shared" si="137"/>
        <v>1.0665262362794525E-3</v>
      </c>
      <c r="K1297">
        <f t="shared" si="138"/>
        <v>6.8007788490009879E-4</v>
      </c>
      <c r="L1297">
        <f t="shared" si="139"/>
        <v>6.8007788490009879E-4</v>
      </c>
      <c r="M1297" s="2"/>
      <c r="N1297">
        <f t="shared" si="140"/>
        <v>291.03264297029631</v>
      </c>
      <c r="O1297">
        <f t="shared" si="141"/>
        <v>-7.1615826246373992E-4</v>
      </c>
      <c r="P1297" s="40">
        <f>N1297/MAX($N$16:N1297)-1</f>
        <v>-5.503910366361553E-3</v>
      </c>
      <c r="S1297" s="2"/>
    </row>
    <row r="1298" spans="1:19">
      <c r="A1298" s="2">
        <v>44418</v>
      </c>
      <c r="B1298">
        <v>25467476</v>
      </c>
      <c r="C1298">
        <v>28537704</v>
      </c>
      <c r="D1298">
        <v>31701362</v>
      </c>
      <c r="E1298">
        <v>29558490</v>
      </c>
      <c r="F1298">
        <v>29558490</v>
      </c>
      <c r="H1298">
        <f t="shared" ref="H1298:H1361" si="142">B1298/B1297-1</f>
        <v>1.0727122828426694E-3</v>
      </c>
      <c r="I1298">
        <f t="shared" ref="I1298:I1361" si="143">C1298/C1297-1</f>
        <v>-2.7735190536950505E-3</v>
      </c>
      <c r="J1298">
        <f t="shared" ref="J1298:J1361" si="144">D1298/D1297-1</f>
        <v>2.6811871437630863E-3</v>
      </c>
      <c r="K1298">
        <f t="shared" ref="K1298:K1361" si="145">E1298/E1297-1</f>
        <v>2.315820484882547E-3</v>
      </c>
      <c r="L1298">
        <f t="shared" ref="L1298:L1361" si="146">F1298/F1297-1</f>
        <v>2.315820484882547E-3</v>
      </c>
      <c r="M1298" s="2"/>
      <c r="N1298">
        <f t="shared" ref="N1298:N1361" si="147">N1297*(1+O1298)</f>
        <v>291.35929925104926</v>
      </c>
      <c r="O1298">
        <f t="shared" ref="O1298:O1361" si="148">(H1298*$H$14)+(I1298*$I$14)+(J1298*$J$14)+(K1298*$K$14)+(L1298*$L$14)</f>
        <v>1.1224042685351598E-3</v>
      </c>
      <c r="P1298" s="40">
        <f>N1298/MAX($N$16:N1298)-1</f>
        <v>-4.3876837103151711E-3</v>
      </c>
      <c r="S1298" s="2"/>
    </row>
    <row r="1299" spans="1:19">
      <c r="A1299" s="2">
        <v>44419</v>
      </c>
      <c r="B1299">
        <v>25482378</v>
      </c>
      <c r="C1299">
        <v>28675872</v>
      </c>
      <c r="D1299">
        <v>31560536</v>
      </c>
      <c r="E1299">
        <v>29535196</v>
      </c>
      <c r="F1299">
        <v>29535196</v>
      </c>
      <c r="H1299">
        <f t="shared" si="142"/>
        <v>5.8513847230101668E-4</v>
      </c>
      <c r="I1299">
        <f t="shared" si="143"/>
        <v>4.8415948248674567E-3</v>
      </c>
      <c r="J1299">
        <f t="shared" si="144"/>
        <v>-4.4422697043742243E-3</v>
      </c>
      <c r="K1299">
        <f t="shared" si="145"/>
        <v>-7.8806461358482682E-4</v>
      </c>
      <c r="L1299">
        <f t="shared" si="146"/>
        <v>-7.8806461358482682E-4</v>
      </c>
      <c r="M1299" s="2"/>
      <c r="N1299">
        <f t="shared" si="147"/>
        <v>291.32482179412477</v>
      </c>
      <c r="O1299">
        <f t="shared" si="148"/>
        <v>-1.183331268750809E-4</v>
      </c>
      <c r="P1299" s="40">
        <f>N1299/MAX($N$16:N1299)-1</f>
        <v>-4.5054976288569915E-3</v>
      </c>
      <c r="S1299" s="2"/>
    </row>
    <row r="1300" spans="1:19">
      <c r="A1300" s="2">
        <v>44420</v>
      </c>
      <c r="B1300">
        <v>25514376</v>
      </c>
      <c r="C1300">
        <v>28732120</v>
      </c>
      <c r="D1300">
        <v>31633524</v>
      </c>
      <c r="E1300">
        <v>29523804</v>
      </c>
      <c r="F1300">
        <v>29523804</v>
      </c>
      <c r="H1300">
        <f t="shared" si="142"/>
        <v>1.2556912859544855E-3</v>
      </c>
      <c r="I1300">
        <f t="shared" si="143"/>
        <v>1.9615096621996564E-3</v>
      </c>
      <c r="J1300">
        <f t="shared" si="144"/>
        <v>2.3126349945388203E-3</v>
      </c>
      <c r="K1300">
        <f t="shared" si="145"/>
        <v>-3.8570930763415223E-4</v>
      </c>
      <c r="L1300">
        <f t="shared" si="146"/>
        <v>-3.8570930763415223E-4</v>
      </c>
      <c r="M1300" s="2"/>
      <c r="N1300">
        <f t="shared" si="147"/>
        <v>291.60207081011163</v>
      </c>
      <c r="O1300">
        <f t="shared" si="148"/>
        <v>9.5168346548493157E-4</v>
      </c>
      <c r="P1300" s="40">
        <f>N1300/MAX($N$16:N1300)-1</f>
        <v>-3.5581019709690631E-3</v>
      </c>
      <c r="S1300" s="2"/>
    </row>
    <row r="1301" spans="1:19">
      <c r="A1301" s="2">
        <v>44421</v>
      </c>
      <c r="B1301">
        <v>25538902</v>
      </c>
      <c r="C1301">
        <v>28760152</v>
      </c>
      <c r="D1301">
        <v>31471932</v>
      </c>
      <c r="E1301">
        <v>29529772</v>
      </c>
      <c r="F1301">
        <v>29529772</v>
      </c>
      <c r="H1301">
        <f t="shared" si="142"/>
        <v>9.6126199598223216E-4</v>
      </c>
      <c r="I1301">
        <f t="shared" si="143"/>
        <v>9.7563284574886389E-4</v>
      </c>
      <c r="J1301">
        <f t="shared" si="144"/>
        <v>-5.1082516130671607E-3</v>
      </c>
      <c r="K1301">
        <f t="shared" si="145"/>
        <v>2.0214197330403749E-4</v>
      </c>
      <c r="L1301">
        <f t="shared" si="146"/>
        <v>2.0214197330403749E-4</v>
      </c>
      <c r="M1301" s="2"/>
      <c r="N1301">
        <f t="shared" si="147"/>
        <v>291.44069397695699</v>
      </c>
      <c r="O1301">
        <f t="shared" si="148"/>
        <v>-5.534145649455978E-4</v>
      </c>
      <c r="P1301" s="40">
        <f>N1301/MAX($N$16:N1301)-1</f>
        <v>-4.1095474304604362E-3</v>
      </c>
      <c r="S1301" s="2"/>
    </row>
    <row r="1302" spans="1:19">
      <c r="A1302" s="2">
        <v>44424</v>
      </c>
      <c r="B1302">
        <v>25545266</v>
      </c>
      <c r="C1302">
        <v>28760472</v>
      </c>
      <c r="D1302">
        <v>31501784</v>
      </c>
      <c r="E1302">
        <v>29516760</v>
      </c>
      <c r="F1302">
        <v>29516760</v>
      </c>
      <c r="H1302">
        <f t="shared" si="142"/>
        <v>2.4918847333377236E-4</v>
      </c>
      <c r="I1302">
        <f t="shared" si="143"/>
        <v>1.1126505868208625E-5</v>
      </c>
      <c r="J1302">
        <f t="shared" si="144"/>
        <v>9.4852772305187294E-4</v>
      </c>
      <c r="K1302">
        <f t="shared" si="145"/>
        <v>-4.4064004286925584E-4</v>
      </c>
      <c r="L1302">
        <f t="shared" si="146"/>
        <v>-4.4064004286925584E-4</v>
      </c>
      <c r="M1302" s="2"/>
      <c r="N1302">
        <f t="shared" si="147"/>
        <v>291.45978699221263</v>
      </c>
      <c r="O1302">
        <f t="shared" si="148"/>
        <v>6.5512523303068419E-5</v>
      </c>
      <c r="P1302" s="40">
        <f>N1302/MAX($N$16:N1302)-1</f>
        <v>-4.0443041339791597E-3</v>
      </c>
      <c r="S1302" s="2"/>
    </row>
    <row r="1303" spans="1:19">
      <c r="A1303" s="2">
        <v>44425</v>
      </c>
      <c r="B1303">
        <v>25554910</v>
      </c>
      <c r="C1303">
        <v>28878642</v>
      </c>
      <c r="D1303">
        <v>31667268</v>
      </c>
      <c r="E1303">
        <v>29622082</v>
      </c>
      <c r="F1303">
        <v>29622082</v>
      </c>
      <c r="H1303">
        <f t="shared" si="142"/>
        <v>3.7752591810935598E-4</v>
      </c>
      <c r="I1303">
        <f t="shared" si="143"/>
        <v>4.1087642789729983E-3</v>
      </c>
      <c r="J1303">
        <f t="shared" si="144"/>
        <v>5.2531628050018764E-3</v>
      </c>
      <c r="K1303">
        <f t="shared" si="145"/>
        <v>3.5682100609959466E-3</v>
      </c>
      <c r="L1303">
        <f t="shared" si="146"/>
        <v>3.5682100609959466E-3</v>
      </c>
      <c r="M1303" s="2"/>
      <c r="N1303">
        <f t="shared" si="147"/>
        <v>292.44351466942277</v>
      </c>
      <c r="O1303">
        <f t="shared" si="148"/>
        <v>3.3751746248152246E-3</v>
      </c>
      <c r="P1303" s="40">
        <f>N1303/MAX($N$16:N1303)-1</f>
        <v>-6.8277974185204648E-4</v>
      </c>
      <c r="S1303" s="2"/>
    </row>
    <row r="1304" spans="1:19">
      <c r="A1304" s="2">
        <v>44426</v>
      </c>
      <c r="B1304">
        <v>25367320</v>
      </c>
      <c r="C1304">
        <v>28783368</v>
      </c>
      <c r="D1304">
        <v>31793052</v>
      </c>
      <c r="E1304">
        <v>29734932</v>
      </c>
      <c r="F1304">
        <v>29734932</v>
      </c>
      <c r="H1304">
        <f t="shared" si="142"/>
        <v>-7.3406636924175928E-3</v>
      </c>
      <c r="I1304">
        <f t="shared" si="143"/>
        <v>-3.2991163504156873E-3</v>
      </c>
      <c r="J1304">
        <f t="shared" si="144"/>
        <v>3.9720508886336159E-3</v>
      </c>
      <c r="K1304">
        <f t="shared" si="145"/>
        <v>3.8096579436921463E-3</v>
      </c>
      <c r="L1304">
        <f t="shared" si="146"/>
        <v>3.8096579436921463E-3</v>
      </c>
      <c r="M1304" s="2"/>
      <c r="N1304">
        <f t="shared" si="147"/>
        <v>292.49917174317579</v>
      </c>
      <c r="O1304">
        <f t="shared" si="148"/>
        <v>1.903173466369255E-4</v>
      </c>
      <c r="P1304" s="40">
        <f>N1304/MAX($N$16:N1304)-1</f>
        <v>-4.9259234004406238E-4</v>
      </c>
      <c r="S1304" s="2"/>
    </row>
    <row r="1305" spans="1:19">
      <c r="A1305" s="2">
        <v>44428</v>
      </c>
      <c r="B1305">
        <v>25407092</v>
      </c>
      <c r="C1305">
        <v>28828822</v>
      </c>
      <c r="D1305">
        <v>31844188</v>
      </c>
      <c r="E1305">
        <v>29783226</v>
      </c>
      <c r="F1305">
        <v>29783226</v>
      </c>
      <c r="H1305">
        <f t="shared" si="142"/>
        <v>1.5678439819422074E-3</v>
      </c>
      <c r="I1305">
        <f t="shared" si="143"/>
        <v>1.5791758629497554E-3</v>
      </c>
      <c r="J1305">
        <f t="shared" si="144"/>
        <v>1.6084017350708191E-3</v>
      </c>
      <c r="K1305">
        <f t="shared" si="145"/>
        <v>1.6241503427685267E-3</v>
      </c>
      <c r="L1305">
        <f t="shared" si="146"/>
        <v>1.6241503427685267E-3</v>
      </c>
      <c r="M1305" s="2"/>
      <c r="N1305">
        <f t="shared" si="147"/>
        <v>292.96738816988</v>
      </c>
      <c r="O1305">
        <f t="shared" si="148"/>
        <v>1.6007444530999671E-3</v>
      </c>
      <c r="P1305" s="40">
        <f>N1305/MAX($N$16:N1305)-1</f>
        <v>0</v>
      </c>
      <c r="S1305" s="2"/>
    </row>
    <row r="1306" spans="1:19">
      <c r="A1306" s="2">
        <v>44431</v>
      </c>
      <c r="B1306">
        <v>25422646</v>
      </c>
      <c r="C1306">
        <v>28779344</v>
      </c>
      <c r="D1306">
        <v>31413152</v>
      </c>
      <c r="E1306">
        <v>29533690</v>
      </c>
      <c r="F1306">
        <v>29533690</v>
      </c>
      <c r="H1306">
        <f t="shared" si="142"/>
        <v>6.1219127320821798E-4</v>
      </c>
      <c r="I1306">
        <f t="shared" si="143"/>
        <v>-1.7162685315410542E-3</v>
      </c>
      <c r="J1306">
        <f t="shared" si="144"/>
        <v>-1.3535782416559061E-2</v>
      </c>
      <c r="K1306">
        <f t="shared" si="145"/>
        <v>-8.3784073625872146E-3</v>
      </c>
      <c r="L1306">
        <f t="shared" si="146"/>
        <v>-8.3784073625872146E-3</v>
      </c>
      <c r="M1306" s="2"/>
      <c r="N1306">
        <f t="shared" si="147"/>
        <v>291.1277478306385</v>
      </c>
      <c r="O1306">
        <f t="shared" si="148"/>
        <v>-6.2793348800132655E-3</v>
      </c>
      <c r="P1306" s="40">
        <f>N1306/MAX($N$16:N1306)-1</f>
        <v>-6.2793348800131987E-3</v>
      </c>
      <c r="S1306" s="2"/>
    </row>
    <row r="1307" spans="1:19">
      <c r="A1307" s="2">
        <v>44432</v>
      </c>
      <c r="B1307">
        <v>25389702</v>
      </c>
      <c r="C1307">
        <v>28964336</v>
      </c>
      <c r="D1307">
        <v>31621266</v>
      </c>
      <c r="E1307">
        <v>29694702</v>
      </c>
      <c r="F1307">
        <v>29694702</v>
      </c>
      <c r="H1307">
        <f t="shared" si="142"/>
        <v>-1.295852524556218E-3</v>
      </c>
      <c r="I1307">
        <f t="shared" si="143"/>
        <v>6.4279435973244592E-3</v>
      </c>
      <c r="J1307">
        <f t="shared" si="144"/>
        <v>6.6250594655385964E-3</v>
      </c>
      <c r="K1307">
        <f t="shared" si="145"/>
        <v>5.4518077490486316E-3</v>
      </c>
      <c r="L1307">
        <f t="shared" si="146"/>
        <v>5.4518077490486316E-3</v>
      </c>
      <c r="M1307" s="2"/>
      <c r="N1307">
        <f t="shared" si="147"/>
        <v>292.44718338669759</v>
      </c>
      <c r="O1307">
        <f t="shared" si="148"/>
        <v>4.5321532072808198E-3</v>
      </c>
      <c r="P1307" s="40">
        <f>N1307/MAX($N$16:N1307)-1</f>
        <v>-1.7756405804483233E-3</v>
      </c>
      <c r="S1307" s="2"/>
    </row>
    <row r="1308" spans="1:19">
      <c r="A1308" s="2">
        <v>44433</v>
      </c>
      <c r="B1308">
        <v>25401932</v>
      </c>
      <c r="C1308">
        <v>28961996</v>
      </c>
      <c r="D1308">
        <v>31641520</v>
      </c>
      <c r="E1308">
        <v>29716900</v>
      </c>
      <c r="F1308">
        <v>29716900</v>
      </c>
      <c r="H1308">
        <f t="shared" si="142"/>
        <v>4.8169135659814621E-4</v>
      </c>
      <c r="I1308">
        <f t="shared" si="143"/>
        <v>-8.0789008938486617E-5</v>
      </c>
      <c r="J1308">
        <f t="shared" si="144"/>
        <v>6.4051831447864416E-4</v>
      </c>
      <c r="K1308">
        <f t="shared" si="145"/>
        <v>7.4754075659688723E-4</v>
      </c>
      <c r="L1308">
        <f t="shared" si="146"/>
        <v>7.4754075659688723E-4</v>
      </c>
      <c r="M1308" s="2"/>
      <c r="N1308">
        <f t="shared" si="147"/>
        <v>292.59554197006361</v>
      </c>
      <c r="O1308">
        <f t="shared" si="148"/>
        <v>5.0730043506641564E-4</v>
      </c>
      <c r="P1308" s="40">
        <f>N1308/MAX($N$16:N1308)-1</f>
        <v>-1.2692409286209072E-3</v>
      </c>
      <c r="S1308" s="2"/>
    </row>
    <row r="1309" spans="1:19">
      <c r="A1309" s="2">
        <v>44434</v>
      </c>
      <c r="B1309">
        <v>25456830</v>
      </c>
      <c r="C1309">
        <v>28928292</v>
      </c>
      <c r="D1309">
        <v>31760808</v>
      </c>
      <c r="E1309">
        <v>29837636</v>
      </c>
      <c r="F1309">
        <v>29837636</v>
      </c>
      <c r="H1309">
        <f t="shared" si="142"/>
        <v>2.1611741973011078E-3</v>
      </c>
      <c r="I1309">
        <f t="shared" si="143"/>
        <v>-1.1637319472042051E-3</v>
      </c>
      <c r="J1309">
        <f t="shared" si="144"/>
        <v>3.7699832372148911E-3</v>
      </c>
      <c r="K1309">
        <f t="shared" si="145"/>
        <v>4.0628733145111617E-3</v>
      </c>
      <c r="L1309">
        <f t="shared" si="146"/>
        <v>4.0628733145111617E-3</v>
      </c>
      <c r="M1309" s="2"/>
      <c r="N1309">
        <f t="shared" si="147"/>
        <v>293.35003890668202</v>
      </c>
      <c r="O1309">
        <f t="shared" si="148"/>
        <v>2.5786344232668233E-3</v>
      </c>
      <c r="P1309" s="40">
        <f>N1309/MAX($N$16:N1309)-1</f>
        <v>0</v>
      </c>
      <c r="S1309" s="2"/>
    </row>
    <row r="1310" spans="1:19">
      <c r="A1310" s="2">
        <v>44435</v>
      </c>
      <c r="B1310">
        <v>25433404</v>
      </c>
      <c r="C1310">
        <v>28893868</v>
      </c>
      <c r="D1310">
        <v>31716236</v>
      </c>
      <c r="E1310">
        <v>29846370</v>
      </c>
      <c r="F1310">
        <v>29846370</v>
      </c>
      <c r="H1310">
        <f t="shared" si="142"/>
        <v>-9.2022455270357462E-4</v>
      </c>
      <c r="I1310">
        <f t="shared" si="143"/>
        <v>-1.1899769263944426E-3</v>
      </c>
      <c r="J1310">
        <f t="shared" si="144"/>
        <v>-1.403364801046636E-3</v>
      </c>
      <c r="K1310">
        <f t="shared" si="145"/>
        <v>2.9271755979598524E-4</v>
      </c>
      <c r="L1310">
        <f t="shared" si="146"/>
        <v>2.9271755979598524E-4</v>
      </c>
      <c r="M1310" s="2"/>
      <c r="N1310">
        <f t="shared" si="147"/>
        <v>293.17824542870761</v>
      </c>
      <c r="O1310">
        <f t="shared" si="148"/>
        <v>-5.8562623211053664E-4</v>
      </c>
      <c r="P1310" s="40">
        <f>N1310/MAX($N$16:N1310)-1</f>
        <v>-5.8562623211055875E-4</v>
      </c>
      <c r="S1310" s="2"/>
    </row>
    <row r="1311" spans="1:19">
      <c r="A1311" s="2">
        <v>44438</v>
      </c>
      <c r="B1311">
        <v>25482920</v>
      </c>
      <c r="C1311">
        <v>29054942</v>
      </c>
      <c r="D1311">
        <v>31897446</v>
      </c>
      <c r="E1311">
        <v>30017512</v>
      </c>
      <c r="F1311">
        <v>30017512</v>
      </c>
      <c r="H1311">
        <f t="shared" si="142"/>
        <v>1.9468884306639289E-3</v>
      </c>
      <c r="I1311">
        <f t="shared" si="143"/>
        <v>5.5746776444054458E-3</v>
      </c>
      <c r="J1311">
        <f t="shared" si="144"/>
        <v>5.7134774757003903E-3</v>
      </c>
      <c r="K1311">
        <f t="shared" si="145"/>
        <v>5.7340976473856387E-3</v>
      </c>
      <c r="L1311">
        <f t="shared" si="146"/>
        <v>5.7340976473856387E-3</v>
      </c>
      <c r="M1311" s="2"/>
      <c r="N1311">
        <f t="shared" si="147"/>
        <v>294.62673587293602</v>
      </c>
      <c r="O1311">
        <f t="shared" si="148"/>
        <v>4.9406477691082088E-3</v>
      </c>
      <c r="P1311" s="40">
        <f>N1311/MAX($N$16:N1311)-1</f>
        <v>0</v>
      </c>
      <c r="S1311" s="2"/>
    </row>
    <row r="1312" spans="1:19">
      <c r="A1312" s="2">
        <v>44439</v>
      </c>
      <c r="B1312">
        <v>25504094</v>
      </c>
      <c r="C1312">
        <v>29071790</v>
      </c>
      <c r="D1312">
        <v>31865346</v>
      </c>
      <c r="E1312">
        <v>29958202</v>
      </c>
      <c r="F1312">
        <v>29958202</v>
      </c>
      <c r="H1312">
        <f t="shared" si="142"/>
        <v>8.3090948760977668E-4</v>
      </c>
      <c r="I1312">
        <f t="shared" si="143"/>
        <v>5.7986692935063644E-4</v>
      </c>
      <c r="J1312">
        <f t="shared" si="144"/>
        <v>-1.0063501635836358E-3</v>
      </c>
      <c r="K1312">
        <f t="shared" si="145"/>
        <v>-1.9758466324590884E-3</v>
      </c>
      <c r="L1312">
        <f t="shared" si="146"/>
        <v>-1.9758466324590884E-3</v>
      </c>
      <c r="M1312" s="2"/>
      <c r="N1312">
        <f t="shared" si="147"/>
        <v>294.41771193275997</v>
      </c>
      <c r="O1312">
        <f t="shared" si="148"/>
        <v>-7.0945340230827987E-4</v>
      </c>
      <c r="P1312" s="40">
        <f>N1312/MAX($N$16:N1312)-1</f>
        <v>-7.0945340230832432E-4</v>
      </c>
      <c r="S1312" s="2"/>
    </row>
    <row r="1313" spans="1:19">
      <c r="A1313" s="2">
        <v>44440</v>
      </c>
      <c r="B1313">
        <v>25534990</v>
      </c>
      <c r="C1313">
        <v>29113038</v>
      </c>
      <c r="D1313">
        <v>31984346</v>
      </c>
      <c r="E1313">
        <v>30116234</v>
      </c>
      <c r="F1313">
        <v>30116234</v>
      </c>
      <c r="H1313">
        <f t="shared" si="142"/>
        <v>1.2114133519112169E-3</v>
      </c>
      <c r="I1313">
        <f t="shared" si="143"/>
        <v>1.4188324833110944E-3</v>
      </c>
      <c r="J1313">
        <f t="shared" si="144"/>
        <v>3.7344643927608168E-3</v>
      </c>
      <c r="K1313">
        <f t="shared" si="145"/>
        <v>5.2750829305443503E-3</v>
      </c>
      <c r="L1313">
        <f t="shared" si="146"/>
        <v>5.2750829305443503E-3</v>
      </c>
      <c r="M1313" s="2"/>
      <c r="N1313">
        <f t="shared" si="147"/>
        <v>295.41371975591409</v>
      </c>
      <c r="O1313">
        <f t="shared" si="148"/>
        <v>3.3829752178143662E-3</v>
      </c>
      <c r="P1313" s="40">
        <f>N1313/MAX($N$16:N1313)-1</f>
        <v>0</v>
      </c>
      <c r="S1313" s="2"/>
    </row>
    <row r="1314" spans="1:19">
      <c r="A1314" s="2">
        <v>44441</v>
      </c>
      <c r="B1314">
        <v>25544394</v>
      </c>
      <c r="C1314">
        <v>29125396</v>
      </c>
      <c r="D1314">
        <v>32057568</v>
      </c>
      <c r="E1314">
        <v>30184412</v>
      </c>
      <c r="F1314">
        <v>30184412</v>
      </c>
      <c r="H1314">
        <f t="shared" si="142"/>
        <v>3.6827897719948766E-4</v>
      </c>
      <c r="I1314">
        <f t="shared" si="143"/>
        <v>4.2448335347211597E-4</v>
      </c>
      <c r="J1314">
        <f t="shared" si="144"/>
        <v>2.2893074005641001E-3</v>
      </c>
      <c r="K1314">
        <f t="shared" si="145"/>
        <v>2.2638288705021381E-3</v>
      </c>
      <c r="L1314">
        <f t="shared" si="146"/>
        <v>2.2638288705021381E-3</v>
      </c>
      <c r="M1314" s="2"/>
      <c r="N1314">
        <f t="shared" si="147"/>
        <v>295.8633233356947</v>
      </c>
      <c r="O1314">
        <f t="shared" si="148"/>
        <v>1.521945494447996E-3</v>
      </c>
      <c r="P1314" s="40">
        <f>N1314/MAX($N$16:N1314)-1</f>
        <v>0</v>
      </c>
      <c r="S1314" s="2"/>
    </row>
    <row r="1315" spans="1:19">
      <c r="A1315" s="2">
        <v>44442</v>
      </c>
      <c r="B1315">
        <v>25444606</v>
      </c>
      <c r="C1315">
        <v>28867624</v>
      </c>
      <c r="D1315">
        <v>31875900</v>
      </c>
      <c r="E1315">
        <v>29974240</v>
      </c>
      <c r="F1315">
        <v>29974240</v>
      </c>
      <c r="H1315">
        <f t="shared" si="142"/>
        <v>-3.9064539953462818E-3</v>
      </c>
      <c r="I1315">
        <f t="shared" si="143"/>
        <v>-8.8504204372019668E-3</v>
      </c>
      <c r="J1315">
        <f t="shared" si="144"/>
        <v>-5.6669301925835747E-3</v>
      </c>
      <c r="K1315">
        <f t="shared" si="145"/>
        <v>-6.9629317278070424E-3</v>
      </c>
      <c r="L1315">
        <f t="shared" si="146"/>
        <v>-6.9629317278070424E-3</v>
      </c>
      <c r="M1315" s="2"/>
      <c r="N1315">
        <f t="shared" si="147"/>
        <v>293.94910727425946</v>
      </c>
      <c r="O1315">
        <f t="shared" si="148"/>
        <v>-6.4699336161491827E-3</v>
      </c>
      <c r="P1315" s="40">
        <f>N1315/MAX($N$16:N1315)-1</f>
        <v>-6.469933616149226E-3</v>
      </c>
      <c r="S1315" s="2"/>
    </row>
    <row r="1316" spans="1:19">
      <c r="A1316" s="2">
        <v>44445</v>
      </c>
      <c r="B1316">
        <v>25366446</v>
      </c>
      <c r="C1316">
        <v>28977512</v>
      </c>
      <c r="D1316">
        <v>31746588</v>
      </c>
      <c r="E1316">
        <v>29930690</v>
      </c>
      <c r="F1316">
        <v>29930690</v>
      </c>
      <c r="H1316">
        <f t="shared" si="142"/>
        <v>-3.0717708892800122E-3</v>
      </c>
      <c r="I1316">
        <f t="shared" si="143"/>
        <v>3.8066174064066427E-3</v>
      </c>
      <c r="J1316">
        <f t="shared" si="144"/>
        <v>-4.0567325157877532E-3</v>
      </c>
      <c r="K1316">
        <f t="shared" si="145"/>
        <v>-1.4529142356903835E-3</v>
      </c>
      <c r="L1316">
        <f t="shared" si="146"/>
        <v>-1.4529142356903835E-3</v>
      </c>
      <c r="M1316" s="2"/>
      <c r="N1316">
        <f t="shared" si="147"/>
        <v>293.58298105249389</v>
      </c>
      <c r="O1316">
        <f t="shared" si="148"/>
        <v>-1.2455428940083781E-3</v>
      </c>
      <c r="P1316" s="40">
        <f>N1316/MAX($N$16:N1316)-1</f>
        <v>-7.7074179303173729E-3</v>
      </c>
      <c r="S1316" s="2"/>
    </row>
    <row r="1317" spans="1:19">
      <c r="A1317" s="2">
        <v>44446</v>
      </c>
      <c r="B1317">
        <v>25424190</v>
      </c>
      <c r="C1317">
        <v>29006724</v>
      </c>
      <c r="D1317">
        <v>31811412</v>
      </c>
      <c r="E1317">
        <v>30018194</v>
      </c>
      <c r="F1317">
        <v>30018194</v>
      </c>
      <c r="H1317">
        <f t="shared" si="142"/>
        <v>2.2763929956919338E-3</v>
      </c>
      <c r="I1317">
        <f t="shared" si="143"/>
        <v>1.0080920680837213E-3</v>
      </c>
      <c r="J1317">
        <f t="shared" si="144"/>
        <v>2.0419202214738696E-3</v>
      </c>
      <c r="K1317">
        <f t="shared" si="145"/>
        <v>2.9235543851477974E-3</v>
      </c>
      <c r="L1317">
        <f t="shared" si="146"/>
        <v>2.9235543851477974E-3</v>
      </c>
      <c r="M1317" s="2"/>
      <c r="N1317">
        <f t="shared" si="147"/>
        <v>294.23905176554564</v>
      </c>
      <c r="O1317">
        <f t="shared" si="148"/>
        <v>2.2347028111090244E-3</v>
      </c>
      <c r="P1317" s="40">
        <f>N1317/MAX($N$16:N1317)-1</f>
        <v>-5.489938907723646E-3</v>
      </c>
      <c r="S1317" s="2"/>
    </row>
    <row r="1318" spans="1:19">
      <c r="A1318" s="2">
        <v>44447</v>
      </c>
      <c r="B1318">
        <v>25422756</v>
      </c>
      <c r="C1318">
        <v>29150548</v>
      </c>
      <c r="D1318">
        <v>31883174</v>
      </c>
      <c r="E1318">
        <v>30013424</v>
      </c>
      <c r="F1318">
        <v>30013424</v>
      </c>
      <c r="H1318">
        <f t="shared" si="142"/>
        <v>-5.6402976849945219E-5</v>
      </c>
      <c r="I1318">
        <f t="shared" si="143"/>
        <v>4.9582986344820501E-3</v>
      </c>
      <c r="J1318">
        <f t="shared" si="144"/>
        <v>2.2558571119069004E-3</v>
      </c>
      <c r="K1318">
        <f t="shared" si="145"/>
        <v>-1.5890363024506637E-4</v>
      </c>
      <c r="L1318">
        <f t="shared" si="146"/>
        <v>-1.5890363024506637E-4</v>
      </c>
      <c r="M1318" s="2"/>
      <c r="N1318">
        <f t="shared" si="147"/>
        <v>294.6415675816877</v>
      </c>
      <c r="O1318">
        <f t="shared" si="148"/>
        <v>1.3679891018097744E-3</v>
      </c>
      <c r="P1318" s="40">
        <f>N1318/MAX($N$16:N1318)-1</f>
        <v>-4.1294599825094647E-3</v>
      </c>
      <c r="S1318" s="2"/>
    </row>
    <row r="1319" spans="1:19">
      <c r="A1319" s="2">
        <v>44448</v>
      </c>
      <c r="B1319">
        <v>25470974</v>
      </c>
      <c r="C1319">
        <v>29209612</v>
      </c>
      <c r="D1319">
        <v>31943714</v>
      </c>
      <c r="E1319">
        <v>30048694</v>
      </c>
      <c r="F1319">
        <v>30048694</v>
      </c>
      <c r="H1319">
        <f t="shared" si="142"/>
        <v>1.8966472399766232E-3</v>
      </c>
      <c r="I1319">
        <f t="shared" si="143"/>
        <v>2.0261711718079223E-3</v>
      </c>
      <c r="J1319">
        <f t="shared" si="144"/>
        <v>1.8988071890206903E-3</v>
      </c>
      <c r="K1319">
        <f t="shared" si="145"/>
        <v>1.1751408303164457E-3</v>
      </c>
      <c r="L1319">
        <f t="shared" si="146"/>
        <v>1.1751408303164457E-3</v>
      </c>
      <c r="M1319" s="2"/>
      <c r="N1319">
        <f t="shared" si="147"/>
        <v>295.12312429481619</v>
      </c>
      <c r="O1319">
        <f t="shared" si="148"/>
        <v>1.6343814522876256E-3</v>
      </c>
      <c r="P1319" s="40">
        <f>N1319/MAX($N$16:N1319)-1</f>
        <v>-2.5018276430250896E-3</v>
      </c>
      <c r="S1319" s="2"/>
    </row>
    <row r="1320" spans="1:19">
      <c r="A1320" s="2">
        <v>44452</v>
      </c>
      <c r="B1320">
        <v>25506202</v>
      </c>
      <c r="C1320">
        <v>29255958</v>
      </c>
      <c r="D1320">
        <v>31935010</v>
      </c>
      <c r="E1320">
        <v>29988564</v>
      </c>
      <c r="F1320">
        <v>29988564</v>
      </c>
      <c r="H1320">
        <f t="shared" si="142"/>
        <v>1.3830645031478461E-3</v>
      </c>
      <c r="I1320">
        <f t="shared" si="143"/>
        <v>1.5866694840040996E-3</v>
      </c>
      <c r="J1320">
        <f t="shared" si="144"/>
        <v>-2.7247927401308214E-4</v>
      </c>
      <c r="K1320">
        <f t="shared" si="145"/>
        <v>-2.0010853050718147E-3</v>
      </c>
      <c r="L1320">
        <f t="shared" si="146"/>
        <v>-2.0010853050718147E-3</v>
      </c>
      <c r="M1320" s="2"/>
      <c r="N1320">
        <f t="shared" si="147"/>
        <v>295.04610212352299</v>
      </c>
      <c r="O1320">
        <f t="shared" si="148"/>
        <v>-2.6098317940095308E-4</v>
      </c>
      <c r="P1320" s="40">
        <f>N1320/MAX($N$16:N1320)-1</f>
        <v>-2.7621578874934549E-3</v>
      </c>
      <c r="S1320" s="2"/>
    </row>
    <row r="1321" spans="1:19">
      <c r="A1321" s="2">
        <v>44453</v>
      </c>
      <c r="B1321">
        <v>25459084</v>
      </c>
      <c r="C1321">
        <v>29340798</v>
      </c>
      <c r="D1321">
        <v>31958480</v>
      </c>
      <c r="E1321">
        <v>30080938</v>
      </c>
      <c r="F1321">
        <v>30080938</v>
      </c>
      <c r="H1321">
        <f t="shared" si="142"/>
        <v>-1.8473154097972122E-3</v>
      </c>
      <c r="I1321">
        <f t="shared" si="143"/>
        <v>2.8999221286822863E-3</v>
      </c>
      <c r="J1321">
        <f t="shared" si="144"/>
        <v>7.3493009709402202E-4</v>
      </c>
      <c r="K1321">
        <f t="shared" si="145"/>
        <v>3.0803075465701824E-3</v>
      </c>
      <c r="L1321">
        <f t="shared" si="146"/>
        <v>3.0803075465701824E-3</v>
      </c>
      <c r="M1321" s="2"/>
      <c r="N1321">
        <f t="shared" si="147"/>
        <v>295.51511637149724</v>
      </c>
      <c r="O1321">
        <f t="shared" si="148"/>
        <v>1.5896303818238922E-3</v>
      </c>
      <c r="P1321" s="40">
        <f>N1321/MAX($N$16:N1321)-1</f>
        <v>-1.1769183157669394E-3</v>
      </c>
      <c r="S1321" s="2"/>
    </row>
    <row r="1322" spans="1:19">
      <c r="A1322" s="2">
        <v>44454</v>
      </c>
      <c r="B1322">
        <v>25568846</v>
      </c>
      <c r="C1322">
        <v>29313344</v>
      </c>
      <c r="D1322">
        <v>32027090</v>
      </c>
      <c r="E1322">
        <v>30148808</v>
      </c>
      <c r="F1322">
        <v>30148808</v>
      </c>
      <c r="H1322">
        <f t="shared" si="142"/>
        <v>4.3113098648797088E-3</v>
      </c>
      <c r="I1322">
        <f t="shared" si="143"/>
        <v>-9.3569370539958729E-4</v>
      </c>
      <c r="J1322">
        <f t="shared" si="144"/>
        <v>2.1468480353259434E-3</v>
      </c>
      <c r="K1322">
        <f t="shared" si="145"/>
        <v>2.2562461316864013E-3</v>
      </c>
      <c r="L1322">
        <f t="shared" si="146"/>
        <v>2.2562461316864013E-3</v>
      </c>
      <c r="M1322" s="2"/>
      <c r="N1322">
        <f t="shared" si="147"/>
        <v>296.10821263660159</v>
      </c>
      <c r="O1322">
        <f t="shared" si="148"/>
        <v>2.0069912916357733E-3</v>
      </c>
      <c r="P1322" s="40">
        <f>N1322/MAX($N$16:N1322)-1</f>
        <v>0</v>
      </c>
      <c r="S1322" s="2"/>
    </row>
    <row r="1323" spans="1:19">
      <c r="A1323" s="2">
        <v>44455</v>
      </c>
      <c r="B1323">
        <v>25609852</v>
      </c>
      <c r="C1323">
        <v>29360208</v>
      </c>
      <c r="D1323">
        <v>32059542</v>
      </c>
      <c r="E1323">
        <v>30179350</v>
      </c>
      <c r="F1323">
        <v>30179350</v>
      </c>
      <c r="H1323">
        <f t="shared" si="142"/>
        <v>1.6037485618241032E-3</v>
      </c>
      <c r="I1323">
        <f t="shared" si="143"/>
        <v>1.5987258226151102E-3</v>
      </c>
      <c r="J1323">
        <f t="shared" si="144"/>
        <v>1.0132672059808279E-3</v>
      </c>
      <c r="K1323">
        <f t="shared" si="145"/>
        <v>1.0130417096423372E-3</v>
      </c>
      <c r="L1323">
        <f t="shared" si="146"/>
        <v>1.0130417096423372E-3</v>
      </c>
      <c r="M1323" s="2"/>
      <c r="N1323">
        <f t="shared" si="147"/>
        <v>296.47786376604444</v>
      </c>
      <c r="O1323">
        <f t="shared" si="148"/>
        <v>1.2483650019409433E-3</v>
      </c>
      <c r="P1323" s="40">
        <f>N1323/MAX($N$16:N1323)-1</f>
        <v>0</v>
      </c>
      <c r="S1323" s="2"/>
    </row>
    <row r="1324" spans="1:19">
      <c r="A1324" s="2">
        <v>44456</v>
      </c>
      <c r="B1324">
        <v>25645282</v>
      </c>
      <c r="C1324">
        <v>29107206</v>
      </c>
      <c r="D1324">
        <v>31810498</v>
      </c>
      <c r="E1324">
        <v>30138782</v>
      </c>
      <c r="F1324">
        <v>30138782</v>
      </c>
      <c r="H1324">
        <f t="shared" si="142"/>
        <v>1.3834519621589436E-3</v>
      </c>
      <c r="I1324">
        <f t="shared" si="143"/>
        <v>-8.6171732843309812E-3</v>
      </c>
      <c r="J1324">
        <f t="shared" si="144"/>
        <v>-7.7681708615799927E-3</v>
      </c>
      <c r="K1324">
        <f t="shared" si="145"/>
        <v>-1.3442304092036172E-3</v>
      </c>
      <c r="L1324">
        <f t="shared" si="146"/>
        <v>-1.3442304092036172E-3</v>
      </c>
      <c r="M1324" s="2"/>
      <c r="N1324">
        <f t="shared" si="147"/>
        <v>295.42890415257494</v>
      </c>
      <c r="O1324">
        <f t="shared" si="148"/>
        <v>-3.5380706004318535E-3</v>
      </c>
      <c r="P1324" s="40">
        <f>N1324/MAX($N$16:N1324)-1</f>
        <v>-3.5380706004318752E-3</v>
      </c>
      <c r="S1324" s="2"/>
    </row>
    <row r="1325" spans="1:19">
      <c r="A1325" s="2">
        <v>44459</v>
      </c>
      <c r="B1325">
        <v>25257300</v>
      </c>
      <c r="C1325">
        <v>29394206</v>
      </c>
      <c r="D1325">
        <v>31402586</v>
      </c>
      <c r="E1325">
        <v>29811900</v>
      </c>
      <c r="F1325">
        <v>29811900</v>
      </c>
      <c r="H1325">
        <f t="shared" si="142"/>
        <v>-1.5128786651673387E-2</v>
      </c>
      <c r="I1325">
        <f t="shared" si="143"/>
        <v>9.8601013096206724E-3</v>
      </c>
      <c r="J1325">
        <f t="shared" si="144"/>
        <v>-1.2823188118589068E-2</v>
      </c>
      <c r="K1325">
        <f t="shared" si="145"/>
        <v>-1.0845892843313942E-2</v>
      </c>
      <c r="L1325">
        <f t="shared" si="146"/>
        <v>-1.0845892843313942E-2</v>
      </c>
      <c r="M1325" s="2"/>
      <c r="N1325">
        <f t="shared" si="147"/>
        <v>293.07825558756349</v>
      </c>
      <c r="O1325">
        <f t="shared" si="148"/>
        <v>-7.9567318294539342E-3</v>
      </c>
      <c r="P1325" s="40">
        <f>N1325/MAX($N$16:N1325)-1</f>
        <v>-1.1466650950924362E-2</v>
      </c>
      <c r="S1325" s="2"/>
    </row>
    <row r="1326" spans="1:19">
      <c r="A1326" s="2">
        <v>44460</v>
      </c>
      <c r="B1326">
        <v>25236444</v>
      </c>
      <c r="C1326">
        <v>29488924</v>
      </c>
      <c r="D1326">
        <v>31531664</v>
      </c>
      <c r="E1326">
        <v>29967504</v>
      </c>
      <c r="F1326">
        <v>29967504</v>
      </c>
      <c r="H1326">
        <f t="shared" si="142"/>
        <v>-8.257414688030984E-4</v>
      </c>
      <c r="I1326">
        <f t="shared" si="143"/>
        <v>3.2223357215364068E-3</v>
      </c>
      <c r="J1326">
        <f t="shared" si="144"/>
        <v>4.1104258101545277E-3</v>
      </c>
      <c r="K1326">
        <f t="shared" si="145"/>
        <v>5.2195264307206557E-3</v>
      </c>
      <c r="L1326">
        <f t="shared" si="146"/>
        <v>5.2195264307206557E-3</v>
      </c>
      <c r="M1326" s="2"/>
      <c r="N1326">
        <f t="shared" si="147"/>
        <v>294.07156068590785</v>
      </c>
      <c r="O1326">
        <f t="shared" si="148"/>
        <v>3.38921458486583E-3</v>
      </c>
      <c r="P1326" s="40">
        <f>N1326/MAX($N$16:N1326)-1</f>
        <v>-8.1162993067011024E-3</v>
      </c>
      <c r="S1326" s="2"/>
    </row>
    <row r="1327" spans="1:19">
      <c r="A1327" s="2">
        <v>44461</v>
      </c>
      <c r="B1327">
        <v>25375298</v>
      </c>
      <c r="C1327">
        <v>29323622</v>
      </c>
      <c r="D1327">
        <v>31444388</v>
      </c>
      <c r="E1327">
        <v>29696128</v>
      </c>
      <c r="F1327">
        <v>29696128</v>
      </c>
      <c r="H1327">
        <f t="shared" si="142"/>
        <v>5.5021222482851684E-3</v>
      </c>
      <c r="I1327">
        <f t="shared" si="143"/>
        <v>-5.6055622782302805E-3</v>
      </c>
      <c r="J1327">
        <f t="shared" si="144"/>
        <v>-2.7678843717223733E-3</v>
      </c>
      <c r="K1327">
        <f t="shared" si="145"/>
        <v>-9.0556757746658167E-3</v>
      </c>
      <c r="L1327">
        <f t="shared" si="146"/>
        <v>-9.0556757746658167E-3</v>
      </c>
      <c r="M1327" s="2"/>
      <c r="N1327">
        <f t="shared" si="147"/>
        <v>292.83747903305249</v>
      </c>
      <c r="O1327">
        <f t="shared" si="148"/>
        <v>-4.1965351901998241E-3</v>
      </c>
      <c r="P1327" s="40">
        <f>N1327/MAX($N$16:N1327)-1</f>
        <v>-1.227877416124612E-2</v>
      </c>
      <c r="S1327" s="2"/>
    </row>
    <row r="1328" spans="1:19">
      <c r="A1328" s="2">
        <v>44462</v>
      </c>
      <c r="B1328">
        <v>25418116</v>
      </c>
      <c r="C1328">
        <v>29327106</v>
      </c>
      <c r="D1328">
        <v>31471782</v>
      </c>
      <c r="E1328">
        <v>29721912</v>
      </c>
      <c r="F1328">
        <v>29721912</v>
      </c>
      <c r="H1328">
        <f t="shared" si="142"/>
        <v>1.687389050563981E-3</v>
      </c>
      <c r="I1328">
        <f t="shared" si="143"/>
        <v>1.1881206216601825E-4</v>
      </c>
      <c r="J1328">
        <f t="shared" si="144"/>
        <v>8.7118884298198473E-4</v>
      </c>
      <c r="K1328">
        <f t="shared" si="145"/>
        <v>8.6826134370121544E-4</v>
      </c>
      <c r="L1328">
        <f t="shared" si="146"/>
        <v>8.6826134370121544E-4</v>
      </c>
      <c r="M1328" s="2"/>
      <c r="N1328">
        <f t="shared" si="147"/>
        <v>293.09599084326885</v>
      </c>
      <c r="O1328">
        <f t="shared" si="148"/>
        <v>8.8278252862288302E-4</v>
      </c>
      <c r="P1328" s="40">
        <f>N1328/MAX($N$16:N1328)-1</f>
        <v>-1.1406831119925576E-2</v>
      </c>
      <c r="S1328" s="2"/>
    </row>
    <row r="1329" spans="1:19">
      <c r="A1329" s="2">
        <v>44463</v>
      </c>
      <c r="B1329">
        <v>25322822</v>
      </c>
      <c r="C1329">
        <v>29217150</v>
      </c>
      <c r="D1329">
        <v>31349932</v>
      </c>
      <c r="E1329">
        <v>29536656</v>
      </c>
      <c r="F1329">
        <v>29536656</v>
      </c>
      <c r="H1329">
        <f t="shared" si="142"/>
        <v>-3.7490583487777007E-3</v>
      </c>
      <c r="I1329">
        <f t="shared" si="143"/>
        <v>-3.7492959584897179E-3</v>
      </c>
      <c r="J1329">
        <f t="shared" si="144"/>
        <v>-3.8717222939584905E-3</v>
      </c>
      <c r="K1329">
        <f t="shared" si="145"/>
        <v>-6.2329772055040866E-3</v>
      </c>
      <c r="L1329">
        <f t="shared" si="146"/>
        <v>-6.2329772055040866E-3</v>
      </c>
      <c r="M1329" s="2"/>
      <c r="N1329">
        <f t="shared" si="147"/>
        <v>291.69874181780852</v>
      </c>
      <c r="O1329">
        <f t="shared" si="148"/>
        <v>-4.7672062024468166E-3</v>
      </c>
      <c r="P1329" s="40">
        <f>N1329/MAX($N$16:N1329)-1</f>
        <v>-1.6119658606307263E-2</v>
      </c>
      <c r="S1329" s="2"/>
    </row>
    <row r="1330" spans="1:19">
      <c r="A1330" s="2">
        <v>44466</v>
      </c>
      <c r="B1330">
        <v>25491674</v>
      </c>
      <c r="C1330">
        <v>29411980</v>
      </c>
      <c r="D1330">
        <v>31206104</v>
      </c>
      <c r="E1330">
        <v>29679336</v>
      </c>
      <c r="F1330">
        <v>29679336</v>
      </c>
      <c r="H1330">
        <f t="shared" si="142"/>
        <v>6.6679772104387691E-3</v>
      </c>
      <c r="I1330">
        <f t="shared" si="143"/>
        <v>6.668343763851059E-3</v>
      </c>
      <c r="J1330">
        <f t="shared" si="144"/>
        <v>-4.5878249432885765E-3</v>
      </c>
      <c r="K1330">
        <f t="shared" si="145"/>
        <v>4.8306077708999418E-3</v>
      </c>
      <c r="L1330">
        <f t="shared" si="146"/>
        <v>4.8306077708999418E-3</v>
      </c>
      <c r="M1330" s="2"/>
      <c r="N1330">
        <f t="shared" si="147"/>
        <v>292.7727597584115</v>
      </c>
      <c r="O1330">
        <f t="shared" si="148"/>
        <v>3.6819423145602269E-3</v>
      </c>
      <c r="P1330" s="40">
        <f>N1330/MAX($N$16:N1330)-1</f>
        <v>-1.2497067944865825E-2</v>
      </c>
      <c r="S1330" s="2"/>
    </row>
    <row r="1331" spans="1:19">
      <c r="A1331" s="2">
        <v>44467</v>
      </c>
      <c r="B1331">
        <v>25310462</v>
      </c>
      <c r="C1331">
        <v>29366062</v>
      </c>
      <c r="D1331">
        <v>31196106</v>
      </c>
      <c r="E1331">
        <v>29757802</v>
      </c>
      <c r="F1331">
        <v>29757802</v>
      </c>
      <c r="H1331">
        <f t="shared" si="142"/>
        <v>-7.1086739929280274E-3</v>
      </c>
      <c r="I1331">
        <f t="shared" si="143"/>
        <v>-1.5612005720118116E-3</v>
      </c>
      <c r="J1331">
        <f t="shared" si="144"/>
        <v>-3.2038603729578341E-4</v>
      </c>
      <c r="K1331">
        <f t="shared" si="145"/>
        <v>2.6437923004747343E-3</v>
      </c>
      <c r="L1331">
        <f t="shared" si="146"/>
        <v>2.6437923004747343E-3</v>
      </c>
      <c r="M1331" s="2"/>
      <c r="N1331">
        <f t="shared" si="147"/>
        <v>292.55595122413393</v>
      </c>
      <c r="O1331">
        <f t="shared" si="148"/>
        <v>-7.4053520025723089E-4</v>
      </c>
      <c r="P1331" s="40">
        <f>N1331/MAX($N$16:N1331)-1</f>
        <v>-1.3228348626409869E-2</v>
      </c>
      <c r="S1331" s="2"/>
    </row>
    <row r="1332" spans="1:19">
      <c r="A1332" s="2">
        <v>44468</v>
      </c>
      <c r="B1332">
        <v>25388716</v>
      </c>
      <c r="C1332">
        <v>29361024</v>
      </c>
      <c r="D1332">
        <v>30628760</v>
      </c>
      <c r="E1332">
        <v>29349812</v>
      </c>
      <c r="F1332">
        <v>29349812</v>
      </c>
      <c r="H1332">
        <f t="shared" si="142"/>
        <v>3.0917649784503176E-3</v>
      </c>
      <c r="I1332">
        <f t="shared" si="143"/>
        <v>-1.7155858351047826E-4</v>
      </c>
      <c r="J1332">
        <f t="shared" si="144"/>
        <v>-1.8186436473834222E-2</v>
      </c>
      <c r="K1332">
        <f t="shared" si="145"/>
        <v>-1.3710354010689318E-2</v>
      </c>
      <c r="L1332">
        <f t="shared" si="146"/>
        <v>-1.3710354010689318E-2</v>
      </c>
      <c r="M1332" s="2"/>
      <c r="N1332">
        <f t="shared" si="147"/>
        <v>290.0582876679797</v>
      </c>
      <c r="O1332">
        <f t="shared" si="148"/>
        <v>-8.5373876200546053E-3</v>
      </c>
      <c r="P1332" s="40">
        <f>N1332/MAX($N$16:N1332)-1</f>
        <v>-2.1652800706667752E-2</v>
      </c>
      <c r="S1332" s="2"/>
    </row>
    <row r="1333" spans="1:19">
      <c r="A1333" s="2">
        <v>44469</v>
      </c>
      <c r="B1333">
        <v>25218004</v>
      </c>
      <c r="C1333">
        <v>29430878</v>
      </c>
      <c r="D1333">
        <v>30739706</v>
      </c>
      <c r="E1333">
        <v>29305754</v>
      </c>
      <c r="F1333">
        <v>29305754</v>
      </c>
      <c r="H1333">
        <f t="shared" si="142"/>
        <v>-6.7239320019176763E-3</v>
      </c>
      <c r="I1333">
        <f t="shared" si="143"/>
        <v>2.3791404550468354E-3</v>
      </c>
      <c r="J1333">
        <f t="shared" si="144"/>
        <v>3.6222818031157455E-3</v>
      </c>
      <c r="K1333">
        <f t="shared" si="145"/>
        <v>-1.5011339765992338E-3</v>
      </c>
      <c r="L1333">
        <f t="shared" si="146"/>
        <v>-1.5011339765992338E-3</v>
      </c>
      <c r="M1333" s="2"/>
      <c r="N1333">
        <f t="shared" si="147"/>
        <v>289.84220713983524</v>
      </c>
      <c r="O1333">
        <f t="shared" si="148"/>
        <v>-7.449555393907126E-4</v>
      </c>
      <c r="P1333" s="40">
        <f>N1333/MAX($N$16:N1333)-1</f>
        <v>-2.2381625872228694E-2</v>
      </c>
      <c r="S1333" s="2"/>
    </row>
    <row r="1334" spans="1:19">
      <c r="A1334" s="2">
        <v>44470</v>
      </c>
      <c r="B1334">
        <v>25176010</v>
      </c>
      <c r="C1334">
        <v>29382884</v>
      </c>
      <c r="D1334">
        <v>30746382</v>
      </c>
      <c r="E1334">
        <v>29322734</v>
      </c>
      <c r="F1334">
        <v>29322734</v>
      </c>
      <c r="H1334">
        <f t="shared" si="142"/>
        <v>-1.6652388507829574E-3</v>
      </c>
      <c r="I1334">
        <f t="shared" si="143"/>
        <v>-1.6307362627782096E-3</v>
      </c>
      <c r="J1334">
        <f t="shared" si="144"/>
        <v>2.171783946145478E-4</v>
      </c>
      <c r="K1334">
        <f t="shared" si="145"/>
        <v>5.7940839877379524E-4</v>
      </c>
      <c r="L1334">
        <f t="shared" si="146"/>
        <v>5.7940839877379524E-4</v>
      </c>
      <c r="M1334" s="2"/>
      <c r="N1334">
        <f t="shared" si="147"/>
        <v>289.73090889621875</v>
      </c>
      <c r="O1334">
        <f t="shared" si="148"/>
        <v>-3.839959842798057E-4</v>
      </c>
      <c r="P1334" s="40">
        <f>N1334/MAX($N$16:N1334)-1</f>
        <v>-2.2757027402051877E-2</v>
      </c>
      <c r="S1334" s="2"/>
    </row>
    <row r="1335" spans="1:19">
      <c r="A1335" s="2">
        <v>44473</v>
      </c>
      <c r="B1335">
        <v>25116458</v>
      </c>
      <c r="C1335">
        <v>29386182</v>
      </c>
      <c r="D1335">
        <v>30922032</v>
      </c>
      <c r="E1335">
        <v>29502674</v>
      </c>
      <c r="F1335">
        <v>29502674</v>
      </c>
      <c r="H1335">
        <f t="shared" si="142"/>
        <v>-2.3654264516100865E-3</v>
      </c>
      <c r="I1335">
        <f t="shared" si="143"/>
        <v>1.1224221557015746E-4</v>
      </c>
      <c r="J1335">
        <f t="shared" si="144"/>
        <v>5.7128672895561117E-3</v>
      </c>
      <c r="K1335">
        <f t="shared" si="145"/>
        <v>6.1365355631572971E-3</v>
      </c>
      <c r="L1335">
        <f t="shared" si="146"/>
        <v>6.1365355631572971E-3</v>
      </c>
      <c r="M1335" s="2"/>
      <c r="N1335">
        <f t="shared" si="147"/>
        <v>290.64256192981139</v>
      </c>
      <c r="O1335">
        <f t="shared" si="148"/>
        <v>3.1465508359661554E-3</v>
      </c>
      <c r="P1335" s="40">
        <f>N1335/MAX($N$16:N1335)-1</f>
        <v>-1.9682082709681747E-2</v>
      </c>
      <c r="S1335" s="2"/>
    </row>
    <row r="1336" spans="1:19">
      <c r="A1336" s="2">
        <v>44474</v>
      </c>
      <c r="B1336">
        <v>25177676</v>
      </c>
      <c r="C1336">
        <v>29461528</v>
      </c>
      <c r="D1336">
        <v>30931108</v>
      </c>
      <c r="E1336">
        <v>29508414</v>
      </c>
      <c r="F1336">
        <v>29508414</v>
      </c>
      <c r="H1336">
        <f t="shared" si="142"/>
        <v>2.4373659693577299E-3</v>
      </c>
      <c r="I1336">
        <f t="shared" si="143"/>
        <v>2.5639941929169741E-3</v>
      </c>
      <c r="J1336">
        <f t="shared" si="144"/>
        <v>2.9351240565311798E-4</v>
      </c>
      <c r="K1336">
        <f t="shared" si="145"/>
        <v>1.9455863560025044E-4</v>
      </c>
      <c r="L1336">
        <f t="shared" si="146"/>
        <v>1.9455863560025044E-4</v>
      </c>
      <c r="M1336" s="2"/>
      <c r="N1336">
        <f t="shared" si="147"/>
        <v>290.97296380357682</v>
      </c>
      <c r="O1336">
        <f t="shared" si="148"/>
        <v>1.1367979678256646E-3</v>
      </c>
      <c r="P1336" s="40">
        <f>N1336/MAX($N$16:N1336)-1</f>
        <v>-1.8567659293483141E-2</v>
      </c>
      <c r="S1336" s="2"/>
    </row>
    <row r="1337" spans="1:19">
      <c r="A1337" s="2">
        <v>44475</v>
      </c>
      <c r="B1337">
        <v>25165010</v>
      </c>
      <c r="C1337">
        <v>29614636</v>
      </c>
      <c r="D1337">
        <v>31044980</v>
      </c>
      <c r="E1337">
        <v>29692676</v>
      </c>
      <c r="F1337">
        <v>29692676</v>
      </c>
      <c r="H1337">
        <f t="shared" si="142"/>
        <v>-5.0306469906113982E-4</v>
      </c>
      <c r="I1337">
        <f t="shared" si="143"/>
        <v>5.1968791299623618E-3</v>
      </c>
      <c r="J1337">
        <f t="shared" si="144"/>
        <v>3.6814717403592656E-3</v>
      </c>
      <c r="K1337">
        <f t="shared" si="145"/>
        <v>6.2443884649308057E-3</v>
      </c>
      <c r="L1337">
        <f t="shared" si="146"/>
        <v>6.2443884649308057E-3</v>
      </c>
      <c r="M1337" s="2"/>
      <c r="N1337">
        <f t="shared" si="147"/>
        <v>292.18713945908053</v>
      </c>
      <c r="O1337">
        <f t="shared" si="148"/>
        <v>4.1728126202244201E-3</v>
      </c>
      <c r="P1337" s="40">
        <f>N1337/MAX($N$16:N1337)-1</f>
        <v>-1.4472326036286454E-2</v>
      </c>
      <c r="S1337" s="2"/>
    </row>
    <row r="1338" spans="1:19">
      <c r="A1338" s="2">
        <v>44476</v>
      </c>
      <c r="B1338">
        <v>24948920</v>
      </c>
      <c r="C1338">
        <v>29524750</v>
      </c>
      <c r="D1338">
        <v>31030880</v>
      </c>
      <c r="E1338">
        <v>29581360</v>
      </c>
      <c r="F1338">
        <v>29581360</v>
      </c>
      <c r="H1338">
        <f t="shared" si="142"/>
        <v>-8.5869228742607717E-3</v>
      </c>
      <c r="I1338">
        <f t="shared" si="143"/>
        <v>-3.0351884115678018E-3</v>
      </c>
      <c r="J1338">
        <f t="shared" si="144"/>
        <v>-4.5417970956984632E-4</v>
      </c>
      <c r="K1338">
        <f t="shared" si="145"/>
        <v>-3.7489379535883272E-3</v>
      </c>
      <c r="L1338">
        <f t="shared" si="146"/>
        <v>-3.7489379535883272E-3</v>
      </c>
      <c r="M1338" s="2"/>
      <c r="N1338">
        <f t="shared" si="147"/>
        <v>291.0432754921689</v>
      </c>
      <c r="O1338">
        <f t="shared" si="148"/>
        <v>-3.9148333805150148E-3</v>
      </c>
      <c r="P1338" s="40">
        <f>N1338/MAX($N$16:N1338)-1</f>
        <v>-1.8330502671740967E-2</v>
      </c>
      <c r="S1338" s="2"/>
    </row>
    <row r="1339" spans="1:19">
      <c r="A1339" s="2">
        <v>44477</v>
      </c>
      <c r="B1339">
        <v>24991160</v>
      </c>
      <c r="C1339">
        <v>29537292</v>
      </c>
      <c r="D1339">
        <v>31088342</v>
      </c>
      <c r="E1339">
        <v>29668126</v>
      </c>
      <c r="F1339">
        <v>29668126</v>
      </c>
      <c r="H1339">
        <f t="shared" si="142"/>
        <v>1.6930592586772431E-3</v>
      </c>
      <c r="I1339">
        <f t="shared" si="143"/>
        <v>4.2479614560675394E-4</v>
      </c>
      <c r="J1339">
        <f t="shared" si="144"/>
        <v>1.85176830305811E-3</v>
      </c>
      <c r="K1339">
        <f t="shared" si="145"/>
        <v>2.9331308634896747E-3</v>
      </c>
      <c r="L1339">
        <f t="shared" si="146"/>
        <v>2.9331308634896747E-3</v>
      </c>
      <c r="M1339" s="2"/>
      <c r="N1339">
        <f t="shared" si="147"/>
        <v>291.61580915500303</v>
      </c>
      <c r="O1339">
        <f t="shared" si="148"/>
        <v>1.9671770868642914E-3</v>
      </c>
      <c r="P1339" s="40">
        <f>N1339/MAX($N$16:N1339)-1</f>
        <v>-1.639938492972326E-2</v>
      </c>
      <c r="S1339" s="2"/>
    </row>
    <row r="1340" spans="1:19">
      <c r="A1340" s="2">
        <v>44480</v>
      </c>
      <c r="B1340">
        <v>25100632</v>
      </c>
      <c r="C1340">
        <v>29578608</v>
      </c>
      <c r="D1340">
        <v>31137260</v>
      </c>
      <c r="E1340">
        <v>29721164</v>
      </c>
      <c r="F1340">
        <v>29721164</v>
      </c>
      <c r="H1340">
        <f t="shared" si="142"/>
        <v>4.3804289196660573E-3</v>
      </c>
      <c r="I1340">
        <f t="shared" si="143"/>
        <v>1.3987741327132763E-3</v>
      </c>
      <c r="J1340">
        <f t="shared" si="144"/>
        <v>1.57351588579413E-3</v>
      </c>
      <c r="K1340">
        <f t="shared" si="145"/>
        <v>1.7877098135554714E-3</v>
      </c>
      <c r="L1340">
        <f t="shared" si="146"/>
        <v>1.7877098135554714E-3</v>
      </c>
      <c r="M1340" s="2"/>
      <c r="N1340">
        <f t="shared" si="147"/>
        <v>292.25317274905774</v>
      </c>
      <c r="O1340">
        <f t="shared" si="148"/>
        <v>2.1856277130568817E-3</v>
      </c>
      <c r="P1340" s="40">
        <f>N1340/MAX($N$16:N1340)-1</f>
        <v>-1.4249600166845733E-2</v>
      </c>
      <c r="S1340" s="2"/>
    </row>
    <row r="1341" spans="1:19">
      <c r="A1341" s="2">
        <v>44481</v>
      </c>
      <c r="B1341">
        <v>25132604</v>
      </c>
      <c r="C1341">
        <v>29642360</v>
      </c>
      <c r="D1341">
        <v>31149376</v>
      </c>
      <c r="E1341">
        <v>29821260</v>
      </c>
      <c r="F1341">
        <v>29821260</v>
      </c>
      <c r="H1341">
        <f t="shared" si="142"/>
        <v>1.273752788375937E-3</v>
      </c>
      <c r="I1341">
        <f t="shared" si="143"/>
        <v>2.155341454878501E-3</v>
      </c>
      <c r="J1341">
        <f t="shared" si="144"/>
        <v>3.8911580530842649E-4</v>
      </c>
      <c r="K1341">
        <f t="shared" si="145"/>
        <v>3.3678357953947913E-3</v>
      </c>
      <c r="L1341">
        <f t="shared" si="146"/>
        <v>3.3678357953947913E-3</v>
      </c>
      <c r="M1341" s="2"/>
      <c r="N1341">
        <f t="shared" si="147"/>
        <v>292.8700538278415</v>
      </c>
      <c r="O1341">
        <f t="shared" si="148"/>
        <v>2.1107763278704894E-3</v>
      </c>
      <c r="P1341" s="40">
        <f>N1341/MAX($N$16:N1341)-1</f>
        <v>-1.2168901557689016E-2</v>
      </c>
      <c r="S1341" s="2"/>
    </row>
    <row r="1342" spans="1:19">
      <c r="A1342" s="2">
        <v>44482</v>
      </c>
      <c r="B1342">
        <v>25167102</v>
      </c>
      <c r="C1342">
        <v>29696294</v>
      </c>
      <c r="D1342">
        <v>31236650</v>
      </c>
      <c r="E1342">
        <v>29835026</v>
      </c>
      <c r="F1342">
        <v>29835026</v>
      </c>
      <c r="H1342">
        <f t="shared" si="142"/>
        <v>1.372639301522538E-3</v>
      </c>
      <c r="I1342">
        <f t="shared" si="143"/>
        <v>1.8194907557966822E-3</v>
      </c>
      <c r="J1342">
        <f t="shared" si="144"/>
        <v>2.8017896730900826E-3</v>
      </c>
      <c r="K1342">
        <f t="shared" si="145"/>
        <v>4.6161698063729162E-4</v>
      </c>
      <c r="L1342">
        <f t="shared" si="146"/>
        <v>4.6161698063729162E-4</v>
      </c>
      <c r="M1342" s="2"/>
      <c r="N1342">
        <f t="shared" si="147"/>
        <v>293.27521926264524</v>
      </c>
      <c r="O1342">
        <f t="shared" si="148"/>
        <v>1.3834307383367773E-3</v>
      </c>
      <c r="P1342" s="40">
        <f>N1342/MAX($N$16:N1342)-1</f>
        <v>-1.0802305651819166E-2</v>
      </c>
      <c r="S1342" s="2"/>
    </row>
    <row r="1343" spans="1:19">
      <c r="A1343" s="2">
        <v>44483</v>
      </c>
      <c r="B1343">
        <v>25178164</v>
      </c>
      <c r="C1343">
        <v>29719078</v>
      </c>
      <c r="D1343">
        <v>31302624</v>
      </c>
      <c r="E1343">
        <v>29925048</v>
      </c>
      <c r="F1343">
        <v>29925048</v>
      </c>
      <c r="H1343">
        <f t="shared" si="142"/>
        <v>4.3954206566976239E-4</v>
      </c>
      <c r="I1343">
        <f t="shared" si="143"/>
        <v>7.6723378344789595E-4</v>
      </c>
      <c r="J1343">
        <f t="shared" si="144"/>
        <v>2.1120702764221289E-3</v>
      </c>
      <c r="K1343">
        <f t="shared" si="145"/>
        <v>3.0173260113799394E-3</v>
      </c>
      <c r="L1343">
        <f t="shared" si="146"/>
        <v>3.0173260113799394E-3</v>
      </c>
      <c r="M1343" s="2"/>
      <c r="N1343">
        <f t="shared" si="147"/>
        <v>293.82384910670834</v>
      </c>
      <c r="O1343">
        <f t="shared" si="148"/>
        <v>1.8706996296599333E-3</v>
      </c>
      <c r="P1343" s="40">
        <f>N1343/MAX($N$16:N1343)-1</f>
        <v>-8.9518138913413647E-3</v>
      </c>
      <c r="S1343" s="2"/>
    </row>
    <row r="1344" spans="1:19">
      <c r="A1344" s="2">
        <v>44487</v>
      </c>
      <c r="B1344">
        <v>25233550</v>
      </c>
      <c r="C1344">
        <v>29782984</v>
      </c>
      <c r="D1344">
        <v>31370790</v>
      </c>
      <c r="E1344">
        <v>29991294</v>
      </c>
      <c r="F1344">
        <v>29991294</v>
      </c>
      <c r="H1344">
        <f t="shared" si="142"/>
        <v>2.1997632551762347E-3</v>
      </c>
      <c r="I1344">
        <f t="shared" si="143"/>
        <v>2.1503358886167945E-3</v>
      </c>
      <c r="J1344">
        <f t="shared" si="144"/>
        <v>2.1776449156467592E-3</v>
      </c>
      <c r="K1344">
        <f t="shared" si="145"/>
        <v>2.2137307849932064E-3</v>
      </c>
      <c r="L1344">
        <f t="shared" si="146"/>
        <v>2.2137307849932064E-3</v>
      </c>
      <c r="M1344" s="2"/>
      <c r="N1344">
        <f t="shared" si="147"/>
        <v>294.46762924386701</v>
      </c>
      <c r="O1344">
        <f t="shared" si="148"/>
        <v>2.1910411258852405E-3</v>
      </c>
      <c r="P1344" s="40">
        <f>N1344/MAX($N$16:N1344)-1</f>
        <v>-6.7803865578434097E-3</v>
      </c>
      <c r="S1344" s="2"/>
    </row>
    <row r="1345" spans="1:19">
      <c r="A1345" s="2">
        <v>44488</v>
      </c>
      <c r="B1345">
        <v>25226328</v>
      </c>
      <c r="C1345">
        <v>29718398</v>
      </c>
      <c r="D1345">
        <v>31006724</v>
      </c>
      <c r="E1345">
        <v>29697300</v>
      </c>
      <c r="F1345">
        <v>29697300</v>
      </c>
      <c r="H1345">
        <f t="shared" si="142"/>
        <v>-2.862062611087568E-4</v>
      </c>
      <c r="I1345">
        <f t="shared" si="143"/>
        <v>-2.1685536949554995E-3</v>
      </c>
      <c r="J1345">
        <f t="shared" si="144"/>
        <v>-1.1605254442110025E-2</v>
      </c>
      <c r="K1345">
        <f t="shared" si="145"/>
        <v>-9.8026447274999207E-3</v>
      </c>
      <c r="L1345">
        <f t="shared" si="146"/>
        <v>-9.8026447274999207E-3</v>
      </c>
      <c r="M1345" s="2"/>
      <c r="N1345">
        <f t="shared" si="147"/>
        <v>292.48496080118326</v>
      </c>
      <c r="O1345">
        <f t="shared" si="148"/>
        <v>-6.733060770634825E-3</v>
      </c>
      <c r="P1345" s="40">
        <f>N1345/MAX($N$16:N1345)-1</f>
        <v>-1.3467794573736036E-2</v>
      </c>
      <c r="S1345" s="2"/>
    </row>
    <row r="1346" spans="1:19">
      <c r="A1346" s="2">
        <v>44489</v>
      </c>
      <c r="B1346">
        <v>25275598</v>
      </c>
      <c r="C1346">
        <v>29666128</v>
      </c>
      <c r="D1346">
        <v>30915288</v>
      </c>
      <c r="E1346">
        <v>29690968</v>
      </c>
      <c r="F1346">
        <v>29690968</v>
      </c>
      <c r="H1346">
        <f t="shared" si="142"/>
        <v>1.9531181866818681E-3</v>
      </c>
      <c r="I1346">
        <f t="shared" si="143"/>
        <v>-1.7588431247202996E-3</v>
      </c>
      <c r="J1346">
        <f t="shared" si="144"/>
        <v>-2.9489087592742269E-3</v>
      </c>
      <c r="K1346">
        <f t="shared" si="145"/>
        <v>-2.1321803665652617E-4</v>
      </c>
      <c r="L1346">
        <f t="shared" si="146"/>
        <v>-2.1321803665652617E-4</v>
      </c>
      <c r="M1346" s="2"/>
      <c r="N1346">
        <f t="shared" si="147"/>
        <v>292.2988777877498</v>
      </c>
      <c r="O1346">
        <f t="shared" si="148"/>
        <v>-6.3621395412514223E-4</v>
      </c>
      <c r="P1346" s="40">
        <f>N1346/MAX($N$16:N1346)-1</f>
        <v>-1.4095440129022085E-2</v>
      </c>
      <c r="S1346" s="2"/>
    </row>
    <row r="1347" spans="1:19">
      <c r="A1347" s="2">
        <v>44490</v>
      </c>
      <c r="B1347">
        <v>25403484</v>
      </c>
      <c r="C1347">
        <v>29450378</v>
      </c>
      <c r="D1347">
        <v>30606280</v>
      </c>
      <c r="E1347">
        <v>29534148</v>
      </c>
      <c r="F1347">
        <v>29534148</v>
      </c>
      <c r="H1347">
        <f t="shared" si="142"/>
        <v>5.0596626833516734E-3</v>
      </c>
      <c r="I1347">
        <f t="shared" si="143"/>
        <v>-7.2726039609887216E-3</v>
      </c>
      <c r="J1347">
        <f t="shared" si="144"/>
        <v>-9.9953136454689062E-3</v>
      </c>
      <c r="K1347">
        <f t="shared" si="145"/>
        <v>-5.2817408984442427E-3</v>
      </c>
      <c r="L1347">
        <f t="shared" si="146"/>
        <v>-5.2817408984442427E-3</v>
      </c>
      <c r="M1347" s="2"/>
      <c r="N1347">
        <f t="shared" si="147"/>
        <v>290.96764717004334</v>
      </c>
      <c r="O1347">
        <f t="shared" si="148"/>
        <v>-4.5543473439988878E-3</v>
      </c>
      <c r="P1347" s="40">
        <f>N1347/MAX($N$16:N1347)-1</f>
        <v>-1.8585591942706703E-2</v>
      </c>
      <c r="S1347" s="2"/>
    </row>
    <row r="1348" spans="1:19">
      <c r="A1348" s="2">
        <v>44491</v>
      </c>
      <c r="B1348">
        <v>25480530</v>
      </c>
      <c r="C1348">
        <v>29539276</v>
      </c>
      <c r="D1348">
        <v>30695178</v>
      </c>
      <c r="E1348">
        <v>29542842</v>
      </c>
      <c r="F1348">
        <v>29542842</v>
      </c>
      <c r="H1348">
        <f t="shared" si="142"/>
        <v>3.0328910790347052E-3</v>
      </c>
      <c r="I1348">
        <f t="shared" si="143"/>
        <v>3.0185690655650799E-3</v>
      </c>
      <c r="J1348">
        <f t="shared" si="144"/>
        <v>2.9045672979532977E-3</v>
      </c>
      <c r="K1348">
        <f t="shared" si="145"/>
        <v>2.9437111238150848E-4</v>
      </c>
      <c r="L1348">
        <f t="shared" si="146"/>
        <v>2.9437111238150848E-4</v>
      </c>
      <c r="M1348" s="2"/>
      <c r="N1348">
        <f t="shared" si="147"/>
        <v>291.52309100461912</v>
      </c>
      <c r="O1348">
        <f t="shared" si="148"/>
        <v>1.90895393346322E-3</v>
      </c>
      <c r="P1348" s="40">
        <f>N1348/MAX($N$16:N1348)-1</f>
        <v>-1.6712117048088282E-2</v>
      </c>
      <c r="S1348" s="2"/>
    </row>
    <row r="1349" spans="1:19">
      <c r="A1349" s="2">
        <v>44494</v>
      </c>
      <c r="B1349">
        <v>25631556</v>
      </c>
      <c r="C1349">
        <v>29713538</v>
      </c>
      <c r="D1349">
        <v>30758682</v>
      </c>
      <c r="E1349">
        <v>29516360</v>
      </c>
      <c r="F1349">
        <v>29516360</v>
      </c>
      <c r="H1349">
        <f t="shared" si="142"/>
        <v>5.9271137609775426E-3</v>
      </c>
      <c r="I1349">
        <f t="shared" si="143"/>
        <v>5.8993321298734802E-3</v>
      </c>
      <c r="J1349">
        <f t="shared" si="144"/>
        <v>2.0688591543596146E-3</v>
      </c>
      <c r="K1349">
        <f t="shared" si="145"/>
        <v>-8.9639310936973082E-4</v>
      </c>
      <c r="L1349">
        <f t="shared" si="146"/>
        <v>-8.9639310936973082E-4</v>
      </c>
      <c r="M1349" s="2"/>
      <c r="N1349">
        <f t="shared" si="147"/>
        <v>292.22872374406603</v>
      </c>
      <c r="O1349">
        <f t="shared" si="148"/>
        <v>2.4205037652942352E-3</v>
      </c>
      <c r="P1349" s="40">
        <f>N1349/MAX($N$16:N1349)-1</f>
        <v>-1.4332065025034924E-2</v>
      </c>
      <c r="S1349" s="2"/>
    </row>
    <row r="1350" spans="1:19">
      <c r="A1350" s="2">
        <v>44495</v>
      </c>
      <c r="B1350">
        <v>25660442</v>
      </c>
      <c r="C1350">
        <v>29579954</v>
      </c>
      <c r="D1350">
        <v>30854624</v>
      </c>
      <c r="E1350">
        <v>29431570</v>
      </c>
      <c r="F1350">
        <v>29431570</v>
      </c>
      <c r="H1350">
        <f t="shared" si="142"/>
        <v>1.126970208129352E-3</v>
      </c>
      <c r="I1350">
        <f t="shared" si="143"/>
        <v>-4.4957285127068536E-3</v>
      </c>
      <c r="J1350">
        <f t="shared" si="144"/>
        <v>3.1191843655720142E-3</v>
      </c>
      <c r="K1350">
        <f t="shared" si="145"/>
        <v>-2.8726441878335063E-3</v>
      </c>
      <c r="L1350">
        <f t="shared" si="146"/>
        <v>-2.8726441878335063E-3</v>
      </c>
      <c r="M1350" s="2"/>
      <c r="N1350">
        <f t="shared" si="147"/>
        <v>291.87834955141841</v>
      </c>
      <c r="O1350">
        <f t="shared" si="148"/>
        <v>-1.1989724629345E-3</v>
      </c>
      <c r="P1350" s="40">
        <f>N1350/MAX($N$16:N1350)-1</f>
        <v>-1.5513853736667471E-2</v>
      </c>
      <c r="S1350" s="2"/>
    </row>
    <row r="1351" spans="1:19">
      <c r="A1351" s="2">
        <v>44496</v>
      </c>
      <c r="B1351">
        <v>25708650</v>
      </c>
      <c r="C1351">
        <v>29721958</v>
      </c>
      <c r="D1351">
        <v>30967558</v>
      </c>
      <c r="E1351">
        <v>29410184</v>
      </c>
      <c r="F1351">
        <v>29410184</v>
      </c>
      <c r="H1351">
        <f t="shared" si="142"/>
        <v>1.8786893850075703E-3</v>
      </c>
      <c r="I1351">
        <f t="shared" si="143"/>
        <v>4.8006835980880513E-3</v>
      </c>
      <c r="J1351">
        <f t="shared" si="144"/>
        <v>3.6601969286678138E-3</v>
      </c>
      <c r="K1351">
        <f t="shared" si="145"/>
        <v>-7.2663469872658037E-4</v>
      </c>
      <c r="L1351">
        <f t="shared" si="146"/>
        <v>-7.2663469872658037E-4</v>
      </c>
      <c r="M1351" s="2"/>
      <c r="N1351">
        <f t="shared" si="147"/>
        <v>292.39709329696535</v>
      </c>
      <c r="O1351">
        <f t="shared" si="148"/>
        <v>1.7772601028620549E-3</v>
      </c>
      <c r="P1351" s="40">
        <f>N1351/MAX($N$16:N1351)-1</f>
        <v>-1.3764165787093274E-2</v>
      </c>
      <c r="S1351" s="2"/>
    </row>
    <row r="1352" spans="1:19">
      <c r="A1352" s="2">
        <v>44497</v>
      </c>
      <c r="B1352">
        <v>25826492</v>
      </c>
      <c r="C1352">
        <v>29817756</v>
      </c>
      <c r="D1352">
        <v>31042436</v>
      </c>
      <c r="E1352">
        <v>29505982</v>
      </c>
      <c r="F1352">
        <v>29505982</v>
      </c>
      <c r="H1352">
        <f t="shared" si="142"/>
        <v>4.5837490494444744E-3</v>
      </c>
      <c r="I1352">
        <f t="shared" si="143"/>
        <v>3.2231389331751625E-3</v>
      </c>
      <c r="J1352">
        <f t="shared" si="144"/>
        <v>2.4179497782808035E-3</v>
      </c>
      <c r="K1352">
        <f t="shared" si="145"/>
        <v>3.2573070607107013E-3</v>
      </c>
      <c r="L1352">
        <f t="shared" si="146"/>
        <v>3.2573070607107013E-3</v>
      </c>
      <c r="M1352" s="2"/>
      <c r="N1352">
        <f t="shared" si="147"/>
        <v>293.37600671172038</v>
      </c>
      <c r="O1352">
        <f t="shared" si="148"/>
        <v>3.3478903764643684E-3</v>
      </c>
      <c r="P1352" s="40">
        <f>N1352/MAX($N$16:N1352)-1</f>
        <v>-1.0462356328807654E-2</v>
      </c>
      <c r="S1352" s="2"/>
    </row>
    <row r="1353" spans="1:19">
      <c r="A1353" s="2">
        <v>44498</v>
      </c>
      <c r="B1353">
        <v>25816006</v>
      </c>
      <c r="C1353">
        <v>29805658</v>
      </c>
      <c r="D1353">
        <v>31085384</v>
      </c>
      <c r="E1353">
        <v>28979032</v>
      </c>
      <c r="F1353">
        <v>28979032</v>
      </c>
      <c r="H1353">
        <f t="shared" si="142"/>
        <v>-4.0601720125210683E-4</v>
      </c>
      <c r="I1353">
        <f t="shared" si="143"/>
        <v>-4.0573140379851491E-4</v>
      </c>
      <c r="J1353">
        <f t="shared" si="144"/>
        <v>1.3835254423977261E-3</v>
      </c>
      <c r="K1353">
        <f t="shared" si="145"/>
        <v>-1.7859090404108602E-2</v>
      </c>
      <c r="L1353">
        <f t="shared" si="146"/>
        <v>-1.7859090404108602E-2</v>
      </c>
      <c r="M1353" s="2"/>
      <c r="N1353">
        <f t="shared" si="147"/>
        <v>291.31378438227023</v>
      </c>
      <c r="O1353">
        <f t="shared" si="148"/>
        <v>-7.0292807941740205E-3</v>
      </c>
      <c r="P1353" s="40">
        <f>N1353/MAX($N$16:N1353)-1</f>
        <v>-1.741809428257779E-2</v>
      </c>
      <c r="S1353" s="2"/>
    </row>
    <row r="1354" spans="1:19">
      <c r="A1354" s="2">
        <v>44501</v>
      </c>
      <c r="B1354">
        <v>25598018</v>
      </c>
      <c r="C1354">
        <v>29958230</v>
      </c>
      <c r="D1354">
        <v>31304998</v>
      </c>
      <c r="E1354">
        <v>29139710</v>
      </c>
      <c r="F1354">
        <v>29139710</v>
      </c>
      <c r="H1354">
        <f t="shared" si="142"/>
        <v>-8.44390879053869E-3</v>
      </c>
      <c r="I1354">
        <f t="shared" si="143"/>
        <v>5.1188938690767127E-3</v>
      </c>
      <c r="J1354">
        <f t="shared" si="144"/>
        <v>7.0648636671175602E-3</v>
      </c>
      <c r="K1354">
        <f t="shared" si="145"/>
        <v>5.5446296480847757E-3</v>
      </c>
      <c r="L1354">
        <f t="shared" si="146"/>
        <v>5.5446296480847757E-3</v>
      </c>
      <c r="M1354" s="2"/>
      <c r="N1354">
        <f t="shared" si="147"/>
        <v>292.17776909880575</v>
      </c>
      <c r="O1354">
        <f t="shared" si="148"/>
        <v>2.9658216083650272E-3</v>
      </c>
      <c r="P1354" s="40">
        <f>N1354/MAX($N$16:N1354)-1</f>
        <v>-1.4503931634612499E-2</v>
      </c>
      <c r="S1354" s="2"/>
    </row>
    <row r="1355" spans="1:19">
      <c r="A1355" s="2">
        <v>44502</v>
      </c>
      <c r="B1355">
        <v>25640034</v>
      </c>
      <c r="C1355">
        <v>29993454</v>
      </c>
      <c r="D1355">
        <v>31328068</v>
      </c>
      <c r="E1355">
        <v>28839034</v>
      </c>
      <c r="F1355">
        <v>28839034</v>
      </c>
      <c r="H1355">
        <f t="shared" si="142"/>
        <v>1.6413770784911019E-3</v>
      </c>
      <c r="I1355">
        <f t="shared" si="143"/>
        <v>1.1757703976502665E-3</v>
      </c>
      <c r="J1355">
        <f t="shared" si="144"/>
        <v>7.3694302743598783E-4</v>
      </c>
      <c r="K1355">
        <f t="shared" si="145"/>
        <v>-1.0318428014554737E-2</v>
      </c>
      <c r="L1355">
        <f t="shared" si="146"/>
        <v>-1.0318428014554737E-2</v>
      </c>
      <c r="M1355" s="2"/>
      <c r="N1355">
        <f t="shared" si="147"/>
        <v>291.17952823454817</v>
      </c>
      <c r="O1355">
        <f t="shared" si="148"/>
        <v>-3.4165531051064233E-3</v>
      </c>
      <c r="P1355" s="40">
        <f>N1355/MAX($N$16:N1355)-1</f>
        <v>-1.7870931287056413E-2</v>
      </c>
      <c r="S1355" s="2"/>
    </row>
    <row r="1356" spans="1:19">
      <c r="A1356" s="2">
        <v>44503</v>
      </c>
      <c r="B1356">
        <v>25470164</v>
      </c>
      <c r="C1356">
        <v>30088638</v>
      </c>
      <c r="D1356">
        <v>31261576</v>
      </c>
      <c r="E1356">
        <v>28778026</v>
      </c>
      <c r="F1356">
        <v>28778026</v>
      </c>
      <c r="H1356">
        <f t="shared" si="142"/>
        <v>-6.6251862224520064E-3</v>
      </c>
      <c r="I1356">
        <f t="shared" si="143"/>
        <v>3.1734924560538058E-3</v>
      </c>
      <c r="J1356">
        <f t="shared" si="144"/>
        <v>-2.1224417669164497E-3</v>
      </c>
      <c r="K1356">
        <f t="shared" si="145"/>
        <v>-2.1154661421738385E-3</v>
      </c>
      <c r="L1356">
        <f t="shared" si="146"/>
        <v>-2.1154661421738385E-3</v>
      </c>
      <c r="M1356" s="2"/>
      <c r="N1356">
        <f t="shared" si="147"/>
        <v>290.60852123025722</v>
      </c>
      <c r="O1356">
        <f t="shared" si="148"/>
        <v>-1.9610135635324652E-3</v>
      </c>
      <c r="P1356" s="40">
        <f>N1356/MAX($N$16:N1356)-1</f>
        <v>-1.9796899711942095E-2</v>
      </c>
      <c r="S1356" s="2"/>
    </row>
    <row r="1357" spans="1:19">
      <c r="A1357" s="2">
        <v>44504</v>
      </c>
      <c r="B1357">
        <v>25470164</v>
      </c>
      <c r="C1357">
        <v>30088638</v>
      </c>
      <c r="D1357">
        <v>31261576</v>
      </c>
      <c r="E1357">
        <v>28778026</v>
      </c>
      <c r="F1357">
        <v>28778026</v>
      </c>
      <c r="H1357">
        <f t="shared" si="142"/>
        <v>0</v>
      </c>
      <c r="I1357">
        <f t="shared" si="143"/>
        <v>0</v>
      </c>
      <c r="J1357">
        <f t="shared" si="144"/>
        <v>0</v>
      </c>
      <c r="K1357">
        <f t="shared" si="145"/>
        <v>0</v>
      </c>
      <c r="L1357">
        <f t="shared" si="146"/>
        <v>0</v>
      </c>
      <c r="M1357" s="2"/>
      <c r="N1357">
        <f t="shared" si="147"/>
        <v>290.60852123025722</v>
      </c>
      <c r="O1357">
        <f t="shared" si="148"/>
        <v>0</v>
      </c>
      <c r="P1357" s="40">
        <f>N1357/MAX($N$16:N1357)-1</f>
        <v>-1.9796899711942095E-2</v>
      </c>
      <c r="S1357" s="2"/>
    </row>
    <row r="1358" spans="1:19">
      <c r="A1358" s="2">
        <v>44508</v>
      </c>
      <c r="B1358">
        <v>25454504</v>
      </c>
      <c r="C1358">
        <v>30080932</v>
      </c>
      <c r="D1358">
        <v>31360470</v>
      </c>
      <c r="E1358">
        <v>28896122</v>
      </c>
      <c r="F1358">
        <v>28896122</v>
      </c>
      <c r="H1358">
        <f t="shared" si="142"/>
        <v>-6.1483703049580729E-4</v>
      </c>
      <c r="I1358">
        <f t="shared" si="143"/>
        <v>-2.5610996416658427E-4</v>
      </c>
      <c r="J1358">
        <f t="shared" si="144"/>
        <v>3.1634361620156426E-3</v>
      </c>
      <c r="K1358">
        <f t="shared" si="145"/>
        <v>4.1036866114443349E-3</v>
      </c>
      <c r="L1358">
        <f t="shared" si="146"/>
        <v>4.1036866114443349E-3</v>
      </c>
      <c r="M1358" s="2"/>
      <c r="N1358">
        <f t="shared" si="147"/>
        <v>291.21879112672713</v>
      </c>
      <c r="O1358">
        <f t="shared" si="148"/>
        <v>2.0999724780483842E-3</v>
      </c>
      <c r="P1358" s="40">
        <f>N1358/MAX($N$16:N1358)-1</f>
        <v>-1.7738500178439365E-2</v>
      </c>
      <c r="S1358" s="2"/>
    </row>
    <row r="1359" spans="1:19">
      <c r="A1359" s="2">
        <v>44509</v>
      </c>
      <c r="B1359">
        <v>25533876</v>
      </c>
      <c r="C1359">
        <v>29938194</v>
      </c>
      <c r="D1359">
        <v>31219802</v>
      </c>
      <c r="E1359">
        <v>28798286</v>
      </c>
      <c r="F1359">
        <v>28798286</v>
      </c>
      <c r="H1359">
        <f t="shared" si="142"/>
        <v>3.1181907924822116E-3</v>
      </c>
      <c r="I1359">
        <f t="shared" si="143"/>
        <v>-4.7451322319401745E-3</v>
      </c>
      <c r="J1359">
        <f t="shared" si="144"/>
        <v>-4.4855195091144662E-3</v>
      </c>
      <c r="K1359">
        <f t="shared" si="145"/>
        <v>-3.3857830472892037E-3</v>
      </c>
      <c r="L1359">
        <f t="shared" si="146"/>
        <v>-3.3857830472892037E-3</v>
      </c>
      <c r="M1359" s="2"/>
      <c r="N1359">
        <f t="shared" si="147"/>
        <v>290.46837697065706</v>
      </c>
      <c r="O1359">
        <f t="shared" si="148"/>
        <v>-2.5768054086301676E-3</v>
      </c>
      <c r="P1359" s="40">
        <f>N1359/MAX($N$16:N1359)-1</f>
        <v>-2.0269596923868649E-2</v>
      </c>
      <c r="S1359" s="2"/>
    </row>
    <row r="1360" spans="1:19">
      <c r="A1360" s="2">
        <v>44510</v>
      </c>
      <c r="B1360">
        <v>25686248</v>
      </c>
      <c r="C1360">
        <v>30140182</v>
      </c>
      <c r="D1360">
        <v>31366120</v>
      </c>
      <c r="E1360">
        <v>28639026</v>
      </c>
      <c r="F1360">
        <v>28639026</v>
      </c>
      <c r="H1360">
        <f t="shared" si="142"/>
        <v>5.9674449738849056E-3</v>
      </c>
      <c r="I1360">
        <f t="shared" si="143"/>
        <v>6.7468331590074815E-3</v>
      </c>
      <c r="J1360">
        <f t="shared" si="144"/>
        <v>4.6867049316969833E-3</v>
      </c>
      <c r="K1360">
        <f t="shared" si="145"/>
        <v>-5.5301902342382858E-3</v>
      </c>
      <c r="L1360">
        <f t="shared" si="146"/>
        <v>-5.5301902342382858E-3</v>
      </c>
      <c r="M1360" s="2"/>
      <c r="N1360">
        <f t="shared" si="147"/>
        <v>290.83672587967885</v>
      </c>
      <c r="O1360">
        <f t="shared" si="148"/>
        <v>1.2681205192225599E-3</v>
      </c>
      <c r="P1360" s="40">
        <f>N1360/MAX($N$16:N1360)-1</f>
        <v>-1.9027180696421619E-2</v>
      </c>
      <c r="S1360" s="2"/>
    </row>
    <row r="1361" spans="1:19">
      <c r="A1361" s="2">
        <v>44511</v>
      </c>
      <c r="B1361">
        <v>25733418</v>
      </c>
      <c r="C1361">
        <v>30213052</v>
      </c>
      <c r="D1361">
        <v>31396988</v>
      </c>
      <c r="E1361">
        <v>28804084</v>
      </c>
      <c r="F1361">
        <v>28804084</v>
      </c>
      <c r="H1361">
        <f t="shared" si="142"/>
        <v>1.8363912082450806E-3</v>
      </c>
      <c r="I1361">
        <f t="shared" si="143"/>
        <v>2.4177027199105972E-3</v>
      </c>
      <c r="J1361">
        <f t="shared" si="144"/>
        <v>9.8411917062102283E-4</v>
      </c>
      <c r="K1361">
        <f t="shared" si="145"/>
        <v>5.7633943277259903E-3</v>
      </c>
      <c r="L1361">
        <f t="shared" si="146"/>
        <v>5.7633943277259903E-3</v>
      </c>
      <c r="M1361" s="2"/>
      <c r="N1361">
        <f t="shared" si="147"/>
        <v>291.81190152359221</v>
      </c>
      <c r="O1361">
        <f t="shared" si="148"/>
        <v>3.3530003508457362E-3</v>
      </c>
      <c r="P1361" s="40">
        <f>N1361/MAX($N$16:N1361)-1</f>
        <v>-1.5737978489126614E-2</v>
      </c>
      <c r="S1361" s="2"/>
    </row>
    <row r="1362" spans="1:19">
      <c r="A1362" s="2">
        <v>44512</v>
      </c>
      <c r="B1362">
        <v>25760010</v>
      </c>
      <c r="C1362">
        <v>30324904</v>
      </c>
      <c r="D1362">
        <v>31454602</v>
      </c>
      <c r="E1362">
        <v>28733624</v>
      </c>
      <c r="F1362">
        <v>28733624</v>
      </c>
      <c r="H1362">
        <f t="shared" ref="H1362:H1425" si="149">B1362/B1361-1</f>
        <v>1.0333644757178906E-3</v>
      </c>
      <c r="I1362">
        <f t="shared" ref="I1362:I1425" si="150">C1362/C1361-1</f>
        <v>3.7021086118673718E-3</v>
      </c>
      <c r="J1362">
        <f t="shared" ref="J1362:J1425" si="151">D1362/D1361-1</f>
        <v>1.8350167856866495E-3</v>
      </c>
      <c r="K1362">
        <f t="shared" ref="K1362:K1425" si="152">E1362/E1361-1</f>
        <v>-2.4461808957368936E-3</v>
      </c>
      <c r="L1362">
        <f t="shared" ref="L1362:L1425" si="153">F1362/F1361-1</f>
        <v>-2.4461808957368936E-3</v>
      </c>
      <c r="M1362" s="2"/>
      <c r="N1362">
        <f t="shared" ref="N1362:N1425" si="154">N1361*(1+O1362)</f>
        <v>291.90984107290211</v>
      </c>
      <c r="O1362">
        <f t="shared" ref="O1362:O1425" si="155">(H1362*$H$14)+(I1362*$I$14)+(J1362*$J$14)+(K1362*$K$14)+(L1362*$L$14)</f>
        <v>3.35625616359625E-4</v>
      </c>
      <c r="P1362" s="40">
        <f>N1362/MAX($N$16:N1362)-1</f>
        <v>-1.5407634941497772E-2</v>
      </c>
      <c r="S1362" s="2"/>
    </row>
    <row r="1363" spans="1:19">
      <c r="A1363" s="2">
        <v>44515</v>
      </c>
      <c r="B1363">
        <v>25511544</v>
      </c>
      <c r="C1363">
        <v>30302290</v>
      </c>
      <c r="D1363">
        <v>31475582</v>
      </c>
      <c r="E1363">
        <v>28807266</v>
      </c>
      <c r="F1363">
        <v>28807266</v>
      </c>
      <c r="H1363">
        <f t="shared" si="149"/>
        <v>-9.6454155103200545E-3</v>
      </c>
      <c r="I1363">
        <f t="shared" si="150"/>
        <v>-7.457237127609373E-4</v>
      </c>
      <c r="J1363">
        <f t="shared" si="151"/>
        <v>6.669930206080199E-4</v>
      </c>
      <c r="K1363">
        <f t="shared" si="152"/>
        <v>2.5629207092012773E-3</v>
      </c>
      <c r="L1363">
        <f t="shared" si="153"/>
        <v>2.5629207092012773E-3</v>
      </c>
      <c r="M1363" s="2"/>
      <c r="N1363">
        <f t="shared" si="154"/>
        <v>291.64138298915759</v>
      </c>
      <c r="O1363">
        <f t="shared" si="155"/>
        <v>-9.1966095681408346E-4</v>
      </c>
      <c r="P1363" s="40">
        <f>N1363/MAX($N$16:N1363)-1</f>
        <v>-1.6313126098019159E-2</v>
      </c>
      <c r="S1363" s="2"/>
    </row>
    <row r="1364" spans="1:19">
      <c r="A1364" s="2">
        <v>44516</v>
      </c>
      <c r="B1364">
        <v>25542556</v>
      </c>
      <c r="C1364">
        <v>30478758</v>
      </c>
      <c r="D1364">
        <v>31652048</v>
      </c>
      <c r="E1364">
        <v>28885446</v>
      </c>
      <c r="F1364">
        <v>28885446</v>
      </c>
      <c r="H1364">
        <f t="shared" si="149"/>
        <v>1.2156065505091185E-3</v>
      </c>
      <c r="I1364">
        <f t="shared" si="150"/>
        <v>5.8235862702125107E-3</v>
      </c>
      <c r="J1364">
        <f t="shared" si="151"/>
        <v>5.6064412089344984E-3</v>
      </c>
      <c r="K1364">
        <f t="shared" si="152"/>
        <v>2.7138986393224762E-3</v>
      </c>
      <c r="L1364">
        <f t="shared" si="153"/>
        <v>2.7138986393224762E-3</v>
      </c>
      <c r="M1364" s="2"/>
      <c r="N1364">
        <f t="shared" si="154"/>
        <v>292.69557508958007</v>
      </c>
      <c r="O1364">
        <f t="shared" si="155"/>
        <v>3.6146862616602167E-3</v>
      </c>
      <c r="P1364" s="40">
        <f>N1364/MAX($N$16:N1364)-1</f>
        <v>-1.2757406669150262E-2</v>
      </c>
      <c r="S1364" s="2"/>
    </row>
    <row r="1365" spans="1:19">
      <c r="A1365" s="2">
        <v>44517</v>
      </c>
      <c r="B1365">
        <v>25625372</v>
      </c>
      <c r="C1365">
        <v>30548650</v>
      </c>
      <c r="D1365">
        <v>31604764</v>
      </c>
      <c r="E1365">
        <v>28933286</v>
      </c>
      <c r="F1365">
        <v>28933286</v>
      </c>
      <c r="H1365">
        <f t="shared" si="149"/>
        <v>3.2422753619489875E-3</v>
      </c>
      <c r="I1365">
        <f t="shared" si="150"/>
        <v>2.2931380602844165E-3</v>
      </c>
      <c r="J1365">
        <f t="shared" si="151"/>
        <v>-1.4938685800046647E-3</v>
      </c>
      <c r="K1365">
        <f t="shared" si="152"/>
        <v>1.6561973805078178E-3</v>
      </c>
      <c r="L1365">
        <f t="shared" si="153"/>
        <v>1.6561973805078178E-3</v>
      </c>
      <c r="M1365" s="2"/>
      <c r="N1365">
        <f t="shared" si="154"/>
        <v>293.12606820584921</v>
      </c>
      <c r="O1365">
        <f t="shared" si="155"/>
        <v>1.4707879206488752E-3</v>
      </c>
      <c r="P1365" s="40">
        <f>N1365/MAX($N$16:N1365)-1</f>
        <v>-1.1305382188129154E-2</v>
      </c>
      <c r="S1365" s="2"/>
    </row>
    <row r="1366" spans="1:19">
      <c r="A1366" s="2">
        <v>44518</v>
      </c>
      <c r="B1366">
        <v>25659708</v>
      </c>
      <c r="C1366">
        <v>30506420</v>
      </c>
      <c r="D1366">
        <v>31775064</v>
      </c>
      <c r="E1366">
        <v>28777154</v>
      </c>
      <c r="F1366">
        <v>28777154</v>
      </c>
      <c r="H1366">
        <f t="shared" si="149"/>
        <v>1.3399220116687705E-3</v>
      </c>
      <c r="I1366">
        <f t="shared" si="150"/>
        <v>-1.3823851463158343E-3</v>
      </c>
      <c r="J1366">
        <f t="shared" si="151"/>
        <v>5.3884281496296982E-3</v>
      </c>
      <c r="K1366">
        <f t="shared" si="152"/>
        <v>-5.3962761091153055E-3</v>
      </c>
      <c r="L1366">
        <f t="shared" si="153"/>
        <v>-5.3962761091153055E-3</v>
      </c>
      <c r="M1366" s="2"/>
      <c r="N1366">
        <f t="shared" si="154"/>
        <v>292.80676086744353</v>
      </c>
      <c r="O1366">
        <f t="shared" si="155"/>
        <v>-1.0893174406495954E-3</v>
      </c>
      <c r="P1366" s="40">
        <f>N1366/MAX($N$16:N1366)-1</f>
        <v>-1.2382384478788033E-2</v>
      </c>
      <c r="S1366" s="2"/>
    </row>
    <row r="1367" spans="1:19">
      <c r="A1367" s="2">
        <v>44522</v>
      </c>
      <c r="B1367">
        <v>25855362</v>
      </c>
      <c r="C1367">
        <v>30656228</v>
      </c>
      <c r="D1367">
        <v>31934236</v>
      </c>
      <c r="E1367">
        <v>28917598</v>
      </c>
      <c r="F1367">
        <v>28917598</v>
      </c>
      <c r="H1367">
        <f t="shared" si="149"/>
        <v>7.6249503696612653E-3</v>
      </c>
      <c r="I1367">
        <f t="shared" si="150"/>
        <v>4.9107040419689163E-3</v>
      </c>
      <c r="J1367">
        <f t="shared" si="151"/>
        <v>5.0093368812726968E-3</v>
      </c>
      <c r="K1367">
        <f t="shared" si="152"/>
        <v>4.8803992222441472E-3</v>
      </c>
      <c r="L1367">
        <f t="shared" si="153"/>
        <v>4.8803992222441472E-3</v>
      </c>
      <c r="M1367" s="2"/>
      <c r="N1367">
        <f t="shared" si="154"/>
        <v>294.40582483663007</v>
      </c>
      <c r="O1367">
        <f t="shared" si="155"/>
        <v>5.461157947478236E-3</v>
      </c>
      <c r="P1367" s="40">
        <f>N1367/MAX($N$16:N1367)-1</f>
        <v>-6.9888486887150769E-3</v>
      </c>
      <c r="S1367" s="2"/>
    </row>
    <row r="1368" spans="1:19">
      <c r="A1368" s="2">
        <v>44523</v>
      </c>
      <c r="B1368">
        <v>25883288</v>
      </c>
      <c r="C1368">
        <v>30699320</v>
      </c>
      <c r="D1368">
        <v>31987668</v>
      </c>
      <c r="E1368">
        <v>28976568</v>
      </c>
      <c r="F1368">
        <v>28976568</v>
      </c>
      <c r="H1368">
        <f t="shared" si="149"/>
        <v>1.0800854383705705E-3</v>
      </c>
      <c r="I1368">
        <f t="shared" si="150"/>
        <v>1.4056523848922087E-3</v>
      </c>
      <c r="J1368">
        <f t="shared" si="151"/>
        <v>1.6731886117458128E-3</v>
      </c>
      <c r="K1368">
        <f t="shared" si="152"/>
        <v>2.039242678454789E-3</v>
      </c>
      <c r="L1368">
        <f t="shared" si="153"/>
        <v>2.039242678454789E-3</v>
      </c>
      <c r="M1368" s="2"/>
      <c r="N1368">
        <f t="shared" si="154"/>
        <v>294.89085323925383</v>
      </c>
      <c r="O1368">
        <f t="shared" si="155"/>
        <v>1.6474823583836342E-3</v>
      </c>
      <c r="P1368" s="40">
        <f>N1368/MAX($N$16:N1368)-1</f>
        <v>-5.3528803352513865E-3</v>
      </c>
      <c r="S1368" s="2"/>
    </row>
    <row r="1369" spans="1:19">
      <c r="A1369" s="2">
        <v>44524</v>
      </c>
      <c r="B1369">
        <v>25792282</v>
      </c>
      <c r="C1369">
        <v>30790664</v>
      </c>
      <c r="D1369">
        <v>32162538</v>
      </c>
      <c r="E1369">
        <v>29188750</v>
      </c>
      <c r="F1369">
        <v>29188750</v>
      </c>
      <c r="H1369">
        <f t="shared" si="149"/>
        <v>-3.516013885098368E-3</v>
      </c>
      <c r="I1369">
        <f t="shared" si="150"/>
        <v>2.9754404983564076E-3</v>
      </c>
      <c r="J1369">
        <f t="shared" si="151"/>
        <v>5.4667942658401802E-3</v>
      </c>
      <c r="K1369">
        <f t="shared" si="152"/>
        <v>7.3225372997933746E-3</v>
      </c>
      <c r="L1369">
        <f t="shared" si="153"/>
        <v>7.3225372997933746E-3</v>
      </c>
      <c r="M1369" s="2"/>
      <c r="N1369">
        <f t="shared" si="154"/>
        <v>296.04513244379524</v>
      </c>
      <c r="O1369">
        <f t="shared" si="155"/>
        <v>3.9142590957369936E-3</v>
      </c>
      <c r="P1369" s="40">
        <f>N1369/MAX($N$16:N1369)-1</f>
        <v>-1.459573800055014E-3</v>
      </c>
      <c r="S1369" s="2"/>
    </row>
    <row r="1370" spans="1:19">
      <c r="A1370" s="2">
        <v>44525</v>
      </c>
      <c r="B1370">
        <v>25844564</v>
      </c>
      <c r="C1370">
        <v>30856860</v>
      </c>
      <c r="D1370">
        <v>32245888</v>
      </c>
      <c r="E1370">
        <v>29254816</v>
      </c>
      <c r="F1370">
        <v>29254816</v>
      </c>
      <c r="H1370">
        <f t="shared" si="149"/>
        <v>2.0270404921907126E-3</v>
      </c>
      <c r="I1370">
        <f t="shared" si="150"/>
        <v>2.1498724418544946E-3</v>
      </c>
      <c r="J1370">
        <f t="shared" si="151"/>
        <v>2.5915243380356667E-3</v>
      </c>
      <c r="K1370">
        <f t="shared" si="152"/>
        <v>2.2634062781037301E-3</v>
      </c>
      <c r="L1370">
        <f t="shared" si="153"/>
        <v>2.2634062781037301E-3</v>
      </c>
      <c r="M1370" s="2"/>
      <c r="N1370">
        <f t="shared" si="154"/>
        <v>296.71391319007552</v>
      </c>
      <c r="O1370">
        <f t="shared" si="155"/>
        <v>2.2590499656576671E-3</v>
      </c>
      <c r="P1370" s="40">
        <f>N1370/MAX($N$16:N1370)-1</f>
        <v>0</v>
      </c>
      <c r="S1370" s="2"/>
    </row>
    <row r="1371" spans="1:19">
      <c r="A1371" s="2">
        <v>44526</v>
      </c>
      <c r="B1371">
        <v>26049256</v>
      </c>
      <c r="C1371">
        <v>31105416</v>
      </c>
      <c r="D1371">
        <v>32509064</v>
      </c>
      <c r="E1371">
        <v>29488750</v>
      </c>
      <c r="F1371">
        <v>29488750</v>
      </c>
      <c r="H1371">
        <f t="shared" si="149"/>
        <v>7.9201181339332294E-3</v>
      </c>
      <c r="I1371">
        <f t="shared" si="150"/>
        <v>8.0551293942416891E-3</v>
      </c>
      <c r="J1371">
        <f t="shared" si="151"/>
        <v>8.1615367516008064E-3</v>
      </c>
      <c r="K1371">
        <f t="shared" si="152"/>
        <v>7.9964269814583044E-3</v>
      </c>
      <c r="L1371">
        <f t="shared" si="153"/>
        <v>7.9964269814583044E-3</v>
      </c>
      <c r="M1371" s="2"/>
      <c r="N1371">
        <f t="shared" si="154"/>
        <v>299.09531758965375</v>
      </c>
      <c r="O1371">
        <f t="shared" si="155"/>
        <v>8.0259276485384664E-3</v>
      </c>
      <c r="P1371" s="40">
        <f>N1371/MAX($N$16:N1371)-1</f>
        <v>0</v>
      </c>
      <c r="S1371" s="2"/>
    </row>
    <row r="1372" spans="1:19">
      <c r="A1372" s="2">
        <v>44529</v>
      </c>
      <c r="B1372">
        <v>26102212</v>
      </c>
      <c r="C1372">
        <v>30989088</v>
      </c>
      <c r="D1372">
        <v>32462288</v>
      </c>
      <c r="E1372">
        <v>29486858</v>
      </c>
      <c r="F1372">
        <v>29486858</v>
      </c>
      <c r="H1372">
        <f t="shared" si="149"/>
        <v>2.0329179459097624E-3</v>
      </c>
      <c r="I1372">
        <f t="shared" si="150"/>
        <v>-3.739798882612555E-3</v>
      </c>
      <c r="J1372">
        <f t="shared" si="151"/>
        <v>-1.4388602514056048E-3</v>
      </c>
      <c r="K1372">
        <f t="shared" si="152"/>
        <v>-6.4160061040263727E-5</v>
      </c>
      <c r="L1372">
        <f t="shared" si="153"/>
        <v>-6.4160061040263727E-5</v>
      </c>
      <c r="M1372" s="2"/>
      <c r="N1372">
        <f t="shared" si="154"/>
        <v>298.89946630817798</v>
      </c>
      <c r="O1372">
        <f t="shared" si="155"/>
        <v>-6.5481226203778508E-4</v>
      </c>
      <c r="P1372" s="40">
        <f>N1372/MAX($N$16:N1372)-1</f>
        <v>-6.5481226203767395E-4</v>
      </c>
      <c r="S1372" s="2"/>
    </row>
    <row r="1373" spans="1:19">
      <c r="A1373" s="2">
        <v>44530</v>
      </c>
      <c r="B1373">
        <v>25467892</v>
      </c>
      <c r="C1373">
        <v>31128214</v>
      </c>
      <c r="D1373">
        <v>32647758</v>
      </c>
      <c r="E1373">
        <v>29542628</v>
      </c>
      <c r="F1373">
        <v>29542628</v>
      </c>
      <c r="H1373">
        <f t="shared" si="149"/>
        <v>-2.4301388709891736E-2</v>
      </c>
      <c r="I1373">
        <f t="shared" si="150"/>
        <v>4.4895157934301544E-3</v>
      </c>
      <c r="J1373">
        <f t="shared" si="151"/>
        <v>5.7133988830362359E-3</v>
      </c>
      <c r="K1373">
        <f t="shared" si="152"/>
        <v>1.8913510554430246E-3</v>
      </c>
      <c r="L1373">
        <f t="shared" si="153"/>
        <v>1.8913510554430246E-3</v>
      </c>
      <c r="M1373" s="2"/>
      <c r="N1373">
        <f t="shared" si="154"/>
        <v>298.28279056373719</v>
      </c>
      <c r="O1373">
        <f t="shared" si="155"/>
        <v>-2.0631543845078598E-3</v>
      </c>
      <c r="P1373" s="40">
        <f>N1373/MAX($N$16:N1373)-1</f>
        <v>-2.7166156677561615E-3</v>
      </c>
      <c r="S1373" s="2"/>
    </row>
    <row r="1374" spans="1:19">
      <c r="A1374" s="2">
        <v>44531</v>
      </c>
      <c r="B1374">
        <v>25137368</v>
      </c>
      <c r="C1374">
        <v>30993942</v>
      </c>
      <c r="D1374">
        <v>32602088</v>
      </c>
      <c r="E1374">
        <v>29366142</v>
      </c>
      <c r="F1374">
        <v>29366142</v>
      </c>
      <c r="H1374">
        <f t="shared" si="149"/>
        <v>-1.2978066657421072E-2</v>
      </c>
      <c r="I1374">
        <f t="shared" si="150"/>
        <v>-4.3135144213541921E-3</v>
      </c>
      <c r="J1374">
        <f t="shared" si="151"/>
        <v>-1.3988709423783385E-3</v>
      </c>
      <c r="K1374">
        <f t="shared" si="152"/>
        <v>-5.9739438211116047E-3</v>
      </c>
      <c r="L1374">
        <f t="shared" si="153"/>
        <v>-5.9739438211116047E-3</v>
      </c>
      <c r="M1374" s="2"/>
      <c r="N1374">
        <f t="shared" si="154"/>
        <v>296.45501267313085</v>
      </c>
      <c r="O1374">
        <f t="shared" si="155"/>
        <v>-6.127667932675363E-3</v>
      </c>
      <c r="P1374" s="40">
        <f>N1374/MAX($N$16:N1374)-1</f>
        <v>-8.8276370817188532E-3</v>
      </c>
      <c r="S1374" s="2"/>
    </row>
    <row r="1375" spans="1:19">
      <c r="A1375" s="2">
        <v>44532</v>
      </c>
      <c r="B1375">
        <v>25289690</v>
      </c>
      <c r="C1375">
        <v>31107222</v>
      </c>
      <c r="D1375">
        <v>32673076</v>
      </c>
      <c r="E1375">
        <v>29471934</v>
      </c>
      <c r="F1375">
        <v>29471934</v>
      </c>
      <c r="H1375">
        <f t="shared" si="149"/>
        <v>6.0595842810591272E-3</v>
      </c>
      <c r="I1375">
        <f t="shared" si="150"/>
        <v>3.654907788108952E-3</v>
      </c>
      <c r="J1375">
        <f t="shared" si="151"/>
        <v>2.1774065513839869E-3</v>
      </c>
      <c r="K1375">
        <f t="shared" si="152"/>
        <v>3.602516122138244E-3</v>
      </c>
      <c r="L1375">
        <f t="shared" si="153"/>
        <v>3.602516122138244E-3</v>
      </c>
      <c r="M1375" s="2"/>
      <c r="N1375">
        <f t="shared" si="154"/>
        <v>297.58728884944094</v>
      </c>
      <c r="O1375">
        <f t="shared" si="155"/>
        <v>3.8193861729657109E-3</v>
      </c>
      <c r="P1375" s="40">
        <f>N1375/MAX($N$16:N1375)-1</f>
        <v>-5.041967063763142E-3</v>
      </c>
      <c r="S1375" s="2"/>
    </row>
    <row r="1376" spans="1:19">
      <c r="A1376" s="2">
        <v>44533</v>
      </c>
      <c r="B1376">
        <v>25051594</v>
      </c>
      <c r="C1376">
        <v>31050720</v>
      </c>
      <c r="D1376">
        <v>32722080</v>
      </c>
      <c r="E1376">
        <v>29561738</v>
      </c>
      <c r="F1376">
        <v>29561738</v>
      </c>
      <c r="H1376">
        <f t="shared" si="149"/>
        <v>-9.4147456928099782E-3</v>
      </c>
      <c r="I1376">
        <f t="shared" si="150"/>
        <v>-1.8163627726063281E-3</v>
      </c>
      <c r="J1376">
        <f t="shared" si="151"/>
        <v>1.4998281765696841E-3</v>
      </c>
      <c r="K1376">
        <f t="shared" si="152"/>
        <v>3.0471023720397561E-3</v>
      </c>
      <c r="L1376">
        <f t="shared" si="153"/>
        <v>3.0471023720397561E-3</v>
      </c>
      <c r="M1376" s="2"/>
      <c r="N1376">
        <f t="shared" si="154"/>
        <v>297.37081935929933</v>
      </c>
      <c r="O1376">
        <f t="shared" si="155"/>
        <v>-7.2741510895342205E-4</v>
      </c>
      <c r="P1376" s="40">
        <f>N1376/MAX($N$16:N1376)-1</f>
        <v>-5.7657145696956569E-3</v>
      </c>
      <c r="S1376" s="2"/>
    </row>
    <row r="1377" spans="1:19">
      <c r="A1377" s="2">
        <v>44536</v>
      </c>
      <c r="B1377">
        <v>25225516</v>
      </c>
      <c r="C1377">
        <v>31220746</v>
      </c>
      <c r="D1377">
        <v>32886518</v>
      </c>
      <c r="E1377">
        <v>29610664</v>
      </c>
      <c r="F1377">
        <v>29610664</v>
      </c>
      <c r="H1377">
        <f t="shared" si="149"/>
        <v>6.9425522383925742E-3</v>
      </c>
      <c r="I1377">
        <f t="shared" si="150"/>
        <v>5.4757506428191327E-3</v>
      </c>
      <c r="J1377">
        <f t="shared" si="151"/>
        <v>5.0252917907418482E-3</v>
      </c>
      <c r="K1377">
        <f t="shared" si="152"/>
        <v>1.6550447744310137E-3</v>
      </c>
      <c r="L1377">
        <f t="shared" si="153"/>
        <v>1.6550447744310137E-3</v>
      </c>
      <c r="M1377" s="2"/>
      <c r="N1377">
        <f t="shared" si="154"/>
        <v>298.60512737559293</v>
      </c>
      <c r="O1377">
        <f t="shared" si="155"/>
        <v>4.1507368441631174E-3</v>
      </c>
      <c r="P1377" s="40">
        <f>N1377/MAX($N$16:N1377)-1</f>
        <v>-1.6389096894299238E-3</v>
      </c>
      <c r="S1377" s="2"/>
    </row>
    <row r="1378" spans="1:19">
      <c r="A1378" s="2">
        <v>44537</v>
      </c>
      <c r="B1378">
        <v>25100836</v>
      </c>
      <c r="C1378">
        <v>31229884</v>
      </c>
      <c r="D1378">
        <v>32989004</v>
      </c>
      <c r="E1378">
        <v>29635546</v>
      </c>
      <c r="F1378">
        <v>29635546</v>
      </c>
      <c r="H1378">
        <f t="shared" si="149"/>
        <v>-4.9426144543485151E-3</v>
      </c>
      <c r="I1378">
        <f t="shared" si="150"/>
        <v>2.926899952999662E-4</v>
      </c>
      <c r="J1378">
        <f t="shared" si="151"/>
        <v>3.1163530295301722E-3</v>
      </c>
      <c r="K1378">
        <f t="shared" si="152"/>
        <v>8.4030537106505321E-4</v>
      </c>
      <c r="L1378">
        <f t="shared" si="153"/>
        <v>8.4030537106505321E-4</v>
      </c>
      <c r="M1378" s="2"/>
      <c r="N1378">
        <f t="shared" si="154"/>
        <v>298.61390871412721</v>
      </c>
      <c r="O1378">
        <f t="shared" si="155"/>
        <v>2.9407862522346092E-5</v>
      </c>
      <c r="P1378" s="40">
        <f>N1378/MAX($N$16:N1378)-1</f>
        <v>-1.6095500237386373E-3</v>
      </c>
      <c r="S1378" s="2"/>
    </row>
    <row r="1379" spans="1:19">
      <c r="A1379" s="2">
        <v>44538</v>
      </c>
      <c r="B1379">
        <v>25221026</v>
      </c>
      <c r="C1379">
        <v>31349216</v>
      </c>
      <c r="D1379">
        <v>33092176</v>
      </c>
      <c r="E1379">
        <v>29727254</v>
      </c>
      <c r="F1379">
        <v>29727254</v>
      </c>
      <c r="H1379">
        <f t="shared" si="149"/>
        <v>4.7882867327606604E-3</v>
      </c>
      <c r="I1379">
        <f t="shared" si="150"/>
        <v>3.8210836774161816E-3</v>
      </c>
      <c r="J1379">
        <f t="shared" si="151"/>
        <v>3.1274663521214663E-3</v>
      </c>
      <c r="K1379">
        <f t="shared" si="152"/>
        <v>3.0945270925664126E-3</v>
      </c>
      <c r="L1379">
        <f t="shared" si="153"/>
        <v>3.0945270925664126E-3</v>
      </c>
      <c r="M1379" s="2"/>
      <c r="N1379">
        <f t="shared" si="154"/>
        <v>299.68449278672631</v>
      </c>
      <c r="O1379">
        <f t="shared" si="155"/>
        <v>3.5851781894862267E-3</v>
      </c>
      <c r="P1379" s="40">
        <f>N1379/MAX($N$16:N1379)-1</f>
        <v>0</v>
      </c>
      <c r="S1379" s="2"/>
    </row>
    <row r="1380" spans="1:19">
      <c r="A1380" s="2">
        <v>44539</v>
      </c>
      <c r="B1380">
        <v>25238666</v>
      </c>
      <c r="C1380">
        <v>31365088</v>
      </c>
      <c r="D1380">
        <v>32942298</v>
      </c>
      <c r="E1380">
        <v>29710650</v>
      </c>
      <c r="F1380">
        <v>29710650</v>
      </c>
      <c r="H1380">
        <f t="shared" si="149"/>
        <v>6.9941643135384979E-4</v>
      </c>
      <c r="I1380">
        <f t="shared" si="150"/>
        <v>5.0629655299827547E-4</v>
      </c>
      <c r="J1380">
        <f t="shared" si="151"/>
        <v>-4.5291068196905426E-3</v>
      </c>
      <c r="K1380">
        <f t="shared" si="152"/>
        <v>-5.5854469437377485E-4</v>
      </c>
      <c r="L1380">
        <f t="shared" si="153"/>
        <v>-5.5854469437377485E-4</v>
      </c>
      <c r="M1380" s="2"/>
      <c r="N1380">
        <f t="shared" si="154"/>
        <v>299.41834399417871</v>
      </c>
      <c r="O1380">
        <f t="shared" si="155"/>
        <v>-8.8809664481719346E-4</v>
      </c>
      <c r="P1380" s="40">
        <f>N1380/MAX($N$16:N1380)-1</f>
        <v>-8.8809664481703798E-4</v>
      </c>
      <c r="S1380" s="2"/>
    </row>
    <row r="1381" spans="1:19">
      <c r="A1381" s="2">
        <v>44540</v>
      </c>
      <c r="B1381">
        <v>25123364</v>
      </c>
      <c r="C1381">
        <v>31326886</v>
      </c>
      <c r="D1381">
        <v>33008366</v>
      </c>
      <c r="E1381">
        <v>29688442</v>
      </c>
      <c r="F1381">
        <v>29688442</v>
      </c>
      <c r="H1381">
        <f t="shared" si="149"/>
        <v>-4.5684664950199627E-3</v>
      </c>
      <c r="I1381">
        <f t="shared" si="150"/>
        <v>-1.2179784096253421E-3</v>
      </c>
      <c r="J1381">
        <f t="shared" si="151"/>
        <v>2.0055674318772976E-3</v>
      </c>
      <c r="K1381">
        <f t="shared" si="152"/>
        <v>-7.4747607339453737E-4</v>
      </c>
      <c r="L1381">
        <f t="shared" si="153"/>
        <v>-7.4747607339453737E-4</v>
      </c>
      <c r="M1381" s="2"/>
      <c r="N1381">
        <f t="shared" si="154"/>
        <v>299.10240796060208</v>
      </c>
      <c r="O1381">
        <f t="shared" si="155"/>
        <v>-1.0551659239114166E-3</v>
      </c>
      <c r="P1381" s="40">
        <f>N1381/MAX($N$16:N1381)-1</f>
        <v>-1.942325479411755E-3</v>
      </c>
      <c r="S1381" s="2"/>
    </row>
    <row r="1382" spans="1:19">
      <c r="A1382" s="2">
        <v>44543</v>
      </c>
      <c r="B1382">
        <v>24759398</v>
      </c>
      <c r="C1382">
        <v>31396506</v>
      </c>
      <c r="D1382">
        <v>33125996</v>
      </c>
      <c r="E1382">
        <v>29822886</v>
      </c>
      <c r="F1382">
        <v>29822886</v>
      </c>
      <c r="H1382">
        <f t="shared" si="149"/>
        <v>-1.4487152277855797E-2</v>
      </c>
      <c r="I1382">
        <f t="shared" si="150"/>
        <v>2.2223721821568176E-3</v>
      </c>
      <c r="J1382">
        <f t="shared" si="151"/>
        <v>3.5636420172995287E-3</v>
      </c>
      <c r="K1382">
        <f t="shared" si="152"/>
        <v>4.5284963084286645E-3</v>
      </c>
      <c r="L1382">
        <f t="shared" si="153"/>
        <v>4.5284963084286645E-3</v>
      </c>
      <c r="M1382" s="2"/>
      <c r="N1382">
        <f t="shared" si="154"/>
        <v>299.12369535046935</v>
      </c>
      <c r="O1382">
        <f t="shared" si="155"/>
        <v>7.1170907691575505E-5</v>
      </c>
      <c r="P1382" s="40">
        <f>N1382/MAX($N$16:N1382)-1</f>
        <v>-1.8712928087876168E-3</v>
      </c>
      <c r="S1382" s="2"/>
    </row>
    <row r="1383" spans="1:19">
      <c r="A1383" s="2">
        <v>44544</v>
      </c>
      <c r="B1383">
        <v>24849602</v>
      </c>
      <c r="C1383">
        <v>31504848</v>
      </c>
      <c r="D1383">
        <v>33225096</v>
      </c>
      <c r="E1383">
        <v>29883796</v>
      </c>
      <c r="F1383">
        <v>29883796</v>
      </c>
      <c r="H1383">
        <f t="shared" si="149"/>
        <v>3.6432226663991596E-3</v>
      </c>
      <c r="I1383">
        <f t="shared" si="150"/>
        <v>3.4507661457616745E-3</v>
      </c>
      <c r="J1383">
        <f t="shared" si="151"/>
        <v>2.9916081617591406E-3</v>
      </c>
      <c r="K1383">
        <f t="shared" si="152"/>
        <v>2.042391202514704E-3</v>
      </c>
      <c r="L1383">
        <f t="shared" si="153"/>
        <v>2.042391202514704E-3</v>
      </c>
      <c r="M1383" s="2"/>
      <c r="N1383">
        <f t="shared" si="154"/>
        <v>299.97143459933926</v>
      </c>
      <c r="O1383">
        <f t="shared" si="155"/>
        <v>2.8340758757898765E-3</v>
      </c>
      <c r="P1383" s="40">
        <f>N1383/MAX($N$16:N1383)-1</f>
        <v>0</v>
      </c>
      <c r="S1383" s="2"/>
    </row>
    <row r="1384" spans="1:19">
      <c r="A1384" s="2">
        <v>44545</v>
      </c>
      <c r="B1384">
        <v>24908390</v>
      </c>
      <c r="C1384">
        <v>31470970</v>
      </c>
      <c r="D1384">
        <v>33081880</v>
      </c>
      <c r="E1384">
        <v>29625846</v>
      </c>
      <c r="F1384">
        <v>29625846</v>
      </c>
      <c r="H1384">
        <f t="shared" si="149"/>
        <v>2.3657521758295719E-3</v>
      </c>
      <c r="I1384">
        <f t="shared" si="150"/>
        <v>-1.075326565613044E-3</v>
      </c>
      <c r="J1384">
        <f t="shared" si="151"/>
        <v>-4.3104766348907031E-3</v>
      </c>
      <c r="K1384">
        <f t="shared" si="152"/>
        <v>-8.6317681997293283E-3</v>
      </c>
      <c r="L1384">
        <f t="shared" si="153"/>
        <v>-8.6317681997293283E-3</v>
      </c>
      <c r="M1384" s="2"/>
      <c r="N1384">
        <f t="shared" si="154"/>
        <v>298.75453523565159</v>
      </c>
      <c r="O1384">
        <f t="shared" si="155"/>
        <v>-4.0567174848265665E-3</v>
      </c>
      <c r="P1384" s="40">
        <f>N1384/MAX($N$16:N1384)-1</f>
        <v>-4.0567174848266108E-3</v>
      </c>
      <c r="S1384" s="2"/>
    </row>
    <row r="1385" spans="1:19">
      <c r="A1385" s="2">
        <v>44546</v>
      </c>
      <c r="B1385">
        <v>24786016</v>
      </c>
      <c r="C1385">
        <v>31425298</v>
      </c>
      <c r="D1385">
        <v>33055020</v>
      </c>
      <c r="E1385">
        <v>29620766</v>
      </c>
      <c r="F1385">
        <v>29620766</v>
      </c>
      <c r="H1385">
        <f t="shared" si="149"/>
        <v>-4.9129630618438558E-3</v>
      </c>
      <c r="I1385">
        <f t="shared" si="150"/>
        <v>-1.4512422082954002E-3</v>
      </c>
      <c r="J1385">
        <f t="shared" si="151"/>
        <v>-8.1192483619429989E-4</v>
      </c>
      <c r="K1385">
        <f t="shared" si="152"/>
        <v>-1.7147189653254902E-4</v>
      </c>
      <c r="L1385">
        <f t="shared" si="153"/>
        <v>-1.7147189653254902E-4</v>
      </c>
      <c r="M1385" s="2"/>
      <c r="N1385">
        <f t="shared" si="154"/>
        <v>298.30526375000812</v>
      </c>
      <c r="O1385">
        <f t="shared" si="155"/>
        <v>-1.5038147798797309E-3</v>
      </c>
      <c r="P1385" s="40">
        <f>N1385/MAX($N$16:N1385)-1</f>
        <v>-5.5544317129948562E-3</v>
      </c>
      <c r="S1385" s="2"/>
    </row>
    <row r="1386" spans="1:19">
      <c r="A1386" s="2">
        <v>44547</v>
      </c>
      <c r="B1386">
        <v>24941986</v>
      </c>
      <c r="C1386">
        <v>31614690</v>
      </c>
      <c r="D1386">
        <v>33255552</v>
      </c>
      <c r="E1386">
        <v>29799018</v>
      </c>
      <c r="F1386">
        <v>29799018</v>
      </c>
      <c r="H1386">
        <f t="shared" si="149"/>
        <v>6.2926611521594289E-3</v>
      </c>
      <c r="I1386">
        <f t="shared" si="150"/>
        <v>6.0267368029414126E-3</v>
      </c>
      <c r="J1386">
        <f t="shared" si="151"/>
        <v>6.0666125750339361E-3</v>
      </c>
      <c r="K1386">
        <f t="shared" si="152"/>
        <v>6.0178052113843972E-3</v>
      </c>
      <c r="L1386">
        <f t="shared" si="153"/>
        <v>6.0178052113843972E-3</v>
      </c>
      <c r="M1386" s="2"/>
      <c r="N1386">
        <f t="shared" si="154"/>
        <v>300.12024968241991</v>
      </c>
      <c r="O1386">
        <f t="shared" si="155"/>
        <v>6.0843241905807156E-3</v>
      </c>
      <c r="P1386" s="40">
        <f>N1386/MAX($N$16:N1386)-1</f>
        <v>0</v>
      </c>
      <c r="S1386" s="2"/>
    </row>
    <row r="1387" spans="1:19">
      <c r="A1387" s="2">
        <v>44550</v>
      </c>
      <c r="B1387">
        <v>25043972</v>
      </c>
      <c r="C1387">
        <v>31738528</v>
      </c>
      <c r="D1387">
        <v>33386676</v>
      </c>
      <c r="E1387">
        <v>29915572</v>
      </c>
      <c r="F1387">
        <v>29915572</v>
      </c>
      <c r="H1387">
        <f t="shared" si="149"/>
        <v>4.0889286041616568E-3</v>
      </c>
      <c r="I1387">
        <f t="shared" si="150"/>
        <v>3.9171030935303275E-3</v>
      </c>
      <c r="J1387">
        <f t="shared" si="151"/>
        <v>3.9429205685714841E-3</v>
      </c>
      <c r="K1387">
        <f t="shared" si="152"/>
        <v>3.9113369440564316E-3</v>
      </c>
      <c r="L1387">
        <f t="shared" si="153"/>
        <v>3.9113369440564316E-3</v>
      </c>
      <c r="M1387" s="2"/>
      <c r="N1387">
        <f t="shared" si="154"/>
        <v>301.30702275803571</v>
      </c>
      <c r="O1387">
        <f t="shared" si="155"/>
        <v>3.9543252308752667E-3</v>
      </c>
      <c r="P1387" s="40">
        <f>N1387/MAX($N$16:N1387)-1</f>
        <v>0</v>
      </c>
      <c r="S1387" s="2"/>
    </row>
    <row r="1388" spans="1:19">
      <c r="A1388" s="2">
        <v>44551</v>
      </c>
      <c r="B1388">
        <v>25052632</v>
      </c>
      <c r="C1388">
        <v>31630106</v>
      </c>
      <c r="D1388">
        <v>33220528</v>
      </c>
      <c r="E1388">
        <v>29836812</v>
      </c>
      <c r="F1388">
        <v>29836812</v>
      </c>
      <c r="H1388">
        <f t="shared" si="149"/>
        <v>3.4579179372995483E-4</v>
      </c>
      <c r="I1388">
        <f t="shared" si="150"/>
        <v>-3.4161004568328268E-3</v>
      </c>
      <c r="J1388">
        <f t="shared" si="151"/>
        <v>-4.9764762445952959E-3</v>
      </c>
      <c r="K1388">
        <f t="shared" si="152"/>
        <v>-2.6327425729983922E-3</v>
      </c>
      <c r="L1388">
        <f t="shared" si="153"/>
        <v>-2.6327425729983922E-3</v>
      </c>
      <c r="M1388" s="2"/>
      <c r="N1388">
        <f t="shared" si="154"/>
        <v>300.50480666682978</v>
      </c>
      <c r="O1388">
        <f t="shared" si="155"/>
        <v>-2.6624540107389903E-3</v>
      </c>
      <c r="P1388" s="40">
        <f>N1388/MAX($N$16:N1388)-1</f>
        <v>-2.6624540107389461E-3</v>
      </c>
      <c r="S1388" s="2"/>
    </row>
    <row r="1389" spans="1:19">
      <c r="A1389" s="2">
        <v>44552</v>
      </c>
      <c r="B1389">
        <v>25091448</v>
      </c>
      <c r="C1389">
        <v>31883718</v>
      </c>
      <c r="D1389">
        <v>32870040</v>
      </c>
      <c r="E1389">
        <v>29593590</v>
      </c>
      <c r="F1389">
        <v>29593590</v>
      </c>
      <c r="H1389">
        <f t="shared" si="149"/>
        <v>1.5493781252204908E-3</v>
      </c>
      <c r="I1389">
        <f t="shared" si="150"/>
        <v>8.0180572268711003E-3</v>
      </c>
      <c r="J1389">
        <f t="shared" si="151"/>
        <v>-1.0550344052328131E-2</v>
      </c>
      <c r="K1389">
        <f t="shared" si="152"/>
        <v>-8.1517422169633535E-3</v>
      </c>
      <c r="L1389">
        <f t="shared" si="153"/>
        <v>-8.1517422169633535E-3</v>
      </c>
      <c r="M1389" s="2"/>
      <c r="N1389">
        <f t="shared" si="154"/>
        <v>299.46587782148009</v>
      </c>
      <c r="O1389">
        <f t="shared" si="155"/>
        <v>-3.4572786268326494E-3</v>
      </c>
      <c r="P1389" s="40">
        <f>N1389/MAX($N$16:N1389)-1</f>
        <v>-6.1105277922252066E-3</v>
      </c>
      <c r="S1389" s="2"/>
    </row>
    <row r="1390" spans="1:19">
      <c r="A1390" s="2">
        <v>44553</v>
      </c>
      <c r="B1390">
        <v>25186824</v>
      </c>
      <c r="C1390">
        <v>31976932</v>
      </c>
      <c r="D1390">
        <v>33000576</v>
      </c>
      <c r="E1390">
        <v>29768254</v>
      </c>
      <c r="F1390">
        <v>29768254</v>
      </c>
      <c r="H1390">
        <f t="shared" si="149"/>
        <v>3.8011357495191245E-3</v>
      </c>
      <c r="I1390">
        <f t="shared" si="150"/>
        <v>2.9235611731355249E-3</v>
      </c>
      <c r="J1390">
        <f t="shared" si="151"/>
        <v>3.9712759704582101E-3</v>
      </c>
      <c r="K1390">
        <f t="shared" si="152"/>
        <v>5.9020889320964276E-3</v>
      </c>
      <c r="L1390">
        <f t="shared" si="153"/>
        <v>5.9020889320964276E-3</v>
      </c>
      <c r="M1390" s="2"/>
      <c r="N1390">
        <f t="shared" si="154"/>
        <v>300.81348330101048</v>
      </c>
      <c r="O1390">
        <f t="shared" si="155"/>
        <v>4.5000301514611435E-3</v>
      </c>
      <c r="P1390" s="40">
        <f>N1390/MAX($N$16:N1390)-1</f>
        <v>-1.6379952000706854E-3</v>
      </c>
      <c r="S1390" s="2"/>
    </row>
    <row r="1391" spans="1:19">
      <c r="A1391" s="2">
        <v>44554</v>
      </c>
      <c r="B1391">
        <v>25103906</v>
      </c>
      <c r="C1391">
        <v>32090960</v>
      </c>
      <c r="D1391">
        <v>32996222</v>
      </c>
      <c r="E1391">
        <v>29841202</v>
      </c>
      <c r="F1391">
        <v>29841202</v>
      </c>
      <c r="H1391">
        <f t="shared" si="149"/>
        <v>-3.2921181328777749E-3</v>
      </c>
      <c r="I1391">
        <f t="shared" si="150"/>
        <v>3.5659456010350699E-3</v>
      </c>
      <c r="J1391">
        <f t="shared" si="151"/>
        <v>-1.3193709103742624E-4</v>
      </c>
      <c r="K1391">
        <f t="shared" si="152"/>
        <v>2.4505300176489442E-3</v>
      </c>
      <c r="L1391">
        <f t="shared" si="153"/>
        <v>2.4505300176489442E-3</v>
      </c>
      <c r="M1391" s="2"/>
      <c r="N1391">
        <f t="shared" si="154"/>
        <v>301.11688079694517</v>
      </c>
      <c r="O1391">
        <f t="shared" si="155"/>
        <v>1.0085900824835514E-3</v>
      </c>
      <c r="P1391" s="40">
        <f>N1391/MAX($N$16:N1391)-1</f>
        <v>-6.3105718330114247E-4</v>
      </c>
      <c r="S1391" s="2"/>
    </row>
    <row r="1392" spans="1:19">
      <c r="A1392" s="2">
        <v>44557</v>
      </c>
      <c r="B1392">
        <v>24415796</v>
      </c>
      <c r="C1392">
        <v>32217214</v>
      </c>
      <c r="D1392">
        <v>32455096</v>
      </c>
      <c r="E1392">
        <v>29465776</v>
      </c>
      <c r="F1392">
        <v>29465776</v>
      </c>
      <c r="H1392">
        <f t="shared" si="149"/>
        <v>-2.7410475485368679E-2</v>
      </c>
      <c r="I1392">
        <f t="shared" si="150"/>
        <v>3.9342543819194109E-3</v>
      </c>
      <c r="J1392">
        <f t="shared" si="151"/>
        <v>-1.6399635085495579E-2</v>
      </c>
      <c r="K1392">
        <f t="shared" si="152"/>
        <v>-1.2580793494846532E-2</v>
      </c>
      <c r="L1392">
        <f t="shared" si="153"/>
        <v>-1.2580793494846532E-2</v>
      </c>
      <c r="M1392" s="2"/>
      <c r="N1392">
        <f t="shared" si="154"/>
        <v>297.20010639195317</v>
      </c>
      <c r="O1392">
        <f t="shared" si="155"/>
        <v>-1.3007488635727583E-2</v>
      </c>
      <c r="P1392" s="40">
        <f>N1392/MAX($N$16:N1392)-1</f>
        <v>-1.3630337349888499E-2</v>
      </c>
      <c r="S1392" s="2"/>
    </row>
    <row r="1393" spans="1:19">
      <c r="A1393" s="2">
        <v>44558</v>
      </c>
      <c r="B1393">
        <v>24385328</v>
      </c>
      <c r="C1393">
        <v>32293706</v>
      </c>
      <c r="D1393">
        <v>32463250</v>
      </c>
      <c r="E1393">
        <v>29522724</v>
      </c>
      <c r="F1393">
        <v>29522724</v>
      </c>
      <c r="H1393">
        <f t="shared" si="149"/>
        <v>-1.2478806752809213E-3</v>
      </c>
      <c r="I1393">
        <f t="shared" si="150"/>
        <v>2.3742586804682553E-3</v>
      </c>
      <c r="J1393">
        <f t="shared" si="151"/>
        <v>2.5123943555738215E-4</v>
      </c>
      <c r="K1393">
        <f t="shared" si="152"/>
        <v>1.9326828521333272E-3</v>
      </c>
      <c r="L1393">
        <f t="shared" si="153"/>
        <v>1.9326828521333272E-3</v>
      </c>
      <c r="M1393" s="2"/>
      <c r="N1393">
        <f t="shared" si="154"/>
        <v>297.51174942165494</v>
      </c>
      <c r="O1393">
        <f t="shared" si="155"/>
        <v>1.048596629002274E-3</v>
      </c>
      <c r="P1393" s="40">
        <f>N1393/MAX($N$16:N1393)-1</f>
        <v>-1.2596033446683252E-2</v>
      </c>
      <c r="S1393" s="2"/>
    </row>
    <row r="1394" spans="1:19">
      <c r="A1394" s="2">
        <v>44559</v>
      </c>
      <c r="B1394">
        <v>24304024</v>
      </c>
      <c r="C1394">
        <v>32440310</v>
      </c>
      <c r="D1394">
        <v>32467602</v>
      </c>
      <c r="E1394">
        <v>29460542</v>
      </c>
      <c r="F1394">
        <v>29460542</v>
      </c>
      <c r="H1394">
        <f t="shared" si="149"/>
        <v>-3.334136001779453E-3</v>
      </c>
      <c r="I1394">
        <f t="shared" si="150"/>
        <v>4.5397081400320172E-3</v>
      </c>
      <c r="J1394">
        <f t="shared" si="151"/>
        <v>1.3405928241927434E-4</v>
      </c>
      <c r="K1394">
        <f t="shared" si="152"/>
        <v>-2.1062419578897762E-3</v>
      </c>
      <c r="L1394">
        <f t="shared" si="153"/>
        <v>-2.1062419578897762E-3</v>
      </c>
      <c r="M1394" s="2"/>
      <c r="N1394">
        <f t="shared" si="154"/>
        <v>297.34080794732495</v>
      </c>
      <c r="O1394">
        <f t="shared" si="155"/>
        <v>-5.7457049902154278E-4</v>
      </c>
      <c r="P1394" s="40">
        <f>N1394/MAX($N$16:N1394)-1</f>
        <v>-1.3163366636481766E-2</v>
      </c>
      <c r="S1394" s="2"/>
    </row>
    <row r="1395" spans="1:19">
      <c r="A1395" s="2">
        <v>44560</v>
      </c>
      <c r="B1395">
        <v>24400962</v>
      </c>
      <c r="C1395">
        <v>32465192</v>
      </c>
      <c r="D1395">
        <v>32592940</v>
      </c>
      <c r="E1395">
        <v>29587714</v>
      </c>
      <c r="F1395">
        <v>29587714</v>
      </c>
      <c r="H1395">
        <f t="shared" si="149"/>
        <v>3.9885576149858437E-3</v>
      </c>
      <c r="I1395">
        <f t="shared" si="150"/>
        <v>7.6700869997847754E-4</v>
      </c>
      <c r="J1395">
        <f t="shared" si="151"/>
        <v>3.8604021325627791E-3</v>
      </c>
      <c r="K1395">
        <f t="shared" si="152"/>
        <v>4.3166890819592574E-3</v>
      </c>
      <c r="L1395">
        <f t="shared" si="153"/>
        <v>4.3166890819592574E-3</v>
      </c>
      <c r="M1395" s="2"/>
      <c r="N1395">
        <f t="shared" si="154"/>
        <v>298.36659487892706</v>
      </c>
      <c r="O1395">
        <f t="shared" si="155"/>
        <v>3.4498693222891228E-3</v>
      </c>
      <c r="P1395" s="40">
        <f>N1395/MAX($N$16:N1395)-1</f>
        <v>-9.7589092089299667E-3</v>
      </c>
      <c r="S1395" s="2"/>
    </row>
    <row r="1396" spans="1:19">
      <c r="A1396" s="2">
        <v>44561</v>
      </c>
      <c r="B1396">
        <v>24484952</v>
      </c>
      <c r="C1396">
        <v>32573180</v>
      </c>
      <c r="D1396">
        <v>32700928</v>
      </c>
      <c r="E1396">
        <v>29689702</v>
      </c>
      <c r="F1396">
        <v>29689702</v>
      </c>
      <c r="H1396">
        <f t="shared" si="149"/>
        <v>3.4420774066201698E-3</v>
      </c>
      <c r="I1396">
        <f t="shared" si="150"/>
        <v>3.3262701788425719E-3</v>
      </c>
      <c r="J1396">
        <f t="shared" si="151"/>
        <v>3.3132328657679011E-3</v>
      </c>
      <c r="K1396">
        <f t="shared" si="152"/>
        <v>3.4469712665197161E-3</v>
      </c>
      <c r="L1396">
        <f t="shared" si="153"/>
        <v>3.4469712665197161E-3</v>
      </c>
      <c r="M1396" s="2"/>
      <c r="N1396">
        <f t="shared" si="154"/>
        <v>299.37958067674822</v>
      </c>
      <c r="O1396">
        <f t="shared" si="155"/>
        <v>3.3951045968540153E-3</v>
      </c>
      <c r="P1396" s="40">
        <f>N1396/MAX($N$16:N1396)-1</f>
        <v>-6.3969371295913291E-3</v>
      </c>
      <c r="S1396" s="2"/>
    </row>
    <row r="1397" spans="1:19">
      <c r="A1397" s="2">
        <v>44564</v>
      </c>
      <c r="B1397">
        <v>24633564</v>
      </c>
      <c r="C1397">
        <v>32764252</v>
      </c>
      <c r="D1397">
        <v>32892000</v>
      </c>
      <c r="E1397">
        <v>29870160</v>
      </c>
      <c r="F1397">
        <v>29870160</v>
      </c>
      <c r="H1397">
        <f t="shared" si="149"/>
        <v>6.0695238446863975E-3</v>
      </c>
      <c r="I1397">
        <f t="shared" si="150"/>
        <v>5.865930191648383E-3</v>
      </c>
      <c r="J1397">
        <f t="shared" si="151"/>
        <v>5.8430146080257206E-3</v>
      </c>
      <c r="K1397">
        <f t="shared" si="152"/>
        <v>6.0781344319320585E-3</v>
      </c>
      <c r="L1397">
        <f t="shared" si="153"/>
        <v>6.0781344319320585E-3</v>
      </c>
      <c r="M1397" s="2"/>
      <c r="N1397">
        <f t="shared" si="154"/>
        <v>301.1719505093244</v>
      </c>
      <c r="O1397">
        <f t="shared" si="155"/>
        <v>5.9869475016449229E-3</v>
      </c>
      <c r="P1397" s="40">
        <f>N1397/MAX($N$16:N1397)-1</f>
        <v>-4.4828775471250637E-4</v>
      </c>
      <c r="S1397" s="2"/>
    </row>
    <row r="1398" spans="1:19">
      <c r="A1398" s="2">
        <v>44565</v>
      </c>
      <c r="B1398">
        <v>24648728</v>
      </c>
      <c r="C1398">
        <v>32783750</v>
      </c>
      <c r="D1398">
        <v>32911498</v>
      </c>
      <c r="E1398">
        <v>29759136</v>
      </c>
      <c r="F1398">
        <v>29759136</v>
      </c>
      <c r="H1398">
        <f t="shared" si="149"/>
        <v>6.1558286896690184E-4</v>
      </c>
      <c r="I1398">
        <f t="shared" si="150"/>
        <v>5.9509980572736154E-4</v>
      </c>
      <c r="J1398">
        <f t="shared" si="151"/>
        <v>5.9278852000477222E-4</v>
      </c>
      <c r="K1398">
        <f t="shared" si="152"/>
        <v>-3.716886685575127E-3</v>
      </c>
      <c r="L1398">
        <f t="shared" si="153"/>
        <v>-3.716886685575127E-3</v>
      </c>
      <c r="M1398" s="2"/>
      <c r="N1398">
        <f t="shared" si="154"/>
        <v>300.83281269163666</v>
      </c>
      <c r="O1398">
        <f t="shared" si="155"/>
        <v>-1.1260604352902439E-3</v>
      </c>
      <c r="P1398" s="40">
        <f>N1398/MAX($N$16:N1398)-1</f>
        <v>-1.5738433908984995E-3</v>
      </c>
      <c r="S1398" s="2"/>
    </row>
    <row r="1399" spans="1:19">
      <c r="A1399" s="2">
        <v>44566</v>
      </c>
      <c r="B1399">
        <v>24653748</v>
      </c>
      <c r="C1399">
        <v>32790204</v>
      </c>
      <c r="D1399">
        <v>32917952</v>
      </c>
      <c r="E1399">
        <v>29898434</v>
      </c>
      <c r="F1399">
        <v>29898434</v>
      </c>
      <c r="H1399">
        <f t="shared" si="149"/>
        <v>2.0366162505425223E-4</v>
      </c>
      <c r="I1399">
        <f t="shared" si="150"/>
        <v>1.9686582529443442E-4</v>
      </c>
      <c r="J1399">
        <f t="shared" si="151"/>
        <v>1.9610167850769855E-4</v>
      </c>
      <c r="K1399">
        <f t="shared" si="152"/>
        <v>4.680848261185977E-3</v>
      </c>
      <c r="L1399">
        <f t="shared" si="153"/>
        <v>4.680848261185977E-3</v>
      </c>
      <c r="M1399" s="2"/>
      <c r="N1399">
        <f t="shared" si="154"/>
        <v>301.4319709147083</v>
      </c>
      <c r="O1399">
        <f t="shared" si="155"/>
        <v>1.9916651302456677E-3</v>
      </c>
      <c r="P1399" s="40">
        <f>N1399/MAX($N$16:N1399)-1</f>
        <v>0</v>
      </c>
      <c r="S1399" s="2"/>
    </row>
    <row r="1400" spans="1:19">
      <c r="A1400" s="2">
        <v>44567</v>
      </c>
      <c r="B1400">
        <v>24658132</v>
      </c>
      <c r="C1400">
        <v>32437000</v>
      </c>
      <c r="D1400">
        <v>32903252</v>
      </c>
      <c r="E1400">
        <v>29954068</v>
      </c>
      <c r="F1400">
        <v>29954068</v>
      </c>
      <c r="H1400">
        <f t="shared" si="149"/>
        <v>1.7782286084866428E-4</v>
      </c>
      <c r="I1400">
        <f t="shared" si="150"/>
        <v>-1.0771631673898718E-2</v>
      </c>
      <c r="J1400">
        <f t="shared" si="151"/>
        <v>-4.4656484097183036E-4</v>
      </c>
      <c r="K1400">
        <f t="shared" si="152"/>
        <v>1.8607663531808871E-3</v>
      </c>
      <c r="L1400">
        <f t="shared" si="153"/>
        <v>1.8607663531808871E-3</v>
      </c>
      <c r="M1400" s="2"/>
      <c r="N1400">
        <f t="shared" si="154"/>
        <v>300.99074438437543</v>
      </c>
      <c r="O1400">
        <f t="shared" si="155"/>
        <v>-1.4637681895320223E-3</v>
      </c>
      <c r="P1400" s="40">
        <f>N1400/MAX($N$16:N1400)-1</f>
        <v>-1.4637681895319776E-3</v>
      </c>
      <c r="S1400" s="2"/>
    </row>
    <row r="1401" spans="1:19">
      <c r="A1401" s="2">
        <v>44568</v>
      </c>
      <c r="B1401">
        <v>24648678</v>
      </c>
      <c r="C1401">
        <v>32218760</v>
      </c>
      <c r="D1401">
        <v>32797490</v>
      </c>
      <c r="E1401">
        <v>29823728</v>
      </c>
      <c r="F1401">
        <v>29823728</v>
      </c>
      <c r="H1401">
        <f t="shared" si="149"/>
        <v>-3.8340292768324069E-4</v>
      </c>
      <c r="I1401">
        <f t="shared" si="150"/>
        <v>-6.7281191232234638E-3</v>
      </c>
      <c r="J1401">
        <f t="shared" si="151"/>
        <v>-3.2143327352567308E-3</v>
      </c>
      <c r="K1401">
        <f t="shared" si="152"/>
        <v>-4.3513288412111439E-3</v>
      </c>
      <c r="L1401">
        <f t="shared" si="153"/>
        <v>-4.3513288412111439E-3</v>
      </c>
      <c r="M1401" s="2"/>
      <c r="N1401">
        <f t="shared" si="154"/>
        <v>299.84526315788605</v>
      </c>
      <c r="O1401">
        <f t="shared" si="155"/>
        <v>-3.8057024937171446E-3</v>
      </c>
      <c r="P1401" s="40">
        <f>N1401/MAX($N$16:N1401)-1</f>
        <v>-5.263900016999945E-3</v>
      </c>
      <c r="S1401" s="2"/>
    </row>
    <row r="1402" spans="1:19">
      <c r="A1402" s="2">
        <v>44571</v>
      </c>
      <c r="B1402">
        <v>24857906</v>
      </c>
      <c r="C1402">
        <v>32096946</v>
      </c>
      <c r="D1402">
        <v>32690012</v>
      </c>
      <c r="E1402">
        <v>30081236</v>
      </c>
      <c r="F1402">
        <v>30081236</v>
      </c>
      <c r="H1402">
        <f t="shared" si="149"/>
        <v>8.4884065587615964E-3</v>
      </c>
      <c r="I1402">
        <f t="shared" si="150"/>
        <v>-3.780840727576118E-3</v>
      </c>
      <c r="J1402">
        <f t="shared" si="151"/>
        <v>-3.2770190645686759E-3</v>
      </c>
      <c r="K1402">
        <f t="shared" si="152"/>
        <v>8.6343330384450745E-3</v>
      </c>
      <c r="L1402">
        <f t="shared" si="153"/>
        <v>8.6343330384450745E-3</v>
      </c>
      <c r="M1402" s="2"/>
      <c r="N1402">
        <f t="shared" si="154"/>
        <v>300.9666372370674</v>
      </c>
      <c r="O1402">
        <f t="shared" si="155"/>
        <v>3.7398425687013908E-3</v>
      </c>
      <c r="P1402" s="40">
        <f>N1402/MAX($N$16:N1402)-1</f>
        <v>-1.5437436056594533E-3</v>
      </c>
      <c r="S1402" s="2"/>
    </row>
    <row r="1403" spans="1:19">
      <c r="A1403" s="2">
        <v>44572</v>
      </c>
      <c r="B1403">
        <v>24890270</v>
      </c>
      <c r="C1403">
        <v>32157898</v>
      </c>
      <c r="D1403">
        <v>32454812</v>
      </c>
      <c r="E1403">
        <v>30013640</v>
      </c>
      <c r="F1403">
        <v>30013640</v>
      </c>
      <c r="H1403">
        <f t="shared" si="149"/>
        <v>1.3019600283306065E-3</v>
      </c>
      <c r="I1403">
        <f t="shared" si="150"/>
        <v>1.8989968702940452E-3</v>
      </c>
      <c r="J1403">
        <f t="shared" si="151"/>
        <v>-7.1948581725819194E-3</v>
      </c>
      <c r="K1403">
        <f t="shared" si="152"/>
        <v>-2.2471151118923505E-3</v>
      </c>
      <c r="L1403">
        <f t="shared" si="153"/>
        <v>-2.2471151118923505E-3</v>
      </c>
      <c r="M1403" s="2"/>
      <c r="N1403">
        <f t="shared" si="154"/>
        <v>300.45570835840709</v>
      </c>
      <c r="O1403">
        <f t="shared" si="155"/>
        <v>-1.6976262995483939E-3</v>
      </c>
      <c r="P1403" s="40">
        <f>N1403/MAX($N$16:N1403)-1</f>
        <v>-3.2387492054631872E-3</v>
      </c>
      <c r="S1403" s="2"/>
    </row>
    <row r="1404" spans="1:19">
      <c r="A1404" s="2">
        <v>44573</v>
      </c>
      <c r="B1404">
        <v>24931138</v>
      </c>
      <c r="C1404">
        <v>32271220</v>
      </c>
      <c r="D1404">
        <v>32609684</v>
      </c>
      <c r="E1404">
        <v>30127654</v>
      </c>
      <c r="F1404">
        <v>30127654</v>
      </c>
      <c r="H1404">
        <f t="shared" si="149"/>
        <v>1.641926744868627E-3</v>
      </c>
      <c r="I1404">
        <f t="shared" si="150"/>
        <v>3.5239243560012401E-3</v>
      </c>
      <c r="J1404">
        <f t="shared" si="151"/>
        <v>4.7719271952646469E-3</v>
      </c>
      <c r="K1404">
        <f t="shared" si="152"/>
        <v>3.7987395064378315E-3</v>
      </c>
      <c r="L1404">
        <f t="shared" si="153"/>
        <v>3.7987395064378315E-3</v>
      </c>
      <c r="M1404" s="2"/>
      <c r="N1404">
        <f t="shared" si="154"/>
        <v>301.50942198961224</v>
      </c>
      <c r="O1404">
        <f t="shared" si="155"/>
        <v>3.5070514618020356E-3</v>
      </c>
      <c r="P1404" s="40">
        <f>N1404/MAX($N$16:N1404)-1</f>
        <v>0</v>
      </c>
      <c r="S1404" s="2"/>
    </row>
    <row r="1405" spans="1:19">
      <c r="A1405" s="2">
        <v>44574</v>
      </c>
      <c r="B1405">
        <v>24940788</v>
      </c>
      <c r="C1405">
        <v>32385296</v>
      </c>
      <c r="D1405">
        <v>32714960</v>
      </c>
      <c r="E1405">
        <v>30206670</v>
      </c>
      <c r="F1405">
        <v>30206670</v>
      </c>
      <c r="H1405">
        <f t="shared" si="149"/>
        <v>3.8706616601302812E-4</v>
      </c>
      <c r="I1405">
        <f t="shared" si="150"/>
        <v>3.5349143912128955E-3</v>
      </c>
      <c r="J1405">
        <f t="shared" si="151"/>
        <v>3.2283661503742511E-3</v>
      </c>
      <c r="K1405">
        <f t="shared" si="152"/>
        <v>2.6227066999640058E-3</v>
      </c>
      <c r="L1405">
        <f t="shared" si="153"/>
        <v>2.6227066999640058E-3</v>
      </c>
      <c r="M1405" s="2"/>
      <c r="N1405">
        <f t="shared" si="154"/>
        <v>302.25690968264081</v>
      </c>
      <c r="O1405">
        <f t="shared" si="155"/>
        <v>2.4791520215056376E-3</v>
      </c>
      <c r="P1405" s="40">
        <f>N1405/MAX($N$16:N1405)-1</f>
        <v>0</v>
      </c>
      <c r="S1405" s="2"/>
    </row>
    <row r="1406" spans="1:19">
      <c r="A1406" s="2">
        <v>44575</v>
      </c>
      <c r="B1406">
        <v>24877974</v>
      </c>
      <c r="C1406">
        <v>32319076</v>
      </c>
      <c r="D1406">
        <v>32699046</v>
      </c>
      <c r="E1406">
        <v>30258054</v>
      </c>
      <c r="F1406">
        <v>30258054</v>
      </c>
      <c r="H1406">
        <f t="shared" si="149"/>
        <v>-2.5185250762727041E-3</v>
      </c>
      <c r="I1406">
        <f t="shared" si="150"/>
        <v>-2.0447551259065166E-3</v>
      </c>
      <c r="J1406">
        <f t="shared" si="151"/>
        <v>-4.8644412219978062E-4</v>
      </c>
      <c r="K1406">
        <f t="shared" si="152"/>
        <v>1.701081251260117E-3</v>
      </c>
      <c r="L1406">
        <f t="shared" si="153"/>
        <v>1.701081251260117E-3</v>
      </c>
      <c r="M1406" s="2"/>
      <c r="N1406">
        <f t="shared" si="154"/>
        <v>302.15731229368362</v>
      </c>
      <c r="O1406">
        <f t="shared" si="155"/>
        <v>-3.2951236437175321E-4</v>
      </c>
      <c r="P1406" s="40">
        <f>N1406/MAX($N$16:N1406)-1</f>
        <v>-3.2951236437162024E-4</v>
      </c>
      <c r="S1406" s="2"/>
    </row>
    <row r="1407" spans="1:19">
      <c r="A1407" s="2">
        <v>44578</v>
      </c>
      <c r="B1407">
        <v>24717910</v>
      </c>
      <c r="C1407">
        <v>32311992</v>
      </c>
      <c r="D1407">
        <v>32769986</v>
      </c>
      <c r="E1407">
        <v>30338368</v>
      </c>
      <c r="F1407">
        <v>30338368</v>
      </c>
      <c r="H1407">
        <f t="shared" si="149"/>
        <v>-6.433964437779327E-3</v>
      </c>
      <c r="I1407">
        <f t="shared" si="150"/>
        <v>-2.1918943474741326E-4</v>
      </c>
      <c r="J1407">
        <f t="shared" si="151"/>
        <v>2.1694822533966374E-3</v>
      </c>
      <c r="K1407">
        <f t="shared" si="152"/>
        <v>2.6543015621560695E-3</v>
      </c>
      <c r="L1407">
        <f t="shared" si="153"/>
        <v>2.6543015621560695E-3</v>
      </c>
      <c r="M1407" s="2"/>
      <c r="N1407">
        <f t="shared" si="154"/>
        <v>302.20716411097004</v>
      </c>
      <c r="O1407">
        <f t="shared" si="155"/>
        <v>1.6498630103640695E-4</v>
      </c>
      <c r="P1407" s="40">
        <f>N1407/MAX($N$16:N1407)-1</f>
        <v>-1.6458042836142717E-4</v>
      </c>
      <c r="S1407" s="2"/>
    </row>
    <row r="1408" spans="1:19">
      <c r="A1408" s="2">
        <v>44579</v>
      </c>
      <c r="B1408">
        <v>24545074</v>
      </c>
      <c r="C1408">
        <v>32280016</v>
      </c>
      <c r="D1408">
        <v>32936706</v>
      </c>
      <c r="E1408">
        <v>30495280</v>
      </c>
      <c r="F1408">
        <v>30495280</v>
      </c>
      <c r="H1408">
        <f t="shared" si="149"/>
        <v>-6.992338753559646E-3</v>
      </c>
      <c r="I1408">
        <f t="shared" si="150"/>
        <v>-9.8960163149330871E-4</v>
      </c>
      <c r="J1408">
        <f t="shared" si="151"/>
        <v>5.0875822772704637E-3</v>
      </c>
      <c r="K1408">
        <f t="shared" si="152"/>
        <v>5.1720646278665683E-3</v>
      </c>
      <c r="L1408">
        <f t="shared" si="153"/>
        <v>5.1720646278665683E-3</v>
      </c>
      <c r="M1408" s="2"/>
      <c r="N1408">
        <f t="shared" si="154"/>
        <v>302.65743895334958</v>
      </c>
      <c r="O1408">
        <f t="shared" si="155"/>
        <v>1.4899542295901292E-3</v>
      </c>
      <c r="P1408" s="40">
        <f>N1408/MAX($N$16:N1408)-1</f>
        <v>0</v>
      </c>
      <c r="S1408" s="2"/>
    </row>
    <row r="1409" spans="1:19">
      <c r="A1409" s="2">
        <v>44580</v>
      </c>
      <c r="B1409">
        <v>24650114</v>
      </c>
      <c r="C1409">
        <v>32405828</v>
      </c>
      <c r="D1409">
        <v>33031098</v>
      </c>
      <c r="E1409">
        <v>30570940</v>
      </c>
      <c r="F1409">
        <v>30570940</v>
      </c>
      <c r="H1409">
        <f t="shared" si="149"/>
        <v>4.2794737551004047E-3</v>
      </c>
      <c r="I1409">
        <f t="shared" si="150"/>
        <v>3.8975197533979156E-3</v>
      </c>
      <c r="J1409">
        <f t="shared" si="151"/>
        <v>2.8658603565274721E-3</v>
      </c>
      <c r="K1409">
        <f t="shared" si="152"/>
        <v>2.4810396887648967E-3</v>
      </c>
      <c r="L1409">
        <f t="shared" si="153"/>
        <v>2.4810396887648967E-3</v>
      </c>
      <c r="M1409" s="2"/>
      <c r="N1409">
        <f t="shared" si="154"/>
        <v>303.62624137451184</v>
      </c>
      <c r="O1409">
        <f t="shared" si="155"/>
        <v>3.2009866485111171E-3</v>
      </c>
      <c r="P1409" s="40">
        <f>N1409/MAX($N$16:N1409)-1</f>
        <v>0</v>
      </c>
      <c r="S1409" s="2"/>
    </row>
    <row r="1410" spans="1:19">
      <c r="A1410" s="2">
        <v>44581</v>
      </c>
      <c r="B1410">
        <v>24732112</v>
      </c>
      <c r="C1410">
        <v>32481634</v>
      </c>
      <c r="D1410">
        <v>33027542</v>
      </c>
      <c r="E1410">
        <v>30518174</v>
      </c>
      <c r="F1410">
        <v>30518174</v>
      </c>
      <c r="H1410">
        <f t="shared" si="149"/>
        <v>3.3264754881052738E-3</v>
      </c>
      <c r="I1410">
        <f t="shared" si="150"/>
        <v>2.3392705781195566E-3</v>
      </c>
      <c r="J1410">
        <f t="shared" si="151"/>
        <v>-1.0765612454055606E-4</v>
      </c>
      <c r="K1410">
        <f t="shared" si="152"/>
        <v>-1.7260182382353717E-3</v>
      </c>
      <c r="L1410">
        <f t="shared" si="153"/>
        <v>-1.7260182382353717E-3</v>
      </c>
      <c r="M1410" s="2"/>
      <c r="N1410">
        <f t="shared" si="154"/>
        <v>303.75413199406717</v>
      </c>
      <c r="O1410">
        <f t="shared" si="155"/>
        <v>4.2121069304270627E-4</v>
      </c>
      <c r="P1410" s="40">
        <f>N1410/MAX($N$16:N1410)-1</f>
        <v>0</v>
      </c>
      <c r="S1410" s="2"/>
    </row>
    <row r="1411" spans="1:19">
      <c r="A1411" s="2">
        <v>44582</v>
      </c>
      <c r="B1411">
        <v>24648606</v>
      </c>
      <c r="C1411">
        <v>31952304</v>
      </c>
      <c r="D1411">
        <v>32588742</v>
      </c>
      <c r="E1411">
        <v>30180744</v>
      </c>
      <c r="F1411">
        <v>30180744</v>
      </c>
      <c r="H1411">
        <f t="shared" si="149"/>
        <v>-3.376420097078614E-3</v>
      </c>
      <c r="I1411">
        <f t="shared" si="150"/>
        <v>-1.6296286079696576E-2</v>
      </c>
      <c r="J1411">
        <f t="shared" si="151"/>
        <v>-1.3285881219982976E-2</v>
      </c>
      <c r="K1411">
        <f t="shared" si="152"/>
        <v>-1.1056690351133103E-2</v>
      </c>
      <c r="L1411">
        <f t="shared" si="153"/>
        <v>-1.1056690351133103E-2</v>
      </c>
      <c r="M1411" s="2"/>
      <c r="N1411">
        <f t="shared" si="154"/>
        <v>300.40846442064236</v>
      </c>
      <c r="O1411">
        <f t="shared" si="155"/>
        <v>-1.1014393619804875E-2</v>
      </c>
      <c r="P1411" s="40">
        <f>N1411/MAX($N$16:N1411)-1</f>
        <v>-1.101439361980483E-2</v>
      </c>
      <c r="S1411" s="2"/>
    </row>
    <row r="1412" spans="1:19">
      <c r="A1412" s="2">
        <v>44585</v>
      </c>
      <c r="B1412">
        <v>24913046</v>
      </c>
      <c r="C1412">
        <v>32051396</v>
      </c>
      <c r="D1412">
        <v>32687834</v>
      </c>
      <c r="E1412">
        <v>30274746</v>
      </c>
      <c r="F1412">
        <v>30274746</v>
      </c>
      <c r="H1412">
        <f t="shared" si="149"/>
        <v>1.072839575593032E-2</v>
      </c>
      <c r="I1412">
        <f t="shared" si="150"/>
        <v>3.1012474092635411E-3</v>
      </c>
      <c r="J1412">
        <f t="shared" si="151"/>
        <v>3.0406819631147997E-3</v>
      </c>
      <c r="K1412">
        <f t="shared" si="152"/>
        <v>3.1146349473691881E-3</v>
      </c>
      <c r="L1412">
        <f t="shared" si="153"/>
        <v>3.1146349473691881E-3</v>
      </c>
      <c r="M1412" s="2"/>
      <c r="N1412">
        <f t="shared" si="154"/>
        <v>301.79632719456481</v>
      </c>
      <c r="O1412">
        <f t="shared" si="155"/>
        <v>4.6199190046094067E-3</v>
      </c>
      <c r="P1412" s="40">
        <f>N1412/MAX($N$16:N1412)-1</f>
        <v>-6.445360221603802E-3</v>
      </c>
      <c r="S1412" s="2"/>
    </row>
    <row r="1413" spans="1:19">
      <c r="A1413" s="2">
        <v>44586</v>
      </c>
      <c r="B1413">
        <v>24939740</v>
      </c>
      <c r="C1413">
        <v>32232788</v>
      </c>
      <c r="D1413">
        <v>32936506</v>
      </c>
      <c r="E1413">
        <v>30508168</v>
      </c>
      <c r="F1413">
        <v>30508168</v>
      </c>
      <c r="H1413">
        <f t="shared" si="149"/>
        <v>1.0714868025372137E-3</v>
      </c>
      <c r="I1413">
        <f t="shared" si="150"/>
        <v>5.6594102796645451E-3</v>
      </c>
      <c r="J1413">
        <f t="shared" si="151"/>
        <v>7.6074786723403509E-3</v>
      </c>
      <c r="K1413">
        <f t="shared" si="152"/>
        <v>7.710122489549498E-3</v>
      </c>
      <c r="L1413">
        <f t="shared" si="153"/>
        <v>7.710122489549498E-3</v>
      </c>
      <c r="M1413" s="2"/>
      <c r="N1413">
        <f t="shared" si="154"/>
        <v>303.59253568252257</v>
      </c>
      <c r="O1413">
        <f t="shared" si="155"/>
        <v>5.951724146728221E-3</v>
      </c>
      <c r="P1413" s="40">
        <f>N1413/MAX($N$16:N1413)-1</f>
        <v>-5.3199708094098241E-4</v>
      </c>
      <c r="S1413" s="2"/>
    </row>
    <row r="1414" spans="1:19">
      <c r="A1414" s="2">
        <v>44588</v>
      </c>
      <c r="B1414">
        <v>25026628</v>
      </c>
      <c r="C1414">
        <v>32036682</v>
      </c>
      <c r="D1414">
        <v>32788410</v>
      </c>
      <c r="E1414">
        <v>30397978</v>
      </c>
      <c r="F1414">
        <v>30397978</v>
      </c>
      <c r="H1414">
        <f t="shared" si="149"/>
        <v>3.4839176350676127E-3</v>
      </c>
      <c r="I1414">
        <f t="shared" si="150"/>
        <v>-6.0840532938075675E-3</v>
      </c>
      <c r="J1414">
        <f t="shared" si="151"/>
        <v>-4.4964089390659989E-3</v>
      </c>
      <c r="K1414">
        <f t="shared" si="152"/>
        <v>-3.6118196281074155E-3</v>
      </c>
      <c r="L1414">
        <f t="shared" si="153"/>
        <v>-3.6118196281074155E-3</v>
      </c>
      <c r="M1414" s="2"/>
      <c r="N1414">
        <f t="shared" si="154"/>
        <v>302.72303549698614</v>
      </c>
      <c r="O1414">
        <f t="shared" si="155"/>
        <v>-2.8640367708041574E-3</v>
      </c>
      <c r="P1414" s="40">
        <f>N1414/MAX($N$16:N1414)-1</f>
        <v>-3.3945101925433319E-3</v>
      </c>
      <c r="S1414" s="2"/>
    </row>
    <row r="1415" spans="1:19">
      <c r="A1415" s="2">
        <v>44589</v>
      </c>
      <c r="B1415">
        <v>24827148</v>
      </c>
      <c r="C1415">
        <v>31853536</v>
      </c>
      <c r="D1415">
        <v>32818606</v>
      </c>
      <c r="E1415">
        <v>30426398</v>
      </c>
      <c r="F1415">
        <v>30426398</v>
      </c>
      <c r="H1415">
        <f t="shared" si="149"/>
        <v>-7.9707102371122662E-3</v>
      </c>
      <c r="I1415">
        <f t="shared" si="150"/>
        <v>-5.7167593073464973E-3</v>
      </c>
      <c r="J1415">
        <f t="shared" si="151"/>
        <v>9.209351719097203E-4</v>
      </c>
      <c r="K1415">
        <f t="shared" si="152"/>
        <v>9.3493060623961455E-4</v>
      </c>
      <c r="L1415">
        <f t="shared" si="153"/>
        <v>9.3493060623961455E-4</v>
      </c>
      <c r="M1415" s="2"/>
      <c r="N1415">
        <f t="shared" si="154"/>
        <v>302.06330070181917</v>
      </c>
      <c r="O1415">
        <f t="shared" si="155"/>
        <v>-2.1793346320139631E-3</v>
      </c>
      <c r="P1415" s="40">
        <f>N1415/MAX($N$16:N1415)-1</f>
        <v>-5.5664470509360076E-3</v>
      </c>
      <c r="S1415" s="2"/>
    </row>
    <row r="1416" spans="1:19">
      <c r="A1416" s="2">
        <v>44592</v>
      </c>
      <c r="B1416">
        <v>24914396</v>
      </c>
      <c r="C1416">
        <v>31634626</v>
      </c>
      <c r="D1416">
        <v>32667116</v>
      </c>
      <c r="E1416">
        <v>29918676</v>
      </c>
      <c r="F1416">
        <v>29918676</v>
      </c>
      <c r="H1416">
        <f t="shared" si="149"/>
        <v>3.5142175814959487E-3</v>
      </c>
      <c r="I1416">
        <f t="shared" si="150"/>
        <v>-6.8723924401987713E-3</v>
      </c>
      <c r="J1416">
        <f t="shared" si="151"/>
        <v>-4.6159791186742849E-3</v>
      </c>
      <c r="K1416">
        <f t="shared" si="152"/>
        <v>-1.6686891428949302E-2</v>
      </c>
      <c r="L1416">
        <f t="shared" si="153"/>
        <v>-1.6686891428949302E-2</v>
      </c>
      <c r="M1416" s="2"/>
      <c r="N1416">
        <f t="shared" si="154"/>
        <v>299.56536184628442</v>
      </c>
      <c r="O1416">
        <f t="shared" si="155"/>
        <v>-8.2695873670551433E-3</v>
      </c>
      <c r="P1416" s="40">
        <f>N1416/MAX($N$16:N1416)-1</f>
        <v>-1.3790002197779372E-2</v>
      </c>
      <c r="S1416" s="2"/>
    </row>
    <row r="1417" spans="1:19">
      <c r="A1417" s="2">
        <v>44593</v>
      </c>
      <c r="B1417">
        <v>24652010</v>
      </c>
      <c r="C1417">
        <v>31726766</v>
      </c>
      <c r="D1417">
        <v>32735630</v>
      </c>
      <c r="E1417">
        <v>30309230</v>
      </c>
      <c r="F1417">
        <v>30309230</v>
      </c>
      <c r="H1417">
        <f t="shared" si="149"/>
        <v>-1.0531501546334865E-2</v>
      </c>
      <c r="I1417">
        <f t="shared" si="150"/>
        <v>2.9126312414757827E-3</v>
      </c>
      <c r="J1417">
        <f t="shared" si="151"/>
        <v>2.0973384978337783E-3</v>
      </c>
      <c r="K1417">
        <f t="shared" si="152"/>
        <v>1.3053853051518738E-2</v>
      </c>
      <c r="L1417">
        <f t="shared" si="153"/>
        <v>1.3053853051518738E-2</v>
      </c>
      <c r="M1417" s="2"/>
      <c r="N1417">
        <f t="shared" si="154"/>
        <v>300.79874279668752</v>
      </c>
      <c r="O1417">
        <f t="shared" si="155"/>
        <v>4.1172348592024349E-3</v>
      </c>
      <c r="P1417" s="40">
        <f>N1417/MAX($N$16:N1417)-1</f>
        <v>-9.7295440163341906E-3</v>
      </c>
      <c r="S1417" s="2"/>
    </row>
    <row r="1418" spans="1:19">
      <c r="A1418" s="2">
        <v>44594</v>
      </c>
      <c r="B1418">
        <v>24648918</v>
      </c>
      <c r="C1418">
        <v>31987346</v>
      </c>
      <c r="D1418">
        <v>33052374</v>
      </c>
      <c r="E1418">
        <v>30537934</v>
      </c>
      <c r="F1418">
        <v>30537934</v>
      </c>
      <c r="H1418">
        <f t="shared" si="149"/>
        <v>-1.2542587805208782E-4</v>
      </c>
      <c r="I1418">
        <f t="shared" si="150"/>
        <v>8.2132543859023688E-3</v>
      </c>
      <c r="J1418">
        <f t="shared" si="151"/>
        <v>9.6758180612379618E-3</v>
      </c>
      <c r="K1418">
        <f t="shared" si="152"/>
        <v>7.5456882276454529E-3</v>
      </c>
      <c r="L1418">
        <f t="shared" si="153"/>
        <v>7.5456882276454529E-3</v>
      </c>
      <c r="M1418" s="2"/>
      <c r="N1418">
        <f t="shared" si="154"/>
        <v>302.77529272074543</v>
      </c>
      <c r="O1418">
        <f t="shared" si="155"/>
        <v>6.5710046048758309E-3</v>
      </c>
      <c r="P1418" s="40">
        <f>N1418/MAX($N$16:N1418)-1</f>
        <v>-3.2224722899929503E-3</v>
      </c>
      <c r="S1418" s="2"/>
    </row>
    <row r="1419" spans="1:19">
      <c r="A1419" s="2">
        <v>44595</v>
      </c>
      <c r="B1419">
        <v>24707938</v>
      </c>
      <c r="C1419">
        <v>32000452</v>
      </c>
      <c r="D1419">
        <v>33167430</v>
      </c>
      <c r="E1419">
        <v>30422552</v>
      </c>
      <c r="F1419">
        <v>30422552</v>
      </c>
      <c r="H1419">
        <f t="shared" si="149"/>
        <v>2.3944255889853938E-3</v>
      </c>
      <c r="I1419">
        <f t="shared" si="150"/>
        <v>4.097245204399691E-4</v>
      </c>
      <c r="J1419">
        <f t="shared" si="151"/>
        <v>3.4810207581459363E-3</v>
      </c>
      <c r="K1419">
        <f t="shared" si="152"/>
        <v>-3.7783171579321984E-3</v>
      </c>
      <c r="L1419">
        <f t="shared" si="153"/>
        <v>-3.7783171579321984E-3</v>
      </c>
      <c r="M1419" s="2"/>
      <c r="N1419">
        <f t="shared" si="154"/>
        <v>302.69829917719727</v>
      </c>
      <c r="O1419">
        <f t="shared" si="155"/>
        <v>-2.5429268965861942E-4</v>
      </c>
      <c r="P1419" s="40">
        <f>N1419/MAX($N$16:N1419)-1</f>
        <v>-3.4759455285056085E-3</v>
      </c>
      <c r="S1419" s="2"/>
    </row>
    <row r="1420" spans="1:19">
      <c r="A1420" s="2">
        <v>44596</v>
      </c>
      <c r="B1420">
        <v>24620486</v>
      </c>
      <c r="C1420">
        <v>32113144</v>
      </c>
      <c r="D1420">
        <v>33287164</v>
      </c>
      <c r="E1420">
        <v>30205668</v>
      </c>
      <c r="F1420">
        <v>30205668</v>
      </c>
      <c r="H1420">
        <f t="shared" si="149"/>
        <v>-3.539429312150566E-3</v>
      </c>
      <c r="I1420">
        <f t="shared" si="150"/>
        <v>3.5215752577495429E-3</v>
      </c>
      <c r="J1420">
        <f t="shared" si="151"/>
        <v>3.6099872676296219E-3</v>
      </c>
      <c r="K1420">
        <f t="shared" si="152"/>
        <v>-7.1290534732260102E-3</v>
      </c>
      <c r="L1420">
        <f t="shared" si="153"/>
        <v>-7.1290534732260102E-3</v>
      </c>
      <c r="M1420" s="2"/>
      <c r="N1420">
        <f t="shared" si="154"/>
        <v>302.05258475557423</v>
      </c>
      <c r="O1420">
        <f t="shared" si="155"/>
        <v>-2.1331947466446842E-3</v>
      </c>
      <c r="P1420" s="40">
        <f>N1420/MAX($N$16:N1420)-1</f>
        <v>-5.6017254064091304E-3</v>
      </c>
      <c r="S1420" s="2"/>
    </row>
    <row r="1421" spans="1:19">
      <c r="A1421" s="2">
        <v>44599</v>
      </c>
      <c r="B1421">
        <v>24820488</v>
      </c>
      <c r="C1421">
        <v>32290864</v>
      </c>
      <c r="D1421">
        <v>33475992</v>
      </c>
      <c r="E1421">
        <v>30463530</v>
      </c>
      <c r="F1421">
        <v>30463530</v>
      </c>
      <c r="H1421">
        <f t="shared" si="149"/>
        <v>8.1233977265924295E-3</v>
      </c>
      <c r="I1421">
        <f t="shared" si="150"/>
        <v>5.5341825141754786E-3</v>
      </c>
      <c r="J1421">
        <f t="shared" si="151"/>
        <v>5.6726971393536996E-3</v>
      </c>
      <c r="K1421">
        <f t="shared" si="152"/>
        <v>8.5368746024752085E-3</v>
      </c>
      <c r="L1421">
        <f t="shared" si="153"/>
        <v>8.5368746024752085E-3</v>
      </c>
      <c r="M1421" s="2"/>
      <c r="N1421">
        <f t="shared" si="154"/>
        <v>304.25177082068052</v>
      </c>
      <c r="O1421">
        <f t="shared" si="155"/>
        <v>7.2808053170144047E-3</v>
      </c>
      <c r="P1421" s="40">
        <f>N1421/MAX($N$16:N1421)-1</f>
        <v>0</v>
      </c>
      <c r="S1421" s="2"/>
    </row>
    <row r="1422" spans="1:19">
      <c r="A1422" s="2">
        <v>44600</v>
      </c>
      <c r="B1422">
        <v>24875634</v>
      </c>
      <c r="C1422">
        <v>32296538</v>
      </c>
      <c r="D1422">
        <v>33549702</v>
      </c>
      <c r="E1422">
        <v>30592582</v>
      </c>
      <c r="F1422">
        <v>30592582</v>
      </c>
      <c r="H1422">
        <f t="shared" si="149"/>
        <v>2.2217935441075642E-3</v>
      </c>
      <c r="I1422">
        <f t="shared" si="150"/>
        <v>1.7571533545845952E-4</v>
      </c>
      <c r="J1422">
        <f t="shared" si="151"/>
        <v>2.2018764970430649E-3</v>
      </c>
      <c r="K1422">
        <f t="shared" si="152"/>
        <v>4.2362785927960722E-3</v>
      </c>
      <c r="L1422">
        <f t="shared" si="153"/>
        <v>4.2362785927960722E-3</v>
      </c>
      <c r="M1422" s="2"/>
      <c r="N1422">
        <f t="shared" si="154"/>
        <v>305.04720315520376</v>
      </c>
      <c r="O1422">
        <f t="shared" si="155"/>
        <v>2.614388512440247E-3</v>
      </c>
      <c r="P1422" s="40">
        <f>N1422/MAX($N$16:N1422)-1</f>
        <v>0</v>
      </c>
      <c r="S1422" s="2"/>
    </row>
    <row r="1423" spans="1:19">
      <c r="A1423" s="2">
        <v>44601</v>
      </c>
      <c r="B1423">
        <v>24922576</v>
      </c>
      <c r="C1423">
        <v>32560226</v>
      </c>
      <c r="D1423">
        <v>33782816</v>
      </c>
      <c r="E1423">
        <v>30767958</v>
      </c>
      <c r="F1423">
        <v>30767958</v>
      </c>
      <c r="H1423">
        <f t="shared" si="149"/>
        <v>1.8870674813755706E-3</v>
      </c>
      <c r="I1423">
        <f t="shared" si="150"/>
        <v>8.1645902728026964E-3</v>
      </c>
      <c r="J1423">
        <f t="shared" si="151"/>
        <v>6.9483180506342279E-3</v>
      </c>
      <c r="K1423">
        <f t="shared" si="152"/>
        <v>5.7326315248578119E-3</v>
      </c>
      <c r="L1423">
        <f t="shared" si="153"/>
        <v>5.7326315248578119E-3</v>
      </c>
      <c r="M1423" s="2"/>
      <c r="N1423">
        <f t="shared" si="154"/>
        <v>306.7838514551475</v>
      </c>
      <c r="O1423">
        <f t="shared" si="155"/>
        <v>5.6930477709056238E-3</v>
      </c>
      <c r="P1423" s="40">
        <f>N1423/MAX($N$16:N1423)-1</f>
        <v>0</v>
      </c>
      <c r="S1423" s="2"/>
    </row>
    <row r="1424" spans="1:19">
      <c r="A1424" s="2">
        <v>44602</v>
      </c>
      <c r="B1424">
        <v>24981234</v>
      </c>
      <c r="C1424">
        <v>32589372</v>
      </c>
      <c r="D1424">
        <v>33806404</v>
      </c>
      <c r="E1424">
        <v>30782462</v>
      </c>
      <c r="F1424">
        <v>30782462</v>
      </c>
      <c r="H1424">
        <f t="shared" si="149"/>
        <v>2.3536090330309456E-3</v>
      </c>
      <c r="I1424">
        <f t="shared" si="150"/>
        <v>8.9514120694378363E-4</v>
      </c>
      <c r="J1424">
        <f t="shared" si="151"/>
        <v>6.9822480162695655E-4</v>
      </c>
      <c r="K1424">
        <f t="shared" si="152"/>
        <v>4.713994994403059E-4</v>
      </c>
      <c r="L1424">
        <f t="shared" si="153"/>
        <v>4.713994994403059E-4</v>
      </c>
      <c r="M1424" s="2"/>
      <c r="N1424">
        <f t="shared" si="154"/>
        <v>307.08387219772436</v>
      </c>
      <c r="O1424">
        <f t="shared" si="155"/>
        <v>9.779548080964596E-4</v>
      </c>
      <c r="P1424" s="40">
        <f>N1424/MAX($N$16:N1424)-1</f>
        <v>0</v>
      </c>
      <c r="S1424" s="2"/>
    </row>
    <row r="1425" spans="1:19">
      <c r="A1425" s="2">
        <v>44603</v>
      </c>
      <c r="B1425">
        <v>24937758</v>
      </c>
      <c r="C1425">
        <v>32714186</v>
      </c>
      <c r="D1425">
        <v>33702728</v>
      </c>
      <c r="E1425">
        <v>30755244</v>
      </c>
      <c r="F1425">
        <v>30755244</v>
      </c>
      <c r="H1425">
        <f t="shared" si="149"/>
        <v>-1.7403463736018754E-3</v>
      </c>
      <c r="I1425">
        <f t="shared" si="150"/>
        <v>3.8298989007827799E-3</v>
      </c>
      <c r="J1425">
        <f t="shared" si="151"/>
        <v>-3.0667562276071036E-3</v>
      </c>
      <c r="K1425">
        <f t="shared" si="152"/>
        <v>-8.8420477868211833E-4</v>
      </c>
      <c r="L1425">
        <f t="shared" si="153"/>
        <v>-8.8420477868211833E-4</v>
      </c>
      <c r="M1425" s="2"/>
      <c r="N1425">
        <f t="shared" si="154"/>
        <v>306.91524548757246</v>
      </c>
      <c r="O1425">
        <f t="shared" si="155"/>
        <v>-5.4912265155808708E-4</v>
      </c>
      <c r="P1425" s="40">
        <f>N1425/MAX($N$16:N1425)-1</f>
        <v>-5.4912265155793172E-4</v>
      </c>
      <c r="S1425" s="2"/>
    </row>
    <row r="1426" spans="1:19">
      <c r="A1426" s="2">
        <v>44606</v>
      </c>
      <c r="B1426">
        <v>25150300</v>
      </c>
      <c r="C1426">
        <v>32916364</v>
      </c>
      <c r="D1426">
        <v>33980668</v>
      </c>
      <c r="E1426">
        <v>31016834</v>
      </c>
      <c r="F1426">
        <v>31016834</v>
      </c>
      <c r="H1426">
        <f t="shared" ref="H1426:H1489" si="156">B1426/B1425-1</f>
        <v>8.5228992919090807E-3</v>
      </c>
      <c r="I1426">
        <f t="shared" ref="I1426:I1489" si="157">C1426/C1425-1</f>
        <v>6.1801323743773118E-3</v>
      </c>
      <c r="J1426">
        <f t="shared" ref="J1426:J1489" si="158">D1426/D1425-1</f>
        <v>8.2468101691945961E-3</v>
      </c>
      <c r="K1426">
        <f t="shared" ref="K1426:K1489" si="159">E1426/E1425-1</f>
        <v>8.5055413639378852E-3</v>
      </c>
      <c r="L1426">
        <f t="shared" ref="L1426:L1489" si="160">F1426/F1425-1</f>
        <v>8.5055413639378852E-3</v>
      </c>
      <c r="M1426" s="2"/>
      <c r="N1426">
        <f t="shared" ref="N1426:N1489" si="161">N1425*(1+O1426)</f>
        <v>309.36816888202708</v>
      </c>
      <c r="O1426">
        <f t="shared" ref="O1426:O1489" si="162">(H1426*$H$14)+(I1426*$I$14)+(J1426*$J$14)+(K1426*$K$14)+(L1426*$L$14)</f>
        <v>7.9921849126713511E-3</v>
      </c>
      <c r="P1426" s="40">
        <f>N1426/MAX($N$16:N1426)-1</f>
        <v>0</v>
      </c>
      <c r="S1426" s="2"/>
    </row>
    <row r="1427" spans="1:19">
      <c r="A1427" s="2">
        <v>44607</v>
      </c>
      <c r="B1427">
        <v>25139882</v>
      </c>
      <c r="C1427">
        <v>33150886</v>
      </c>
      <c r="D1427">
        <v>34261708</v>
      </c>
      <c r="E1427">
        <v>31286618</v>
      </c>
      <c r="F1427">
        <v>31286618</v>
      </c>
      <c r="H1427">
        <f t="shared" si="156"/>
        <v>-4.1422965133619538E-4</v>
      </c>
      <c r="I1427">
        <f t="shared" si="157"/>
        <v>7.1247844992843312E-3</v>
      </c>
      <c r="J1427">
        <f t="shared" si="158"/>
        <v>8.2705849102200357E-3</v>
      </c>
      <c r="K1427">
        <f t="shared" si="159"/>
        <v>8.6979863902292287E-3</v>
      </c>
      <c r="L1427">
        <f t="shared" si="160"/>
        <v>8.6979863902292287E-3</v>
      </c>
      <c r="M1427" s="2"/>
      <c r="N1427">
        <f t="shared" si="161"/>
        <v>311.37145848597953</v>
      </c>
      <c r="O1427">
        <f t="shared" si="162"/>
        <v>6.475422507725326E-3</v>
      </c>
      <c r="P1427" s="40">
        <f>N1427/MAX($N$16:N1427)-1</f>
        <v>0</v>
      </c>
      <c r="S1427" s="2"/>
    </row>
    <row r="1428" spans="1:19">
      <c r="A1428" s="2">
        <v>44608</v>
      </c>
      <c r="B1428">
        <v>25083588</v>
      </c>
      <c r="C1428">
        <v>33131298</v>
      </c>
      <c r="D1428">
        <v>34313820</v>
      </c>
      <c r="E1428">
        <v>30984416</v>
      </c>
      <c r="F1428">
        <v>30984416</v>
      </c>
      <c r="H1428">
        <f t="shared" si="156"/>
        <v>-2.2392308762626545E-3</v>
      </c>
      <c r="I1428">
        <f t="shared" si="157"/>
        <v>-5.9087410212810276E-4</v>
      </c>
      <c r="J1428">
        <f t="shared" si="158"/>
        <v>1.5209983110007208E-3</v>
      </c>
      <c r="K1428">
        <f t="shared" si="159"/>
        <v>-9.659145644952738E-3</v>
      </c>
      <c r="L1428">
        <f t="shared" si="160"/>
        <v>-9.659145644952738E-3</v>
      </c>
      <c r="M1428" s="2"/>
      <c r="N1428">
        <f t="shared" si="161"/>
        <v>310.08690188863278</v>
      </c>
      <c r="O1428">
        <f t="shared" si="162"/>
        <v>-4.1254795914591027E-3</v>
      </c>
      <c r="P1428" s="40">
        <f>N1428/MAX($N$16:N1428)-1</f>
        <v>-4.1254795914590359E-3</v>
      </c>
      <c r="S1428" s="2"/>
    </row>
    <row r="1429" spans="1:19">
      <c r="A1429" s="2">
        <v>44609</v>
      </c>
      <c r="B1429">
        <v>25098422</v>
      </c>
      <c r="C1429">
        <v>33310026</v>
      </c>
      <c r="D1429">
        <v>34451576</v>
      </c>
      <c r="E1429">
        <v>31047574</v>
      </c>
      <c r="F1429">
        <v>31047574</v>
      </c>
      <c r="H1429">
        <f t="shared" si="156"/>
        <v>5.9138270011449556E-4</v>
      </c>
      <c r="I1429">
        <f t="shared" si="157"/>
        <v>5.3945366100658365E-3</v>
      </c>
      <c r="J1429">
        <f t="shared" si="158"/>
        <v>4.0145923712369136E-3</v>
      </c>
      <c r="K1429">
        <f t="shared" si="159"/>
        <v>2.038379551836611E-3</v>
      </c>
      <c r="L1429">
        <f t="shared" si="160"/>
        <v>2.038379551836611E-3</v>
      </c>
      <c r="M1429" s="2"/>
      <c r="N1429">
        <f t="shared" si="161"/>
        <v>310.95993734559198</v>
      </c>
      <c r="O1429">
        <f t="shared" si="162"/>
        <v>2.8154541570180932E-3</v>
      </c>
      <c r="P1429" s="40">
        <f>N1429/MAX($N$16:N1429)-1</f>
        <v>-1.3216405331064607E-3</v>
      </c>
      <c r="S1429" s="2"/>
    </row>
    <row r="1430" spans="1:19">
      <c r="A1430" s="2">
        <v>44610</v>
      </c>
      <c r="B1430">
        <v>25083124</v>
      </c>
      <c r="C1430">
        <v>33098232</v>
      </c>
      <c r="D1430">
        <v>34317768</v>
      </c>
      <c r="E1430">
        <v>30943120</v>
      </c>
      <c r="F1430">
        <v>30943120</v>
      </c>
      <c r="H1430">
        <f t="shared" si="156"/>
        <v>-6.0952039136163982E-4</v>
      </c>
      <c r="I1430">
        <f t="shared" si="157"/>
        <v>-6.3582658266313485E-3</v>
      </c>
      <c r="J1430">
        <f t="shared" si="158"/>
        <v>-3.8839442352361919E-3</v>
      </c>
      <c r="K1430">
        <f t="shared" si="159"/>
        <v>-3.3643208322814422E-3</v>
      </c>
      <c r="L1430">
        <f t="shared" si="160"/>
        <v>-3.3643208322814422E-3</v>
      </c>
      <c r="M1430" s="2"/>
      <c r="N1430">
        <f t="shared" si="161"/>
        <v>309.86657906313985</v>
      </c>
      <c r="O1430">
        <f t="shared" si="162"/>
        <v>-3.5160744235584133E-3</v>
      </c>
      <c r="P1430" s="40">
        <f>N1430/MAX($N$16:N1430)-1</f>
        <v>-4.833067970189231E-3</v>
      </c>
      <c r="S1430" s="2"/>
    </row>
    <row r="1431" spans="1:19">
      <c r="A1431" s="2">
        <v>44613</v>
      </c>
      <c r="B1431">
        <v>24918880</v>
      </c>
      <c r="C1431">
        <v>32885696</v>
      </c>
      <c r="D1431">
        <v>34330936</v>
      </c>
      <c r="E1431">
        <v>30997030</v>
      </c>
      <c r="F1431">
        <v>30997030</v>
      </c>
      <c r="H1431">
        <f t="shared" si="156"/>
        <v>-6.5479882011506563E-3</v>
      </c>
      <c r="I1431">
        <f t="shared" si="157"/>
        <v>-6.4213701807395163E-3</v>
      </c>
      <c r="J1431">
        <f t="shared" si="158"/>
        <v>3.8370793811526305E-4</v>
      </c>
      <c r="K1431">
        <f t="shared" si="159"/>
        <v>1.742228967214654E-3</v>
      </c>
      <c r="L1431">
        <f t="shared" si="160"/>
        <v>1.742228967214654E-3</v>
      </c>
      <c r="M1431" s="2"/>
      <c r="N1431">
        <f t="shared" si="161"/>
        <v>309.30254798548668</v>
      </c>
      <c r="O1431">
        <f t="shared" si="162"/>
        <v>-1.8202385018691201E-3</v>
      </c>
      <c r="P1431" s="40">
        <f>N1431/MAX($N$16:N1431)-1</f>
        <v>-6.6445091356567287E-3</v>
      </c>
      <c r="S1431" s="2"/>
    </row>
    <row r="1432" spans="1:19">
      <c r="A1432" s="2">
        <v>44614</v>
      </c>
      <c r="B1432">
        <v>24532468</v>
      </c>
      <c r="C1432">
        <v>32239784</v>
      </c>
      <c r="D1432">
        <v>34515300</v>
      </c>
      <c r="E1432">
        <v>31167322</v>
      </c>
      <c r="F1432">
        <v>31167322</v>
      </c>
      <c r="H1432">
        <f t="shared" si="156"/>
        <v>-1.5506796453131133E-2</v>
      </c>
      <c r="I1432">
        <f t="shared" si="157"/>
        <v>-1.9641122997670513E-2</v>
      </c>
      <c r="J1432">
        <f t="shared" si="158"/>
        <v>5.3702002182520747E-3</v>
      </c>
      <c r="K1432">
        <f t="shared" si="159"/>
        <v>5.4938166656612886E-3</v>
      </c>
      <c r="L1432">
        <f t="shared" si="160"/>
        <v>5.4938166656612886E-3</v>
      </c>
      <c r="M1432" s="2"/>
      <c r="N1432">
        <f t="shared" si="161"/>
        <v>308.14018369626353</v>
      </c>
      <c r="O1432">
        <f t="shared" si="162"/>
        <v>-3.7580171802453991E-3</v>
      </c>
      <c r="P1432" s="40">
        <f>N1432/MAX($N$16:N1432)-1</f>
        <v>-1.0377556136416111E-2</v>
      </c>
      <c r="S1432" s="2"/>
    </row>
    <row r="1433" spans="1:19">
      <c r="A1433" s="2">
        <v>44615</v>
      </c>
      <c r="B1433">
        <v>24358854</v>
      </c>
      <c r="C1433">
        <v>32357858</v>
      </c>
      <c r="D1433">
        <v>34817476</v>
      </c>
      <c r="E1433">
        <v>31459416</v>
      </c>
      <c r="F1433">
        <v>31459416</v>
      </c>
      <c r="H1433">
        <f t="shared" si="156"/>
        <v>-7.0769072235210562E-3</v>
      </c>
      <c r="I1433">
        <f t="shared" si="157"/>
        <v>3.6623694501178861E-3</v>
      </c>
      <c r="J1433">
        <f t="shared" si="158"/>
        <v>8.7548420555521034E-3</v>
      </c>
      <c r="K1433">
        <f t="shared" si="159"/>
        <v>9.3718029415552628E-3</v>
      </c>
      <c r="L1433">
        <f t="shared" si="160"/>
        <v>9.3718029415552628E-3</v>
      </c>
      <c r="M1433" s="2"/>
      <c r="N1433">
        <f t="shared" si="161"/>
        <v>309.62442779675297</v>
      </c>
      <c r="O1433">
        <f t="shared" si="162"/>
        <v>4.8167820330518923E-3</v>
      </c>
      <c r="P1433" s="40">
        <f>N1433/MAX($N$16:N1433)-1</f>
        <v>-5.6107605293092E-3</v>
      </c>
      <c r="S1433" s="2"/>
    </row>
    <row r="1434" spans="1:19">
      <c r="A1434" s="2">
        <v>44616</v>
      </c>
      <c r="B1434">
        <v>23960028</v>
      </c>
      <c r="C1434">
        <v>32561194</v>
      </c>
      <c r="D1434">
        <v>34987324</v>
      </c>
      <c r="E1434">
        <v>31579820</v>
      </c>
      <c r="F1434">
        <v>31579820</v>
      </c>
      <c r="H1434">
        <f t="shared" si="156"/>
        <v>-1.6372937741652382E-2</v>
      </c>
      <c r="I1434">
        <f t="shared" si="157"/>
        <v>6.2839759047090826E-3</v>
      </c>
      <c r="J1434">
        <f t="shared" si="158"/>
        <v>4.878239881604296E-3</v>
      </c>
      <c r="K1434">
        <f t="shared" si="159"/>
        <v>3.8272802012599971E-3</v>
      </c>
      <c r="L1434">
        <f t="shared" si="160"/>
        <v>3.8272802012599971E-3</v>
      </c>
      <c r="M1434" s="2"/>
      <c r="N1434">
        <f t="shared" si="161"/>
        <v>309.7757622129202</v>
      </c>
      <c r="O1434">
        <f t="shared" si="162"/>
        <v>4.88767689436198E-4</v>
      </c>
      <c r="P1434" s="40">
        <f>N1434/MAX($N$16:N1434)-1</f>
        <v>-5.124735198332786E-3</v>
      </c>
      <c r="S1434" s="2"/>
    </row>
    <row r="1435" spans="1:19">
      <c r="A1435" s="2">
        <v>44617</v>
      </c>
      <c r="B1435">
        <v>23779854</v>
      </c>
      <c r="C1435">
        <v>32359354</v>
      </c>
      <c r="D1435">
        <v>34905600</v>
      </c>
      <c r="E1435">
        <v>31669652</v>
      </c>
      <c r="F1435">
        <v>31669652</v>
      </c>
      <c r="H1435">
        <f t="shared" si="156"/>
        <v>-7.5197741839032606E-3</v>
      </c>
      <c r="I1435">
        <f t="shared" si="157"/>
        <v>-6.1987898846707079E-3</v>
      </c>
      <c r="J1435">
        <f t="shared" si="158"/>
        <v>-2.3358173948941907E-3</v>
      </c>
      <c r="K1435">
        <f t="shared" si="159"/>
        <v>2.8446013941814119E-3</v>
      </c>
      <c r="L1435">
        <f t="shared" si="160"/>
        <v>2.8446013941814119E-3</v>
      </c>
      <c r="M1435" s="2"/>
      <c r="N1435">
        <f t="shared" si="161"/>
        <v>309.13358598800943</v>
      </c>
      <c r="O1435">
        <f t="shared" si="162"/>
        <v>-2.0730357350210674E-3</v>
      </c>
      <c r="P1435" s="40">
        <f>N1435/MAX($N$16:N1435)-1</f>
        <v>-7.1871471741552506E-3</v>
      </c>
      <c r="S1435" s="2"/>
    </row>
    <row r="1436" spans="1:19">
      <c r="A1436" s="2">
        <v>44620</v>
      </c>
      <c r="B1436">
        <v>23632164</v>
      </c>
      <c r="C1436">
        <v>31612512</v>
      </c>
      <c r="D1436">
        <v>34338844</v>
      </c>
      <c r="E1436">
        <v>31208592</v>
      </c>
      <c r="F1436">
        <v>31208592</v>
      </c>
      <c r="H1436">
        <f t="shared" si="156"/>
        <v>-6.2107193761576918E-3</v>
      </c>
      <c r="I1436">
        <f t="shared" si="157"/>
        <v>-2.307963255385137E-2</v>
      </c>
      <c r="J1436">
        <f t="shared" si="158"/>
        <v>-1.6236821598826556E-2</v>
      </c>
      <c r="K1436">
        <f t="shared" si="159"/>
        <v>-1.4558416998077583E-2</v>
      </c>
      <c r="L1436">
        <f t="shared" si="160"/>
        <v>-1.4558416998077583E-2</v>
      </c>
      <c r="M1436" s="2"/>
      <c r="N1436">
        <f t="shared" si="161"/>
        <v>304.51859204426614</v>
      </c>
      <c r="O1436">
        <f t="shared" si="162"/>
        <v>-1.4928801504998156E-2</v>
      </c>
      <c r="P1436" s="40">
        <f>N1436/MAX($N$16:N1436)-1</f>
        <v>-2.20086531856033E-2</v>
      </c>
      <c r="S1436" s="2"/>
    </row>
    <row r="1437" spans="1:19">
      <c r="A1437" s="2">
        <v>44622</v>
      </c>
      <c r="B1437">
        <v>23195870</v>
      </c>
      <c r="C1437">
        <v>31239446</v>
      </c>
      <c r="D1437">
        <v>33876872</v>
      </c>
      <c r="E1437">
        <v>30915114</v>
      </c>
      <c r="F1437">
        <v>30915114</v>
      </c>
      <c r="H1437">
        <f t="shared" si="156"/>
        <v>-1.8461872556402414E-2</v>
      </c>
      <c r="I1437">
        <f t="shared" si="157"/>
        <v>-1.1801213392975574E-2</v>
      </c>
      <c r="J1437">
        <f t="shared" si="158"/>
        <v>-1.3453335819924472E-2</v>
      </c>
      <c r="K1437">
        <f t="shared" si="159"/>
        <v>-9.4037565039781779E-3</v>
      </c>
      <c r="L1437">
        <f t="shared" si="160"/>
        <v>-9.4037565039781779E-3</v>
      </c>
      <c r="M1437" s="2"/>
      <c r="N1437">
        <f t="shared" si="161"/>
        <v>300.71065192677844</v>
      </c>
      <c r="O1437">
        <f t="shared" si="162"/>
        <v>-1.2504786955451763E-2</v>
      </c>
      <c r="P1437" s="40">
        <f>N1437/MAX($N$16:N1437)-1</f>
        <v>-3.4238226621792767E-2</v>
      </c>
      <c r="S1437" s="2"/>
    </row>
    <row r="1438" spans="1:19">
      <c r="A1438" s="2">
        <v>44623</v>
      </c>
      <c r="B1438">
        <v>23593676</v>
      </c>
      <c r="C1438">
        <v>31138748</v>
      </c>
      <c r="D1438">
        <v>34058248</v>
      </c>
      <c r="E1438">
        <v>31112614</v>
      </c>
      <c r="F1438">
        <v>31112614</v>
      </c>
      <c r="H1438">
        <f t="shared" si="156"/>
        <v>1.7149863316185066E-2</v>
      </c>
      <c r="I1438">
        <f t="shared" si="157"/>
        <v>-3.2234246407570888E-3</v>
      </c>
      <c r="J1438">
        <f t="shared" si="158"/>
        <v>5.3539771912824996E-3</v>
      </c>
      <c r="K1438">
        <f t="shared" si="159"/>
        <v>6.388460996779699E-3</v>
      </c>
      <c r="L1438">
        <f t="shared" si="160"/>
        <v>6.388460996779699E-3</v>
      </c>
      <c r="M1438" s="2"/>
      <c r="N1438">
        <f t="shared" si="161"/>
        <v>302.63864852017815</v>
      </c>
      <c r="O1438">
        <f t="shared" si="162"/>
        <v>6.4114675720539759E-3</v>
      </c>
      <c r="P1438" s="40">
        <f>N1438/MAX($N$16:N1438)-1</f>
        <v>-2.8046276329449116E-2</v>
      </c>
      <c r="S1438" s="2"/>
    </row>
    <row r="1439" spans="1:19">
      <c r="A1439" s="2">
        <v>44624</v>
      </c>
      <c r="B1439">
        <v>23600540</v>
      </c>
      <c r="C1439">
        <v>31147576</v>
      </c>
      <c r="D1439">
        <v>33630884</v>
      </c>
      <c r="E1439">
        <v>30970792</v>
      </c>
      <c r="F1439">
        <v>30970792</v>
      </c>
      <c r="H1439">
        <f t="shared" si="156"/>
        <v>2.9092541577657727E-4</v>
      </c>
      <c r="I1439">
        <f t="shared" si="157"/>
        <v>2.835052970016072E-4</v>
      </c>
      <c r="J1439">
        <f t="shared" si="158"/>
        <v>-1.2548032417874277E-2</v>
      </c>
      <c r="K1439">
        <f t="shared" si="159"/>
        <v>-4.5583440851353352E-3</v>
      </c>
      <c r="L1439">
        <f t="shared" si="160"/>
        <v>-4.5583440851353352E-3</v>
      </c>
      <c r="M1439" s="2"/>
      <c r="N1439">
        <f t="shared" si="161"/>
        <v>301.36210115522221</v>
      </c>
      <c r="O1439">
        <f t="shared" si="162"/>
        <v>-4.2180579750733527E-3</v>
      </c>
      <c r="P1439" s="40">
        <f>N1439/MAX($N$16:N1439)-1</f>
        <v>-3.2146033484979908E-2</v>
      </c>
      <c r="S1439" s="2"/>
    </row>
    <row r="1440" spans="1:19">
      <c r="A1440" s="2">
        <v>44627</v>
      </c>
      <c r="B1440">
        <v>23970478</v>
      </c>
      <c r="C1440">
        <v>31623210</v>
      </c>
      <c r="D1440">
        <v>34064580</v>
      </c>
      <c r="E1440">
        <v>31381660</v>
      </c>
      <c r="F1440">
        <v>31381660</v>
      </c>
      <c r="H1440">
        <f t="shared" si="156"/>
        <v>1.5674980318246989E-2</v>
      </c>
      <c r="I1440">
        <f t="shared" si="157"/>
        <v>1.5270337569767811E-2</v>
      </c>
      <c r="J1440">
        <f t="shared" si="158"/>
        <v>1.2895765689656002E-2</v>
      </c>
      <c r="K1440">
        <f t="shared" si="159"/>
        <v>1.3266305879423346E-2</v>
      </c>
      <c r="L1440">
        <f t="shared" si="160"/>
        <v>1.3266305879423346E-2</v>
      </c>
      <c r="M1440" s="2"/>
      <c r="N1440">
        <f t="shared" si="161"/>
        <v>305.6036940937563</v>
      </c>
      <c r="O1440">
        <f t="shared" si="162"/>
        <v>1.4074739067303499E-2</v>
      </c>
      <c r="P1440" s="40">
        <f>N1440/MAX($N$16:N1440)-1</f>
        <v>-1.8523741451026199E-2</v>
      </c>
      <c r="S1440" s="2"/>
    </row>
    <row r="1441" spans="1:19">
      <c r="A1441" s="2">
        <v>44628</v>
      </c>
      <c r="B1441">
        <v>24023326</v>
      </c>
      <c r="C1441">
        <v>31848456</v>
      </c>
      <c r="D1441">
        <v>34393044</v>
      </c>
      <c r="E1441">
        <v>31767028</v>
      </c>
      <c r="F1441">
        <v>31767028</v>
      </c>
      <c r="H1441">
        <f t="shared" si="156"/>
        <v>2.2047119794608161E-3</v>
      </c>
      <c r="I1441">
        <f t="shared" si="157"/>
        <v>7.1228063185235779E-3</v>
      </c>
      <c r="J1441">
        <f t="shared" si="158"/>
        <v>9.6423910114260547E-3</v>
      </c>
      <c r="K1441">
        <f t="shared" si="159"/>
        <v>1.2280038723254227E-2</v>
      </c>
      <c r="L1441">
        <f t="shared" si="160"/>
        <v>1.2280038723254227E-2</v>
      </c>
      <c r="M1441" s="2"/>
      <c r="N1441">
        <f t="shared" si="161"/>
        <v>308.26427904504851</v>
      </c>
      <c r="O1441">
        <f t="shared" si="162"/>
        <v>8.7059973511837817E-3</v>
      </c>
      <c r="P1441" s="40">
        <f>N1441/MAX($N$16:N1441)-1</f>
        <v>-9.9790117438490755E-3</v>
      </c>
      <c r="S1441" s="2"/>
    </row>
    <row r="1442" spans="1:19">
      <c r="A1442" s="2">
        <v>44629</v>
      </c>
      <c r="B1442">
        <v>24065936</v>
      </c>
      <c r="C1442">
        <v>32146910</v>
      </c>
      <c r="D1442">
        <v>34636536</v>
      </c>
      <c r="E1442">
        <v>31953220</v>
      </c>
      <c r="F1442">
        <v>31953220</v>
      </c>
      <c r="H1442">
        <f t="shared" si="156"/>
        <v>1.7736927850873219E-3</v>
      </c>
      <c r="I1442">
        <f t="shared" si="157"/>
        <v>9.3710665283115446E-3</v>
      </c>
      <c r="J1442">
        <f t="shared" si="158"/>
        <v>7.0796873926017856E-3</v>
      </c>
      <c r="K1442">
        <f t="shared" si="159"/>
        <v>5.8611715266534414E-3</v>
      </c>
      <c r="L1442">
        <f t="shared" si="160"/>
        <v>5.8611715266534414E-3</v>
      </c>
      <c r="M1442" s="2"/>
      <c r="N1442">
        <f t="shared" si="161"/>
        <v>310.11058415602184</v>
      </c>
      <c r="O1442">
        <f t="shared" si="162"/>
        <v>5.989357951861507E-3</v>
      </c>
      <c r="P1442" s="40">
        <f>N1442/MAX($N$16:N1442)-1</f>
        <v>-4.0494216653272908E-3</v>
      </c>
      <c r="S1442" s="2"/>
    </row>
    <row r="1443" spans="1:19">
      <c r="A1443" s="2">
        <v>44630</v>
      </c>
      <c r="B1443">
        <v>24249896</v>
      </c>
      <c r="C1443">
        <v>32227460</v>
      </c>
      <c r="D1443">
        <v>34798500</v>
      </c>
      <c r="E1443">
        <v>32133260</v>
      </c>
      <c r="F1443">
        <v>32133260</v>
      </c>
      <c r="H1443">
        <f t="shared" si="156"/>
        <v>7.6439993856878274E-3</v>
      </c>
      <c r="I1443">
        <f t="shared" si="157"/>
        <v>2.5056840610808706E-3</v>
      </c>
      <c r="J1443">
        <f t="shared" si="158"/>
        <v>4.6761027141974942E-3</v>
      </c>
      <c r="K1443">
        <f t="shared" si="159"/>
        <v>5.6344869155597888E-3</v>
      </c>
      <c r="L1443">
        <f t="shared" si="160"/>
        <v>5.6344869155597888E-3</v>
      </c>
      <c r="M1443" s="2"/>
      <c r="N1443">
        <f t="shared" si="161"/>
        <v>311.72903640893321</v>
      </c>
      <c r="O1443">
        <f t="shared" si="162"/>
        <v>5.2189519984171548E-3</v>
      </c>
      <c r="P1443" s="40">
        <f>N1443/MAX($N$16:N1443)-1</f>
        <v>0</v>
      </c>
      <c r="S1443" s="2"/>
    </row>
    <row r="1444" spans="1:19">
      <c r="A1444" s="2">
        <v>44631</v>
      </c>
      <c r="B1444">
        <v>24297320</v>
      </c>
      <c r="C1444">
        <v>32128040</v>
      </c>
      <c r="D1444">
        <v>34568200</v>
      </c>
      <c r="E1444">
        <v>31649248</v>
      </c>
      <c r="F1444">
        <v>31649248</v>
      </c>
      <c r="H1444">
        <f t="shared" si="156"/>
        <v>1.9556372530422639E-3</v>
      </c>
      <c r="I1444">
        <f t="shared" si="157"/>
        <v>-3.0849468124388713E-3</v>
      </c>
      <c r="J1444">
        <f t="shared" si="158"/>
        <v>-6.6181013549434509E-3</v>
      </c>
      <c r="K1444">
        <f t="shared" si="159"/>
        <v>-1.5062648483222696E-2</v>
      </c>
      <c r="L1444">
        <f t="shared" si="160"/>
        <v>-1.5062648483222696E-2</v>
      </c>
      <c r="M1444" s="2"/>
      <c r="N1444">
        <f t="shared" si="161"/>
        <v>309.36783186215837</v>
      </c>
      <c r="O1444">
        <f t="shared" si="162"/>
        <v>-7.5745415761570897E-3</v>
      </c>
      <c r="P1444" s="40">
        <f>N1444/MAX($N$16:N1444)-1</f>
        <v>-7.5745415761571122E-3</v>
      </c>
      <c r="S1444" s="2"/>
    </row>
    <row r="1445" spans="1:19">
      <c r="A1445" s="2">
        <v>44634</v>
      </c>
      <c r="B1445">
        <v>24538902</v>
      </c>
      <c r="C1445">
        <v>32218596</v>
      </c>
      <c r="D1445">
        <v>34945888</v>
      </c>
      <c r="E1445">
        <v>31774510</v>
      </c>
      <c r="F1445">
        <v>31774510</v>
      </c>
      <c r="H1445">
        <f t="shared" si="156"/>
        <v>9.9427426563918342E-3</v>
      </c>
      <c r="I1445">
        <f t="shared" si="157"/>
        <v>2.8185970884000433E-3</v>
      </c>
      <c r="J1445">
        <f t="shared" si="158"/>
        <v>1.0925879854895459E-2</v>
      </c>
      <c r="K1445">
        <f t="shared" si="159"/>
        <v>3.9578191557663178E-3</v>
      </c>
      <c r="L1445">
        <f t="shared" si="160"/>
        <v>3.9578191557663178E-3</v>
      </c>
      <c r="M1445" s="2"/>
      <c r="N1445">
        <f t="shared" si="161"/>
        <v>311.32321338868678</v>
      </c>
      <c r="O1445">
        <f t="shared" si="162"/>
        <v>6.3205715822439949E-3</v>
      </c>
      <c r="P1445" s="40">
        <f>N1445/MAX($N$16:N1445)-1</f>
        <v>-1.3018454261477519E-3</v>
      </c>
      <c r="S1445" s="2"/>
    </row>
    <row r="1446" spans="1:19">
      <c r="A1446" s="2">
        <v>44635</v>
      </c>
      <c r="B1446">
        <v>24392762</v>
      </c>
      <c r="C1446">
        <v>32298420</v>
      </c>
      <c r="D1446">
        <v>35167052</v>
      </c>
      <c r="E1446">
        <v>31995268</v>
      </c>
      <c r="F1446">
        <v>31995268</v>
      </c>
      <c r="H1446">
        <f t="shared" si="156"/>
        <v>-5.9554416900967633E-3</v>
      </c>
      <c r="I1446">
        <f t="shared" si="157"/>
        <v>2.477575372930696E-3</v>
      </c>
      <c r="J1446">
        <f t="shared" si="158"/>
        <v>6.3287560470632886E-3</v>
      </c>
      <c r="K1446">
        <f t="shared" si="159"/>
        <v>6.9476445112763852E-3</v>
      </c>
      <c r="L1446">
        <f t="shared" si="160"/>
        <v>6.9476445112763852E-3</v>
      </c>
      <c r="M1446" s="2"/>
      <c r="N1446">
        <f t="shared" si="161"/>
        <v>312.36590822492559</v>
      </c>
      <c r="O1446">
        <f t="shared" si="162"/>
        <v>3.3492357504899986E-3</v>
      </c>
      <c r="P1446" s="40">
        <f>N1446/MAX($N$16:N1446)-1</f>
        <v>0</v>
      </c>
      <c r="S1446" s="2"/>
    </row>
    <row r="1447" spans="1:19">
      <c r="A1447" s="2">
        <v>44636</v>
      </c>
      <c r="B1447">
        <v>24160018</v>
      </c>
      <c r="C1447">
        <v>32052716</v>
      </c>
      <c r="D1447">
        <v>34948436</v>
      </c>
      <c r="E1447">
        <v>31819738</v>
      </c>
      <c r="F1447">
        <v>31819738</v>
      </c>
      <c r="H1447">
        <f t="shared" si="156"/>
        <v>-9.5415189145042767E-3</v>
      </c>
      <c r="I1447">
        <f t="shared" si="157"/>
        <v>-7.6073071066634634E-3</v>
      </c>
      <c r="J1447">
        <f t="shared" si="158"/>
        <v>-6.2165006040313386E-3</v>
      </c>
      <c r="K1447">
        <f t="shared" si="159"/>
        <v>-5.4861237605511315E-3</v>
      </c>
      <c r="L1447">
        <f t="shared" si="160"/>
        <v>-5.4861237605511315E-3</v>
      </c>
      <c r="M1447" s="2"/>
      <c r="N1447">
        <f t="shared" si="161"/>
        <v>310.22073071803555</v>
      </c>
      <c r="O1447">
        <f t="shared" si="162"/>
        <v>-6.8675148292602689E-3</v>
      </c>
      <c r="P1447" s="40">
        <f>N1447/MAX($N$16:N1447)-1</f>
        <v>-6.8675148292602906E-3</v>
      </c>
      <c r="S1447" s="2"/>
    </row>
    <row r="1448" spans="1:19">
      <c r="A1448" s="2">
        <v>44637</v>
      </c>
      <c r="B1448">
        <v>24419522</v>
      </c>
      <c r="C1448">
        <v>32386364</v>
      </c>
      <c r="D1448">
        <v>35319156</v>
      </c>
      <c r="E1448">
        <v>32153388</v>
      </c>
      <c r="F1448">
        <v>32153388</v>
      </c>
      <c r="H1448">
        <f t="shared" si="156"/>
        <v>1.0741051600209994E-2</v>
      </c>
      <c r="I1448">
        <f t="shared" si="157"/>
        <v>1.0409351893923668E-2</v>
      </c>
      <c r="J1448">
        <f t="shared" si="158"/>
        <v>1.0607627763371097E-2</v>
      </c>
      <c r="K1448">
        <f t="shared" si="159"/>
        <v>1.0485630019958059E-2</v>
      </c>
      <c r="L1448">
        <f t="shared" si="160"/>
        <v>1.0485630019958059E-2</v>
      </c>
      <c r="M1448" s="2"/>
      <c r="N1448">
        <f t="shared" si="161"/>
        <v>313.49227457334155</v>
      </c>
      <c r="O1448">
        <f t="shared" si="162"/>
        <v>1.0545858259484175E-2</v>
      </c>
      <c r="P1448" s="40">
        <f>N1448/MAX($N$16:N1448)-1</f>
        <v>0</v>
      </c>
      <c r="S1448" s="2"/>
    </row>
    <row r="1449" spans="1:19">
      <c r="A1449" s="2">
        <v>44641</v>
      </c>
      <c r="B1449">
        <v>24381574</v>
      </c>
      <c r="C1449">
        <v>32377298</v>
      </c>
      <c r="D1449">
        <v>35403656</v>
      </c>
      <c r="E1449">
        <v>32251554</v>
      </c>
      <c r="F1449">
        <v>32251554</v>
      </c>
      <c r="H1449">
        <f t="shared" si="156"/>
        <v>-1.5540025722042827E-3</v>
      </c>
      <c r="I1449">
        <f t="shared" si="157"/>
        <v>-2.7993262843584166E-4</v>
      </c>
      <c r="J1449">
        <f t="shared" si="158"/>
        <v>2.392469401024222E-3</v>
      </c>
      <c r="K1449">
        <f t="shared" si="159"/>
        <v>3.0530530717323145E-3</v>
      </c>
      <c r="L1449">
        <f t="shared" si="160"/>
        <v>3.0530530717323145E-3</v>
      </c>
      <c r="M1449" s="2"/>
      <c r="N1449">
        <f t="shared" si="161"/>
        <v>313.91013722546279</v>
      </c>
      <c r="O1449">
        <f t="shared" si="162"/>
        <v>1.3329280687697455E-3</v>
      </c>
      <c r="P1449" s="40">
        <f>N1449/MAX($N$16:N1449)-1</f>
        <v>0</v>
      </c>
      <c r="S1449" s="2"/>
    </row>
    <row r="1450" spans="1:19">
      <c r="A1450" s="2">
        <v>44642</v>
      </c>
      <c r="B1450">
        <v>23993476</v>
      </c>
      <c r="C1450">
        <v>32549016</v>
      </c>
      <c r="D1450">
        <v>35807404</v>
      </c>
      <c r="E1450">
        <v>32660496</v>
      </c>
      <c r="F1450">
        <v>32660496</v>
      </c>
      <c r="H1450">
        <f t="shared" si="156"/>
        <v>-1.591767619268547E-2</v>
      </c>
      <c r="I1450">
        <f t="shared" si="157"/>
        <v>5.3036544309534861E-3</v>
      </c>
      <c r="J1450">
        <f t="shared" si="158"/>
        <v>1.1404132951692958E-2</v>
      </c>
      <c r="K1450">
        <f t="shared" si="159"/>
        <v>1.2679761105464982E-2</v>
      </c>
      <c r="L1450">
        <f t="shared" si="160"/>
        <v>1.2679761105464982E-2</v>
      </c>
      <c r="M1450" s="2"/>
      <c r="N1450">
        <f t="shared" si="161"/>
        <v>315.55186422731668</v>
      </c>
      <c r="O1450">
        <f t="shared" si="162"/>
        <v>5.2299266801781874E-3</v>
      </c>
      <c r="P1450" s="40">
        <f>N1450/MAX($N$16:N1450)-1</f>
        <v>0</v>
      </c>
      <c r="S1450" s="2"/>
    </row>
    <row r="1451" spans="1:19">
      <c r="A1451" s="2">
        <v>44643</v>
      </c>
      <c r="B1451">
        <v>23910396</v>
      </c>
      <c r="C1451">
        <v>32472192</v>
      </c>
      <c r="D1451">
        <v>35883336</v>
      </c>
      <c r="E1451">
        <v>32769550</v>
      </c>
      <c r="F1451">
        <v>32769550</v>
      </c>
      <c r="H1451">
        <f t="shared" si="156"/>
        <v>-3.4626079189192804E-3</v>
      </c>
      <c r="I1451">
        <f t="shared" si="157"/>
        <v>-2.3602556833054456E-3</v>
      </c>
      <c r="J1451">
        <f t="shared" si="158"/>
        <v>2.1205670201616122E-3</v>
      </c>
      <c r="K1451">
        <f t="shared" si="159"/>
        <v>3.3390184888801855E-3</v>
      </c>
      <c r="L1451">
        <f t="shared" si="160"/>
        <v>3.3390184888801855E-3</v>
      </c>
      <c r="M1451" s="2"/>
      <c r="N1451">
        <f t="shared" si="161"/>
        <v>315.73966431318047</v>
      </c>
      <c r="O1451">
        <f t="shared" si="162"/>
        <v>5.9514807913945149E-4</v>
      </c>
      <c r="P1451" s="40">
        <f>N1451/MAX($N$16:N1451)-1</f>
        <v>0</v>
      </c>
      <c r="S1451" s="2"/>
    </row>
    <row r="1452" spans="1:19">
      <c r="A1452" s="2">
        <v>44644</v>
      </c>
      <c r="B1452">
        <v>23881702</v>
      </c>
      <c r="C1452">
        <v>32761254</v>
      </c>
      <c r="D1452">
        <v>36138312</v>
      </c>
      <c r="E1452">
        <v>32964938</v>
      </c>
      <c r="F1452">
        <v>32964938</v>
      </c>
      <c r="H1452">
        <f t="shared" si="156"/>
        <v>-1.2000637714238982E-3</v>
      </c>
      <c r="I1452">
        <f t="shared" si="157"/>
        <v>8.9018320660336769E-3</v>
      </c>
      <c r="J1452">
        <f t="shared" si="158"/>
        <v>7.1056938518758717E-3</v>
      </c>
      <c r="K1452">
        <f t="shared" si="159"/>
        <v>5.9624865156830964E-3</v>
      </c>
      <c r="L1452">
        <f t="shared" si="160"/>
        <v>5.9624865156830964E-3</v>
      </c>
      <c r="M1452" s="2"/>
      <c r="N1452">
        <f t="shared" si="161"/>
        <v>317.42776233504622</v>
      </c>
      <c r="O1452">
        <f t="shared" si="162"/>
        <v>5.3464870355703683E-3</v>
      </c>
      <c r="P1452" s="40">
        <f>N1452/MAX($N$16:N1452)-1</f>
        <v>0</v>
      </c>
      <c r="S1452" s="2"/>
    </row>
    <row r="1453" spans="1:19">
      <c r="A1453" s="2">
        <v>44645</v>
      </c>
      <c r="B1453">
        <v>23888502</v>
      </c>
      <c r="C1453">
        <v>32770672</v>
      </c>
      <c r="D1453">
        <v>36104040</v>
      </c>
      <c r="E1453">
        <v>32736936</v>
      </c>
      <c r="F1453">
        <v>32736936</v>
      </c>
      <c r="H1453">
        <f t="shared" si="156"/>
        <v>2.8473682487129004E-4</v>
      </c>
      <c r="I1453">
        <f t="shared" si="157"/>
        <v>2.8747373345350269E-4</v>
      </c>
      <c r="J1453">
        <f t="shared" si="158"/>
        <v>-9.4835641465484954E-4</v>
      </c>
      <c r="K1453">
        <f t="shared" si="159"/>
        <v>-6.9165001918098934E-3</v>
      </c>
      <c r="L1453">
        <f t="shared" si="160"/>
        <v>-6.9165001918098934E-3</v>
      </c>
      <c r="M1453" s="2"/>
      <c r="N1453">
        <f t="shared" si="161"/>
        <v>316.52568683591852</v>
      </c>
      <c r="O1453">
        <f t="shared" si="162"/>
        <v>-2.841829247989969E-3</v>
      </c>
      <c r="P1453" s="40">
        <f>N1453/MAX($N$16:N1453)-1</f>
        <v>-2.8418292479898133E-3</v>
      </c>
      <c r="S1453" s="2"/>
    </row>
    <row r="1454" spans="1:19">
      <c r="A1454" s="2">
        <v>44648</v>
      </c>
      <c r="B1454">
        <v>23852320</v>
      </c>
      <c r="C1454">
        <v>33053794</v>
      </c>
      <c r="D1454">
        <v>36130576</v>
      </c>
      <c r="E1454">
        <v>32794770</v>
      </c>
      <c r="F1454">
        <v>32794770</v>
      </c>
      <c r="H1454">
        <f t="shared" si="156"/>
        <v>-1.5146198786345488E-3</v>
      </c>
      <c r="I1454">
        <f t="shared" si="157"/>
        <v>8.6394932639770605E-3</v>
      </c>
      <c r="J1454">
        <f t="shared" si="158"/>
        <v>7.349869986850166E-4</v>
      </c>
      <c r="K1454">
        <f t="shared" si="159"/>
        <v>1.7666283735289223E-3</v>
      </c>
      <c r="L1454">
        <f t="shared" si="160"/>
        <v>1.7666283735289223E-3</v>
      </c>
      <c r="M1454" s="2"/>
      <c r="N1454">
        <f t="shared" si="161"/>
        <v>317.24692968094229</v>
      </c>
      <c r="O1454">
        <f t="shared" si="162"/>
        <v>2.2786234262170747E-3</v>
      </c>
      <c r="P1454" s="40">
        <f>N1454/MAX($N$16:N1454)-1</f>
        <v>-5.6968128047052424E-4</v>
      </c>
      <c r="S1454" s="2"/>
    </row>
    <row r="1455" spans="1:19">
      <c r="A1455" s="2">
        <v>44649</v>
      </c>
      <c r="B1455">
        <v>23941638</v>
      </c>
      <c r="C1455">
        <v>32829642</v>
      </c>
      <c r="D1455">
        <v>36071720</v>
      </c>
      <c r="E1455">
        <v>32919890</v>
      </c>
      <c r="F1455">
        <v>32919890</v>
      </c>
      <c r="H1455">
        <f t="shared" si="156"/>
        <v>3.7446252607713504E-3</v>
      </c>
      <c r="I1455">
        <f t="shared" si="157"/>
        <v>-6.7814302951122452E-3</v>
      </c>
      <c r="J1455">
        <f t="shared" si="158"/>
        <v>-1.6289803959947946E-3</v>
      </c>
      <c r="K1455">
        <f t="shared" si="159"/>
        <v>3.8152424914095207E-3</v>
      </c>
      <c r="L1455">
        <f t="shared" si="160"/>
        <v>3.8152424914095207E-3</v>
      </c>
      <c r="M1455" s="2"/>
      <c r="N1455">
        <f t="shared" si="161"/>
        <v>317.43503804703266</v>
      </c>
      <c r="O1455">
        <f t="shared" si="162"/>
        <v>5.9293991049667026E-4</v>
      </c>
      <c r="P1455" s="40">
        <f>N1455/MAX($N$16:N1455)-1</f>
        <v>0</v>
      </c>
      <c r="S1455" s="2"/>
    </row>
    <row r="1456" spans="1:19">
      <c r="A1456" s="2">
        <v>44650</v>
      </c>
      <c r="B1456">
        <v>24049206</v>
      </c>
      <c r="C1456">
        <v>32999170</v>
      </c>
      <c r="D1456">
        <v>36260084</v>
      </c>
      <c r="E1456">
        <v>33048240</v>
      </c>
      <c r="F1456">
        <v>33048240</v>
      </c>
      <c r="H1456">
        <f t="shared" si="156"/>
        <v>4.4929256720029898E-3</v>
      </c>
      <c r="I1456">
        <f t="shared" si="157"/>
        <v>5.1638698953828666E-3</v>
      </c>
      <c r="J1456">
        <f t="shared" si="158"/>
        <v>5.2219300881688469E-3</v>
      </c>
      <c r="K1456">
        <f t="shared" si="159"/>
        <v>3.8988587142909648E-3</v>
      </c>
      <c r="L1456">
        <f t="shared" si="160"/>
        <v>3.8988587142909648E-3</v>
      </c>
      <c r="M1456" s="2"/>
      <c r="N1456">
        <f t="shared" si="161"/>
        <v>318.87469756166951</v>
      </c>
      <c r="O1456">
        <f t="shared" si="162"/>
        <v>4.5352886168273264E-3</v>
      </c>
      <c r="P1456" s="40">
        <f>N1456/MAX($N$16:N1456)-1</f>
        <v>0</v>
      </c>
      <c r="S1456" s="2"/>
    </row>
    <row r="1457" spans="1:19">
      <c r="A1457" s="2">
        <v>44651</v>
      </c>
      <c r="B1457">
        <v>24088628</v>
      </c>
      <c r="C1457">
        <v>33073164</v>
      </c>
      <c r="D1457">
        <v>36425440</v>
      </c>
      <c r="E1457">
        <v>33203432</v>
      </c>
      <c r="F1457">
        <v>33203432</v>
      </c>
      <c r="H1457">
        <f t="shared" si="156"/>
        <v>1.6392225173671449E-3</v>
      </c>
      <c r="I1457">
        <f t="shared" si="157"/>
        <v>2.2422988214552131E-3</v>
      </c>
      <c r="J1457">
        <f t="shared" si="158"/>
        <v>4.5602762530831953E-3</v>
      </c>
      <c r="K1457">
        <f t="shared" si="159"/>
        <v>4.6959232927381578E-3</v>
      </c>
      <c r="L1457">
        <f t="shared" si="160"/>
        <v>4.6959232927381578E-3</v>
      </c>
      <c r="M1457" s="2"/>
      <c r="N1457">
        <f t="shared" si="161"/>
        <v>320.01203714036654</v>
      </c>
      <c r="O1457">
        <f t="shared" si="162"/>
        <v>3.5667288354763738E-3</v>
      </c>
      <c r="P1457" s="40">
        <f>N1457/MAX($N$16:N1457)-1</f>
        <v>0</v>
      </c>
      <c r="S1457" s="2"/>
    </row>
    <row r="1458" spans="1:19">
      <c r="A1458" s="2">
        <v>44652</v>
      </c>
      <c r="B1458">
        <v>24294606</v>
      </c>
      <c r="C1458">
        <v>33232096</v>
      </c>
      <c r="D1458">
        <v>36716412</v>
      </c>
      <c r="E1458">
        <v>33488632</v>
      </c>
      <c r="F1458">
        <v>33488632</v>
      </c>
      <c r="H1458">
        <f t="shared" si="156"/>
        <v>8.5508398402764918E-3</v>
      </c>
      <c r="I1458">
        <f t="shared" si="157"/>
        <v>4.8054670548001166E-3</v>
      </c>
      <c r="J1458">
        <f t="shared" si="158"/>
        <v>7.9881533345924627E-3</v>
      </c>
      <c r="K1458">
        <f t="shared" si="159"/>
        <v>8.5894735218936535E-3</v>
      </c>
      <c r="L1458">
        <f t="shared" si="160"/>
        <v>8.5894735218936535E-3</v>
      </c>
      <c r="M1458" s="2"/>
      <c r="N1458">
        <f t="shared" si="161"/>
        <v>322.47762794819988</v>
      </c>
      <c r="O1458">
        <f t="shared" si="162"/>
        <v>7.7046814546912765E-3</v>
      </c>
      <c r="P1458" s="40">
        <f>N1458/MAX($N$16:N1458)-1</f>
        <v>0</v>
      </c>
      <c r="S1458" s="2"/>
    </row>
    <row r="1459" spans="1:19">
      <c r="A1459" s="2">
        <v>44655</v>
      </c>
      <c r="B1459">
        <v>24401386</v>
      </c>
      <c r="C1459">
        <v>33423440</v>
      </c>
      <c r="D1459">
        <v>36880692</v>
      </c>
      <c r="E1459">
        <v>33636480</v>
      </c>
      <c r="F1459">
        <v>33636480</v>
      </c>
      <c r="H1459">
        <f t="shared" si="156"/>
        <v>4.3952143121810394E-3</v>
      </c>
      <c r="I1459">
        <f t="shared" si="157"/>
        <v>5.7578071512551787E-3</v>
      </c>
      <c r="J1459">
        <f t="shared" si="158"/>
        <v>4.4742934031789527E-3</v>
      </c>
      <c r="K1459">
        <f t="shared" si="159"/>
        <v>4.4148712912488453E-3</v>
      </c>
      <c r="L1459">
        <f t="shared" si="160"/>
        <v>4.4148712912488453E-3</v>
      </c>
      <c r="M1459" s="2"/>
      <c r="N1459">
        <f t="shared" si="161"/>
        <v>323.99050319716684</v>
      </c>
      <c r="O1459">
        <f t="shared" si="162"/>
        <v>4.6914114898225726E-3</v>
      </c>
      <c r="P1459" s="40">
        <f>N1459/MAX($N$16:N1459)-1</f>
        <v>0</v>
      </c>
      <c r="S1459" s="2"/>
    </row>
    <row r="1460" spans="1:19">
      <c r="A1460" s="2">
        <v>44656</v>
      </c>
      <c r="B1460">
        <v>24405522</v>
      </c>
      <c r="C1460">
        <v>33554236</v>
      </c>
      <c r="D1460">
        <v>36741276</v>
      </c>
      <c r="E1460">
        <v>33575924</v>
      </c>
      <c r="F1460">
        <v>33575924</v>
      </c>
      <c r="H1460">
        <f t="shared" si="156"/>
        <v>1.694985686468975E-4</v>
      </c>
      <c r="I1460">
        <f t="shared" si="157"/>
        <v>3.9133015632142332E-3</v>
      </c>
      <c r="J1460">
        <f t="shared" si="158"/>
        <v>-3.7801893738870218E-3</v>
      </c>
      <c r="K1460">
        <f t="shared" si="159"/>
        <v>-1.8003072854234636E-3</v>
      </c>
      <c r="L1460">
        <f t="shared" si="160"/>
        <v>-1.8003072854234636E-3</v>
      </c>
      <c r="M1460" s="2"/>
      <c r="N1460">
        <f t="shared" si="161"/>
        <v>323.77679881419107</v>
      </c>
      <c r="O1460">
        <f t="shared" si="162"/>
        <v>-6.596007625745637E-4</v>
      </c>
      <c r="P1460" s="40">
        <f>N1460/MAX($N$16:N1460)-1</f>
        <v>-6.5960076257454148E-4</v>
      </c>
      <c r="S1460" s="2"/>
    </row>
    <row r="1461" spans="1:19">
      <c r="A1461" s="2">
        <v>44657</v>
      </c>
      <c r="B1461">
        <v>24450156</v>
      </c>
      <c r="C1461">
        <v>33655584</v>
      </c>
      <c r="D1461">
        <v>36854544</v>
      </c>
      <c r="E1461">
        <v>33677268</v>
      </c>
      <c r="F1461">
        <v>33677268</v>
      </c>
      <c r="H1461">
        <f t="shared" si="156"/>
        <v>1.8288484057009669E-3</v>
      </c>
      <c r="I1461">
        <f t="shared" si="157"/>
        <v>3.0204234124120433E-3</v>
      </c>
      <c r="J1461">
        <f t="shared" si="158"/>
        <v>3.0828542808365444E-3</v>
      </c>
      <c r="K1461">
        <f t="shared" si="159"/>
        <v>3.0183532700396309E-3</v>
      </c>
      <c r="L1461">
        <f t="shared" si="160"/>
        <v>3.0183532700396309E-3</v>
      </c>
      <c r="M1461" s="2"/>
      <c r="N1461">
        <f t="shared" si="161"/>
        <v>324.68135559719826</v>
      </c>
      <c r="O1461">
        <f t="shared" si="162"/>
        <v>2.7937665278057631E-3</v>
      </c>
      <c r="P1461" s="40">
        <f>N1461/MAX($N$16:N1461)-1</f>
        <v>0</v>
      </c>
      <c r="S1461" s="2"/>
    </row>
    <row r="1462" spans="1:19">
      <c r="A1462" s="2">
        <v>44658</v>
      </c>
      <c r="B1462">
        <v>24584082</v>
      </c>
      <c r="C1462">
        <v>33436034</v>
      </c>
      <c r="D1462">
        <v>36949200</v>
      </c>
      <c r="E1462">
        <v>33737568</v>
      </c>
      <c r="F1462">
        <v>33737568</v>
      </c>
      <c r="H1462">
        <f t="shared" si="156"/>
        <v>5.4775110637330648E-3</v>
      </c>
      <c r="I1462">
        <f t="shared" si="157"/>
        <v>-6.5234345658657933E-3</v>
      </c>
      <c r="J1462">
        <f t="shared" si="158"/>
        <v>2.5683671462601865E-3</v>
      </c>
      <c r="K1462">
        <f t="shared" si="159"/>
        <v>1.7905252884526934E-3</v>
      </c>
      <c r="L1462">
        <f t="shared" si="160"/>
        <v>1.7905252884526934E-3</v>
      </c>
      <c r="M1462" s="2"/>
      <c r="N1462">
        <f t="shared" si="161"/>
        <v>325.01275748159173</v>
      </c>
      <c r="O1462">
        <f t="shared" si="162"/>
        <v>1.0206988442065688E-3</v>
      </c>
      <c r="P1462" s="40">
        <f>N1462/MAX($N$16:N1462)-1</f>
        <v>0</v>
      </c>
      <c r="S1462" s="2"/>
    </row>
    <row r="1463" spans="1:19">
      <c r="A1463" s="2">
        <v>44659</v>
      </c>
      <c r="B1463">
        <v>24530048</v>
      </c>
      <c r="C1463">
        <v>33452026</v>
      </c>
      <c r="D1463">
        <v>36695412</v>
      </c>
      <c r="E1463">
        <v>33513382</v>
      </c>
      <c r="F1463">
        <v>33513382</v>
      </c>
      <c r="H1463">
        <f t="shared" si="156"/>
        <v>-2.1979262841703706E-3</v>
      </c>
      <c r="I1463">
        <f t="shared" si="157"/>
        <v>4.7828639006652907E-4</v>
      </c>
      <c r="J1463">
        <f t="shared" si="158"/>
        <v>-6.8685654899158788E-3</v>
      </c>
      <c r="K1463">
        <f t="shared" si="159"/>
        <v>-6.6449958692932354E-3</v>
      </c>
      <c r="L1463">
        <f t="shared" si="160"/>
        <v>-6.6449958692932354E-3</v>
      </c>
      <c r="M1463" s="2"/>
      <c r="N1463">
        <f t="shared" si="161"/>
        <v>323.59061884648293</v>
      </c>
      <c r="O1463">
        <f t="shared" si="162"/>
        <v>-4.3756394245212382E-3</v>
      </c>
      <c r="P1463" s="40">
        <f>N1463/MAX($N$16:N1463)-1</f>
        <v>-4.3756394245212382E-3</v>
      </c>
      <c r="S1463" s="2"/>
    </row>
    <row r="1464" spans="1:19">
      <c r="A1464" s="2">
        <v>44662</v>
      </c>
      <c r="B1464">
        <v>24537784</v>
      </c>
      <c r="C1464">
        <v>33488906</v>
      </c>
      <c r="D1464">
        <v>36493756</v>
      </c>
      <c r="E1464">
        <v>33367838</v>
      </c>
      <c r="F1464">
        <v>33367838</v>
      </c>
      <c r="H1464">
        <f t="shared" si="156"/>
        <v>3.1536831888789862E-4</v>
      </c>
      <c r="I1464">
        <f t="shared" si="157"/>
        <v>1.102474331450054E-3</v>
      </c>
      <c r="J1464">
        <f t="shared" si="158"/>
        <v>-5.4954008964390733E-3</v>
      </c>
      <c r="K1464">
        <f t="shared" si="159"/>
        <v>-4.342862203522202E-3</v>
      </c>
      <c r="L1464">
        <f t="shared" si="160"/>
        <v>-4.342862203522202E-3</v>
      </c>
      <c r="M1464" s="2"/>
      <c r="N1464">
        <f t="shared" si="161"/>
        <v>322.76460314003413</v>
      </c>
      <c r="O1464">
        <f t="shared" si="162"/>
        <v>-2.5526565306291053E-3</v>
      </c>
      <c r="P1464" s="40">
        <f>N1464/MAX($N$16:N1464)-1</f>
        <v>-6.9171264505977215E-3</v>
      </c>
      <c r="S1464" s="2"/>
    </row>
    <row r="1465" spans="1:19">
      <c r="A1465" s="2">
        <v>44663</v>
      </c>
      <c r="B1465">
        <v>24363004</v>
      </c>
      <c r="C1465">
        <v>33650368</v>
      </c>
      <c r="D1465">
        <v>36664188</v>
      </c>
      <c r="E1465">
        <v>33326922</v>
      </c>
      <c r="F1465">
        <v>33326922</v>
      </c>
      <c r="H1465">
        <f t="shared" si="156"/>
        <v>-7.1228925969842871E-3</v>
      </c>
      <c r="I1465">
        <f t="shared" si="157"/>
        <v>4.8213578550460046E-3</v>
      </c>
      <c r="J1465">
        <f t="shared" si="158"/>
        <v>4.6701687817498616E-3</v>
      </c>
      <c r="K1465">
        <f t="shared" si="159"/>
        <v>-1.2262107002557476E-3</v>
      </c>
      <c r="L1465">
        <f t="shared" si="160"/>
        <v>-1.2262107002557476E-3</v>
      </c>
      <c r="M1465" s="2"/>
      <c r="N1465">
        <f t="shared" si="161"/>
        <v>322.75919442118919</v>
      </c>
      <c r="O1465">
        <f t="shared" si="162"/>
        <v>-1.6757472139983308E-5</v>
      </c>
      <c r="P1465" s="40">
        <f>N1465/MAX($N$16:N1465)-1</f>
        <v>-6.9337680091839937E-3</v>
      </c>
      <c r="S1465" s="2"/>
    </row>
    <row r="1466" spans="1:19">
      <c r="A1466" s="2">
        <v>44664</v>
      </c>
      <c r="B1466">
        <v>24346192</v>
      </c>
      <c r="C1466">
        <v>33737916</v>
      </c>
      <c r="D1466">
        <v>36830448</v>
      </c>
      <c r="E1466">
        <v>33495924</v>
      </c>
      <c r="F1466">
        <v>33495924</v>
      </c>
      <c r="H1466">
        <f t="shared" si="156"/>
        <v>-6.9006268685090077E-4</v>
      </c>
      <c r="I1466">
        <f t="shared" si="157"/>
        <v>2.6016951731404614E-3</v>
      </c>
      <c r="J1466">
        <f t="shared" si="158"/>
        <v>4.5346701800677014E-3</v>
      </c>
      <c r="K1466">
        <f t="shared" si="159"/>
        <v>5.0710353629417337E-3</v>
      </c>
      <c r="L1466">
        <f t="shared" si="160"/>
        <v>5.0710353629417337E-3</v>
      </c>
      <c r="M1466" s="2"/>
      <c r="N1466">
        <f t="shared" si="161"/>
        <v>323.83000442775671</v>
      </c>
      <c r="O1466">
        <f t="shared" si="162"/>
        <v>3.3176746784481458E-3</v>
      </c>
      <c r="P1466" s="40">
        <f>N1466/MAX($N$16:N1466)-1</f>
        <v>-3.6390973172861774E-3</v>
      </c>
      <c r="S1466" s="2"/>
    </row>
    <row r="1467" spans="1:19">
      <c r="A1467" s="2">
        <v>44669</v>
      </c>
      <c r="B1467">
        <v>24387956</v>
      </c>
      <c r="C1467">
        <v>33795740</v>
      </c>
      <c r="D1467">
        <v>36894700</v>
      </c>
      <c r="E1467">
        <v>33513382</v>
      </c>
      <c r="F1467">
        <v>33513382</v>
      </c>
      <c r="H1467">
        <f t="shared" si="156"/>
        <v>1.7154222721975643E-3</v>
      </c>
      <c r="I1467">
        <f t="shared" si="157"/>
        <v>1.7139173622935377E-3</v>
      </c>
      <c r="J1467">
        <f t="shared" si="158"/>
        <v>1.744534847906376E-3</v>
      </c>
      <c r="K1467">
        <f t="shared" si="159"/>
        <v>5.2119774334324909E-4</v>
      </c>
      <c r="L1467">
        <f t="shared" si="160"/>
        <v>5.2119774334324909E-4</v>
      </c>
      <c r="M1467" s="2"/>
      <c r="N1467">
        <f t="shared" si="161"/>
        <v>324.23260737407924</v>
      </c>
      <c r="O1467">
        <f t="shared" si="162"/>
        <v>1.2432539938167955E-3</v>
      </c>
      <c r="P1467" s="40">
        <f>N1467/MAX($N$16:N1467)-1</f>
        <v>-2.4003676457429179E-3</v>
      </c>
      <c r="S1467" s="2"/>
    </row>
    <row r="1468" spans="1:19">
      <c r="A1468" s="2">
        <v>44670</v>
      </c>
      <c r="B1468">
        <v>24587368</v>
      </c>
      <c r="C1468">
        <v>33720180</v>
      </c>
      <c r="D1468">
        <v>37113240</v>
      </c>
      <c r="E1468">
        <v>33470612</v>
      </c>
      <c r="F1468">
        <v>33470612</v>
      </c>
      <c r="H1468">
        <f t="shared" si="156"/>
        <v>8.1766590033212072E-3</v>
      </c>
      <c r="I1468">
        <f t="shared" si="157"/>
        <v>-2.2357847468349457E-3</v>
      </c>
      <c r="J1468">
        <f t="shared" si="158"/>
        <v>5.9233440033392704E-3</v>
      </c>
      <c r="K1468">
        <f t="shared" si="159"/>
        <v>-1.2762066209850431E-3</v>
      </c>
      <c r="L1468">
        <f t="shared" si="160"/>
        <v>-1.2762066209850431E-3</v>
      </c>
      <c r="M1468" s="2"/>
      <c r="N1468">
        <f t="shared" si="161"/>
        <v>324.83644553813889</v>
      </c>
      <c r="O1468">
        <f t="shared" si="162"/>
        <v>1.8623610035710893E-3</v>
      </c>
      <c r="P1468" s="40">
        <f>N1468/MAX($N$16:N1468)-1</f>
        <v>-5.4247699326948062E-4</v>
      </c>
      <c r="S1468" s="2"/>
    </row>
    <row r="1469" spans="1:19">
      <c r="A1469" s="2">
        <v>44671</v>
      </c>
      <c r="B1469">
        <v>24599020</v>
      </c>
      <c r="C1469">
        <v>33719136</v>
      </c>
      <c r="D1469">
        <v>37047916</v>
      </c>
      <c r="E1469">
        <v>33210230</v>
      </c>
      <c r="F1469">
        <v>33210230</v>
      </c>
      <c r="H1469">
        <f t="shared" si="156"/>
        <v>4.7390188327600669E-4</v>
      </c>
      <c r="I1469">
        <f t="shared" si="157"/>
        <v>-3.0960688821912719E-5</v>
      </c>
      <c r="J1469">
        <f t="shared" si="158"/>
        <v>-1.7601265747749784E-3</v>
      </c>
      <c r="K1469">
        <f t="shared" si="159"/>
        <v>-7.7794215415003531E-3</v>
      </c>
      <c r="L1469">
        <f t="shared" si="160"/>
        <v>-7.7794215415003531E-3</v>
      </c>
      <c r="M1469" s="2"/>
      <c r="N1469">
        <f t="shared" si="161"/>
        <v>323.74005571797369</v>
      </c>
      <c r="O1469">
        <f t="shared" si="162"/>
        <v>-3.3752056926643183E-3</v>
      </c>
      <c r="P1469" s="40">
        <f>N1469/MAX($N$16:N1469)-1</f>
        <v>-3.915851714498042E-3</v>
      </c>
      <c r="S1469" s="2"/>
    </row>
    <row r="1470" spans="1:19">
      <c r="A1470" s="2">
        <v>44672</v>
      </c>
      <c r="B1470">
        <v>24676024</v>
      </c>
      <c r="C1470">
        <v>33772052</v>
      </c>
      <c r="D1470">
        <v>37290268</v>
      </c>
      <c r="E1470">
        <v>33188426</v>
      </c>
      <c r="F1470">
        <v>33188426</v>
      </c>
      <c r="H1470">
        <f t="shared" si="156"/>
        <v>3.1303686081802784E-3</v>
      </c>
      <c r="I1470">
        <f t="shared" si="157"/>
        <v>1.5693166040791073E-3</v>
      </c>
      <c r="J1470">
        <f t="shared" si="158"/>
        <v>6.5415825278809514E-3</v>
      </c>
      <c r="K1470">
        <f t="shared" si="159"/>
        <v>-6.5654468517684084E-4</v>
      </c>
      <c r="L1470">
        <f t="shared" si="160"/>
        <v>-6.5654468517684084E-4</v>
      </c>
      <c r="M1470" s="2"/>
      <c r="N1470">
        <f t="shared" si="161"/>
        <v>324.38288552169627</v>
      </c>
      <c r="O1470">
        <f t="shared" si="162"/>
        <v>1.9856356739573313E-3</v>
      </c>
      <c r="P1470" s="40">
        <f>N1470/MAX($N$16:N1470)-1</f>
        <v>-1.9379914953988608E-3</v>
      </c>
      <c r="S1470" s="2"/>
    </row>
    <row r="1471" spans="1:19">
      <c r="A1471" s="2">
        <v>44673</v>
      </c>
      <c r="B1471">
        <v>24703926</v>
      </c>
      <c r="C1471">
        <v>33867900</v>
      </c>
      <c r="D1471">
        <v>37461176</v>
      </c>
      <c r="E1471">
        <v>33342246</v>
      </c>
      <c r="F1471">
        <v>33342246</v>
      </c>
      <c r="H1471">
        <f t="shared" si="156"/>
        <v>1.1307332169883111E-3</v>
      </c>
      <c r="I1471">
        <f t="shared" si="157"/>
        <v>2.8380863561385805E-3</v>
      </c>
      <c r="J1471">
        <f t="shared" si="158"/>
        <v>4.5831797186333123E-3</v>
      </c>
      <c r="K1471">
        <f t="shared" si="159"/>
        <v>4.6347482703759102E-3</v>
      </c>
      <c r="L1471">
        <f t="shared" si="160"/>
        <v>4.6347482703759102E-3</v>
      </c>
      <c r="M1471" s="2"/>
      <c r="N1471">
        <f t="shared" si="161"/>
        <v>325.53908317018886</v>
      </c>
      <c r="O1471">
        <f t="shared" si="162"/>
        <v>3.5642991665024047E-3</v>
      </c>
      <c r="P1471" s="40">
        <f>N1471/MAX($N$16:N1471)-1</f>
        <v>0</v>
      </c>
      <c r="S1471" s="2"/>
    </row>
    <row r="1472" spans="1:19">
      <c r="A1472" s="2">
        <v>44676</v>
      </c>
      <c r="B1472">
        <v>24677768</v>
      </c>
      <c r="C1472">
        <v>33876272</v>
      </c>
      <c r="D1472">
        <v>37485048</v>
      </c>
      <c r="E1472">
        <v>33141250</v>
      </c>
      <c r="F1472">
        <v>33141250</v>
      </c>
      <c r="H1472">
        <f t="shared" si="156"/>
        <v>-1.0588600370645684E-3</v>
      </c>
      <c r="I1472">
        <f t="shared" si="157"/>
        <v>2.4719572220299746E-4</v>
      </c>
      <c r="J1472">
        <f t="shared" si="158"/>
        <v>6.3724641212536959E-4</v>
      </c>
      <c r="K1472">
        <f t="shared" si="159"/>
        <v>-6.0282681616589118E-3</v>
      </c>
      <c r="L1472">
        <f t="shared" si="160"/>
        <v>-6.0282681616589118E-3</v>
      </c>
      <c r="M1472" s="2"/>
      <c r="N1472">
        <f t="shared" si="161"/>
        <v>324.74275244517963</v>
      </c>
      <c r="O1472">
        <f t="shared" si="162"/>
        <v>-2.4461908452108054E-3</v>
      </c>
      <c r="P1472" s="40">
        <f>N1472/MAX($N$16:N1472)-1</f>
        <v>-2.446190845210805E-3</v>
      </c>
      <c r="S1472" s="2"/>
    </row>
    <row r="1473" spans="1:19">
      <c r="A1473" s="2">
        <v>44677</v>
      </c>
      <c r="B1473">
        <v>24611162</v>
      </c>
      <c r="C1473">
        <v>34051572</v>
      </c>
      <c r="D1473">
        <v>37644624</v>
      </c>
      <c r="E1473">
        <v>33077302</v>
      </c>
      <c r="F1473">
        <v>33077302</v>
      </c>
      <c r="H1473">
        <f t="shared" si="156"/>
        <v>-2.6990285345093179E-3</v>
      </c>
      <c r="I1473">
        <f t="shared" si="157"/>
        <v>5.1747134395425665E-3</v>
      </c>
      <c r="J1473">
        <f t="shared" si="158"/>
        <v>4.2570573739160178E-3</v>
      </c>
      <c r="K1473">
        <f t="shared" si="159"/>
        <v>-1.929559084222876E-3</v>
      </c>
      <c r="L1473">
        <f t="shared" si="160"/>
        <v>-1.929559084222876E-3</v>
      </c>
      <c r="M1473" s="2"/>
      <c r="N1473">
        <f t="shared" si="161"/>
        <v>324.92939016580715</v>
      </c>
      <c r="O1473">
        <f t="shared" si="162"/>
        <v>5.7472482210070282E-4</v>
      </c>
      <c r="P1473" s="40">
        <f>N1473/MAX($N$16:N1473)-1</f>
        <v>-1.8728719097085289E-3</v>
      </c>
      <c r="S1473" s="2"/>
    </row>
    <row r="1474" spans="1:19">
      <c r="A1474" s="2">
        <v>44678</v>
      </c>
      <c r="B1474">
        <v>24378656</v>
      </c>
      <c r="C1474">
        <v>34038584</v>
      </c>
      <c r="D1474">
        <v>37892920</v>
      </c>
      <c r="E1474">
        <v>33255102</v>
      </c>
      <c r="F1474">
        <v>33255102</v>
      </c>
      <c r="H1474">
        <f t="shared" si="156"/>
        <v>-9.4471768541444234E-3</v>
      </c>
      <c r="I1474">
        <f t="shared" si="157"/>
        <v>-3.8142145096853319E-4</v>
      </c>
      <c r="J1474">
        <f t="shared" si="158"/>
        <v>6.5957890826588983E-3</v>
      </c>
      <c r="K1474">
        <f t="shared" si="159"/>
        <v>5.3752872589185596E-3</v>
      </c>
      <c r="L1474">
        <f t="shared" si="160"/>
        <v>5.3752872589185596E-3</v>
      </c>
      <c r="M1474" s="2"/>
      <c r="N1474">
        <f t="shared" si="161"/>
        <v>325.41793874437485</v>
      </c>
      <c r="O1474">
        <f t="shared" si="162"/>
        <v>1.503553059076612E-3</v>
      </c>
      <c r="P1474" s="40">
        <f>N1474/MAX($N$16:N1474)-1</f>
        <v>-3.7213481292097672E-4</v>
      </c>
      <c r="S1474" s="2"/>
    </row>
    <row r="1475" spans="1:19">
      <c r="A1475" s="2">
        <v>44679</v>
      </c>
      <c r="B1475">
        <v>24377004</v>
      </c>
      <c r="C1475">
        <v>34212836</v>
      </c>
      <c r="D1475">
        <v>38042448</v>
      </c>
      <c r="E1475">
        <v>33430266</v>
      </c>
      <c r="F1475">
        <v>33430266</v>
      </c>
      <c r="H1475">
        <f t="shared" si="156"/>
        <v>-6.7764195040065367E-5</v>
      </c>
      <c r="I1475">
        <f t="shared" si="157"/>
        <v>5.1192493788814186E-3</v>
      </c>
      <c r="J1475">
        <f t="shared" si="158"/>
        <v>3.9460669697664041E-3</v>
      </c>
      <c r="K1475">
        <f t="shared" si="159"/>
        <v>5.2672819948049732E-3</v>
      </c>
      <c r="L1475">
        <f t="shared" si="160"/>
        <v>5.2672819948049732E-3</v>
      </c>
      <c r="M1475" s="2"/>
      <c r="N1475">
        <f t="shared" si="161"/>
        <v>326.68915893930313</v>
      </c>
      <c r="O1475">
        <f t="shared" si="162"/>
        <v>3.9064232286435407E-3</v>
      </c>
      <c r="P1475" s="40">
        <f>N1475/MAX($N$16:N1475)-1</f>
        <v>0</v>
      </c>
      <c r="S1475" s="2"/>
    </row>
    <row r="1476" spans="1:19">
      <c r="A1476" s="2">
        <v>44680</v>
      </c>
      <c r="B1476">
        <v>24271932</v>
      </c>
      <c r="C1476">
        <v>34296588</v>
      </c>
      <c r="D1476">
        <v>38237376</v>
      </c>
      <c r="E1476">
        <v>33669124</v>
      </c>
      <c r="F1476">
        <v>33669124</v>
      </c>
      <c r="H1476">
        <f t="shared" si="156"/>
        <v>-4.3102917815495134E-3</v>
      </c>
      <c r="I1476">
        <f t="shared" si="157"/>
        <v>2.4479701127377851E-3</v>
      </c>
      <c r="J1476">
        <f t="shared" si="158"/>
        <v>5.1239604769914848E-3</v>
      </c>
      <c r="K1476">
        <f t="shared" si="159"/>
        <v>7.1449625916826243E-3</v>
      </c>
      <c r="L1476">
        <f t="shared" si="160"/>
        <v>7.1449625916826243E-3</v>
      </c>
      <c r="M1476" s="2"/>
      <c r="N1476">
        <f t="shared" si="161"/>
        <v>327.83594007499653</v>
      </c>
      <c r="O1476">
        <f t="shared" si="162"/>
        <v>3.5103127983090012E-3</v>
      </c>
      <c r="P1476" s="40">
        <f>N1476/MAX($N$16:N1476)-1</f>
        <v>0</v>
      </c>
      <c r="S1476" s="2"/>
    </row>
    <row r="1477" spans="1:19">
      <c r="A1477" s="2">
        <v>44683</v>
      </c>
      <c r="B1477">
        <v>24289330</v>
      </c>
      <c r="C1477">
        <v>34318492</v>
      </c>
      <c r="D1477">
        <v>38274632</v>
      </c>
      <c r="E1477">
        <v>33786452</v>
      </c>
      <c r="F1477">
        <v>33786452</v>
      </c>
      <c r="H1477">
        <f t="shared" si="156"/>
        <v>7.1679502068477952E-4</v>
      </c>
      <c r="I1477">
        <f t="shared" si="157"/>
        <v>6.3866411434276849E-4</v>
      </c>
      <c r="J1477">
        <f t="shared" si="158"/>
        <v>9.7433464053597874E-4</v>
      </c>
      <c r="K1477">
        <f t="shared" si="159"/>
        <v>3.4847357478027252E-3</v>
      </c>
      <c r="L1477">
        <f t="shared" si="160"/>
        <v>3.4847357478027252E-3</v>
      </c>
      <c r="M1477" s="2"/>
      <c r="N1477">
        <f t="shared" si="161"/>
        <v>328.44566674943263</v>
      </c>
      <c r="O1477">
        <f t="shared" si="162"/>
        <v>1.8598530542337957E-3</v>
      </c>
      <c r="P1477" s="40">
        <f>N1477/MAX($N$16:N1477)-1</f>
        <v>0</v>
      </c>
      <c r="S1477" s="2"/>
    </row>
    <row r="1478" spans="1:19">
      <c r="A1478" s="2">
        <v>44685</v>
      </c>
      <c r="B1478">
        <v>24491662</v>
      </c>
      <c r="C1478">
        <v>34357416</v>
      </c>
      <c r="D1478">
        <v>38223080</v>
      </c>
      <c r="E1478">
        <v>33847296</v>
      </c>
      <c r="F1478">
        <v>33847296</v>
      </c>
      <c r="H1478">
        <f t="shared" si="156"/>
        <v>8.3300774455286053E-3</v>
      </c>
      <c r="I1478">
        <f t="shared" si="157"/>
        <v>1.1341990201667596E-3</v>
      </c>
      <c r="J1478">
        <f t="shared" si="158"/>
        <v>-1.3468973392088968E-3</v>
      </c>
      <c r="K1478">
        <f t="shared" si="159"/>
        <v>1.8008401710840616E-3</v>
      </c>
      <c r="L1478">
        <f t="shared" si="160"/>
        <v>1.8008401710840616E-3</v>
      </c>
      <c r="M1478" s="2"/>
      <c r="N1478">
        <f t="shared" si="161"/>
        <v>329.21548160960435</v>
      </c>
      <c r="O1478">
        <f t="shared" si="162"/>
        <v>2.3438118937309182E-3</v>
      </c>
      <c r="P1478" s="40">
        <f>N1478/MAX($N$16:N1478)-1</f>
        <v>0</v>
      </c>
      <c r="S1478" s="2"/>
    </row>
    <row r="1479" spans="1:19">
      <c r="A1479" s="2">
        <v>44686</v>
      </c>
      <c r="B1479">
        <v>24515790</v>
      </c>
      <c r="C1479">
        <v>33942896</v>
      </c>
      <c r="D1479">
        <v>37793548</v>
      </c>
      <c r="E1479">
        <v>33740496</v>
      </c>
      <c r="F1479">
        <v>33740496</v>
      </c>
      <c r="H1479">
        <f t="shared" si="156"/>
        <v>9.851515997567617E-4</v>
      </c>
      <c r="I1479">
        <f t="shared" si="157"/>
        <v>-1.206493526754171E-2</v>
      </c>
      <c r="J1479">
        <f t="shared" si="158"/>
        <v>-1.1237503623465206E-2</v>
      </c>
      <c r="K1479">
        <f t="shared" si="159"/>
        <v>-3.1553480667997347E-3</v>
      </c>
      <c r="L1479">
        <f t="shared" si="160"/>
        <v>-3.1553480667997347E-3</v>
      </c>
      <c r="M1479" s="2"/>
      <c r="N1479">
        <f t="shared" si="161"/>
        <v>327.33052653945958</v>
      </c>
      <c r="O1479">
        <f t="shared" si="162"/>
        <v>-5.725596684969924E-3</v>
      </c>
      <c r="P1479" s="40">
        <f>N1479/MAX($N$16:N1479)-1</f>
        <v>-5.7255966849700801E-3</v>
      </c>
      <c r="S1479" s="2"/>
    </row>
    <row r="1480" spans="1:19">
      <c r="A1480" s="2">
        <v>44687</v>
      </c>
      <c r="B1480">
        <v>24540432</v>
      </c>
      <c r="C1480">
        <v>33978100</v>
      </c>
      <c r="D1480">
        <v>37832276</v>
      </c>
      <c r="E1480">
        <v>33738580</v>
      </c>
      <c r="F1480">
        <v>33738580</v>
      </c>
      <c r="H1480">
        <f t="shared" si="156"/>
        <v>1.0051481106665427E-3</v>
      </c>
      <c r="I1480">
        <f t="shared" si="157"/>
        <v>1.0371536948408089E-3</v>
      </c>
      <c r="J1480">
        <f t="shared" si="158"/>
        <v>1.0247251726669404E-3</v>
      </c>
      <c r="K1480">
        <f t="shared" si="159"/>
        <v>-5.6786361409710828E-5</v>
      </c>
      <c r="L1480">
        <f t="shared" si="160"/>
        <v>-5.6786361409710828E-5</v>
      </c>
      <c r="M1480" s="2"/>
      <c r="N1480">
        <f t="shared" si="161"/>
        <v>327.52387768676266</v>
      </c>
      <c r="O1480">
        <f t="shared" si="162"/>
        <v>5.9069085107097416E-4</v>
      </c>
      <c r="P1480" s="40">
        <f>N1480/MAX($N$16:N1480)-1</f>
        <v>-5.1382878914778551E-3</v>
      </c>
      <c r="S1480" s="2"/>
    </row>
    <row r="1481" spans="1:19">
      <c r="A1481" s="2">
        <v>44690</v>
      </c>
      <c r="B1481">
        <v>24707320</v>
      </c>
      <c r="C1481">
        <v>34150312</v>
      </c>
      <c r="D1481">
        <v>38026316</v>
      </c>
      <c r="E1481">
        <v>32899952</v>
      </c>
      <c r="F1481">
        <v>32899952</v>
      </c>
      <c r="H1481">
        <f t="shared" si="156"/>
        <v>6.8005322807682678E-3</v>
      </c>
      <c r="I1481">
        <f t="shared" si="157"/>
        <v>5.0683234200852301E-3</v>
      </c>
      <c r="J1481">
        <f t="shared" si="158"/>
        <v>5.1289539122625349E-3</v>
      </c>
      <c r="K1481">
        <f t="shared" si="159"/>
        <v>-2.485664779015595E-2</v>
      </c>
      <c r="L1481">
        <f t="shared" si="160"/>
        <v>-2.485664779015595E-2</v>
      </c>
      <c r="M1481" s="2"/>
      <c r="N1481">
        <f t="shared" si="161"/>
        <v>325.38085712188609</v>
      </c>
      <c r="O1481">
        <f t="shared" si="162"/>
        <v>-6.5430971934391747E-3</v>
      </c>
      <c r="P1481" s="40">
        <f>N1481/MAX($N$16:N1481)-1</f>
        <v>-1.1647764767835245E-2</v>
      </c>
      <c r="S1481" s="2"/>
    </row>
    <row r="1482" spans="1:19">
      <c r="A1482" s="2">
        <v>44691</v>
      </c>
      <c r="B1482">
        <v>24714390</v>
      </c>
      <c r="C1482">
        <v>34273128</v>
      </c>
      <c r="D1482">
        <v>38186112</v>
      </c>
      <c r="E1482">
        <v>32964140</v>
      </c>
      <c r="F1482">
        <v>32964140</v>
      </c>
      <c r="H1482">
        <f t="shared" si="156"/>
        <v>2.8615001546095087E-4</v>
      </c>
      <c r="I1482">
        <f t="shared" si="157"/>
        <v>3.5963361037520958E-3</v>
      </c>
      <c r="J1482">
        <f t="shared" si="158"/>
        <v>4.2022477276000281E-3</v>
      </c>
      <c r="K1482">
        <f t="shared" si="159"/>
        <v>1.9510058859659729E-3</v>
      </c>
      <c r="L1482">
        <f t="shared" si="160"/>
        <v>1.9510058859659729E-3</v>
      </c>
      <c r="M1482" s="2"/>
      <c r="N1482">
        <f t="shared" si="161"/>
        <v>326.16090863459198</v>
      </c>
      <c r="O1482">
        <f t="shared" si="162"/>
        <v>2.3973491237490045E-3</v>
      </c>
      <c r="P1482" s="40">
        <f>N1482/MAX($N$16:N1482)-1</f>
        <v>-9.2783394027459165E-3</v>
      </c>
      <c r="S1482" s="2"/>
    </row>
    <row r="1483" spans="1:19">
      <c r="A1483" s="2">
        <v>44692</v>
      </c>
      <c r="B1483">
        <v>24749810</v>
      </c>
      <c r="C1483">
        <v>34247116</v>
      </c>
      <c r="D1483">
        <v>38368156</v>
      </c>
      <c r="E1483">
        <v>33141410</v>
      </c>
      <c r="F1483">
        <v>33141410</v>
      </c>
      <c r="H1483">
        <f t="shared" si="156"/>
        <v>1.4331731432577488E-3</v>
      </c>
      <c r="I1483">
        <f t="shared" si="157"/>
        <v>-7.589619482645249E-4</v>
      </c>
      <c r="J1483">
        <f t="shared" si="158"/>
        <v>4.7672829326013133E-3</v>
      </c>
      <c r="K1483">
        <f t="shared" si="159"/>
        <v>5.3776619077579024E-3</v>
      </c>
      <c r="L1483">
        <f t="shared" si="160"/>
        <v>5.3776619077579024E-3</v>
      </c>
      <c r="M1483" s="2"/>
      <c r="N1483">
        <f t="shared" si="161"/>
        <v>327.21746240605478</v>
      </c>
      <c r="O1483">
        <f t="shared" si="162"/>
        <v>3.2393635886220689E-3</v>
      </c>
      <c r="P1483" s="40">
        <f>N1483/MAX($N$16:N1483)-1</f>
        <v>-6.0690317289480156E-3</v>
      </c>
      <c r="S1483" s="2"/>
    </row>
    <row r="1484" spans="1:19">
      <c r="A1484" s="2">
        <v>44693</v>
      </c>
      <c r="B1484">
        <v>24687874</v>
      </c>
      <c r="C1484">
        <v>34096760</v>
      </c>
      <c r="D1484">
        <v>38202764</v>
      </c>
      <c r="E1484">
        <v>33087038</v>
      </c>
      <c r="F1484">
        <v>33087038</v>
      </c>
      <c r="H1484">
        <f t="shared" si="156"/>
        <v>-2.5024838574518871E-3</v>
      </c>
      <c r="I1484">
        <f t="shared" si="157"/>
        <v>-4.3903258890470864E-3</v>
      </c>
      <c r="J1484">
        <f t="shared" si="158"/>
        <v>-4.3106580363153624E-3</v>
      </c>
      <c r="K1484">
        <f t="shared" si="159"/>
        <v>-1.6406061178446674E-3</v>
      </c>
      <c r="L1484">
        <f t="shared" si="160"/>
        <v>-1.6406061178446674E-3</v>
      </c>
      <c r="M1484" s="2"/>
      <c r="N1484">
        <f t="shared" si="161"/>
        <v>326.26953435817109</v>
      </c>
      <c r="O1484">
        <f t="shared" si="162"/>
        <v>-2.8969360037007343E-3</v>
      </c>
      <c r="P1484" s="40">
        <f>N1484/MAX($N$16:N1484)-1</f>
        <v>-8.9483861361254746E-3</v>
      </c>
      <c r="S1484" s="2"/>
    </row>
    <row r="1485" spans="1:19">
      <c r="A1485" s="2">
        <v>44694</v>
      </c>
      <c r="B1485">
        <v>24921246</v>
      </c>
      <c r="C1485">
        <v>33924108</v>
      </c>
      <c r="D1485">
        <v>38181336</v>
      </c>
      <c r="E1485">
        <v>33360196</v>
      </c>
      <c r="F1485">
        <v>33360196</v>
      </c>
      <c r="H1485">
        <f t="shared" si="156"/>
        <v>9.4528998325251745E-3</v>
      </c>
      <c r="I1485">
        <f t="shared" si="157"/>
        <v>-5.0635896196589147E-3</v>
      </c>
      <c r="J1485">
        <f t="shared" si="158"/>
        <v>-5.6090182375290176E-4</v>
      </c>
      <c r="K1485">
        <f t="shared" si="159"/>
        <v>8.255740510830778E-3</v>
      </c>
      <c r="L1485">
        <f t="shared" si="160"/>
        <v>8.255740510830778E-3</v>
      </c>
      <c r="M1485" s="2"/>
      <c r="N1485">
        <f t="shared" si="161"/>
        <v>327.59679160756116</v>
      </c>
      <c r="O1485">
        <f t="shared" si="162"/>
        <v>4.0679778821549831E-3</v>
      </c>
      <c r="P1485" s="40">
        <f>N1485/MAX($N$16:N1485)-1</f>
        <v>-4.9168100908532075E-3</v>
      </c>
      <c r="S1485" s="2"/>
    </row>
    <row r="1486" spans="1:19">
      <c r="A1486" s="2">
        <v>44697</v>
      </c>
      <c r="B1486">
        <v>24778626</v>
      </c>
      <c r="C1486">
        <v>33560972</v>
      </c>
      <c r="D1486">
        <v>37879128</v>
      </c>
      <c r="E1486">
        <v>32760558</v>
      </c>
      <c r="F1486">
        <v>32760558</v>
      </c>
      <c r="H1486">
        <f t="shared" si="156"/>
        <v>-5.7228278232958063E-3</v>
      </c>
      <c r="I1486">
        <f t="shared" si="157"/>
        <v>-1.0704363987993459E-2</v>
      </c>
      <c r="J1486">
        <f t="shared" si="158"/>
        <v>-7.9150713846157794E-3</v>
      </c>
      <c r="K1486">
        <f t="shared" si="159"/>
        <v>-1.7974654585362737E-2</v>
      </c>
      <c r="L1486">
        <f t="shared" si="160"/>
        <v>-1.7974654585362737E-2</v>
      </c>
      <c r="M1486" s="2"/>
      <c r="N1486">
        <f t="shared" si="161"/>
        <v>323.64652647390454</v>
      </c>
      <c r="O1486">
        <f t="shared" si="162"/>
        <v>-1.2058314473326105E-2</v>
      </c>
      <c r="P1486" s="40">
        <f>N1486/MAX($N$16:N1486)-1</f>
        <v>-1.6915836121898065E-2</v>
      </c>
      <c r="S1486" s="2"/>
    </row>
    <row r="1487" spans="1:19">
      <c r="A1487" s="2">
        <v>44698</v>
      </c>
      <c r="B1487">
        <v>25002772</v>
      </c>
      <c r="C1487">
        <v>33889472</v>
      </c>
      <c r="D1487">
        <v>38207872</v>
      </c>
      <c r="E1487">
        <v>33044474</v>
      </c>
      <c r="F1487">
        <v>33044474</v>
      </c>
      <c r="H1487">
        <f t="shared" si="156"/>
        <v>9.0459414496995016E-3</v>
      </c>
      <c r="I1487">
        <f t="shared" si="157"/>
        <v>9.7881551225631469E-3</v>
      </c>
      <c r="J1487">
        <f t="shared" si="158"/>
        <v>8.6787636716452177E-3</v>
      </c>
      <c r="K1487">
        <f t="shared" si="159"/>
        <v>8.6663969520910378E-3</v>
      </c>
      <c r="L1487">
        <f t="shared" si="160"/>
        <v>8.6663969520910378E-3</v>
      </c>
      <c r="M1487" s="2"/>
      <c r="N1487">
        <f t="shared" si="161"/>
        <v>326.54935451240044</v>
      </c>
      <c r="O1487">
        <f t="shared" si="162"/>
        <v>8.9691308296179877E-3</v>
      </c>
      <c r="P1487" s="40">
        <f>N1487/MAX($N$16:N1487)-1</f>
        <v>-8.0984256395496557E-3</v>
      </c>
      <c r="S1487" s="2"/>
    </row>
    <row r="1488" spans="1:19">
      <c r="A1488" s="2">
        <v>44699</v>
      </c>
      <c r="B1488">
        <v>25038032</v>
      </c>
      <c r="C1488">
        <v>33937184</v>
      </c>
      <c r="D1488">
        <v>38325096</v>
      </c>
      <c r="E1488">
        <v>33191324</v>
      </c>
      <c r="F1488">
        <v>33191324</v>
      </c>
      <c r="H1488">
        <f t="shared" si="156"/>
        <v>1.4102436321861145E-3</v>
      </c>
      <c r="I1488">
        <f t="shared" si="157"/>
        <v>1.4078708573566079E-3</v>
      </c>
      <c r="J1488">
        <f t="shared" si="158"/>
        <v>3.0680588544684806E-3</v>
      </c>
      <c r="K1488">
        <f t="shared" si="159"/>
        <v>4.4440108200844985E-3</v>
      </c>
      <c r="L1488">
        <f t="shared" si="160"/>
        <v>4.4440108200844985E-3</v>
      </c>
      <c r="M1488" s="2"/>
      <c r="N1488">
        <f t="shared" si="161"/>
        <v>327.51425527950533</v>
      </c>
      <c r="O1488">
        <f t="shared" si="162"/>
        <v>2.9548389968360399E-3</v>
      </c>
      <c r="P1488" s="40">
        <f>N1488/MAX($N$16:N1488)-1</f>
        <v>-5.1675161866062691E-3</v>
      </c>
      <c r="S1488" s="2"/>
    </row>
    <row r="1489" spans="1:19">
      <c r="A1489" s="2">
        <v>44700</v>
      </c>
      <c r="B1489">
        <v>24958060</v>
      </c>
      <c r="C1489">
        <v>34117872</v>
      </c>
      <c r="D1489">
        <v>38473080</v>
      </c>
      <c r="E1489">
        <v>33319128</v>
      </c>
      <c r="F1489">
        <v>33319128</v>
      </c>
      <c r="H1489">
        <f t="shared" si="156"/>
        <v>-3.1940209997335378E-3</v>
      </c>
      <c r="I1489">
        <f t="shared" si="157"/>
        <v>5.3241895379416704E-3</v>
      </c>
      <c r="J1489">
        <f t="shared" si="158"/>
        <v>3.8612819130317E-3</v>
      </c>
      <c r="K1489">
        <f t="shared" si="159"/>
        <v>3.8505243117146204E-3</v>
      </c>
      <c r="L1489">
        <f t="shared" si="160"/>
        <v>3.8505243117146204E-3</v>
      </c>
      <c r="M1489" s="2"/>
      <c r="N1489">
        <f t="shared" si="161"/>
        <v>328.41115300697646</v>
      </c>
      <c r="O1489">
        <f t="shared" si="162"/>
        <v>2.738499814933815E-3</v>
      </c>
      <c r="P1489" s="40">
        <f>N1489/MAX($N$16:N1489)-1</f>
        <v>-2.4431676137931513E-3</v>
      </c>
      <c r="S1489" s="2"/>
    </row>
    <row r="1490" spans="1:19">
      <c r="A1490" s="2">
        <v>44701</v>
      </c>
      <c r="B1490">
        <v>24903312</v>
      </c>
      <c r="C1490">
        <v>34212560</v>
      </c>
      <c r="D1490">
        <v>38671928</v>
      </c>
      <c r="E1490">
        <v>33492038</v>
      </c>
      <c r="F1490">
        <v>33492038</v>
      </c>
      <c r="H1490">
        <f t="shared" ref="H1490:H1553" si="163">B1490/B1489-1</f>
        <v>-2.1935999833320174E-3</v>
      </c>
      <c r="I1490">
        <f t="shared" ref="I1490:I1553" si="164">C1490/C1489-1</f>
        <v>2.7753196330650987E-3</v>
      </c>
      <c r="J1490">
        <f t="shared" ref="J1490:J1553" si="165">D1490/D1489-1</f>
        <v>5.16849703740907E-3</v>
      </c>
      <c r="K1490">
        <f t="shared" ref="K1490:K1553" si="166">E1490/E1489-1</f>
        <v>5.1895115622473398E-3</v>
      </c>
      <c r="L1490">
        <f t="shared" ref="L1490:L1553" si="167">F1490/F1489-1</f>
        <v>5.1895115622473398E-3</v>
      </c>
      <c r="M1490" s="2"/>
      <c r="N1490">
        <f t="shared" ref="N1490:N1553" si="168">N1489*(1+O1490)</f>
        <v>329.47055745570958</v>
      </c>
      <c r="O1490">
        <f t="shared" ref="O1490:O1553" si="169">(H1490*$H$14)+(I1490*$I$14)+(J1490*$J$14)+(K1490*$K$14)+(L1490*$L$14)</f>
        <v>3.2258479623273662E-3</v>
      </c>
      <c r="P1490" s="40">
        <f>N1490/MAX($N$16:N1490)-1</f>
        <v>0</v>
      </c>
      <c r="S1490" s="2"/>
    </row>
    <row r="1491" spans="1:19">
      <c r="A1491" s="2">
        <v>44704</v>
      </c>
      <c r="B1491">
        <v>24879828</v>
      </c>
      <c r="C1491">
        <v>34251532</v>
      </c>
      <c r="D1491">
        <v>38883460</v>
      </c>
      <c r="E1491">
        <v>33680400</v>
      </c>
      <c r="F1491">
        <v>33680400</v>
      </c>
      <c r="H1491">
        <f t="shared" si="163"/>
        <v>-9.4300709881478539E-4</v>
      </c>
      <c r="I1491">
        <f t="shared" si="164"/>
        <v>1.1391138225260722E-3</v>
      </c>
      <c r="J1491">
        <f t="shared" si="165"/>
        <v>5.4699108872979796E-3</v>
      </c>
      <c r="K1491">
        <f t="shared" si="166"/>
        <v>5.6240829536859938E-3</v>
      </c>
      <c r="L1491">
        <f t="shared" si="167"/>
        <v>5.6240829536859938E-3</v>
      </c>
      <c r="M1491" s="2"/>
      <c r="N1491">
        <f t="shared" si="168"/>
        <v>330.58510255025146</v>
      </c>
      <c r="O1491">
        <f t="shared" si="169"/>
        <v>3.3828367036762511E-3</v>
      </c>
      <c r="P1491" s="40">
        <f>N1491/MAX($N$16:N1491)-1</f>
        <v>0</v>
      </c>
      <c r="S1491" s="2"/>
    </row>
    <row r="1492" spans="1:19">
      <c r="A1492" s="2">
        <v>44705</v>
      </c>
      <c r="B1492">
        <v>24961676</v>
      </c>
      <c r="C1492">
        <v>33763364</v>
      </c>
      <c r="D1492">
        <v>38557836</v>
      </c>
      <c r="E1492">
        <v>33511048</v>
      </c>
      <c r="F1492">
        <v>33511048</v>
      </c>
      <c r="H1492">
        <f t="shared" si="163"/>
        <v>3.2897333534620543E-3</v>
      </c>
      <c r="I1492">
        <f t="shared" si="164"/>
        <v>-1.4252442781245489E-2</v>
      </c>
      <c r="J1492">
        <f t="shared" si="165"/>
        <v>-8.3743576317539814E-3</v>
      </c>
      <c r="K1492">
        <f t="shared" si="166"/>
        <v>-5.0282063158394452E-3</v>
      </c>
      <c r="L1492">
        <f t="shared" si="167"/>
        <v>-5.0282063158394452E-3</v>
      </c>
      <c r="M1492" s="2"/>
      <c r="N1492">
        <f t="shared" si="168"/>
        <v>328.64169325064557</v>
      </c>
      <c r="O1492">
        <f t="shared" si="169"/>
        <v>-5.8786959382432615E-3</v>
      </c>
      <c r="P1492" s="40">
        <f>N1492/MAX($N$16:N1492)-1</f>
        <v>-5.8786959382431947E-3</v>
      </c>
      <c r="S1492" s="2"/>
    </row>
    <row r="1493" spans="1:19">
      <c r="A1493" s="2">
        <v>44706</v>
      </c>
      <c r="B1493">
        <v>25073522</v>
      </c>
      <c r="C1493">
        <v>33496112</v>
      </c>
      <c r="D1493">
        <v>38315552</v>
      </c>
      <c r="E1493">
        <v>33314536</v>
      </c>
      <c r="F1493">
        <v>33314536</v>
      </c>
      <c r="H1493">
        <f t="shared" si="163"/>
        <v>4.4807087472811258E-3</v>
      </c>
      <c r="I1493">
        <f t="shared" si="164"/>
        <v>-7.9154434966847154E-3</v>
      </c>
      <c r="J1493">
        <f t="shared" si="165"/>
        <v>-6.2836513957889029E-3</v>
      </c>
      <c r="K1493">
        <f t="shared" si="166"/>
        <v>-5.8640959244247171E-3</v>
      </c>
      <c r="L1493">
        <f t="shared" si="167"/>
        <v>-5.8640959244247171E-3</v>
      </c>
      <c r="M1493" s="2"/>
      <c r="N1493">
        <f t="shared" si="168"/>
        <v>327.23204530936675</v>
      </c>
      <c r="O1493">
        <f t="shared" si="169"/>
        <v>-4.2893155988083858E-3</v>
      </c>
      <c r="P1493" s="40">
        <f>N1493/MAX($N$16:N1493)-1</f>
        <v>-1.0142795954863115E-2</v>
      </c>
      <c r="S1493" s="2"/>
    </row>
    <row r="1494" spans="1:19">
      <c r="A1494" s="2">
        <v>44707</v>
      </c>
      <c r="B1494">
        <v>25017788</v>
      </c>
      <c r="C1494">
        <v>33568408</v>
      </c>
      <c r="D1494">
        <v>38037016</v>
      </c>
      <c r="E1494">
        <v>33157462</v>
      </c>
      <c r="F1494">
        <v>33157462</v>
      </c>
      <c r="H1494">
        <f t="shared" si="163"/>
        <v>-2.2228229444590797E-3</v>
      </c>
      <c r="I1494">
        <f t="shared" si="164"/>
        <v>2.1583400485405413E-3</v>
      </c>
      <c r="J1494">
        <f t="shared" si="165"/>
        <v>-7.2695285715836944E-3</v>
      </c>
      <c r="K1494">
        <f t="shared" si="166"/>
        <v>-4.7148788144610876E-3</v>
      </c>
      <c r="L1494">
        <f t="shared" si="167"/>
        <v>-4.7148788144610876E-3</v>
      </c>
      <c r="M1494" s="2"/>
      <c r="N1494">
        <f t="shared" si="168"/>
        <v>326.13491681966337</v>
      </c>
      <c r="O1494">
        <f t="shared" si="169"/>
        <v>-3.3527538192848817E-3</v>
      </c>
      <c r="P1494" s="40">
        <f>N1494/MAX($N$16:N1494)-1</f>
        <v>-1.3461543476272153E-2</v>
      </c>
      <c r="S1494" s="2"/>
    </row>
    <row r="1495" spans="1:19">
      <c r="A1495" s="2">
        <v>44708</v>
      </c>
      <c r="B1495">
        <v>25124810</v>
      </c>
      <c r="C1495">
        <v>33713652</v>
      </c>
      <c r="D1495">
        <v>38205192</v>
      </c>
      <c r="E1495">
        <v>33302706</v>
      </c>
      <c r="F1495">
        <v>33302706</v>
      </c>
      <c r="H1495">
        <f t="shared" si="163"/>
        <v>4.2778362339628284E-3</v>
      </c>
      <c r="I1495">
        <f t="shared" si="164"/>
        <v>4.3268063233741216E-3</v>
      </c>
      <c r="J1495">
        <f t="shared" si="165"/>
        <v>4.4213773236050358E-3</v>
      </c>
      <c r="K1495">
        <f t="shared" si="166"/>
        <v>4.3804317712856644E-3</v>
      </c>
      <c r="L1495">
        <f t="shared" si="167"/>
        <v>4.3804317712856644E-3</v>
      </c>
      <c r="M1495" s="2"/>
      <c r="N1495">
        <f t="shared" si="168"/>
        <v>327.55600950228086</v>
      </c>
      <c r="O1495">
        <f t="shared" si="169"/>
        <v>4.3573766847026631E-3</v>
      </c>
      <c r="P1495" s="40">
        <f>N1495/MAX($N$16:N1495)-1</f>
        <v>-9.1628238072529733E-3</v>
      </c>
      <c r="S1495" s="2"/>
    </row>
    <row r="1496" spans="1:19">
      <c r="A1496" s="2">
        <v>44711</v>
      </c>
      <c r="B1496">
        <v>25224992</v>
      </c>
      <c r="C1496">
        <v>33849616</v>
      </c>
      <c r="D1496">
        <v>38341140</v>
      </c>
      <c r="E1496">
        <v>33457344</v>
      </c>
      <c r="F1496">
        <v>33457344</v>
      </c>
      <c r="H1496">
        <f t="shared" si="163"/>
        <v>3.9873734368538472E-3</v>
      </c>
      <c r="I1496">
        <f t="shared" si="164"/>
        <v>4.0329063134423304E-3</v>
      </c>
      <c r="J1496">
        <f t="shared" si="165"/>
        <v>3.5583645280463649E-3</v>
      </c>
      <c r="K1496">
        <f t="shared" si="166"/>
        <v>4.6434064547187237E-3</v>
      </c>
      <c r="L1496">
        <f t="shared" si="167"/>
        <v>4.6434064547187237E-3</v>
      </c>
      <c r="M1496" s="2"/>
      <c r="N1496">
        <f t="shared" si="168"/>
        <v>328.92293068085485</v>
      </c>
      <c r="O1496">
        <f t="shared" si="169"/>
        <v>4.1730914375559978E-3</v>
      </c>
      <c r="P1496" s="40">
        <f>N1496/MAX($N$16:N1496)-1</f>
        <v>-5.0279696712708377E-3</v>
      </c>
      <c r="S1496" s="2"/>
    </row>
    <row r="1497" spans="1:19">
      <c r="A1497" s="2">
        <v>44712</v>
      </c>
      <c r="B1497">
        <v>25178424</v>
      </c>
      <c r="C1497">
        <v>33976024</v>
      </c>
      <c r="D1497">
        <v>38440392</v>
      </c>
      <c r="E1497">
        <v>33343300</v>
      </c>
      <c r="F1497">
        <v>33343300</v>
      </c>
      <c r="H1497">
        <f t="shared" si="163"/>
        <v>-1.846105639993878E-3</v>
      </c>
      <c r="I1497">
        <f t="shared" si="164"/>
        <v>3.7343998230290332E-3</v>
      </c>
      <c r="J1497">
        <f t="shared" si="165"/>
        <v>2.5886554233911507E-3</v>
      </c>
      <c r="K1497">
        <f t="shared" si="166"/>
        <v>-3.4086387730000167E-3</v>
      </c>
      <c r="L1497">
        <f t="shared" si="167"/>
        <v>-3.4086387730000167E-3</v>
      </c>
      <c r="M1497" s="2"/>
      <c r="N1497">
        <f t="shared" si="168"/>
        <v>328.76897317592704</v>
      </c>
      <c r="O1497">
        <f t="shared" si="169"/>
        <v>-4.6806558791474557E-4</v>
      </c>
      <c r="P1497" s="40">
        <f>N1497/MAX($N$16:N1497)-1</f>
        <v>-5.4936818396054132E-3</v>
      </c>
      <c r="S1497" s="2"/>
    </row>
    <row r="1498" spans="1:19">
      <c r="A1498" s="2">
        <v>44713</v>
      </c>
      <c r="B1498">
        <v>25106698</v>
      </c>
      <c r="C1498">
        <v>33599948</v>
      </c>
      <c r="D1498">
        <v>37991616</v>
      </c>
      <c r="E1498">
        <v>33125022</v>
      </c>
      <c r="F1498">
        <v>33125022</v>
      </c>
      <c r="H1498">
        <f t="shared" si="163"/>
        <v>-2.848708878681161E-3</v>
      </c>
      <c r="I1498">
        <f t="shared" si="164"/>
        <v>-1.106886432620835E-2</v>
      </c>
      <c r="J1498">
        <f t="shared" si="165"/>
        <v>-1.1674594785609838E-2</v>
      </c>
      <c r="K1498">
        <f t="shared" si="166"/>
        <v>-6.5463826315931284E-3</v>
      </c>
      <c r="L1498">
        <f t="shared" si="167"/>
        <v>-6.5463826315931284E-3</v>
      </c>
      <c r="M1498" s="2"/>
      <c r="N1498">
        <f t="shared" si="168"/>
        <v>326.22529201928836</v>
      </c>
      <c r="O1498">
        <f t="shared" si="169"/>
        <v>-7.7369866507371217E-3</v>
      </c>
      <c r="P1498" s="40">
        <f>N1498/MAX($N$16:N1498)-1</f>
        <v>-1.3188163947286058E-2</v>
      </c>
      <c r="S1498" s="2"/>
    </row>
    <row r="1499" spans="1:19">
      <c r="A1499" s="2">
        <v>44714</v>
      </c>
      <c r="B1499">
        <v>25206456</v>
      </c>
      <c r="C1499">
        <v>33512308</v>
      </c>
      <c r="D1499">
        <v>37975076</v>
      </c>
      <c r="E1499">
        <v>33060238</v>
      </c>
      <c r="F1499">
        <v>33060238</v>
      </c>
      <c r="H1499">
        <f t="shared" si="163"/>
        <v>3.9733620088153732E-3</v>
      </c>
      <c r="I1499">
        <f t="shared" si="164"/>
        <v>-2.6083373700459545E-3</v>
      </c>
      <c r="J1499">
        <f t="shared" si="165"/>
        <v>-4.3535921188508908E-4</v>
      </c>
      <c r="K1499">
        <f t="shared" si="166"/>
        <v>-1.9557420973184136E-3</v>
      </c>
      <c r="L1499">
        <f t="shared" si="167"/>
        <v>-1.9557420973184136E-3</v>
      </c>
      <c r="M1499" s="2"/>
      <c r="N1499">
        <f t="shared" si="168"/>
        <v>326.03074307963664</v>
      </c>
      <c r="O1499">
        <f t="shared" si="169"/>
        <v>-5.963637535504996E-4</v>
      </c>
      <c r="P1499" s="40">
        <f>N1499/MAX($N$16:N1499)-1</f>
        <v>-1.3776662757882585E-2</v>
      </c>
      <c r="S1499" s="2"/>
    </row>
    <row r="1500" spans="1:19">
      <c r="A1500" s="2">
        <v>44715</v>
      </c>
      <c r="B1500">
        <v>25044626</v>
      </c>
      <c r="C1500">
        <v>33543870</v>
      </c>
      <c r="D1500">
        <v>38009964</v>
      </c>
      <c r="E1500">
        <v>33144372</v>
      </c>
      <c r="F1500">
        <v>33144372</v>
      </c>
      <c r="H1500">
        <f t="shared" si="163"/>
        <v>-6.4201806076983337E-3</v>
      </c>
      <c r="I1500">
        <f t="shared" si="164"/>
        <v>9.4180323241244146E-4</v>
      </c>
      <c r="J1500">
        <f t="shared" si="165"/>
        <v>9.1870783879399731E-4</v>
      </c>
      <c r="K1500">
        <f t="shared" si="166"/>
        <v>2.5448697616756721E-3</v>
      </c>
      <c r="L1500">
        <f t="shared" si="167"/>
        <v>2.5448697616756721E-3</v>
      </c>
      <c r="M1500" s="2"/>
      <c r="N1500">
        <f t="shared" si="168"/>
        <v>326.06530690197661</v>
      </c>
      <c r="O1500">
        <f t="shared" si="169"/>
        <v>1.0601399737188979E-4</v>
      </c>
      <c r="P1500" s="40">
        <f>N1500/MAX($N$16:N1500)-1</f>
        <v>-1.3672109279600164E-2</v>
      </c>
      <c r="S1500" s="2"/>
    </row>
    <row r="1501" spans="1:19">
      <c r="A1501" s="2">
        <v>44718</v>
      </c>
      <c r="B1501">
        <v>25074320</v>
      </c>
      <c r="C1501">
        <v>33583116</v>
      </c>
      <c r="D1501">
        <v>37981068</v>
      </c>
      <c r="E1501">
        <v>33075686</v>
      </c>
      <c r="F1501">
        <v>33075686</v>
      </c>
      <c r="H1501">
        <f t="shared" si="163"/>
        <v>1.1856435787860331E-3</v>
      </c>
      <c r="I1501">
        <f t="shared" si="164"/>
        <v>1.1699902247415128E-3</v>
      </c>
      <c r="J1501">
        <f t="shared" si="165"/>
        <v>-7.6022171449574572E-4</v>
      </c>
      <c r="K1501">
        <f t="shared" si="166"/>
        <v>-2.0723276941255753E-3</v>
      </c>
      <c r="L1501">
        <f t="shared" si="167"/>
        <v>-2.0723276941255753E-3</v>
      </c>
      <c r="M1501" s="2"/>
      <c r="N1501">
        <f t="shared" si="168"/>
        <v>325.89906294223107</v>
      </c>
      <c r="O1501">
        <f t="shared" si="169"/>
        <v>-5.0984865984387011E-4</v>
      </c>
      <c r="P1501" s="40">
        <f>N1501/MAX($N$16:N1501)-1</f>
        <v>-1.4174987232850489E-2</v>
      </c>
      <c r="S1501" s="2"/>
    </row>
    <row r="1502" spans="1:19">
      <c r="A1502" s="2">
        <v>44719</v>
      </c>
      <c r="B1502">
        <v>25202428</v>
      </c>
      <c r="C1502">
        <v>33715956</v>
      </c>
      <c r="D1502">
        <v>37840948</v>
      </c>
      <c r="E1502">
        <v>33258634</v>
      </c>
      <c r="F1502">
        <v>33258634</v>
      </c>
      <c r="H1502">
        <f t="shared" si="163"/>
        <v>5.1091315736577769E-3</v>
      </c>
      <c r="I1502">
        <f t="shared" si="164"/>
        <v>3.9555590970177246E-3</v>
      </c>
      <c r="J1502">
        <f t="shared" si="165"/>
        <v>-3.6892064225261256E-3</v>
      </c>
      <c r="K1502">
        <f t="shared" si="166"/>
        <v>5.5311929131265369E-3</v>
      </c>
      <c r="L1502">
        <f t="shared" si="167"/>
        <v>5.5311929131265369E-3</v>
      </c>
      <c r="M1502" s="2"/>
      <c r="N1502">
        <f t="shared" si="168"/>
        <v>326.97048023303387</v>
      </c>
      <c r="O1502">
        <f t="shared" si="169"/>
        <v>3.2875740148804898E-3</v>
      </c>
      <c r="P1502" s="40">
        <f>N1502/MAX($N$16:N1502)-1</f>
        <v>-1.0934014537657966E-2</v>
      </c>
      <c r="S1502" s="2"/>
    </row>
    <row r="1503" spans="1:19">
      <c r="A1503" s="2">
        <v>44720</v>
      </c>
      <c r="B1503">
        <v>24966036</v>
      </c>
      <c r="C1503">
        <v>33347506</v>
      </c>
      <c r="D1503">
        <v>37578504</v>
      </c>
      <c r="E1503">
        <v>33158764</v>
      </c>
      <c r="F1503">
        <v>33158764</v>
      </c>
      <c r="H1503">
        <f t="shared" si="163"/>
        <v>-9.3797311909789016E-3</v>
      </c>
      <c r="I1503">
        <f t="shared" si="164"/>
        <v>-1.0928060292877406E-2</v>
      </c>
      <c r="J1503">
        <f t="shared" si="165"/>
        <v>-6.935449925831616E-3</v>
      </c>
      <c r="K1503">
        <f t="shared" si="166"/>
        <v>-3.0028292803606638E-3</v>
      </c>
      <c r="L1503">
        <f t="shared" si="167"/>
        <v>-3.0028292803606638E-3</v>
      </c>
      <c r="M1503" s="2"/>
      <c r="N1503">
        <f t="shared" si="168"/>
        <v>324.79619847492489</v>
      </c>
      <c r="O1503">
        <f t="shared" si="169"/>
        <v>-6.6497799940818496E-3</v>
      </c>
      <c r="P1503" s="40">
        <f>N1503/MAX($N$16:N1503)-1</f>
        <v>-1.7511085740612331E-2</v>
      </c>
      <c r="S1503" s="2"/>
    </row>
    <row r="1504" spans="1:19">
      <c r="A1504" s="2">
        <v>44721</v>
      </c>
      <c r="B1504">
        <v>24968016</v>
      </c>
      <c r="C1504">
        <v>33426056</v>
      </c>
      <c r="D1504">
        <v>37741548</v>
      </c>
      <c r="E1504">
        <v>33289684</v>
      </c>
      <c r="F1504">
        <v>33289684</v>
      </c>
      <c r="H1504">
        <f t="shared" si="163"/>
        <v>7.9307744329071284E-5</v>
      </c>
      <c r="I1504">
        <f t="shared" si="164"/>
        <v>2.3554984891522857E-3</v>
      </c>
      <c r="J1504">
        <f t="shared" si="165"/>
        <v>4.3387570723942837E-3</v>
      </c>
      <c r="K1504">
        <f t="shared" si="166"/>
        <v>3.9482774448407199E-3</v>
      </c>
      <c r="L1504">
        <f t="shared" si="167"/>
        <v>3.9482774448407199E-3</v>
      </c>
      <c r="M1504" s="2"/>
      <c r="N1504">
        <f t="shared" si="168"/>
        <v>325.74915819914384</v>
      </c>
      <c r="O1504">
        <f t="shared" si="169"/>
        <v>2.9340236391114161E-3</v>
      </c>
      <c r="P1504" s="40">
        <f>N1504/MAX($N$16:N1504)-1</f>
        <v>-1.4628440041010382E-2</v>
      </c>
      <c r="S1504" s="2"/>
    </row>
    <row r="1505" spans="1:19">
      <c r="A1505" s="2">
        <v>44722</v>
      </c>
      <c r="B1505">
        <v>25040310</v>
      </c>
      <c r="C1505">
        <v>33524170</v>
      </c>
      <c r="D1505">
        <v>37855156</v>
      </c>
      <c r="E1505">
        <v>33387798</v>
      </c>
      <c r="F1505">
        <v>33387798</v>
      </c>
      <c r="H1505">
        <f t="shared" si="163"/>
        <v>2.8954643412595349E-3</v>
      </c>
      <c r="I1505">
        <f t="shared" si="164"/>
        <v>2.9352550597054883E-3</v>
      </c>
      <c r="J1505">
        <f t="shared" si="165"/>
        <v>3.0101574000092057E-3</v>
      </c>
      <c r="K1505">
        <f t="shared" si="166"/>
        <v>2.9472794034333116E-3</v>
      </c>
      <c r="L1505">
        <f t="shared" si="167"/>
        <v>2.9472794034333116E-3</v>
      </c>
      <c r="M1505" s="2"/>
      <c r="N1505">
        <f t="shared" si="168"/>
        <v>326.7091693481342</v>
      </c>
      <c r="O1505">
        <f t="shared" si="169"/>
        <v>2.947087121568171E-3</v>
      </c>
      <c r="P1505" s="40">
        <f>N1505/MAX($N$16:N1505)-1</f>
        <v>-1.1724464206695706E-2</v>
      </c>
      <c r="S1505" s="2"/>
    </row>
    <row r="1506" spans="1:19">
      <c r="A1506" s="2">
        <v>44725</v>
      </c>
      <c r="B1506">
        <v>25216354</v>
      </c>
      <c r="C1506">
        <v>33763088</v>
      </c>
      <c r="D1506">
        <v>38131796</v>
      </c>
      <c r="E1506">
        <v>33626712</v>
      </c>
      <c r="F1506">
        <v>33626712</v>
      </c>
      <c r="H1506">
        <f t="shared" si="163"/>
        <v>7.0304241441101478E-3</v>
      </c>
      <c r="I1506">
        <f t="shared" si="164"/>
        <v>7.1267387082216693E-3</v>
      </c>
      <c r="J1506">
        <f t="shared" si="165"/>
        <v>7.3078552364174154E-3</v>
      </c>
      <c r="K1506">
        <f t="shared" si="166"/>
        <v>7.1557279698408749E-3</v>
      </c>
      <c r="L1506">
        <f t="shared" si="167"/>
        <v>7.1557279698408749E-3</v>
      </c>
      <c r="M1506" s="2"/>
      <c r="N1506">
        <f t="shared" si="168"/>
        <v>329.04686977054092</v>
      </c>
      <c r="O1506">
        <f t="shared" si="169"/>
        <v>7.1552948056861961E-3</v>
      </c>
      <c r="P1506" s="40">
        <f>N1506/MAX($N$16:N1506)-1</f>
        <v>-4.6530613988472469E-3</v>
      </c>
      <c r="S1506" s="2"/>
    </row>
    <row r="1507" spans="1:19">
      <c r="A1507" s="2">
        <v>44726</v>
      </c>
      <c r="B1507">
        <v>25232790</v>
      </c>
      <c r="C1507">
        <v>33785396</v>
      </c>
      <c r="D1507">
        <v>38046260</v>
      </c>
      <c r="E1507">
        <v>33582524</v>
      </c>
      <c r="F1507">
        <v>33582524</v>
      </c>
      <c r="H1507">
        <f t="shared" si="163"/>
        <v>6.5179922521707567E-4</v>
      </c>
      <c r="I1507">
        <f t="shared" si="164"/>
        <v>6.6072155485308315E-4</v>
      </c>
      <c r="J1507">
        <f t="shared" si="165"/>
        <v>-2.2431673556629894E-3</v>
      </c>
      <c r="K1507">
        <f t="shared" si="166"/>
        <v>-1.3140743585040582E-3</v>
      </c>
      <c r="L1507">
        <f t="shared" si="167"/>
        <v>-1.3140743585040582E-3</v>
      </c>
      <c r="M1507" s="2"/>
      <c r="N1507">
        <f t="shared" si="168"/>
        <v>328.81266768030406</v>
      </c>
      <c r="O1507">
        <f t="shared" si="169"/>
        <v>-7.1175905852018941E-4</v>
      </c>
      <c r="P1507" s="40">
        <f>N1507/MAX($N$16:N1507)-1</f>
        <v>-5.3615085987668287E-3</v>
      </c>
      <c r="S1507" s="2"/>
    </row>
    <row r="1508" spans="1:19">
      <c r="A1508" s="2">
        <v>44727</v>
      </c>
      <c r="B1508">
        <v>25240038</v>
      </c>
      <c r="C1508">
        <v>33753484</v>
      </c>
      <c r="D1508">
        <v>37989640</v>
      </c>
      <c r="E1508">
        <v>33492914</v>
      </c>
      <c r="F1508">
        <v>33492914</v>
      </c>
      <c r="H1508">
        <f t="shared" si="163"/>
        <v>2.8724528678747419E-4</v>
      </c>
      <c r="I1508">
        <f t="shared" si="164"/>
        <v>-9.4455012455674225E-4</v>
      </c>
      <c r="J1508">
        <f t="shared" si="165"/>
        <v>-1.4881883265267515E-3</v>
      </c>
      <c r="K1508">
        <f t="shared" si="166"/>
        <v>-2.6683521464914151E-3</v>
      </c>
      <c r="L1508">
        <f t="shared" si="167"/>
        <v>-2.6683521464914151E-3</v>
      </c>
      <c r="M1508" s="2"/>
      <c r="N1508">
        <f t="shared" si="168"/>
        <v>328.32061941909632</v>
      </c>
      <c r="O1508">
        <f t="shared" si="169"/>
        <v>-1.4964394914557698E-3</v>
      </c>
      <c r="P1508" s="40">
        <f>N1508/MAX($N$16:N1508)-1</f>
        <v>-6.8499249170217436E-3</v>
      </c>
      <c r="S1508" s="2"/>
    </row>
    <row r="1509" spans="1:19">
      <c r="A1509" s="2">
        <v>44728</v>
      </c>
      <c r="B1509">
        <v>25335716</v>
      </c>
      <c r="C1509">
        <v>34015932</v>
      </c>
      <c r="D1509">
        <v>37804732</v>
      </c>
      <c r="E1509">
        <v>33424360</v>
      </c>
      <c r="F1509">
        <v>33424360</v>
      </c>
      <c r="H1509">
        <f t="shared" si="163"/>
        <v>3.790723294473608E-3</v>
      </c>
      <c r="I1509">
        <f t="shared" si="164"/>
        <v>7.7754343818254856E-3</v>
      </c>
      <c r="J1509">
        <f t="shared" si="165"/>
        <v>-4.8673269870417313E-3</v>
      </c>
      <c r="K1509">
        <f t="shared" si="166"/>
        <v>-2.0468210081691085E-3</v>
      </c>
      <c r="L1509">
        <f t="shared" si="167"/>
        <v>-2.0468210081691085E-3</v>
      </c>
      <c r="M1509" s="2"/>
      <c r="N1509">
        <f t="shared" si="168"/>
        <v>328.49168685085561</v>
      </c>
      <c r="O1509">
        <f t="shared" si="169"/>
        <v>5.210377345838289E-4</v>
      </c>
      <c r="P1509" s="40">
        <f>N1509/MAX($N$16:N1509)-1</f>
        <v>-6.3324562517986793E-3</v>
      </c>
      <c r="S1509" s="2"/>
    </row>
    <row r="1510" spans="1:19">
      <c r="A1510" s="2">
        <v>44729</v>
      </c>
      <c r="B1510">
        <v>25170790</v>
      </c>
      <c r="C1510">
        <v>33773036</v>
      </c>
      <c r="D1510">
        <v>37763804</v>
      </c>
      <c r="E1510">
        <v>33399706</v>
      </c>
      <c r="F1510">
        <v>33399706</v>
      </c>
      <c r="H1510">
        <f t="shared" si="163"/>
        <v>-6.509624594781549E-3</v>
      </c>
      <c r="I1510">
        <f t="shared" si="164"/>
        <v>-7.1406539735556773E-3</v>
      </c>
      <c r="J1510">
        <f t="shared" si="165"/>
        <v>-1.082615795292452E-3</v>
      </c>
      <c r="K1510">
        <f t="shared" si="166"/>
        <v>-7.3760574622816488E-4</v>
      </c>
      <c r="L1510">
        <f t="shared" si="167"/>
        <v>-7.3760574622816488E-4</v>
      </c>
      <c r="M1510" s="2"/>
      <c r="N1510">
        <f t="shared" si="168"/>
        <v>327.42684124419105</v>
      </c>
      <c r="O1510">
        <f t="shared" si="169"/>
        <v>-3.241621171217202E-3</v>
      </c>
      <c r="P1510" s="40">
        <f>N1510/MAX($N$16:N1510)-1</f>
        <v>-9.5535499987642325E-3</v>
      </c>
      <c r="S1510" s="2"/>
    </row>
    <row r="1511" spans="1:19">
      <c r="A1511" s="2">
        <v>44732</v>
      </c>
      <c r="B1511">
        <v>25346328</v>
      </c>
      <c r="C1511">
        <v>33706812</v>
      </c>
      <c r="D1511">
        <v>37376604</v>
      </c>
      <c r="E1511">
        <v>33103860</v>
      </c>
      <c r="F1511">
        <v>33103860</v>
      </c>
      <c r="H1511">
        <f t="shared" si="163"/>
        <v>6.9738772601097843E-3</v>
      </c>
      <c r="I1511">
        <f t="shared" si="164"/>
        <v>-1.9608542151792197E-3</v>
      </c>
      <c r="J1511">
        <f t="shared" si="165"/>
        <v>-1.0253204364687463E-2</v>
      </c>
      <c r="K1511">
        <f t="shared" si="166"/>
        <v>-8.8577426400100467E-3</v>
      </c>
      <c r="L1511">
        <f t="shared" si="167"/>
        <v>-8.8577426400100467E-3</v>
      </c>
      <c r="M1511" s="2"/>
      <c r="N1511">
        <f t="shared" si="168"/>
        <v>325.92358096350711</v>
      </c>
      <c r="O1511">
        <f t="shared" si="169"/>
        <v>-4.5911333199553988E-3</v>
      </c>
      <c r="P1511" s="40">
        <f>N1511/MAX($N$16:N1511)-1</f>
        <v>-1.4100821696996335E-2</v>
      </c>
      <c r="S1511" s="2"/>
    </row>
    <row r="1512" spans="1:19">
      <c r="A1512" s="2">
        <v>44733</v>
      </c>
      <c r="B1512">
        <v>25342426</v>
      </c>
      <c r="C1512">
        <v>33728832</v>
      </c>
      <c r="D1512">
        <v>37408868</v>
      </c>
      <c r="E1512">
        <v>33360840</v>
      </c>
      <c r="F1512">
        <v>33360840</v>
      </c>
      <c r="H1512">
        <f t="shared" si="163"/>
        <v>-1.539473489019505E-4</v>
      </c>
      <c r="I1512">
        <f t="shared" si="164"/>
        <v>6.5328041109324886E-4</v>
      </c>
      <c r="J1512">
        <f t="shared" si="165"/>
        <v>8.6321379010256827E-4</v>
      </c>
      <c r="K1512">
        <f t="shared" si="166"/>
        <v>7.762840949665728E-3</v>
      </c>
      <c r="L1512">
        <f t="shared" si="167"/>
        <v>7.762840949665728E-3</v>
      </c>
      <c r="M1512" s="2"/>
      <c r="N1512">
        <f t="shared" si="168"/>
        <v>327.02443536167925</v>
      </c>
      <c r="O1512">
        <f t="shared" si="169"/>
        <v>3.3776457503250645E-3</v>
      </c>
      <c r="P1512" s="40">
        <f>N1512/MAX($N$16:N1512)-1</f>
        <v>-1.0770803527152206E-2</v>
      </c>
      <c r="S1512" s="2"/>
    </row>
    <row r="1513" spans="1:19">
      <c r="A1513" s="2">
        <v>44734</v>
      </c>
      <c r="B1513">
        <v>25245686</v>
      </c>
      <c r="C1513">
        <v>33774248</v>
      </c>
      <c r="D1513">
        <v>37461096</v>
      </c>
      <c r="E1513">
        <v>33446042</v>
      </c>
      <c r="F1513">
        <v>33446042</v>
      </c>
      <c r="H1513">
        <f t="shared" si="163"/>
        <v>-3.817314096132729E-3</v>
      </c>
      <c r="I1513">
        <f t="shared" si="164"/>
        <v>1.3465037864341944E-3</v>
      </c>
      <c r="J1513">
        <f t="shared" si="165"/>
        <v>1.3961395463770732E-3</v>
      </c>
      <c r="K1513">
        <f t="shared" si="166"/>
        <v>2.5539524784148337E-3</v>
      </c>
      <c r="L1513">
        <f t="shared" si="167"/>
        <v>2.5539524784148337E-3</v>
      </c>
      <c r="M1513" s="2"/>
      <c r="N1513">
        <f t="shared" si="168"/>
        <v>327.28822858864191</v>
      </c>
      <c r="O1513">
        <f t="shared" si="169"/>
        <v>8.0664683870164118E-4</v>
      </c>
      <c r="P1513" s="40">
        <f>N1513/MAX($N$16:N1513)-1</f>
        <v>-9.9728449230660488E-3</v>
      </c>
      <c r="S1513" s="2"/>
    </row>
    <row r="1514" spans="1:19">
      <c r="A1514" s="2">
        <v>44735</v>
      </c>
      <c r="B1514">
        <v>24417950</v>
      </c>
      <c r="C1514">
        <v>33346594</v>
      </c>
      <c r="D1514">
        <v>37058248</v>
      </c>
      <c r="E1514">
        <v>33198316</v>
      </c>
      <c r="F1514">
        <v>33198316</v>
      </c>
      <c r="H1514">
        <f t="shared" si="163"/>
        <v>-3.278722550854829E-2</v>
      </c>
      <c r="I1514">
        <f t="shared" si="164"/>
        <v>-1.2662132403362447E-2</v>
      </c>
      <c r="J1514">
        <f t="shared" si="165"/>
        <v>-1.075376972419595E-2</v>
      </c>
      <c r="K1514">
        <f t="shared" si="166"/>
        <v>-7.4067359001701583E-3</v>
      </c>
      <c r="L1514">
        <f t="shared" si="167"/>
        <v>-7.4067359001701583E-3</v>
      </c>
      <c r="M1514" s="2"/>
      <c r="N1514">
        <f t="shared" si="168"/>
        <v>322.63964918265316</v>
      </c>
      <c r="O1514">
        <f t="shared" si="169"/>
        <v>-1.4203319887289402E-2</v>
      </c>
      <c r="P1514" s="40">
        <f>N1514/MAX($N$16:N1514)-1</f>
        <v>-2.4034517303726743E-2</v>
      </c>
      <c r="S1514" s="2"/>
    </row>
    <row r="1515" spans="1:19">
      <c r="A1515" s="2">
        <v>44736</v>
      </c>
      <c r="B1515">
        <v>24470426</v>
      </c>
      <c r="C1515">
        <v>33416560</v>
      </c>
      <c r="D1515">
        <v>37135216</v>
      </c>
      <c r="E1515">
        <v>33268284</v>
      </c>
      <c r="F1515">
        <v>33268284</v>
      </c>
      <c r="H1515">
        <f t="shared" si="163"/>
        <v>2.1490747585279912E-3</v>
      </c>
      <c r="I1515">
        <f t="shared" si="164"/>
        <v>2.0981453158304131E-3</v>
      </c>
      <c r="J1515">
        <f t="shared" si="165"/>
        <v>2.0769465410237498E-3</v>
      </c>
      <c r="K1515">
        <f t="shared" si="166"/>
        <v>2.1075767819065394E-3</v>
      </c>
      <c r="L1515">
        <f t="shared" si="167"/>
        <v>2.1075767819065394E-3</v>
      </c>
      <c r="M1515" s="2"/>
      <c r="N1515">
        <f t="shared" si="168"/>
        <v>323.31972969570097</v>
      </c>
      <c r="O1515">
        <f t="shared" si="169"/>
        <v>2.1078640358390467E-3</v>
      </c>
      <c r="P1515" s="40">
        <f>N1515/MAX($N$16:N1515)-1</f>
        <v>-2.1977314762531064E-2</v>
      </c>
      <c r="S1515" s="2"/>
    </row>
    <row r="1516" spans="1:19">
      <c r="A1516" s="2">
        <v>44739</v>
      </c>
      <c r="B1516">
        <v>24572916</v>
      </c>
      <c r="C1516">
        <v>33553214</v>
      </c>
      <c r="D1516">
        <v>37249064</v>
      </c>
      <c r="E1516">
        <v>33374234</v>
      </c>
      <c r="F1516">
        <v>33374234</v>
      </c>
      <c r="H1516">
        <f t="shared" si="163"/>
        <v>4.1883210369937363E-3</v>
      </c>
      <c r="I1516">
        <f t="shared" si="164"/>
        <v>4.0894095622050486E-3</v>
      </c>
      <c r="J1516">
        <f t="shared" si="165"/>
        <v>3.0657691610034288E-3</v>
      </c>
      <c r="K1516">
        <f t="shared" si="166"/>
        <v>3.1847149074475389E-3</v>
      </c>
      <c r="L1516">
        <f t="shared" si="167"/>
        <v>3.1847149074475389E-3</v>
      </c>
      <c r="M1516" s="2"/>
      <c r="N1516">
        <f t="shared" si="168"/>
        <v>324.46511761616887</v>
      </c>
      <c r="O1516">
        <f t="shared" si="169"/>
        <v>3.5425859150194586E-3</v>
      </c>
      <c r="P1516" s="40">
        <f>N1516/MAX($N$16:N1516)-1</f>
        <v>-1.8512585373239299E-2</v>
      </c>
      <c r="S1516" s="2"/>
    </row>
    <row r="1517" spans="1:19">
      <c r="A1517" s="2">
        <v>44740</v>
      </c>
      <c r="B1517">
        <v>24460668</v>
      </c>
      <c r="C1517">
        <v>33495910</v>
      </c>
      <c r="D1517">
        <v>37409048</v>
      </c>
      <c r="E1517">
        <v>33313164</v>
      </c>
      <c r="F1517">
        <v>33313164</v>
      </c>
      <c r="H1517">
        <f t="shared" si="163"/>
        <v>-4.5679560374519701E-3</v>
      </c>
      <c r="I1517">
        <f t="shared" si="164"/>
        <v>-1.7078542758973692E-3</v>
      </c>
      <c r="J1517">
        <f t="shared" si="165"/>
        <v>4.2949804054137619E-3</v>
      </c>
      <c r="K1517">
        <f t="shared" si="166"/>
        <v>-1.8298547316472069E-3</v>
      </c>
      <c r="L1517">
        <f t="shared" si="167"/>
        <v>-1.8298547316472069E-3</v>
      </c>
      <c r="M1517" s="2"/>
      <c r="N1517">
        <f t="shared" si="168"/>
        <v>324.09908596206793</v>
      </c>
      <c r="O1517">
        <f t="shared" si="169"/>
        <v>-1.1281078742459984E-3</v>
      </c>
      <c r="P1517" s="40">
        <f>N1517/MAX($N$16:N1517)-1</f>
        <v>-1.9619809054153059E-2</v>
      </c>
      <c r="S1517" s="2"/>
    </row>
    <row r="1518" spans="1:19">
      <c r="A1518" s="2">
        <v>44741</v>
      </c>
      <c r="B1518">
        <v>24662238</v>
      </c>
      <c r="C1518">
        <v>33742352</v>
      </c>
      <c r="D1518">
        <v>37414456</v>
      </c>
      <c r="E1518">
        <v>32931536</v>
      </c>
      <c r="F1518">
        <v>32931536</v>
      </c>
      <c r="H1518">
        <f t="shared" si="163"/>
        <v>8.2405762589967679E-3</v>
      </c>
      <c r="I1518">
        <f t="shared" si="164"/>
        <v>7.3573758706659831E-3</v>
      </c>
      <c r="J1518">
        <f t="shared" si="165"/>
        <v>1.4456395682671541E-4</v>
      </c>
      <c r="K1518">
        <f t="shared" si="166"/>
        <v>-1.1455771658315017E-2</v>
      </c>
      <c r="L1518">
        <f t="shared" si="167"/>
        <v>-1.1455771658315017E-2</v>
      </c>
      <c r="M1518" s="2"/>
      <c r="N1518">
        <f t="shared" si="168"/>
        <v>323.63439092756278</v>
      </c>
      <c r="O1518">
        <f t="shared" si="169"/>
        <v>-1.433805446028114E-3</v>
      </c>
      <c r="P1518" s="40">
        <f>N1518/MAX($N$16:N1518)-1</f>
        <v>-2.1025483511109333E-2</v>
      </c>
      <c r="S1518" s="2"/>
    </row>
    <row r="1519" spans="1:19">
      <c r="A1519" s="2">
        <v>44742</v>
      </c>
      <c r="B1519">
        <v>24737912</v>
      </c>
      <c r="C1519">
        <v>33834664</v>
      </c>
      <c r="D1519">
        <v>37355504</v>
      </c>
      <c r="E1519">
        <v>32803584</v>
      </c>
      <c r="F1519">
        <v>32803584</v>
      </c>
      <c r="H1519">
        <f t="shared" si="163"/>
        <v>3.0684157698908088E-3</v>
      </c>
      <c r="I1519">
        <f t="shared" si="164"/>
        <v>2.7357903207221312E-3</v>
      </c>
      <c r="J1519">
        <f t="shared" si="165"/>
        <v>-1.5756476587551749E-3</v>
      </c>
      <c r="K1519">
        <f t="shared" si="166"/>
        <v>-3.8853942312316869E-3</v>
      </c>
      <c r="L1519">
        <f t="shared" si="167"/>
        <v>-3.8853942312316869E-3</v>
      </c>
      <c r="M1519" s="2"/>
      <c r="N1519">
        <f t="shared" si="168"/>
        <v>323.40511343586672</v>
      </c>
      <c r="O1519">
        <f t="shared" si="169"/>
        <v>-7.0844600612112178E-4</v>
      </c>
      <c r="P1519" s="40">
        <f>N1519/MAX($N$16:N1519)-1</f>
        <v>-2.1719034097410161E-2</v>
      </c>
      <c r="S1519" s="2"/>
    </row>
    <row r="1520" spans="1:19">
      <c r="A1520" s="2">
        <v>44743</v>
      </c>
      <c r="B1520">
        <v>24669008</v>
      </c>
      <c r="C1520">
        <v>33783820</v>
      </c>
      <c r="D1520">
        <v>37426232</v>
      </c>
      <c r="E1520">
        <v>32872012</v>
      </c>
      <c r="F1520">
        <v>32872012</v>
      </c>
      <c r="H1520">
        <f t="shared" si="163"/>
        <v>-2.7853603812642014E-3</v>
      </c>
      <c r="I1520">
        <f t="shared" si="164"/>
        <v>-1.5027192231020781E-3</v>
      </c>
      <c r="J1520">
        <f t="shared" si="165"/>
        <v>1.8933756053727269E-3</v>
      </c>
      <c r="K1520">
        <f t="shared" si="166"/>
        <v>2.0859915794566586E-3</v>
      </c>
      <c r="L1520">
        <f t="shared" si="167"/>
        <v>2.0859915794566586E-3</v>
      </c>
      <c r="M1520" s="2"/>
      <c r="N1520">
        <f t="shared" si="168"/>
        <v>323.52006966953098</v>
      </c>
      <c r="O1520">
        <f t="shared" si="169"/>
        <v>3.5545583198395289E-4</v>
      </c>
      <c r="P1520" s="40">
        <f>N1520/MAX($N$16:N1520)-1</f>
        <v>-2.1371298422760976E-2</v>
      </c>
      <c r="S1520" s="2"/>
    </row>
    <row r="1521" spans="1:19">
      <c r="A1521" s="2">
        <v>44746</v>
      </c>
      <c r="B1521">
        <v>24807820</v>
      </c>
      <c r="C1521">
        <v>33954056</v>
      </c>
      <c r="D1521">
        <v>37587992</v>
      </c>
      <c r="E1521">
        <v>33019068</v>
      </c>
      <c r="F1521">
        <v>33019068</v>
      </c>
      <c r="H1521">
        <f t="shared" si="163"/>
        <v>5.6269794067114187E-3</v>
      </c>
      <c r="I1521">
        <f t="shared" si="164"/>
        <v>5.0389801982131388E-3</v>
      </c>
      <c r="J1521">
        <f t="shared" si="165"/>
        <v>4.3221022089532379E-3</v>
      </c>
      <c r="K1521">
        <f t="shared" si="166"/>
        <v>4.4735929154564591E-3</v>
      </c>
      <c r="L1521">
        <f t="shared" si="167"/>
        <v>4.4735929154564591E-3</v>
      </c>
      <c r="M1521" s="2"/>
      <c r="N1521">
        <f t="shared" si="168"/>
        <v>325.06877626665101</v>
      </c>
      <c r="O1521">
        <f t="shared" si="169"/>
        <v>4.7870495289581427E-3</v>
      </c>
      <c r="P1521" s="40">
        <f>N1521/MAX($N$16:N1521)-1</f>
        <v>-1.6686554357850825E-2</v>
      </c>
      <c r="S1521" s="2"/>
    </row>
    <row r="1522" spans="1:19">
      <c r="A1522" s="2">
        <v>44747</v>
      </c>
      <c r="B1522">
        <v>24792896</v>
      </c>
      <c r="C1522">
        <v>34050888</v>
      </c>
      <c r="D1522">
        <v>37771468</v>
      </c>
      <c r="E1522">
        <v>33174738</v>
      </c>
      <c r="F1522">
        <v>33174738</v>
      </c>
      <c r="H1522">
        <f t="shared" si="163"/>
        <v>-6.015845003712883E-4</v>
      </c>
      <c r="I1522">
        <f t="shared" si="164"/>
        <v>2.8518536931199101E-3</v>
      </c>
      <c r="J1522">
        <f t="shared" si="165"/>
        <v>4.8812397320932011E-3</v>
      </c>
      <c r="K1522">
        <f t="shared" si="166"/>
        <v>4.7145485753867789E-3</v>
      </c>
      <c r="L1522">
        <f t="shared" si="167"/>
        <v>4.7145485753867789E-3</v>
      </c>
      <c r="M1522" s="2"/>
      <c r="N1522">
        <f t="shared" si="168"/>
        <v>326.14544345689785</v>
      </c>
      <c r="O1522">
        <f t="shared" si="169"/>
        <v>3.3121212151230764E-3</v>
      </c>
      <c r="P1522" s="40">
        <f>N1522/MAX($N$16:N1522)-1</f>
        <v>-1.342970103342378E-2</v>
      </c>
      <c r="S1522" s="2"/>
    </row>
    <row r="1523" spans="1:19">
      <c r="A1523" s="2">
        <v>44748</v>
      </c>
      <c r="B1523">
        <v>24890236</v>
      </c>
      <c r="C1523">
        <v>33898776</v>
      </c>
      <c r="D1523">
        <v>37718256</v>
      </c>
      <c r="E1523">
        <v>33169260</v>
      </c>
      <c r="F1523">
        <v>33169260</v>
      </c>
      <c r="H1523">
        <f t="shared" si="163"/>
        <v>3.9261246447368503E-3</v>
      </c>
      <c r="I1523">
        <f t="shared" si="164"/>
        <v>-4.4671962740002735E-3</v>
      </c>
      <c r="J1523">
        <f t="shared" si="165"/>
        <v>-1.4087882419608899E-3</v>
      </c>
      <c r="K1523">
        <f t="shared" si="166"/>
        <v>-1.6512564469983726E-4</v>
      </c>
      <c r="L1523">
        <f t="shared" si="167"/>
        <v>-1.6512564469983726E-4</v>
      </c>
      <c r="M1523" s="2"/>
      <c r="N1523">
        <f t="shared" si="168"/>
        <v>325.99671388377527</v>
      </c>
      <c r="O1523">
        <f t="shared" si="169"/>
        <v>-4.5602223212479746E-4</v>
      </c>
      <c r="P1523" s="40">
        <f>N1523/MAX($N$16:N1523)-1</f>
        <v>-1.3879599023306599E-2</v>
      </c>
      <c r="S1523" s="2"/>
    </row>
    <row r="1524" spans="1:19">
      <c r="A1524" s="2">
        <v>44749</v>
      </c>
      <c r="B1524">
        <v>24910234</v>
      </c>
      <c r="C1524">
        <v>34035076</v>
      </c>
      <c r="D1524">
        <v>37868188</v>
      </c>
      <c r="E1524">
        <v>33264924</v>
      </c>
      <c r="F1524">
        <v>33264924</v>
      </c>
      <c r="H1524">
        <f t="shared" si="163"/>
        <v>8.0344758482797651E-4</v>
      </c>
      <c r="I1524">
        <f t="shared" si="164"/>
        <v>4.0207941431278371E-3</v>
      </c>
      <c r="J1524">
        <f t="shared" si="165"/>
        <v>3.975051232485427E-3</v>
      </c>
      <c r="K1524">
        <f t="shared" si="166"/>
        <v>2.884116196743669E-3</v>
      </c>
      <c r="L1524">
        <f t="shared" si="167"/>
        <v>2.884116196743669E-3</v>
      </c>
      <c r="M1524" s="2"/>
      <c r="N1524">
        <f t="shared" si="168"/>
        <v>326.94650696273516</v>
      </c>
      <c r="O1524">
        <f t="shared" si="169"/>
        <v>2.9135050707857157E-3</v>
      </c>
      <c r="P1524" s="40">
        <f>N1524/MAX($N$16:N1524)-1</f>
        <v>-1.1006532234655753E-2</v>
      </c>
      <c r="S1524" s="2"/>
    </row>
    <row r="1525" spans="1:19">
      <c r="A1525" s="2">
        <v>44750</v>
      </c>
      <c r="B1525">
        <v>24946840</v>
      </c>
      <c r="C1525">
        <v>34084756</v>
      </c>
      <c r="D1525">
        <v>37757464</v>
      </c>
      <c r="E1525">
        <v>33227278</v>
      </c>
      <c r="F1525">
        <v>33227278</v>
      </c>
      <c r="H1525">
        <f t="shared" si="163"/>
        <v>1.4695165047426961E-3</v>
      </c>
      <c r="I1525">
        <f t="shared" si="164"/>
        <v>1.4596706057010689E-3</v>
      </c>
      <c r="J1525">
        <f t="shared" si="165"/>
        <v>-2.9239318237249678E-3</v>
      </c>
      <c r="K1525">
        <f t="shared" si="166"/>
        <v>-1.1317025705515071E-3</v>
      </c>
      <c r="L1525">
        <f t="shared" si="167"/>
        <v>-1.1317025705515071E-3</v>
      </c>
      <c r="M1525" s="2"/>
      <c r="N1525">
        <f t="shared" si="168"/>
        <v>326.79884812131729</v>
      </c>
      <c r="O1525">
        <f t="shared" si="169"/>
        <v>-4.5162997087684338E-4</v>
      </c>
      <c r="P1525" s="40">
        <f>N1525/MAX($N$16:N1525)-1</f>
        <v>-1.1453191325699996E-2</v>
      </c>
      <c r="S1525" s="2"/>
    </row>
    <row r="1526" spans="1:19">
      <c r="A1526" s="2">
        <v>44753</v>
      </c>
      <c r="B1526">
        <v>25054020</v>
      </c>
      <c r="C1526">
        <v>34230216</v>
      </c>
      <c r="D1526">
        <v>37829992</v>
      </c>
      <c r="E1526">
        <v>33300488</v>
      </c>
      <c r="F1526">
        <v>33300488</v>
      </c>
      <c r="H1526">
        <f t="shared" si="163"/>
        <v>4.2963357282925774E-3</v>
      </c>
      <c r="I1526">
        <f t="shared" si="164"/>
        <v>4.2675969280812076E-3</v>
      </c>
      <c r="J1526">
        <f t="shared" si="165"/>
        <v>1.9208917209059262E-3</v>
      </c>
      <c r="K1526">
        <f t="shared" si="166"/>
        <v>2.2033101838796476E-3</v>
      </c>
      <c r="L1526">
        <f t="shared" si="167"/>
        <v>2.2033101838796476E-3</v>
      </c>
      <c r="M1526" s="2"/>
      <c r="N1526">
        <f t="shared" si="168"/>
        <v>327.77214951922548</v>
      </c>
      <c r="O1526">
        <f t="shared" si="169"/>
        <v>2.978288949007802E-3</v>
      </c>
      <c r="P1526" s="40">
        <f>N1526/MAX($N$16:N1526)-1</f>
        <v>-8.5090132898484327E-3</v>
      </c>
      <c r="S1526" s="2"/>
    </row>
    <row r="1527" spans="1:19">
      <c r="A1527" s="2">
        <v>44754</v>
      </c>
      <c r="B1527">
        <v>24988412</v>
      </c>
      <c r="C1527">
        <v>34286780</v>
      </c>
      <c r="D1527">
        <v>37785520</v>
      </c>
      <c r="E1527">
        <v>33300522</v>
      </c>
      <c r="F1527">
        <v>33300522</v>
      </c>
      <c r="H1527">
        <f t="shared" si="163"/>
        <v>-2.6186615960233084E-3</v>
      </c>
      <c r="I1527">
        <f t="shared" si="164"/>
        <v>1.6524581673689198E-3</v>
      </c>
      <c r="J1527">
        <f t="shared" si="165"/>
        <v>-1.1755751891250332E-3</v>
      </c>
      <c r="K1527">
        <f t="shared" si="166"/>
        <v>1.0210060585880143E-6</v>
      </c>
      <c r="L1527">
        <f t="shared" si="167"/>
        <v>1.0210060585880143E-6</v>
      </c>
      <c r="M1527" s="2"/>
      <c r="N1527">
        <f t="shared" si="168"/>
        <v>327.63188030589691</v>
      </c>
      <c r="O1527">
        <f t="shared" si="169"/>
        <v>-4.2794732113244911E-4</v>
      </c>
      <c r="P1527" s="40">
        <f>N1527/MAX($N$16:N1527)-1</f>
        <v>-8.9333192015379481E-3</v>
      </c>
      <c r="S1527" s="2"/>
    </row>
    <row r="1528" spans="1:19">
      <c r="A1528" s="2">
        <v>44755</v>
      </c>
      <c r="B1528">
        <v>25083950</v>
      </c>
      <c r="C1528">
        <v>34377548</v>
      </c>
      <c r="D1528">
        <v>37885844</v>
      </c>
      <c r="E1528">
        <v>33391292</v>
      </c>
      <c r="F1528">
        <v>33391292</v>
      </c>
      <c r="H1528">
        <f t="shared" si="163"/>
        <v>3.8232921723877489E-3</v>
      </c>
      <c r="I1528">
        <f t="shared" si="164"/>
        <v>2.6473177125410086E-3</v>
      </c>
      <c r="J1528">
        <f t="shared" si="165"/>
        <v>2.6550911566123325E-3</v>
      </c>
      <c r="K1528">
        <f t="shared" si="166"/>
        <v>2.7257830973339559E-3</v>
      </c>
      <c r="L1528">
        <f t="shared" si="167"/>
        <v>2.7257830973339559E-3</v>
      </c>
      <c r="M1528" s="2"/>
      <c r="N1528">
        <f t="shared" si="168"/>
        <v>328.58707580076106</v>
      </c>
      <c r="O1528">
        <f t="shared" si="169"/>
        <v>2.9154534472418002E-3</v>
      </c>
      <c r="P1528" s="40">
        <f>N1528/MAX($N$16:N1528)-1</f>
        <v>-6.0439104305575198E-3</v>
      </c>
      <c r="S1528" s="2"/>
    </row>
    <row r="1529" spans="1:19">
      <c r="A1529" s="2">
        <v>44756</v>
      </c>
      <c r="B1529">
        <v>25184026</v>
      </c>
      <c r="C1529">
        <v>34455604</v>
      </c>
      <c r="D1529">
        <v>37877140</v>
      </c>
      <c r="E1529">
        <v>33462600</v>
      </c>
      <c r="F1529">
        <v>33462600</v>
      </c>
      <c r="H1529">
        <f t="shared" si="163"/>
        <v>3.9896427795462763E-3</v>
      </c>
      <c r="I1529">
        <f t="shared" si="164"/>
        <v>2.2705516984515839E-3</v>
      </c>
      <c r="J1529">
        <f t="shared" si="165"/>
        <v>-2.2974280314302931E-4</v>
      </c>
      <c r="K1529">
        <f t="shared" si="166"/>
        <v>2.1355268313667519E-3</v>
      </c>
      <c r="L1529">
        <f t="shared" si="167"/>
        <v>2.1355268313667519E-3</v>
      </c>
      <c r="M1529" s="2"/>
      <c r="N1529">
        <f t="shared" si="168"/>
        <v>329.26406410380588</v>
      </c>
      <c r="O1529">
        <f t="shared" si="169"/>
        <v>2.0603010675176669E-3</v>
      </c>
      <c r="P1529" s="40">
        <f>N1529/MAX($N$16:N1529)-1</f>
        <v>-3.9960616381519154E-3</v>
      </c>
      <c r="S1529" s="2"/>
    </row>
    <row r="1530" spans="1:19">
      <c r="A1530" s="2">
        <v>44757</v>
      </c>
      <c r="B1530">
        <v>25227096</v>
      </c>
      <c r="C1530">
        <v>34324676</v>
      </c>
      <c r="D1530">
        <v>37697156</v>
      </c>
      <c r="E1530">
        <v>33361946</v>
      </c>
      <c r="F1530">
        <v>33361946</v>
      </c>
      <c r="H1530">
        <f t="shared" si="163"/>
        <v>1.7102110679205751E-3</v>
      </c>
      <c r="I1530">
        <f t="shared" si="164"/>
        <v>-3.7999043638881069E-3</v>
      </c>
      <c r="J1530">
        <f t="shared" si="165"/>
        <v>-4.7517843216251521E-3</v>
      </c>
      <c r="K1530">
        <f t="shared" si="166"/>
        <v>-3.0079551499285762E-3</v>
      </c>
      <c r="L1530">
        <f t="shared" si="167"/>
        <v>-3.0079551499285762E-3</v>
      </c>
      <c r="M1530" s="2"/>
      <c r="N1530">
        <f t="shared" si="168"/>
        <v>328.41736894391414</v>
      </c>
      <c r="O1530">
        <f t="shared" si="169"/>
        <v>-2.5714775834899672E-3</v>
      </c>
      <c r="P1530" s="40">
        <f>N1530/MAX($N$16:N1530)-1</f>
        <v>-6.557263438717098E-3</v>
      </c>
      <c r="S1530" s="2"/>
    </row>
    <row r="1531" spans="1:19">
      <c r="A1531" s="2">
        <v>44760</v>
      </c>
      <c r="B1531">
        <v>25298090</v>
      </c>
      <c r="C1531">
        <v>34560004</v>
      </c>
      <c r="D1531">
        <v>37956020</v>
      </c>
      <c r="E1531">
        <v>33563440</v>
      </c>
      <c r="F1531">
        <v>33563440</v>
      </c>
      <c r="H1531">
        <f t="shared" si="163"/>
        <v>2.8141962911625296E-3</v>
      </c>
      <c r="I1531">
        <f t="shared" si="164"/>
        <v>6.8559423547072118E-3</v>
      </c>
      <c r="J1531">
        <f t="shared" si="165"/>
        <v>6.8669371238510024E-3</v>
      </c>
      <c r="K1531">
        <f t="shared" si="166"/>
        <v>6.0396356975098708E-3</v>
      </c>
      <c r="L1531">
        <f t="shared" si="167"/>
        <v>6.0396356975098708E-3</v>
      </c>
      <c r="M1531" s="2"/>
      <c r="N1531">
        <f t="shared" si="168"/>
        <v>330.29699003284009</v>
      </c>
      <c r="O1531">
        <f t="shared" si="169"/>
        <v>5.723269432948098E-3</v>
      </c>
      <c r="P1531" s="40">
        <f>N1531/MAX($N$16:N1531)-1</f>
        <v>-8.7152299117165821E-4</v>
      </c>
      <c r="S1531" s="2"/>
    </row>
    <row r="1532" spans="1:19">
      <c r="A1532" s="2">
        <v>44761</v>
      </c>
      <c r="B1532">
        <v>25340864</v>
      </c>
      <c r="C1532">
        <v>34600456</v>
      </c>
      <c r="D1532">
        <v>38000516</v>
      </c>
      <c r="E1532">
        <v>33590832</v>
      </c>
      <c r="F1532">
        <v>33590832</v>
      </c>
      <c r="H1532">
        <f t="shared" si="163"/>
        <v>1.690799582102942E-3</v>
      </c>
      <c r="I1532">
        <f t="shared" si="164"/>
        <v>1.1704859756382913E-3</v>
      </c>
      <c r="J1532">
        <f t="shared" si="165"/>
        <v>1.1723041562312631E-3</v>
      </c>
      <c r="K1532">
        <f t="shared" si="166"/>
        <v>8.1612611818093761E-4</v>
      </c>
      <c r="L1532">
        <f t="shared" si="167"/>
        <v>8.1612611818093761E-4</v>
      </c>
      <c r="M1532" s="2"/>
      <c r="N1532">
        <f t="shared" si="168"/>
        <v>330.67127214127953</v>
      </c>
      <c r="O1532">
        <f t="shared" si="169"/>
        <v>1.1331683900668744E-3</v>
      </c>
      <c r="P1532" s="40">
        <f>N1532/MAX($N$16:N1532)-1</f>
        <v>0</v>
      </c>
      <c r="S1532" s="2"/>
    </row>
    <row r="1533" spans="1:19">
      <c r="A1533" s="2">
        <v>44762</v>
      </c>
      <c r="B1533">
        <v>25360378</v>
      </c>
      <c r="C1533">
        <v>34619496</v>
      </c>
      <c r="D1533">
        <v>38021460</v>
      </c>
      <c r="E1533">
        <v>33655952</v>
      </c>
      <c r="F1533">
        <v>33655952</v>
      </c>
      <c r="H1533">
        <f t="shared" si="163"/>
        <v>7.7006056304940174E-4</v>
      </c>
      <c r="I1533">
        <f t="shared" si="164"/>
        <v>5.5028176507265769E-4</v>
      </c>
      <c r="J1533">
        <f t="shared" si="165"/>
        <v>5.5115041069431214E-4</v>
      </c>
      <c r="K1533">
        <f t="shared" si="166"/>
        <v>1.9386242055570158E-3</v>
      </c>
      <c r="L1533">
        <f t="shared" si="167"/>
        <v>1.9386242055570158E-3</v>
      </c>
      <c r="M1533" s="2"/>
      <c r="N1533">
        <f t="shared" si="168"/>
        <v>331.0514608511312</v>
      </c>
      <c r="O1533">
        <f t="shared" si="169"/>
        <v>1.1497482299860807E-3</v>
      </c>
      <c r="P1533" s="40">
        <f>N1533/MAX($N$16:N1533)-1</f>
        <v>0</v>
      </c>
      <c r="S1533" s="2"/>
    </row>
    <row r="1534" spans="1:19">
      <c r="A1534" s="2">
        <v>44763</v>
      </c>
      <c r="B1534">
        <v>25368402</v>
      </c>
      <c r="C1534">
        <v>34627624</v>
      </c>
      <c r="D1534">
        <v>37852176</v>
      </c>
      <c r="E1534">
        <v>33633176</v>
      </c>
      <c r="F1534">
        <v>33633176</v>
      </c>
      <c r="H1534">
        <f t="shared" si="163"/>
        <v>3.1639906944613827E-4</v>
      </c>
      <c r="I1534">
        <f t="shared" si="164"/>
        <v>2.347810031664288E-4</v>
      </c>
      <c r="J1534">
        <f t="shared" si="165"/>
        <v>-4.4523277117711757E-3</v>
      </c>
      <c r="K1534">
        <f t="shared" si="166"/>
        <v>-6.7673022590475362E-4</v>
      </c>
      <c r="L1534">
        <f t="shared" si="167"/>
        <v>-6.7673022590475362E-4</v>
      </c>
      <c r="M1534" s="2"/>
      <c r="N1534">
        <f t="shared" si="168"/>
        <v>330.70355171418817</v>
      </c>
      <c r="O1534">
        <f t="shared" si="169"/>
        <v>-1.0509216181936233E-3</v>
      </c>
      <c r="P1534" s="40">
        <f>N1534/MAX($N$16:N1534)-1</f>
        <v>-1.0509216181936454E-3</v>
      </c>
      <c r="S1534" s="2"/>
    </row>
    <row r="1535" spans="1:19">
      <c r="A1535" s="2">
        <v>44764</v>
      </c>
      <c r="B1535">
        <v>25455572</v>
      </c>
      <c r="C1535">
        <v>34745928</v>
      </c>
      <c r="D1535">
        <v>37982932</v>
      </c>
      <c r="E1535">
        <v>33745252</v>
      </c>
      <c r="F1535">
        <v>33745252</v>
      </c>
      <c r="H1535">
        <f t="shared" si="163"/>
        <v>3.4361644064140329E-3</v>
      </c>
      <c r="I1535">
        <f t="shared" si="164"/>
        <v>3.4164631104922627E-3</v>
      </c>
      <c r="J1535">
        <f t="shared" si="165"/>
        <v>3.4543852908217598E-3</v>
      </c>
      <c r="K1535">
        <f t="shared" si="166"/>
        <v>3.3323049836269103E-3</v>
      </c>
      <c r="L1535">
        <f t="shared" si="167"/>
        <v>3.3323049836269103E-3</v>
      </c>
      <c r="M1535" s="2"/>
      <c r="N1535">
        <f t="shared" si="168"/>
        <v>331.82606690019611</v>
      </c>
      <c r="O1535">
        <f t="shared" si="169"/>
        <v>3.3943245549963755E-3</v>
      </c>
      <c r="P1535" s="40">
        <f>N1535/MAX($N$16:N1535)-1</f>
        <v>0</v>
      </c>
      <c r="S1535" s="2"/>
    </row>
    <row r="1536" spans="1:19">
      <c r="A1536" s="2">
        <v>44767</v>
      </c>
      <c r="B1536">
        <v>25488094</v>
      </c>
      <c r="C1536">
        <v>34485188</v>
      </c>
      <c r="D1536">
        <v>37802620</v>
      </c>
      <c r="E1536">
        <v>33743464</v>
      </c>
      <c r="F1536">
        <v>33743464</v>
      </c>
      <c r="H1536">
        <f t="shared" si="163"/>
        <v>1.2775984762785075E-3</v>
      </c>
      <c r="I1536">
        <f t="shared" si="164"/>
        <v>-7.5041886922692091E-3</v>
      </c>
      <c r="J1536">
        <f t="shared" si="165"/>
        <v>-4.7471848671397643E-3</v>
      </c>
      <c r="K1536">
        <f t="shared" si="166"/>
        <v>-5.2985231818736267E-5</v>
      </c>
      <c r="L1536">
        <f t="shared" si="167"/>
        <v>-5.2985231818736267E-5</v>
      </c>
      <c r="M1536" s="2"/>
      <c r="N1536">
        <f t="shared" si="168"/>
        <v>331.09075722278828</v>
      </c>
      <c r="O1536">
        <f t="shared" si="169"/>
        <v>-2.2159491093535879E-3</v>
      </c>
      <c r="P1536" s="40">
        <f>N1536/MAX($N$16:N1536)-1</f>
        <v>-2.2159491093536321E-3</v>
      </c>
      <c r="S1536" s="2"/>
    </row>
    <row r="1537" spans="1:19">
      <c r="A1537" s="2">
        <v>44768</v>
      </c>
      <c r="B1537">
        <v>25439028</v>
      </c>
      <c r="C1537">
        <v>34538836</v>
      </c>
      <c r="D1537">
        <v>37871652</v>
      </c>
      <c r="E1537">
        <v>33653936</v>
      </c>
      <c r="F1537">
        <v>33653936</v>
      </c>
      <c r="H1537">
        <f t="shared" si="163"/>
        <v>-1.9250556750143311E-3</v>
      </c>
      <c r="I1537">
        <f t="shared" si="164"/>
        <v>1.5556823990636737E-3</v>
      </c>
      <c r="J1537">
        <f t="shared" si="165"/>
        <v>1.826116814125589E-3</v>
      </c>
      <c r="K1537">
        <f t="shared" si="166"/>
        <v>-2.6531952973174455E-3</v>
      </c>
      <c r="L1537">
        <f t="shared" si="167"/>
        <v>-2.6531952973174455E-3</v>
      </c>
      <c r="M1537" s="2"/>
      <c r="N1537">
        <f t="shared" si="168"/>
        <v>330.83584071099551</v>
      </c>
      <c r="O1537">
        <f t="shared" si="169"/>
        <v>-7.6992941129199193E-4</v>
      </c>
      <c r="P1537" s="40">
        <f>N1537/MAX($N$16:N1537)-1</f>
        <v>-2.9841723962524824E-3</v>
      </c>
      <c r="S1537" s="2"/>
    </row>
    <row r="1538" spans="1:19">
      <c r="A1538" s="2">
        <v>44769</v>
      </c>
      <c r="B1538">
        <v>25225324</v>
      </c>
      <c r="C1538">
        <v>34544684</v>
      </c>
      <c r="D1538">
        <v>37906816</v>
      </c>
      <c r="E1538">
        <v>33658852</v>
      </c>
      <c r="F1538">
        <v>33658852</v>
      </c>
      <c r="H1538">
        <f t="shared" si="163"/>
        <v>-8.4006354330833366E-3</v>
      </c>
      <c r="I1538">
        <f t="shared" si="164"/>
        <v>1.6931664981423289E-4</v>
      </c>
      <c r="J1538">
        <f t="shared" si="165"/>
        <v>9.2850451836645753E-4</v>
      </c>
      <c r="K1538">
        <f t="shared" si="166"/>
        <v>1.4607503859287441E-4</v>
      </c>
      <c r="L1538">
        <f t="shared" si="167"/>
        <v>1.4607503859287441E-4</v>
      </c>
      <c r="M1538" s="2"/>
      <c r="N1538">
        <f t="shared" si="168"/>
        <v>330.37196491489834</v>
      </c>
      <c r="O1538">
        <f t="shared" si="169"/>
        <v>-1.4021328375433794E-3</v>
      </c>
      <c r="P1538" s="40">
        <f>N1538/MAX($N$16:N1538)-1</f>
        <v>-4.3821210276862033E-3</v>
      </c>
      <c r="S1538" s="2"/>
    </row>
    <row r="1539" spans="1:19">
      <c r="A1539" s="2">
        <v>44770</v>
      </c>
      <c r="B1539">
        <v>25324388</v>
      </c>
      <c r="C1539">
        <v>34650180</v>
      </c>
      <c r="D1539">
        <v>38023420</v>
      </c>
      <c r="E1539">
        <v>33758796</v>
      </c>
      <c r="F1539">
        <v>33758796</v>
      </c>
      <c r="H1539">
        <f t="shared" si="163"/>
        <v>3.9271646223453249E-3</v>
      </c>
      <c r="I1539">
        <f t="shared" si="164"/>
        <v>3.0538996969837751E-3</v>
      </c>
      <c r="J1539">
        <f t="shared" si="165"/>
        <v>3.0760694857621118E-3</v>
      </c>
      <c r="K1539">
        <f t="shared" si="166"/>
        <v>2.969322899069704E-3</v>
      </c>
      <c r="L1539">
        <f t="shared" si="167"/>
        <v>2.969322899069704E-3</v>
      </c>
      <c r="M1539" s="2"/>
      <c r="N1539">
        <f t="shared" si="168"/>
        <v>331.42887634247131</v>
      </c>
      <c r="O1539">
        <f t="shared" si="169"/>
        <v>3.199155920646124E-3</v>
      </c>
      <c r="P1539" s="40">
        <f>N1539/MAX($N$16:N1539)-1</f>
        <v>-1.1969841954708738E-3</v>
      </c>
      <c r="S1539" s="2"/>
    </row>
    <row r="1540" spans="1:19">
      <c r="A1540" s="2">
        <v>44771</v>
      </c>
      <c r="B1540">
        <v>25281878</v>
      </c>
      <c r="C1540">
        <v>34591320</v>
      </c>
      <c r="D1540">
        <v>37650024</v>
      </c>
      <c r="E1540">
        <v>33342828</v>
      </c>
      <c r="F1540">
        <v>33342828</v>
      </c>
      <c r="H1540">
        <f t="shared" si="163"/>
        <v>-1.6786190450090999E-3</v>
      </c>
      <c r="I1540">
        <f t="shared" si="164"/>
        <v>-1.6986924743248588E-3</v>
      </c>
      <c r="J1540">
        <f t="shared" si="165"/>
        <v>-9.8201582077571681E-3</v>
      </c>
      <c r="K1540">
        <f t="shared" si="166"/>
        <v>-1.2321766451623417E-2</v>
      </c>
      <c r="L1540">
        <f t="shared" si="167"/>
        <v>-1.2321766451623417E-2</v>
      </c>
      <c r="M1540" s="2"/>
      <c r="N1540">
        <f t="shared" si="168"/>
        <v>328.92055614618226</v>
      </c>
      <c r="O1540">
        <f t="shared" si="169"/>
        <v>-7.568200526067592E-3</v>
      </c>
      <c r="P1540" s="40">
        <f>N1540/MAX($N$16:N1540)-1</f>
        <v>-8.756125705120521E-3</v>
      </c>
      <c r="S1540" s="2"/>
    </row>
    <row r="1541" spans="1:19">
      <c r="A1541" s="2">
        <v>44774</v>
      </c>
      <c r="B1541">
        <v>25419184</v>
      </c>
      <c r="C1541">
        <v>34781436</v>
      </c>
      <c r="D1541">
        <v>37828744</v>
      </c>
      <c r="E1541">
        <v>33503676</v>
      </c>
      <c r="F1541">
        <v>33503676</v>
      </c>
      <c r="H1541">
        <f t="shared" si="163"/>
        <v>5.4310047695032004E-3</v>
      </c>
      <c r="I1541">
        <f t="shared" si="164"/>
        <v>5.4960608615108875E-3</v>
      </c>
      <c r="J1541">
        <f t="shared" si="165"/>
        <v>4.7468761241693525E-3</v>
      </c>
      <c r="K1541">
        <f t="shared" si="166"/>
        <v>4.8240659130653896E-3</v>
      </c>
      <c r="L1541">
        <f t="shared" si="167"/>
        <v>4.8240659130653896E-3</v>
      </c>
      <c r="M1541" s="2"/>
      <c r="N1541">
        <f t="shared" si="168"/>
        <v>330.58634625121033</v>
      </c>
      <c r="O1541">
        <f t="shared" si="169"/>
        <v>5.0644147162628439E-3</v>
      </c>
      <c r="P1541" s="40">
        <f>N1541/MAX($N$16:N1541)-1</f>
        <v>-3.7360556407362022E-3</v>
      </c>
      <c r="S1541" s="2"/>
    </row>
    <row r="1542" spans="1:19">
      <c r="A1542" s="2">
        <v>44775</v>
      </c>
      <c r="B1542">
        <v>25430476</v>
      </c>
      <c r="C1542">
        <v>34535188</v>
      </c>
      <c r="D1542">
        <v>37644312</v>
      </c>
      <c r="E1542">
        <v>33508538</v>
      </c>
      <c r="F1542">
        <v>33508538</v>
      </c>
      <c r="H1542">
        <f t="shared" si="163"/>
        <v>4.4423141199190219E-4</v>
      </c>
      <c r="I1542">
        <f t="shared" si="164"/>
        <v>-7.0798686977731062E-3</v>
      </c>
      <c r="J1542">
        <f t="shared" si="165"/>
        <v>-4.8754460364848207E-3</v>
      </c>
      <c r="K1542">
        <f t="shared" si="166"/>
        <v>1.4511840432085421E-4</v>
      </c>
      <c r="L1542">
        <f t="shared" si="167"/>
        <v>1.4511840432085421E-4</v>
      </c>
      <c r="M1542" s="2"/>
      <c r="N1542">
        <f t="shared" si="168"/>
        <v>329.84445452105336</v>
      </c>
      <c r="O1542">
        <f t="shared" si="169"/>
        <v>-2.2441693027248633E-3</v>
      </c>
      <c r="P1542" s="40">
        <f>N1542/MAX($N$16:N1542)-1</f>
        <v>-5.9718406020788928E-3</v>
      </c>
      <c r="S1542" s="2"/>
    </row>
    <row r="1543" spans="1:19">
      <c r="A1543" s="2">
        <v>44776</v>
      </c>
      <c r="B1543">
        <v>25502724</v>
      </c>
      <c r="C1543">
        <v>34563616</v>
      </c>
      <c r="D1543">
        <v>37672900</v>
      </c>
      <c r="E1543">
        <v>33431910</v>
      </c>
      <c r="F1543">
        <v>33431910</v>
      </c>
      <c r="H1543">
        <f t="shared" si="163"/>
        <v>2.8410006953860645E-3</v>
      </c>
      <c r="I1543">
        <f t="shared" si="164"/>
        <v>8.2316042408692169E-4</v>
      </c>
      <c r="J1543">
        <f t="shared" si="165"/>
        <v>7.5942415948526687E-4</v>
      </c>
      <c r="K1543">
        <f t="shared" si="166"/>
        <v>-2.286820153120428E-3</v>
      </c>
      <c r="L1543">
        <f t="shared" si="167"/>
        <v>-2.286820153120428E-3</v>
      </c>
      <c r="M1543" s="2"/>
      <c r="N1543">
        <f t="shared" si="168"/>
        <v>329.83455555732894</v>
      </c>
      <c r="O1543">
        <f t="shared" si="169"/>
        <v>-3.0011005456520687E-5</v>
      </c>
      <c r="P1543" s="40">
        <f>N1543/MAX($N$16:N1543)-1</f>
        <v>-6.0016723865945476E-3</v>
      </c>
      <c r="S1543" s="2"/>
    </row>
    <row r="1544" spans="1:19">
      <c r="A1544" s="2">
        <v>44777</v>
      </c>
      <c r="B1544">
        <v>25434594</v>
      </c>
      <c r="C1544">
        <v>34609692</v>
      </c>
      <c r="D1544">
        <v>37798084</v>
      </c>
      <c r="E1544">
        <v>33606264</v>
      </c>
      <c r="F1544">
        <v>33606264</v>
      </c>
      <c r="H1544">
        <f t="shared" si="163"/>
        <v>-2.6714793290316674E-3</v>
      </c>
      <c r="I1544">
        <f t="shared" si="164"/>
        <v>1.3330781131233316E-3</v>
      </c>
      <c r="J1544">
        <f t="shared" si="165"/>
        <v>3.3229191275425674E-3</v>
      </c>
      <c r="K1544">
        <f t="shared" si="166"/>
        <v>5.2151970976233031E-3</v>
      </c>
      <c r="L1544">
        <f t="shared" si="167"/>
        <v>5.2151970976233031E-3</v>
      </c>
      <c r="M1544" s="2"/>
      <c r="N1544">
        <f t="shared" si="168"/>
        <v>330.65352896074018</v>
      </c>
      <c r="O1544">
        <f t="shared" si="169"/>
        <v>2.4829824213761674E-3</v>
      </c>
      <c r="P1544" s="40">
        <f>N1544/MAX($N$16:N1544)-1</f>
        <v>-3.5335920122532283E-3</v>
      </c>
      <c r="S1544" s="2"/>
    </row>
    <row r="1545" spans="1:19">
      <c r="A1545" s="2">
        <v>44778</v>
      </c>
      <c r="B1545">
        <v>25369166</v>
      </c>
      <c r="C1545">
        <v>34708492</v>
      </c>
      <c r="D1545">
        <v>37907860</v>
      </c>
      <c r="E1545">
        <v>33629628</v>
      </c>
      <c r="F1545">
        <v>33629628</v>
      </c>
      <c r="H1545">
        <f t="shared" si="163"/>
        <v>-2.5724019813330168E-3</v>
      </c>
      <c r="I1545">
        <f t="shared" si="164"/>
        <v>2.8546916857856708E-3</v>
      </c>
      <c r="J1545">
        <f t="shared" si="165"/>
        <v>2.9042741954856677E-3</v>
      </c>
      <c r="K1545">
        <f t="shared" si="166"/>
        <v>6.9522753258133285E-4</v>
      </c>
      <c r="L1545">
        <f t="shared" si="167"/>
        <v>6.9522753258133285E-4</v>
      </c>
      <c r="M1545" s="2"/>
      <c r="N1545">
        <f t="shared" si="168"/>
        <v>330.95621045532636</v>
      </c>
      <c r="O1545">
        <f t="shared" si="169"/>
        <v>9.1540379302019754E-4</v>
      </c>
      <c r="P1545" s="40">
        <f>N1545/MAX($N$16:N1545)-1</f>
        <v>-2.6214228827640129E-3</v>
      </c>
      <c r="S1545" s="2"/>
    </row>
    <row r="1546" spans="1:19">
      <c r="A1546" s="2">
        <v>44781</v>
      </c>
      <c r="B1546">
        <v>25509624</v>
      </c>
      <c r="C1546">
        <v>34538860</v>
      </c>
      <c r="D1546">
        <v>37731452</v>
      </c>
      <c r="E1546">
        <v>33775384</v>
      </c>
      <c r="F1546">
        <v>33775384</v>
      </c>
      <c r="H1546">
        <f t="shared" si="163"/>
        <v>5.5365635590858275E-3</v>
      </c>
      <c r="I1546">
        <f t="shared" si="164"/>
        <v>-4.88733420051779E-3</v>
      </c>
      <c r="J1546">
        <f t="shared" si="165"/>
        <v>-4.6535995437357869E-3</v>
      </c>
      <c r="K1546">
        <f t="shared" si="166"/>
        <v>4.3341543950470296E-3</v>
      </c>
      <c r="L1546">
        <f t="shared" si="167"/>
        <v>4.3341543950470296E-3</v>
      </c>
      <c r="M1546" s="2"/>
      <c r="N1546">
        <f t="shared" si="168"/>
        <v>331.2649223446229</v>
      </c>
      <c r="O1546">
        <f t="shared" si="169"/>
        <v>9.3278772098526197E-4</v>
      </c>
      <c r="P1546" s="40">
        <f>N1546/MAX($N$16:N1546)-1</f>
        <v>-1.6910803928552598E-3</v>
      </c>
      <c r="S1546" s="2"/>
    </row>
    <row r="1547" spans="1:19">
      <c r="A1547" s="2">
        <v>44783</v>
      </c>
      <c r="B1547">
        <v>25555612</v>
      </c>
      <c r="C1547">
        <v>34613396</v>
      </c>
      <c r="D1547">
        <v>37770040</v>
      </c>
      <c r="E1547">
        <v>33803612</v>
      </c>
      <c r="F1547">
        <v>33803612</v>
      </c>
      <c r="H1547">
        <f t="shared" si="163"/>
        <v>1.8027705935610427E-3</v>
      </c>
      <c r="I1547">
        <f t="shared" si="164"/>
        <v>2.1580330097750178E-3</v>
      </c>
      <c r="J1547">
        <f t="shared" si="165"/>
        <v>1.0227011671855024E-3</v>
      </c>
      <c r="K1547">
        <f t="shared" si="166"/>
        <v>8.3575659717149975E-4</v>
      </c>
      <c r="L1547">
        <f t="shared" si="167"/>
        <v>8.3575659717149975E-4</v>
      </c>
      <c r="M1547" s="2"/>
      <c r="N1547">
        <f t="shared" si="168"/>
        <v>331.7058371464895</v>
      </c>
      <c r="O1547">
        <f t="shared" si="169"/>
        <v>1.3310035929729124E-3</v>
      </c>
      <c r="P1547" s="40">
        <f>N1547/MAX($N$16:N1547)-1</f>
        <v>-3.6232763396126799E-4</v>
      </c>
      <c r="S1547" s="2"/>
    </row>
    <row r="1548" spans="1:19">
      <c r="A1548" s="2">
        <v>44784</v>
      </c>
      <c r="B1548">
        <v>25618472</v>
      </c>
      <c r="C1548">
        <v>34725112</v>
      </c>
      <c r="D1548">
        <v>37682992</v>
      </c>
      <c r="E1548">
        <v>33718684</v>
      </c>
      <c r="F1548">
        <v>33718684</v>
      </c>
      <c r="H1548">
        <f t="shared" si="163"/>
        <v>2.4597336976317496E-3</v>
      </c>
      <c r="I1548">
        <f t="shared" si="164"/>
        <v>3.2275365294984759E-3</v>
      </c>
      <c r="J1548">
        <f t="shared" si="165"/>
        <v>-2.3046838181797202E-3</v>
      </c>
      <c r="K1548">
        <f t="shared" si="166"/>
        <v>-2.5123942376334973E-3</v>
      </c>
      <c r="L1548">
        <f t="shared" si="167"/>
        <v>-2.5123942376334973E-3</v>
      </c>
      <c r="M1548" s="2"/>
      <c r="N1548">
        <f t="shared" si="168"/>
        <v>331.59689154425524</v>
      </c>
      <c r="O1548">
        <f t="shared" si="169"/>
        <v>-3.2844041326329787E-4</v>
      </c>
      <c r="P1548" s="40">
        <f>N1548/MAX($N$16:N1548)-1</f>
        <v>-6.9064904418669748E-4</v>
      </c>
      <c r="S1548" s="2"/>
    </row>
    <row r="1549" spans="1:19">
      <c r="A1549" s="2">
        <v>44785</v>
      </c>
      <c r="B1549">
        <v>25689808</v>
      </c>
      <c r="C1549">
        <v>34823884</v>
      </c>
      <c r="D1549">
        <v>37787252</v>
      </c>
      <c r="E1549">
        <v>33688600</v>
      </c>
      <c r="F1549">
        <v>33688600</v>
      </c>
      <c r="H1549">
        <f t="shared" si="163"/>
        <v>2.7845532707806431E-3</v>
      </c>
      <c r="I1549">
        <f t="shared" si="164"/>
        <v>2.8443968733635749E-3</v>
      </c>
      <c r="J1549">
        <f t="shared" si="165"/>
        <v>2.7667654415550746E-3</v>
      </c>
      <c r="K1549">
        <f t="shared" si="166"/>
        <v>-8.9220563886771576E-4</v>
      </c>
      <c r="L1549">
        <f t="shared" si="167"/>
        <v>-8.9220563886771576E-4</v>
      </c>
      <c r="M1549" s="2"/>
      <c r="N1549">
        <f t="shared" si="168"/>
        <v>332.03534913577005</v>
      </c>
      <c r="O1549">
        <f t="shared" si="169"/>
        <v>1.3222608615927724E-3</v>
      </c>
      <c r="P1549" s="40">
        <f>N1549/MAX($N$16:N1549)-1</f>
        <v>0</v>
      </c>
      <c r="S1549" s="2"/>
    </row>
    <row r="1550" spans="1:19">
      <c r="A1550" s="2">
        <v>44789</v>
      </c>
      <c r="B1550">
        <v>25771674</v>
      </c>
      <c r="C1550">
        <v>34937236</v>
      </c>
      <c r="D1550">
        <v>37787024</v>
      </c>
      <c r="E1550">
        <v>33782864</v>
      </c>
      <c r="F1550">
        <v>33782864</v>
      </c>
      <c r="H1550">
        <f t="shared" si="163"/>
        <v>3.1867112436185785E-3</v>
      </c>
      <c r="I1550">
        <f t="shared" si="164"/>
        <v>3.2550073966477466E-3</v>
      </c>
      <c r="J1550">
        <f t="shared" si="165"/>
        <v>-6.0337809163479861E-6</v>
      </c>
      <c r="K1550">
        <f t="shared" si="166"/>
        <v>2.7980978728709971E-3</v>
      </c>
      <c r="L1550">
        <f t="shared" si="167"/>
        <v>2.7980978728709971E-3</v>
      </c>
      <c r="M1550" s="2"/>
      <c r="N1550">
        <f t="shared" si="168"/>
        <v>332.83435107126439</v>
      </c>
      <c r="O1550">
        <f t="shared" si="169"/>
        <v>2.4063761210183945E-3</v>
      </c>
      <c r="P1550" s="40">
        <f>N1550/MAX($N$16:N1550)-1</f>
        <v>0</v>
      </c>
      <c r="S1550" s="2"/>
    </row>
    <row r="1551" spans="1:19">
      <c r="A1551" s="2">
        <v>44790</v>
      </c>
      <c r="B1551">
        <v>25804236</v>
      </c>
      <c r="C1551">
        <v>34982324</v>
      </c>
      <c r="D1551">
        <v>37853836</v>
      </c>
      <c r="E1551">
        <v>33846468</v>
      </c>
      <c r="F1551">
        <v>33846468</v>
      </c>
      <c r="H1551">
        <f t="shared" si="163"/>
        <v>1.2634802069899642E-3</v>
      </c>
      <c r="I1551">
        <f t="shared" si="164"/>
        <v>1.2905428466063462E-3</v>
      </c>
      <c r="J1551">
        <f t="shared" si="165"/>
        <v>1.7681201885599851E-3</v>
      </c>
      <c r="K1551">
        <f t="shared" si="166"/>
        <v>1.882729658444493E-3</v>
      </c>
      <c r="L1551">
        <f t="shared" si="167"/>
        <v>1.882729658444493E-3</v>
      </c>
      <c r="M1551" s="2"/>
      <c r="N1551">
        <f t="shared" si="168"/>
        <v>333.37271746115681</v>
      </c>
      <c r="O1551">
        <f t="shared" si="169"/>
        <v>1.6175205118090564E-3</v>
      </c>
      <c r="P1551" s="40">
        <f>N1551/MAX($N$16:N1551)-1</f>
        <v>0</v>
      </c>
      <c r="S1551" s="2"/>
    </row>
    <row r="1552" spans="1:19">
      <c r="A1552" s="2">
        <v>44791</v>
      </c>
      <c r="B1552">
        <v>25826032</v>
      </c>
      <c r="C1552">
        <v>34905360</v>
      </c>
      <c r="D1552">
        <v>37844248</v>
      </c>
      <c r="E1552">
        <v>33856104</v>
      </c>
      <c r="F1552">
        <v>33856104</v>
      </c>
      <c r="H1552">
        <f t="shared" si="163"/>
        <v>8.4466751892975367E-4</v>
      </c>
      <c r="I1552">
        <f t="shared" si="164"/>
        <v>-2.2000825331101037E-3</v>
      </c>
      <c r="J1552">
        <f t="shared" si="165"/>
        <v>-2.5329004965313207E-4</v>
      </c>
      <c r="K1552">
        <f t="shared" si="166"/>
        <v>2.8469735749081515E-4</v>
      </c>
      <c r="L1552">
        <f t="shared" si="167"/>
        <v>2.8469735749081515E-4</v>
      </c>
      <c r="M1552" s="2"/>
      <c r="N1552">
        <f t="shared" si="168"/>
        <v>333.30342191810036</v>
      </c>
      <c r="O1552">
        <f t="shared" si="169"/>
        <v>-2.0786206977037032E-4</v>
      </c>
      <c r="P1552" s="40">
        <f>N1552/MAX($N$16:N1552)-1</f>
        <v>-2.0786206977041477E-4</v>
      </c>
      <c r="S1552" s="2"/>
    </row>
    <row r="1553" spans="1:19">
      <c r="A1553" s="2">
        <v>44792</v>
      </c>
      <c r="B1553">
        <v>25615502</v>
      </c>
      <c r="C1553">
        <v>34975980</v>
      </c>
      <c r="D1553">
        <v>37919344</v>
      </c>
      <c r="E1553">
        <v>33923296</v>
      </c>
      <c r="F1553">
        <v>33923296</v>
      </c>
      <c r="H1553">
        <f t="shared" si="163"/>
        <v>-8.1518523635376594E-3</v>
      </c>
      <c r="I1553">
        <f t="shared" si="164"/>
        <v>2.0231849778944433E-3</v>
      </c>
      <c r="J1553">
        <f t="shared" si="165"/>
        <v>1.9843438294770976E-3</v>
      </c>
      <c r="K1553">
        <f t="shared" si="166"/>
        <v>1.9846347352903138E-3</v>
      </c>
      <c r="L1553">
        <f t="shared" si="167"/>
        <v>1.9846347352903138E-3</v>
      </c>
      <c r="M1553" s="2"/>
      <c r="N1553">
        <f t="shared" si="168"/>
        <v>333.29175269295109</v>
      </c>
      <c r="O1553">
        <f t="shared" si="169"/>
        <v>-3.5010817117098083E-5</v>
      </c>
      <c r="P1553" s="40">
        <f>N1553/MAX($N$16:N1553)-1</f>
        <v>-2.4286560946651381E-4</v>
      </c>
      <c r="S1553" s="2"/>
    </row>
    <row r="1554" spans="1:19">
      <c r="A1554" s="2">
        <v>44795</v>
      </c>
      <c r="B1554">
        <v>25773522</v>
      </c>
      <c r="C1554">
        <v>35088968</v>
      </c>
      <c r="D1554">
        <v>38038608</v>
      </c>
      <c r="E1554">
        <v>34030008</v>
      </c>
      <c r="F1554">
        <v>34030008</v>
      </c>
      <c r="H1554">
        <f t="shared" ref="H1554:H1617" si="170">B1554/B1553-1</f>
        <v>6.1689206793604789E-3</v>
      </c>
      <c r="I1554">
        <f t="shared" ref="I1554:I1617" si="171">C1554/C1553-1</f>
        <v>3.2304455800808984E-3</v>
      </c>
      <c r="J1554">
        <f t="shared" ref="J1554:J1617" si="172">D1554/D1553-1</f>
        <v>3.1452020899940258E-3</v>
      </c>
      <c r="K1554">
        <f t="shared" ref="K1554:K1617" si="173">E1554/E1553-1</f>
        <v>3.1456849004294352E-3</v>
      </c>
      <c r="L1554">
        <f t="shared" ref="L1554:L1617" si="174">F1554/F1553-1</f>
        <v>3.1456849004294352E-3</v>
      </c>
      <c r="M1554" s="2"/>
      <c r="N1554">
        <f t="shared" ref="N1554:N1617" si="175">N1553*(1+O1554)</f>
        <v>334.54732526089663</v>
      </c>
      <c r="O1554">
        <f t="shared" ref="O1554:O1617" si="176">(H1554*$H$14)+(I1554*$I$14)+(J1554*$J$14)+(K1554*$K$14)+(L1554*$L$14)</f>
        <v>3.7671876300588553E-3</v>
      </c>
      <c r="P1554" s="40">
        <f>N1554/MAX($N$16:N1554)-1</f>
        <v>0</v>
      </c>
      <c r="S1554" s="2"/>
    </row>
    <row r="1555" spans="1:19">
      <c r="A1555" s="2">
        <v>44796</v>
      </c>
      <c r="B1555">
        <v>25718010</v>
      </c>
      <c r="C1555">
        <v>35226808</v>
      </c>
      <c r="D1555">
        <v>38183380</v>
      </c>
      <c r="E1555">
        <v>33908560</v>
      </c>
      <c r="F1555">
        <v>33908560</v>
      </c>
      <c r="H1555">
        <f t="shared" si="170"/>
        <v>-2.1538383461910948E-3</v>
      </c>
      <c r="I1555">
        <f t="shared" si="171"/>
        <v>3.9283001996524014E-3</v>
      </c>
      <c r="J1555">
        <f t="shared" si="172"/>
        <v>3.805922656265448E-3</v>
      </c>
      <c r="K1555">
        <f t="shared" si="173"/>
        <v>-3.5688501748222246E-3</v>
      </c>
      <c r="L1555">
        <f t="shared" si="174"/>
        <v>-3.5688501748222246E-3</v>
      </c>
      <c r="M1555" s="2"/>
      <c r="N1555">
        <f t="shared" si="175"/>
        <v>334.44312609113041</v>
      </c>
      <c r="O1555">
        <f t="shared" si="176"/>
        <v>-3.1146316798353886E-4</v>
      </c>
      <c r="P1555" s="40">
        <f>N1555/MAX($N$16:N1555)-1</f>
        <v>-3.1146316798369433E-4</v>
      </c>
      <c r="S1555" s="2"/>
    </row>
    <row r="1556" spans="1:19">
      <c r="A1556" s="2">
        <v>44797</v>
      </c>
      <c r="B1556">
        <v>25789568</v>
      </c>
      <c r="C1556">
        <v>35278624</v>
      </c>
      <c r="D1556">
        <v>38090936</v>
      </c>
      <c r="E1556">
        <v>33855612</v>
      </c>
      <c r="F1556">
        <v>33855612</v>
      </c>
      <c r="H1556">
        <f t="shared" si="170"/>
        <v>2.7824081256675459E-3</v>
      </c>
      <c r="I1556">
        <f t="shared" si="171"/>
        <v>1.4709252112765636E-3</v>
      </c>
      <c r="J1556">
        <f t="shared" si="172"/>
        <v>-2.4210533483416397E-3</v>
      </c>
      <c r="K1556">
        <f t="shared" si="173"/>
        <v>-1.5614936169510152E-3</v>
      </c>
      <c r="L1556">
        <f t="shared" si="174"/>
        <v>-1.5614936169510152E-3</v>
      </c>
      <c r="M1556" s="2"/>
      <c r="N1556">
        <f t="shared" si="175"/>
        <v>334.35679245793312</v>
      </c>
      <c r="O1556">
        <f t="shared" si="176"/>
        <v>-2.5814144905991212E-4</v>
      </c>
      <c r="P1556" s="40">
        <f>N1556/MAX($N$16:N1556)-1</f>
        <v>-5.6952421549005816E-4</v>
      </c>
      <c r="S1556" s="2"/>
    </row>
    <row r="1557" spans="1:19">
      <c r="A1557" s="2">
        <v>44798</v>
      </c>
      <c r="B1557">
        <v>25824330</v>
      </c>
      <c r="C1557">
        <v>35356556</v>
      </c>
      <c r="D1557">
        <v>38206888</v>
      </c>
      <c r="E1557">
        <v>33977952</v>
      </c>
      <c r="F1557">
        <v>33977952</v>
      </c>
      <c r="H1557">
        <f t="shared" si="170"/>
        <v>1.3479093562172029E-3</v>
      </c>
      <c r="I1557">
        <f t="shared" si="171"/>
        <v>2.2090430737888855E-3</v>
      </c>
      <c r="J1557">
        <f t="shared" si="172"/>
        <v>3.044083768380057E-3</v>
      </c>
      <c r="K1557">
        <f t="shared" si="173"/>
        <v>3.6135811102750992E-3</v>
      </c>
      <c r="L1557">
        <f t="shared" si="174"/>
        <v>3.6135811102750992E-3</v>
      </c>
      <c r="M1557" s="2"/>
      <c r="N1557">
        <f t="shared" si="175"/>
        <v>335.28150287169859</v>
      </c>
      <c r="O1557">
        <f t="shared" si="176"/>
        <v>2.7656396837872689E-3</v>
      </c>
      <c r="P1557" s="40">
        <f>N1557/MAX($N$16:N1557)-1</f>
        <v>0</v>
      </c>
      <c r="S1557" s="2"/>
    </row>
    <row r="1558" spans="1:19">
      <c r="A1558" s="2">
        <v>44799</v>
      </c>
      <c r="B1558">
        <v>25625586</v>
      </c>
      <c r="C1558">
        <v>35218196</v>
      </c>
      <c r="D1558">
        <v>38081440</v>
      </c>
      <c r="E1558">
        <v>33780260</v>
      </c>
      <c r="F1558">
        <v>33780260</v>
      </c>
      <c r="H1558">
        <f t="shared" si="170"/>
        <v>-7.6959983085718164E-3</v>
      </c>
      <c r="I1558">
        <f t="shared" si="171"/>
        <v>-3.913277073705923E-3</v>
      </c>
      <c r="J1558">
        <f t="shared" si="172"/>
        <v>-3.2833870164982182E-3</v>
      </c>
      <c r="K1558">
        <f t="shared" si="173"/>
        <v>-5.8182435480513828E-3</v>
      </c>
      <c r="L1558">
        <f t="shared" si="174"/>
        <v>-5.8182435480513828E-3</v>
      </c>
      <c r="M1558" s="2"/>
      <c r="N1558">
        <f t="shared" si="175"/>
        <v>333.50255624918839</v>
      </c>
      <c r="O1558">
        <f t="shared" si="176"/>
        <v>-5.3058298989757443E-3</v>
      </c>
      <c r="P1558" s="40">
        <f>N1558/MAX($N$16:N1558)-1</f>
        <v>-5.3058298989757668E-3</v>
      </c>
      <c r="S1558" s="2"/>
    </row>
    <row r="1559" spans="1:19">
      <c r="A1559" s="2">
        <v>44802</v>
      </c>
      <c r="B1559">
        <v>25886480</v>
      </c>
      <c r="C1559">
        <v>35579432</v>
      </c>
      <c r="D1559">
        <v>38386560</v>
      </c>
      <c r="E1559">
        <v>34052764</v>
      </c>
      <c r="F1559">
        <v>34052764</v>
      </c>
      <c r="H1559">
        <f t="shared" si="170"/>
        <v>1.0180996446286228E-2</v>
      </c>
      <c r="I1559">
        <f t="shared" si="171"/>
        <v>1.0257084150477214E-2</v>
      </c>
      <c r="J1559">
        <f t="shared" si="172"/>
        <v>8.0123020558047209E-3</v>
      </c>
      <c r="K1559">
        <f t="shared" si="173"/>
        <v>8.0669598161766665E-3</v>
      </c>
      <c r="L1559">
        <f t="shared" si="174"/>
        <v>8.0669598161766665E-3</v>
      </c>
      <c r="M1559" s="2"/>
      <c r="N1559">
        <f t="shared" si="175"/>
        <v>336.47635200530993</v>
      </c>
      <c r="O1559">
        <f t="shared" si="176"/>
        <v>8.916860456984298E-3</v>
      </c>
      <c r="P1559" s="40">
        <f>N1559/MAX($N$16:N1559)-1</f>
        <v>0</v>
      </c>
      <c r="S1559" s="2"/>
    </row>
    <row r="1560" spans="1:19">
      <c r="A1560" s="2">
        <v>44803</v>
      </c>
      <c r="B1560">
        <v>25909112</v>
      </c>
      <c r="C1560">
        <v>35731168</v>
      </c>
      <c r="D1560">
        <v>38600404</v>
      </c>
      <c r="E1560">
        <v>34299104</v>
      </c>
      <c r="F1560">
        <v>34299104</v>
      </c>
      <c r="H1560">
        <f t="shared" si="170"/>
        <v>8.7427877409362864E-4</v>
      </c>
      <c r="I1560">
        <f t="shared" si="171"/>
        <v>4.2647111398517179E-3</v>
      </c>
      <c r="J1560">
        <f t="shared" si="172"/>
        <v>5.5708039480484306E-3</v>
      </c>
      <c r="K1560">
        <f t="shared" si="173"/>
        <v>7.2340676956501593E-3</v>
      </c>
      <c r="L1560">
        <f t="shared" si="174"/>
        <v>7.2340676956501593E-3</v>
      </c>
      <c r="M1560" s="2"/>
      <c r="N1560">
        <f t="shared" si="175"/>
        <v>338.17070756254918</v>
      </c>
      <c r="O1560">
        <f t="shared" si="176"/>
        <v>5.0355858506588198E-3</v>
      </c>
      <c r="P1560" s="40">
        <f>N1560/MAX($N$16:N1560)-1</f>
        <v>0</v>
      </c>
      <c r="S1560" s="2"/>
    </row>
    <row r="1561" spans="1:19">
      <c r="A1561" s="2">
        <v>44805</v>
      </c>
      <c r="B1561">
        <v>25946466</v>
      </c>
      <c r="C1561">
        <v>35570460</v>
      </c>
      <c r="D1561">
        <v>38734312</v>
      </c>
      <c r="E1561">
        <v>34219504</v>
      </c>
      <c r="F1561">
        <v>34219504</v>
      </c>
      <c r="H1561">
        <f t="shared" si="170"/>
        <v>1.4417321597126609E-3</v>
      </c>
      <c r="I1561">
        <f t="shared" si="171"/>
        <v>-4.4976979202023815E-3</v>
      </c>
      <c r="J1561">
        <f t="shared" si="172"/>
        <v>3.4690828624488468E-3</v>
      </c>
      <c r="K1561">
        <f t="shared" si="173"/>
        <v>-2.3207603323981418E-3</v>
      </c>
      <c r="L1561">
        <f t="shared" si="174"/>
        <v>-2.3207603323981418E-3</v>
      </c>
      <c r="M1561" s="2"/>
      <c r="N1561">
        <f t="shared" si="175"/>
        <v>337.88472311760825</v>
      </c>
      <c r="O1561">
        <f t="shared" si="176"/>
        <v>-8.4568071256743151E-4</v>
      </c>
      <c r="P1561" s="40">
        <f>N1561/MAX($N$16:N1561)-1</f>
        <v>-8.4568071256740929E-4</v>
      </c>
      <c r="S1561" s="2"/>
    </row>
    <row r="1562" spans="1:19">
      <c r="A1562" s="2">
        <v>44806</v>
      </c>
      <c r="B1562">
        <v>25965398</v>
      </c>
      <c r="C1562">
        <v>35596672</v>
      </c>
      <c r="D1562">
        <v>38720144</v>
      </c>
      <c r="E1562">
        <v>33944952</v>
      </c>
      <c r="F1562">
        <v>33944952</v>
      </c>
      <c r="H1562">
        <f t="shared" si="170"/>
        <v>7.2965620828679967E-4</v>
      </c>
      <c r="I1562">
        <f t="shared" si="171"/>
        <v>7.3690359922240489E-4</v>
      </c>
      <c r="J1562">
        <f t="shared" si="172"/>
        <v>-3.6577389060121757E-4</v>
      </c>
      <c r="K1562">
        <f t="shared" si="173"/>
        <v>-8.0232606527552708E-3</v>
      </c>
      <c r="L1562">
        <f t="shared" si="174"/>
        <v>-8.0232606527552708E-3</v>
      </c>
      <c r="M1562" s="2"/>
      <c r="N1562">
        <f t="shared" si="175"/>
        <v>336.87473598489487</v>
      </c>
      <c r="O1562">
        <f t="shared" si="176"/>
        <v>-2.9891470777205107E-3</v>
      </c>
      <c r="P1562" s="40">
        <f>N1562/MAX($N$16:N1562)-1</f>
        <v>-3.832299926257221E-3</v>
      </c>
      <c r="S1562" s="2"/>
    </row>
    <row r="1563" spans="1:19">
      <c r="A1563" s="2">
        <v>44809</v>
      </c>
      <c r="B1563">
        <v>26096698</v>
      </c>
      <c r="C1563">
        <v>35778472</v>
      </c>
      <c r="D1563">
        <v>38699660</v>
      </c>
      <c r="E1563">
        <v>33927540</v>
      </c>
      <c r="F1563">
        <v>33927540</v>
      </c>
      <c r="H1563">
        <f t="shared" si="170"/>
        <v>5.0567297293113711E-3</v>
      </c>
      <c r="I1563">
        <f t="shared" si="171"/>
        <v>5.1072190119345606E-3</v>
      </c>
      <c r="J1563">
        <f t="shared" si="172"/>
        <v>-5.2902695816425815E-4</v>
      </c>
      <c r="K1563">
        <f t="shared" si="173"/>
        <v>-5.1294814027136315E-4</v>
      </c>
      <c r="L1563">
        <f t="shared" si="174"/>
        <v>-5.1294814027136315E-4</v>
      </c>
      <c r="M1563" s="2"/>
      <c r="N1563">
        <f t="shared" si="175"/>
        <v>337.45476862354593</v>
      </c>
      <c r="O1563">
        <f t="shared" si="176"/>
        <v>1.7218051005077899E-3</v>
      </c>
      <c r="P1563" s="40">
        <f>N1563/MAX($N$16:N1563)-1</f>
        <v>-2.1170932993089808E-3</v>
      </c>
      <c r="S1563" s="2"/>
    </row>
    <row r="1564" spans="1:19">
      <c r="A1564" s="2">
        <v>44810</v>
      </c>
      <c r="B1564">
        <v>26099356</v>
      </c>
      <c r="C1564">
        <v>35352616</v>
      </c>
      <c r="D1564">
        <v>38408160</v>
      </c>
      <c r="E1564">
        <v>33792728</v>
      </c>
      <c r="F1564">
        <v>33792728</v>
      </c>
      <c r="H1564">
        <f t="shared" si="170"/>
        <v>1.0185196609935332E-4</v>
      </c>
      <c r="I1564">
        <f t="shared" si="171"/>
        <v>-1.1902576499074669E-2</v>
      </c>
      <c r="J1564">
        <f t="shared" si="172"/>
        <v>-7.5323659174266755E-3</v>
      </c>
      <c r="K1564">
        <f t="shared" si="173"/>
        <v>-3.9735271110136194E-3</v>
      </c>
      <c r="L1564">
        <f t="shared" si="174"/>
        <v>-3.9735271110136194E-3</v>
      </c>
      <c r="M1564" s="2"/>
      <c r="N1564">
        <f t="shared" si="175"/>
        <v>335.61360564185566</v>
      </c>
      <c r="O1564">
        <f t="shared" si="176"/>
        <v>-5.4560289344858463E-3</v>
      </c>
      <c r="P1564" s="40">
        <f>N1564/MAX($N$16:N1564)-1</f>
        <v>-7.5615713114967065E-3</v>
      </c>
      <c r="S1564" s="2"/>
    </row>
    <row r="1565" spans="1:19">
      <c r="A1565" s="2">
        <v>44811</v>
      </c>
      <c r="B1565">
        <v>26065664</v>
      </c>
      <c r="C1565">
        <v>35517372</v>
      </c>
      <c r="D1565">
        <v>38526124</v>
      </c>
      <c r="E1565">
        <v>33912360</v>
      </c>
      <c r="F1565">
        <v>33912360</v>
      </c>
      <c r="H1565">
        <f t="shared" si="170"/>
        <v>-1.2909130784682921E-3</v>
      </c>
      <c r="I1565">
        <f t="shared" si="171"/>
        <v>4.6603623335823574E-3</v>
      </c>
      <c r="J1565">
        <f t="shared" si="172"/>
        <v>3.0713265097832565E-3</v>
      </c>
      <c r="K1565">
        <f t="shared" si="173"/>
        <v>3.5401699442554335E-3</v>
      </c>
      <c r="L1565">
        <f t="shared" si="174"/>
        <v>3.5401699442554335E-3</v>
      </c>
      <c r="M1565" s="2"/>
      <c r="N1565">
        <f t="shared" si="175"/>
        <v>336.52117971720389</v>
      </c>
      <c r="O1565">
        <f t="shared" si="176"/>
        <v>2.7042231306816382E-3</v>
      </c>
      <c r="P1565" s="40">
        <f>N1565/MAX($N$16:N1565)-1</f>
        <v>-4.8777963568598093E-3</v>
      </c>
      <c r="S1565" s="2"/>
    </row>
    <row r="1566" spans="1:19">
      <c r="A1566" s="2">
        <v>44812</v>
      </c>
      <c r="B1566">
        <v>26059012</v>
      </c>
      <c r="C1566">
        <v>35556340</v>
      </c>
      <c r="D1566">
        <v>38758324</v>
      </c>
      <c r="E1566">
        <v>34109728</v>
      </c>
      <c r="F1566">
        <v>34109728</v>
      </c>
      <c r="H1566">
        <f t="shared" si="170"/>
        <v>-2.5520163230829951E-4</v>
      </c>
      <c r="I1566">
        <f t="shared" si="171"/>
        <v>1.0971532465859912E-3</v>
      </c>
      <c r="J1566">
        <f t="shared" si="172"/>
        <v>6.027079183984263E-3</v>
      </c>
      <c r="K1566">
        <f t="shared" si="173"/>
        <v>5.819942935260114E-3</v>
      </c>
      <c r="L1566">
        <f t="shared" si="174"/>
        <v>5.819942935260114E-3</v>
      </c>
      <c r="M1566" s="2"/>
      <c r="N1566">
        <f t="shared" si="175"/>
        <v>337.76690821173713</v>
      </c>
      <c r="O1566">
        <f t="shared" si="176"/>
        <v>3.7017833337564367E-3</v>
      </c>
      <c r="P1566" s="40">
        <f>N1566/MAX($N$16:N1566)-1</f>
        <v>-1.1940695683625435E-3</v>
      </c>
      <c r="S1566" s="2"/>
    </row>
    <row r="1567" spans="1:19">
      <c r="A1567" s="2">
        <v>44813</v>
      </c>
      <c r="B1567">
        <v>26029608</v>
      </c>
      <c r="C1567">
        <v>35515628</v>
      </c>
      <c r="D1567">
        <v>38660796</v>
      </c>
      <c r="E1567">
        <v>34071560</v>
      </c>
      <c r="F1567">
        <v>34071560</v>
      </c>
      <c r="H1567">
        <f t="shared" si="170"/>
        <v>-1.1283620422753993E-3</v>
      </c>
      <c r="I1567">
        <f t="shared" si="171"/>
        <v>-1.1449997384432864E-3</v>
      </c>
      <c r="J1567">
        <f t="shared" si="172"/>
        <v>-2.5163110768153807E-3</v>
      </c>
      <c r="K1567">
        <f t="shared" si="173"/>
        <v>-1.1189769675090666E-3</v>
      </c>
      <c r="L1567">
        <f t="shared" si="174"/>
        <v>-1.1189769675090666E-3</v>
      </c>
      <c r="M1567" s="2"/>
      <c r="N1567">
        <f t="shared" si="175"/>
        <v>337.29216825697983</v>
      </c>
      <c r="O1567">
        <f t="shared" si="176"/>
        <v>-1.40552535851044E-3</v>
      </c>
      <c r="P1567" s="40">
        <f>N1567/MAX($N$16:N1567)-1</f>
        <v>-2.5979166318148561E-3</v>
      </c>
      <c r="S1567" s="2"/>
    </row>
    <row r="1568" spans="1:19">
      <c r="A1568" s="2">
        <v>44816</v>
      </c>
      <c r="B1568">
        <v>26122274</v>
      </c>
      <c r="C1568">
        <v>35643932</v>
      </c>
      <c r="D1568">
        <v>38611212</v>
      </c>
      <c r="E1568">
        <v>34028468</v>
      </c>
      <c r="F1568">
        <v>34028468</v>
      </c>
      <c r="H1568">
        <f t="shared" si="170"/>
        <v>3.5600228785619414E-3</v>
      </c>
      <c r="I1568">
        <f t="shared" si="171"/>
        <v>3.6126068219883845E-3</v>
      </c>
      <c r="J1568">
        <f t="shared" si="172"/>
        <v>-1.2825395524707073E-3</v>
      </c>
      <c r="K1568">
        <f t="shared" si="173"/>
        <v>-1.2647498382815092E-3</v>
      </c>
      <c r="L1568">
        <f t="shared" si="174"/>
        <v>-1.2647498382815092E-3</v>
      </c>
      <c r="M1568" s="2"/>
      <c r="N1568">
        <f t="shared" si="175"/>
        <v>337.51886842633212</v>
      </c>
      <c r="O1568">
        <f t="shared" si="176"/>
        <v>6.7211809430332012E-4</v>
      </c>
      <c r="P1568" s="40">
        <f>N1568/MAX($N$16:N1568)-1</f>
        <v>-1.927544644287349E-3</v>
      </c>
      <c r="S1568" s="2"/>
    </row>
    <row r="1569" spans="1:19">
      <c r="A1569" s="2">
        <v>44817</v>
      </c>
      <c r="B1569">
        <v>26218778</v>
      </c>
      <c r="C1569">
        <v>35777556</v>
      </c>
      <c r="D1569">
        <v>38681696</v>
      </c>
      <c r="E1569">
        <v>34050756</v>
      </c>
      <c r="F1569">
        <v>34050756</v>
      </c>
      <c r="H1569">
        <f t="shared" si="170"/>
        <v>3.6943184961615305E-3</v>
      </c>
      <c r="I1569">
        <f t="shared" si="171"/>
        <v>3.748856888179386E-3</v>
      </c>
      <c r="J1569">
        <f t="shared" si="172"/>
        <v>1.8254801221986305E-3</v>
      </c>
      <c r="K1569">
        <f t="shared" si="173"/>
        <v>6.549810000262557E-4</v>
      </c>
      <c r="L1569">
        <f t="shared" si="174"/>
        <v>6.549810000262557E-4</v>
      </c>
      <c r="M1569" s="2"/>
      <c r="N1569">
        <f t="shared" si="175"/>
        <v>338.23296502840014</v>
      </c>
      <c r="O1569">
        <f t="shared" si="176"/>
        <v>2.1157235013184116E-3</v>
      </c>
      <c r="P1569" s="40">
        <f>N1569/MAX($N$16:N1569)-1</f>
        <v>0</v>
      </c>
      <c r="S1569" s="2"/>
    </row>
    <row r="1570" spans="1:19">
      <c r="A1570" s="2">
        <v>44818</v>
      </c>
      <c r="B1570">
        <v>26138436</v>
      </c>
      <c r="C1570">
        <v>35670964</v>
      </c>
      <c r="D1570">
        <v>38606892</v>
      </c>
      <c r="E1570">
        <v>33951064</v>
      </c>
      <c r="F1570">
        <v>33951064</v>
      </c>
      <c r="H1570">
        <f t="shared" si="170"/>
        <v>-3.064292317513817E-3</v>
      </c>
      <c r="I1570">
        <f t="shared" si="171"/>
        <v>-2.9792979710520084E-3</v>
      </c>
      <c r="J1570">
        <f t="shared" si="172"/>
        <v>-1.9338345454139594E-3</v>
      </c>
      <c r="K1570">
        <f t="shared" si="173"/>
        <v>-2.9277470373932912E-3</v>
      </c>
      <c r="L1570">
        <f t="shared" si="174"/>
        <v>-2.9277470373932912E-3</v>
      </c>
      <c r="M1570" s="2"/>
      <c r="N1570">
        <f t="shared" si="175"/>
        <v>337.29721519289825</v>
      </c>
      <c r="O1570">
        <f t="shared" si="176"/>
        <v>-2.7665837817532736E-3</v>
      </c>
      <c r="P1570" s="40">
        <f>N1570/MAX($N$16:N1570)-1</f>
        <v>-2.7665837817533179E-3</v>
      </c>
      <c r="S1570" s="2"/>
    </row>
    <row r="1571" spans="1:19">
      <c r="A1571" s="2">
        <v>44819</v>
      </c>
      <c r="B1571">
        <v>26214558</v>
      </c>
      <c r="C1571">
        <v>35791064</v>
      </c>
      <c r="D1571">
        <v>38353392</v>
      </c>
      <c r="E1571">
        <v>33897940</v>
      </c>
      <c r="F1571">
        <v>33897940</v>
      </c>
      <c r="H1571">
        <f t="shared" si="170"/>
        <v>2.9122629984441595E-3</v>
      </c>
      <c r="I1571">
        <f t="shared" si="171"/>
        <v>3.3668840572966818E-3</v>
      </c>
      <c r="J1571">
        <f t="shared" si="172"/>
        <v>-6.5661851257023951E-3</v>
      </c>
      <c r="K1571">
        <f t="shared" si="173"/>
        <v>-1.5647226843906736E-3</v>
      </c>
      <c r="L1571">
        <f t="shared" si="174"/>
        <v>-1.5647226843906736E-3</v>
      </c>
      <c r="M1571" s="2"/>
      <c r="N1571">
        <f t="shared" si="175"/>
        <v>337.06674112297014</v>
      </c>
      <c r="O1571">
        <f t="shared" si="176"/>
        <v>-6.8329668774858021E-4</v>
      </c>
      <c r="P1571" s="40">
        <f>N1571/MAX($N$16:N1571)-1</f>
        <v>-3.4479900719673884E-3</v>
      </c>
      <c r="S1571" s="2"/>
    </row>
    <row r="1572" spans="1:19">
      <c r="A1572" s="2">
        <v>44820</v>
      </c>
      <c r="B1572">
        <v>26308700</v>
      </c>
      <c r="C1572">
        <v>35914176</v>
      </c>
      <c r="D1572">
        <v>38490988</v>
      </c>
      <c r="E1572">
        <v>34021052</v>
      </c>
      <c r="F1572">
        <v>34021052</v>
      </c>
      <c r="H1572">
        <f t="shared" si="170"/>
        <v>3.5912106547819622E-3</v>
      </c>
      <c r="I1572">
        <f t="shared" si="171"/>
        <v>3.4397412717319664E-3</v>
      </c>
      <c r="J1572">
        <f t="shared" si="172"/>
        <v>3.5875835962566605E-3</v>
      </c>
      <c r="K1572">
        <f t="shared" si="173"/>
        <v>3.6318431149502395E-3</v>
      </c>
      <c r="L1572">
        <f t="shared" si="174"/>
        <v>3.6318431149502395E-3</v>
      </c>
      <c r="M1572" s="2"/>
      <c r="N1572">
        <f t="shared" si="175"/>
        <v>338.27224156501234</v>
      </c>
      <c r="O1572">
        <f t="shared" si="176"/>
        <v>3.5764443505342134E-3</v>
      </c>
      <c r="P1572" s="40">
        <f>N1572/MAX($N$16:N1572)-1</f>
        <v>0</v>
      </c>
      <c r="S1572" s="2"/>
    </row>
    <row r="1573" spans="1:19">
      <c r="A1573" s="2">
        <v>44823</v>
      </c>
      <c r="B1573">
        <v>26310670</v>
      </c>
      <c r="C1573">
        <v>35683532</v>
      </c>
      <c r="D1573">
        <v>38310168</v>
      </c>
      <c r="E1573">
        <v>34008428</v>
      </c>
      <c r="F1573">
        <v>34008428</v>
      </c>
      <c r="H1573">
        <f t="shared" si="170"/>
        <v>7.4880172718616578E-5</v>
      </c>
      <c r="I1573">
        <f t="shared" si="171"/>
        <v>-6.4220880356548049E-3</v>
      </c>
      <c r="J1573">
        <f t="shared" si="172"/>
        <v>-4.697723009864041E-3</v>
      </c>
      <c r="K1573">
        <f t="shared" si="173"/>
        <v>-3.7106436332423609E-4</v>
      </c>
      <c r="L1573">
        <f t="shared" si="174"/>
        <v>-3.7106436332423609E-4</v>
      </c>
      <c r="M1573" s="2"/>
      <c r="N1573">
        <f t="shared" si="175"/>
        <v>337.47479455057919</v>
      </c>
      <c r="O1573">
        <f t="shared" si="176"/>
        <v>-2.3574119198897406E-3</v>
      </c>
      <c r="P1573" s="40">
        <f>N1573/MAX($N$16:N1573)-1</f>
        <v>-2.3574119198895849E-3</v>
      </c>
      <c r="S1573" s="2"/>
    </row>
    <row r="1574" spans="1:19">
      <c r="A1574" s="2">
        <v>44824</v>
      </c>
      <c r="B1574">
        <v>26198204</v>
      </c>
      <c r="C1574">
        <v>35503796</v>
      </c>
      <c r="D1574">
        <v>38109284</v>
      </c>
      <c r="E1574">
        <v>33826792</v>
      </c>
      <c r="F1574">
        <v>33826792</v>
      </c>
      <c r="H1574">
        <f t="shared" si="170"/>
        <v>-4.2745395689277599E-3</v>
      </c>
      <c r="I1574">
        <f t="shared" si="171"/>
        <v>-5.036945333774745E-3</v>
      </c>
      <c r="J1574">
        <f t="shared" si="172"/>
        <v>-5.2436209624556751E-3</v>
      </c>
      <c r="K1574">
        <f t="shared" si="173"/>
        <v>-5.3409113764387728E-3</v>
      </c>
      <c r="L1574">
        <f t="shared" si="174"/>
        <v>-5.3409113764387728E-3</v>
      </c>
      <c r="M1574" s="2"/>
      <c r="N1574">
        <f t="shared" si="175"/>
        <v>335.77142909048735</v>
      </c>
      <c r="O1574">
        <f t="shared" si="176"/>
        <v>-5.0473857236071453E-3</v>
      </c>
      <c r="P1574" s="40">
        <f>N1574/MAX($N$16:N1574)-1</f>
        <v>-7.3928988762276271E-3</v>
      </c>
      <c r="S1574" s="2"/>
    </row>
    <row r="1575" spans="1:19">
      <c r="A1575" s="2">
        <v>44825</v>
      </c>
      <c r="B1575">
        <v>25916458</v>
      </c>
      <c r="C1575">
        <v>35431356</v>
      </c>
      <c r="D1575">
        <v>38013888</v>
      </c>
      <c r="E1575">
        <v>33795100</v>
      </c>
      <c r="F1575">
        <v>33795100</v>
      </c>
      <c r="H1575">
        <f t="shared" si="170"/>
        <v>-1.0754401332244035E-2</v>
      </c>
      <c r="I1575">
        <f t="shared" si="171"/>
        <v>-2.0403452070307804E-3</v>
      </c>
      <c r="J1575">
        <f t="shared" si="172"/>
        <v>-2.5032220495142532E-3</v>
      </c>
      <c r="K1575">
        <f t="shared" si="173"/>
        <v>-9.3689049792244905E-4</v>
      </c>
      <c r="L1575">
        <f t="shared" si="174"/>
        <v>-9.3689049792244905E-4</v>
      </c>
      <c r="M1575" s="2"/>
      <c r="N1575">
        <f t="shared" si="175"/>
        <v>334.61827251088403</v>
      </c>
      <c r="O1575">
        <f t="shared" si="176"/>
        <v>-3.4343499169267933E-3</v>
      </c>
      <c r="P1575" s="40">
        <f>N1575/MAX($N$16:N1575)-1</f>
        <v>-1.0801858991513091E-2</v>
      </c>
      <c r="S1575" s="2"/>
    </row>
    <row r="1576" spans="1:19">
      <c r="A1576" s="2">
        <v>44826</v>
      </c>
      <c r="B1576">
        <v>26230200</v>
      </c>
      <c r="C1576">
        <v>35688776</v>
      </c>
      <c r="D1576">
        <v>37988144</v>
      </c>
      <c r="E1576">
        <v>33836292</v>
      </c>
      <c r="F1576">
        <v>33836292</v>
      </c>
      <c r="H1576">
        <f t="shared" si="170"/>
        <v>1.2105898113083269E-2</v>
      </c>
      <c r="I1576">
        <f t="shared" si="171"/>
        <v>7.2653160663678218E-3</v>
      </c>
      <c r="J1576">
        <f t="shared" si="172"/>
        <v>-6.7722617586496447E-4</v>
      </c>
      <c r="K1576">
        <f t="shared" si="173"/>
        <v>1.218874925654978E-3</v>
      </c>
      <c r="L1576">
        <f t="shared" si="174"/>
        <v>1.218874925654978E-3</v>
      </c>
      <c r="M1576" s="2"/>
      <c r="N1576">
        <f t="shared" si="175"/>
        <v>336.03248563411563</v>
      </c>
      <c r="O1576">
        <f t="shared" si="176"/>
        <v>4.2263475709792163E-3</v>
      </c>
      <c r="P1576" s="40">
        <f>N1576/MAX($N$16:N1576)-1</f>
        <v>-6.6211638310448295E-3</v>
      </c>
      <c r="S1576" s="2"/>
    </row>
    <row r="1577" spans="1:19">
      <c r="A1577" s="2">
        <v>44827</v>
      </c>
      <c r="B1577">
        <v>26588688</v>
      </c>
      <c r="C1577">
        <v>36185144</v>
      </c>
      <c r="D1577">
        <v>38512092</v>
      </c>
      <c r="E1577">
        <v>34305084</v>
      </c>
      <c r="F1577">
        <v>34305084</v>
      </c>
      <c r="H1577">
        <f t="shared" si="170"/>
        <v>1.3666994533019228E-2</v>
      </c>
      <c r="I1577">
        <f t="shared" si="171"/>
        <v>1.3908238265162076E-2</v>
      </c>
      <c r="J1577">
        <f t="shared" si="172"/>
        <v>1.3792408494608166E-2</v>
      </c>
      <c r="K1577">
        <f t="shared" si="173"/>
        <v>1.38547096117978E-2</v>
      </c>
      <c r="L1577">
        <f t="shared" si="174"/>
        <v>1.38547096117978E-2</v>
      </c>
      <c r="M1577" s="2"/>
      <c r="N1577">
        <f t="shared" si="175"/>
        <v>340.67491290323943</v>
      </c>
      <c r="O1577">
        <f t="shared" si="176"/>
        <v>1.3815412103277015E-2</v>
      </c>
      <c r="P1577" s="40">
        <f>N1577/MAX($N$16:N1577)-1</f>
        <v>0</v>
      </c>
      <c r="S1577" s="2"/>
    </row>
    <row r="1578" spans="1:19">
      <c r="A1578" s="2">
        <v>44830</v>
      </c>
      <c r="B1578">
        <v>26629818</v>
      </c>
      <c r="C1578">
        <v>36242096</v>
      </c>
      <c r="D1578">
        <v>38572204</v>
      </c>
      <c r="E1578">
        <v>34358868</v>
      </c>
      <c r="F1578">
        <v>34358868</v>
      </c>
      <c r="H1578">
        <f t="shared" si="170"/>
        <v>1.5468984404194419E-3</v>
      </c>
      <c r="I1578">
        <f t="shared" si="171"/>
        <v>1.5739055784882439E-3</v>
      </c>
      <c r="J1578">
        <f t="shared" si="172"/>
        <v>1.5608604175540997E-3</v>
      </c>
      <c r="K1578">
        <f t="shared" si="173"/>
        <v>1.567814263331968E-3</v>
      </c>
      <c r="L1578">
        <f t="shared" si="174"/>
        <v>1.567814263331968E-3</v>
      </c>
      <c r="M1578" s="2"/>
      <c r="N1578">
        <f t="shared" si="175"/>
        <v>341.20754402310985</v>
      </c>
      <c r="O1578">
        <f t="shared" si="176"/>
        <v>1.5634585926251445E-3</v>
      </c>
      <c r="P1578" s="40">
        <f>N1578/MAX($N$16:N1578)-1</f>
        <v>0</v>
      </c>
      <c r="S1578" s="2"/>
    </row>
    <row r="1579" spans="1:19">
      <c r="A1579" s="2">
        <v>44831</v>
      </c>
      <c r="B1579">
        <v>26659558</v>
      </c>
      <c r="C1579">
        <v>36283272</v>
      </c>
      <c r="D1579">
        <v>38442116</v>
      </c>
      <c r="E1579">
        <v>34396228</v>
      </c>
      <c r="F1579">
        <v>34396228</v>
      </c>
      <c r="H1579">
        <f t="shared" si="170"/>
        <v>1.1167932127813529E-3</v>
      </c>
      <c r="I1579">
        <f t="shared" si="171"/>
        <v>1.1361373801339614E-3</v>
      </c>
      <c r="J1579">
        <f t="shared" si="172"/>
        <v>-3.3725840504214011E-3</v>
      </c>
      <c r="K1579">
        <f t="shared" si="173"/>
        <v>1.0873466494880635E-3</v>
      </c>
      <c r="L1579">
        <f t="shared" si="174"/>
        <v>1.0873466494880635E-3</v>
      </c>
      <c r="M1579" s="2"/>
      <c r="N1579">
        <f t="shared" si="175"/>
        <v>341.27954153374077</v>
      </c>
      <c r="O1579">
        <f t="shared" si="176"/>
        <v>2.11007968294008E-4</v>
      </c>
      <c r="P1579" s="40">
        <f>N1579/MAX($N$16:N1579)-1</f>
        <v>0</v>
      </c>
      <c r="S1579" s="2"/>
    </row>
    <row r="1580" spans="1:19">
      <c r="A1580" s="2">
        <v>44832</v>
      </c>
      <c r="B1580">
        <v>26719070</v>
      </c>
      <c r="C1580">
        <v>36365672</v>
      </c>
      <c r="D1580">
        <v>38244456</v>
      </c>
      <c r="E1580">
        <v>34618604</v>
      </c>
      <c r="F1580">
        <v>34618604</v>
      </c>
      <c r="H1580">
        <f t="shared" si="170"/>
        <v>2.2322950740594205E-3</v>
      </c>
      <c r="I1580">
        <f t="shared" si="171"/>
        <v>2.2710189974046724E-3</v>
      </c>
      <c r="J1580">
        <f t="shared" si="172"/>
        <v>-5.1417565047667813E-3</v>
      </c>
      <c r="K1580">
        <f t="shared" si="173"/>
        <v>6.4651275134006703E-3</v>
      </c>
      <c r="L1580">
        <f t="shared" si="174"/>
        <v>6.4651275134006703E-3</v>
      </c>
      <c r="M1580" s="2"/>
      <c r="N1580">
        <f t="shared" si="175"/>
        <v>342.11853036704639</v>
      </c>
      <c r="O1580">
        <f t="shared" si="176"/>
        <v>2.4583625186997307E-3</v>
      </c>
      <c r="P1580" s="40">
        <f>N1580/MAX($N$16:N1580)-1</f>
        <v>0</v>
      </c>
      <c r="S1580" s="2"/>
    </row>
    <row r="1581" spans="1:19">
      <c r="A1581" s="2">
        <v>44833</v>
      </c>
      <c r="B1581">
        <v>26741588</v>
      </c>
      <c r="C1581">
        <v>36051108</v>
      </c>
      <c r="D1581">
        <v>37363700</v>
      </c>
      <c r="E1581">
        <v>34013144</v>
      </c>
      <c r="F1581">
        <v>34013144</v>
      </c>
      <c r="H1581">
        <f t="shared" si="170"/>
        <v>8.4276885385614619E-4</v>
      </c>
      <c r="I1581">
        <f t="shared" si="171"/>
        <v>-8.6500257715572682E-3</v>
      </c>
      <c r="J1581">
        <f t="shared" si="172"/>
        <v>-2.3029638596506641E-2</v>
      </c>
      <c r="K1581">
        <f t="shared" si="173"/>
        <v>-1.7489440071009166E-2</v>
      </c>
      <c r="L1581">
        <f t="shared" si="174"/>
        <v>-1.7489440071009166E-2</v>
      </c>
      <c r="M1581" s="2"/>
      <c r="N1581">
        <f t="shared" si="175"/>
        <v>337.61517107855133</v>
      </c>
      <c r="O1581">
        <f t="shared" si="176"/>
        <v>-1.3163155131245221E-2</v>
      </c>
      <c r="P1581" s="40">
        <f>N1581/MAX($N$16:N1581)-1</f>
        <v>-1.3163155131245219E-2</v>
      </c>
      <c r="S1581" s="2"/>
    </row>
    <row r="1582" spans="1:19">
      <c r="A1582" s="2">
        <v>44834</v>
      </c>
      <c r="B1582">
        <v>26183300</v>
      </c>
      <c r="C1582">
        <v>35987852</v>
      </c>
      <c r="D1582">
        <v>37297112</v>
      </c>
      <c r="E1582">
        <v>34153752</v>
      </c>
      <c r="F1582">
        <v>34153752</v>
      </c>
      <c r="H1582">
        <f t="shared" si="170"/>
        <v>-2.0877144618337562E-2</v>
      </c>
      <c r="I1582">
        <f t="shared" si="171"/>
        <v>-1.754620135392182E-3</v>
      </c>
      <c r="J1582">
        <f t="shared" si="172"/>
        <v>-1.7821575486367536E-3</v>
      </c>
      <c r="K1582">
        <f t="shared" si="173"/>
        <v>4.1339312825654506E-3</v>
      </c>
      <c r="L1582">
        <f t="shared" si="174"/>
        <v>4.1339312825654506E-3</v>
      </c>
      <c r="M1582" s="2"/>
      <c r="N1582">
        <f t="shared" si="175"/>
        <v>336.52494013446506</v>
      </c>
      <c r="O1582">
        <f t="shared" si="176"/>
        <v>-3.2292119474471195E-3</v>
      </c>
      <c r="P1582" s="40">
        <f>N1582/MAX($N$16:N1582)-1</f>
        <v>-1.6349860460876497E-2</v>
      </c>
      <c r="S1582" s="2"/>
    </row>
    <row r="1583" spans="1:19">
      <c r="A1583" s="2">
        <v>44837</v>
      </c>
      <c r="B1583">
        <v>25909806</v>
      </c>
      <c r="C1583">
        <v>35994008</v>
      </c>
      <c r="D1583">
        <v>37304244</v>
      </c>
      <c r="E1583">
        <v>34242924</v>
      </c>
      <c r="F1583">
        <v>34242924</v>
      </c>
      <c r="H1583">
        <f t="shared" si="170"/>
        <v>-1.0445360210515897E-2</v>
      </c>
      <c r="I1583">
        <f t="shared" si="171"/>
        <v>1.7105772247805184E-4</v>
      </c>
      <c r="J1583">
        <f t="shared" si="172"/>
        <v>1.9122123986425876E-4</v>
      </c>
      <c r="K1583">
        <f t="shared" si="173"/>
        <v>2.610899089505514E-3</v>
      </c>
      <c r="L1583">
        <f t="shared" si="174"/>
        <v>2.610899089505514E-3</v>
      </c>
      <c r="M1583" s="2"/>
      <c r="N1583">
        <f t="shared" si="175"/>
        <v>336.19775153569975</v>
      </c>
      <c r="O1583">
        <f t="shared" si="176"/>
        <v>-9.7225661383251174E-4</v>
      </c>
      <c r="P1583" s="40">
        <f>N1583/MAX($N$16:N1583)-1</f>
        <v>-1.7306220814740536E-2</v>
      </c>
      <c r="S1583" s="2"/>
    </row>
    <row r="1584" spans="1:19">
      <c r="A1584" s="2">
        <v>44838</v>
      </c>
      <c r="B1584">
        <v>25639006</v>
      </c>
      <c r="C1584">
        <v>35704676</v>
      </c>
      <c r="D1584">
        <v>37053340</v>
      </c>
      <c r="E1584">
        <v>34005228</v>
      </c>
      <c r="F1584">
        <v>34005228</v>
      </c>
      <c r="H1584">
        <f t="shared" si="170"/>
        <v>-1.0451641359259911E-2</v>
      </c>
      <c r="I1584">
        <f t="shared" si="171"/>
        <v>-8.0383379366921748E-3</v>
      </c>
      <c r="J1584">
        <f t="shared" si="172"/>
        <v>-6.7258835214567547E-3</v>
      </c>
      <c r="K1584">
        <f t="shared" si="173"/>
        <v>-6.9414632932631726E-3</v>
      </c>
      <c r="L1584">
        <f t="shared" si="174"/>
        <v>-6.9414632932631726E-3</v>
      </c>
      <c r="M1584" s="2"/>
      <c r="N1584">
        <f t="shared" si="175"/>
        <v>333.56876651862558</v>
      </c>
      <c r="O1584">
        <f t="shared" si="176"/>
        <v>-7.8197578807870372E-3</v>
      </c>
      <c r="P1584" s="40">
        <f>N1584/MAX($N$16:N1584)-1</f>
        <v>-2.499064823892494E-2</v>
      </c>
      <c r="S1584" s="2"/>
    </row>
    <row r="1585" spans="1:19">
      <c r="A1585" s="2">
        <v>44840</v>
      </c>
      <c r="B1585">
        <v>25733576</v>
      </c>
      <c r="C1585">
        <v>35842892</v>
      </c>
      <c r="D1585">
        <v>37191076</v>
      </c>
      <c r="E1585">
        <v>34172456</v>
      </c>
      <c r="F1585">
        <v>34172456</v>
      </c>
      <c r="H1585">
        <f t="shared" si="170"/>
        <v>3.6885205300081214E-3</v>
      </c>
      <c r="I1585">
        <f t="shared" si="171"/>
        <v>3.8710896018212537E-3</v>
      </c>
      <c r="J1585">
        <f t="shared" si="172"/>
        <v>3.7172357471688677E-3</v>
      </c>
      <c r="K1585">
        <f t="shared" si="173"/>
        <v>4.9177144173242482E-3</v>
      </c>
      <c r="L1585">
        <f t="shared" si="174"/>
        <v>4.9177144173242482E-3</v>
      </c>
      <c r="M1585" s="2"/>
      <c r="N1585">
        <f t="shared" si="175"/>
        <v>334.9772456055523</v>
      </c>
      <c r="O1585">
        <f t="shared" si="176"/>
        <v>4.2224549427293473E-3</v>
      </c>
      <c r="P1585" s="40">
        <f>N1585/MAX($N$16:N1585)-1</f>
        <v>-2.087371518237402E-2</v>
      </c>
      <c r="S1585" s="2"/>
    </row>
    <row r="1586" spans="1:19">
      <c r="A1586" s="2">
        <v>44841</v>
      </c>
      <c r="B1586">
        <v>25537630</v>
      </c>
      <c r="C1586">
        <v>35734204</v>
      </c>
      <c r="D1586">
        <v>37199636</v>
      </c>
      <c r="E1586">
        <v>34273808</v>
      </c>
      <c r="F1586">
        <v>34273808</v>
      </c>
      <c r="H1586">
        <f t="shared" si="170"/>
        <v>-7.614410061003607E-3</v>
      </c>
      <c r="I1586">
        <f t="shared" si="171"/>
        <v>-3.0323445998721166E-3</v>
      </c>
      <c r="J1586">
        <f t="shared" si="172"/>
        <v>2.3016274119092017E-4</v>
      </c>
      <c r="K1586">
        <f t="shared" si="173"/>
        <v>2.9658974467623445E-3</v>
      </c>
      <c r="L1586">
        <f t="shared" si="174"/>
        <v>2.9658974467623445E-3</v>
      </c>
      <c r="M1586" s="2"/>
      <c r="N1586">
        <f t="shared" si="175"/>
        <v>334.67678461456768</v>
      </c>
      <c r="O1586">
        <f t="shared" si="176"/>
        <v>-8.9695940523202287E-4</v>
      </c>
      <c r="P1586" s="40">
        <f>N1586/MAX($N$16:N1586)-1</f>
        <v>-2.1751951712451034E-2</v>
      </c>
      <c r="S1586" s="2"/>
    </row>
    <row r="1587" spans="1:19">
      <c r="A1587" s="2">
        <v>44844</v>
      </c>
      <c r="B1587">
        <v>25486412</v>
      </c>
      <c r="C1587">
        <v>35190680</v>
      </c>
      <c r="D1587">
        <v>36750132</v>
      </c>
      <c r="E1587">
        <v>33676984</v>
      </c>
      <c r="F1587">
        <v>33676984</v>
      </c>
      <c r="H1587">
        <f t="shared" si="170"/>
        <v>-2.0055893988596418E-3</v>
      </c>
      <c r="I1587">
        <f t="shared" si="171"/>
        <v>-1.5210189095019477E-2</v>
      </c>
      <c r="J1587">
        <f t="shared" si="172"/>
        <v>-1.2083559097191165E-2</v>
      </c>
      <c r="K1587">
        <f t="shared" si="173"/>
        <v>-1.7413413764820085E-2</v>
      </c>
      <c r="L1587">
        <f t="shared" si="174"/>
        <v>-1.7413413764820085E-2</v>
      </c>
      <c r="M1587" s="2"/>
      <c r="N1587">
        <f t="shared" si="175"/>
        <v>330.38447686411524</v>
      </c>
      <c r="O1587">
        <f t="shared" si="176"/>
        <v>-1.2825233024142091E-2</v>
      </c>
      <c r="P1587" s="40">
        <f>N1587/MAX($N$16:N1587)-1</f>
        <v>-3.4298210887151015E-2</v>
      </c>
      <c r="S1587" s="2"/>
    </row>
    <row r="1588" spans="1:19">
      <c r="A1588" s="2">
        <v>44845</v>
      </c>
      <c r="B1588">
        <v>25422596</v>
      </c>
      <c r="C1588">
        <v>35166784</v>
      </c>
      <c r="D1588">
        <v>36587716</v>
      </c>
      <c r="E1588">
        <v>33827500</v>
      </c>
      <c r="F1588">
        <v>33827500</v>
      </c>
      <c r="H1588">
        <f t="shared" si="170"/>
        <v>-2.5039224823015793E-3</v>
      </c>
      <c r="I1588">
        <f t="shared" si="171"/>
        <v>-6.7904342854419042E-4</v>
      </c>
      <c r="J1588">
        <f t="shared" si="172"/>
        <v>-4.4194671191929435E-3</v>
      </c>
      <c r="K1588">
        <f t="shared" si="173"/>
        <v>4.469402604461159E-3</v>
      </c>
      <c r="L1588">
        <f t="shared" si="174"/>
        <v>4.469402604461159E-3</v>
      </c>
      <c r="M1588" s="2"/>
      <c r="N1588">
        <f t="shared" si="175"/>
        <v>330.47278018875852</v>
      </c>
      <c r="O1588">
        <f t="shared" si="176"/>
        <v>2.6727443577672077E-4</v>
      </c>
      <c r="P1588" s="40">
        <f>N1588/MAX($N$16:N1588)-1</f>
        <v>-3.4040103486337236E-2</v>
      </c>
      <c r="S1588" s="2"/>
    </row>
    <row r="1589" spans="1:19">
      <c r="A1589" s="2">
        <v>44846</v>
      </c>
      <c r="B1589">
        <v>25317082</v>
      </c>
      <c r="C1589">
        <v>35207792</v>
      </c>
      <c r="D1589">
        <v>36707984</v>
      </c>
      <c r="E1589">
        <v>33960888</v>
      </c>
      <c r="F1589">
        <v>33960888</v>
      </c>
      <c r="H1589">
        <f t="shared" si="170"/>
        <v>-4.1504022641905003E-3</v>
      </c>
      <c r="I1589">
        <f t="shared" si="171"/>
        <v>1.166100374717205E-3</v>
      </c>
      <c r="J1589">
        <f t="shared" si="172"/>
        <v>3.2871141778840762E-3</v>
      </c>
      <c r="K1589">
        <f t="shared" si="173"/>
        <v>3.9431823220752449E-3</v>
      </c>
      <c r="L1589">
        <f t="shared" si="174"/>
        <v>3.9431823220752449E-3</v>
      </c>
      <c r="M1589" s="2"/>
      <c r="N1589">
        <f t="shared" si="175"/>
        <v>331.01404020243075</v>
      </c>
      <c r="O1589">
        <f t="shared" si="176"/>
        <v>1.6378353865122543E-3</v>
      </c>
      <c r="P1589" s="40">
        <f>N1589/MAX($N$16:N1589)-1</f>
        <v>-3.2458020185875514E-2</v>
      </c>
      <c r="S1589" s="2"/>
    </row>
    <row r="1590" spans="1:19">
      <c r="A1590" s="2">
        <v>44847</v>
      </c>
      <c r="B1590">
        <v>25241526</v>
      </c>
      <c r="C1590">
        <v>35243212</v>
      </c>
      <c r="D1590">
        <v>36646184</v>
      </c>
      <c r="E1590">
        <v>33962100</v>
      </c>
      <c r="F1590">
        <v>33962100</v>
      </c>
      <c r="H1590">
        <f t="shared" si="170"/>
        <v>-2.9843881692210861E-3</v>
      </c>
      <c r="I1590">
        <f t="shared" si="171"/>
        <v>1.0060273021381683E-3</v>
      </c>
      <c r="J1590">
        <f t="shared" si="172"/>
        <v>-1.6835574516976815E-3</v>
      </c>
      <c r="K1590">
        <f t="shared" si="173"/>
        <v>3.5688112749010514E-5</v>
      </c>
      <c r="L1590">
        <f t="shared" si="174"/>
        <v>3.5688112749010514E-5</v>
      </c>
      <c r="M1590" s="2"/>
      <c r="N1590">
        <f t="shared" si="175"/>
        <v>330.77633623346787</v>
      </c>
      <c r="O1590">
        <f t="shared" si="176"/>
        <v>-7.1810841865651556E-4</v>
      </c>
      <c r="P1590" s="40">
        <f>N1590/MAX($N$16:N1590)-1</f>
        <v>-3.3152820226983626E-2</v>
      </c>
      <c r="S1590" s="2"/>
    </row>
    <row r="1591" spans="1:19">
      <c r="A1591" s="2">
        <v>44848</v>
      </c>
      <c r="B1591">
        <v>25211068</v>
      </c>
      <c r="C1591">
        <v>35201036</v>
      </c>
      <c r="D1591">
        <v>36601664</v>
      </c>
      <c r="E1591">
        <v>33856728</v>
      </c>
      <c r="F1591">
        <v>33856728</v>
      </c>
      <c r="H1591">
        <f t="shared" si="170"/>
        <v>-1.2066623864183113E-3</v>
      </c>
      <c r="I1591">
        <f t="shared" si="171"/>
        <v>-1.1967127173312386E-3</v>
      </c>
      <c r="J1591">
        <f t="shared" si="172"/>
        <v>-1.2148604613239078E-3</v>
      </c>
      <c r="K1591">
        <f t="shared" si="173"/>
        <v>-3.1026349960691091E-3</v>
      </c>
      <c r="L1591">
        <f t="shared" si="174"/>
        <v>-3.1026349960691091E-3</v>
      </c>
      <c r="M1591" s="2"/>
      <c r="N1591">
        <f t="shared" si="175"/>
        <v>330.12645959803115</v>
      </c>
      <c r="O1591">
        <f t="shared" si="176"/>
        <v>-1.9647011114423355E-3</v>
      </c>
      <c r="P1591" s="40">
        <f>N1591/MAX($N$16:N1591)-1</f>
        <v>-3.50523859556785E-2</v>
      </c>
      <c r="S1591" s="2"/>
    </row>
    <row r="1592" spans="1:19">
      <c r="A1592" s="2">
        <v>44851</v>
      </c>
      <c r="B1592">
        <v>25395840</v>
      </c>
      <c r="C1592">
        <v>35456872</v>
      </c>
      <c r="D1592">
        <v>36526464</v>
      </c>
      <c r="E1592">
        <v>33858384</v>
      </c>
      <c r="F1592">
        <v>33858384</v>
      </c>
      <c r="H1592">
        <f t="shared" si="170"/>
        <v>7.3290032774493419E-3</v>
      </c>
      <c r="I1592">
        <f t="shared" si="171"/>
        <v>7.2678542756525744E-3</v>
      </c>
      <c r="J1592">
        <f t="shared" si="172"/>
        <v>-2.0545513996303999E-3</v>
      </c>
      <c r="K1592">
        <f t="shared" si="173"/>
        <v>4.8911991731737103E-5</v>
      </c>
      <c r="L1592">
        <f t="shared" si="174"/>
        <v>4.8911991731737103E-5</v>
      </c>
      <c r="M1592" s="2"/>
      <c r="N1592">
        <f t="shared" si="175"/>
        <v>330.96102788022409</v>
      </c>
      <c r="O1592">
        <f t="shared" si="176"/>
        <v>2.5280260273869981E-3</v>
      </c>
      <c r="P1592" s="40">
        <f>N1592/MAX($N$16:N1592)-1</f>
        <v>-3.2612973272309498E-2</v>
      </c>
      <c r="S1592" s="2"/>
    </row>
    <row r="1593" spans="1:19">
      <c r="A1593" s="2">
        <v>44852</v>
      </c>
      <c r="B1593">
        <v>25478592</v>
      </c>
      <c r="C1593">
        <v>35571452</v>
      </c>
      <c r="D1593">
        <v>36641044</v>
      </c>
      <c r="E1593">
        <v>33966596</v>
      </c>
      <c r="F1593">
        <v>33966596</v>
      </c>
      <c r="H1593">
        <f t="shared" si="170"/>
        <v>3.2584864292735105E-3</v>
      </c>
      <c r="I1593">
        <f t="shared" si="171"/>
        <v>3.2315315349871199E-3</v>
      </c>
      <c r="J1593">
        <f t="shared" si="172"/>
        <v>3.1369036980968268E-3</v>
      </c>
      <c r="K1593">
        <f t="shared" si="173"/>
        <v>3.196017860746192E-3</v>
      </c>
      <c r="L1593">
        <f t="shared" si="174"/>
        <v>3.196017860746192E-3</v>
      </c>
      <c r="M1593" s="2"/>
      <c r="N1593">
        <f t="shared" si="175"/>
        <v>332.02135800048978</v>
      </c>
      <c r="O1593">
        <f t="shared" si="176"/>
        <v>3.2037914767699682E-3</v>
      </c>
      <c r="P1593" s="40">
        <f>N1593/MAX($N$16:N1593)-1</f>
        <v>-2.95136669613415E-2</v>
      </c>
      <c r="S1593" s="2"/>
    </row>
    <row r="1594" spans="1:19">
      <c r="A1594" s="2">
        <v>44853</v>
      </c>
      <c r="B1594">
        <v>25506820</v>
      </c>
      <c r="C1594">
        <v>35523564</v>
      </c>
      <c r="D1594">
        <v>36597848</v>
      </c>
      <c r="E1594">
        <v>33867452</v>
      </c>
      <c r="F1594">
        <v>33867452</v>
      </c>
      <c r="H1594">
        <f t="shared" si="170"/>
        <v>1.107910515620425E-3</v>
      </c>
      <c r="I1594">
        <f t="shared" si="171"/>
        <v>-1.346248109298398E-3</v>
      </c>
      <c r="J1594">
        <f t="shared" si="172"/>
        <v>-1.1788965401750007E-3</v>
      </c>
      <c r="K1594">
        <f t="shared" si="173"/>
        <v>-2.9188677016678266E-3</v>
      </c>
      <c r="L1594">
        <f t="shared" si="174"/>
        <v>-2.9188677016678266E-3</v>
      </c>
      <c r="M1594" s="2"/>
      <c r="N1594">
        <f t="shared" si="175"/>
        <v>331.53959703289189</v>
      </c>
      <c r="O1594">
        <f t="shared" si="176"/>
        <v>-1.4509939074377255E-3</v>
      </c>
      <c r="P1594" s="40">
        <f>N1594/MAX($N$16:N1594)-1</f>
        <v>-3.0921836717832107E-2</v>
      </c>
      <c r="S1594" s="2"/>
    </row>
    <row r="1595" spans="1:19">
      <c r="A1595" s="2">
        <v>44854</v>
      </c>
      <c r="B1595">
        <v>25470832</v>
      </c>
      <c r="C1595">
        <v>35798216</v>
      </c>
      <c r="D1595">
        <v>36519668</v>
      </c>
      <c r="E1595">
        <v>34116124</v>
      </c>
      <c r="F1595">
        <v>34116124</v>
      </c>
      <c r="H1595">
        <f t="shared" si="170"/>
        <v>-1.4109167665745659E-3</v>
      </c>
      <c r="I1595">
        <f t="shared" si="171"/>
        <v>7.7315440534062585E-3</v>
      </c>
      <c r="J1595">
        <f t="shared" si="172"/>
        <v>-2.1361911771424769E-3</v>
      </c>
      <c r="K1595">
        <f t="shared" si="173"/>
        <v>7.3425069001351595E-3</v>
      </c>
      <c r="L1595">
        <f t="shared" si="174"/>
        <v>7.3425069001351595E-3</v>
      </c>
      <c r="M1595" s="2"/>
      <c r="N1595">
        <f t="shared" si="175"/>
        <v>332.79079099676795</v>
      </c>
      <c r="O1595">
        <f t="shared" si="176"/>
        <v>3.7738899819919074E-3</v>
      </c>
      <c r="P1595" s="40">
        <f>N1595/MAX($N$16:N1595)-1</f>
        <v>-2.72646423456544E-2</v>
      </c>
      <c r="S1595" s="2"/>
    </row>
    <row r="1596" spans="1:19">
      <c r="A1596" s="2">
        <v>44855</v>
      </c>
      <c r="B1596">
        <v>25566504</v>
      </c>
      <c r="C1596">
        <v>35930684</v>
      </c>
      <c r="D1596">
        <v>36652136</v>
      </c>
      <c r="E1596">
        <v>34080840</v>
      </c>
      <c r="F1596">
        <v>34080840</v>
      </c>
      <c r="H1596">
        <f t="shared" si="170"/>
        <v>3.7561395717264912E-3</v>
      </c>
      <c r="I1596">
        <f t="shared" si="171"/>
        <v>3.7004078639002458E-3</v>
      </c>
      <c r="J1596">
        <f t="shared" si="172"/>
        <v>3.6273057027791378E-3</v>
      </c>
      <c r="K1596">
        <f t="shared" si="173"/>
        <v>-1.0342323764563899E-3</v>
      </c>
      <c r="L1596">
        <f t="shared" si="174"/>
        <v>-1.0342323764563899E-3</v>
      </c>
      <c r="M1596" s="2"/>
      <c r="N1596">
        <f t="shared" si="175"/>
        <v>333.39083864315819</v>
      </c>
      <c r="O1596">
        <f t="shared" si="176"/>
        <v>1.8030776770986193E-3</v>
      </c>
      <c r="P1596" s="40">
        <f>N1596/MAX($N$16:N1596)-1</f>
        <v>-2.5510724936543383E-2</v>
      </c>
      <c r="S1596" s="2"/>
    </row>
    <row r="1597" spans="1:19">
      <c r="A1597" s="2">
        <v>44858</v>
      </c>
      <c r="B1597">
        <v>25566504</v>
      </c>
      <c r="C1597">
        <v>35930684</v>
      </c>
      <c r="D1597">
        <v>36652136</v>
      </c>
      <c r="E1597">
        <v>34080840</v>
      </c>
      <c r="F1597">
        <v>34080840</v>
      </c>
      <c r="H1597">
        <f t="shared" si="170"/>
        <v>0</v>
      </c>
      <c r="I1597">
        <f t="shared" si="171"/>
        <v>0</v>
      </c>
      <c r="J1597">
        <f t="shared" si="172"/>
        <v>0</v>
      </c>
      <c r="K1597">
        <f t="shared" si="173"/>
        <v>0</v>
      </c>
      <c r="L1597">
        <f t="shared" si="174"/>
        <v>0</v>
      </c>
      <c r="M1597" s="2"/>
      <c r="N1597">
        <f t="shared" si="175"/>
        <v>333.39083864315819</v>
      </c>
      <c r="O1597">
        <f t="shared" si="176"/>
        <v>0</v>
      </c>
      <c r="P1597" s="40">
        <f>N1597/MAX($N$16:N1597)-1</f>
        <v>-2.5510724936543383E-2</v>
      </c>
      <c r="S1597" s="2"/>
    </row>
    <row r="1598" spans="1:19">
      <c r="A1598" s="2">
        <v>44859</v>
      </c>
      <c r="B1598">
        <v>25664290</v>
      </c>
      <c r="C1598">
        <v>36066080</v>
      </c>
      <c r="D1598">
        <v>36849704</v>
      </c>
      <c r="E1598">
        <v>33926256</v>
      </c>
      <c r="F1598">
        <v>33926256</v>
      </c>
      <c r="H1598">
        <f t="shared" si="170"/>
        <v>3.824770097624608E-3</v>
      </c>
      <c r="I1598">
        <f t="shared" si="171"/>
        <v>3.7682555667462037E-3</v>
      </c>
      <c r="J1598">
        <f t="shared" si="172"/>
        <v>5.3903543302360468E-3</v>
      </c>
      <c r="K1598">
        <f t="shared" si="173"/>
        <v>-4.5358036949793012E-3</v>
      </c>
      <c r="L1598">
        <f t="shared" si="174"/>
        <v>-4.5358036949793012E-3</v>
      </c>
      <c r="M1598" s="2"/>
      <c r="N1598">
        <f t="shared" si="175"/>
        <v>333.65166847300719</v>
      </c>
      <c r="O1598">
        <f t="shared" si="176"/>
        <v>7.8235452092965084E-4</v>
      </c>
      <c r="P1598" s="40">
        <f>N1598/MAX($N$16:N1598)-1</f>
        <v>-2.4748328846600054E-2</v>
      </c>
      <c r="S1598" s="2"/>
    </row>
    <row r="1599" spans="1:19">
      <c r="A1599" s="2">
        <v>44861</v>
      </c>
      <c r="B1599">
        <v>25685724</v>
      </c>
      <c r="C1599">
        <v>36065964</v>
      </c>
      <c r="D1599">
        <v>36584480</v>
      </c>
      <c r="E1599">
        <v>33774768</v>
      </c>
      <c r="F1599">
        <v>33774768</v>
      </c>
      <c r="H1599">
        <f t="shared" si="170"/>
        <v>8.351682435010499E-4</v>
      </c>
      <c r="I1599">
        <f t="shared" si="171"/>
        <v>-3.216318490983916E-6</v>
      </c>
      <c r="J1599">
        <f t="shared" si="172"/>
        <v>-7.1974526579643427E-3</v>
      </c>
      <c r="K1599">
        <f t="shared" si="173"/>
        <v>-4.4652141987020499E-3</v>
      </c>
      <c r="L1599">
        <f t="shared" si="174"/>
        <v>-4.4652141987020499E-3</v>
      </c>
      <c r="M1599" s="2"/>
      <c r="N1599">
        <f t="shared" si="175"/>
        <v>332.6309660179694</v>
      </c>
      <c r="O1599">
        <f t="shared" si="176"/>
        <v>-3.0591858260716758E-3</v>
      </c>
      <c r="P1599" s="40">
        <f>N1599/MAX($N$16:N1599)-1</f>
        <v>-2.7731804935845261E-2</v>
      </c>
      <c r="S1599" s="2"/>
    </row>
    <row r="1600" spans="1:19">
      <c r="A1600" s="2">
        <v>44862</v>
      </c>
      <c r="B1600">
        <v>25505374</v>
      </c>
      <c r="C1600">
        <v>36229908</v>
      </c>
      <c r="D1600">
        <v>36595308</v>
      </c>
      <c r="E1600">
        <v>33784392</v>
      </c>
      <c r="F1600">
        <v>33784392</v>
      </c>
      <c r="H1600">
        <f t="shared" si="170"/>
        <v>-7.0214100252732337E-3</v>
      </c>
      <c r="I1600">
        <f t="shared" si="171"/>
        <v>4.5456708158417847E-3</v>
      </c>
      <c r="J1600">
        <f t="shared" si="172"/>
        <v>2.9597249981416773E-4</v>
      </c>
      <c r="K1600">
        <f t="shared" si="173"/>
        <v>2.8494644285936843E-4</v>
      </c>
      <c r="L1600">
        <f t="shared" si="174"/>
        <v>2.8494644285936843E-4</v>
      </c>
      <c r="M1600" s="2"/>
      <c r="N1600">
        <f t="shared" si="175"/>
        <v>332.5238672409273</v>
      </c>
      <c r="O1600">
        <f t="shared" si="176"/>
        <v>-3.219747647797089E-4</v>
      </c>
      <c r="P1600" s="40">
        <f>N1600/MAX($N$16:N1600)-1</f>
        <v>-2.8044850759253892E-2</v>
      </c>
      <c r="S1600" s="2"/>
    </row>
    <row r="1601" spans="1:19">
      <c r="A1601" s="2">
        <v>44865</v>
      </c>
      <c r="B1601">
        <v>25520874</v>
      </c>
      <c r="C1601">
        <v>36229096</v>
      </c>
      <c r="D1601">
        <v>36573280</v>
      </c>
      <c r="E1601">
        <v>33764812</v>
      </c>
      <c r="F1601">
        <v>33764812</v>
      </c>
      <c r="H1601">
        <f t="shared" si="170"/>
        <v>6.0771506428403121E-4</v>
      </c>
      <c r="I1601">
        <f t="shared" si="171"/>
        <v>-2.2412422355566619E-5</v>
      </c>
      <c r="J1601">
        <f t="shared" si="172"/>
        <v>-6.0193508960215691E-4</v>
      </c>
      <c r="K1601">
        <f t="shared" si="173"/>
        <v>-5.7955756610927889E-4</v>
      </c>
      <c r="L1601">
        <f t="shared" si="174"/>
        <v>-5.7955756610927889E-4</v>
      </c>
      <c r="M1601" s="2"/>
      <c r="N1601">
        <f t="shared" si="175"/>
        <v>332.44567441449431</v>
      </c>
      <c r="O1601">
        <f t="shared" si="176"/>
        <v>-2.3514951597845002E-4</v>
      </c>
      <c r="P1601" s="40">
        <f>N1601/MAX($N$16:N1601)-1</f>
        <v>-2.8273405542150631E-2</v>
      </c>
      <c r="S1601" s="2"/>
    </row>
    <row r="1602" spans="1:19">
      <c r="A1602" s="2">
        <v>44866</v>
      </c>
      <c r="B1602">
        <v>25556354</v>
      </c>
      <c r="C1602">
        <v>36261276</v>
      </c>
      <c r="D1602">
        <v>36683924</v>
      </c>
      <c r="E1602">
        <v>33936648</v>
      </c>
      <c r="F1602">
        <v>33936648</v>
      </c>
      <c r="H1602">
        <f t="shared" si="170"/>
        <v>1.3902345193976817E-3</v>
      </c>
      <c r="I1602">
        <f t="shared" si="171"/>
        <v>8.8823635014234625E-4</v>
      </c>
      <c r="J1602">
        <f t="shared" si="172"/>
        <v>3.0252687207710238E-3</v>
      </c>
      <c r="K1602">
        <f t="shared" si="173"/>
        <v>5.0892035175555961E-3</v>
      </c>
      <c r="L1602">
        <f t="shared" si="174"/>
        <v>5.0892035175555961E-3</v>
      </c>
      <c r="M1602" s="2"/>
      <c r="N1602">
        <f t="shared" si="175"/>
        <v>333.47506894974879</v>
      </c>
      <c r="O1602">
        <f t="shared" si="176"/>
        <v>3.0964293250844484E-3</v>
      </c>
      <c r="P1602" s="40">
        <f>N1602/MAX($N$16:N1602)-1</f>
        <v>-2.5264522819107071E-2</v>
      </c>
      <c r="S1602" s="2"/>
    </row>
    <row r="1603" spans="1:19">
      <c r="A1603" s="2">
        <v>44867</v>
      </c>
      <c r="B1603">
        <v>25599518</v>
      </c>
      <c r="C1603">
        <v>36371220</v>
      </c>
      <c r="D1603">
        <v>36626540</v>
      </c>
      <c r="E1603">
        <v>34020416</v>
      </c>
      <c r="F1603">
        <v>34020416</v>
      </c>
      <c r="H1603">
        <f t="shared" si="170"/>
        <v>1.6889733175553534E-3</v>
      </c>
      <c r="I1603">
        <f t="shared" si="171"/>
        <v>3.0319947924613011E-3</v>
      </c>
      <c r="J1603">
        <f t="shared" si="172"/>
        <v>-1.5642819454102508E-3</v>
      </c>
      <c r="K1603">
        <f t="shared" si="173"/>
        <v>2.4683639939926394E-3</v>
      </c>
      <c r="L1603">
        <f t="shared" si="174"/>
        <v>2.4683639939926394E-3</v>
      </c>
      <c r="M1603" s="2"/>
      <c r="N1603">
        <f t="shared" si="175"/>
        <v>334.01485931826363</v>
      </c>
      <c r="O1603">
        <f t="shared" si="176"/>
        <v>1.6186828305183366E-3</v>
      </c>
      <c r="P1603" s="40">
        <f>N1603/MAX($N$16:N1603)-1</f>
        <v>-2.3686735237897327E-2</v>
      </c>
      <c r="S1603" s="2"/>
    </row>
    <row r="1604" spans="1:19">
      <c r="A1604" s="2">
        <v>44868</v>
      </c>
      <c r="B1604">
        <v>25588156</v>
      </c>
      <c r="C1604">
        <v>36554592</v>
      </c>
      <c r="D1604">
        <v>36797876</v>
      </c>
      <c r="E1604">
        <v>34194012</v>
      </c>
      <c r="F1604">
        <v>34194012</v>
      </c>
      <c r="H1604">
        <f t="shared" si="170"/>
        <v>-4.4383648160872813E-4</v>
      </c>
      <c r="I1604">
        <f t="shared" si="171"/>
        <v>5.0416785579368018E-3</v>
      </c>
      <c r="J1604">
        <f t="shared" si="172"/>
        <v>4.6779193448247547E-3</v>
      </c>
      <c r="K1604">
        <f t="shared" si="173"/>
        <v>5.1027006842008227E-3</v>
      </c>
      <c r="L1604">
        <f t="shared" si="174"/>
        <v>5.1027006842008227E-3</v>
      </c>
      <c r="M1604" s="2"/>
      <c r="N1604">
        <f t="shared" si="175"/>
        <v>335.31625888796543</v>
      </c>
      <c r="O1604">
        <f t="shared" si="176"/>
        <v>3.8962325579108949E-3</v>
      </c>
      <c r="P1604" s="40">
        <f>N1604/MAX($N$16:N1604)-1</f>
        <v>-1.9882791709011083E-2</v>
      </c>
      <c r="S1604" s="2"/>
    </row>
    <row r="1605" spans="1:19">
      <c r="A1605" s="2">
        <v>44869</v>
      </c>
      <c r="B1605">
        <v>25586448</v>
      </c>
      <c r="C1605">
        <v>36425796</v>
      </c>
      <c r="D1605">
        <v>36789948</v>
      </c>
      <c r="E1605">
        <v>34232480</v>
      </c>
      <c r="F1605">
        <v>34232480</v>
      </c>
      <c r="H1605">
        <f t="shared" si="170"/>
        <v>-6.6749632134488479E-5</v>
      </c>
      <c r="I1605">
        <f t="shared" si="171"/>
        <v>-3.5233877046144668E-3</v>
      </c>
      <c r="J1605">
        <f t="shared" si="172"/>
        <v>-2.1544721766009189E-4</v>
      </c>
      <c r="K1605">
        <f t="shared" si="173"/>
        <v>1.1249922939724488E-3</v>
      </c>
      <c r="L1605">
        <f t="shared" si="174"/>
        <v>1.1249922939724488E-3</v>
      </c>
      <c r="M1605" s="2"/>
      <c r="N1605">
        <f t="shared" si="175"/>
        <v>335.21193529574924</v>
      </c>
      <c r="O1605">
        <f t="shared" si="176"/>
        <v>-3.1111999329282999E-4</v>
      </c>
      <c r="P1605" s="40">
        <f>N1605/MAX($N$16:N1605)-1</f>
        <v>-2.0187725768280651E-2</v>
      </c>
      <c r="S1605" s="2"/>
    </row>
    <row r="1606" spans="1:19">
      <c r="A1606" s="2">
        <v>44872</v>
      </c>
      <c r="B1606">
        <v>25749430</v>
      </c>
      <c r="C1606">
        <v>35972472</v>
      </c>
      <c r="D1606">
        <v>36806008</v>
      </c>
      <c r="E1606">
        <v>34283140</v>
      </c>
      <c r="F1606">
        <v>34283140</v>
      </c>
      <c r="H1606">
        <f t="shared" si="170"/>
        <v>6.3698564177412376E-3</v>
      </c>
      <c r="I1606">
        <f t="shared" si="171"/>
        <v>-1.2445136408275048E-2</v>
      </c>
      <c r="J1606">
        <f t="shared" si="172"/>
        <v>4.3653228322049209E-4</v>
      </c>
      <c r="K1606">
        <f t="shared" si="173"/>
        <v>1.479881095380664E-3</v>
      </c>
      <c r="L1606">
        <f t="shared" si="174"/>
        <v>1.479881095380664E-3</v>
      </c>
      <c r="M1606" s="2"/>
      <c r="N1606">
        <f t="shared" si="175"/>
        <v>335.03232971182268</v>
      </c>
      <c r="O1606">
        <f t="shared" si="176"/>
        <v>-5.3579710331039796E-4</v>
      </c>
      <c r="P1606" s="40">
        <f>N1606/MAX($N$16:N1606)-1</f>
        <v>-2.071270634660205E-2</v>
      </c>
      <c r="S1606" s="2"/>
    </row>
    <row r="1607" spans="1:19">
      <c r="A1607" s="2">
        <v>44874</v>
      </c>
      <c r="B1607">
        <v>25783154</v>
      </c>
      <c r="C1607">
        <v>36036044</v>
      </c>
      <c r="D1607">
        <v>36883140</v>
      </c>
      <c r="E1607">
        <v>34366124</v>
      </c>
      <c r="F1607">
        <v>34366124</v>
      </c>
      <c r="H1607">
        <f t="shared" si="170"/>
        <v>1.3096988943055443E-3</v>
      </c>
      <c r="I1607">
        <f t="shared" si="171"/>
        <v>1.7672402385913166E-3</v>
      </c>
      <c r="J1607">
        <f t="shared" si="172"/>
        <v>2.0956361254933498E-3</v>
      </c>
      <c r="K1607">
        <f t="shared" si="173"/>
        <v>2.4205484095096708E-3</v>
      </c>
      <c r="L1607">
        <f t="shared" si="174"/>
        <v>2.4205484095096708E-3</v>
      </c>
      <c r="M1607" s="2"/>
      <c r="N1607">
        <f t="shared" si="175"/>
        <v>335.7033104888356</v>
      </c>
      <c r="O1607">
        <f t="shared" si="176"/>
        <v>2.0027344154819105E-3</v>
      </c>
      <c r="P1607" s="40">
        <f>N1607/MAX($N$16:N1607)-1</f>
        <v>-1.8751453980958455E-2</v>
      </c>
      <c r="S1607" s="2"/>
    </row>
    <row r="1608" spans="1:19">
      <c r="A1608" s="2">
        <v>44875</v>
      </c>
      <c r="B1608">
        <v>25808250</v>
      </c>
      <c r="C1608">
        <v>36023044</v>
      </c>
      <c r="D1608">
        <v>37093340</v>
      </c>
      <c r="E1608">
        <v>34516532</v>
      </c>
      <c r="F1608">
        <v>34516532</v>
      </c>
      <c r="H1608">
        <f t="shared" si="170"/>
        <v>9.7334872219279056E-4</v>
      </c>
      <c r="I1608">
        <f t="shared" si="171"/>
        <v>-3.6074992027423924E-4</v>
      </c>
      <c r="J1608">
        <f t="shared" si="172"/>
        <v>5.6990809350829785E-3</v>
      </c>
      <c r="K1608">
        <f t="shared" si="173"/>
        <v>4.3766355495895581E-3</v>
      </c>
      <c r="L1608">
        <f t="shared" si="174"/>
        <v>4.3766355495895581E-3</v>
      </c>
      <c r="M1608" s="2"/>
      <c r="N1608">
        <f t="shared" si="175"/>
        <v>336.7147812624471</v>
      </c>
      <c r="O1608">
        <f t="shared" si="176"/>
        <v>3.0129901672361291E-3</v>
      </c>
      <c r="P1608" s="40">
        <f>N1608/MAX($N$16:N1608)-1</f>
        <v>-1.5794961760188242E-2</v>
      </c>
      <c r="S1608" s="2"/>
    </row>
    <row r="1609" spans="1:19">
      <c r="A1609" s="2">
        <v>44876</v>
      </c>
      <c r="B1609">
        <v>25833758</v>
      </c>
      <c r="C1609">
        <v>36059184</v>
      </c>
      <c r="D1609">
        <v>37131600</v>
      </c>
      <c r="E1609">
        <v>34550824</v>
      </c>
      <c r="F1609">
        <v>34550824</v>
      </c>
      <c r="H1609">
        <f t="shared" si="170"/>
        <v>9.8836612323571771E-4</v>
      </c>
      <c r="I1609">
        <f t="shared" si="171"/>
        <v>1.0032466995293365E-3</v>
      </c>
      <c r="J1609">
        <f t="shared" si="172"/>
        <v>1.0314520072876032E-3</v>
      </c>
      <c r="K1609">
        <f t="shared" si="173"/>
        <v>9.9349494323464071E-4</v>
      </c>
      <c r="L1609">
        <f t="shared" si="174"/>
        <v>9.9349494323464071E-4</v>
      </c>
      <c r="M1609" s="2"/>
      <c r="N1609">
        <f t="shared" si="175"/>
        <v>337.05217315804441</v>
      </c>
      <c r="O1609">
        <f t="shared" si="176"/>
        <v>1.002010943304388E-3</v>
      </c>
      <c r="P1609" s="40">
        <f>N1609/MAX($N$16:N1609)-1</f>
        <v>-1.4808777541416629E-2</v>
      </c>
      <c r="S1609" s="2"/>
    </row>
    <row r="1610" spans="1:19">
      <c r="A1610" s="2">
        <v>44879</v>
      </c>
      <c r="B1610">
        <v>25846180</v>
      </c>
      <c r="C1610">
        <v>36016716</v>
      </c>
      <c r="D1610">
        <v>37024428</v>
      </c>
      <c r="E1610">
        <v>34582992</v>
      </c>
      <c r="F1610">
        <v>34582992</v>
      </c>
      <c r="H1610">
        <f t="shared" si="170"/>
        <v>4.8084370845313806E-4</v>
      </c>
      <c r="I1610">
        <f t="shared" si="171"/>
        <v>-1.1777304777612629E-3</v>
      </c>
      <c r="J1610">
        <f t="shared" si="172"/>
        <v>-2.8862747632744101E-3</v>
      </c>
      <c r="K1610">
        <f t="shared" si="173"/>
        <v>9.3103423524709683E-4</v>
      </c>
      <c r="L1610">
        <f t="shared" si="174"/>
        <v>9.3103423524709683E-4</v>
      </c>
      <c r="M1610" s="2"/>
      <c r="N1610">
        <f t="shared" si="175"/>
        <v>336.93615352668758</v>
      </c>
      <c r="O1610">
        <f t="shared" si="176"/>
        <v>-3.4421861241766831E-4</v>
      </c>
      <c r="P1610" s="40">
        <f>N1610/MAX($N$16:N1610)-1</f>
        <v>-1.5147898696977413E-2</v>
      </c>
      <c r="S1610" s="2"/>
    </row>
    <row r="1611" spans="1:19">
      <c r="A1611" s="2">
        <v>44880</v>
      </c>
      <c r="B1611">
        <v>25945626</v>
      </c>
      <c r="C1611">
        <v>36041972</v>
      </c>
      <c r="D1611">
        <v>37108312</v>
      </c>
      <c r="E1611">
        <v>34537484</v>
      </c>
      <c r="F1611">
        <v>34537484</v>
      </c>
      <c r="H1611">
        <f t="shared" si="170"/>
        <v>3.8476092018240315E-3</v>
      </c>
      <c r="I1611">
        <f t="shared" si="171"/>
        <v>7.0122995111487896E-4</v>
      </c>
      <c r="J1611">
        <f t="shared" si="172"/>
        <v>2.2656393233138061E-3</v>
      </c>
      <c r="K1611">
        <f t="shared" si="173"/>
        <v>-1.3159069637468379E-3</v>
      </c>
      <c r="L1611">
        <f t="shared" si="174"/>
        <v>-1.3159069637468379E-3</v>
      </c>
      <c r="M1611" s="2"/>
      <c r="N1611">
        <f t="shared" si="175"/>
        <v>337.21801170759778</v>
      </c>
      <c r="O1611">
        <f t="shared" si="176"/>
        <v>8.3653290975180803E-4</v>
      </c>
      <c r="P1611" s="40">
        <f>N1611/MAX($N$16:N1611)-1</f>
        <v>-1.4324037502999376E-2</v>
      </c>
      <c r="S1611" s="2"/>
    </row>
    <row r="1612" spans="1:19">
      <c r="A1612" s="2">
        <v>44881</v>
      </c>
      <c r="B1612">
        <v>25972320</v>
      </c>
      <c r="C1612">
        <v>36086788</v>
      </c>
      <c r="D1612">
        <v>37069880</v>
      </c>
      <c r="E1612">
        <v>34506148</v>
      </c>
      <c r="F1612">
        <v>34506148</v>
      </c>
      <c r="H1612">
        <f t="shared" si="170"/>
        <v>1.0288439369317004E-3</v>
      </c>
      <c r="I1612">
        <f t="shared" si="171"/>
        <v>1.2434391769684527E-3</v>
      </c>
      <c r="J1612">
        <f t="shared" si="172"/>
        <v>-1.0356709300062272E-3</v>
      </c>
      <c r="K1612">
        <f t="shared" si="173"/>
        <v>-9.0730407576877781E-4</v>
      </c>
      <c r="L1612">
        <f t="shared" si="174"/>
        <v>-9.0730407576877781E-4</v>
      </c>
      <c r="M1612" s="2"/>
      <c r="N1612">
        <f t="shared" si="175"/>
        <v>337.17902957740102</v>
      </c>
      <c r="O1612">
        <f t="shared" si="176"/>
        <v>-1.155991935287259E-4</v>
      </c>
      <c r="P1612" s="40">
        <f>N1612/MAX($N$16:N1612)-1</f>
        <v>-1.4437980849344667E-2</v>
      </c>
      <c r="S1612" s="2"/>
    </row>
    <row r="1613" spans="1:19">
      <c r="A1613" s="2">
        <v>44882</v>
      </c>
      <c r="B1613">
        <v>25995924</v>
      </c>
      <c r="C1613">
        <v>36033800</v>
      </c>
      <c r="D1613">
        <v>37119244</v>
      </c>
      <c r="E1613">
        <v>34573564</v>
      </c>
      <c r="F1613">
        <v>34573564</v>
      </c>
      <c r="H1613">
        <f t="shared" si="170"/>
        <v>9.0881369088324782E-4</v>
      </c>
      <c r="I1613">
        <f t="shared" si="171"/>
        <v>-1.4683490256877096E-3</v>
      </c>
      <c r="J1613">
        <f t="shared" si="172"/>
        <v>1.3316471485744774E-3</v>
      </c>
      <c r="K1613">
        <f t="shared" si="173"/>
        <v>1.9537387946055862E-3</v>
      </c>
      <c r="L1613">
        <f t="shared" si="174"/>
        <v>1.9537387946055862E-3</v>
      </c>
      <c r="M1613" s="2"/>
      <c r="N1613">
        <f t="shared" si="175"/>
        <v>337.49460146014462</v>
      </c>
      <c r="O1613">
        <f t="shared" si="176"/>
        <v>9.3591788059623762E-4</v>
      </c>
      <c r="P1613" s="40">
        <f>N1613/MAX($N$16:N1613)-1</f>
        <v>-1.3515575733184959E-2</v>
      </c>
      <c r="S1613" s="2"/>
    </row>
    <row r="1614" spans="1:19">
      <c r="A1614" s="2">
        <v>44883</v>
      </c>
      <c r="B1614">
        <v>25934420</v>
      </c>
      <c r="C1614">
        <v>36071560</v>
      </c>
      <c r="D1614">
        <v>37198460</v>
      </c>
      <c r="E1614">
        <v>34670008</v>
      </c>
      <c r="F1614">
        <v>34670008</v>
      </c>
      <c r="H1614">
        <f t="shared" si="170"/>
        <v>-2.365909363329366E-3</v>
      </c>
      <c r="I1614">
        <f t="shared" si="171"/>
        <v>1.0479050225067343E-3</v>
      </c>
      <c r="J1614">
        <f t="shared" si="172"/>
        <v>2.1340951879300629E-3</v>
      </c>
      <c r="K1614">
        <f t="shared" si="173"/>
        <v>2.7895301739790934E-3</v>
      </c>
      <c r="L1614">
        <f t="shared" si="174"/>
        <v>2.7895301739790934E-3</v>
      </c>
      <c r="M1614" s="2"/>
      <c r="N1614">
        <f t="shared" si="175"/>
        <v>337.92626726091584</v>
      </c>
      <c r="O1614">
        <f t="shared" si="176"/>
        <v>1.2790302390131238E-3</v>
      </c>
      <c r="P1614" s="40">
        <f>N1614/MAX($N$16:N1614)-1</f>
        <v>-1.2253832324232272E-2</v>
      </c>
      <c r="S1614" s="2"/>
    </row>
    <row r="1615" spans="1:19">
      <c r="A1615" s="2">
        <v>44886</v>
      </c>
      <c r="B1615">
        <v>26013200</v>
      </c>
      <c r="C1615">
        <v>35995600</v>
      </c>
      <c r="D1615">
        <v>37160772</v>
      </c>
      <c r="E1615">
        <v>34642500</v>
      </c>
      <c r="F1615">
        <v>34642500</v>
      </c>
      <c r="H1615">
        <f t="shared" si="170"/>
        <v>3.0376619180223496E-3</v>
      </c>
      <c r="I1615">
        <f t="shared" si="171"/>
        <v>-2.1058141095089411E-3</v>
      </c>
      <c r="J1615">
        <f t="shared" si="172"/>
        <v>-1.0131602222243075E-3</v>
      </c>
      <c r="K1615">
        <f t="shared" si="173"/>
        <v>-7.93423526178616E-4</v>
      </c>
      <c r="L1615">
        <f t="shared" si="174"/>
        <v>-7.93423526178616E-4</v>
      </c>
      <c r="M1615" s="2"/>
      <c r="N1615">
        <f t="shared" si="175"/>
        <v>337.81352428060296</v>
      </c>
      <c r="O1615">
        <f t="shared" si="176"/>
        <v>-3.3363189321362625E-4</v>
      </c>
      <c r="P1615" s="40">
        <f>N1615/MAX($N$16:N1615)-1</f>
        <v>-1.2583375948168496E-2</v>
      </c>
      <c r="S1615" s="2"/>
    </row>
    <row r="1616" spans="1:19">
      <c r="A1616" s="2">
        <v>44887</v>
      </c>
      <c r="B1616">
        <v>26055456</v>
      </c>
      <c r="C1616">
        <v>36096260</v>
      </c>
      <c r="D1616">
        <v>37217152</v>
      </c>
      <c r="E1616">
        <v>34700664</v>
      </c>
      <c r="F1616">
        <v>34700664</v>
      </c>
      <c r="H1616">
        <f t="shared" si="170"/>
        <v>1.6244060707639729E-3</v>
      </c>
      <c r="I1616">
        <f t="shared" si="171"/>
        <v>2.7964528997987959E-3</v>
      </c>
      <c r="J1616">
        <f t="shared" si="172"/>
        <v>1.5171913005467275E-3</v>
      </c>
      <c r="K1616">
        <f t="shared" si="173"/>
        <v>1.6789781337951393E-3</v>
      </c>
      <c r="L1616">
        <f t="shared" si="174"/>
        <v>1.6789781337951393E-3</v>
      </c>
      <c r="M1616" s="2"/>
      <c r="N1616">
        <f t="shared" si="175"/>
        <v>338.44158762671765</v>
      </c>
      <c r="O1616">
        <f t="shared" si="176"/>
        <v>1.859201307739955E-3</v>
      </c>
      <c r="P1616" s="40">
        <f>N1616/MAX($N$16:N1616)-1</f>
        <v>-1.0747569669447232E-2</v>
      </c>
      <c r="S1616" s="2"/>
    </row>
    <row r="1617" spans="1:19">
      <c r="A1617" s="2">
        <v>44888</v>
      </c>
      <c r="B1617">
        <v>26100602</v>
      </c>
      <c r="C1617">
        <v>36160220</v>
      </c>
      <c r="D1617">
        <v>37311644</v>
      </c>
      <c r="E1617">
        <v>34784656</v>
      </c>
      <c r="F1617">
        <v>34784656</v>
      </c>
      <c r="H1617">
        <f t="shared" si="170"/>
        <v>1.7326889231952247E-3</v>
      </c>
      <c r="I1617">
        <f t="shared" si="171"/>
        <v>1.7719287261339645E-3</v>
      </c>
      <c r="J1617">
        <f t="shared" si="172"/>
        <v>2.5389368858745875E-3</v>
      </c>
      <c r="K1617">
        <f t="shared" si="173"/>
        <v>2.4204724151675183E-3</v>
      </c>
      <c r="L1617">
        <f t="shared" si="174"/>
        <v>2.4204724151675183E-3</v>
      </c>
      <c r="M1617" s="2"/>
      <c r="N1617">
        <f t="shared" si="175"/>
        <v>339.17834107587663</v>
      </c>
      <c r="O1617">
        <f t="shared" si="176"/>
        <v>2.1768998731077627E-3</v>
      </c>
      <c r="P1617" s="40">
        <f>N1617/MAX($N$16:N1617)-1</f>
        <v>-8.5940661793891815E-3</v>
      </c>
      <c r="S1617" s="2"/>
    </row>
    <row r="1618" spans="1:19">
      <c r="A1618" s="2">
        <v>44889</v>
      </c>
      <c r="B1618">
        <v>26120570</v>
      </c>
      <c r="C1618">
        <v>36188508</v>
      </c>
      <c r="D1618">
        <v>37355004</v>
      </c>
      <c r="E1618">
        <v>34777324</v>
      </c>
      <c r="F1618">
        <v>34777324</v>
      </c>
      <c r="H1618">
        <f t="shared" ref="H1618:H1622" si="177">B1618/B1617-1</f>
        <v>7.6503982551812122E-4</v>
      </c>
      <c r="I1618">
        <f t="shared" ref="I1618:I1622" si="178">C1618/C1617-1</f>
        <v>7.8229612541069748E-4</v>
      </c>
      <c r="J1618">
        <f t="shared" ref="J1618:J1622" si="179">D1618/D1617-1</f>
        <v>1.1621037121816169E-3</v>
      </c>
      <c r="K1618">
        <f t="shared" ref="K1618:K1622" si="180">E1618/E1617-1</f>
        <v>-2.107825933365115E-4</v>
      </c>
      <c r="L1618">
        <f t="shared" ref="L1618:L1622" si="181">F1618/F1617-1</f>
        <v>-2.107825933365115E-4</v>
      </c>
      <c r="M1618" s="2"/>
      <c r="N1618">
        <f t="shared" ref="N1618:N1622" si="182">N1617*(1+O1618)</f>
        <v>339.33354056977822</v>
      </c>
      <c r="O1618">
        <f t="shared" ref="O1618:O1622" si="183">(H1618*$H$14)+(I1618*$I$14)+(J1618*$J$14)+(K1618*$K$14)+(L1618*$L$14)</f>
        <v>4.5757489528748253E-4</v>
      </c>
      <c r="P1618" s="40">
        <f>N1618/MAX($N$16:N1618)-1</f>
        <v>-8.1404237130338064E-3</v>
      </c>
      <c r="S1618" s="2"/>
    </row>
    <row r="1619" spans="1:19">
      <c r="A1619" s="2">
        <v>44890</v>
      </c>
      <c r="B1619">
        <v>26106104</v>
      </c>
      <c r="C1619">
        <v>36168012</v>
      </c>
      <c r="D1619">
        <v>37334508</v>
      </c>
      <c r="E1619">
        <v>34788784</v>
      </c>
      <c r="F1619">
        <v>34788784</v>
      </c>
      <c r="H1619">
        <f t="shared" si="177"/>
        <v>-5.53816398340512E-4</v>
      </c>
      <c r="I1619">
        <f t="shared" si="178"/>
        <v>-5.6636764356243763E-4</v>
      </c>
      <c r="J1619">
        <f t="shared" si="179"/>
        <v>-5.4868150997922083E-4</v>
      </c>
      <c r="K1619">
        <f t="shared" si="180"/>
        <v>3.295250663910565E-4</v>
      </c>
      <c r="L1619">
        <f t="shared" si="181"/>
        <v>3.295250663910565E-4</v>
      </c>
      <c r="M1619" s="2"/>
      <c r="N1619">
        <f t="shared" si="182"/>
        <v>339.2650077214812</v>
      </c>
      <c r="O1619">
        <f t="shared" si="183"/>
        <v>-2.0196308382001147E-4</v>
      </c>
      <c r="P1619" s="40">
        <f>N1619/MAX($N$16:N1619)-1</f>
        <v>-8.3407427317770955E-3</v>
      </c>
      <c r="S1619" s="2"/>
    </row>
    <row r="1620" spans="1:19">
      <c r="A1620" s="2">
        <v>44893</v>
      </c>
      <c r="B1620">
        <v>26112226</v>
      </c>
      <c r="C1620">
        <v>36260972</v>
      </c>
      <c r="D1620">
        <v>37253956</v>
      </c>
      <c r="E1620">
        <v>34821104</v>
      </c>
      <c r="F1620">
        <v>34821104</v>
      </c>
      <c r="H1620">
        <f t="shared" si="177"/>
        <v>2.3450454345841365E-4</v>
      </c>
      <c r="I1620">
        <f t="shared" si="178"/>
        <v>2.5702269729395155E-3</v>
      </c>
      <c r="J1620">
        <f t="shared" si="179"/>
        <v>-2.1575749705875502E-3</v>
      </c>
      <c r="K1620">
        <f t="shared" si="180"/>
        <v>9.2903505911556827E-4</v>
      </c>
      <c r="L1620">
        <f t="shared" si="181"/>
        <v>9.2903505911556827E-4</v>
      </c>
      <c r="M1620" s="2"/>
      <c r="N1620">
        <f t="shared" si="182"/>
        <v>339.43499487018522</v>
      </c>
      <c r="O1620">
        <f t="shared" si="183"/>
        <v>5.0104533280830314E-4</v>
      </c>
      <c r="P1620" s="40">
        <f>N1620/MAX($N$16:N1620)-1</f>
        <v>-7.8438764891866075E-3</v>
      </c>
      <c r="S1620" s="2"/>
    </row>
    <row r="1621" spans="1:19">
      <c r="A1621" s="2">
        <v>44894</v>
      </c>
      <c r="B1621">
        <v>26154646</v>
      </c>
      <c r="C1621">
        <v>36269560</v>
      </c>
      <c r="D1621">
        <v>37262540</v>
      </c>
      <c r="E1621">
        <v>34829184</v>
      </c>
      <c r="F1621">
        <v>34829184</v>
      </c>
      <c r="H1621">
        <f t="shared" si="177"/>
        <v>1.6245263808607469E-3</v>
      </c>
      <c r="I1621">
        <f t="shared" si="178"/>
        <v>2.3683865948220806E-4</v>
      </c>
      <c r="J1621">
        <f t="shared" si="179"/>
        <v>2.3041848226812434E-4</v>
      </c>
      <c r="K1621">
        <f t="shared" si="180"/>
        <v>2.3204318852143579E-4</v>
      </c>
      <c r="L1621">
        <f t="shared" si="181"/>
        <v>2.3204318852143579E-4</v>
      </c>
      <c r="M1621" s="2"/>
      <c r="N1621">
        <f t="shared" si="182"/>
        <v>339.60850520744083</v>
      </c>
      <c r="O1621">
        <f t="shared" si="183"/>
        <v>5.1117397993079023E-4</v>
      </c>
      <c r="P1621" s="40">
        <f>N1621/MAX($N$16:N1621)-1</f>
        <v>-7.336712094818898E-3</v>
      </c>
      <c r="S1621" s="2"/>
    </row>
    <row r="1622" spans="1:19">
      <c r="A1622" s="2">
        <v>44895</v>
      </c>
      <c r="B1622">
        <v>26225548</v>
      </c>
      <c r="C1622">
        <v>36211180</v>
      </c>
      <c r="D1622">
        <v>37204160</v>
      </c>
      <c r="E1622">
        <v>34774240</v>
      </c>
      <c r="F1622">
        <v>34774240</v>
      </c>
      <c r="H1622">
        <f t="shared" si="177"/>
        <v>2.7108759185652254E-3</v>
      </c>
      <c r="I1622">
        <f t="shared" si="178"/>
        <v>-1.609614232982115E-3</v>
      </c>
      <c r="J1622">
        <f t="shared" si="179"/>
        <v>-1.5667208944961653E-3</v>
      </c>
      <c r="K1622">
        <f t="shared" si="180"/>
        <v>-1.577527627405817E-3</v>
      </c>
      <c r="L1622">
        <f t="shared" si="181"/>
        <v>-1.577527627405817E-3</v>
      </c>
      <c r="M1622" s="2"/>
      <c r="N1622">
        <f t="shared" si="182"/>
        <v>339.36259370641932</v>
      </c>
      <c r="O1622">
        <f t="shared" si="183"/>
        <v>-7.2410289274493778E-4</v>
      </c>
      <c r="P1622" s="40">
        <f>N1622/MAX($N$16:N1622)-1</f>
        <v>-8.0555024531127062E-3</v>
      </c>
      <c r="S1622" s="2"/>
    </row>
  </sheetData>
  <pageMargins left="0.7" right="0.7" top="0.75" bottom="0.75" header="0.3" footer="0.3"/>
  <pageSetup orientation="portrait" horizontalDpi="300" verticalDpi="0" copies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C1622"/>
  <sheetViews>
    <sheetView workbookViewId="0">
      <selection activeCell="A17" sqref="A17"/>
    </sheetView>
  </sheetViews>
  <sheetFormatPr defaultRowHeight="15"/>
  <cols>
    <col min="1" max="2" width="10.7109375" bestFit="1" customWidth="1"/>
    <col min="3" max="3" width="13" customWidth="1"/>
  </cols>
  <sheetData>
    <row r="3" spans="1:29">
      <c r="A3" s="1" t="s">
        <v>353</v>
      </c>
      <c r="B3" s="43">
        <v>43507</v>
      </c>
      <c r="C3" s="3">
        <f>-VLOOKUP(B3,$A$16:$X$1622,24,FALSE)</f>
        <v>-100</v>
      </c>
    </row>
    <row r="4" spans="1:29">
      <c r="A4" s="1" t="s">
        <v>354</v>
      </c>
      <c r="B4" s="43">
        <v>44889</v>
      </c>
      <c r="C4" s="44">
        <f>VLOOKUP(B4,$A$16:$X$1622,24,FALSE)</f>
        <v>215.03216959404773</v>
      </c>
    </row>
    <row r="6" spans="1:29">
      <c r="C6" s="42">
        <f>XIRR(C3:C4,B3:B4)</f>
        <v>0.22410163283348083</v>
      </c>
      <c r="D6" s="38">
        <f>MIN(Z17:Z1622)</f>
        <v>-6.098557904265911E-2</v>
      </c>
    </row>
    <row r="8" spans="1:29">
      <c r="C8" s="41">
        <f>C6/ABS(D6)</f>
        <v>3.6746659841783718</v>
      </c>
    </row>
    <row r="14" spans="1:29">
      <c r="A14" s="1" t="s">
        <v>351</v>
      </c>
      <c r="B14" s="51" t="s">
        <v>587</v>
      </c>
      <c r="C14" s="51"/>
      <c r="D14" s="51"/>
      <c r="E14" s="51"/>
      <c r="F14" s="51"/>
      <c r="G14" s="51" t="s">
        <v>586</v>
      </c>
      <c r="H14" s="51"/>
      <c r="I14" s="51"/>
      <c r="J14" s="51"/>
      <c r="K14" s="51"/>
      <c r="M14" s="39">
        <f>100%/10</f>
        <v>0.1</v>
      </c>
      <c r="N14" s="39">
        <f t="shared" ref="N14:V14" si="0">100%/10</f>
        <v>0.1</v>
      </c>
      <c r="O14" s="39">
        <f t="shared" si="0"/>
        <v>0.1</v>
      </c>
      <c r="P14" s="39">
        <f t="shared" si="0"/>
        <v>0.1</v>
      </c>
      <c r="Q14" s="39">
        <f t="shared" si="0"/>
        <v>0.1</v>
      </c>
      <c r="R14" s="39">
        <f t="shared" si="0"/>
        <v>0.1</v>
      </c>
      <c r="S14" s="39">
        <f t="shared" si="0"/>
        <v>0.1</v>
      </c>
      <c r="T14" s="39">
        <f t="shared" si="0"/>
        <v>0.1</v>
      </c>
      <c r="U14" s="39">
        <f t="shared" si="0"/>
        <v>0.1</v>
      </c>
      <c r="V14" s="39">
        <f t="shared" si="0"/>
        <v>0.1</v>
      </c>
    </row>
    <row r="15" spans="1:29">
      <c r="A15" s="1" t="s">
        <v>14</v>
      </c>
      <c r="B15" s="25">
        <v>5.0000000000000001E-3</v>
      </c>
      <c r="C15" s="25">
        <v>0.01</v>
      </c>
      <c r="D15" s="25">
        <v>1.4999999999999999E-2</v>
      </c>
      <c r="E15" s="25">
        <v>0.02</v>
      </c>
      <c r="F15" s="25">
        <v>2.5000000000000001E-2</v>
      </c>
      <c r="G15" s="25">
        <v>5.0000000000000001E-3</v>
      </c>
      <c r="H15" s="25">
        <v>0.01</v>
      </c>
      <c r="I15" s="25">
        <v>1.4999999999999999E-2</v>
      </c>
      <c r="J15" s="25">
        <v>0.02</v>
      </c>
      <c r="K15" s="25">
        <v>2.5000000000000001E-2</v>
      </c>
      <c r="L15" s="25"/>
      <c r="M15" s="25">
        <v>5.0000000000000001E-3</v>
      </c>
      <c r="N15" s="25">
        <v>0.01</v>
      </c>
      <c r="O15" s="25">
        <v>1.4999999999999999E-2</v>
      </c>
      <c r="P15" s="25">
        <v>0.02</v>
      </c>
      <c r="Q15" s="25">
        <v>2.5000000000000001E-2</v>
      </c>
      <c r="R15" s="25">
        <v>5.0000000000000001E-3</v>
      </c>
      <c r="S15" s="25">
        <v>0.01</v>
      </c>
      <c r="T15" s="25">
        <v>1.4999999999999999E-2</v>
      </c>
      <c r="U15" s="25">
        <v>0.02</v>
      </c>
      <c r="V15" s="25">
        <v>2.5000000000000001E-2</v>
      </c>
      <c r="X15" s="1" t="s">
        <v>352</v>
      </c>
      <c r="Z15" s="7"/>
    </row>
    <row r="16" spans="1:29">
      <c r="A16" s="2">
        <v>43507</v>
      </c>
      <c r="B16">
        <v>9997759</v>
      </c>
      <c r="C16">
        <v>10003831</v>
      </c>
      <c r="D16">
        <v>9944358</v>
      </c>
      <c r="E16">
        <v>9951337</v>
      </c>
      <c r="F16">
        <v>9951337</v>
      </c>
      <c r="G16">
        <f>IFERROR(VLOOKUP($A16,'Equity Curves'!$A$16:$F$1622,2,FALSE),'BN+NF EQ_Curves'!G15)</f>
        <v>12646853</v>
      </c>
      <c r="H16">
        <f>IFERROR(VLOOKUP($A16,'Equity Curves'!$A$16:$F$1622,3,FALSE),'BN+NF EQ_Curves'!H15)</f>
        <v>14249777</v>
      </c>
      <c r="I16">
        <f>IFERROR(VLOOKUP($A16,'Equity Curves'!$A$16:$F$1622,4,FALSE),'BN+NF EQ_Curves'!I15)</f>
        <v>14045618</v>
      </c>
      <c r="J16">
        <f>IFERROR(VLOOKUP($A16,'Equity Curves'!$A$16:$F$1622,5,FALSE),'BN+NF EQ_Curves'!J15)</f>
        <v>13495567</v>
      </c>
      <c r="K16">
        <f>IFERROR(VLOOKUP($A16,'Equity Curves'!$A$16:$F$1622,6,FALSE),'BN+NF EQ_Curves'!K15)</f>
        <v>13495567</v>
      </c>
      <c r="W16" s="2"/>
      <c r="X16">
        <v>100</v>
      </c>
      <c r="AC16" s="2"/>
    </row>
    <row r="17" spans="1:29">
      <c r="A17" s="2">
        <v>43508</v>
      </c>
      <c r="B17">
        <v>10004315</v>
      </c>
      <c r="C17">
        <v>10008854</v>
      </c>
      <c r="D17">
        <v>9917211</v>
      </c>
      <c r="E17">
        <v>9919396</v>
      </c>
      <c r="F17">
        <v>9940810</v>
      </c>
      <c r="G17">
        <f>IFERROR(VLOOKUP($A17,'Equity Curves'!$A$16:$F$1622,2,FALSE),'BN+NF EQ_Curves'!G16)</f>
        <v>12687076</v>
      </c>
      <c r="H17">
        <f>IFERROR(VLOOKUP($A17,'Equity Curves'!$A$16:$F$1622,3,FALSE),'BN+NF EQ_Curves'!H16)</f>
        <v>14267967</v>
      </c>
      <c r="I17">
        <f>IFERROR(VLOOKUP($A17,'Equity Curves'!$A$16:$F$1622,4,FALSE),'BN+NF EQ_Curves'!I16)</f>
        <v>14092520</v>
      </c>
      <c r="J17">
        <f>IFERROR(VLOOKUP($A17,'Equity Curves'!$A$16:$F$1622,5,FALSE),'BN+NF EQ_Curves'!J16)</f>
        <v>13474657</v>
      </c>
      <c r="K17">
        <f>IFERROR(VLOOKUP($A17,'Equity Curves'!$A$16:$F$1622,6,FALSE),'BN+NF EQ_Curves'!K16)</f>
        <v>13474657</v>
      </c>
      <c r="M17">
        <f t="shared" ref="M17:R17" si="1">B17/B16-1</f>
        <v>6.5574695289205565E-4</v>
      </c>
      <c r="N17">
        <f t="shared" si="1"/>
        <v>5.0210764256219953E-4</v>
      </c>
      <c r="O17">
        <f t="shared" si="1"/>
        <v>-2.7298896520017157E-3</v>
      </c>
      <c r="P17">
        <f t="shared" si="1"/>
        <v>-3.2097194577974664E-3</v>
      </c>
      <c r="Q17">
        <f t="shared" si="1"/>
        <v>-1.0578478047723605E-3</v>
      </c>
      <c r="R17">
        <f t="shared" si="1"/>
        <v>3.1804750161956719E-3</v>
      </c>
      <c r="S17">
        <f t="shared" ref="S17:V17" si="2">H17/H16-1</f>
        <v>1.2765112043506832E-3</v>
      </c>
      <c r="T17">
        <f t="shared" si="2"/>
        <v>3.3392621100758468E-3</v>
      </c>
      <c r="U17">
        <f t="shared" si="2"/>
        <v>-1.5493976651740349E-3</v>
      </c>
      <c r="V17">
        <f t="shared" si="2"/>
        <v>-1.5493976651740349E-3</v>
      </c>
      <c r="W17" s="2"/>
      <c r="X17">
        <f>X16*(1+Y17)</f>
        <v>99.988578506811564</v>
      </c>
      <c r="Y17">
        <f>(M17*$M$14)+(N17*$N$14)+(O17*$O$14)+(P17*$P$14)+(Q17*$Q$14)+(R17*$R$14)+(S17*$S$14)+(T17*$T$14)+(U17*$U$14)+(V17*$V$14)</f>
        <v>-1.1421493188431555E-4</v>
      </c>
      <c r="Z17" s="40">
        <f>X17/MAX($X$16:X17)-1</f>
        <v>-1.1421493188434884E-4</v>
      </c>
      <c r="AC17" s="2"/>
    </row>
    <row r="18" spans="1:29">
      <c r="A18" s="2">
        <v>43509</v>
      </c>
      <c r="B18">
        <v>10023495</v>
      </c>
      <c r="C18">
        <v>10025958</v>
      </c>
      <c r="D18">
        <v>9913002</v>
      </c>
      <c r="E18">
        <v>9901577</v>
      </c>
      <c r="F18">
        <v>9922991</v>
      </c>
      <c r="G18">
        <f>IFERROR(VLOOKUP($A18,'Equity Curves'!$A$16:$F$1622,2,FALSE),'BN+NF EQ_Curves'!G17)</f>
        <v>12703575</v>
      </c>
      <c r="H18">
        <f>IFERROR(VLOOKUP($A18,'Equity Curves'!$A$16:$F$1622,3,FALSE),'BN+NF EQ_Curves'!H17)</f>
        <v>14297237</v>
      </c>
      <c r="I18">
        <f>IFERROR(VLOOKUP($A18,'Equity Curves'!$A$16:$F$1622,4,FALSE),'BN+NF EQ_Curves'!I17)</f>
        <v>14121789</v>
      </c>
      <c r="J18">
        <f>IFERROR(VLOOKUP($A18,'Equity Curves'!$A$16:$F$1622,5,FALSE),'BN+NF EQ_Curves'!J17)</f>
        <v>13493100</v>
      </c>
      <c r="K18">
        <f>IFERROR(VLOOKUP($A18,'Equity Curves'!$A$16:$F$1622,6,FALSE),'BN+NF EQ_Curves'!K17)</f>
        <v>13493100</v>
      </c>
      <c r="M18">
        <f t="shared" ref="M18:M81" si="3">B18/B17-1</f>
        <v>1.9171727399627247E-3</v>
      </c>
      <c r="N18">
        <f t="shared" ref="N18:N81" si="4">C18/C17-1</f>
        <v>1.7088869514931826E-3</v>
      </c>
      <c r="O18">
        <f t="shared" ref="O18:O81" si="5">D18/D17-1</f>
        <v>-4.2441367840206912E-4</v>
      </c>
      <c r="P18">
        <f t="shared" ref="P18:P81" si="6">E18/E17-1</f>
        <v>-1.7963795376251257E-3</v>
      </c>
      <c r="Q18">
        <f t="shared" ref="Q18:Q81" si="7">F18/F17-1</f>
        <v>-1.7925098658961858E-3</v>
      </c>
      <c r="R18">
        <f t="shared" ref="R18:R81" si="8">G18/G17-1</f>
        <v>1.3004572527193226E-3</v>
      </c>
      <c r="S18">
        <f t="shared" ref="S18:S81" si="9">H18/H17-1</f>
        <v>2.0514485350295875E-3</v>
      </c>
      <c r="T18">
        <f t="shared" ref="T18:T81" si="10">I18/I17-1</f>
        <v>2.0769174001527002E-3</v>
      </c>
      <c r="U18">
        <f t="shared" ref="U18:U81" si="11">J18/J17-1</f>
        <v>1.3687175859096179E-3</v>
      </c>
      <c r="V18">
        <f t="shared" ref="V18:V81" si="12">K18/K17-1</f>
        <v>1.3687175859096179E-3</v>
      </c>
      <c r="W18" s="2"/>
      <c r="X18">
        <f t="shared" ref="X18:X81" si="13">X17*(1+Y18)</f>
        <v>100.06635977170745</v>
      </c>
      <c r="Y18">
        <f t="shared" ref="Y18:Y81" si="14">(M18*$M$14)+(N18*$N$14)+(O18*$O$14)+(P18*$P$14)+(Q18*$Q$14)+(R18*$R$14)+(S18*$S$14)+(T18*$T$14)+(U18*$U$14)+(V18*$V$14)</f>
        <v>7.7790149692533736E-4</v>
      </c>
      <c r="Z18" s="40">
        <f>X18/MAX($X$16:X18)-1</f>
        <v>0</v>
      </c>
      <c r="AC18" s="2"/>
    </row>
    <row r="19" spans="1:29">
      <c r="A19" s="2">
        <v>43510</v>
      </c>
      <c r="B19">
        <v>10027176</v>
      </c>
      <c r="C19">
        <v>10046911</v>
      </c>
      <c r="D19">
        <v>9916684</v>
      </c>
      <c r="E19">
        <v>9893916</v>
      </c>
      <c r="F19">
        <v>9921006</v>
      </c>
      <c r="G19">
        <f>IFERROR(VLOOKUP($A19,'Equity Curves'!$A$16:$F$1622,2,FALSE),'BN+NF EQ_Curves'!G18)</f>
        <v>12706370</v>
      </c>
      <c r="H19">
        <f>IFERROR(VLOOKUP($A19,'Equity Curves'!$A$16:$F$1622,3,FALSE),'BN+NF EQ_Curves'!H18)</f>
        <v>14312499</v>
      </c>
      <c r="I19">
        <f>IFERROR(VLOOKUP($A19,'Equity Curves'!$A$16:$F$1622,4,FALSE),'BN+NF EQ_Curves'!I18)</f>
        <v>14072355</v>
      </c>
      <c r="J19">
        <f>IFERROR(VLOOKUP($A19,'Equity Curves'!$A$16:$F$1622,5,FALSE),'BN+NF EQ_Curves'!J18)</f>
        <v>13467143</v>
      </c>
      <c r="K19">
        <f>IFERROR(VLOOKUP($A19,'Equity Curves'!$A$16:$F$1622,6,FALSE),'BN+NF EQ_Curves'!K18)</f>
        <v>13467143</v>
      </c>
      <c r="M19">
        <f t="shared" si="3"/>
        <v>3.6723717625442021E-4</v>
      </c>
      <c r="N19">
        <f t="shared" si="4"/>
        <v>2.0898751022095929E-3</v>
      </c>
      <c r="O19">
        <f t="shared" si="5"/>
        <v>3.7143137870843113E-4</v>
      </c>
      <c r="P19">
        <f t="shared" si="6"/>
        <v>-7.7371513648782919E-4</v>
      </c>
      <c r="Q19">
        <f t="shared" si="7"/>
        <v>-2.0004049182353878E-4</v>
      </c>
      <c r="R19">
        <f t="shared" si="8"/>
        <v>2.2001680629268883E-4</v>
      </c>
      <c r="S19">
        <f t="shared" si="9"/>
        <v>1.0674789821278896E-3</v>
      </c>
      <c r="T19">
        <f t="shared" si="10"/>
        <v>-3.5005479829786079E-3</v>
      </c>
      <c r="U19">
        <f t="shared" si="11"/>
        <v>-1.9237239774403392E-3</v>
      </c>
      <c r="V19">
        <f t="shared" si="12"/>
        <v>-1.9237239774403392E-3</v>
      </c>
      <c r="W19" s="2"/>
      <c r="X19">
        <f t="shared" si="13"/>
        <v>100.02427474149206</v>
      </c>
      <c r="Y19">
        <f t="shared" si="14"/>
        <v>-4.2057121205776318E-4</v>
      </c>
      <c r="Z19" s="40">
        <f>X19/MAX($X$16:X19)-1</f>
        <v>-4.2057121205774095E-4</v>
      </c>
      <c r="AC19" s="2"/>
    </row>
    <row r="20" spans="1:29">
      <c r="A20" s="2">
        <v>43511</v>
      </c>
      <c r="B20">
        <v>10029131</v>
      </c>
      <c r="C20">
        <v>10063016</v>
      </c>
      <c r="D20">
        <v>9940599</v>
      </c>
      <c r="E20">
        <v>9930005</v>
      </c>
      <c r="F20">
        <v>9971187</v>
      </c>
      <c r="G20">
        <f>IFERROR(VLOOKUP($A20,'Equity Curves'!$A$16:$F$1622,2,FALSE),'BN+NF EQ_Curves'!G19)</f>
        <v>12730224</v>
      </c>
      <c r="H20">
        <f>IFERROR(VLOOKUP($A20,'Equity Curves'!$A$16:$F$1622,3,FALSE),'BN+NF EQ_Curves'!H19)</f>
        <v>14322415</v>
      </c>
      <c r="I20">
        <f>IFERROR(VLOOKUP($A20,'Equity Curves'!$A$16:$F$1622,4,FALSE),'BN+NF EQ_Curves'!I19)</f>
        <v>14080143</v>
      </c>
      <c r="J20">
        <f>IFERROR(VLOOKUP($A20,'Equity Curves'!$A$16:$F$1622,5,FALSE),'BN+NF EQ_Curves'!J19)</f>
        <v>13449576</v>
      </c>
      <c r="K20">
        <f>IFERROR(VLOOKUP($A20,'Equity Curves'!$A$16:$F$1622,6,FALSE),'BN+NF EQ_Curves'!K19)</f>
        <v>13449576</v>
      </c>
      <c r="M20">
        <f t="shared" si="3"/>
        <v>1.9497014912284172E-4</v>
      </c>
      <c r="N20">
        <f t="shared" si="4"/>
        <v>1.6029802593056086E-3</v>
      </c>
      <c r="O20">
        <f t="shared" si="5"/>
        <v>2.4115924234351382E-3</v>
      </c>
      <c r="P20">
        <f t="shared" si="6"/>
        <v>3.6475951483720959E-3</v>
      </c>
      <c r="Q20">
        <f t="shared" si="7"/>
        <v>5.0580556044417246E-3</v>
      </c>
      <c r="R20">
        <f t="shared" si="8"/>
        <v>1.8773260970679218E-3</v>
      </c>
      <c r="S20">
        <f t="shared" si="9"/>
        <v>6.9282100910550426E-4</v>
      </c>
      <c r="T20">
        <f t="shared" si="10"/>
        <v>5.5342549274794983E-4</v>
      </c>
      <c r="U20">
        <f t="shared" si="11"/>
        <v>-1.3044340585082193E-3</v>
      </c>
      <c r="V20">
        <f t="shared" si="12"/>
        <v>-1.3044340585082193E-3</v>
      </c>
      <c r="W20" s="2"/>
      <c r="X20">
        <f t="shared" si="13"/>
        <v>100.15860632288826</v>
      </c>
      <c r="Y20">
        <f t="shared" si="14"/>
        <v>1.3429898066582347E-3</v>
      </c>
      <c r="Z20" s="40">
        <f>X20/MAX($X$16:X20)-1</f>
        <v>0</v>
      </c>
      <c r="AC20" s="2"/>
    </row>
    <row r="21" spans="1:29">
      <c r="A21" s="2">
        <v>43514</v>
      </c>
      <c r="B21">
        <v>10077581</v>
      </c>
      <c r="C21">
        <v>10057156</v>
      </c>
      <c r="D21">
        <v>9928612</v>
      </c>
      <c r="E21">
        <v>9933228</v>
      </c>
      <c r="F21">
        <v>9950373</v>
      </c>
      <c r="G21">
        <f>IFERROR(VLOOKUP($A21,'Equity Curves'!$A$16:$F$1622,2,FALSE),'BN+NF EQ_Curves'!G20)</f>
        <v>12754948</v>
      </c>
      <c r="H21">
        <f>IFERROR(VLOOKUP($A21,'Equity Curves'!$A$16:$F$1622,3,FALSE),'BN+NF EQ_Curves'!H20)</f>
        <v>14345545</v>
      </c>
      <c r="I21">
        <f>IFERROR(VLOOKUP($A21,'Equity Curves'!$A$16:$F$1622,4,FALSE),'BN+NF EQ_Curves'!I20)</f>
        <v>14050899</v>
      </c>
      <c r="J21">
        <f>IFERROR(VLOOKUP($A21,'Equity Curves'!$A$16:$F$1622,5,FALSE),'BN+NF EQ_Curves'!J20)</f>
        <v>13420332</v>
      </c>
      <c r="K21">
        <f>IFERROR(VLOOKUP($A21,'Equity Curves'!$A$16:$F$1622,6,FALSE),'BN+NF EQ_Curves'!K20)</f>
        <v>13420332</v>
      </c>
      <c r="M21">
        <f t="shared" si="3"/>
        <v>4.8309270264792481E-3</v>
      </c>
      <c r="N21">
        <f t="shared" si="4"/>
        <v>-5.823303868343066E-4</v>
      </c>
      <c r="O21">
        <f t="shared" si="5"/>
        <v>-1.2058629464883897E-3</v>
      </c>
      <c r="P21">
        <f t="shared" si="6"/>
        <v>3.2457184059819788E-4</v>
      </c>
      <c r="Q21">
        <f t="shared" si="7"/>
        <v>-2.0874144673046491E-3</v>
      </c>
      <c r="R21">
        <f t="shared" si="8"/>
        <v>1.9421496432427965E-3</v>
      </c>
      <c r="S21">
        <f t="shared" si="9"/>
        <v>1.6149511098513258E-3</v>
      </c>
      <c r="T21">
        <f t="shared" si="10"/>
        <v>-2.0769675421620226E-3</v>
      </c>
      <c r="U21">
        <f t="shared" si="11"/>
        <v>-2.1743436373012903E-3</v>
      </c>
      <c r="V21">
        <f t="shared" si="12"/>
        <v>-2.1743436373012903E-3</v>
      </c>
      <c r="W21" s="2"/>
      <c r="X21">
        <f t="shared" si="13"/>
        <v>100.14269449571643</v>
      </c>
      <c r="Y21">
        <f t="shared" si="14"/>
        <v>-1.5886629972203801E-4</v>
      </c>
      <c r="Z21" s="40">
        <f>X21/MAX($X$16:X21)-1</f>
        <v>-1.5886629972206023E-4</v>
      </c>
      <c r="AC21" s="2"/>
    </row>
    <row r="22" spans="1:29">
      <c r="A22" s="2">
        <v>43515</v>
      </c>
      <c r="B22">
        <v>10010794</v>
      </c>
      <c r="C22">
        <v>10015737</v>
      </c>
      <c r="D22">
        <v>9929751</v>
      </c>
      <c r="E22">
        <v>9971672</v>
      </c>
      <c r="F22">
        <v>9986712</v>
      </c>
      <c r="G22">
        <f>IFERROR(VLOOKUP($A22,'Equity Curves'!$A$16:$F$1622,2,FALSE),'BN+NF EQ_Curves'!G21)</f>
        <v>12724653</v>
      </c>
      <c r="H22">
        <f>IFERROR(VLOOKUP($A22,'Equity Curves'!$A$16:$F$1622,3,FALSE),'BN+NF EQ_Curves'!H21)</f>
        <v>14353971</v>
      </c>
      <c r="I22">
        <f>IFERROR(VLOOKUP($A22,'Equity Curves'!$A$16:$F$1622,4,FALSE),'BN+NF EQ_Curves'!I21)</f>
        <v>14069092</v>
      </c>
      <c r="J22">
        <f>IFERROR(VLOOKUP($A22,'Equity Curves'!$A$16:$F$1622,5,FALSE),'BN+NF EQ_Curves'!J21)</f>
        <v>13468159</v>
      </c>
      <c r="K22">
        <f>IFERROR(VLOOKUP($A22,'Equity Curves'!$A$16:$F$1622,6,FALSE),'BN+NF EQ_Curves'!K21)</f>
        <v>13468159</v>
      </c>
      <c r="M22">
        <f t="shared" si="3"/>
        <v>-6.6272848613173618E-3</v>
      </c>
      <c r="N22">
        <f t="shared" si="4"/>
        <v>-4.1183610953235972E-3</v>
      </c>
      <c r="O22">
        <f t="shared" si="5"/>
        <v>1.1471895568071488E-4</v>
      </c>
      <c r="P22">
        <f t="shared" si="6"/>
        <v>3.87024238243594E-3</v>
      </c>
      <c r="Q22">
        <f t="shared" si="7"/>
        <v>3.6520238990036535E-3</v>
      </c>
      <c r="R22">
        <f t="shared" si="8"/>
        <v>-2.3751566842922234E-3</v>
      </c>
      <c r="S22">
        <f t="shared" si="9"/>
        <v>5.8736004801485109E-4</v>
      </c>
      <c r="T22">
        <f t="shared" si="10"/>
        <v>1.2947925965449691E-3</v>
      </c>
      <c r="U22">
        <f t="shared" si="11"/>
        <v>3.5637717457361884E-3</v>
      </c>
      <c r="V22">
        <f t="shared" si="12"/>
        <v>3.5637717457361884E-3</v>
      </c>
      <c r="W22" s="2"/>
      <c r="X22">
        <f t="shared" si="13"/>
        <v>100.17800359538739</v>
      </c>
      <c r="Y22">
        <f t="shared" si="14"/>
        <v>3.5258787322193228E-4</v>
      </c>
      <c r="Z22" s="40">
        <f>X22/MAX($X$16:X22)-1</f>
        <v>0</v>
      </c>
      <c r="AC22" s="2"/>
    </row>
    <row r="23" spans="1:29">
      <c r="A23" s="2">
        <v>43516</v>
      </c>
      <c r="B23">
        <v>9979761</v>
      </c>
      <c r="C23">
        <v>10006402</v>
      </c>
      <c r="D23">
        <v>9937957</v>
      </c>
      <c r="E23">
        <v>9916980</v>
      </c>
      <c r="F23">
        <v>9970495</v>
      </c>
      <c r="G23">
        <f>IFERROR(VLOOKUP($A23,'Equity Curves'!$A$16:$F$1622,2,FALSE),'BN+NF EQ_Curves'!G22)</f>
        <v>12670955</v>
      </c>
      <c r="H23">
        <f>IFERROR(VLOOKUP($A23,'Equity Curves'!$A$16:$F$1622,3,FALSE),'BN+NF EQ_Curves'!H22)</f>
        <v>14343814</v>
      </c>
      <c r="I23">
        <f>IFERROR(VLOOKUP($A23,'Equity Curves'!$A$16:$F$1622,4,FALSE),'BN+NF EQ_Curves'!I22)</f>
        <v>14079133</v>
      </c>
      <c r="J23">
        <f>IFERROR(VLOOKUP($A23,'Equity Curves'!$A$16:$F$1622,5,FALSE),'BN+NF EQ_Curves'!J22)</f>
        <v>13432029</v>
      </c>
      <c r="K23">
        <f>IFERROR(VLOOKUP($A23,'Equity Curves'!$A$16:$F$1622,6,FALSE),'BN+NF EQ_Curves'!K22)</f>
        <v>13432029</v>
      </c>
      <c r="M23">
        <f t="shared" si="3"/>
        <v>-3.0999539097498197E-3</v>
      </c>
      <c r="N23">
        <f t="shared" si="4"/>
        <v>-9.3203325925994562E-4</v>
      </c>
      <c r="O23">
        <f t="shared" si="5"/>
        <v>8.2640541540257573E-4</v>
      </c>
      <c r="P23">
        <f t="shared" si="6"/>
        <v>-5.4847371634365594E-3</v>
      </c>
      <c r="Q23">
        <f t="shared" si="7"/>
        <v>-1.623857782220961E-3</v>
      </c>
      <c r="R23">
        <f t="shared" si="8"/>
        <v>-4.21999719756605E-3</v>
      </c>
      <c r="S23">
        <f t="shared" si="9"/>
        <v>-7.0760906511513344E-4</v>
      </c>
      <c r="T23">
        <f t="shared" si="10"/>
        <v>7.1369211317962034E-4</v>
      </c>
      <c r="U23">
        <f t="shared" si="11"/>
        <v>-2.6826235122410225E-3</v>
      </c>
      <c r="V23">
        <f t="shared" si="12"/>
        <v>-2.6826235122410225E-3</v>
      </c>
      <c r="W23" s="2"/>
      <c r="X23">
        <f t="shared" si="13"/>
        <v>99.978716108088349</v>
      </c>
      <c r="Y23">
        <f t="shared" si="14"/>
        <v>-1.9893337873248319E-3</v>
      </c>
      <c r="Z23" s="40">
        <f>X23/MAX($X$16:X23)-1</f>
        <v>-1.9893337873247985E-3</v>
      </c>
      <c r="AC23" s="2"/>
    </row>
    <row r="24" spans="1:29">
      <c r="A24" s="2">
        <v>43517</v>
      </c>
      <c r="B24">
        <v>9996895</v>
      </c>
      <c r="C24">
        <v>10023537</v>
      </c>
      <c r="D24">
        <v>9955091</v>
      </c>
      <c r="E24">
        <v>9934115</v>
      </c>
      <c r="F24">
        <v>9987630</v>
      </c>
      <c r="G24">
        <f>IFERROR(VLOOKUP($A24,'Equity Curves'!$A$16:$F$1622,2,FALSE),'BN+NF EQ_Curves'!G23)</f>
        <v>12698180</v>
      </c>
      <c r="H24">
        <f>IFERROR(VLOOKUP($A24,'Equity Curves'!$A$16:$F$1622,3,FALSE),'BN+NF EQ_Curves'!H23)</f>
        <v>14375576</v>
      </c>
      <c r="I24">
        <f>IFERROR(VLOOKUP($A24,'Equity Curves'!$A$16:$F$1622,4,FALSE),'BN+NF EQ_Curves'!I23)</f>
        <v>14097135</v>
      </c>
      <c r="J24">
        <f>IFERROR(VLOOKUP($A24,'Equity Curves'!$A$16:$F$1622,5,FALSE),'BN+NF EQ_Curves'!J23)</f>
        <v>13463791</v>
      </c>
      <c r="K24">
        <f>IFERROR(VLOOKUP($A24,'Equity Curves'!$A$16:$F$1622,6,FALSE),'BN+NF EQ_Curves'!K23)</f>
        <v>13463791</v>
      </c>
      <c r="M24">
        <f t="shared" si="3"/>
        <v>1.716874782873079E-3</v>
      </c>
      <c r="N24">
        <f t="shared" si="4"/>
        <v>1.7124037191389441E-3</v>
      </c>
      <c r="O24">
        <f t="shared" si="5"/>
        <v>1.7240968138623192E-3</v>
      </c>
      <c r="P24">
        <f t="shared" si="6"/>
        <v>1.7278445655835029E-3</v>
      </c>
      <c r="Q24">
        <f t="shared" si="7"/>
        <v>1.7185706426812164E-3</v>
      </c>
      <c r="R24">
        <f t="shared" si="8"/>
        <v>2.1486146861069422E-3</v>
      </c>
      <c r="S24">
        <f t="shared" si="9"/>
        <v>2.2143343464995358E-3</v>
      </c>
      <c r="T24">
        <f t="shared" si="10"/>
        <v>1.2786298701774612E-3</v>
      </c>
      <c r="U24">
        <f t="shared" si="11"/>
        <v>2.3646464729938366E-3</v>
      </c>
      <c r="V24">
        <f t="shared" si="12"/>
        <v>2.3646464729938366E-3</v>
      </c>
      <c r="W24" s="2"/>
      <c r="X24">
        <f t="shared" si="13"/>
        <v>100.1683823548647</v>
      </c>
      <c r="Y24">
        <f t="shared" si="14"/>
        <v>1.8970662372910674E-3</v>
      </c>
      <c r="Z24" s="40">
        <f>X24/MAX($X$16:X24)-1</f>
        <v>-9.6041447996464413E-5</v>
      </c>
      <c r="AC24" s="2"/>
    </row>
    <row r="25" spans="1:29">
      <c r="A25" s="2">
        <v>43518</v>
      </c>
      <c r="B25">
        <v>10008877</v>
      </c>
      <c r="C25">
        <v>10035518</v>
      </c>
      <c r="D25">
        <v>9944071</v>
      </c>
      <c r="E25">
        <v>9930573</v>
      </c>
      <c r="F25">
        <v>9973617</v>
      </c>
      <c r="G25">
        <f>IFERROR(VLOOKUP($A25,'Equity Curves'!$A$16:$F$1622,2,FALSE),'BN+NF EQ_Curves'!G24)</f>
        <v>12684072</v>
      </c>
      <c r="H25">
        <f>IFERROR(VLOOKUP($A25,'Equity Curves'!$A$16:$F$1622,3,FALSE),'BN+NF EQ_Curves'!H24)</f>
        <v>14409530</v>
      </c>
      <c r="I25">
        <f>IFERROR(VLOOKUP($A25,'Equity Curves'!$A$16:$F$1622,4,FALSE),'BN+NF EQ_Curves'!I24)</f>
        <v>14131089</v>
      </c>
      <c r="J25">
        <f>IFERROR(VLOOKUP($A25,'Equity Curves'!$A$16:$F$1622,5,FALSE),'BN+NF EQ_Curves'!J24)</f>
        <v>13467968</v>
      </c>
      <c r="K25">
        <f>IFERROR(VLOOKUP($A25,'Equity Curves'!$A$16:$F$1622,6,FALSE),'BN+NF EQ_Curves'!K24)</f>
        <v>13467968</v>
      </c>
      <c r="M25">
        <f t="shared" si="3"/>
        <v>1.1985721566545315E-3</v>
      </c>
      <c r="N25">
        <f t="shared" si="4"/>
        <v>1.1952866538029738E-3</v>
      </c>
      <c r="O25">
        <f t="shared" si="5"/>
        <v>-1.1069712973994505E-3</v>
      </c>
      <c r="P25">
        <f t="shared" si="6"/>
        <v>-3.5654912390281623E-4</v>
      </c>
      <c r="Q25">
        <f t="shared" si="7"/>
        <v>-1.4030355549815576E-3</v>
      </c>
      <c r="R25">
        <f t="shared" si="8"/>
        <v>-1.1110253595396635E-3</v>
      </c>
      <c r="S25">
        <f t="shared" si="9"/>
        <v>2.3619227500866202E-3</v>
      </c>
      <c r="T25">
        <f t="shared" si="10"/>
        <v>2.4085745082245147E-3</v>
      </c>
      <c r="U25">
        <f t="shared" si="11"/>
        <v>3.1023951575015474E-4</v>
      </c>
      <c r="V25">
        <f t="shared" si="12"/>
        <v>3.1023951575015474E-4</v>
      </c>
      <c r="W25" s="2"/>
      <c r="X25">
        <f t="shared" si="13"/>
        <v>100.20651899994459</v>
      </c>
      <c r="Y25">
        <f t="shared" si="14"/>
        <v>3.8072537644454627E-4</v>
      </c>
      <c r="Z25" s="40">
        <f>X25/MAX($X$16:X25)-1</f>
        <v>0</v>
      </c>
      <c r="AC25" s="2"/>
    </row>
    <row r="26" spans="1:29">
      <c r="A26" s="2">
        <v>43521</v>
      </c>
      <c r="B26">
        <v>10044055</v>
      </c>
      <c r="C26">
        <v>10070697</v>
      </c>
      <c r="D26">
        <v>9979250</v>
      </c>
      <c r="E26">
        <v>9965751</v>
      </c>
      <c r="F26">
        <v>9994390</v>
      </c>
      <c r="G26">
        <f>IFERROR(VLOOKUP($A26,'Equity Curves'!$A$16:$F$1622,2,FALSE),'BN+NF EQ_Curves'!G25)</f>
        <v>12683442</v>
      </c>
      <c r="H26">
        <f>IFERROR(VLOOKUP($A26,'Equity Curves'!$A$16:$F$1622,3,FALSE),'BN+NF EQ_Curves'!H25)</f>
        <v>14421458</v>
      </c>
      <c r="I26">
        <f>IFERROR(VLOOKUP($A26,'Equity Curves'!$A$16:$F$1622,4,FALSE),'BN+NF EQ_Curves'!I25)</f>
        <v>14143017</v>
      </c>
      <c r="J26">
        <f>IFERROR(VLOOKUP($A26,'Equity Curves'!$A$16:$F$1622,5,FALSE),'BN+NF EQ_Curves'!J25)</f>
        <v>13473189</v>
      </c>
      <c r="K26">
        <f>IFERROR(VLOOKUP($A26,'Equity Curves'!$A$16:$F$1622,6,FALSE),'BN+NF EQ_Curves'!K25)</f>
        <v>13473189</v>
      </c>
      <c r="M26">
        <f t="shared" si="3"/>
        <v>3.5146800185474891E-3</v>
      </c>
      <c r="N26">
        <f t="shared" si="4"/>
        <v>3.5054493450163982E-3</v>
      </c>
      <c r="O26">
        <f t="shared" si="5"/>
        <v>3.5376859236020408E-3</v>
      </c>
      <c r="P26">
        <f t="shared" si="6"/>
        <v>3.5423937772776082E-3</v>
      </c>
      <c r="Q26">
        <f t="shared" si="7"/>
        <v>2.0827950381492322E-3</v>
      </c>
      <c r="R26">
        <f t="shared" si="8"/>
        <v>-4.9668592231211228E-5</v>
      </c>
      <c r="S26">
        <f t="shared" si="9"/>
        <v>8.2778550029050102E-4</v>
      </c>
      <c r="T26">
        <f t="shared" si="10"/>
        <v>8.4409630425508198E-4</v>
      </c>
      <c r="U26">
        <f t="shared" si="11"/>
        <v>3.8766055874206451E-4</v>
      </c>
      <c r="V26">
        <f t="shared" si="12"/>
        <v>3.8766055874206451E-4</v>
      </c>
      <c r="W26" s="2"/>
      <c r="X26">
        <f t="shared" si="13"/>
        <v>100.39270810769005</v>
      </c>
      <c r="Y26">
        <f t="shared" si="14"/>
        <v>1.8580538432391269E-3</v>
      </c>
      <c r="Z26" s="40">
        <f>X26/MAX($X$16:X26)-1</f>
        <v>0</v>
      </c>
      <c r="AC26" s="2"/>
    </row>
    <row r="27" spans="1:29">
      <c r="A27" s="2">
        <v>43522</v>
      </c>
      <c r="B27">
        <v>9867133</v>
      </c>
      <c r="C27">
        <v>10023472</v>
      </c>
      <c r="D27">
        <v>9938732</v>
      </c>
      <c r="E27">
        <v>9928388</v>
      </c>
      <c r="F27">
        <v>9974439</v>
      </c>
      <c r="G27">
        <f>IFERROR(VLOOKUP($A27,'Equity Curves'!$A$16:$F$1622,2,FALSE),'BN+NF EQ_Curves'!G26)</f>
        <v>12540473</v>
      </c>
      <c r="H27">
        <f>IFERROR(VLOOKUP($A27,'Equity Curves'!$A$16:$F$1622,3,FALSE),'BN+NF EQ_Curves'!H26)</f>
        <v>14303004</v>
      </c>
      <c r="I27">
        <f>IFERROR(VLOOKUP($A27,'Equity Curves'!$A$16:$F$1622,4,FALSE),'BN+NF EQ_Curves'!I26)</f>
        <v>14029663</v>
      </c>
      <c r="J27">
        <f>IFERROR(VLOOKUP($A27,'Equity Curves'!$A$16:$F$1622,5,FALSE),'BN+NF EQ_Curves'!J26)</f>
        <v>13392428</v>
      </c>
      <c r="K27">
        <f>IFERROR(VLOOKUP($A27,'Equity Curves'!$A$16:$F$1622,6,FALSE),'BN+NF EQ_Curves'!K26)</f>
        <v>13392428</v>
      </c>
      <c r="M27">
        <f t="shared" si="3"/>
        <v>-1.7614598884613808E-2</v>
      </c>
      <c r="N27">
        <f t="shared" si="4"/>
        <v>-4.6893477184349885E-3</v>
      </c>
      <c r="O27">
        <f t="shared" si="5"/>
        <v>-4.0602249668061363E-3</v>
      </c>
      <c r="P27">
        <f t="shared" si="6"/>
        <v>-3.7491404310623366E-3</v>
      </c>
      <c r="Q27">
        <f t="shared" si="7"/>
        <v>-1.996219879352279E-3</v>
      </c>
      <c r="R27">
        <f t="shared" si="8"/>
        <v>-1.1272097905284717E-2</v>
      </c>
      <c r="S27">
        <f t="shared" si="9"/>
        <v>-8.2137326198225002E-3</v>
      </c>
      <c r="T27">
        <f t="shared" si="10"/>
        <v>-8.0148387009645328E-3</v>
      </c>
      <c r="U27">
        <f t="shared" si="11"/>
        <v>-5.9942007790434459E-3</v>
      </c>
      <c r="V27">
        <f t="shared" si="12"/>
        <v>-5.9942007790434459E-3</v>
      </c>
      <c r="W27" s="2"/>
      <c r="X27">
        <f t="shared" si="13"/>
        <v>99.673910345869217</v>
      </c>
      <c r="Y27">
        <f t="shared" si="14"/>
        <v>-7.1598602664428197E-3</v>
      </c>
      <c r="Z27" s="40">
        <f>X27/MAX($X$16:X27)-1</f>
        <v>-7.1598602664427746E-3</v>
      </c>
      <c r="AC27" s="2"/>
    </row>
    <row r="28" spans="1:29">
      <c r="A28" s="2">
        <v>43523</v>
      </c>
      <c r="B28">
        <v>9822319</v>
      </c>
      <c r="C28">
        <v>10001662</v>
      </c>
      <c r="D28">
        <v>9968330</v>
      </c>
      <c r="E28">
        <v>9957987</v>
      </c>
      <c r="F28">
        <v>10004037</v>
      </c>
      <c r="G28">
        <f>IFERROR(VLOOKUP($A28,'Equity Curves'!$A$16:$F$1622,2,FALSE),'BN+NF EQ_Curves'!G27)</f>
        <v>12541617</v>
      </c>
      <c r="H28">
        <f>IFERROR(VLOOKUP($A28,'Equity Curves'!$A$16:$F$1622,3,FALSE),'BN+NF EQ_Curves'!H27)</f>
        <v>14307971</v>
      </c>
      <c r="I28">
        <f>IFERROR(VLOOKUP($A28,'Equity Curves'!$A$16:$F$1622,4,FALSE),'BN+NF EQ_Curves'!I27)</f>
        <v>14092611</v>
      </c>
      <c r="J28">
        <f>IFERROR(VLOOKUP($A28,'Equity Curves'!$A$16:$F$1622,5,FALSE),'BN+NF EQ_Curves'!J27)</f>
        <v>13465698</v>
      </c>
      <c r="K28">
        <f>IFERROR(VLOOKUP($A28,'Equity Curves'!$A$16:$F$1622,6,FALSE),'BN+NF EQ_Curves'!K27)</f>
        <v>13465698</v>
      </c>
      <c r="M28">
        <f t="shared" si="3"/>
        <v>-4.541744800642733E-3</v>
      </c>
      <c r="N28">
        <f t="shared" si="4"/>
        <v>-2.1758927445499898E-3</v>
      </c>
      <c r="O28">
        <f t="shared" si="5"/>
        <v>2.9780458915684704E-3</v>
      </c>
      <c r="P28">
        <f t="shared" si="6"/>
        <v>2.9812493226493153E-3</v>
      </c>
      <c r="Q28">
        <f t="shared" si="7"/>
        <v>2.9673849326263824E-3</v>
      </c>
      <c r="R28">
        <f t="shared" si="8"/>
        <v>9.1224629246378086E-5</v>
      </c>
      <c r="S28">
        <f t="shared" si="9"/>
        <v>3.4726970641973942E-4</v>
      </c>
      <c r="T28">
        <f t="shared" si="10"/>
        <v>4.4867791906333387E-3</v>
      </c>
      <c r="U28">
        <f t="shared" si="11"/>
        <v>5.4710019721591063E-3</v>
      </c>
      <c r="V28">
        <f t="shared" si="12"/>
        <v>5.4710019721591063E-3</v>
      </c>
      <c r="W28" s="2"/>
      <c r="X28">
        <f t="shared" si="13"/>
        <v>99.854084096495868</v>
      </c>
      <c r="Y28">
        <f t="shared" si="14"/>
        <v>1.8076320072269113E-3</v>
      </c>
      <c r="Z28" s="40">
        <f>X28/MAX($X$16:X28)-1</f>
        <v>-5.3651706518008657E-3</v>
      </c>
      <c r="AC28" s="2"/>
    </row>
    <row r="29" spans="1:29">
      <c r="A29" s="2">
        <v>43524</v>
      </c>
      <c r="B29">
        <v>9822319</v>
      </c>
      <c r="C29">
        <v>10018570</v>
      </c>
      <c r="D29">
        <v>9943857</v>
      </c>
      <c r="E29">
        <v>9934874</v>
      </c>
      <c r="F29">
        <v>9988959</v>
      </c>
      <c r="G29">
        <f>IFERROR(VLOOKUP($A29,'Equity Curves'!$A$16:$F$1622,2,FALSE),'BN+NF EQ_Curves'!G28)</f>
        <v>12599770</v>
      </c>
      <c r="H29">
        <f>IFERROR(VLOOKUP($A29,'Equity Curves'!$A$16:$F$1622,3,FALSE),'BN+NF EQ_Curves'!H28)</f>
        <v>14304805</v>
      </c>
      <c r="I29">
        <f>IFERROR(VLOOKUP($A29,'Equity Curves'!$A$16:$F$1622,4,FALSE),'BN+NF EQ_Curves'!I28)</f>
        <v>14062081</v>
      </c>
      <c r="J29">
        <f>IFERROR(VLOOKUP($A29,'Equity Curves'!$A$16:$F$1622,5,FALSE),'BN+NF EQ_Curves'!J28)</f>
        <v>13398352</v>
      </c>
      <c r="K29">
        <f>IFERROR(VLOOKUP($A29,'Equity Curves'!$A$16:$F$1622,6,FALSE),'BN+NF EQ_Curves'!K28)</f>
        <v>13398352</v>
      </c>
      <c r="M29">
        <f t="shared" si="3"/>
        <v>0</v>
      </c>
      <c r="N29">
        <f t="shared" si="4"/>
        <v>1.6905190357363598E-3</v>
      </c>
      <c r="O29">
        <f t="shared" si="5"/>
        <v>-2.4550752232319617E-3</v>
      </c>
      <c r="P29">
        <f t="shared" si="6"/>
        <v>-2.3210514333871224E-3</v>
      </c>
      <c r="Q29">
        <f t="shared" si="7"/>
        <v>-1.5071915467725905E-3</v>
      </c>
      <c r="R29">
        <f t="shared" si="8"/>
        <v>4.6368024155098997E-3</v>
      </c>
      <c r="S29">
        <f t="shared" si="9"/>
        <v>-2.2127525978354878E-4</v>
      </c>
      <c r="T29">
        <f t="shared" si="10"/>
        <v>-2.166383504093039E-3</v>
      </c>
      <c r="U29">
        <f t="shared" si="11"/>
        <v>-5.0013003410591672E-3</v>
      </c>
      <c r="V29">
        <f t="shared" si="12"/>
        <v>-5.0013003410591672E-3</v>
      </c>
      <c r="W29" s="2"/>
      <c r="X29">
        <f t="shared" si="13"/>
        <v>99.730801686027263</v>
      </c>
      <c r="Y29">
        <f t="shared" si="14"/>
        <v>-1.2346256198140339E-3</v>
      </c>
      <c r="Z29" s="40">
        <f>X29/MAX($X$16:X29)-1</f>
        <v>-6.5931722944735371E-3</v>
      </c>
      <c r="AC29" s="2"/>
    </row>
    <row r="30" spans="1:29">
      <c r="A30" s="2">
        <v>43525</v>
      </c>
      <c r="B30">
        <v>9841601</v>
      </c>
      <c r="C30">
        <v>10037852</v>
      </c>
      <c r="D30">
        <v>9936439</v>
      </c>
      <c r="E30">
        <v>9931672</v>
      </c>
      <c r="F30">
        <v>9991051</v>
      </c>
      <c r="G30">
        <f>IFERROR(VLOOKUP($A30,'Equity Curves'!$A$16:$F$1622,2,FALSE),'BN+NF EQ_Curves'!G29)</f>
        <v>12620544</v>
      </c>
      <c r="H30">
        <f>IFERROR(VLOOKUP($A30,'Equity Curves'!$A$16:$F$1622,3,FALSE),'BN+NF EQ_Curves'!H29)</f>
        <v>14329042</v>
      </c>
      <c r="I30">
        <f>IFERROR(VLOOKUP($A30,'Equity Curves'!$A$16:$F$1622,4,FALSE),'BN+NF EQ_Curves'!I29)</f>
        <v>14086317</v>
      </c>
      <c r="J30">
        <f>IFERROR(VLOOKUP($A30,'Equity Curves'!$A$16:$F$1622,5,FALSE),'BN+NF EQ_Curves'!J29)</f>
        <v>13405713</v>
      </c>
      <c r="K30">
        <f>IFERROR(VLOOKUP($A30,'Equity Curves'!$A$16:$F$1622,6,FALSE),'BN+NF EQ_Curves'!K29)</f>
        <v>13405713</v>
      </c>
      <c r="M30">
        <f t="shared" si="3"/>
        <v>1.9630802053975938E-3</v>
      </c>
      <c r="N30">
        <f t="shared" si="4"/>
        <v>1.9246259695744339E-3</v>
      </c>
      <c r="O30">
        <f t="shared" si="5"/>
        <v>-7.4598820156002166E-4</v>
      </c>
      <c r="P30">
        <f t="shared" si="6"/>
        <v>-3.2229900449665116E-4</v>
      </c>
      <c r="Q30">
        <f t="shared" si="7"/>
        <v>2.0943123302430422E-4</v>
      </c>
      <c r="R30">
        <f t="shared" si="8"/>
        <v>1.6487602551475966E-3</v>
      </c>
      <c r="S30">
        <f t="shared" si="9"/>
        <v>1.6943257877335416E-3</v>
      </c>
      <c r="T30">
        <f t="shared" si="10"/>
        <v>1.7235002415361134E-3</v>
      </c>
      <c r="U30">
        <f t="shared" si="11"/>
        <v>5.493959257079073E-4</v>
      </c>
      <c r="V30">
        <f t="shared" si="12"/>
        <v>5.493959257079073E-4</v>
      </c>
      <c r="W30" s="2"/>
      <c r="X30">
        <f t="shared" si="13"/>
        <v>99.822496462328303</v>
      </c>
      <c r="Y30">
        <f t="shared" si="14"/>
        <v>9.1942283377727263E-4</v>
      </c>
      <c r="Z30" s="40">
        <f>X30/MAX($X$16:X30)-1</f>
        <v>-5.6798113738508738E-3</v>
      </c>
      <c r="AC30" s="2"/>
    </row>
    <row r="31" spans="1:29">
      <c r="A31" s="2">
        <v>43529</v>
      </c>
      <c r="B31">
        <v>9895641</v>
      </c>
      <c r="C31">
        <v>10051575</v>
      </c>
      <c r="D31">
        <v>9957898</v>
      </c>
      <c r="E31">
        <v>9953130</v>
      </c>
      <c r="F31">
        <v>10012510</v>
      </c>
      <c r="G31">
        <f>IFERROR(VLOOKUP($A31,'Equity Curves'!$A$16:$F$1622,2,FALSE),'BN+NF EQ_Curves'!G30)</f>
        <v>12672130</v>
      </c>
      <c r="H31">
        <f>IFERROR(VLOOKUP($A31,'Equity Curves'!$A$16:$F$1622,3,FALSE),'BN+NF EQ_Curves'!H30)</f>
        <v>14389225</v>
      </c>
      <c r="I31">
        <f>IFERROR(VLOOKUP($A31,'Equity Curves'!$A$16:$F$1622,4,FALSE),'BN+NF EQ_Curves'!I30)</f>
        <v>14143708</v>
      </c>
      <c r="J31">
        <f>IFERROR(VLOOKUP($A31,'Equity Curves'!$A$16:$F$1622,5,FALSE),'BN+NF EQ_Curves'!J30)</f>
        <v>13463104</v>
      </c>
      <c r="K31">
        <f>IFERROR(VLOOKUP($A31,'Equity Curves'!$A$16:$F$1622,6,FALSE),'BN+NF EQ_Curves'!K30)</f>
        <v>13463104</v>
      </c>
      <c r="M31">
        <f t="shared" si="3"/>
        <v>5.4909765189627979E-3</v>
      </c>
      <c r="N31">
        <f t="shared" si="4"/>
        <v>1.3671251578524224E-3</v>
      </c>
      <c r="O31">
        <f t="shared" si="5"/>
        <v>2.1596268039285604E-3</v>
      </c>
      <c r="P31">
        <f t="shared" si="6"/>
        <v>2.1605626927672095E-3</v>
      </c>
      <c r="Q31">
        <f t="shared" si="7"/>
        <v>2.1478220859847408E-3</v>
      </c>
      <c r="R31">
        <f t="shared" si="8"/>
        <v>4.0874624738838072E-3</v>
      </c>
      <c r="S31">
        <f t="shared" si="9"/>
        <v>4.2000714353409574E-3</v>
      </c>
      <c r="T31">
        <f t="shared" si="10"/>
        <v>4.07423743197044E-3</v>
      </c>
      <c r="U31">
        <f t="shared" si="11"/>
        <v>4.2810852358243778E-3</v>
      </c>
      <c r="V31">
        <f t="shared" si="12"/>
        <v>4.2810852358243778E-3</v>
      </c>
      <c r="W31" s="2"/>
      <c r="X31">
        <f t="shared" si="13"/>
        <v>100.16438906245763</v>
      </c>
      <c r="Y31">
        <f t="shared" si="14"/>
        <v>3.4250055072339693E-3</v>
      </c>
      <c r="Z31" s="40">
        <f>X31/MAX($X$16:X31)-1</f>
        <v>-2.2742592518523175E-3</v>
      </c>
      <c r="AC31" s="2"/>
    </row>
    <row r="32" spans="1:29">
      <c r="A32" s="2">
        <v>43530</v>
      </c>
      <c r="B32">
        <v>9910958</v>
      </c>
      <c r="C32">
        <v>10066891</v>
      </c>
      <c r="D32">
        <v>9973214</v>
      </c>
      <c r="E32">
        <v>9968446</v>
      </c>
      <c r="F32">
        <v>10014911</v>
      </c>
      <c r="G32">
        <f>IFERROR(VLOOKUP($A32,'Equity Curves'!$A$16:$F$1622,2,FALSE),'BN+NF EQ_Curves'!G31)</f>
        <v>12681993</v>
      </c>
      <c r="H32">
        <f>IFERROR(VLOOKUP($A32,'Equity Curves'!$A$16:$F$1622,3,FALSE),'BN+NF EQ_Curves'!H31)</f>
        <v>14400731</v>
      </c>
      <c r="I32">
        <f>IFERROR(VLOOKUP($A32,'Equity Curves'!$A$16:$F$1622,4,FALSE),'BN+NF EQ_Curves'!I31)</f>
        <v>14157123</v>
      </c>
      <c r="J32">
        <f>IFERROR(VLOOKUP($A32,'Equity Curves'!$A$16:$F$1622,5,FALSE),'BN+NF EQ_Curves'!J31)</f>
        <v>13480469</v>
      </c>
      <c r="K32">
        <f>IFERROR(VLOOKUP($A32,'Equity Curves'!$A$16:$F$1622,6,FALSE),'BN+NF EQ_Curves'!K31)</f>
        <v>13480469</v>
      </c>
      <c r="M32">
        <f t="shared" si="3"/>
        <v>1.5478532416444146E-3</v>
      </c>
      <c r="N32">
        <f t="shared" si="4"/>
        <v>1.5237413042235026E-3</v>
      </c>
      <c r="O32">
        <f t="shared" si="5"/>
        <v>1.5380756059160117E-3</v>
      </c>
      <c r="P32">
        <f t="shared" si="6"/>
        <v>1.5388124137833969E-3</v>
      </c>
      <c r="Q32">
        <f t="shared" si="7"/>
        <v>2.3980001018730768E-4</v>
      </c>
      <c r="R32">
        <f t="shared" si="8"/>
        <v>7.7832219208606723E-4</v>
      </c>
      <c r="S32">
        <f t="shared" si="9"/>
        <v>7.9962610911987753E-4</v>
      </c>
      <c r="T32">
        <f t="shared" si="10"/>
        <v>9.4847829154853791E-4</v>
      </c>
      <c r="U32">
        <f t="shared" si="11"/>
        <v>1.2898214260248508E-3</v>
      </c>
      <c r="V32">
        <f t="shared" si="12"/>
        <v>1.2898214260248508E-3</v>
      </c>
      <c r="W32" s="2"/>
      <c r="X32">
        <f t="shared" si="13"/>
        <v>100.27952153723844</v>
      </c>
      <c r="Y32">
        <f t="shared" si="14"/>
        <v>1.1494352020558817E-3</v>
      </c>
      <c r="Z32" s="40">
        <f>X32/MAX($X$16:X32)-1</f>
        <v>-1.1274381634391872E-3</v>
      </c>
      <c r="AC32" s="2"/>
    </row>
    <row r="33" spans="1:29">
      <c r="A33" s="2">
        <v>43531</v>
      </c>
      <c r="B33">
        <v>9913958</v>
      </c>
      <c r="C33">
        <v>10069891</v>
      </c>
      <c r="D33">
        <v>9959329</v>
      </c>
      <c r="E33">
        <v>9975224</v>
      </c>
      <c r="F33">
        <v>10015705</v>
      </c>
      <c r="G33">
        <f>IFERROR(VLOOKUP($A33,'Equity Curves'!$A$16:$F$1622,2,FALSE),'BN+NF EQ_Curves'!G32)</f>
        <v>12685061</v>
      </c>
      <c r="H33">
        <f>IFERROR(VLOOKUP($A33,'Equity Curves'!$A$16:$F$1622,3,FALSE),'BN+NF EQ_Curves'!H32)</f>
        <v>14404311</v>
      </c>
      <c r="I33">
        <f>IFERROR(VLOOKUP($A33,'Equity Curves'!$A$16:$F$1622,4,FALSE),'BN+NF EQ_Curves'!I32)</f>
        <v>14182221</v>
      </c>
      <c r="J33">
        <f>IFERROR(VLOOKUP($A33,'Equity Curves'!$A$16:$F$1622,5,FALSE),'BN+NF EQ_Curves'!J32)</f>
        <v>13500710</v>
      </c>
      <c r="K33">
        <f>IFERROR(VLOOKUP($A33,'Equity Curves'!$A$16:$F$1622,6,FALSE),'BN+NF EQ_Curves'!K32)</f>
        <v>13500710</v>
      </c>
      <c r="M33">
        <f t="shared" si="3"/>
        <v>3.0269525912629547E-4</v>
      </c>
      <c r="N33">
        <f t="shared" si="4"/>
        <v>2.98006604025014E-4</v>
      </c>
      <c r="O33">
        <f t="shared" si="5"/>
        <v>-1.3922292252026569E-3</v>
      </c>
      <c r="P33">
        <f t="shared" si="6"/>
        <v>6.7994550003080967E-4</v>
      </c>
      <c r="Q33">
        <f t="shared" si="7"/>
        <v>7.9281782933371403E-5</v>
      </c>
      <c r="R33">
        <f t="shared" si="8"/>
        <v>2.4191781212934416E-4</v>
      </c>
      <c r="S33">
        <f t="shared" si="9"/>
        <v>2.4859849128500144E-4</v>
      </c>
      <c r="T33">
        <f t="shared" si="10"/>
        <v>1.7728178246385617E-3</v>
      </c>
      <c r="U33">
        <f t="shared" si="11"/>
        <v>1.5015056226901358E-3</v>
      </c>
      <c r="V33">
        <f t="shared" si="12"/>
        <v>1.5015056226901358E-3</v>
      </c>
      <c r="W33" s="2"/>
      <c r="X33">
        <f t="shared" si="13"/>
        <v>100.33200829302056</v>
      </c>
      <c r="Y33">
        <f t="shared" si="14"/>
        <v>5.2340452943460129E-4</v>
      </c>
      <c r="Z33" s="40">
        <f>X33/MAX($X$16:X33)-1</f>
        <v>-6.0462374024594645E-4</v>
      </c>
      <c r="AC33" s="2"/>
    </row>
    <row r="34" spans="1:29">
      <c r="A34" s="2">
        <v>43532</v>
      </c>
      <c r="B34">
        <v>9922309</v>
      </c>
      <c r="C34">
        <v>10070990</v>
      </c>
      <c r="D34">
        <v>9962780</v>
      </c>
      <c r="E34">
        <v>9988383</v>
      </c>
      <c r="F34">
        <v>10008047</v>
      </c>
      <c r="G34">
        <f>IFERROR(VLOOKUP($A34,'Equity Curves'!$A$16:$F$1622,2,FALSE),'BN+NF EQ_Curves'!G33)</f>
        <v>12710334</v>
      </c>
      <c r="H34">
        <f>IFERROR(VLOOKUP($A34,'Equity Curves'!$A$16:$F$1622,3,FALSE),'BN+NF EQ_Curves'!H33)</f>
        <v>14433796</v>
      </c>
      <c r="I34">
        <f>IFERROR(VLOOKUP($A34,'Equity Curves'!$A$16:$F$1622,4,FALSE),'BN+NF EQ_Curves'!I33)</f>
        <v>14147302</v>
      </c>
      <c r="J34">
        <f>IFERROR(VLOOKUP($A34,'Equity Curves'!$A$16:$F$1622,5,FALSE),'BN+NF EQ_Curves'!J33)</f>
        <v>13456168</v>
      </c>
      <c r="K34">
        <f>IFERROR(VLOOKUP($A34,'Equity Curves'!$A$16:$F$1622,6,FALSE),'BN+NF EQ_Curves'!K33)</f>
        <v>13456168</v>
      </c>
      <c r="M34">
        <f t="shared" si="3"/>
        <v>8.4234772832414428E-4</v>
      </c>
      <c r="N34">
        <f t="shared" si="4"/>
        <v>1.0913722899275058E-4</v>
      </c>
      <c r="O34">
        <f t="shared" si="5"/>
        <v>3.4650928792490099E-4</v>
      </c>
      <c r="P34">
        <f t="shared" si="6"/>
        <v>1.3191683715574332E-3</v>
      </c>
      <c r="Q34">
        <f t="shared" si="7"/>
        <v>-7.6459919696114653E-4</v>
      </c>
      <c r="R34">
        <f t="shared" si="8"/>
        <v>1.9923435921986865E-3</v>
      </c>
      <c r="S34">
        <f t="shared" si="9"/>
        <v>2.0469566368013226E-3</v>
      </c>
      <c r="T34">
        <f t="shared" si="10"/>
        <v>-2.4621672444675724E-3</v>
      </c>
      <c r="U34">
        <f t="shared" si="11"/>
        <v>-3.2992338921434827E-3</v>
      </c>
      <c r="V34">
        <f t="shared" si="12"/>
        <v>-3.2992338921434827E-3</v>
      </c>
      <c r="W34" s="2"/>
      <c r="X34">
        <f t="shared" si="13"/>
        <v>100.30021537338372</v>
      </c>
      <c r="Y34">
        <f t="shared" si="14"/>
        <v>-3.1687713799164466E-4</v>
      </c>
      <c r="Z34" s="40">
        <f>X34/MAX($X$16:X34)-1</f>
        <v>-9.2130928679712287E-4</v>
      </c>
      <c r="AC34" s="2"/>
    </row>
    <row r="35" spans="1:29">
      <c r="A35" s="2">
        <v>43535</v>
      </c>
      <c r="B35">
        <v>9951943</v>
      </c>
      <c r="C35">
        <v>10082227</v>
      </c>
      <c r="D35">
        <v>9992413</v>
      </c>
      <c r="E35">
        <v>10018016</v>
      </c>
      <c r="F35">
        <v>10037680</v>
      </c>
      <c r="G35">
        <f>IFERROR(VLOOKUP($A35,'Equity Curves'!$A$16:$F$1622,2,FALSE),'BN+NF EQ_Curves'!G34)</f>
        <v>12744762</v>
      </c>
      <c r="H35">
        <f>IFERROR(VLOOKUP($A35,'Equity Curves'!$A$16:$F$1622,3,FALSE),'BN+NF EQ_Curves'!H34)</f>
        <v>14473962</v>
      </c>
      <c r="I35">
        <f>IFERROR(VLOOKUP($A35,'Equity Curves'!$A$16:$F$1622,4,FALSE),'BN+NF EQ_Curves'!I34)</f>
        <v>14194123</v>
      </c>
      <c r="J35">
        <f>IFERROR(VLOOKUP($A35,'Equity Curves'!$A$16:$F$1622,5,FALSE),'BN+NF EQ_Curves'!J34)</f>
        <v>13492169</v>
      </c>
      <c r="K35">
        <f>IFERROR(VLOOKUP($A35,'Equity Curves'!$A$16:$F$1622,6,FALSE),'BN+NF EQ_Curves'!K34)</f>
        <v>13492169</v>
      </c>
      <c r="M35">
        <f t="shared" si="3"/>
        <v>2.9866032190692948E-3</v>
      </c>
      <c r="N35">
        <f t="shared" si="4"/>
        <v>1.1157790842806214E-3</v>
      </c>
      <c r="O35">
        <f t="shared" si="5"/>
        <v>2.9743706074008003E-3</v>
      </c>
      <c r="P35">
        <f t="shared" si="6"/>
        <v>2.9667464693734491E-3</v>
      </c>
      <c r="Q35">
        <f t="shared" si="7"/>
        <v>2.9609173498086339E-3</v>
      </c>
      <c r="R35">
        <f t="shared" si="8"/>
        <v>2.7086621012477607E-3</v>
      </c>
      <c r="S35">
        <f t="shared" si="9"/>
        <v>2.7827745383126601E-3</v>
      </c>
      <c r="T35">
        <f t="shared" si="10"/>
        <v>3.3095356273584731E-3</v>
      </c>
      <c r="U35">
        <f t="shared" si="11"/>
        <v>2.6754273579223664E-3</v>
      </c>
      <c r="V35">
        <f t="shared" si="12"/>
        <v>2.6754273579223664E-3</v>
      </c>
      <c r="W35" s="2"/>
      <c r="X35">
        <f t="shared" si="13"/>
        <v>100.57259308269528</v>
      </c>
      <c r="Y35">
        <f t="shared" si="14"/>
        <v>2.7156243712696424E-3</v>
      </c>
      <c r="Z35" s="40">
        <f>X35/MAX($X$16:X35)-1</f>
        <v>0</v>
      </c>
      <c r="AC35" s="2"/>
    </row>
    <row r="36" spans="1:29">
      <c r="A36" s="2">
        <v>43536</v>
      </c>
      <c r="B36">
        <v>9956669</v>
      </c>
      <c r="C36">
        <v>10097089</v>
      </c>
      <c r="D36">
        <v>9997140</v>
      </c>
      <c r="E36">
        <v>10022743</v>
      </c>
      <c r="F36">
        <v>10042407</v>
      </c>
      <c r="G36">
        <f>IFERROR(VLOOKUP($A36,'Equity Curves'!$A$16:$F$1622,2,FALSE),'BN+NF EQ_Curves'!G35)</f>
        <v>12761056</v>
      </c>
      <c r="H36">
        <f>IFERROR(VLOOKUP($A36,'Equity Curves'!$A$16:$F$1622,3,FALSE),'BN+NF EQ_Curves'!H35)</f>
        <v>14492972</v>
      </c>
      <c r="I36">
        <f>IFERROR(VLOOKUP($A36,'Equity Curves'!$A$16:$F$1622,4,FALSE),'BN+NF EQ_Curves'!I35)</f>
        <v>14221776</v>
      </c>
      <c r="J36">
        <f>IFERROR(VLOOKUP($A36,'Equity Curves'!$A$16:$F$1622,5,FALSE),'BN+NF EQ_Curves'!J35)</f>
        <v>13498331</v>
      </c>
      <c r="K36">
        <f>IFERROR(VLOOKUP($A36,'Equity Curves'!$A$16:$F$1622,6,FALSE),'BN+NF EQ_Curves'!K35)</f>
        <v>13498331</v>
      </c>
      <c r="M36">
        <f t="shared" si="3"/>
        <v>4.7488214110558147E-4</v>
      </c>
      <c r="N36">
        <f t="shared" si="4"/>
        <v>1.4740790898677414E-3</v>
      </c>
      <c r="O36">
        <f t="shared" si="5"/>
        <v>4.7305890979476573E-4</v>
      </c>
      <c r="P36">
        <f t="shared" si="6"/>
        <v>4.7184991519277908E-4</v>
      </c>
      <c r="Q36">
        <f t="shared" si="7"/>
        <v>4.7092555251815327E-4</v>
      </c>
      <c r="R36">
        <f t="shared" si="8"/>
        <v>1.2784860164511969E-3</v>
      </c>
      <c r="S36">
        <f t="shared" si="9"/>
        <v>1.3133929742250583E-3</v>
      </c>
      <c r="T36">
        <f t="shared" si="10"/>
        <v>1.9482006743214431E-3</v>
      </c>
      <c r="U36">
        <f t="shared" si="11"/>
        <v>4.5670936970920728E-4</v>
      </c>
      <c r="V36">
        <f t="shared" si="12"/>
        <v>4.5670936970920728E-4</v>
      </c>
      <c r="W36" s="2"/>
      <c r="X36">
        <f t="shared" si="13"/>
        <v>100.66128095223952</v>
      </c>
      <c r="Y36">
        <f t="shared" si="14"/>
        <v>8.8182940128951344E-4</v>
      </c>
      <c r="Z36" s="40">
        <f>X36/MAX($X$16:X36)-1</f>
        <v>0</v>
      </c>
      <c r="AC36" s="2"/>
    </row>
    <row r="37" spans="1:29">
      <c r="A37" s="2">
        <v>43537</v>
      </c>
      <c r="B37">
        <v>9960169</v>
      </c>
      <c r="C37">
        <v>10102134</v>
      </c>
      <c r="D37">
        <v>10000639</v>
      </c>
      <c r="E37">
        <v>10023601</v>
      </c>
      <c r="F37">
        <v>10015917</v>
      </c>
      <c r="G37">
        <f>IFERROR(VLOOKUP($A37,'Equity Curves'!$A$16:$F$1622,2,FALSE),'BN+NF EQ_Curves'!G36)</f>
        <v>12765669</v>
      </c>
      <c r="H37">
        <f>IFERROR(VLOOKUP($A37,'Equity Curves'!$A$16:$F$1622,3,FALSE),'BN+NF EQ_Curves'!H36)</f>
        <v>14498354</v>
      </c>
      <c r="I37">
        <f>IFERROR(VLOOKUP($A37,'Equity Curves'!$A$16:$F$1622,4,FALSE),'BN+NF EQ_Curves'!I36)</f>
        <v>14228855</v>
      </c>
      <c r="J37">
        <f>IFERROR(VLOOKUP($A37,'Equity Curves'!$A$16:$F$1622,5,FALSE),'BN+NF EQ_Curves'!J36)</f>
        <v>13519238</v>
      </c>
      <c r="K37">
        <f>IFERROR(VLOOKUP($A37,'Equity Curves'!$A$16:$F$1622,6,FALSE),'BN+NF EQ_Curves'!K36)</f>
        <v>13519238</v>
      </c>
      <c r="M37">
        <f t="shared" si="3"/>
        <v>3.5152318511344482E-4</v>
      </c>
      <c r="N37">
        <f t="shared" si="4"/>
        <v>4.9964895822940392E-4</v>
      </c>
      <c r="O37">
        <f t="shared" si="5"/>
        <v>3.5000010002850246E-4</v>
      </c>
      <c r="P37">
        <f t="shared" si="6"/>
        <v>8.5605307848402035E-5</v>
      </c>
      <c r="Q37">
        <f t="shared" si="7"/>
        <v>-2.6378138229211645E-3</v>
      </c>
      <c r="R37">
        <f t="shared" si="8"/>
        <v>3.6149045972377891E-4</v>
      </c>
      <c r="S37">
        <f t="shared" si="9"/>
        <v>3.7135240446195539E-4</v>
      </c>
      <c r="T37">
        <f t="shared" si="10"/>
        <v>4.977578046512221E-4</v>
      </c>
      <c r="U37">
        <f t="shared" si="11"/>
        <v>1.5488581514262467E-3</v>
      </c>
      <c r="V37">
        <f t="shared" si="12"/>
        <v>1.5488581514262467E-3</v>
      </c>
      <c r="W37" s="2"/>
      <c r="X37">
        <f t="shared" si="13"/>
        <v>100.69125064114104</v>
      </c>
      <c r="Y37">
        <f t="shared" si="14"/>
        <v>2.9772806999880388E-4</v>
      </c>
      <c r="Z37" s="40">
        <f>X37/MAX($X$16:X37)-1</f>
        <v>0</v>
      </c>
      <c r="AC37" s="2"/>
    </row>
    <row r="38" spans="1:29">
      <c r="A38" s="2">
        <v>43538</v>
      </c>
      <c r="B38">
        <v>9961714</v>
      </c>
      <c r="C38">
        <v>10091430</v>
      </c>
      <c r="D38">
        <v>9993102</v>
      </c>
      <c r="E38">
        <v>10021800</v>
      </c>
      <c r="F38">
        <v>10022914</v>
      </c>
      <c r="G38">
        <f>IFERROR(VLOOKUP($A38,'Equity Curves'!$A$16:$F$1622,2,FALSE),'BN+NF EQ_Curves'!G37)</f>
        <v>12767010</v>
      </c>
      <c r="H38">
        <f>IFERROR(VLOOKUP($A38,'Equity Curves'!$A$16:$F$1622,3,FALSE),'BN+NF EQ_Curves'!H37)</f>
        <v>14499918</v>
      </c>
      <c r="I38">
        <f>IFERROR(VLOOKUP($A38,'Equity Curves'!$A$16:$F$1622,4,FALSE),'BN+NF EQ_Curves'!I37)</f>
        <v>14183390</v>
      </c>
      <c r="J38">
        <f>IFERROR(VLOOKUP($A38,'Equity Curves'!$A$16:$F$1622,5,FALSE),'BN+NF EQ_Curves'!J37)</f>
        <v>13479681</v>
      </c>
      <c r="K38">
        <f>IFERROR(VLOOKUP($A38,'Equity Curves'!$A$16:$F$1622,6,FALSE),'BN+NF EQ_Curves'!K37)</f>
        <v>13479681</v>
      </c>
      <c r="M38">
        <f t="shared" si="3"/>
        <v>1.5511784990795974E-4</v>
      </c>
      <c r="N38">
        <f t="shared" si="4"/>
        <v>-1.0595781049825836E-3</v>
      </c>
      <c r="O38">
        <f t="shared" si="5"/>
        <v>-7.5365184164732923E-4</v>
      </c>
      <c r="P38">
        <f t="shared" si="6"/>
        <v>-1.796759467979081E-4</v>
      </c>
      <c r="Q38">
        <f t="shared" si="7"/>
        <v>6.9858805738909346E-4</v>
      </c>
      <c r="R38">
        <f t="shared" si="8"/>
        <v>1.0504737354533056E-4</v>
      </c>
      <c r="S38">
        <f t="shared" si="9"/>
        <v>1.078743145601635E-4</v>
      </c>
      <c r="T38">
        <f t="shared" si="10"/>
        <v>-3.1952676445152761E-3</v>
      </c>
      <c r="U38">
        <f t="shared" si="11"/>
        <v>-2.925978520387007E-3</v>
      </c>
      <c r="V38">
        <f t="shared" si="12"/>
        <v>-2.925978520387007E-3</v>
      </c>
      <c r="W38" s="2"/>
      <c r="X38">
        <f t="shared" si="13"/>
        <v>100.59082619227473</v>
      </c>
      <c r="Y38">
        <f t="shared" si="14"/>
        <v>-9.9735029833145647E-4</v>
      </c>
      <c r="Z38" s="40">
        <f>X38/MAX($X$16:X38)-1</f>
        <v>-9.9735029833147859E-4</v>
      </c>
      <c r="AC38" s="2"/>
    </row>
    <row r="39" spans="1:29">
      <c r="A39" s="2">
        <v>43539</v>
      </c>
      <c r="B39">
        <v>9981335</v>
      </c>
      <c r="C39">
        <v>10111051</v>
      </c>
      <c r="D39">
        <v>10012723</v>
      </c>
      <c r="E39">
        <v>10023646</v>
      </c>
      <c r="F39">
        <v>10024760</v>
      </c>
      <c r="G39">
        <f>IFERROR(VLOOKUP($A39,'Equity Curves'!$A$16:$F$1622,2,FALSE),'BN+NF EQ_Curves'!G38)</f>
        <v>12810883</v>
      </c>
      <c r="H39">
        <f>IFERROR(VLOOKUP($A39,'Equity Curves'!$A$16:$F$1622,3,FALSE),'BN+NF EQ_Curves'!H38)</f>
        <v>14551104</v>
      </c>
      <c r="I39">
        <f>IFERROR(VLOOKUP($A39,'Equity Curves'!$A$16:$F$1622,4,FALSE),'BN+NF EQ_Curves'!I38)</f>
        <v>14227263</v>
      </c>
      <c r="J39">
        <f>IFERROR(VLOOKUP($A39,'Equity Curves'!$A$16:$F$1622,5,FALSE),'BN+NF EQ_Curves'!J38)</f>
        <v>13533424</v>
      </c>
      <c r="K39">
        <f>IFERROR(VLOOKUP($A39,'Equity Curves'!$A$16:$F$1622,6,FALSE),'BN+NF EQ_Curves'!K38)</f>
        <v>13533424</v>
      </c>
      <c r="M39">
        <f t="shared" si="3"/>
        <v>1.9696409674079263E-3</v>
      </c>
      <c r="N39">
        <f t="shared" si="4"/>
        <v>1.9443230543143564E-3</v>
      </c>
      <c r="O39">
        <f t="shared" si="5"/>
        <v>1.9634543908388924E-3</v>
      </c>
      <c r="P39">
        <f t="shared" si="6"/>
        <v>1.8419844738470914E-4</v>
      </c>
      <c r="Q39">
        <f t="shared" si="7"/>
        <v>1.8417797458902818E-4</v>
      </c>
      <c r="R39">
        <f t="shared" si="8"/>
        <v>3.4364349992677123E-3</v>
      </c>
      <c r="S39">
        <f t="shared" si="9"/>
        <v>3.5300889287788184E-3</v>
      </c>
      <c r="T39">
        <f t="shared" si="10"/>
        <v>3.0932661373621606E-3</v>
      </c>
      <c r="U39">
        <f t="shared" si="11"/>
        <v>3.9869637864575758E-3</v>
      </c>
      <c r="V39">
        <f t="shared" si="12"/>
        <v>3.9869637864575758E-3</v>
      </c>
      <c r="W39" s="2"/>
      <c r="X39">
        <f t="shared" si="13"/>
        <v>100.83505581419378</v>
      </c>
      <c r="Y39">
        <f t="shared" si="14"/>
        <v>2.4279512472858756E-3</v>
      </c>
      <c r="Z39" s="40">
        <f>X39/MAX($X$16:X39)-1</f>
        <v>0</v>
      </c>
      <c r="AC39" s="2"/>
    </row>
    <row r="40" spans="1:29">
      <c r="A40" s="2">
        <v>43542</v>
      </c>
      <c r="B40">
        <v>10003606</v>
      </c>
      <c r="C40">
        <v>10099042</v>
      </c>
      <c r="D40">
        <v>10029345</v>
      </c>
      <c r="E40">
        <v>9965023</v>
      </c>
      <c r="F40">
        <v>9978597</v>
      </c>
      <c r="G40">
        <f>IFERROR(VLOOKUP($A40,'Equity Curves'!$A$16:$F$1622,2,FALSE),'BN+NF EQ_Curves'!G39)</f>
        <v>12841335</v>
      </c>
      <c r="H40">
        <f>IFERROR(VLOOKUP($A40,'Equity Curves'!$A$16:$F$1622,3,FALSE),'BN+NF EQ_Curves'!H39)</f>
        <v>14586630</v>
      </c>
      <c r="I40">
        <f>IFERROR(VLOOKUP($A40,'Equity Curves'!$A$16:$F$1622,4,FALSE),'BN+NF EQ_Curves'!I39)</f>
        <v>14246119</v>
      </c>
      <c r="J40">
        <f>IFERROR(VLOOKUP($A40,'Equity Curves'!$A$16:$F$1622,5,FALSE),'BN+NF EQ_Curves'!J39)</f>
        <v>13523724</v>
      </c>
      <c r="K40">
        <f>IFERROR(VLOOKUP($A40,'Equity Curves'!$A$16:$F$1622,6,FALSE),'BN+NF EQ_Curves'!K39)</f>
        <v>13523724</v>
      </c>
      <c r="M40">
        <f t="shared" si="3"/>
        <v>2.2312646554794036E-3</v>
      </c>
      <c r="N40">
        <f t="shared" si="4"/>
        <v>-1.1877103577065951E-3</v>
      </c>
      <c r="O40">
        <f t="shared" si="5"/>
        <v>1.6600878702026645E-3</v>
      </c>
      <c r="P40">
        <f t="shared" si="6"/>
        <v>-5.8484707061682295E-3</v>
      </c>
      <c r="Q40">
        <f t="shared" si="7"/>
        <v>-4.6048982718788212E-3</v>
      </c>
      <c r="R40">
        <f t="shared" si="8"/>
        <v>2.3770414576418375E-3</v>
      </c>
      <c r="S40">
        <f t="shared" si="9"/>
        <v>2.4414642352910132E-3</v>
      </c>
      <c r="T40">
        <f t="shared" si="10"/>
        <v>1.3253427591799483E-3</v>
      </c>
      <c r="U40">
        <f t="shared" si="11"/>
        <v>-7.1674396664145323E-4</v>
      </c>
      <c r="V40">
        <f t="shared" si="12"/>
        <v>-7.1674396664145323E-4</v>
      </c>
      <c r="W40" s="2"/>
      <c r="X40">
        <f t="shared" si="13"/>
        <v>100.80440834723207</v>
      </c>
      <c r="Y40">
        <f t="shared" si="14"/>
        <v>-3.0393662912416854E-4</v>
      </c>
      <c r="Z40" s="40">
        <f>X40/MAX($X$16:X40)-1</f>
        <v>-3.0393662912409081E-4</v>
      </c>
      <c r="AC40" s="2"/>
    </row>
    <row r="41" spans="1:29">
      <c r="A41" s="2">
        <v>43543</v>
      </c>
      <c r="B41">
        <v>10017695</v>
      </c>
      <c r="C41">
        <v>10158259</v>
      </c>
      <c r="D41">
        <v>10066614</v>
      </c>
      <c r="E41">
        <v>9981223</v>
      </c>
      <c r="F41">
        <v>9998031</v>
      </c>
      <c r="G41">
        <f>IFERROR(VLOOKUP($A41,'Equity Curves'!$A$16:$F$1622,2,FALSE),'BN+NF EQ_Curves'!G40)</f>
        <v>12870127</v>
      </c>
      <c r="H41">
        <f>IFERROR(VLOOKUP($A41,'Equity Curves'!$A$16:$F$1622,3,FALSE),'BN+NF EQ_Curves'!H40)</f>
        <v>14620222</v>
      </c>
      <c r="I41">
        <f>IFERROR(VLOOKUP($A41,'Equity Curves'!$A$16:$F$1622,4,FALSE),'BN+NF EQ_Curves'!I40)</f>
        <v>14295591</v>
      </c>
      <c r="J41">
        <f>IFERROR(VLOOKUP($A41,'Equity Curves'!$A$16:$F$1622,5,FALSE),'BN+NF EQ_Curves'!J40)</f>
        <v>13522399</v>
      </c>
      <c r="K41">
        <f>IFERROR(VLOOKUP($A41,'Equity Curves'!$A$16:$F$1622,6,FALSE),'BN+NF EQ_Curves'!K40)</f>
        <v>13522399</v>
      </c>
      <c r="M41">
        <f t="shared" si="3"/>
        <v>1.408392133796621E-3</v>
      </c>
      <c r="N41">
        <f t="shared" si="4"/>
        <v>5.8636254805157773E-3</v>
      </c>
      <c r="O41">
        <f t="shared" si="5"/>
        <v>3.7159954114649452E-3</v>
      </c>
      <c r="P41">
        <f t="shared" si="6"/>
        <v>1.6256861624905916E-3</v>
      </c>
      <c r="Q41">
        <f t="shared" si="7"/>
        <v>1.9475683806049471E-3</v>
      </c>
      <c r="R41">
        <f t="shared" si="8"/>
        <v>2.2421344821235145E-3</v>
      </c>
      <c r="S41">
        <f t="shared" si="9"/>
        <v>2.3029308346067534E-3</v>
      </c>
      <c r="T41">
        <f t="shared" si="10"/>
        <v>3.4726650816268023E-3</v>
      </c>
      <c r="U41">
        <f t="shared" si="11"/>
        <v>-9.7975971707242593E-5</v>
      </c>
      <c r="V41">
        <f t="shared" si="12"/>
        <v>-9.7975971707242593E-5</v>
      </c>
      <c r="W41" s="2"/>
      <c r="X41">
        <f t="shared" si="13"/>
        <v>101.03003931837603</v>
      </c>
      <c r="Y41">
        <f t="shared" si="14"/>
        <v>2.2383046023815474E-3</v>
      </c>
      <c r="Z41" s="40">
        <f>X41/MAX($X$16:X41)-1</f>
        <v>0</v>
      </c>
      <c r="AC41" s="2"/>
    </row>
    <row r="42" spans="1:29">
      <c r="A42" s="2">
        <v>43544</v>
      </c>
      <c r="B42">
        <v>10020831</v>
      </c>
      <c r="C42">
        <v>10168213</v>
      </c>
      <c r="D42">
        <v>10064331</v>
      </c>
      <c r="E42">
        <v>9983149</v>
      </c>
      <c r="F42">
        <v>10002284</v>
      </c>
      <c r="G42">
        <f>IFERROR(VLOOKUP($A42,'Equity Curves'!$A$16:$F$1622,2,FALSE),'BN+NF EQ_Curves'!G41)</f>
        <v>12875400</v>
      </c>
      <c r="H42">
        <f>IFERROR(VLOOKUP($A42,'Equity Curves'!$A$16:$F$1622,3,FALSE),'BN+NF EQ_Curves'!H41)</f>
        <v>14626373</v>
      </c>
      <c r="I42">
        <f>IFERROR(VLOOKUP($A42,'Equity Curves'!$A$16:$F$1622,4,FALSE),'BN+NF EQ_Curves'!I41)</f>
        <v>14311319</v>
      </c>
      <c r="J42">
        <f>IFERROR(VLOOKUP($A42,'Equity Curves'!$A$16:$F$1622,5,FALSE),'BN+NF EQ_Curves'!J41)</f>
        <v>13519247</v>
      </c>
      <c r="K42">
        <f>IFERROR(VLOOKUP($A42,'Equity Curves'!$A$16:$F$1622,6,FALSE),'BN+NF EQ_Curves'!K41)</f>
        <v>13519247</v>
      </c>
      <c r="M42">
        <f t="shared" si="3"/>
        <v>3.1304606498805398E-4</v>
      </c>
      <c r="N42">
        <f t="shared" si="4"/>
        <v>9.7989232209960697E-4</v>
      </c>
      <c r="O42">
        <f t="shared" si="5"/>
        <v>-2.2678926598362903E-4</v>
      </c>
      <c r="P42">
        <f t="shared" si="6"/>
        <v>1.9296232535825908E-4</v>
      </c>
      <c r="Q42">
        <f t="shared" si="7"/>
        <v>4.2538375806189244E-4</v>
      </c>
      <c r="R42">
        <f t="shared" si="8"/>
        <v>4.0970846674626138E-4</v>
      </c>
      <c r="S42">
        <f t="shared" si="9"/>
        <v>4.2071864572235107E-4</v>
      </c>
      <c r="T42">
        <f t="shared" si="10"/>
        <v>1.1001993551718048E-3</v>
      </c>
      <c r="U42">
        <f t="shared" si="11"/>
        <v>-2.3309473415178417E-4</v>
      </c>
      <c r="V42">
        <f t="shared" si="12"/>
        <v>-2.3309473415178417E-4</v>
      </c>
      <c r="W42" s="2"/>
      <c r="X42">
        <f t="shared" si="13"/>
        <v>101.06185299281272</v>
      </c>
      <c r="Y42">
        <f t="shared" si="14"/>
        <v>3.148932203861032E-4</v>
      </c>
      <c r="Z42" s="40">
        <f>X42/MAX($X$16:X42)-1</f>
        <v>0</v>
      </c>
      <c r="AC42" s="2"/>
    </row>
    <row r="43" spans="1:29">
      <c r="A43" s="2">
        <v>43546</v>
      </c>
      <c r="B43">
        <v>9957087</v>
      </c>
      <c r="C43">
        <v>10161510</v>
      </c>
      <c r="D43">
        <v>10057628</v>
      </c>
      <c r="E43">
        <v>10018240</v>
      </c>
      <c r="F43">
        <v>10037375</v>
      </c>
      <c r="G43">
        <f>IFERROR(VLOOKUP($A43,'Equity Curves'!$A$16:$F$1622,2,FALSE),'BN+NF EQ_Curves'!G42)</f>
        <v>12800012</v>
      </c>
      <c r="H43">
        <f>IFERROR(VLOOKUP($A43,'Equity Curves'!$A$16:$F$1622,3,FALSE),'BN+NF EQ_Curves'!H42)</f>
        <v>14556873</v>
      </c>
      <c r="I43">
        <f>IFERROR(VLOOKUP($A43,'Equity Curves'!$A$16:$F$1622,4,FALSE),'BN+NF EQ_Curves'!I42)</f>
        <v>14313535</v>
      </c>
      <c r="J43">
        <f>IFERROR(VLOOKUP($A43,'Equity Curves'!$A$16:$F$1622,5,FALSE),'BN+NF EQ_Curves'!J42)</f>
        <v>13521464</v>
      </c>
      <c r="K43">
        <f>IFERROR(VLOOKUP($A43,'Equity Curves'!$A$16:$F$1622,6,FALSE),'BN+NF EQ_Curves'!K42)</f>
        <v>13521464</v>
      </c>
      <c r="M43">
        <f t="shared" si="3"/>
        <v>-6.3611490903299206E-3</v>
      </c>
      <c r="N43">
        <f t="shared" si="4"/>
        <v>-6.5921121046541575E-4</v>
      </c>
      <c r="O43">
        <f t="shared" si="5"/>
        <v>-6.6601545597022582E-4</v>
      </c>
      <c r="P43">
        <f t="shared" si="6"/>
        <v>3.5150231655363129E-3</v>
      </c>
      <c r="Q43">
        <f t="shared" si="7"/>
        <v>3.5082987045758074E-3</v>
      </c>
      <c r="R43">
        <f t="shared" si="8"/>
        <v>-5.8551967317520548E-3</v>
      </c>
      <c r="S43">
        <f t="shared" si="9"/>
        <v>-4.7516906617929289E-3</v>
      </c>
      <c r="T43">
        <f t="shared" si="10"/>
        <v>1.5484247119368355E-4</v>
      </c>
      <c r="U43">
        <f t="shared" si="11"/>
        <v>1.6398842331977193E-4</v>
      </c>
      <c r="V43">
        <f t="shared" si="12"/>
        <v>1.6398842331977193E-4</v>
      </c>
      <c r="W43" s="2"/>
      <c r="X43">
        <f t="shared" si="13"/>
        <v>100.9528363394151</v>
      </c>
      <c r="Y43">
        <f t="shared" si="14"/>
        <v>-1.0787121962365198E-3</v>
      </c>
      <c r="Z43" s="40">
        <f>X43/MAX($X$16:X43)-1</f>
        <v>-1.0787121962365642E-3</v>
      </c>
      <c r="AC43" s="2"/>
    </row>
    <row r="44" spans="1:29">
      <c r="A44" s="2">
        <v>43549</v>
      </c>
      <c r="B44">
        <v>10026444</v>
      </c>
      <c r="C44">
        <v>10201824</v>
      </c>
      <c r="D44">
        <v>10097942</v>
      </c>
      <c r="E44">
        <v>10054249</v>
      </c>
      <c r="F44">
        <v>10079670</v>
      </c>
      <c r="G44">
        <f>IFERROR(VLOOKUP($A44,'Equity Curves'!$A$16:$F$1622,2,FALSE),'BN+NF EQ_Curves'!G43)</f>
        <v>12664548</v>
      </c>
      <c r="H44">
        <f>IFERROR(VLOOKUP($A44,'Equity Curves'!$A$16:$F$1622,3,FALSE),'BN+NF EQ_Curves'!H43)</f>
        <v>14649826</v>
      </c>
      <c r="I44">
        <f>IFERROR(VLOOKUP($A44,'Equity Curves'!$A$16:$F$1622,4,FALSE),'BN+NF EQ_Curves'!I43)</f>
        <v>14365098</v>
      </c>
      <c r="J44">
        <f>IFERROR(VLOOKUP($A44,'Equity Curves'!$A$16:$F$1622,5,FALSE),'BN+NF EQ_Curves'!J43)</f>
        <v>13568811</v>
      </c>
      <c r="K44">
        <f>IFERROR(VLOOKUP($A44,'Equity Curves'!$A$16:$F$1622,6,FALSE),'BN+NF EQ_Curves'!K43)</f>
        <v>13568811</v>
      </c>
      <c r="M44">
        <f t="shared" si="3"/>
        <v>6.9655914425574839E-3</v>
      </c>
      <c r="N44">
        <f t="shared" si="4"/>
        <v>3.9673237540482909E-3</v>
      </c>
      <c r="O44">
        <f t="shared" si="5"/>
        <v>4.0083009632092548E-3</v>
      </c>
      <c r="P44">
        <f t="shared" si="6"/>
        <v>3.5943439166958857E-3</v>
      </c>
      <c r="Q44">
        <f t="shared" si="7"/>
        <v>4.2137511052442456E-3</v>
      </c>
      <c r="R44">
        <f t="shared" si="8"/>
        <v>-1.0583115078329652E-2</v>
      </c>
      <c r="S44">
        <f t="shared" si="9"/>
        <v>6.3855060080555415E-3</v>
      </c>
      <c r="T44">
        <f t="shared" si="10"/>
        <v>3.6023945167982241E-3</v>
      </c>
      <c r="U44">
        <f t="shared" si="11"/>
        <v>3.5016178721476443E-3</v>
      </c>
      <c r="V44">
        <f t="shared" si="12"/>
        <v>3.5016178721476443E-3</v>
      </c>
      <c r="W44" s="2"/>
      <c r="X44">
        <f t="shared" si="13"/>
        <v>101.24718787972533</v>
      </c>
      <c r="Y44">
        <f t="shared" si="14"/>
        <v>2.915733237257457E-3</v>
      </c>
      <c r="Z44" s="40">
        <f>X44/MAX($X$16:X44)-1</f>
        <v>0</v>
      </c>
      <c r="AC44" s="2"/>
    </row>
    <row r="45" spans="1:29">
      <c r="A45" s="2">
        <v>43550</v>
      </c>
      <c r="B45">
        <v>10001221</v>
      </c>
      <c r="C45">
        <v>10227110</v>
      </c>
      <c r="D45">
        <v>10142397</v>
      </c>
      <c r="E45">
        <v>10074048</v>
      </c>
      <c r="F45">
        <v>10099469</v>
      </c>
      <c r="G45">
        <f>IFERROR(VLOOKUP($A45,'Equity Curves'!$A$16:$F$1622,2,FALSE),'BN+NF EQ_Curves'!G44)</f>
        <v>12628413</v>
      </c>
      <c r="H45">
        <f>IFERROR(VLOOKUP($A45,'Equity Curves'!$A$16:$F$1622,3,FALSE),'BN+NF EQ_Curves'!H44)</f>
        <v>14690259</v>
      </c>
      <c r="I45">
        <f>IFERROR(VLOOKUP($A45,'Equity Curves'!$A$16:$F$1622,4,FALSE),'BN+NF EQ_Curves'!I44)</f>
        <v>14430803</v>
      </c>
      <c r="J45">
        <f>IFERROR(VLOOKUP($A45,'Equity Curves'!$A$16:$F$1622,5,FALSE),'BN+NF EQ_Curves'!J44)</f>
        <v>13638122</v>
      </c>
      <c r="K45">
        <f>IFERROR(VLOOKUP($A45,'Equity Curves'!$A$16:$F$1622,6,FALSE),'BN+NF EQ_Curves'!K44)</f>
        <v>13638122</v>
      </c>
      <c r="M45">
        <f t="shared" si="3"/>
        <v>-2.5156476214298618E-3</v>
      </c>
      <c r="N45">
        <f t="shared" si="4"/>
        <v>2.478576380066988E-3</v>
      </c>
      <c r="O45">
        <f t="shared" si="5"/>
        <v>4.4023821883707459E-3</v>
      </c>
      <c r="P45">
        <f t="shared" si="6"/>
        <v>1.9692171936462888E-3</v>
      </c>
      <c r="Q45">
        <f t="shared" si="7"/>
        <v>1.9642508137667214E-3</v>
      </c>
      <c r="R45">
        <f t="shared" si="8"/>
        <v>-2.853240399894208E-3</v>
      </c>
      <c r="S45">
        <f t="shared" si="9"/>
        <v>2.7599645210802937E-3</v>
      </c>
      <c r="T45">
        <f t="shared" si="10"/>
        <v>4.5739332930412324E-3</v>
      </c>
      <c r="U45">
        <f t="shared" si="11"/>
        <v>5.1081115360807061E-3</v>
      </c>
      <c r="V45">
        <f t="shared" si="12"/>
        <v>5.1081115360807061E-3</v>
      </c>
      <c r="W45" s="2"/>
      <c r="X45">
        <f t="shared" si="13"/>
        <v>101.48001246490752</v>
      </c>
      <c r="Y45">
        <f t="shared" si="14"/>
        <v>2.2995659440809614E-3</v>
      </c>
      <c r="Z45" s="40">
        <f>X45/MAX($X$16:X45)-1</f>
        <v>0</v>
      </c>
      <c r="AC45" s="2"/>
    </row>
    <row r="46" spans="1:29">
      <c r="A46" s="2">
        <v>43551</v>
      </c>
      <c r="B46">
        <v>9995176</v>
      </c>
      <c r="C46">
        <v>10217395</v>
      </c>
      <c r="D46">
        <v>10165937</v>
      </c>
      <c r="E46">
        <v>10097587</v>
      </c>
      <c r="F46">
        <v>10128118</v>
      </c>
      <c r="G46">
        <f>IFERROR(VLOOKUP($A46,'Equity Curves'!$A$16:$F$1622,2,FALSE),'BN+NF EQ_Curves'!G45)</f>
        <v>12640685</v>
      </c>
      <c r="H46">
        <f>IFERROR(VLOOKUP($A46,'Equity Curves'!$A$16:$F$1622,3,FALSE),'BN+NF EQ_Curves'!H45)</f>
        <v>14699697</v>
      </c>
      <c r="I46">
        <f>IFERROR(VLOOKUP($A46,'Equity Curves'!$A$16:$F$1622,4,FALSE),'BN+NF EQ_Curves'!I45)</f>
        <v>14409395</v>
      </c>
      <c r="J46">
        <f>IFERROR(VLOOKUP($A46,'Equity Curves'!$A$16:$F$1622,5,FALSE),'BN+NF EQ_Curves'!J45)</f>
        <v>13620104</v>
      </c>
      <c r="K46">
        <f>IFERROR(VLOOKUP($A46,'Equity Curves'!$A$16:$F$1622,6,FALSE),'BN+NF EQ_Curves'!K45)</f>
        <v>13620104</v>
      </c>
      <c r="M46">
        <f t="shared" si="3"/>
        <v>-6.0442619956102561E-4</v>
      </c>
      <c r="N46">
        <f t="shared" si="4"/>
        <v>-9.4992622549283645E-4</v>
      </c>
      <c r="O46">
        <f t="shared" si="5"/>
        <v>2.3209503631143047E-3</v>
      </c>
      <c r="P46">
        <f t="shared" si="6"/>
        <v>2.3365979594300867E-3</v>
      </c>
      <c r="Q46">
        <f t="shared" si="7"/>
        <v>2.8366837900091202E-3</v>
      </c>
      <c r="R46">
        <f t="shared" si="8"/>
        <v>9.7177689706540171E-4</v>
      </c>
      <c r="S46">
        <f t="shared" si="9"/>
        <v>6.4246654875188547E-4</v>
      </c>
      <c r="T46">
        <f t="shared" si="10"/>
        <v>-1.4834933302048103E-3</v>
      </c>
      <c r="U46">
        <f t="shared" si="11"/>
        <v>-1.3211496421574598E-3</v>
      </c>
      <c r="V46">
        <f t="shared" si="12"/>
        <v>-1.3211496421574598E-3</v>
      </c>
      <c r="W46" s="2"/>
      <c r="X46">
        <f t="shared" si="13"/>
        <v>101.51480316728566</v>
      </c>
      <c r="Y46">
        <f t="shared" si="14"/>
        <v>3.4283305187972075E-4</v>
      </c>
      <c r="Z46" s="40">
        <f>X46/MAX($X$16:X46)-1</f>
        <v>0</v>
      </c>
      <c r="AC46" s="2"/>
    </row>
    <row r="47" spans="1:29">
      <c r="A47" s="2">
        <v>43552</v>
      </c>
      <c r="B47">
        <v>10011493</v>
      </c>
      <c r="C47">
        <v>10183267</v>
      </c>
      <c r="D47">
        <v>10173207</v>
      </c>
      <c r="E47">
        <v>10118304</v>
      </c>
      <c r="F47">
        <v>10159884</v>
      </c>
      <c r="G47">
        <f>IFERROR(VLOOKUP($A47,'Equity Curves'!$A$16:$F$1622,2,FALSE),'BN+NF EQ_Curves'!G46)</f>
        <v>12652934</v>
      </c>
      <c r="H47">
        <f>IFERROR(VLOOKUP($A47,'Equity Curves'!$A$16:$F$1622,3,FALSE),'BN+NF EQ_Curves'!H46)</f>
        <v>14706617</v>
      </c>
      <c r="I47">
        <f>IFERROR(VLOOKUP($A47,'Equity Curves'!$A$16:$F$1622,4,FALSE),'BN+NF EQ_Curves'!I46)</f>
        <v>14438077</v>
      </c>
      <c r="J47">
        <f>IFERROR(VLOOKUP($A47,'Equity Curves'!$A$16:$F$1622,5,FALSE),'BN+NF EQ_Curves'!J46)</f>
        <v>13676296</v>
      </c>
      <c r="K47">
        <f>IFERROR(VLOOKUP($A47,'Equity Curves'!$A$16:$F$1622,6,FALSE),'BN+NF EQ_Curves'!K46)</f>
        <v>13676296</v>
      </c>
      <c r="M47">
        <f t="shared" si="3"/>
        <v>1.6324875119757554E-3</v>
      </c>
      <c r="N47">
        <f t="shared" si="4"/>
        <v>-3.3401860258901461E-3</v>
      </c>
      <c r="O47">
        <f t="shared" si="5"/>
        <v>7.1513329268113601E-4</v>
      </c>
      <c r="P47">
        <f t="shared" si="6"/>
        <v>2.0516782870996231E-3</v>
      </c>
      <c r="Q47">
        <f t="shared" si="7"/>
        <v>3.1364168545429116E-3</v>
      </c>
      <c r="R47">
        <f t="shared" si="8"/>
        <v>9.6901394188675383E-4</v>
      </c>
      <c r="S47">
        <f t="shared" si="9"/>
        <v>4.7075800269902324E-4</v>
      </c>
      <c r="T47">
        <f t="shared" si="10"/>
        <v>1.9905068880408106E-3</v>
      </c>
      <c r="U47">
        <f t="shared" si="11"/>
        <v>4.1256660007882306E-3</v>
      </c>
      <c r="V47">
        <f t="shared" si="12"/>
        <v>4.1256660007882306E-3</v>
      </c>
      <c r="W47" s="2"/>
      <c r="X47">
        <f t="shared" si="13"/>
        <v>101.67597964914204</v>
      </c>
      <c r="Y47">
        <f t="shared" si="14"/>
        <v>1.5877140754612328E-3</v>
      </c>
      <c r="Z47" s="40">
        <f>X47/MAX($X$16:X47)-1</f>
        <v>0</v>
      </c>
      <c r="AC47" s="2"/>
    </row>
    <row r="48" spans="1:29">
      <c r="A48" s="2">
        <v>43553</v>
      </c>
      <c r="B48">
        <v>10019858</v>
      </c>
      <c r="C48">
        <v>10192393</v>
      </c>
      <c r="D48">
        <v>10182333</v>
      </c>
      <c r="E48">
        <v>10103784</v>
      </c>
      <c r="F48">
        <v>10141115</v>
      </c>
      <c r="G48">
        <f>IFERROR(VLOOKUP($A48,'Equity Curves'!$A$16:$F$1622,2,FALSE),'BN+NF EQ_Curves'!G47)</f>
        <v>12645749</v>
      </c>
      <c r="H48">
        <f>IFERROR(VLOOKUP($A48,'Equity Curves'!$A$16:$F$1622,3,FALSE),'BN+NF EQ_Curves'!H47)</f>
        <v>14699432</v>
      </c>
      <c r="I48">
        <f>IFERROR(VLOOKUP($A48,'Equity Curves'!$A$16:$F$1622,4,FALSE),'BN+NF EQ_Curves'!I47)</f>
        <v>14385953</v>
      </c>
      <c r="J48">
        <f>IFERROR(VLOOKUP($A48,'Equity Curves'!$A$16:$F$1622,5,FALSE),'BN+NF EQ_Curves'!J47)</f>
        <v>13606495</v>
      </c>
      <c r="K48">
        <f>IFERROR(VLOOKUP($A48,'Equity Curves'!$A$16:$F$1622,6,FALSE),'BN+NF EQ_Curves'!K47)</f>
        <v>13606495</v>
      </c>
      <c r="M48">
        <f t="shared" si="3"/>
        <v>8.3553971420635698E-4</v>
      </c>
      <c r="N48">
        <f t="shared" si="4"/>
        <v>8.9617605037761727E-4</v>
      </c>
      <c r="O48">
        <f t="shared" si="5"/>
        <v>8.9706225382024662E-4</v>
      </c>
      <c r="P48">
        <f t="shared" si="6"/>
        <v>-1.4350231026859506E-3</v>
      </c>
      <c r="Q48">
        <f t="shared" si="7"/>
        <v>-1.847363611631736E-3</v>
      </c>
      <c r="R48">
        <f t="shared" si="8"/>
        <v>-5.6785248385871068E-4</v>
      </c>
      <c r="S48">
        <f t="shared" si="9"/>
        <v>-4.8855559371674406E-4</v>
      </c>
      <c r="T48">
        <f t="shared" si="10"/>
        <v>-3.6101760643054703E-3</v>
      </c>
      <c r="U48">
        <f t="shared" si="11"/>
        <v>-5.1037941852092317E-3</v>
      </c>
      <c r="V48">
        <f t="shared" si="12"/>
        <v>-5.1037941852092317E-3</v>
      </c>
      <c r="W48" s="2"/>
      <c r="X48">
        <f t="shared" si="13"/>
        <v>101.51809941252978</v>
      </c>
      <c r="Y48">
        <f t="shared" si="14"/>
        <v>-1.5527781208212856E-3</v>
      </c>
      <c r="Z48" s="40">
        <f>X48/MAX($X$16:X48)-1</f>
        <v>-1.5527781208213298E-3</v>
      </c>
      <c r="AC48" s="2"/>
    </row>
    <row r="49" spans="1:29">
      <c r="A49" s="2">
        <v>43556</v>
      </c>
      <c r="B49">
        <v>10044689</v>
      </c>
      <c r="C49">
        <v>10219481</v>
      </c>
      <c r="D49">
        <v>10222294</v>
      </c>
      <c r="E49">
        <v>10143745</v>
      </c>
      <c r="F49">
        <v>10196195</v>
      </c>
      <c r="G49">
        <f>IFERROR(VLOOKUP($A49,'Equity Curves'!$A$16:$F$1622,2,FALSE),'BN+NF EQ_Curves'!G48)</f>
        <v>12649566</v>
      </c>
      <c r="H49">
        <f>IFERROR(VLOOKUP($A49,'Equity Curves'!$A$16:$F$1622,3,FALSE),'BN+NF EQ_Curves'!H48)</f>
        <v>14801392</v>
      </c>
      <c r="I49">
        <f>IFERROR(VLOOKUP($A49,'Equity Curves'!$A$16:$F$1622,4,FALSE),'BN+NF EQ_Curves'!I48)</f>
        <v>14373892</v>
      </c>
      <c r="J49">
        <f>IFERROR(VLOOKUP($A49,'Equity Curves'!$A$16:$F$1622,5,FALSE),'BN+NF EQ_Curves'!J48)</f>
        <v>13655554</v>
      </c>
      <c r="K49">
        <f>IFERROR(VLOOKUP($A49,'Equity Curves'!$A$16:$F$1622,6,FALSE),'BN+NF EQ_Curves'!K48)</f>
        <v>13655554</v>
      </c>
      <c r="M49">
        <f t="shared" si="3"/>
        <v>2.4781788324743648E-3</v>
      </c>
      <c r="N49">
        <f t="shared" si="4"/>
        <v>2.6576683218553221E-3</v>
      </c>
      <c r="O49">
        <f t="shared" si="5"/>
        <v>3.9245426367415792E-3</v>
      </c>
      <c r="P49">
        <f t="shared" si="6"/>
        <v>3.9550528791985062E-3</v>
      </c>
      <c r="Q49">
        <f t="shared" si="7"/>
        <v>5.4313554278795362E-3</v>
      </c>
      <c r="R49">
        <f t="shared" si="8"/>
        <v>3.018405631804999E-4</v>
      </c>
      <c r="S49">
        <f t="shared" si="9"/>
        <v>6.936322437492759E-3</v>
      </c>
      <c r="T49">
        <f t="shared" si="10"/>
        <v>-8.3838727959140158E-4</v>
      </c>
      <c r="U49">
        <f t="shared" si="11"/>
        <v>3.6055574929472201E-3</v>
      </c>
      <c r="V49">
        <f t="shared" si="12"/>
        <v>3.6055574929472201E-3</v>
      </c>
      <c r="W49" s="2"/>
      <c r="X49">
        <f t="shared" si="13"/>
        <v>101.84354297643524</v>
      </c>
      <c r="Y49">
        <f t="shared" si="14"/>
        <v>3.2057688805125608E-3</v>
      </c>
      <c r="Z49" s="40">
        <f>X49/MAX($X$16:X49)-1</f>
        <v>0</v>
      </c>
      <c r="AC49" s="2"/>
    </row>
    <row r="50" spans="1:29">
      <c r="A50" s="2">
        <v>43557</v>
      </c>
      <c r="B50">
        <v>10060479</v>
      </c>
      <c r="C50">
        <v>10202173</v>
      </c>
      <c r="D50">
        <v>10200396</v>
      </c>
      <c r="E50">
        <v>10125157</v>
      </c>
      <c r="F50">
        <v>10179726</v>
      </c>
      <c r="G50">
        <f>IFERROR(VLOOKUP($A50,'Equity Curves'!$A$16:$F$1622,2,FALSE),'BN+NF EQ_Curves'!G49)</f>
        <v>12591264</v>
      </c>
      <c r="H50">
        <f>IFERROR(VLOOKUP($A50,'Equity Curves'!$A$16:$F$1622,3,FALSE),'BN+NF EQ_Curves'!H49)</f>
        <v>14791573</v>
      </c>
      <c r="I50">
        <f>IFERROR(VLOOKUP($A50,'Equity Curves'!$A$16:$F$1622,4,FALSE),'BN+NF EQ_Curves'!I49)</f>
        <v>14402051</v>
      </c>
      <c r="J50">
        <f>IFERROR(VLOOKUP($A50,'Equity Curves'!$A$16:$F$1622,5,FALSE),'BN+NF EQ_Curves'!J49)</f>
        <v>13608842</v>
      </c>
      <c r="K50">
        <f>IFERROR(VLOOKUP($A50,'Equity Curves'!$A$16:$F$1622,6,FALSE),'BN+NF EQ_Curves'!K49)</f>
        <v>13608842</v>
      </c>
      <c r="M50">
        <f t="shared" si="3"/>
        <v>1.5719750009184352E-3</v>
      </c>
      <c r="N50">
        <f t="shared" si="4"/>
        <v>-1.6936280815043059E-3</v>
      </c>
      <c r="O50">
        <f t="shared" si="5"/>
        <v>-2.1421806103405494E-3</v>
      </c>
      <c r="P50">
        <f t="shared" si="6"/>
        <v>-1.8324593135966571E-3</v>
      </c>
      <c r="Q50">
        <f t="shared" si="7"/>
        <v>-1.6152103799506046E-3</v>
      </c>
      <c r="R50">
        <f t="shared" si="8"/>
        <v>-4.609011882304892E-3</v>
      </c>
      <c r="S50">
        <f t="shared" si="9"/>
        <v>-6.6338355203343635E-4</v>
      </c>
      <c r="T50">
        <f t="shared" si="10"/>
        <v>1.9590379557603566E-3</v>
      </c>
      <c r="U50">
        <f t="shared" si="11"/>
        <v>-3.4207326923536563E-3</v>
      </c>
      <c r="V50">
        <f t="shared" si="12"/>
        <v>-3.4207326923536563E-3</v>
      </c>
      <c r="W50" s="2"/>
      <c r="X50">
        <f t="shared" si="13"/>
        <v>101.68195468852606</v>
      </c>
      <c r="Y50">
        <f t="shared" si="14"/>
        <v>-1.5866326247758967E-3</v>
      </c>
      <c r="Z50" s="40">
        <f>X50/MAX($X$16:X50)-1</f>
        <v>-1.5866326247759854E-3</v>
      </c>
      <c r="AC50" s="2"/>
    </row>
    <row r="51" spans="1:29">
      <c r="A51" s="2">
        <v>43558</v>
      </c>
      <c r="B51">
        <v>10072901</v>
      </c>
      <c r="C51">
        <v>10243115</v>
      </c>
      <c r="D51">
        <v>10241339</v>
      </c>
      <c r="E51">
        <v>10166100</v>
      </c>
      <c r="F51">
        <v>10247994</v>
      </c>
      <c r="G51">
        <f>IFERROR(VLOOKUP($A51,'Equity Curves'!$A$16:$F$1622,2,FALSE),'BN+NF EQ_Curves'!G50)</f>
        <v>12565663</v>
      </c>
      <c r="H51">
        <f>IFERROR(VLOOKUP($A51,'Equity Curves'!$A$16:$F$1622,3,FALSE),'BN+NF EQ_Curves'!H50)</f>
        <v>14861971</v>
      </c>
      <c r="I51">
        <f>IFERROR(VLOOKUP($A51,'Equity Curves'!$A$16:$F$1622,4,FALSE),'BN+NF EQ_Curves'!I50)</f>
        <v>14465765</v>
      </c>
      <c r="J51">
        <f>IFERROR(VLOOKUP($A51,'Equity Curves'!$A$16:$F$1622,5,FALSE),'BN+NF EQ_Curves'!J50)</f>
        <v>13698722</v>
      </c>
      <c r="K51">
        <f>IFERROR(VLOOKUP($A51,'Equity Curves'!$A$16:$F$1622,6,FALSE),'BN+NF EQ_Curves'!K50)</f>
        <v>13698722</v>
      </c>
      <c r="M51">
        <f t="shared" si="3"/>
        <v>1.2347324615458177E-3</v>
      </c>
      <c r="N51">
        <f t="shared" si="4"/>
        <v>4.0130666280604466E-3</v>
      </c>
      <c r="O51">
        <f t="shared" si="5"/>
        <v>4.0138637754847384E-3</v>
      </c>
      <c r="P51">
        <f t="shared" si="6"/>
        <v>4.0436903842577809E-3</v>
      </c>
      <c r="Q51">
        <f t="shared" si="7"/>
        <v>6.7062708760530221E-3</v>
      </c>
      <c r="R51">
        <f t="shared" si="8"/>
        <v>-2.0332351064992205E-3</v>
      </c>
      <c r="S51">
        <f t="shared" si="9"/>
        <v>4.7593315464149466E-3</v>
      </c>
      <c r="T51">
        <f t="shared" si="10"/>
        <v>4.4239532272174475E-3</v>
      </c>
      <c r="U51">
        <f t="shared" si="11"/>
        <v>6.6045296139083387E-3</v>
      </c>
      <c r="V51">
        <f t="shared" si="12"/>
        <v>6.6045296139083387E-3</v>
      </c>
      <c r="W51" s="2"/>
      <c r="X51">
        <f t="shared" si="13"/>
        <v>102.09245219309786</v>
      </c>
      <c r="Y51">
        <f t="shared" si="14"/>
        <v>4.0370733020351664E-3</v>
      </c>
      <c r="Z51" s="40">
        <f>X51/MAX($X$16:X51)-1</f>
        <v>0</v>
      </c>
      <c r="AC51" s="2"/>
    </row>
    <row r="52" spans="1:29">
      <c r="A52" s="2">
        <v>43559</v>
      </c>
      <c r="B52">
        <v>10087399</v>
      </c>
      <c r="C52">
        <v>10257614</v>
      </c>
      <c r="D52">
        <v>10255837</v>
      </c>
      <c r="E52">
        <v>10153284</v>
      </c>
      <c r="F52">
        <v>10258786</v>
      </c>
      <c r="G52">
        <f>IFERROR(VLOOKUP($A52,'Equity Curves'!$A$16:$F$1622,2,FALSE),'BN+NF EQ_Curves'!G51)</f>
        <v>12602023</v>
      </c>
      <c r="H52">
        <f>IFERROR(VLOOKUP($A52,'Equity Curves'!$A$16:$F$1622,3,FALSE),'BN+NF EQ_Curves'!H51)</f>
        <v>14904391</v>
      </c>
      <c r="I52">
        <f>IFERROR(VLOOKUP($A52,'Equity Curves'!$A$16:$F$1622,4,FALSE),'BN+NF EQ_Curves'!I51)</f>
        <v>14412593</v>
      </c>
      <c r="J52">
        <f>IFERROR(VLOOKUP($A52,'Equity Curves'!$A$16:$F$1622,5,FALSE),'BN+NF EQ_Curves'!J51)</f>
        <v>13704108</v>
      </c>
      <c r="K52">
        <f>IFERROR(VLOOKUP($A52,'Equity Curves'!$A$16:$F$1622,6,FALSE),'BN+NF EQ_Curves'!K51)</f>
        <v>13704108</v>
      </c>
      <c r="M52">
        <f t="shared" si="3"/>
        <v>1.4393073058098782E-3</v>
      </c>
      <c r="N52">
        <f t="shared" si="4"/>
        <v>1.4154873785952038E-3</v>
      </c>
      <c r="O52">
        <f t="shared" si="5"/>
        <v>1.4156352016079232E-3</v>
      </c>
      <c r="P52">
        <f t="shared" si="6"/>
        <v>-1.260660430253524E-3</v>
      </c>
      <c r="Q52">
        <f t="shared" si="7"/>
        <v>1.0530841450531181E-3</v>
      </c>
      <c r="R52">
        <f t="shared" si="8"/>
        <v>2.8935998044830047E-3</v>
      </c>
      <c r="S52">
        <f t="shared" si="9"/>
        <v>2.8542647539817612E-3</v>
      </c>
      <c r="T52">
        <f t="shared" si="10"/>
        <v>-3.6757129678244294E-3</v>
      </c>
      <c r="U52">
        <f t="shared" si="11"/>
        <v>3.931753633659163E-4</v>
      </c>
      <c r="V52">
        <f t="shared" si="12"/>
        <v>3.931753633659163E-4</v>
      </c>
      <c r="W52" s="2"/>
      <c r="X52">
        <f t="shared" si="13"/>
        <v>102.16311401291674</v>
      </c>
      <c r="Y52">
        <f t="shared" si="14"/>
        <v>6.9213559181847701E-4</v>
      </c>
      <c r="Z52" s="40">
        <f>X52/MAX($X$16:X52)-1</f>
        <v>0</v>
      </c>
      <c r="AC52" s="2"/>
    </row>
    <row r="53" spans="1:29">
      <c r="A53" s="2">
        <v>43560</v>
      </c>
      <c r="B53">
        <v>10079588</v>
      </c>
      <c r="C53">
        <v>10265200</v>
      </c>
      <c r="D53">
        <v>10238871</v>
      </c>
      <c r="E53">
        <v>10165679</v>
      </c>
      <c r="F53">
        <v>10245229</v>
      </c>
      <c r="G53">
        <f>IFERROR(VLOOKUP($A53,'Equity Curves'!$A$16:$F$1622,2,FALSE),'BN+NF EQ_Curves'!G52)</f>
        <v>12595583</v>
      </c>
      <c r="H53">
        <f>IFERROR(VLOOKUP($A53,'Equity Curves'!$A$16:$F$1622,3,FALSE),'BN+NF EQ_Curves'!H52)</f>
        <v>14941306</v>
      </c>
      <c r="I53">
        <f>IFERROR(VLOOKUP($A53,'Equity Curves'!$A$16:$F$1622,4,FALSE),'BN+NF EQ_Curves'!I52)</f>
        <v>14453247</v>
      </c>
      <c r="J53">
        <f>IFERROR(VLOOKUP($A53,'Equity Curves'!$A$16:$F$1622,5,FALSE),'BN+NF EQ_Curves'!J52)</f>
        <v>13667290</v>
      </c>
      <c r="K53">
        <f>IFERROR(VLOOKUP($A53,'Equity Curves'!$A$16:$F$1622,6,FALSE),'BN+NF EQ_Curves'!K52)</f>
        <v>13667290</v>
      </c>
      <c r="M53">
        <f t="shared" si="3"/>
        <v>-7.7433241215107973E-4</v>
      </c>
      <c r="N53">
        <f t="shared" si="4"/>
        <v>7.3954820292509993E-4</v>
      </c>
      <c r="O53">
        <f t="shared" si="5"/>
        <v>-1.6542774617029909E-3</v>
      </c>
      <c r="P53">
        <f t="shared" si="6"/>
        <v>1.2207872841929479E-3</v>
      </c>
      <c r="Q53">
        <f t="shared" si="7"/>
        <v>-1.3215013940246489E-3</v>
      </c>
      <c r="R53">
        <f t="shared" si="8"/>
        <v>-5.1102906255606761E-4</v>
      </c>
      <c r="S53">
        <f t="shared" si="9"/>
        <v>2.4767868744184351E-3</v>
      </c>
      <c r="T53">
        <f t="shared" si="10"/>
        <v>2.8207276789125046E-3</v>
      </c>
      <c r="U53">
        <f t="shared" si="11"/>
        <v>-2.6866396557878591E-3</v>
      </c>
      <c r="V53">
        <f t="shared" si="12"/>
        <v>-2.6866396557878591E-3</v>
      </c>
      <c r="W53" s="2"/>
      <c r="X53">
        <f t="shared" si="13"/>
        <v>102.13883423780035</v>
      </c>
      <c r="Y53">
        <f t="shared" si="14"/>
        <v>-2.3765696015615179E-4</v>
      </c>
      <c r="Z53" s="40">
        <f>X53/MAX($X$16:X53)-1</f>
        <v>-2.3765696015598525E-4</v>
      </c>
      <c r="AC53" s="2"/>
    </row>
    <row r="54" spans="1:29">
      <c r="A54" s="2">
        <v>43563</v>
      </c>
      <c r="B54">
        <v>10018747</v>
      </c>
      <c r="C54">
        <v>10263452</v>
      </c>
      <c r="D54">
        <v>10236596</v>
      </c>
      <c r="E54">
        <v>10159385</v>
      </c>
      <c r="F54">
        <v>10237071</v>
      </c>
      <c r="G54">
        <f>IFERROR(VLOOKUP($A54,'Equity Curves'!$A$16:$F$1622,2,FALSE),'BN+NF EQ_Curves'!G53)</f>
        <v>12558711</v>
      </c>
      <c r="H54">
        <f>IFERROR(VLOOKUP($A54,'Equity Curves'!$A$16:$F$1622,3,FALSE),'BN+NF EQ_Curves'!H53)</f>
        <v>14913224</v>
      </c>
      <c r="I54">
        <f>IFERROR(VLOOKUP($A54,'Equity Curves'!$A$16:$F$1622,4,FALSE),'BN+NF EQ_Curves'!I53)</f>
        <v>14482273</v>
      </c>
      <c r="J54">
        <f>IFERROR(VLOOKUP($A54,'Equity Curves'!$A$16:$F$1622,5,FALSE),'BN+NF EQ_Curves'!J53)</f>
        <v>13691269</v>
      </c>
      <c r="K54">
        <f>IFERROR(VLOOKUP($A54,'Equity Curves'!$A$16:$F$1622,6,FALSE),'BN+NF EQ_Curves'!K53)</f>
        <v>13691269</v>
      </c>
      <c r="M54">
        <f t="shared" si="3"/>
        <v>-6.0360602040480105E-3</v>
      </c>
      <c r="N54">
        <f t="shared" si="4"/>
        <v>-1.7028406655494877E-4</v>
      </c>
      <c r="O54">
        <f t="shared" si="5"/>
        <v>-2.2219246633736756E-4</v>
      </c>
      <c r="P54">
        <f t="shared" si="6"/>
        <v>-6.1914211534719321E-4</v>
      </c>
      <c r="Q54">
        <f t="shared" si="7"/>
        <v>-7.9627307500884648E-4</v>
      </c>
      <c r="R54">
        <f t="shared" si="8"/>
        <v>-2.9273754140638486E-3</v>
      </c>
      <c r="S54">
        <f t="shared" si="9"/>
        <v>-1.8794876431819096E-3</v>
      </c>
      <c r="T54">
        <f t="shared" si="10"/>
        <v>2.0082684534485917E-3</v>
      </c>
      <c r="U54">
        <f t="shared" si="11"/>
        <v>1.7544809541614192E-3</v>
      </c>
      <c r="V54">
        <f t="shared" si="12"/>
        <v>1.7544809541614192E-3</v>
      </c>
      <c r="W54" s="2"/>
      <c r="X54">
        <f t="shared" si="13"/>
        <v>102.0659726360697</v>
      </c>
      <c r="Y54">
        <f t="shared" si="14"/>
        <v>-7.133584622770698E-4</v>
      </c>
      <c r="Z54" s="40">
        <f>X54/MAX($X$16:X54)-1</f>
        <v>-9.5084588782945456E-4</v>
      </c>
      <c r="AC54" s="2"/>
    </row>
    <row r="55" spans="1:29">
      <c r="A55" s="2">
        <v>43564</v>
      </c>
      <c r="B55">
        <v>10001017</v>
      </c>
      <c r="C55">
        <v>10266699</v>
      </c>
      <c r="D55">
        <v>10195265</v>
      </c>
      <c r="E55">
        <v>10126927</v>
      </c>
      <c r="F55">
        <v>10251819</v>
      </c>
      <c r="G55">
        <f>IFERROR(VLOOKUP($A55,'Equity Curves'!$A$16:$F$1622,2,FALSE),'BN+NF EQ_Curves'!G54)</f>
        <v>12524691</v>
      </c>
      <c r="H55">
        <f>IFERROR(VLOOKUP($A55,'Equity Curves'!$A$16:$F$1622,3,FALSE),'BN+NF EQ_Curves'!H54)</f>
        <v>14919404</v>
      </c>
      <c r="I55">
        <f>IFERROR(VLOOKUP($A55,'Equity Curves'!$A$16:$F$1622,4,FALSE),'BN+NF EQ_Curves'!I54)</f>
        <v>14512562</v>
      </c>
      <c r="J55">
        <f>IFERROR(VLOOKUP($A55,'Equity Curves'!$A$16:$F$1622,5,FALSE),'BN+NF EQ_Curves'!J54)</f>
        <v>13732260</v>
      </c>
      <c r="K55">
        <f>IFERROR(VLOOKUP($A55,'Equity Curves'!$A$16:$F$1622,6,FALSE),'BN+NF EQ_Curves'!K54)</f>
        <v>13732260</v>
      </c>
      <c r="M55">
        <f t="shared" si="3"/>
        <v>-1.7696823764489222E-3</v>
      </c>
      <c r="N55">
        <f t="shared" si="4"/>
        <v>3.1636529308065597E-4</v>
      </c>
      <c r="O55">
        <f t="shared" si="5"/>
        <v>-4.0375726462195116E-3</v>
      </c>
      <c r="P55">
        <f t="shared" si="6"/>
        <v>-3.1948784301412125E-3</v>
      </c>
      <c r="Q55">
        <f t="shared" si="7"/>
        <v>1.4406464505325456E-3</v>
      </c>
      <c r="R55">
        <f t="shared" si="8"/>
        <v>-2.7088767310594619E-3</v>
      </c>
      <c r="S55">
        <f t="shared" si="9"/>
        <v>4.1439731610015684E-4</v>
      </c>
      <c r="T55">
        <f t="shared" si="10"/>
        <v>2.0914534617597624E-3</v>
      </c>
      <c r="U55">
        <f t="shared" si="11"/>
        <v>2.9939518389421327E-3</v>
      </c>
      <c r="V55">
        <f t="shared" si="12"/>
        <v>2.9939518389421327E-3</v>
      </c>
      <c r="W55" s="2"/>
      <c r="X55">
        <f t="shared" si="13"/>
        <v>102.05106851381319</v>
      </c>
      <c r="Y55">
        <f t="shared" si="14"/>
        <v>-1.4602439845117215E-4</v>
      </c>
      <c r="Z55" s="40">
        <f>X55/MAX($X$16:X55)-1</f>
        <v>-1.0967314395817773E-3</v>
      </c>
      <c r="AC55" s="2"/>
    </row>
    <row r="56" spans="1:29">
      <c r="A56" s="2">
        <v>43565</v>
      </c>
      <c r="B56">
        <v>9993654</v>
      </c>
      <c r="C56">
        <v>10273163</v>
      </c>
      <c r="D56">
        <v>10224670</v>
      </c>
      <c r="E56">
        <v>10156332</v>
      </c>
      <c r="F56">
        <v>10238104</v>
      </c>
      <c r="G56">
        <f>IFERROR(VLOOKUP($A56,'Equity Curves'!$A$16:$F$1622,2,FALSE),'BN+NF EQ_Curves'!G55)</f>
        <v>12479648</v>
      </c>
      <c r="H56">
        <f>IFERROR(VLOOKUP($A56,'Equity Curves'!$A$16:$F$1622,3,FALSE),'BN+NF EQ_Curves'!H55)</f>
        <v>14911212</v>
      </c>
      <c r="I56">
        <f>IFERROR(VLOOKUP($A56,'Equity Curves'!$A$16:$F$1622,4,FALSE),'BN+NF EQ_Curves'!I55)</f>
        <v>14544009</v>
      </c>
      <c r="J56">
        <f>IFERROR(VLOOKUP($A56,'Equity Curves'!$A$16:$F$1622,5,FALSE),'BN+NF EQ_Curves'!J55)</f>
        <v>13662683</v>
      </c>
      <c r="K56">
        <f>IFERROR(VLOOKUP($A56,'Equity Curves'!$A$16:$F$1622,6,FALSE),'BN+NF EQ_Curves'!K55)</f>
        <v>13662683</v>
      </c>
      <c r="M56">
        <f t="shared" si="3"/>
        <v>-7.3622512590465483E-4</v>
      </c>
      <c r="N56">
        <f t="shared" si="4"/>
        <v>6.2960840675274632E-4</v>
      </c>
      <c r="O56">
        <f t="shared" si="5"/>
        <v>2.88418201979046E-3</v>
      </c>
      <c r="P56">
        <f t="shared" si="6"/>
        <v>2.9036449062977976E-3</v>
      </c>
      <c r="Q56">
        <f t="shared" si="7"/>
        <v>-1.3378113679143322E-3</v>
      </c>
      <c r="R56">
        <f t="shared" si="8"/>
        <v>-3.5963362289735956E-3</v>
      </c>
      <c r="S56">
        <f t="shared" si="9"/>
        <v>-5.490835961007301E-4</v>
      </c>
      <c r="T56">
        <f t="shared" si="10"/>
        <v>2.1668813542363718E-3</v>
      </c>
      <c r="U56">
        <f t="shared" si="11"/>
        <v>-5.0666823960513474E-3</v>
      </c>
      <c r="V56">
        <f t="shared" si="12"/>
        <v>-5.0666823960513474E-3</v>
      </c>
      <c r="W56" s="2"/>
      <c r="X56">
        <f t="shared" si="13"/>
        <v>101.97179009609168</v>
      </c>
      <c r="Y56">
        <f t="shared" si="14"/>
        <v>-7.768504423918631E-4</v>
      </c>
      <c r="Z56" s="40">
        <f>X56/MAX($X$16:X56)-1</f>
        <v>-1.8727298856695551E-3</v>
      </c>
      <c r="AC56" s="2"/>
    </row>
    <row r="57" spans="1:29">
      <c r="A57" s="2">
        <v>43566</v>
      </c>
      <c r="B57">
        <v>10018360</v>
      </c>
      <c r="C57">
        <v>10300115</v>
      </c>
      <c r="D57">
        <v>10248849</v>
      </c>
      <c r="E57">
        <v>10179474</v>
      </c>
      <c r="F57">
        <v>10254588</v>
      </c>
      <c r="G57">
        <f>IFERROR(VLOOKUP($A57,'Equity Curves'!$A$16:$F$1622,2,FALSE),'BN+NF EQ_Curves'!G56)</f>
        <v>12536438</v>
      </c>
      <c r="H57">
        <f>IFERROR(VLOOKUP($A57,'Equity Curves'!$A$16:$F$1622,3,FALSE),'BN+NF EQ_Curves'!H56)</f>
        <v>14953765</v>
      </c>
      <c r="I57">
        <f>IFERROR(VLOOKUP($A57,'Equity Curves'!$A$16:$F$1622,4,FALSE),'BN+NF EQ_Curves'!I56)</f>
        <v>14566847</v>
      </c>
      <c r="J57">
        <f>IFERROR(VLOOKUP($A57,'Equity Curves'!$A$16:$F$1622,5,FALSE),'BN+NF EQ_Curves'!J56)</f>
        <v>13662462</v>
      </c>
      <c r="K57">
        <f>IFERROR(VLOOKUP($A57,'Equity Curves'!$A$16:$F$1622,6,FALSE),'BN+NF EQ_Curves'!K56)</f>
        <v>13662462</v>
      </c>
      <c r="M57">
        <f t="shared" si="3"/>
        <v>2.4721688383448903E-3</v>
      </c>
      <c r="N57">
        <f t="shared" si="4"/>
        <v>2.623534738035449E-3</v>
      </c>
      <c r="O57">
        <f t="shared" si="5"/>
        <v>2.3647706967560023E-3</v>
      </c>
      <c r="P57">
        <f t="shared" si="6"/>
        <v>2.278578526184516E-3</v>
      </c>
      <c r="Q57">
        <f t="shared" si="7"/>
        <v>1.6100637383640315E-3</v>
      </c>
      <c r="R57">
        <f t="shared" si="8"/>
        <v>4.5506091197444754E-3</v>
      </c>
      <c r="S57">
        <f t="shared" si="9"/>
        <v>2.8537586347776589E-3</v>
      </c>
      <c r="T57">
        <f t="shared" si="10"/>
        <v>1.5702685552518858E-3</v>
      </c>
      <c r="U57">
        <f t="shared" si="11"/>
        <v>-1.6175446652777481E-5</v>
      </c>
      <c r="V57">
        <f t="shared" si="12"/>
        <v>-1.6175446652777481E-5</v>
      </c>
      <c r="W57" s="2"/>
      <c r="X57">
        <f t="shared" si="13"/>
        <v>102.17870515417411</v>
      </c>
      <c r="Y57">
        <f t="shared" si="14"/>
        <v>2.029140195415335E-3</v>
      </c>
      <c r="Z57" s="40">
        <f>X57/MAX($X$16:X57)-1</f>
        <v>0</v>
      </c>
      <c r="AC57" s="2"/>
    </row>
    <row r="58" spans="1:29">
      <c r="A58" s="2">
        <v>43567</v>
      </c>
      <c r="B58">
        <v>10021710</v>
      </c>
      <c r="C58">
        <v>10313675</v>
      </c>
      <c r="D58">
        <v>10227803</v>
      </c>
      <c r="E58">
        <v>10158428</v>
      </c>
      <c r="F58">
        <v>10240506</v>
      </c>
      <c r="G58">
        <f>IFERROR(VLOOKUP($A58,'Equity Curves'!$A$16:$F$1622,2,FALSE),'BN+NF EQ_Curves'!G57)</f>
        <v>12527790</v>
      </c>
      <c r="H58">
        <f>IFERROR(VLOOKUP($A58,'Equity Curves'!$A$16:$F$1622,3,FALSE),'BN+NF EQ_Curves'!H57)</f>
        <v>14980793</v>
      </c>
      <c r="I58">
        <f>IFERROR(VLOOKUP($A58,'Equity Curves'!$A$16:$F$1622,4,FALSE),'BN+NF EQ_Curves'!I57)</f>
        <v>14538582</v>
      </c>
      <c r="J58">
        <f>IFERROR(VLOOKUP($A58,'Equity Curves'!$A$16:$F$1622,5,FALSE),'BN+NF EQ_Curves'!J57)</f>
        <v>13652275</v>
      </c>
      <c r="K58">
        <f>IFERROR(VLOOKUP($A58,'Equity Curves'!$A$16:$F$1622,6,FALSE),'BN+NF EQ_Curves'!K57)</f>
        <v>13652275</v>
      </c>
      <c r="M58">
        <f t="shared" si="3"/>
        <v>3.3438606718072528E-4</v>
      </c>
      <c r="N58">
        <f t="shared" si="4"/>
        <v>1.3164901556923514E-3</v>
      </c>
      <c r="O58">
        <f t="shared" si="5"/>
        <v>-2.0534988855821501E-3</v>
      </c>
      <c r="P58">
        <f t="shared" si="6"/>
        <v>-2.0674938606847215E-3</v>
      </c>
      <c r="Q58">
        <f t="shared" si="7"/>
        <v>-1.3732389833701619E-3</v>
      </c>
      <c r="R58">
        <f t="shared" si="8"/>
        <v>-6.8982912052051315E-4</v>
      </c>
      <c r="S58">
        <f t="shared" si="9"/>
        <v>1.8074377924222063E-3</v>
      </c>
      <c r="T58">
        <f t="shared" si="10"/>
        <v>-1.9403649945660684E-3</v>
      </c>
      <c r="U58">
        <f t="shared" si="11"/>
        <v>-7.4561964014974169E-4</v>
      </c>
      <c r="V58">
        <f t="shared" si="12"/>
        <v>-7.4561964014974169E-4</v>
      </c>
      <c r="W58" s="2"/>
      <c r="X58">
        <f t="shared" si="13"/>
        <v>102.11579013781694</v>
      </c>
      <c r="Y58">
        <f t="shared" si="14"/>
        <v>-6.157351109727816E-4</v>
      </c>
      <c r="Z58" s="40">
        <f>X58/MAX($X$16:X58)-1</f>
        <v>-6.1573511097279265E-4</v>
      </c>
      <c r="AC58" s="2"/>
    </row>
    <row r="59" spans="1:29">
      <c r="A59" s="2">
        <v>43570</v>
      </c>
      <c r="B59">
        <v>10040041</v>
      </c>
      <c r="C59">
        <v>10333673</v>
      </c>
      <c r="D59">
        <v>10247801</v>
      </c>
      <c r="E59">
        <v>10178426</v>
      </c>
      <c r="F59">
        <v>10260504</v>
      </c>
      <c r="G59">
        <f>IFERROR(VLOOKUP($A59,'Equity Curves'!$A$16:$F$1622,2,FALSE),'BN+NF EQ_Curves'!G58)</f>
        <v>12570490</v>
      </c>
      <c r="H59">
        <f>IFERROR(VLOOKUP($A59,'Equity Curves'!$A$16:$F$1622,3,FALSE),'BN+NF EQ_Curves'!H58)</f>
        <v>15030610</v>
      </c>
      <c r="I59">
        <f>IFERROR(VLOOKUP($A59,'Equity Curves'!$A$16:$F$1622,4,FALSE),'BN+NF EQ_Curves'!I58)</f>
        <v>14571488</v>
      </c>
      <c r="J59">
        <f>IFERROR(VLOOKUP($A59,'Equity Curves'!$A$16:$F$1622,5,FALSE),'BN+NF EQ_Curves'!J58)</f>
        <v>13685181</v>
      </c>
      <c r="K59">
        <f>IFERROR(VLOOKUP($A59,'Equity Curves'!$A$16:$F$1622,6,FALSE),'BN+NF EQ_Curves'!K58)</f>
        <v>13685181</v>
      </c>
      <c r="M59">
        <f t="shared" si="3"/>
        <v>1.8291289610257166E-3</v>
      </c>
      <c r="N59">
        <f t="shared" si="4"/>
        <v>1.938979073899505E-3</v>
      </c>
      <c r="O59">
        <f t="shared" si="5"/>
        <v>1.9552586220130674E-3</v>
      </c>
      <c r="P59">
        <f t="shared" si="6"/>
        <v>1.968611678893728E-3</v>
      </c>
      <c r="Q59">
        <f t="shared" si="7"/>
        <v>1.9528331900786622E-3</v>
      </c>
      <c r="R59">
        <f t="shared" si="8"/>
        <v>3.4084223953307902E-3</v>
      </c>
      <c r="S59">
        <f t="shared" si="9"/>
        <v>3.3253913861568396E-3</v>
      </c>
      <c r="T59">
        <f t="shared" si="10"/>
        <v>2.2633569078469584E-3</v>
      </c>
      <c r="U59">
        <f t="shared" si="11"/>
        <v>2.4102942549868445E-3</v>
      </c>
      <c r="V59">
        <f t="shared" si="12"/>
        <v>2.4102942549868445E-3</v>
      </c>
      <c r="W59" s="2"/>
      <c r="X59">
        <f t="shared" si="13"/>
        <v>102.35538003264396</v>
      </c>
      <c r="Y59">
        <f t="shared" si="14"/>
        <v>2.3462570725218952E-3</v>
      </c>
      <c r="Z59" s="40">
        <f>X59/MAX($X$16:X59)-1</f>
        <v>0</v>
      </c>
      <c r="AC59" s="2"/>
    </row>
    <row r="60" spans="1:29">
      <c r="A60" s="2">
        <v>43571</v>
      </c>
      <c r="B60">
        <v>10049790</v>
      </c>
      <c r="C60">
        <v>10344308</v>
      </c>
      <c r="D60">
        <v>10258437</v>
      </c>
      <c r="E60">
        <v>10189061</v>
      </c>
      <c r="F60">
        <v>10271139</v>
      </c>
      <c r="G60">
        <f>IFERROR(VLOOKUP($A60,'Equity Curves'!$A$16:$F$1622,2,FALSE),'BN+NF EQ_Curves'!G59)</f>
        <v>12600169</v>
      </c>
      <c r="H60">
        <f>IFERROR(VLOOKUP($A60,'Equity Curves'!$A$16:$F$1622,3,FALSE),'BN+NF EQ_Curves'!H59)</f>
        <v>15065235</v>
      </c>
      <c r="I60">
        <f>IFERROR(VLOOKUP($A60,'Equity Curves'!$A$16:$F$1622,4,FALSE),'BN+NF EQ_Curves'!I59)</f>
        <v>14592554</v>
      </c>
      <c r="J60">
        <f>IFERROR(VLOOKUP($A60,'Equity Curves'!$A$16:$F$1622,5,FALSE),'BN+NF EQ_Curves'!J59)</f>
        <v>13706247</v>
      </c>
      <c r="K60">
        <f>IFERROR(VLOOKUP($A60,'Equity Curves'!$A$16:$F$1622,6,FALSE),'BN+NF EQ_Curves'!K59)</f>
        <v>13706247</v>
      </c>
      <c r="M60">
        <f t="shared" si="3"/>
        <v>9.7101197096716163E-4</v>
      </c>
      <c r="N60">
        <f t="shared" si="4"/>
        <v>1.0291597189111545E-3</v>
      </c>
      <c r="O60">
        <f t="shared" si="5"/>
        <v>1.0378812000739757E-3</v>
      </c>
      <c r="P60">
        <f t="shared" si="6"/>
        <v>1.0448570338872365E-3</v>
      </c>
      <c r="Q60">
        <f t="shared" si="7"/>
        <v>1.0364987918722868E-3</v>
      </c>
      <c r="R60">
        <f t="shared" si="8"/>
        <v>2.3610058160024039E-3</v>
      </c>
      <c r="S60">
        <f t="shared" si="9"/>
        <v>2.303632387507859E-3</v>
      </c>
      <c r="T60">
        <f t="shared" si="10"/>
        <v>1.4456999861647279E-3</v>
      </c>
      <c r="U60">
        <f t="shared" si="11"/>
        <v>1.5393292934891001E-3</v>
      </c>
      <c r="V60">
        <f t="shared" si="12"/>
        <v>1.5393292934891001E-3</v>
      </c>
      <c r="W60" s="2"/>
      <c r="X60">
        <f t="shared" si="13"/>
        <v>102.50183426082718</v>
      </c>
      <c r="Y60">
        <f t="shared" si="14"/>
        <v>1.4308405492365005E-3</v>
      </c>
      <c r="Z60" s="40">
        <f>X60/MAX($X$16:X60)-1</f>
        <v>0</v>
      </c>
      <c r="AC60" s="2"/>
    </row>
    <row r="61" spans="1:29">
      <c r="A61" s="2">
        <v>43573</v>
      </c>
      <c r="B61">
        <v>10051832</v>
      </c>
      <c r="C61">
        <v>10360418</v>
      </c>
      <c r="D61">
        <v>10229662</v>
      </c>
      <c r="E61">
        <v>10167966</v>
      </c>
      <c r="F61">
        <v>10276965</v>
      </c>
      <c r="G61">
        <f>IFERROR(VLOOKUP($A61,'Equity Curves'!$A$16:$F$1622,2,FALSE),'BN+NF EQ_Curves'!G60)</f>
        <v>12620940</v>
      </c>
      <c r="H61">
        <f>IFERROR(VLOOKUP($A61,'Equity Curves'!$A$16:$F$1622,3,FALSE),'BN+NF EQ_Curves'!H60)</f>
        <v>15117239</v>
      </c>
      <c r="I61">
        <f>IFERROR(VLOOKUP($A61,'Equity Curves'!$A$16:$F$1622,4,FALSE),'BN+NF EQ_Curves'!I60)</f>
        <v>14627466</v>
      </c>
      <c r="J61">
        <f>IFERROR(VLOOKUP($A61,'Equity Curves'!$A$16:$F$1622,5,FALSE),'BN+NF EQ_Curves'!J60)</f>
        <v>13749260</v>
      </c>
      <c r="K61">
        <f>IFERROR(VLOOKUP($A61,'Equity Curves'!$A$16:$F$1622,6,FALSE),'BN+NF EQ_Curves'!K60)</f>
        <v>13749260</v>
      </c>
      <c r="M61">
        <f t="shared" si="3"/>
        <v>2.031883253281741E-4</v>
      </c>
      <c r="N61">
        <f t="shared" si="4"/>
        <v>1.5573782219169274E-3</v>
      </c>
      <c r="O61">
        <f t="shared" si="5"/>
        <v>-2.8050082093402651E-3</v>
      </c>
      <c r="P61">
        <f t="shared" si="6"/>
        <v>-2.0703576119526224E-3</v>
      </c>
      <c r="Q61">
        <f t="shared" si="7"/>
        <v>5.6722044166668262E-4</v>
      </c>
      <c r="R61">
        <f t="shared" si="8"/>
        <v>1.6484699530616709E-3</v>
      </c>
      <c r="S61">
        <f t="shared" si="9"/>
        <v>3.4519209292120934E-3</v>
      </c>
      <c r="T61">
        <f t="shared" si="10"/>
        <v>2.3924530277565914E-3</v>
      </c>
      <c r="U61">
        <f t="shared" si="11"/>
        <v>3.1382040612575324E-3</v>
      </c>
      <c r="V61">
        <f t="shared" si="12"/>
        <v>3.1382040612575324E-3</v>
      </c>
      <c r="W61" s="2"/>
      <c r="X61">
        <f t="shared" si="13"/>
        <v>102.61685846947641</v>
      </c>
      <c r="Y61">
        <f t="shared" si="14"/>
        <v>1.1221673200164318E-3</v>
      </c>
      <c r="Z61" s="40">
        <f>X61/MAX($X$16:X61)-1</f>
        <v>0</v>
      </c>
      <c r="AC61" s="2"/>
    </row>
    <row r="62" spans="1:29">
      <c r="A62" s="2">
        <v>43577</v>
      </c>
      <c r="B62">
        <v>10072510</v>
      </c>
      <c r="C62">
        <v>10382976</v>
      </c>
      <c r="D62">
        <v>10252220</v>
      </c>
      <c r="E62">
        <v>10190524</v>
      </c>
      <c r="F62">
        <v>10299523</v>
      </c>
      <c r="G62">
        <f>IFERROR(VLOOKUP($A62,'Equity Curves'!$A$16:$F$1622,2,FALSE),'BN+NF EQ_Curves'!G61)</f>
        <v>12679561</v>
      </c>
      <c r="H62">
        <f>IFERROR(VLOOKUP($A62,'Equity Curves'!$A$16:$F$1622,3,FALSE),'BN+NF EQ_Curves'!H61)</f>
        <v>15185631</v>
      </c>
      <c r="I62">
        <f>IFERROR(VLOOKUP($A62,'Equity Curves'!$A$16:$F$1622,4,FALSE),'BN+NF EQ_Curves'!I61)</f>
        <v>14686088</v>
      </c>
      <c r="J62">
        <f>IFERROR(VLOOKUP($A62,'Equity Curves'!$A$16:$F$1622,5,FALSE),'BN+NF EQ_Curves'!J61)</f>
        <v>13807881</v>
      </c>
      <c r="K62">
        <f>IFERROR(VLOOKUP($A62,'Equity Curves'!$A$16:$F$1622,6,FALSE),'BN+NF EQ_Curves'!K61)</f>
        <v>13807881</v>
      </c>
      <c r="M62">
        <f t="shared" si="3"/>
        <v>2.0571374451940905E-3</v>
      </c>
      <c r="N62">
        <f t="shared" si="4"/>
        <v>2.1773252778025665E-3</v>
      </c>
      <c r="O62">
        <f t="shared" si="5"/>
        <v>2.2051559474789428E-3</v>
      </c>
      <c r="P62">
        <f t="shared" si="6"/>
        <v>2.218536135939031E-3</v>
      </c>
      <c r="Q62">
        <f t="shared" si="7"/>
        <v>2.1950060158810736E-3</v>
      </c>
      <c r="R62">
        <f t="shared" si="8"/>
        <v>4.6447411999424038E-3</v>
      </c>
      <c r="S62">
        <f t="shared" si="9"/>
        <v>4.5241065514673995E-3</v>
      </c>
      <c r="T62">
        <f t="shared" si="10"/>
        <v>4.0076661261765345E-3</v>
      </c>
      <c r="U62">
        <f t="shared" si="11"/>
        <v>4.2635749123953737E-3</v>
      </c>
      <c r="V62">
        <f t="shared" si="12"/>
        <v>4.2635749123953737E-3</v>
      </c>
      <c r="W62" s="2"/>
      <c r="X62">
        <f t="shared" si="13"/>
        <v>102.95094637492279</v>
      </c>
      <c r="Y62">
        <f t="shared" si="14"/>
        <v>3.2556824524672791E-3</v>
      </c>
      <c r="Z62" s="40">
        <f>X62/MAX($X$16:X62)-1</f>
        <v>0</v>
      </c>
      <c r="AC62" s="2"/>
    </row>
    <row r="63" spans="1:29">
      <c r="A63" s="2">
        <v>43578</v>
      </c>
      <c r="B63">
        <v>10084467</v>
      </c>
      <c r="C63">
        <v>10396020</v>
      </c>
      <c r="D63">
        <v>10252130</v>
      </c>
      <c r="E63">
        <v>10195740</v>
      </c>
      <c r="F63">
        <v>10273765</v>
      </c>
      <c r="G63">
        <f>IFERROR(VLOOKUP($A63,'Equity Curves'!$A$16:$F$1622,2,FALSE),'BN+NF EQ_Curves'!G62)</f>
        <v>12703604</v>
      </c>
      <c r="H63">
        <f>IFERROR(VLOOKUP($A63,'Equity Curves'!$A$16:$F$1622,3,FALSE),'BN+NF EQ_Curves'!H62)</f>
        <v>15213681</v>
      </c>
      <c r="I63">
        <f>IFERROR(VLOOKUP($A63,'Equity Curves'!$A$16:$F$1622,4,FALSE),'BN+NF EQ_Curves'!I62)</f>
        <v>14712760</v>
      </c>
      <c r="J63">
        <f>IFERROR(VLOOKUP($A63,'Equity Curves'!$A$16:$F$1622,5,FALSE),'BN+NF EQ_Curves'!J62)</f>
        <v>13738709</v>
      </c>
      <c r="K63">
        <f>IFERROR(VLOOKUP($A63,'Equity Curves'!$A$16:$F$1622,6,FALSE),'BN+NF EQ_Curves'!K62)</f>
        <v>13738709</v>
      </c>
      <c r="M63">
        <f t="shared" si="3"/>
        <v>1.1870923930579202E-3</v>
      </c>
      <c r="N63">
        <f t="shared" si="4"/>
        <v>1.2562872147638959E-3</v>
      </c>
      <c r="O63">
        <f t="shared" si="5"/>
        <v>-8.7785864915090883E-6</v>
      </c>
      <c r="P63">
        <f t="shared" si="6"/>
        <v>5.1184806590898191E-4</v>
      </c>
      <c r="Q63">
        <f t="shared" si="7"/>
        <v>-2.500892517061204E-3</v>
      </c>
      <c r="R63">
        <f t="shared" si="8"/>
        <v>1.8962012959280461E-3</v>
      </c>
      <c r="S63">
        <f t="shared" si="9"/>
        <v>1.8471408925977428E-3</v>
      </c>
      <c r="T63">
        <f t="shared" si="10"/>
        <v>1.8161405542442832E-3</v>
      </c>
      <c r="U63">
        <f t="shared" si="11"/>
        <v>-5.0096028492713218E-3</v>
      </c>
      <c r="V63">
        <f t="shared" si="12"/>
        <v>-5.0096028492713218E-3</v>
      </c>
      <c r="W63" s="2"/>
      <c r="X63">
        <f t="shared" si="13"/>
        <v>102.90962015209246</v>
      </c>
      <c r="Y63">
        <f t="shared" si="14"/>
        <v>-4.0141663855944852E-4</v>
      </c>
      <c r="Z63" s="40">
        <f>X63/MAX($X$16:X63)-1</f>
        <v>-4.0141663855941534E-4</v>
      </c>
      <c r="AC63" s="2"/>
    </row>
    <row r="64" spans="1:29">
      <c r="A64" s="2">
        <v>43579</v>
      </c>
      <c r="B64">
        <v>10098041</v>
      </c>
      <c r="C64">
        <v>10408040</v>
      </c>
      <c r="D64">
        <v>10282826</v>
      </c>
      <c r="E64">
        <v>10217457</v>
      </c>
      <c r="F64">
        <v>10257687</v>
      </c>
      <c r="G64">
        <f>IFERROR(VLOOKUP($A64,'Equity Curves'!$A$16:$F$1622,2,FALSE),'BN+NF EQ_Curves'!G63)</f>
        <v>12697855</v>
      </c>
      <c r="H64">
        <f>IFERROR(VLOOKUP($A64,'Equity Curves'!$A$16:$F$1622,3,FALSE),'BN+NF EQ_Curves'!H63)</f>
        <v>15256478</v>
      </c>
      <c r="I64">
        <f>IFERROR(VLOOKUP($A64,'Equity Curves'!$A$16:$F$1622,4,FALSE),'BN+NF EQ_Curves'!I63)</f>
        <v>14748393</v>
      </c>
      <c r="J64">
        <f>IFERROR(VLOOKUP($A64,'Equity Curves'!$A$16:$F$1622,5,FALSE),'BN+NF EQ_Curves'!J63)</f>
        <v>13703083</v>
      </c>
      <c r="K64">
        <f>IFERROR(VLOOKUP($A64,'Equity Curves'!$A$16:$F$1622,6,FALSE),'BN+NF EQ_Curves'!K63)</f>
        <v>13703083</v>
      </c>
      <c r="M64">
        <f t="shared" si="3"/>
        <v>1.3460304843082582E-3</v>
      </c>
      <c r="N64">
        <f t="shared" si="4"/>
        <v>1.156211704094412E-3</v>
      </c>
      <c r="O64">
        <f t="shared" si="5"/>
        <v>2.994109516754051E-3</v>
      </c>
      <c r="P64">
        <f t="shared" si="6"/>
        <v>2.1300072383172441E-3</v>
      </c>
      <c r="Q64">
        <f t="shared" si="7"/>
        <v>-1.5649569558968679E-3</v>
      </c>
      <c r="R64">
        <f t="shared" si="8"/>
        <v>-4.5254874128630718E-4</v>
      </c>
      <c r="S64">
        <f t="shared" si="9"/>
        <v>2.8130601660438792E-3</v>
      </c>
      <c r="T64">
        <f t="shared" si="10"/>
        <v>2.4219113205137255E-3</v>
      </c>
      <c r="U64">
        <f t="shared" si="11"/>
        <v>-2.5931111867935064E-3</v>
      </c>
      <c r="V64">
        <f t="shared" si="12"/>
        <v>-2.5931111867935064E-3</v>
      </c>
      <c r="W64" s="2"/>
      <c r="X64">
        <f t="shared" si="13"/>
        <v>102.96784232306878</v>
      </c>
      <c r="Y64">
        <f t="shared" si="14"/>
        <v>5.6576023592613822E-4</v>
      </c>
      <c r="Z64" s="40">
        <f>X64/MAX($X$16:X64)-1</f>
        <v>0</v>
      </c>
      <c r="AC64" s="2"/>
    </row>
    <row r="65" spans="1:29">
      <c r="A65" s="2">
        <v>43580</v>
      </c>
      <c r="B65">
        <v>10044062</v>
      </c>
      <c r="C65">
        <v>10420476</v>
      </c>
      <c r="D65">
        <v>10295534</v>
      </c>
      <c r="E65">
        <v>10249224</v>
      </c>
      <c r="F65">
        <v>10289453</v>
      </c>
      <c r="G65">
        <f>IFERROR(VLOOKUP($A65,'Equity Curves'!$A$16:$F$1622,2,FALSE),'BN+NF EQ_Curves'!G64)</f>
        <v>12564777</v>
      </c>
      <c r="H65">
        <f>IFERROR(VLOOKUP($A65,'Equity Curves'!$A$16:$F$1622,3,FALSE),'BN+NF EQ_Curves'!H64)</f>
        <v>15264170</v>
      </c>
      <c r="I65">
        <f>IFERROR(VLOOKUP($A65,'Equity Curves'!$A$16:$F$1622,4,FALSE),'BN+NF EQ_Curves'!I64)</f>
        <v>14778577</v>
      </c>
      <c r="J65">
        <f>IFERROR(VLOOKUP($A65,'Equity Curves'!$A$16:$F$1622,5,FALSE),'BN+NF EQ_Curves'!J64)</f>
        <v>13738565</v>
      </c>
      <c r="K65">
        <f>IFERROR(VLOOKUP($A65,'Equity Curves'!$A$16:$F$1622,6,FALSE),'BN+NF EQ_Curves'!K64)</f>
        <v>13738565</v>
      </c>
      <c r="M65">
        <f t="shared" si="3"/>
        <v>-5.3454922593402232E-3</v>
      </c>
      <c r="N65">
        <f t="shared" si="4"/>
        <v>1.1948455232686506E-3</v>
      </c>
      <c r="O65">
        <f t="shared" si="5"/>
        <v>1.2358470327125115E-3</v>
      </c>
      <c r="P65">
        <f t="shared" si="6"/>
        <v>3.1090906475064184E-3</v>
      </c>
      <c r="Q65">
        <f t="shared" si="7"/>
        <v>3.0967995026558448E-3</v>
      </c>
      <c r="R65">
        <f t="shared" si="8"/>
        <v>-1.048035278399384E-2</v>
      </c>
      <c r="S65">
        <f t="shared" si="9"/>
        <v>5.0417927387957917E-4</v>
      </c>
      <c r="T65">
        <f t="shared" si="10"/>
        <v>2.0465958562401187E-3</v>
      </c>
      <c r="U65">
        <f t="shared" si="11"/>
        <v>2.5893443103277569E-3</v>
      </c>
      <c r="V65">
        <f t="shared" si="12"/>
        <v>2.5893443103277569E-3</v>
      </c>
      <c r="W65" s="2"/>
      <c r="X65">
        <f t="shared" si="13"/>
        <v>102.97340466046644</v>
      </c>
      <c r="Y65">
        <f t="shared" si="14"/>
        <v>5.4020141358457384E-5</v>
      </c>
      <c r="Z65" s="40">
        <f>X65/MAX($X$16:X65)-1</f>
        <v>0</v>
      </c>
      <c r="AC65" s="2"/>
    </row>
    <row r="66" spans="1:29">
      <c r="A66" s="2">
        <v>43581</v>
      </c>
      <c r="B66">
        <v>10019633</v>
      </c>
      <c r="C66">
        <v>10419314</v>
      </c>
      <c r="D66">
        <v>10308689</v>
      </c>
      <c r="E66">
        <v>10273951</v>
      </c>
      <c r="F66">
        <v>10324952</v>
      </c>
      <c r="G66">
        <f>IFERROR(VLOOKUP($A66,'Equity Curves'!$A$16:$F$1622,2,FALSE),'BN+NF EQ_Curves'!G65)</f>
        <v>12537293</v>
      </c>
      <c r="H66">
        <f>IFERROR(VLOOKUP($A66,'Equity Curves'!$A$16:$F$1622,3,FALSE),'BN+NF EQ_Curves'!H65)</f>
        <v>15249501</v>
      </c>
      <c r="I66">
        <f>IFERROR(VLOOKUP($A66,'Equity Curves'!$A$16:$F$1622,4,FALSE),'BN+NF EQ_Curves'!I65)</f>
        <v>14834804</v>
      </c>
      <c r="J66">
        <f>IFERROR(VLOOKUP($A66,'Equity Curves'!$A$16:$F$1622,5,FALSE),'BN+NF EQ_Curves'!J65)</f>
        <v>13786675</v>
      </c>
      <c r="K66">
        <f>IFERROR(VLOOKUP($A66,'Equity Curves'!$A$16:$F$1622,6,FALSE),'BN+NF EQ_Curves'!K65)</f>
        <v>13786675</v>
      </c>
      <c r="M66">
        <f t="shared" si="3"/>
        <v>-2.4321833138823967E-3</v>
      </c>
      <c r="N66">
        <f t="shared" si="4"/>
        <v>-1.1151122079255948E-4</v>
      </c>
      <c r="O66">
        <f t="shared" si="5"/>
        <v>1.2777384835016559E-3</v>
      </c>
      <c r="P66">
        <f t="shared" si="6"/>
        <v>2.412572893323528E-3</v>
      </c>
      <c r="Q66">
        <f t="shared" si="7"/>
        <v>3.4500376259067878E-3</v>
      </c>
      <c r="R66">
        <f t="shared" si="8"/>
        <v>-2.1873846229025773E-3</v>
      </c>
      <c r="S66">
        <f t="shared" si="9"/>
        <v>-9.6100868897552871E-4</v>
      </c>
      <c r="T66">
        <f t="shared" si="10"/>
        <v>3.8046288218411828E-3</v>
      </c>
      <c r="U66">
        <f t="shared" si="11"/>
        <v>3.5018213328683601E-3</v>
      </c>
      <c r="V66">
        <f t="shared" si="12"/>
        <v>3.5018213328683601E-3</v>
      </c>
      <c r="W66" s="2"/>
      <c r="X66">
        <f t="shared" si="13"/>
        <v>103.09961435003243</v>
      </c>
      <c r="Y66">
        <f t="shared" si="14"/>
        <v>1.2256532643756814E-3</v>
      </c>
      <c r="Z66" s="40">
        <f>X66/MAX($X$16:X66)-1</f>
        <v>0</v>
      </c>
      <c r="AC66" s="2"/>
    </row>
    <row r="67" spans="1:29">
      <c r="A67" s="2">
        <v>43585</v>
      </c>
      <c r="B67">
        <v>10029008</v>
      </c>
      <c r="C67">
        <v>10407091</v>
      </c>
      <c r="D67">
        <v>10300574</v>
      </c>
      <c r="E67">
        <v>10266029</v>
      </c>
      <c r="F67">
        <v>10308664</v>
      </c>
      <c r="G67">
        <f>IFERROR(VLOOKUP($A67,'Equity Curves'!$A$16:$F$1622,2,FALSE),'BN+NF EQ_Curves'!G66)</f>
        <v>12438678</v>
      </c>
      <c r="H67">
        <f>IFERROR(VLOOKUP($A67,'Equity Curves'!$A$16:$F$1622,3,FALSE),'BN+NF EQ_Curves'!H66)</f>
        <v>15126029</v>
      </c>
      <c r="I67">
        <f>IFERROR(VLOOKUP($A67,'Equity Curves'!$A$16:$F$1622,4,FALSE),'BN+NF EQ_Curves'!I66)</f>
        <v>14801643</v>
      </c>
      <c r="J67">
        <f>IFERROR(VLOOKUP($A67,'Equity Curves'!$A$16:$F$1622,5,FALSE),'BN+NF EQ_Curves'!J66)</f>
        <v>13823785</v>
      </c>
      <c r="K67">
        <f>IFERROR(VLOOKUP($A67,'Equity Curves'!$A$16:$F$1622,6,FALSE),'BN+NF EQ_Curves'!K66)</f>
        <v>13823785</v>
      </c>
      <c r="M67">
        <f t="shared" si="3"/>
        <v>9.356630128070087E-4</v>
      </c>
      <c r="N67">
        <f t="shared" si="4"/>
        <v>-1.1731098611674762E-3</v>
      </c>
      <c r="O67">
        <f t="shared" si="5"/>
        <v>-7.8720000186249806E-4</v>
      </c>
      <c r="P67">
        <f t="shared" si="6"/>
        <v>-7.71076287983119E-4</v>
      </c>
      <c r="Q67">
        <f t="shared" si="7"/>
        <v>-1.577537600174761E-3</v>
      </c>
      <c r="R67">
        <f t="shared" si="8"/>
        <v>-7.8657330573673745E-3</v>
      </c>
      <c r="S67">
        <f t="shared" si="9"/>
        <v>-8.0967895277360702E-3</v>
      </c>
      <c r="T67">
        <f t="shared" si="10"/>
        <v>-2.235351407406494E-3</v>
      </c>
      <c r="U67">
        <f t="shared" si="11"/>
        <v>2.6917295141866138E-3</v>
      </c>
      <c r="V67">
        <f t="shared" si="12"/>
        <v>2.6917295141866138E-3</v>
      </c>
      <c r="W67" s="2"/>
      <c r="X67">
        <f t="shared" si="13"/>
        <v>102.93272003781712</v>
      </c>
      <c r="Y67">
        <f t="shared" si="14"/>
        <v>-1.6187675702517561E-3</v>
      </c>
      <c r="Z67" s="40">
        <f>X67/MAX($X$16:X67)-1</f>
        <v>-1.6187675702518112E-3</v>
      </c>
      <c r="AC67" s="2"/>
    </row>
    <row r="68" spans="1:29">
      <c r="A68" s="2">
        <v>43587</v>
      </c>
      <c r="B68">
        <v>10036132</v>
      </c>
      <c r="C68">
        <v>10420784</v>
      </c>
      <c r="D68">
        <v>10237911</v>
      </c>
      <c r="E68">
        <v>10194495</v>
      </c>
      <c r="F68">
        <v>10249238</v>
      </c>
      <c r="G68">
        <f>IFERROR(VLOOKUP($A68,'Equity Curves'!$A$16:$F$1622,2,FALSE),'BN+NF EQ_Curves'!G67)</f>
        <v>12366530</v>
      </c>
      <c r="H68">
        <f>IFERROR(VLOOKUP($A68,'Equity Curves'!$A$16:$F$1622,3,FALSE),'BN+NF EQ_Curves'!H67)</f>
        <v>15194155</v>
      </c>
      <c r="I68">
        <f>IFERROR(VLOOKUP($A68,'Equity Curves'!$A$16:$F$1622,4,FALSE),'BN+NF EQ_Curves'!I67)</f>
        <v>14877703</v>
      </c>
      <c r="J68">
        <f>IFERROR(VLOOKUP($A68,'Equity Curves'!$A$16:$F$1622,5,FALSE),'BN+NF EQ_Curves'!J67)</f>
        <v>13891238</v>
      </c>
      <c r="K68">
        <f>IFERROR(VLOOKUP($A68,'Equity Curves'!$A$16:$F$1622,6,FALSE),'BN+NF EQ_Curves'!K67)</f>
        <v>13891238</v>
      </c>
      <c r="M68">
        <f t="shared" si="3"/>
        <v>7.1033944733112087E-4</v>
      </c>
      <c r="N68">
        <f t="shared" si="4"/>
        <v>1.3157375101264801E-3</v>
      </c>
      <c r="O68">
        <f t="shared" si="5"/>
        <v>-6.0834473884658902E-3</v>
      </c>
      <c r="P68">
        <f t="shared" si="6"/>
        <v>-6.9680301896672958E-3</v>
      </c>
      <c r="Q68">
        <f t="shared" si="7"/>
        <v>-5.7646655279481873E-3</v>
      </c>
      <c r="R68">
        <f t="shared" si="8"/>
        <v>-5.8002948544852995E-3</v>
      </c>
      <c r="S68">
        <f t="shared" si="9"/>
        <v>4.5038919335669281E-3</v>
      </c>
      <c r="T68">
        <f t="shared" si="10"/>
        <v>5.1386187330690891E-3</v>
      </c>
      <c r="U68">
        <f t="shared" si="11"/>
        <v>4.8794885047762637E-3</v>
      </c>
      <c r="V68">
        <f t="shared" si="12"/>
        <v>4.8794885047762637E-3</v>
      </c>
      <c r="W68" s="2"/>
      <c r="X68">
        <f t="shared" si="13"/>
        <v>102.89989609727752</v>
      </c>
      <c r="Y68">
        <f t="shared" si="14"/>
        <v>-3.1888733269205268E-4</v>
      </c>
      <c r="Z68" s="40">
        <f>X68/MAX($X$16:X68)-1</f>
        <v>-1.9371386984712302E-3</v>
      </c>
      <c r="AC68" s="2"/>
    </row>
    <row r="69" spans="1:29">
      <c r="A69" s="2">
        <v>43588</v>
      </c>
      <c r="B69">
        <v>10044336</v>
      </c>
      <c r="C69">
        <v>10412827</v>
      </c>
      <c r="D69">
        <v>10210652</v>
      </c>
      <c r="E69">
        <v>10170860</v>
      </c>
      <c r="F69">
        <v>10240606</v>
      </c>
      <c r="G69">
        <f>IFERROR(VLOOKUP($A69,'Equity Curves'!$A$16:$F$1622,2,FALSE),'BN+NF EQ_Curves'!G68)</f>
        <v>12382009</v>
      </c>
      <c r="H69">
        <f>IFERROR(VLOOKUP($A69,'Equity Curves'!$A$16:$F$1622,3,FALSE),'BN+NF EQ_Curves'!H68)</f>
        <v>15233974</v>
      </c>
      <c r="I69">
        <f>IFERROR(VLOOKUP($A69,'Equity Curves'!$A$16:$F$1622,4,FALSE),'BN+NF EQ_Curves'!I68)</f>
        <v>14917523</v>
      </c>
      <c r="J69">
        <f>IFERROR(VLOOKUP($A69,'Equity Curves'!$A$16:$F$1622,5,FALSE),'BN+NF EQ_Curves'!J68)</f>
        <v>13920566</v>
      </c>
      <c r="K69">
        <f>IFERROR(VLOOKUP($A69,'Equity Curves'!$A$16:$F$1622,6,FALSE),'BN+NF EQ_Curves'!K68)</f>
        <v>13920566</v>
      </c>
      <c r="M69">
        <f t="shared" si="3"/>
        <v>8.1744640265801749E-4</v>
      </c>
      <c r="N69">
        <f t="shared" si="4"/>
        <v>-7.6357018819317446E-4</v>
      </c>
      <c r="O69">
        <f t="shared" si="5"/>
        <v>-2.6625548903482787E-3</v>
      </c>
      <c r="P69">
        <f t="shared" si="6"/>
        <v>-2.3184081212458407E-3</v>
      </c>
      <c r="Q69">
        <f t="shared" si="7"/>
        <v>-8.4220895250941563E-4</v>
      </c>
      <c r="R69">
        <f t="shared" si="8"/>
        <v>1.2516849916670569E-3</v>
      </c>
      <c r="S69">
        <f t="shared" si="9"/>
        <v>2.620678807080834E-3</v>
      </c>
      <c r="T69">
        <f t="shared" si="10"/>
        <v>2.6764884337320272E-3</v>
      </c>
      <c r="U69">
        <f t="shared" si="11"/>
        <v>2.1112589101128787E-3</v>
      </c>
      <c r="V69">
        <f t="shared" si="12"/>
        <v>2.1112589101128787E-3</v>
      </c>
      <c r="W69" s="2"/>
      <c r="X69">
        <f t="shared" si="13"/>
        <v>102.95136738988316</v>
      </c>
      <c r="Y69">
        <f t="shared" si="14"/>
        <v>5.0020743030669839E-4</v>
      </c>
      <c r="Z69" s="40">
        <f>X69/MAX($X$16:X69)-1</f>
        <v>-1.4379002393350993E-3</v>
      </c>
      <c r="AC69" s="2"/>
    </row>
    <row r="70" spans="1:29">
      <c r="A70" s="2">
        <v>43591</v>
      </c>
      <c r="B70">
        <v>10082749</v>
      </c>
      <c r="C70">
        <v>10454732</v>
      </c>
      <c r="D70">
        <v>10252557</v>
      </c>
      <c r="E70">
        <v>10212765</v>
      </c>
      <c r="F70">
        <v>10282511</v>
      </c>
      <c r="G70">
        <f>IFERROR(VLOOKUP($A70,'Equity Curves'!$A$16:$F$1622,2,FALSE),'BN+NF EQ_Curves'!G69)</f>
        <v>12304213</v>
      </c>
      <c r="H70">
        <f>IFERROR(VLOOKUP($A70,'Equity Curves'!$A$16:$F$1622,3,FALSE),'BN+NF EQ_Curves'!H69)</f>
        <v>15143213</v>
      </c>
      <c r="I70">
        <f>IFERROR(VLOOKUP($A70,'Equity Curves'!$A$16:$F$1622,4,FALSE),'BN+NF EQ_Curves'!I69)</f>
        <v>14826761</v>
      </c>
      <c r="J70">
        <f>IFERROR(VLOOKUP($A70,'Equity Curves'!$A$16:$F$1622,5,FALSE),'BN+NF EQ_Curves'!J69)</f>
        <v>13970197</v>
      </c>
      <c r="K70">
        <f>IFERROR(VLOOKUP($A70,'Equity Curves'!$A$16:$F$1622,6,FALSE),'BN+NF EQ_Curves'!K69)</f>
        <v>13970197</v>
      </c>
      <c r="M70">
        <f t="shared" si="3"/>
        <v>3.8243443867269633E-3</v>
      </c>
      <c r="N70">
        <f t="shared" si="4"/>
        <v>4.0243634125487482E-3</v>
      </c>
      <c r="O70">
        <f t="shared" si="5"/>
        <v>4.104047420282253E-3</v>
      </c>
      <c r="P70">
        <f t="shared" si="6"/>
        <v>4.1201039046845356E-3</v>
      </c>
      <c r="Q70">
        <f t="shared" si="7"/>
        <v>4.0920429904245381E-3</v>
      </c>
      <c r="R70">
        <f t="shared" si="8"/>
        <v>-6.2829868723242033E-3</v>
      </c>
      <c r="S70">
        <f t="shared" si="9"/>
        <v>-5.9578019497735779E-3</v>
      </c>
      <c r="T70">
        <f t="shared" si="10"/>
        <v>-6.0842540681854684E-3</v>
      </c>
      <c r="U70">
        <f t="shared" si="11"/>
        <v>3.5653004339046834E-3</v>
      </c>
      <c r="V70">
        <f t="shared" si="12"/>
        <v>3.5653004339046834E-3</v>
      </c>
      <c r="W70" s="2"/>
      <c r="X70">
        <f t="shared" si="13"/>
        <v>103.04371950314392</v>
      </c>
      <c r="Y70">
        <f t="shared" si="14"/>
        <v>8.9704600921931528E-4</v>
      </c>
      <c r="Z70" s="40">
        <f>X70/MAX($X$16:X70)-1</f>
        <v>-5.42144092787189E-4</v>
      </c>
      <c r="AC70" s="2"/>
    </row>
    <row r="71" spans="1:29">
      <c r="A71" s="2">
        <v>43592</v>
      </c>
      <c r="B71">
        <v>10099581</v>
      </c>
      <c r="C71">
        <v>10445954</v>
      </c>
      <c r="D71">
        <v>10274198</v>
      </c>
      <c r="E71">
        <v>10204272</v>
      </c>
      <c r="F71">
        <v>10274513</v>
      </c>
      <c r="G71">
        <f>IFERROR(VLOOKUP($A71,'Equity Curves'!$A$16:$F$1622,2,FALSE),'BN+NF EQ_Curves'!G70)</f>
        <v>12391023</v>
      </c>
      <c r="H71">
        <f>IFERROR(VLOOKUP($A71,'Equity Curves'!$A$16:$F$1622,3,FALSE),'BN+NF EQ_Curves'!H70)</f>
        <v>15198533</v>
      </c>
      <c r="I71">
        <f>IFERROR(VLOOKUP($A71,'Equity Curves'!$A$16:$F$1622,4,FALSE),'BN+NF EQ_Curves'!I70)</f>
        <v>14884270</v>
      </c>
      <c r="J71">
        <f>IFERROR(VLOOKUP($A71,'Equity Curves'!$A$16:$F$1622,5,FALSE),'BN+NF EQ_Curves'!J70)</f>
        <v>14025398</v>
      </c>
      <c r="K71">
        <f>IFERROR(VLOOKUP($A71,'Equity Curves'!$A$16:$F$1622,6,FALSE),'BN+NF EQ_Curves'!K70)</f>
        <v>14025398</v>
      </c>
      <c r="M71">
        <f t="shared" si="3"/>
        <v>1.6693859978067493E-3</v>
      </c>
      <c r="N71">
        <f t="shared" si="4"/>
        <v>-8.396198008709943E-4</v>
      </c>
      <c r="O71">
        <f t="shared" si="5"/>
        <v>2.1107905081629852E-3</v>
      </c>
      <c r="P71">
        <f t="shared" si="6"/>
        <v>-8.3160632796308587E-4</v>
      </c>
      <c r="Q71">
        <f t="shared" si="7"/>
        <v>-7.7782557198335933E-4</v>
      </c>
      <c r="R71">
        <f t="shared" si="8"/>
        <v>7.055306991190724E-3</v>
      </c>
      <c r="S71">
        <f t="shared" si="9"/>
        <v>3.6531216988098247E-3</v>
      </c>
      <c r="T71">
        <f t="shared" si="10"/>
        <v>3.8787298183331487E-3</v>
      </c>
      <c r="U71">
        <f t="shared" si="11"/>
        <v>3.9513401278450377E-3</v>
      </c>
      <c r="V71">
        <f t="shared" si="12"/>
        <v>3.9513401278450377E-3</v>
      </c>
      <c r="W71" s="2"/>
      <c r="X71">
        <f t="shared" si="13"/>
        <v>103.28917957197561</v>
      </c>
      <c r="Y71">
        <f t="shared" si="14"/>
        <v>2.3820963569176068E-3</v>
      </c>
      <c r="Z71" s="40">
        <f>X71/MAX($X$16:X71)-1</f>
        <v>0</v>
      </c>
      <c r="AC71" s="2"/>
    </row>
    <row r="72" spans="1:29">
      <c r="A72" s="2">
        <v>43593</v>
      </c>
      <c r="B72">
        <v>10105455</v>
      </c>
      <c r="C72">
        <v>10492540</v>
      </c>
      <c r="D72">
        <v>10293197</v>
      </c>
      <c r="E72">
        <v>10223270</v>
      </c>
      <c r="F72">
        <v>10306419</v>
      </c>
      <c r="G72">
        <f>IFERROR(VLOOKUP($A72,'Equity Curves'!$A$16:$F$1622,2,FALSE),'BN+NF EQ_Curves'!G71)</f>
        <v>12420065</v>
      </c>
      <c r="H72">
        <f>IFERROR(VLOOKUP($A72,'Equity Curves'!$A$16:$F$1622,3,FALSE),'BN+NF EQ_Curves'!H71)</f>
        <v>15232416</v>
      </c>
      <c r="I72">
        <f>IFERROR(VLOOKUP($A72,'Equity Curves'!$A$16:$F$1622,4,FALSE),'BN+NF EQ_Curves'!I71)</f>
        <v>14908980</v>
      </c>
      <c r="J72">
        <f>IFERROR(VLOOKUP($A72,'Equity Curves'!$A$16:$F$1622,5,FALSE),'BN+NF EQ_Curves'!J71)</f>
        <v>14054440</v>
      </c>
      <c r="K72">
        <f>IFERROR(VLOOKUP($A72,'Equity Curves'!$A$16:$F$1622,6,FALSE),'BN+NF EQ_Curves'!K71)</f>
        <v>14054440</v>
      </c>
      <c r="M72">
        <f t="shared" si="3"/>
        <v>5.8160828652198404E-4</v>
      </c>
      <c r="N72">
        <f t="shared" si="4"/>
        <v>4.4597171306708372E-3</v>
      </c>
      <c r="O72">
        <f t="shared" si="5"/>
        <v>1.8491954311179448E-3</v>
      </c>
      <c r="P72">
        <f t="shared" si="6"/>
        <v>1.8617692668325692E-3</v>
      </c>
      <c r="Q72">
        <f t="shared" si="7"/>
        <v>3.1053539958536547E-3</v>
      </c>
      <c r="R72">
        <f t="shared" si="8"/>
        <v>2.3437935673269461E-3</v>
      </c>
      <c r="S72">
        <f t="shared" si="9"/>
        <v>2.2293598994060915E-3</v>
      </c>
      <c r="T72">
        <f t="shared" si="10"/>
        <v>1.6601418813284585E-3</v>
      </c>
      <c r="U72">
        <f t="shared" si="11"/>
        <v>2.0706720764716025E-3</v>
      </c>
      <c r="V72">
        <f t="shared" si="12"/>
        <v>2.0706720764716025E-3</v>
      </c>
      <c r="W72" s="2"/>
      <c r="X72">
        <f t="shared" si="13"/>
        <v>103.51881500540513</v>
      </c>
      <c r="Y72">
        <f t="shared" si="14"/>
        <v>2.2232283612001694E-3</v>
      </c>
      <c r="Z72" s="40">
        <f>X72/MAX($X$16:X72)-1</f>
        <v>0</v>
      </c>
      <c r="AC72" s="2"/>
    </row>
    <row r="73" spans="1:29">
      <c r="A73" s="2">
        <v>43594</v>
      </c>
      <c r="B73">
        <v>10106455</v>
      </c>
      <c r="C73">
        <v>10496721</v>
      </c>
      <c r="D73">
        <v>10294560</v>
      </c>
      <c r="E73">
        <v>10224679</v>
      </c>
      <c r="F73">
        <v>10340759</v>
      </c>
      <c r="G73">
        <f>IFERROR(VLOOKUP($A73,'Equity Curves'!$A$16:$F$1622,2,FALSE),'BN+NF EQ_Curves'!G72)</f>
        <v>12423270</v>
      </c>
      <c r="H73">
        <f>IFERROR(VLOOKUP($A73,'Equity Curves'!$A$16:$F$1622,3,FALSE),'BN+NF EQ_Curves'!H72)</f>
        <v>15236154</v>
      </c>
      <c r="I73">
        <f>IFERROR(VLOOKUP($A73,'Equity Curves'!$A$16:$F$1622,4,FALSE),'BN+NF EQ_Curves'!I72)</f>
        <v>14903118</v>
      </c>
      <c r="J73">
        <f>IFERROR(VLOOKUP($A73,'Equity Curves'!$A$16:$F$1622,5,FALSE),'BN+NF EQ_Curves'!J72)</f>
        <v>14003314</v>
      </c>
      <c r="K73">
        <f>IFERROR(VLOOKUP($A73,'Equity Curves'!$A$16:$F$1622,6,FALSE),'BN+NF EQ_Curves'!K72)</f>
        <v>14003314</v>
      </c>
      <c r="M73">
        <f t="shared" si="3"/>
        <v>9.8956454706922159E-5</v>
      </c>
      <c r="N73">
        <f t="shared" si="4"/>
        <v>3.9847358218314533E-4</v>
      </c>
      <c r="O73">
        <f t="shared" si="5"/>
        <v>1.3241755695525548E-4</v>
      </c>
      <c r="P73">
        <f t="shared" si="6"/>
        <v>1.3782282968177739E-4</v>
      </c>
      <c r="Q73">
        <f t="shared" si="7"/>
        <v>3.3319041269328498E-3</v>
      </c>
      <c r="R73">
        <f t="shared" si="8"/>
        <v>2.5805017928659524E-4</v>
      </c>
      <c r="S73">
        <f t="shared" si="9"/>
        <v>2.4539770972631381E-4</v>
      </c>
      <c r="T73">
        <f t="shared" si="10"/>
        <v>-3.9318585174841214E-4</v>
      </c>
      <c r="U73">
        <f t="shared" si="11"/>
        <v>-3.6377116413034427E-3</v>
      </c>
      <c r="V73">
        <f t="shared" si="12"/>
        <v>-3.6377116413034427E-3</v>
      </c>
      <c r="W73" s="2"/>
      <c r="X73">
        <f t="shared" si="13"/>
        <v>103.48708041521007</v>
      </c>
      <c r="Y73">
        <f t="shared" si="14"/>
        <v>-3.0655866948824378E-4</v>
      </c>
      <c r="Z73" s="40">
        <f>X73/MAX($X$16:X73)-1</f>
        <v>-3.0655866948825494E-4</v>
      </c>
      <c r="AC73" s="2"/>
    </row>
    <row r="74" spans="1:29">
      <c r="A74" s="2">
        <v>43595</v>
      </c>
      <c r="B74">
        <v>10136903</v>
      </c>
      <c r="C74">
        <v>10504275</v>
      </c>
      <c r="D74">
        <v>10246625</v>
      </c>
      <c r="E74">
        <v>10128105</v>
      </c>
      <c r="F74">
        <v>10252439</v>
      </c>
      <c r="G74">
        <f>IFERROR(VLOOKUP($A74,'Equity Curves'!$A$16:$F$1622,2,FALSE),'BN+NF EQ_Curves'!G73)</f>
        <v>12439166</v>
      </c>
      <c r="H74">
        <f>IFERROR(VLOOKUP($A74,'Equity Curves'!$A$16:$F$1622,3,FALSE),'BN+NF EQ_Curves'!H73)</f>
        <v>15214453</v>
      </c>
      <c r="I74">
        <f>IFERROR(VLOOKUP($A74,'Equity Curves'!$A$16:$F$1622,4,FALSE),'BN+NF EQ_Curves'!I73)</f>
        <v>14799055</v>
      </c>
      <c r="J74">
        <f>IFERROR(VLOOKUP($A74,'Equity Curves'!$A$16:$F$1622,5,FALSE),'BN+NF EQ_Curves'!J73)</f>
        <v>13902400</v>
      </c>
      <c r="K74">
        <f>IFERROR(VLOOKUP($A74,'Equity Curves'!$A$16:$F$1622,6,FALSE),'BN+NF EQ_Curves'!K73)</f>
        <v>13902400</v>
      </c>
      <c r="M74">
        <f t="shared" si="3"/>
        <v>3.0127280040330717E-3</v>
      </c>
      <c r="N74">
        <f t="shared" si="4"/>
        <v>7.1965330887624468E-4</v>
      </c>
      <c r="O74">
        <f t="shared" si="5"/>
        <v>-4.6563427674422009E-3</v>
      </c>
      <c r="P74">
        <f t="shared" si="6"/>
        <v>-9.4451864943633224E-3</v>
      </c>
      <c r="Q74">
        <f t="shared" si="7"/>
        <v>-8.5409591307562538E-3</v>
      </c>
      <c r="R74">
        <f t="shared" si="8"/>
        <v>1.2795342933060727E-3</v>
      </c>
      <c r="S74">
        <f t="shared" si="9"/>
        <v>-1.4243095731376609E-3</v>
      </c>
      <c r="T74">
        <f t="shared" si="10"/>
        <v>-6.9826327618153217E-3</v>
      </c>
      <c r="U74">
        <f t="shared" si="11"/>
        <v>-7.2064369905581183E-3</v>
      </c>
      <c r="V74">
        <f t="shared" si="12"/>
        <v>-7.2064369905581183E-3</v>
      </c>
      <c r="W74" s="2"/>
      <c r="X74">
        <f t="shared" si="13"/>
        <v>103.06847114822325</v>
      </c>
      <c r="Y74">
        <f t="shared" si="14"/>
        <v>-4.0450389102415609E-3</v>
      </c>
      <c r="Z74" s="40">
        <f>X74/MAX($X$16:X74)-1</f>
        <v>-4.350357537983407E-3</v>
      </c>
      <c r="AC74" s="2"/>
    </row>
    <row r="75" spans="1:29">
      <c r="A75" s="2">
        <v>43598</v>
      </c>
      <c r="B75">
        <v>10185853</v>
      </c>
      <c r="C75">
        <v>10553225</v>
      </c>
      <c r="D75">
        <v>10269617</v>
      </c>
      <c r="E75">
        <v>10151097</v>
      </c>
      <c r="F75">
        <v>10260702</v>
      </c>
      <c r="G75">
        <f>IFERROR(VLOOKUP($A75,'Equity Curves'!$A$16:$F$1622,2,FALSE),'BN+NF EQ_Curves'!G74)</f>
        <v>12507114</v>
      </c>
      <c r="H75">
        <f>IFERROR(VLOOKUP($A75,'Equity Curves'!$A$16:$F$1622,3,FALSE),'BN+NF EQ_Curves'!H74)</f>
        <v>15282367</v>
      </c>
      <c r="I75">
        <f>IFERROR(VLOOKUP($A75,'Equity Curves'!$A$16:$F$1622,4,FALSE),'BN+NF EQ_Curves'!I74)</f>
        <v>14884955</v>
      </c>
      <c r="J75">
        <f>IFERROR(VLOOKUP($A75,'Equity Curves'!$A$16:$F$1622,5,FALSE),'BN+NF EQ_Curves'!J74)</f>
        <v>13976029</v>
      </c>
      <c r="K75">
        <f>IFERROR(VLOOKUP($A75,'Equity Curves'!$A$16:$F$1622,6,FALSE),'BN+NF EQ_Curves'!K74)</f>
        <v>13976029</v>
      </c>
      <c r="M75">
        <f t="shared" si="3"/>
        <v>4.8288910330895884E-3</v>
      </c>
      <c r="N75">
        <f t="shared" si="4"/>
        <v>4.6600074731477648E-3</v>
      </c>
      <c r="O75">
        <f t="shared" si="5"/>
        <v>2.2438607834287527E-3</v>
      </c>
      <c r="P75">
        <f t="shared" si="6"/>
        <v>2.2701186450970745E-3</v>
      </c>
      <c r="Q75">
        <f t="shared" si="7"/>
        <v>8.0595456359211504E-4</v>
      </c>
      <c r="R75">
        <f t="shared" si="8"/>
        <v>5.462424088560347E-3</v>
      </c>
      <c r="S75">
        <f t="shared" si="9"/>
        <v>4.4637819052713024E-3</v>
      </c>
      <c r="T75">
        <f t="shared" si="10"/>
        <v>5.8044246744133332E-3</v>
      </c>
      <c r="U75">
        <f t="shared" si="11"/>
        <v>5.2961359189780399E-3</v>
      </c>
      <c r="V75">
        <f t="shared" si="12"/>
        <v>5.2961359189780399E-3</v>
      </c>
      <c r="W75" s="2"/>
      <c r="X75">
        <f t="shared" si="13"/>
        <v>103.49240965248259</v>
      </c>
      <c r="Y75">
        <f t="shared" si="14"/>
        <v>4.1131735004556365E-3</v>
      </c>
      <c r="Z75" s="40">
        <f>X75/MAX($X$16:X75)-1</f>
        <v>-2.5507781287059661E-4</v>
      </c>
      <c r="AC75" s="2"/>
    </row>
    <row r="76" spans="1:29">
      <c r="A76" s="2">
        <v>43599</v>
      </c>
      <c r="B76">
        <v>10176899</v>
      </c>
      <c r="C76">
        <v>10566473</v>
      </c>
      <c r="D76">
        <v>10295658</v>
      </c>
      <c r="E76">
        <v>10192131</v>
      </c>
      <c r="F76">
        <v>10311606</v>
      </c>
      <c r="G76">
        <f>IFERROR(VLOOKUP($A76,'Equity Curves'!$A$16:$F$1622,2,FALSE),'BN+NF EQ_Curves'!G75)</f>
        <v>12448613</v>
      </c>
      <c r="H76">
        <f>IFERROR(VLOOKUP($A76,'Equity Curves'!$A$16:$F$1622,3,FALSE),'BN+NF EQ_Curves'!H75)</f>
        <v>15267476</v>
      </c>
      <c r="I76">
        <f>IFERROR(VLOOKUP($A76,'Equity Curves'!$A$16:$F$1622,4,FALSE),'BN+NF EQ_Curves'!I75)</f>
        <v>14901772</v>
      </c>
      <c r="J76">
        <f>IFERROR(VLOOKUP($A76,'Equity Curves'!$A$16:$F$1622,5,FALSE),'BN+NF EQ_Curves'!J75)</f>
        <v>13932998</v>
      </c>
      <c r="K76">
        <f>IFERROR(VLOOKUP($A76,'Equity Curves'!$A$16:$F$1622,6,FALSE),'BN+NF EQ_Curves'!K75)</f>
        <v>13932998</v>
      </c>
      <c r="M76">
        <f t="shared" si="3"/>
        <v>-8.7906236227830448E-4</v>
      </c>
      <c r="N76">
        <f t="shared" si="4"/>
        <v>1.2553508524644208E-3</v>
      </c>
      <c r="O76">
        <f t="shared" si="5"/>
        <v>2.535732345227748E-3</v>
      </c>
      <c r="P76">
        <f t="shared" si="6"/>
        <v>4.0423217313361182E-3</v>
      </c>
      <c r="Q76">
        <f t="shared" si="7"/>
        <v>4.9610640675461504E-3</v>
      </c>
      <c r="R76">
        <f t="shared" si="8"/>
        <v>-4.677417987874688E-3</v>
      </c>
      <c r="S76">
        <f t="shared" si="9"/>
        <v>-9.7439094349716093E-4</v>
      </c>
      <c r="T76">
        <f t="shared" si="10"/>
        <v>1.1297985113156717E-3</v>
      </c>
      <c r="U76">
        <f t="shared" si="11"/>
        <v>-3.0789146187375493E-3</v>
      </c>
      <c r="V76">
        <f t="shared" si="12"/>
        <v>-3.0789146187375493E-3</v>
      </c>
      <c r="W76" s="2"/>
      <c r="X76">
        <f t="shared" si="13"/>
        <v>103.50519683285384</v>
      </c>
      <c r="Y76">
        <f t="shared" si="14"/>
        <v>1.2355669767648563E-4</v>
      </c>
      <c r="Z76" s="40">
        <f>X76/MAX($X$16:X76)-1</f>
        <v>-1.3155263176634069E-4</v>
      </c>
      <c r="AC76" s="2"/>
    </row>
    <row r="77" spans="1:29">
      <c r="A77" s="2">
        <v>43600</v>
      </c>
      <c r="B77">
        <v>10180042</v>
      </c>
      <c r="C77">
        <v>10590588</v>
      </c>
      <c r="D77">
        <v>10318021</v>
      </c>
      <c r="E77">
        <v>10161475</v>
      </c>
      <c r="F77">
        <v>10295299</v>
      </c>
      <c r="G77">
        <f>IFERROR(VLOOKUP($A77,'Equity Curves'!$A$16:$F$1622,2,FALSE),'BN+NF EQ_Curves'!G76)</f>
        <v>12395641</v>
      </c>
      <c r="H77">
        <f>IFERROR(VLOOKUP($A77,'Equity Curves'!$A$16:$F$1622,3,FALSE),'BN+NF EQ_Curves'!H76)</f>
        <v>15302056</v>
      </c>
      <c r="I77">
        <f>IFERROR(VLOOKUP($A77,'Equity Curves'!$A$16:$F$1622,4,FALSE),'BN+NF EQ_Curves'!I76)</f>
        <v>14971738</v>
      </c>
      <c r="J77">
        <f>IFERROR(VLOOKUP($A77,'Equity Curves'!$A$16:$F$1622,5,FALSE),'BN+NF EQ_Curves'!J76)</f>
        <v>13922101</v>
      </c>
      <c r="K77">
        <f>IFERROR(VLOOKUP($A77,'Equity Curves'!$A$16:$F$1622,6,FALSE),'BN+NF EQ_Curves'!K76)</f>
        <v>13922101</v>
      </c>
      <c r="M77">
        <f t="shared" si="3"/>
        <v>3.0883670949277686E-4</v>
      </c>
      <c r="N77">
        <f t="shared" si="4"/>
        <v>2.2822184848245719E-3</v>
      </c>
      <c r="O77">
        <f t="shared" si="5"/>
        <v>2.1720806965421779E-3</v>
      </c>
      <c r="P77">
        <f t="shared" si="6"/>
        <v>-3.0078106335171828E-3</v>
      </c>
      <c r="Q77">
        <f t="shared" si="7"/>
        <v>-1.5814219433907262E-3</v>
      </c>
      <c r="R77">
        <f t="shared" si="8"/>
        <v>-4.2552531755947198E-3</v>
      </c>
      <c r="S77">
        <f t="shared" si="9"/>
        <v>2.2649454304037864E-3</v>
      </c>
      <c r="T77">
        <f t="shared" si="10"/>
        <v>4.695146322195809E-3</v>
      </c>
      <c r="U77">
        <f t="shared" si="11"/>
        <v>-7.8210016250634951E-4</v>
      </c>
      <c r="V77">
        <f t="shared" si="12"/>
        <v>-7.8210016250634951E-4</v>
      </c>
      <c r="W77" s="2"/>
      <c r="X77">
        <f t="shared" si="13"/>
        <v>103.51880302120665</v>
      </c>
      <c r="Y77">
        <f t="shared" si="14"/>
        <v>1.3145415659437942E-4</v>
      </c>
      <c r="Z77" s="40">
        <f>X77/MAX($X$16:X77)-1</f>
        <v>-1.157683120478481E-7</v>
      </c>
      <c r="AC77" s="2"/>
    </row>
    <row r="78" spans="1:29">
      <c r="A78" s="2">
        <v>43601</v>
      </c>
      <c r="B78">
        <v>10158406</v>
      </c>
      <c r="C78">
        <v>10604324</v>
      </c>
      <c r="D78">
        <v>10330700</v>
      </c>
      <c r="E78">
        <v>10203651</v>
      </c>
      <c r="F78">
        <v>10330394</v>
      </c>
      <c r="G78">
        <f>IFERROR(VLOOKUP($A78,'Equity Curves'!$A$16:$F$1622,2,FALSE),'BN+NF EQ_Curves'!G77)</f>
        <v>12319999</v>
      </c>
      <c r="H78">
        <f>IFERROR(VLOOKUP($A78,'Equity Curves'!$A$16:$F$1622,3,FALSE),'BN+NF EQ_Curves'!H77)</f>
        <v>15322502</v>
      </c>
      <c r="I78">
        <f>IFERROR(VLOOKUP($A78,'Equity Curves'!$A$16:$F$1622,4,FALSE),'BN+NF EQ_Curves'!I77)</f>
        <v>15004835</v>
      </c>
      <c r="J78">
        <f>IFERROR(VLOOKUP($A78,'Equity Curves'!$A$16:$F$1622,5,FALSE),'BN+NF EQ_Curves'!J77)</f>
        <v>13971322</v>
      </c>
      <c r="K78">
        <f>IFERROR(VLOOKUP($A78,'Equity Curves'!$A$16:$F$1622,6,FALSE),'BN+NF EQ_Curves'!K77)</f>
        <v>13971322</v>
      </c>
      <c r="M78">
        <f t="shared" si="3"/>
        <v>-2.1253350428219742E-3</v>
      </c>
      <c r="N78">
        <f t="shared" si="4"/>
        <v>1.2970006953343383E-3</v>
      </c>
      <c r="O78">
        <f t="shared" si="5"/>
        <v>1.2288209143982431E-3</v>
      </c>
      <c r="P78">
        <f t="shared" si="6"/>
        <v>4.1505785331361622E-3</v>
      </c>
      <c r="Q78">
        <f t="shared" si="7"/>
        <v>3.4088373732517052E-3</v>
      </c>
      <c r="R78">
        <f t="shared" si="8"/>
        <v>-6.1023064478875622E-3</v>
      </c>
      <c r="S78">
        <f t="shared" si="9"/>
        <v>1.3361603172803438E-3</v>
      </c>
      <c r="T78">
        <f t="shared" si="10"/>
        <v>2.2106317917132134E-3</v>
      </c>
      <c r="U78">
        <f t="shared" si="11"/>
        <v>3.5354577588539993E-3</v>
      </c>
      <c r="V78">
        <f t="shared" si="12"/>
        <v>3.5354577588539993E-3</v>
      </c>
      <c r="W78" s="2"/>
      <c r="X78">
        <f t="shared" si="13"/>
        <v>103.64794587134594</v>
      </c>
      <c r="Y78">
        <f t="shared" si="14"/>
        <v>1.247530365211247E-3</v>
      </c>
      <c r="Z78" s="40">
        <f>X78/MAX($X$16:X78)-1</f>
        <v>0</v>
      </c>
      <c r="AC78" s="2"/>
    </row>
    <row r="79" spans="1:29">
      <c r="A79" s="2">
        <v>43602</v>
      </c>
      <c r="B79">
        <v>10211402</v>
      </c>
      <c r="C79">
        <v>10661736</v>
      </c>
      <c r="D79">
        <v>10383696</v>
      </c>
      <c r="E79">
        <v>10256646</v>
      </c>
      <c r="F79">
        <v>10383390</v>
      </c>
      <c r="G79">
        <f>IFERROR(VLOOKUP($A79,'Equity Curves'!$A$16:$F$1622,2,FALSE),'BN+NF EQ_Curves'!G78)</f>
        <v>12401843</v>
      </c>
      <c r="H79">
        <f>IFERROR(VLOOKUP($A79,'Equity Curves'!$A$16:$F$1622,3,FALSE),'BN+NF EQ_Curves'!H78)</f>
        <v>15417987</v>
      </c>
      <c r="I79">
        <f>IFERROR(VLOOKUP($A79,'Equity Curves'!$A$16:$F$1622,4,FALSE),'BN+NF EQ_Curves'!I78)</f>
        <v>15100320</v>
      </c>
      <c r="J79">
        <f>IFERROR(VLOOKUP($A79,'Equity Curves'!$A$16:$F$1622,5,FALSE),'BN+NF EQ_Curves'!J78)</f>
        <v>14053166</v>
      </c>
      <c r="K79">
        <f>IFERROR(VLOOKUP($A79,'Equity Curves'!$A$16:$F$1622,6,FALSE),'BN+NF EQ_Curves'!K78)</f>
        <v>14053166</v>
      </c>
      <c r="M79">
        <f t="shared" si="3"/>
        <v>5.2169602199401144E-3</v>
      </c>
      <c r="N79">
        <f t="shared" si="4"/>
        <v>5.4140179043944414E-3</v>
      </c>
      <c r="O79">
        <f t="shared" si="5"/>
        <v>5.1299524717589584E-3</v>
      </c>
      <c r="P79">
        <f t="shared" si="6"/>
        <v>5.1937291857591106E-3</v>
      </c>
      <c r="Q79">
        <f t="shared" si="7"/>
        <v>5.1301044277691776E-3</v>
      </c>
      <c r="R79">
        <f t="shared" si="8"/>
        <v>6.6431823574011339E-3</v>
      </c>
      <c r="S79">
        <f t="shared" si="9"/>
        <v>6.2316846165202389E-3</v>
      </c>
      <c r="T79">
        <f t="shared" si="10"/>
        <v>6.3636154612829454E-3</v>
      </c>
      <c r="U79">
        <f t="shared" si="11"/>
        <v>5.8579996939445156E-3</v>
      </c>
      <c r="V79">
        <f t="shared" si="12"/>
        <v>5.8579996939445156E-3</v>
      </c>
      <c r="W79" s="2"/>
      <c r="X79">
        <f t="shared" si="13"/>
        <v>104.23914593988006</v>
      </c>
      <c r="Y79">
        <f t="shared" si="14"/>
        <v>5.7039246032715152E-3</v>
      </c>
      <c r="Z79" s="40">
        <f>X79/MAX($X$16:X79)-1</f>
        <v>0</v>
      </c>
      <c r="AC79" s="2"/>
    </row>
    <row r="80" spans="1:29">
      <c r="A80" s="2">
        <v>43605</v>
      </c>
      <c r="B80">
        <v>10352297</v>
      </c>
      <c r="C80">
        <v>10814372</v>
      </c>
      <c r="D80">
        <v>10524591</v>
      </c>
      <c r="E80">
        <v>10397541</v>
      </c>
      <c r="F80">
        <v>10524285</v>
      </c>
      <c r="G80">
        <f>IFERROR(VLOOKUP($A80,'Equity Curves'!$A$16:$F$1622,2,FALSE),'BN+NF EQ_Curves'!G79)</f>
        <v>12576757</v>
      </c>
      <c r="H80">
        <f>IFERROR(VLOOKUP($A80,'Equity Curves'!$A$16:$F$1622,3,FALSE),'BN+NF EQ_Curves'!H79)</f>
        <v>15622053</v>
      </c>
      <c r="I80">
        <f>IFERROR(VLOOKUP($A80,'Equity Curves'!$A$16:$F$1622,4,FALSE),'BN+NF EQ_Curves'!I79)</f>
        <v>15304387</v>
      </c>
      <c r="J80">
        <f>IFERROR(VLOOKUP($A80,'Equity Curves'!$A$16:$F$1622,5,FALSE),'BN+NF EQ_Curves'!J79)</f>
        <v>14228081</v>
      </c>
      <c r="K80">
        <f>IFERROR(VLOOKUP($A80,'Equity Curves'!$A$16:$F$1622,6,FALSE),'BN+NF EQ_Curves'!K79)</f>
        <v>14228081</v>
      </c>
      <c r="M80">
        <f t="shared" si="3"/>
        <v>1.3797811505217306E-2</v>
      </c>
      <c r="N80">
        <f t="shared" si="4"/>
        <v>1.4316242683180214E-2</v>
      </c>
      <c r="O80">
        <f t="shared" si="5"/>
        <v>1.3568867963777098E-2</v>
      </c>
      <c r="P80">
        <f t="shared" si="6"/>
        <v>1.37369467562789E-2</v>
      </c>
      <c r="Q80">
        <f t="shared" si="7"/>
        <v>1.3569267840271904E-2</v>
      </c>
      <c r="R80">
        <f t="shared" si="8"/>
        <v>1.4103871497163745E-2</v>
      </c>
      <c r="S80">
        <f t="shared" si="9"/>
        <v>1.3235579975518164E-2</v>
      </c>
      <c r="T80">
        <f t="shared" si="10"/>
        <v>1.3514084469733012E-2</v>
      </c>
      <c r="U80">
        <f t="shared" si="11"/>
        <v>1.2446661485390642E-2</v>
      </c>
      <c r="V80">
        <f t="shared" si="12"/>
        <v>1.2446661485390642E-2</v>
      </c>
      <c r="W80" s="2"/>
      <c r="X80">
        <f t="shared" si="13"/>
        <v>105.64362245139586</v>
      </c>
      <c r="Y80">
        <f t="shared" si="14"/>
        <v>1.3473599566192165E-2</v>
      </c>
      <c r="Z80" s="40">
        <f>X80/MAX($X$16:X80)-1</f>
        <v>0</v>
      </c>
      <c r="AC80" s="2"/>
    </row>
    <row r="81" spans="1:29">
      <c r="A81" s="2">
        <v>43606</v>
      </c>
      <c r="B81">
        <v>10328754</v>
      </c>
      <c r="C81">
        <v>10777011</v>
      </c>
      <c r="D81">
        <v>10517533</v>
      </c>
      <c r="E81">
        <v>10404166</v>
      </c>
      <c r="F81">
        <v>10538391</v>
      </c>
      <c r="G81">
        <f>IFERROR(VLOOKUP($A81,'Equity Curves'!$A$16:$F$1622,2,FALSE),'BN+NF EQ_Curves'!G80)</f>
        <v>12559714</v>
      </c>
      <c r="H81">
        <f>IFERROR(VLOOKUP($A81,'Equity Curves'!$A$16:$F$1622,3,FALSE),'BN+NF EQ_Curves'!H80)</f>
        <v>15572116</v>
      </c>
      <c r="I81">
        <f>IFERROR(VLOOKUP($A81,'Equity Curves'!$A$16:$F$1622,4,FALSE),'BN+NF EQ_Curves'!I80)</f>
        <v>15312859</v>
      </c>
      <c r="J81">
        <f>IFERROR(VLOOKUP($A81,'Equity Curves'!$A$16:$F$1622,5,FALSE),'BN+NF EQ_Curves'!J80)</f>
        <v>14264321</v>
      </c>
      <c r="K81">
        <f>IFERROR(VLOOKUP($A81,'Equity Curves'!$A$16:$F$1622,6,FALSE),'BN+NF EQ_Curves'!K80)</f>
        <v>14264321</v>
      </c>
      <c r="M81">
        <f t="shared" si="3"/>
        <v>-2.2741812759042856E-3</v>
      </c>
      <c r="N81">
        <f t="shared" si="4"/>
        <v>-3.4547544693303012E-3</v>
      </c>
      <c r="O81">
        <f t="shared" si="5"/>
        <v>-6.7061988442118636E-4</v>
      </c>
      <c r="P81">
        <f t="shared" si="6"/>
        <v>6.3716988468720537E-4</v>
      </c>
      <c r="Q81">
        <f t="shared" si="7"/>
        <v>1.3403285828919032E-3</v>
      </c>
      <c r="R81">
        <f t="shared" si="8"/>
        <v>-1.355118811630085E-3</v>
      </c>
      <c r="S81">
        <f t="shared" si="9"/>
        <v>-3.1965708988440644E-3</v>
      </c>
      <c r="T81">
        <f t="shared" si="10"/>
        <v>5.5356676487594569E-4</v>
      </c>
      <c r="U81">
        <f t="shared" si="11"/>
        <v>2.5470757440866354E-3</v>
      </c>
      <c r="V81">
        <f t="shared" si="12"/>
        <v>2.5470757440866354E-3</v>
      </c>
      <c r="W81" s="2"/>
      <c r="X81">
        <f t="shared" si="13"/>
        <v>105.60848508022174</v>
      </c>
      <c r="Y81">
        <f t="shared" si="14"/>
        <v>-3.3260286195015962E-4</v>
      </c>
      <c r="Z81" s="40">
        <f>X81/MAX($X$16:X81)-1</f>
        <v>-3.3260286195013755E-4</v>
      </c>
      <c r="AC81" s="2"/>
    </row>
    <row r="82" spans="1:29">
      <c r="A82" s="2">
        <v>43607</v>
      </c>
      <c r="B82">
        <v>10311483</v>
      </c>
      <c r="C82">
        <v>10727834</v>
      </c>
      <c r="D82">
        <v>10487033</v>
      </c>
      <c r="E82">
        <v>10397552</v>
      </c>
      <c r="F82">
        <v>10464187</v>
      </c>
      <c r="G82">
        <f>IFERROR(VLOOKUP($A82,'Equity Curves'!$A$16:$F$1622,2,FALSE),'BN+NF EQ_Curves'!G81)</f>
        <v>12543874</v>
      </c>
      <c r="H82">
        <f>IFERROR(VLOOKUP($A82,'Equity Curves'!$A$16:$F$1622,3,FALSE),'BN+NF EQ_Curves'!H81)</f>
        <v>15484101</v>
      </c>
      <c r="I82">
        <f>IFERROR(VLOOKUP($A82,'Equity Curves'!$A$16:$F$1622,4,FALSE),'BN+NF EQ_Curves'!I81)</f>
        <v>15252361</v>
      </c>
      <c r="J82">
        <f>IFERROR(VLOOKUP($A82,'Equity Curves'!$A$16:$F$1622,5,FALSE),'BN+NF EQ_Curves'!J81)</f>
        <v>14161555</v>
      </c>
      <c r="K82">
        <f>IFERROR(VLOOKUP($A82,'Equity Curves'!$A$16:$F$1622,6,FALSE),'BN+NF EQ_Curves'!K81)</f>
        <v>14161555</v>
      </c>
      <c r="M82">
        <f t="shared" ref="M82:M145" si="15">B82/B81-1</f>
        <v>-1.6721281192291215E-3</v>
      </c>
      <c r="N82">
        <f t="shared" ref="N82:N145" si="16">C82/C81-1</f>
        <v>-4.5631390744613753E-3</v>
      </c>
      <c r="O82">
        <f t="shared" ref="O82:O145" si="17">D82/D81-1</f>
        <v>-2.8999195914098941E-3</v>
      </c>
      <c r="P82">
        <f t="shared" ref="P82:P145" si="18">E82/E81-1</f>
        <v>-6.3570688895198124E-4</v>
      </c>
      <c r="Q82">
        <f t="shared" ref="Q82:Q145" si="19">F82/F81-1</f>
        <v>-7.0413026049233052E-3</v>
      </c>
      <c r="R82">
        <f t="shared" ref="R82:R145" si="20">G82/G81-1</f>
        <v>-1.2611752146585165E-3</v>
      </c>
      <c r="S82">
        <f t="shared" ref="S82:S145" si="21">H82/H81-1</f>
        <v>-5.6520899279198789E-3</v>
      </c>
      <c r="T82">
        <f t="shared" ref="T82:T145" si="22">I82/I81-1</f>
        <v>-3.9507971698818922E-3</v>
      </c>
      <c r="U82">
        <f t="shared" ref="U82:U145" si="23">J82/J81-1</f>
        <v>-7.2044088183377264E-3</v>
      </c>
      <c r="V82">
        <f t="shared" ref="V82:V145" si="24">K82/K81-1</f>
        <v>-7.2044088183377264E-3</v>
      </c>
      <c r="W82" s="2"/>
      <c r="X82">
        <f t="shared" ref="X82:X145" si="25">X81*(1+Y82)</f>
        <v>105.16403096572809</v>
      </c>
      <c r="Y82">
        <f t="shared" ref="Y82:Y145" si="26">(M82*$M$14)+(N82*$N$14)+(O82*$O$14)+(P82*$P$14)+(Q82*$Q$14)+(R82*$R$14)+(S82*$S$14)+(T82*$T$14)+(U82*$U$14)+(V82*$V$14)</f>
        <v>-4.2085076228111414E-3</v>
      </c>
      <c r="Z82" s="40">
        <f>X82/MAX($X$16:X82)-1</f>
        <v>-4.5397107230814582E-3</v>
      </c>
      <c r="AC82" s="2"/>
    </row>
    <row r="83" spans="1:29">
      <c r="A83" s="2">
        <v>43608</v>
      </c>
      <c r="B83">
        <v>10448542</v>
      </c>
      <c r="C83">
        <v>10800483</v>
      </c>
      <c r="D83">
        <v>10714241</v>
      </c>
      <c r="E83">
        <v>10613303</v>
      </c>
      <c r="F83">
        <v>10555390</v>
      </c>
      <c r="G83">
        <f>IFERROR(VLOOKUP($A83,'Equity Curves'!$A$16:$F$1622,2,FALSE),'BN+NF EQ_Curves'!G82)</f>
        <v>12645273</v>
      </c>
      <c r="H83">
        <f>IFERROR(VLOOKUP($A83,'Equity Curves'!$A$16:$F$1622,3,FALSE),'BN+NF EQ_Curves'!H82)</f>
        <v>15837779</v>
      </c>
      <c r="I83">
        <f>IFERROR(VLOOKUP($A83,'Equity Curves'!$A$16:$F$1622,4,FALSE),'BN+NF EQ_Curves'!I82)</f>
        <v>15635898</v>
      </c>
      <c r="J83">
        <f>IFERROR(VLOOKUP($A83,'Equity Curves'!$A$16:$F$1622,5,FALSE),'BN+NF EQ_Curves'!J82)</f>
        <v>14512906</v>
      </c>
      <c r="K83">
        <f>IFERROR(VLOOKUP($A83,'Equity Curves'!$A$16:$F$1622,6,FALSE),'BN+NF EQ_Curves'!K82)</f>
        <v>14512906</v>
      </c>
      <c r="M83">
        <f t="shared" si="15"/>
        <v>1.3291880518059296E-2</v>
      </c>
      <c r="N83">
        <f t="shared" si="16"/>
        <v>6.7720100814385731E-3</v>
      </c>
      <c r="O83">
        <f t="shared" si="17"/>
        <v>2.1665613143393436E-2</v>
      </c>
      <c r="P83">
        <f t="shared" si="18"/>
        <v>2.0750172732966421E-2</v>
      </c>
      <c r="Q83">
        <f t="shared" si="19"/>
        <v>8.7157272705467026E-3</v>
      </c>
      <c r="R83">
        <f t="shared" si="20"/>
        <v>8.0835473953262404E-3</v>
      </c>
      <c r="S83">
        <f t="shared" si="21"/>
        <v>2.2841364829640387E-2</v>
      </c>
      <c r="T83">
        <f t="shared" si="22"/>
        <v>2.5146074106166205E-2</v>
      </c>
      <c r="U83">
        <f t="shared" si="23"/>
        <v>2.4810199162450752E-2</v>
      </c>
      <c r="V83">
        <f t="shared" si="24"/>
        <v>2.4810199162450752E-2</v>
      </c>
      <c r="W83" s="2"/>
      <c r="X83">
        <f t="shared" si="25"/>
        <v>107.02424373502632</v>
      </c>
      <c r="Y83">
        <f t="shared" si="26"/>
        <v>1.7688678840243881E-2</v>
      </c>
      <c r="Z83" s="40">
        <f>X83/MAX($X$16:X83)-1</f>
        <v>0</v>
      </c>
      <c r="AC83" s="2"/>
    </row>
    <row r="84" spans="1:29">
      <c r="A84" s="2">
        <v>43609</v>
      </c>
      <c r="B84">
        <v>10385121</v>
      </c>
      <c r="C84">
        <v>10750764</v>
      </c>
      <c r="D84">
        <v>10709099</v>
      </c>
      <c r="E84">
        <v>10640494</v>
      </c>
      <c r="F84">
        <v>10588489</v>
      </c>
      <c r="G84">
        <f>IFERROR(VLOOKUP($A84,'Equity Curves'!$A$16:$F$1622,2,FALSE),'BN+NF EQ_Curves'!G83)</f>
        <v>12543490</v>
      </c>
      <c r="H84">
        <f>IFERROR(VLOOKUP($A84,'Equity Curves'!$A$16:$F$1622,3,FALSE),'BN+NF EQ_Curves'!H83)</f>
        <v>15752687</v>
      </c>
      <c r="I84">
        <f>IFERROR(VLOOKUP($A84,'Equity Curves'!$A$16:$F$1622,4,FALSE),'BN+NF EQ_Curves'!I83)</f>
        <v>15700333</v>
      </c>
      <c r="J84">
        <f>IFERROR(VLOOKUP($A84,'Equity Curves'!$A$16:$F$1622,5,FALSE),'BN+NF EQ_Curves'!J83)</f>
        <v>14593260</v>
      </c>
      <c r="K84">
        <f>IFERROR(VLOOKUP($A84,'Equity Curves'!$A$16:$F$1622,6,FALSE),'BN+NF EQ_Curves'!K83)</f>
        <v>14593260</v>
      </c>
      <c r="M84">
        <f t="shared" si="15"/>
        <v>-6.0698420889727656E-3</v>
      </c>
      <c r="N84">
        <f t="shared" si="16"/>
        <v>-4.6034052365991895E-3</v>
      </c>
      <c r="O84">
        <f t="shared" si="17"/>
        <v>-4.7992200287449993E-4</v>
      </c>
      <c r="P84">
        <f t="shared" si="18"/>
        <v>2.5619734026249841E-3</v>
      </c>
      <c r="Q84">
        <f t="shared" si="19"/>
        <v>3.1357439185097924E-3</v>
      </c>
      <c r="R84">
        <f t="shared" si="20"/>
        <v>-8.049094709145499E-3</v>
      </c>
      <c r="S84">
        <f t="shared" si="21"/>
        <v>-5.3727230314301044E-3</v>
      </c>
      <c r="T84">
        <f t="shared" si="22"/>
        <v>4.1209657417822232E-3</v>
      </c>
      <c r="U84">
        <f t="shared" si="23"/>
        <v>5.5367271034485466E-3</v>
      </c>
      <c r="V84">
        <f t="shared" si="24"/>
        <v>5.5367271034485466E-3</v>
      </c>
      <c r="W84" s="2"/>
      <c r="X84">
        <f t="shared" si="25"/>
        <v>106.98482831357133</v>
      </c>
      <c r="Y84">
        <f t="shared" si="26"/>
        <v>-3.6828497992079639E-4</v>
      </c>
      <c r="Z84" s="40">
        <f>X84/MAX($X$16:X84)-1</f>
        <v>-3.6828497992080766E-4</v>
      </c>
      <c r="AC84" s="2"/>
    </row>
    <row r="85" spans="1:29">
      <c r="A85" s="2">
        <v>43612</v>
      </c>
      <c r="B85">
        <v>10389832</v>
      </c>
      <c r="C85">
        <v>10777534</v>
      </c>
      <c r="D85">
        <v>10735869</v>
      </c>
      <c r="E85">
        <v>10667264</v>
      </c>
      <c r="F85">
        <v>10607543</v>
      </c>
      <c r="G85">
        <f>IFERROR(VLOOKUP($A85,'Equity Curves'!$A$16:$F$1622,2,FALSE),'BN+NF EQ_Curves'!G84)</f>
        <v>12598612</v>
      </c>
      <c r="H85">
        <f>IFERROR(VLOOKUP($A85,'Equity Curves'!$A$16:$F$1622,3,FALSE),'BN+NF EQ_Curves'!H84)</f>
        <v>15825145</v>
      </c>
      <c r="I85">
        <f>IFERROR(VLOOKUP($A85,'Equity Curves'!$A$16:$F$1622,4,FALSE),'BN+NF EQ_Curves'!I84)</f>
        <v>15745377</v>
      </c>
      <c r="J85">
        <f>IFERROR(VLOOKUP($A85,'Equity Curves'!$A$16:$F$1622,5,FALSE),'BN+NF EQ_Curves'!J84)</f>
        <v>14624893</v>
      </c>
      <c r="K85">
        <f>IFERROR(VLOOKUP($A85,'Equity Curves'!$A$16:$F$1622,6,FALSE),'BN+NF EQ_Curves'!K84)</f>
        <v>14624893</v>
      </c>
      <c r="M85">
        <f t="shared" si="15"/>
        <v>4.5362976512253184E-4</v>
      </c>
      <c r="N85">
        <f t="shared" si="16"/>
        <v>2.4900555904678878E-3</v>
      </c>
      <c r="O85">
        <f t="shared" si="17"/>
        <v>2.4997434424689491E-3</v>
      </c>
      <c r="P85">
        <f t="shared" si="18"/>
        <v>2.5158606357937874E-3</v>
      </c>
      <c r="Q85">
        <f t="shared" si="19"/>
        <v>1.7995013263931714E-3</v>
      </c>
      <c r="R85">
        <f t="shared" si="20"/>
        <v>4.3944707573411179E-3</v>
      </c>
      <c r="S85">
        <f t="shared" si="21"/>
        <v>4.5997232091261608E-3</v>
      </c>
      <c r="T85">
        <f t="shared" si="22"/>
        <v>2.8689837342941171E-3</v>
      </c>
      <c r="U85">
        <f t="shared" si="23"/>
        <v>2.1676445153446799E-3</v>
      </c>
      <c r="V85">
        <f t="shared" si="24"/>
        <v>2.1676445153446799E-3</v>
      </c>
      <c r="W85" s="2"/>
      <c r="X85">
        <f t="shared" si="25"/>
        <v>107.26253158719537</v>
      </c>
      <c r="Y85">
        <f t="shared" si="26"/>
        <v>2.5957257491697086E-3</v>
      </c>
      <c r="Z85" s="40">
        <f>X85/MAX($X$16:X85)-1</f>
        <v>0</v>
      </c>
      <c r="AC85" s="2"/>
    </row>
    <row r="86" spans="1:29">
      <c r="A86" s="2">
        <v>43613</v>
      </c>
      <c r="B86">
        <v>10412239</v>
      </c>
      <c r="C86">
        <v>10738386</v>
      </c>
      <c r="D86">
        <v>10732374</v>
      </c>
      <c r="E86">
        <v>10637681</v>
      </c>
      <c r="F86">
        <v>10520736</v>
      </c>
      <c r="G86">
        <f>IFERROR(VLOOKUP($A86,'Equity Curves'!$A$16:$F$1622,2,FALSE),'BN+NF EQ_Curves'!G85)</f>
        <v>12630786</v>
      </c>
      <c r="H86">
        <f>IFERROR(VLOOKUP($A86,'Equity Curves'!$A$16:$F$1622,3,FALSE),'BN+NF EQ_Curves'!H85)</f>
        <v>15718084</v>
      </c>
      <c r="I86">
        <f>IFERROR(VLOOKUP($A86,'Equity Curves'!$A$16:$F$1622,4,FALSE),'BN+NF EQ_Curves'!I85)</f>
        <v>15732565</v>
      </c>
      <c r="J86">
        <f>IFERROR(VLOOKUP($A86,'Equity Curves'!$A$16:$F$1622,5,FALSE),'BN+NF EQ_Curves'!J85)</f>
        <v>14671130</v>
      </c>
      <c r="K86">
        <f>IFERROR(VLOOKUP($A86,'Equity Curves'!$A$16:$F$1622,6,FALSE),'BN+NF EQ_Curves'!K85)</f>
        <v>14671130</v>
      </c>
      <c r="M86">
        <f t="shared" si="15"/>
        <v>2.1566277491300578E-3</v>
      </c>
      <c r="N86">
        <f t="shared" si="16"/>
        <v>-3.632370818779096E-3</v>
      </c>
      <c r="O86">
        <f t="shared" si="17"/>
        <v>-3.2554421072017448E-4</v>
      </c>
      <c r="P86">
        <f t="shared" si="18"/>
        <v>-2.7732509479468925E-3</v>
      </c>
      <c r="Q86">
        <f t="shared" si="19"/>
        <v>-8.183516201631269E-3</v>
      </c>
      <c r="R86">
        <f t="shared" si="20"/>
        <v>2.5537733839251509E-3</v>
      </c>
      <c r="S86">
        <f t="shared" si="21"/>
        <v>-6.7652460688354399E-3</v>
      </c>
      <c r="T86">
        <f t="shared" si="22"/>
        <v>-8.1369915753681799E-4</v>
      </c>
      <c r="U86">
        <f t="shared" si="23"/>
        <v>3.1615274039953345E-3</v>
      </c>
      <c r="V86">
        <f t="shared" si="24"/>
        <v>3.1615274039953345E-3</v>
      </c>
      <c r="W86" s="2"/>
      <c r="X86">
        <f t="shared" si="25"/>
        <v>107.13960688682585</v>
      </c>
      <c r="Y86">
        <f t="shared" si="26"/>
        <v>-1.1460171464403813E-3</v>
      </c>
      <c r="Z86" s="40">
        <f>X86/MAX($X$16:X86)-1</f>
        <v>-1.146017146440359E-3</v>
      </c>
      <c r="AC86" s="2"/>
    </row>
    <row r="87" spans="1:29">
      <c r="A87" s="2">
        <v>43614</v>
      </c>
      <c r="B87">
        <v>10387877</v>
      </c>
      <c r="C87">
        <v>10750673</v>
      </c>
      <c r="D87">
        <v>10747835</v>
      </c>
      <c r="E87">
        <v>10650062</v>
      </c>
      <c r="F87">
        <v>10530901</v>
      </c>
      <c r="G87">
        <f>IFERROR(VLOOKUP($A87,'Equity Curves'!$A$16:$F$1622,2,FALSE),'BN+NF EQ_Curves'!G86)</f>
        <v>12605069</v>
      </c>
      <c r="H87">
        <f>IFERROR(VLOOKUP($A87,'Equity Curves'!$A$16:$F$1622,3,FALSE),'BN+NF EQ_Curves'!H86)</f>
        <v>15732610</v>
      </c>
      <c r="I87">
        <f>IFERROR(VLOOKUP($A87,'Equity Curves'!$A$16:$F$1622,4,FALSE),'BN+NF EQ_Curves'!I86)</f>
        <v>15710625</v>
      </c>
      <c r="J87">
        <f>IFERROR(VLOOKUP($A87,'Equity Curves'!$A$16:$F$1622,5,FALSE),'BN+NF EQ_Curves'!J86)</f>
        <v>14665087</v>
      </c>
      <c r="K87">
        <f>IFERROR(VLOOKUP($A87,'Equity Curves'!$A$16:$F$1622,6,FALSE),'BN+NF EQ_Curves'!K86)</f>
        <v>14665087</v>
      </c>
      <c r="M87">
        <f t="shared" si="15"/>
        <v>-2.3397465232981585E-3</v>
      </c>
      <c r="N87">
        <f t="shared" si="16"/>
        <v>1.1442129198930839E-3</v>
      </c>
      <c r="O87">
        <f t="shared" si="17"/>
        <v>1.4405945972437717E-3</v>
      </c>
      <c r="P87">
        <f t="shared" si="18"/>
        <v>1.1638814888319526E-3</v>
      </c>
      <c r="Q87">
        <f t="shared" si="19"/>
        <v>9.6618715648788545E-4</v>
      </c>
      <c r="R87">
        <f t="shared" si="20"/>
        <v>-2.0360569801436412E-3</v>
      </c>
      <c r="S87">
        <f t="shared" si="21"/>
        <v>9.2415844068516328E-4</v>
      </c>
      <c r="T87">
        <f t="shared" si="22"/>
        <v>-1.3945596283886363E-3</v>
      </c>
      <c r="U87">
        <f t="shared" si="23"/>
        <v>-4.1189737941116356E-4</v>
      </c>
      <c r="V87">
        <f t="shared" si="24"/>
        <v>-4.1189737941116356E-4</v>
      </c>
      <c r="W87" s="2"/>
      <c r="X87">
        <f t="shared" si="25"/>
        <v>107.12937373347062</v>
      </c>
      <c r="Y87">
        <f t="shared" si="26"/>
        <v>-9.5512328751090644E-5</v>
      </c>
      <c r="Z87" s="40">
        <f>X87/MAX($X$16:X87)-1</f>
        <v>-1.2414200164249101E-3</v>
      </c>
      <c r="AC87" s="2"/>
    </row>
    <row r="88" spans="1:29">
      <c r="A88" s="2">
        <v>43615</v>
      </c>
      <c r="B88">
        <v>10366970</v>
      </c>
      <c r="C88">
        <v>10769392</v>
      </c>
      <c r="D88">
        <v>10771362</v>
      </c>
      <c r="E88">
        <v>10681884</v>
      </c>
      <c r="F88">
        <v>10562817</v>
      </c>
      <c r="G88">
        <f>IFERROR(VLOOKUP($A88,'Equity Curves'!$A$16:$F$1622,2,FALSE),'BN+NF EQ_Curves'!G87)</f>
        <v>12608124</v>
      </c>
      <c r="H88">
        <f>IFERROR(VLOOKUP($A88,'Equity Curves'!$A$16:$F$1622,3,FALSE),'BN+NF EQ_Curves'!H87)</f>
        <v>15767984</v>
      </c>
      <c r="I88">
        <f>IFERROR(VLOOKUP($A88,'Equity Curves'!$A$16:$F$1622,4,FALSE),'BN+NF EQ_Curves'!I87)</f>
        <v>15682060</v>
      </c>
      <c r="J88">
        <f>IFERROR(VLOOKUP($A88,'Equity Curves'!$A$16:$F$1622,5,FALSE),'BN+NF EQ_Curves'!J87)</f>
        <v>14657856</v>
      </c>
      <c r="K88">
        <f>IFERROR(VLOOKUP($A88,'Equity Curves'!$A$16:$F$1622,6,FALSE),'BN+NF EQ_Curves'!K87)</f>
        <v>14657856</v>
      </c>
      <c r="M88">
        <f t="shared" si="15"/>
        <v>-2.0126345354301023E-3</v>
      </c>
      <c r="N88">
        <f t="shared" si="16"/>
        <v>1.7411933187809758E-3</v>
      </c>
      <c r="O88">
        <f t="shared" si="17"/>
        <v>2.1889989937509124E-3</v>
      </c>
      <c r="P88">
        <f t="shared" si="18"/>
        <v>2.9879638259382446E-3</v>
      </c>
      <c r="Q88">
        <f t="shared" si="19"/>
        <v>3.030699842302198E-3</v>
      </c>
      <c r="R88">
        <f t="shared" si="20"/>
        <v>2.4236281451539554E-4</v>
      </c>
      <c r="S88">
        <f t="shared" si="21"/>
        <v>2.2484508292013317E-3</v>
      </c>
      <c r="T88">
        <f t="shared" si="22"/>
        <v>-1.8181962843617505E-3</v>
      </c>
      <c r="U88">
        <f t="shared" si="23"/>
        <v>-4.9307583378133124E-4</v>
      </c>
      <c r="V88">
        <f t="shared" si="24"/>
        <v>-4.9307583378133124E-4</v>
      </c>
      <c r="W88" s="2"/>
      <c r="X88">
        <f t="shared" si="25"/>
        <v>107.21103510338736</v>
      </c>
      <c r="Y88">
        <f t="shared" si="26"/>
        <v>7.6226871371345463E-4</v>
      </c>
      <c r="Z88" s="40">
        <f>X88/MAX($X$16:X88)-1</f>
        <v>-4.8009759835054844E-4</v>
      </c>
      <c r="AC88" s="2"/>
    </row>
    <row r="89" spans="1:29">
      <c r="A89" s="2">
        <v>43616</v>
      </c>
      <c r="B89">
        <v>10318916</v>
      </c>
      <c r="C89">
        <v>10721338</v>
      </c>
      <c r="D89">
        <v>10755941</v>
      </c>
      <c r="E89">
        <v>10669124</v>
      </c>
      <c r="F89">
        <v>10598568</v>
      </c>
      <c r="G89">
        <f>IFERROR(VLOOKUP($A89,'Equity Curves'!$A$16:$F$1622,2,FALSE),'BN+NF EQ_Curves'!G88)</f>
        <v>12489994</v>
      </c>
      <c r="H89">
        <f>IFERROR(VLOOKUP($A89,'Equity Curves'!$A$16:$F$1622,3,FALSE),'BN+NF EQ_Curves'!H88)</f>
        <v>15660487</v>
      </c>
      <c r="I89">
        <f>IFERROR(VLOOKUP($A89,'Equity Curves'!$A$16:$F$1622,4,FALSE),'BN+NF EQ_Curves'!I88)</f>
        <v>15690072</v>
      </c>
      <c r="J89">
        <f>IFERROR(VLOOKUP($A89,'Equity Curves'!$A$16:$F$1622,5,FALSE),'BN+NF EQ_Curves'!J88)</f>
        <v>14643087</v>
      </c>
      <c r="K89">
        <f>IFERROR(VLOOKUP($A89,'Equity Curves'!$A$16:$F$1622,6,FALSE),'BN+NF EQ_Curves'!K88)</f>
        <v>14643087</v>
      </c>
      <c r="M89">
        <f t="shared" si="15"/>
        <v>-4.6352984526819574E-3</v>
      </c>
      <c r="N89">
        <f t="shared" si="16"/>
        <v>-4.4620903389903654E-3</v>
      </c>
      <c r="O89">
        <f t="shared" si="17"/>
        <v>-1.4316666731654104E-3</v>
      </c>
      <c r="P89">
        <f t="shared" si="18"/>
        <v>-1.1945458310538282E-3</v>
      </c>
      <c r="Q89">
        <f t="shared" si="19"/>
        <v>3.3846084808626387E-3</v>
      </c>
      <c r="R89">
        <f t="shared" si="20"/>
        <v>-9.3693558216908501E-3</v>
      </c>
      <c r="S89">
        <f t="shared" si="21"/>
        <v>-6.8174219354865118E-3</v>
      </c>
      <c r="T89">
        <f t="shared" si="22"/>
        <v>5.1090226666650196E-4</v>
      </c>
      <c r="U89">
        <f t="shared" si="23"/>
        <v>-1.0075825550476258E-3</v>
      </c>
      <c r="V89">
        <f t="shared" si="24"/>
        <v>-1.0075825550476258E-3</v>
      </c>
      <c r="W89" s="2"/>
      <c r="X89">
        <f t="shared" si="25"/>
        <v>106.93196442076076</v>
      </c>
      <c r="Y89">
        <f t="shared" si="26"/>
        <v>-2.6030033415635036E-3</v>
      </c>
      <c r="Z89" s="40">
        <f>X89/MAX($X$16:X89)-1</f>
        <v>-3.0818512442611912E-3</v>
      </c>
      <c r="AC89" s="2"/>
    </row>
    <row r="90" spans="1:29">
      <c r="A90" s="2">
        <v>43619</v>
      </c>
      <c r="B90">
        <v>10348141</v>
      </c>
      <c r="C90">
        <v>10774653</v>
      </c>
      <c r="D90">
        <v>10802707</v>
      </c>
      <c r="E90">
        <v>10723210</v>
      </c>
      <c r="F90">
        <v>10652654</v>
      </c>
      <c r="G90">
        <f>IFERROR(VLOOKUP($A90,'Equity Curves'!$A$16:$F$1622,2,FALSE),'BN+NF EQ_Curves'!G89)</f>
        <v>12495998</v>
      </c>
      <c r="H90">
        <f>IFERROR(VLOOKUP($A90,'Equity Curves'!$A$16:$F$1622,3,FALSE),'BN+NF EQ_Curves'!H89)</f>
        <v>15760704</v>
      </c>
      <c r="I90">
        <f>IFERROR(VLOOKUP($A90,'Equity Curves'!$A$16:$F$1622,4,FALSE),'BN+NF EQ_Curves'!I89)</f>
        <v>15776450</v>
      </c>
      <c r="J90">
        <f>IFERROR(VLOOKUP($A90,'Equity Curves'!$A$16:$F$1622,5,FALSE),'BN+NF EQ_Curves'!J89)</f>
        <v>14728988</v>
      </c>
      <c r="K90">
        <f>IFERROR(VLOOKUP($A90,'Equity Curves'!$A$16:$F$1622,6,FALSE),'BN+NF EQ_Curves'!K89)</f>
        <v>14728988</v>
      </c>
      <c r="M90">
        <f t="shared" si="15"/>
        <v>2.8321773333555011E-3</v>
      </c>
      <c r="N90">
        <f t="shared" si="16"/>
        <v>4.9727935076759877E-3</v>
      </c>
      <c r="O90">
        <f t="shared" si="17"/>
        <v>4.3479226968612394E-3</v>
      </c>
      <c r="P90">
        <f t="shared" si="18"/>
        <v>5.0693946382103228E-3</v>
      </c>
      <c r="Q90">
        <f t="shared" si="19"/>
        <v>5.1031422358189804E-3</v>
      </c>
      <c r="R90">
        <f t="shared" si="20"/>
        <v>4.8070479457384963E-4</v>
      </c>
      <c r="S90">
        <f t="shared" si="21"/>
        <v>6.3993539919926512E-3</v>
      </c>
      <c r="T90">
        <f t="shared" si="22"/>
        <v>5.5052647304614233E-3</v>
      </c>
      <c r="U90">
        <f t="shared" si="23"/>
        <v>5.8663176692181906E-3</v>
      </c>
      <c r="V90">
        <f t="shared" si="24"/>
        <v>5.8663176692181906E-3</v>
      </c>
      <c r="W90" s="2"/>
      <c r="X90">
        <f t="shared" si="25"/>
        <v>107.42859270563272</v>
      </c>
      <c r="Y90">
        <f t="shared" si="26"/>
        <v>4.6443389267386342E-3</v>
      </c>
      <c r="Z90" s="40">
        <f>X90/MAX($X$16:X90)-1</f>
        <v>0</v>
      </c>
      <c r="AC90" s="2"/>
    </row>
    <row r="91" spans="1:29">
      <c r="A91" s="2">
        <v>43620</v>
      </c>
      <c r="B91">
        <v>10359390</v>
      </c>
      <c r="C91">
        <v>10760195</v>
      </c>
      <c r="D91">
        <v>10804836</v>
      </c>
      <c r="E91">
        <v>10727314</v>
      </c>
      <c r="F91">
        <v>10621434</v>
      </c>
      <c r="G91">
        <f>IFERROR(VLOOKUP($A91,'Equity Curves'!$A$16:$F$1622,2,FALSE),'BN+NF EQ_Curves'!G90)</f>
        <v>12521525</v>
      </c>
      <c r="H91">
        <f>IFERROR(VLOOKUP($A91,'Equity Curves'!$A$16:$F$1622,3,FALSE),'BN+NF EQ_Curves'!H90)</f>
        <v>15795701</v>
      </c>
      <c r="I91">
        <f>IFERROR(VLOOKUP($A91,'Equity Curves'!$A$16:$F$1622,4,FALSE),'BN+NF EQ_Curves'!I90)</f>
        <v>15784932</v>
      </c>
      <c r="J91">
        <f>IFERROR(VLOOKUP($A91,'Equity Curves'!$A$16:$F$1622,5,FALSE),'BN+NF EQ_Curves'!J90)</f>
        <v>14654086</v>
      </c>
      <c r="K91">
        <f>IFERROR(VLOOKUP($A91,'Equity Curves'!$A$16:$F$1622,6,FALSE),'BN+NF EQ_Curves'!K90)</f>
        <v>14654086</v>
      </c>
      <c r="M91">
        <f t="shared" si="15"/>
        <v>1.0870551531911854E-3</v>
      </c>
      <c r="N91">
        <f t="shared" si="16"/>
        <v>-1.3418529580488947E-3</v>
      </c>
      <c r="O91">
        <f t="shared" si="17"/>
        <v>1.9708023183451218E-4</v>
      </c>
      <c r="P91">
        <f t="shared" si="18"/>
        <v>3.8272121873950127E-4</v>
      </c>
      <c r="Q91">
        <f t="shared" si="19"/>
        <v>-2.9307250568731957E-3</v>
      </c>
      <c r="R91">
        <f t="shared" si="20"/>
        <v>2.0428140273389683E-3</v>
      </c>
      <c r="S91">
        <f t="shared" si="21"/>
        <v>2.2205226365523689E-3</v>
      </c>
      <c r="T91">
        <f t="shared" si="22"/>
        <v>5.3763679408236342E-4</v>
      </c>
      <c r="U91">
        <f t="shared" si="23"/>
        <v>-5.0853459857527206E-3</v>
      </c>
      <c r="V91">
        <f t="shared" si="24"/>
        <v>-5.0853459857527206E-3</v>
      </c>
      <c r="W91" s="2"/>
      <c r="X91">
        <f t="shared" si="25"/>
        <v>107.34291367690096</v>
      </c>
      <c r="Y91">
        <f t="shared" si="26"/>
        <v>-7.9754399246886323E-4</v>
      </c>
      <c r="Z91" s="40">
        <f>X91/MAX($X$16:X91)-1</f>
        <v>-7.9754399246889651E-4</v>
      </c>
      <c r="AC91" s="2"/>
    </row>
    <row r="92" spans="1:29">
      <c r="A92" s="2">
        <v>43622</v>
      </c>
      <c r="B92">
        <v>10354573</v>
      </c>
      <c r="C92">
        <v>10820962</v>
      </c>
      <c r="D92">
        <v>10865603</v>
      </c>
      <c r="E92">
        <v>10788081</v>
      </c>
      <c r="F92">
        <v>10682200</v>
      </c>
      <c r="G92">
        <f>IFERROR(VLOOKUP($A92,'Equity Curves'!$A$16:$F$1622,2,FALSE),'BN+NF EQ_Curves'!G91)</f>
        <v>12499807</v>
      </c>
      <c r="H92">
        <f>IFERROR(VLOOKUP($A92,'Equity Curves'!$A$16:$F$1622,3,FALSE),'BN+NF EQ_Curves'!H91)</f>
        <v>15850215</v>
      </c>
      <c r="I92">
        <f>IFERROR(VLOOKUP($A92,'Equity Curves'!$A$16:$F$1622,4,FALSE),'BN+NF EQ_Curves'!I91)</f>
        <v>15871787</v>
      </c>
      <c r="J92">
        <f>IFERROR(VLOOKUP($A92,'Equity Curves'!$A$16:$F$1622,5,FALSE),'BN+NF EQ_Curves'!J91)</f>
        <v>14728533</v>
      </c>
      <c r="K92">
        <f>IFERROR(VLOOKUP($A92,'Equity Curves'!$A$16:$F$1622,6,FALSE),'BN+NF EQ_Curves'!K91)</f>
        <v>14728533</v>
      </c>
      <c r="M92">
        <f t="shared" si="15"/>
        <v>-4.6498876864375926E-4</v>
      </c>
      <c r="N92">
        <f t="shared" si="16"/>
        <v>5.6473883605270281E-3</v>
      </c>
      <c r="O92">
        <f t="shared" si="17"/>
        <v>5.6240557468896224E-3</v>
      </c>
      <c r="P92">
        <f t="shared" si="18"/>
        <v>5.6646985442954101E-3</v>
      </c>
      <c r="Q92">
        <f t="shared" si="19"/>
        <v>5.7210730679115862E-3</v>
      </c>
      <c r="R92">
        <f t="shared" si="20"/>
        <v>-1.7344532714664851E-3</v>
      </c>
      <c r="S92">
        <f t="shared" si="21"/>
        <v>3.4511921946356328E-3</v>
      </c>
      <c r="T92">
        <f t="shared" si="22"/>
        <v>5.502399376823508E-3</v>
      </c>
      <c r="U92">
        <f t="shared" si="23"/>
        <v>5.0802895520061231E-3</v>
      </c>
      <c r="V92">
        <f t="shared" si="24"/>
        <v>5.0802895520061231E-3</v>
      </c>
      <c r="W92" s="2"/>
      <c r="X92">
        <f t="shared" si="25"/>
        <v>107.7676904575934</v>
      </c>
      <c r="Y92">
        <f t="shared" si="26"/>
        <v>3.9571944354984791E-3</v>
      </c>
      <c r="Z92" s="40">
        <f>X92/MAX($X$16:X92)-1</f>
        <v>0</v>
      </c>
      <c r="AC92" s="2"/>
    </row>
    <row r="93" spans="1:29">
      <c r="A93" s="2">
        <v>43623</v>
      </c>
      <c r="B93">
        <v>10354879</v>
      </c>
      <c r="C93">
        <v>10799196</v>
      </c>
      <c r="D93">
        <v>10866510</v>
      </c>
      <c r="E93">
        <v>10795443</v>
      </c>
      <c r="F93">
        <v>10621155</v>
      </c>
      <c r="G93">
        <f>IFERROR(VLOOKUP($A93,'Equity Curves'!$A$16:$F$1622,2,FALSE),'BN+NF EQ_Curves'!G92)</f>
        <v>12470268</v>
      </c>
      <c r="H93">
        <f>IFERROR(VLOOKUP($A93,'Equity Curves'!$A$16:$F$1622,3,FALSE),'BN+NF EQ_Curves'!H92)</f>
        <v>15787702</v>
      </c>
      <c r="I93">
        <f>IFERROR(VLOOKUP($A93,'Equity Curves'!$A$16:$F$1622,4,FALSE),'BN+NF EQ_Curves'!I92)</f>
        <v>15877252</v>
      </c>
      <c r="J93">
        <f>IFERROR(VLOOKUP($A93,'Equity Curves'!$A$16:$F$1622,5,FALSE),'BN+NF EQ_Curves'!J92)</f>
        <v>14683420</v>
      </c>
      <c r="K93">
        <f>IFERROR(VLOOKUP($A93,'Equity Curves'!$A$16:$F$1622,6,FALSE),'BN+NF EQ_Curves'!K92)</f>
        <v>14683420</v>
      </c>
      <c r="M93">
        <f t="shared" si="15"/>
        <v>2.9552160190515764E-5</v>
      </c>
      <c r="N93">
        <f t="shared" si="16"/>
        <v>-2.0114662633506919E-3</v>
      </c>
      <c r="O93">
        <f t="shared" si="17"/>
        <v>8.3474428432595005E-5</v>
      </c>
      <c r="P93">
        <f t="shared" si="18"/>
        <v>6.8241979273242492E-4</v>
      </c>
      <c r="Q93">
        <f t="shared" si="19"/>
        <v>-5.7146467956038505E-3</v>
      </c>
      <c r="R93">
        <f t="shared" si="20"/>
        <v>-2.3631564871361421E-3</v>
      </c>
      <c r="S93">
        <f t="shared" si="21"/>
        <v>-3.9439843560481469E-3</v>
      </c>
      <c r="T93">
        <f t="shared" si="22"/>
        <v>3.4432165703845996E-4</v>
      </c>
      <c r="U93">
        <f t="shared" si="23"/>
        <v>-3.0629662845580441E-3</v>
      </c>
      <c r="V93">
        <f t="shared" si="24"/>
        <v>-3.0629662845580441E-3</v>
      </c>
      <c r="W93" s="2"/>
      <c r="X93">
        <f t="shared" si="25"/>
        <v>107.56272257775781</v>
      </c>
      <c r="Y93">
        <f t="shared" si="26"/>
        <v>-1.9019418432860927E-3</v>
      </c>
      <c r="Z93" s="40">
        <f>X93/MAX($X$16:X93)-1</f>
        <v>-1.9019418432860702E-3</v>
      </c>
      <c r="AC93" s="2"/>
    </row>
    <row r="94" spans="1:29">
      <c r="A94" s="2">
        <v>43626</v>
      </c>
      <c r="B94">
        <v>10296469</v>
      </c>
      <c r="C94">
        <v>10837919</v>
      </c>
      <c r="D94">
        <v>10850779</v>
      </c>
      <c r="E94">
        <v>10816503</v>
      </c>
      <c r="F94">
        <v>10652240</v>
      </c>
      <c r="G94">
        <f>IFERROR(VLOOKUP($A94,'Equity Curves'!$A$16:$F$1622,2,FALSE),'BN+NF EQ_Curves'!G93)</f>
        <v>12347607</v>
      </c>
      <c r="H94">
        <f>IFERROR(VLOOKUP($A94,'Equity Curves'!$A$16:$F$1622,3,FALSE),'BN+NF EQ_Curves'!H93)</f>
        <v>15676248</v>
      </c>
      <c r="I94">
        <f>IFERROR(VLOOKUP($A94,'Equity Curves'!$A$16:$F$1622,4,FALSE),'BN+NF EQ_Curves'!I93)</f>
        <v>15820698</v>
      </c>
      <c r="J94">
        <f>IFERROR(VLOOKUP($A94,'Equity Curves'!$A$16:$F$1622,5,FALSE),'BN+NF EQ_Curves'!J93)</f>
        <v>14684687</v>
      </c>
      <c r="K94">
        <f>IFERROR(VLOOKUP($A94,'Equity Curves'!$A$16:$F$1622,6,FALSE),'BN+NF EQ_Curves'!K93)</f>
        <v>14684687</v>
      </c>
      <c r="M94">
        <f t="shared" si="15"/>
        <v>-5.6408191732612023E-3</v>
      </c>
      <c r="N94">
        <f t="shared" si="16"/>
        <v>3.5857299006334387E-3</v>
      </c>
      <c r="O94">
        <f t="shared" si="17"/>
        <v>-1.447658907965832E-3</v>
      </c>
      <c r="P94">
        <f t="shared" si="18"/>
        <v>1.9508231389855357E-3</v>
      </c>
      <c r="Q94">
        <f t="shared" si="19"/>
        <v>2.9267061821431906E-3</v>
      </c>
      <c r="R94">
        <f t="shared" si="20"/>
        <v>-9.8362761730541592E-3</v>
      </c>
      <c r="S94">
        <f t="shared" si="21"/>
        <v>-7.0595454613977537E-3</v>
      </c>
      <c r="T94">
        <f t="shared" si="22"/>
        <v>-3.5619514006579589E-3</v>
      </c>
      <c r="U94">
        <f t="shared" si="23"/>
        <v>8.6287799436313151E-5</v>
      </c>
      <c r="V94">
        <f t="shared" si="24"/>
        <v>8.6287799436313151E-5</v>
      </c>
      <c r="W94" s="2"/>
      <c r="X94">
        <f t="shared" si="25"/>
        <v>107.35931699157337</v>
      </c>
      <c r="Y94">
        <f t="shared" si="26"/>
        <v>-1.8910416295702115E-3</v>
      </c>
      <c r="Z94" s="40">
        <f>X94/MAX($X$16:X94)-1</f>
        <v>-3.7893868216535287E-3</v>
      </c>
      <c r="AC94" s="2"/>
    </row>
    <row r="95" spans="1:29">
      <c r="A95" s="2">
        <v>43627</v>
      </c>
      <c r="B95">
        <v>10326466</v>
      </c>
      <c r="C95">
        <v>10856236</v>
      </c>
      <c r="D95">
        <v>10869096</v>
      </c>
      <c r="E95">
        <v>10834819</v>
      </c>
      <c r="F95">
        <v>10669401</v>
      </c>
      <c r="G95">
        <f>IFERROR(VLOOKUP($A95,'Equity Curves'!$A$16:$F$1622,2,FALSE),'BN+NF EQ_Curves'!G94)</f>
        <v>12404135</v>
      </c>
      <c r="H95">
        <f>IFERROR(VLOOKUP($A95,'Equity Curves'!$A$16:$F$1622,3,FALSE),'BN+NF EQ_Curves'!H94)</f>
        <v>15705081</v>
      </c>
      <c r="I95">
        <f>IFERROR(VLOOKUP($A95,'Equity Curves'!$A$16:$F$1622,4,FALSE),'BN+NF EQ_Curves'!I94)</f>
        <v>15870090</v>
      </c>
      <c r="J95">
        <f>IFERROR(VLOOKUP($A95,'Equity Curves'!$A$16:$F$1622,5,FALSE),'BN+NF EQ_Curves'!J94)</f>
        <v>14740999</v>
      </c>
      <c r="K95">
        <f>IFERROR(VLOOKUP($A95,'Equity Curves'!$A$16:$F$1622,6,FALSE),'BN+NF EQ_Curves'!K94)</f>
        <v>14740999</v>
      </c>
      <c r="M95">
        <f t="shared" si="15"/>
        <v>2.9133288314664441E-3</v>
      </c>
      <c r="N95">
        <f t="shared" si="16"/>
        <v>1.6900846001894898E-3</v>
      </c>
      <c r="O95">
        <f t="shared" si="17"/>
        <v>1.6880815653881331E-3</v>
      </c>
      <c r="P95">
        <f t="shared" si="18"/>
        <v>1.6933384107600258E-3</v>
      </c>
      <c r="Q95">
        <f t="shared" si="19"/>
        <v>1.611022658145167E-3</v>
      </c>
      <c r="R95">
        <f t="shared" si="20"/>
        <v>4.5780530591879032E-3</v>
      </c>
      <c r="S95">
        <f t="shared" si="21"/>
        <v>1.839279398998972E-3</v>
      </c>
      <c r="T95">
        <f t="shared" si="22"/>
        <v>3.1219861475138E-3</v>
      </c>
      <c r="U95">
        <f t="shared" si="23"/>
        <v>3.8347429536631505E-3</v>
      </c>
      <c r="V95">
        <f t="shared" si="24"/>
        <v>3.8347429536631505E-3</v>
      </c>
      <c r="W95" s="2"/>
      <c r="X95">
        <f t="shared" si="25"/>
        <v>107.64708999676834</v>
      </c>
      <c r="Y95">
        <f t="shared" si="26"/>
        <v>2.6804660578976236E-3</v>
      </c>
      <c r="Z95" s="40">
        <f>X95/MAX($X$16:X95)-1</f>
        <v>-1.1190780865115713E-3</v>
      </c>
      <c r="AC95" s="2"/>
    </row>
    <row r="96" spans="1:29">
      <c r="A96" s="2">
        <v>43628</v>
      </c>
      <c r="B96">
        <v>10270423</v>
      </c>
      <c r="C96">
        <v>10872399</v>
      </c>
      <c r="D96">
        <v>10884668</v>
      </c>
      <c r="E96">
        <v>10859968</v>
      </c>
      <c r="F96">
        <v>10686063</v>
      </c>
      <c r="G96">
        <f>IFERROR(VLOOKUP($A96,'Equity Curves'!$A$16:$F$1622,2,FALSE),'BN+NF EQ_Curves'!G95)</f>
        <v>12375116</v>
      </c>
      <c r="H96">
        <f>IFERROR(VLOOKUP($A96,'Equity Curves'!$A$16:$F$1622,3,FALSE),'BN+NF EQ_Curves'!H95)</f>
        <v>15689588</v>
      </c>
      <c r="I96">
        <f>IFERROR(VLOOKUP($A96,'Equity Curves'!$A$16:$F$1622,4,FALSE),'BN+NF EQ_Curves'!I95)</f>
        <v>15908922</v>
      </c>
      <c r="J96">
        <f>IFERROR(VLOOKUP($A96,'Equity Curves'!$A$16:$F$1622,5,FALSE),'BN+NF EQ_Curves'!J95)</f>
        <v>14774284</v>
      </c>
      <c r="K96">
        <f>IFERROR(VLOOKUP($A96,'Equity Curves'!$A$16:$F$1622,6,FALSE),'BN+NF EQ_Curves'!K95)</f>
        <v>14774284</v>
      </c>
      <c r="M96">
        <f t="shared" si="15"/>
        <v>-5.4271228898638002E-3</v>
      </c>
      <c r="N96">
        <f t="shared" si="16"/>
        <v>1.4888217242146062E-3</v>
      </c>
      <c r="O96">
        <f t="shared" si="17"/>
        <v>1.4326858461826131E-3</v>
      </c>
      <c r="P96">
        <f t="shared" si="18"/>
        <v>2.3211278379453582E-3</v>
      </c>
      <c r="Q96">
        <f t="shared" si="19"/>
        <v>1.5616621776610717E-3</v>
      </c>
      <c r="R96">
        <f t="shared" si="20"/>
        <v>-2.3394618004399792E-3</v>
      </c>
      <c r="S96">
        <f t="shared" si="21"/>
        <v>-9.8649602634970357E-4</v>
      </c>
      <c r="T96">
        <f t="shared" si="22"/>
        <v>2.446867030999833E-3</v>
      </c>
      <c r="U96">
        <f t="shared" si="23"/>
        <v>2.257988078012918E-3</v>
      </c>
      <c r="V96">
        <f t="shared" si="24"/>
        <v>2.257988078012918E-3</v>
      </c>
      <c r="W96" s="2"/>
      <c r="X96">
        <f t="shared" si="25"/>
        <v>107.70106489418214</v>
      </c>
      <c r="Y96">
        <f t="shared" si="26"/>
        <v>5.0140600563758353E-4</v>
      </c>
      <c r="Z96" s="40">
        <f>X96/MAX($X$16:X96)-1</f>
        <v>-6.182331933473062E-4</v>
      </c>
      <c r="AC96" s="2"/>
    </row>
    <row r="97" spans="1:29">
      <c r="A97" s="2">
        <v>43629</v>
      </c>
      <c r="B97">
        <v>10292012</v>
      </c>
      <c r="C97">
        <v>10915886</v>
      </c>
      <c r="D97">
        <v>10921526</v>
      </c>
      <c r="E97">
        <v>10895321</v>
      </c>
      <c r="F97">
        <v>10728069</v>
      </c>
      <c r="G97">
        <f>IFERROR(VLOOKUP($A97,'Equity Curves'!$A$16:$F$1622,2,FALSE),'BN+NF EQ_Curves'!G96)</f>
        <v>12416798</v>
      </c>
      <c r="H97">
        <f>IFERROR(VLOOKUP($A97,'Equity Curves'!$A$16:$F$1622,3,FALSE),'BN+NF EQ_Curves'!H96)</f>
        <v>15761632</v>
      </c>
      <c r="I97">
        <f>IFERROR(VLOOKUP($A97,'Equity Curves'!$A$16:$F$1622,4,FALSE),'BN+NF EQ_Curves'!I96)</f>
        <v>15978383</v>
      </c>
      <c r="J97">
        <f>IFERROR(VLOOKUP($A97,'Equity Curves'!$A$16:$F$1622,5,FALSE),'BN+NF EQ_Curves'!J96)</f>
        <v>14818654</v>
      </c>
      <c r="K97">
        <f>IFERROR(VLOOKUP($A97,'Equity Curves'!$A$16:$F$1622,6,FALSE),'BN+NF EQ_Curves'!K96)</f>
        <v>14818654</v>
      </c>
      <c r="M97">
        <f t="shared" si="15"/>
        <v>2.1020555823261233E-3</v>
      </c>
      <c r="N97">
        <f t="shared" si="16"/>
        <v>3.9997612302491437E-3</v>
      </c>
      <c r="O97">
        <f t="shared" si="17"/>
        <v>3.3862309810459568E-3</v>
      </c>
      <c r="P97">
        <f t="shared" si="18"/>
        <v>3.2553502920082966E-3</v>
      </c>
      <c r="Q97">
        <f t="shared" si="19"/>
        <v>3.9309145005039792E-3</v>
      </c>
      <c r="R97">
        <f t="shared" si="20"/>
        <v>3.368210851518505E-3</v>
      </c>
      <c r="S97">
        <f t="shared" si="21"/>
        <v>4.5918350437246236E-3</v>
      </c>
      <c r="T97">
        <f t="shared" si="22"/>
        <v>4.366166356212009E-3</v>
      </c>
      <c r="U97">
        <f t="shared" si="23"/>
        <v>3.0031912206371913E-3</v>
      </c>
      <c r="V97">
        <f t="shared" si="24"/>
        <v>3.0031912206371913E-3</v>
      </c>
      <c r="W97" s="2"/>
      <c r="X97">
        <f t="shared" si="25"/>
        <v>108.07809301344068</v>
      </c>
      <c r="Y97">
        <f t="shared" si="26"/>
        <v>3.5006907278863023E-3</v>
      </c>
      <c r="Z97" s="40">
        <f>X97/MAX($X$16:X97)-1</f>
        <v>0</v>
      </c>
      <c r="AC97" s="2"/>
    </row>
    <row r="98" spans="1:29">
      <c r="A98" s="2">
        <v>43630</v>
      </c>
      <c r="B98">
        <v>10291136</v>
      </c>
      <c r="C98">
        <v>10914573</v>
      </c>
      <c r="D98">
        <v>10925303</v>
      </c>
      <c r="E98">
        <v>10857722</v>
      </c>
      <c r="F98">
        <v>10714088</v>
      </c>
      <c r="G98">
        <f>IFERROR(VLOOKUP($A98,'Equity Curves'!$A$16:$F$1622,2,FALSE),'BN+NF EQ_Curves'!G97)</f>
        <v>12465656</v>
      </c>
      <c r="H98">
        <f>IFERROR(VLOOKUP($A98,'Equity Curves'!$A$16:$F$1622,3,FALSE),'BN+NF EQ_Curves'!H97)</f>
        <v>15743784</v>
      </c>
      <c r="I98">
        <f>IFERROR(VLOOKUP($A98,'Equity Curves'!$A$16:$F$1622,4,FALSE),'BN+NF EQ_Curves'!I97)</f>
        <v>15990146</v>
      </c>
      <c r="J98">
        <f>IFERROR(VLOOKUP($A98,'Equity Curves'!$A$16:$F$1622,5,FALSE),'BN+NF EQ_Curves'!J97)</f>
        <v>14773943</v>
      </c>
      <c r="K98">
        <f>IFERROR(VLOOKUP($A98,'Equity Curves'!$A$16:$F$1622,6,FALSE),'BN+NF EQ_Curves'!K97)</f>
        <v>14773943</v>
      </c>
      <c r="M98">
        <f t="shared" si="15"/>
        <v>-8.5114552917375796E-5</v>
      </c>
      <c r="N98">
        <f t="shared" si="16"/>
        <v>-1.2028341080150273E-4</v>
      </c>
      <c r="O98">
        <f t="shared" si="17"/>
        <v>3.4583079324268517E-4</v>
      </c>
      <c r="P98">
        <f t="shared" si="18"/>
        <v>-3.4509309087819018E-3</v>
      </c>
      <c r="Q98">
        <f t="shared" si="19"/>
        <v>-1.3032168230834307E-3</v>
      </c>
      <c r="R98">
        <f t="shared" si="20"/>
        <v>3.9348308638023077E-3</v>
      </c>
      <c r="S98">
        <f t="shared" si="21"/>
        <v>-1.1323700489898059E-3</v>
      </c>
      <c r="T98">
        <f t="shared" si="22"/>
        <v>7.3618212806647598E-4</v>
      </c>
      <c r="U98">
        <f t="shared" si="23"/>
        <v>-3.017210604957743E-3</v>
      </c>
      <c r="V98">
        <f t="shared" si="24"/>
        <v>-3.017210604957743E-3</v>
      </c>
      <c r="W98" s="2"/>
      <c r="X98">
        <f t="shared" si="25"/>
        <v>108.00125496703683</v>
      </c>
      <c r="Y98">
        <f t="shared" si="26"/>
        <v>-7.1094931693780348E-4</v>
      </c>
      <c r="Z98" s="40">
        <f>X98/MAX($X$16:X98)-1</f>
        <v>-7.1094931693782559E-4</v>
      </c>
      <c r="AC98" s="2"/>
    </row>
    <row r="99" spans="1:29">
      <c r="A99" s="2">
        <v>43633</v>
      </c>
      <c r="B99">
        <v>10339631</v>
      </c>
      <c r="C99">
        <v>10963068</v>
      </c>
      <c r="D99">
        <v>10973798</v>
      </c>
      <c r="E99">
        <v>10906217</v>
      </c>
      <c r="F99">
        <v>10762584</v>
      </c>
      <c r="G99">
        <f>IFERROR(VLOOKUP($A99,'Equity Curves'!$A$16:$F$1622,2,FALSE),'BN+NF EQ_Curves'!G98)</f>
        <v>12485919</v>
      </c>
      <c r="H99">
        <f>IFERROR(VLOOKUP($A99,'Equity Curves'!$A$16:$F$1622,3,FALSE),'BN+NF EQ_Curves'!H98)</f>
        <v>15791241</v>
      </c>
      <c r="I99">
        <f>IFERROR(VLOOKUP($A99,'Equity Curves'!$A$16:$F$1622,4,FALSE),'BN+NF EQ_Curves'!I98)</f>
        <v>16037603</v>
      </c>
      <c r="J99">
        <f>IFERROR(VLOOKUP($A99,'Equity Curves'!$A$16:$F$1622,5,FALSE),'BN+NF EQ_Curves'!J98)</f>
        <v>14823233</v>
      </c>
      <c r="K99">
        <f>IFERROR(VLOOKUP($A99,'Equity Curves'!$A$16:$F$1622,6,FALSE),'BN+NF EQ_Curves'!K98)</f>
        <v>14823233</v>
      </c>
      <c r="M99">
        <f t="shared" si="15"/>
        <v>4.7123077568891336E-3</v>
      </c>
      <c r="N99">
        <f t="shared" si="16"/>
        <v>4.443142209960893E-3</v>
      </c>
      <c r="O99">
        <f t="shared" si="17"/>
        <v>4.4387784942898634E-3</v>
      </c>
      <c r="P99">
        <f t="shared" si="18"/>
        <v>4.4664064893169542E-3</v>
      </c>
      <c r="Q99">
        <f t="shared" si="19"/>
        <v>4.5263768600742882E-3</v>
      </c>
      <c r="R99">
        <f t="shared" si="20"/>
        <v>1.6255061105487911E-3</v>
      </c>
      <c r="S99">
        <f t="shared" si="21"/>
        <v>3.0143325137081955E-3</v>
      </c>
      <c r="T99">
        <f t="shared" si="22"/>
        <v>2.9678903494689823E-3</v>
      </c>
      <c r="U99">
        <f t="shared" si="23"/>
        <v>3.3362792857667412E-3</v>
      </c>
      <c r="V99">
        <f t="shared" si="24"/>
        <v>3.3362792857667412E-3</v>
      </c>
      <c r="W99" s="2"/>
      <c r="X99">
        <f t="shared" si="25"/>
        <v>108.39942642680393</v>
      </c>
      <c r="Y99">
        <f t="shared" si="26"/>
        <v>3.6867299355790584E-3</v>
      </c>
      <c r="Z99" s="40">
        <f>X99/MAX($X$16:X99)-1</f>
        <v>0</v>
      </c>
      <c r="AC99" s="2"/>
    </row>
    <row r="100" spans="1:29">
      <c r="A100" s="2">
        <v>43634</v>
      </c>
      <c r="B100">
        <v>10345312</v>
      </c>
      <c r="C100">
        <v>10968749</v>
      </c>
      <c r="D100">
        <v>10944103</v>
      </c>
      <c r="E100">
        <v>10843563</v>
      </c>
      <c r="F100">
        <v>10708509</v>
      </c>
      <c r="G100">
        <f>IFERROR(VLOOKUP($A100,'Equity Curves'!$A$16:$F$1622,2,FALSE),'BN+NF EQ_Curves'!G99)</f>
        <v>12490483</v>
      </c>
      <c r="H100">
        <f>IFERROR(VLOOKUP($A100,'Equity Curves'!$A$16:$F$1622,3,FALSE),'BN+NF EQ_Curves'!H99)</f>
        <v>15700759</v>
      </c>
      <c r="I100">
        <f>IFERROR(VLOOKUP($A100,'Equity Curves'!$A$16:$F$1622,4,FALSE),'BN+NF EQ_Curves'!I99)</f>
        <v>16018250</v>
      </c>
      <c r="J100">
        <f>IFERROR(VLOOKUP($A100,'Equity Curves'!$A$16:$F$1622,5,FALSE),'BN+NF EQ_Curves'!J99)</f>
        <v>14709209</v>
      </c>
      <c r="K100">
        <f>IFERROR(VLOOKUP($A100,'Equity Curves'!$A$16:$F$1622,6,FALSE),'BN+NF EQ_Curves'!K99)</f>
        <v>14709209</v>
      </c>
      <c r="M100">
        <f t="shared" si="15"/>
        <v>5.4943933685835944E-4</v>
      </c>
      <c r="N100">
        <f t="shared" si="16"/>
        <v>5.1819435946209857E-4</v>
      </c>
      <c r="O100">
        <f t="shared" si="17"/>
        <v>-2.7059911254061486E-3</v>
      </c>
      <c r="P100">
        <f t="shared" si="18"/>
        <v>-5.7447967521644383E-3</v>
      </c>
      <c r="Q100">
        <f t="shared" si="19"/>
        <v>-5.0243510294554206E-3</v>
      </c>
      <c r="R100">
        <f t="shared" si="20"/>
        <v>3.6553176422171596E-4</v>
      </c>
      <c r="S100">
        <f t="shared" si="21"/>
        <v>-5.7298853206027012E-3</v>
      </c>
      <c r="T100">
        <f t="shared" si="22"/>
        <v>-1.2067264665424071E-3</v>
      </c>
      <c r="U100">
        <f t="shared" si="23"/>
        <v>-7.692249052551503E-3</v>
      </c>
      <c r="V100">
        <f t="shared" si="24"/>
        <v>-7.692249052551503E-3</v>
      </c>
      <c r="W100" s="2"/>
      <c r="X100">
        <f t="shared" si="25"/>
        <v>108.02693257438642</v>
      </c>
      <c r="Y100">
        <f t="shared" si="26"/>
        <v>-3.4363083338731946E-3</v>
      </c>
      <c r="Z100" s="40">
        <f>X100/MAX($X$16:X100)-1</f>
        <v>-3.4363083338732059E-3</v>
      </c>
      <c r="AC100" s="2"/>
    </row>
    <row r="101" spans="1:29">
      <c r="A101" s="2">
        <v>43635</v>
      </c>
      <c r="B101">
        <v>10215131</v>
      </c>
      <c r="C101">
        <v>10905138</v>
      </c>
      <c r="D101">
        <v>10876806</v>
      </c>
      <c r="E101">
        <v>10782751</v>
      </c>
      <c r="F101">
        <v>10645334</v>
      </c>
      <c r="G101">
        <f>IFERROR(VLOOKUP($A101,'Equity Curves'!$A$16:$F$1622,2,FALSE),'BN+NF EQ_Curves'!G100)</f>
        <v>12421679</v>
      </c>
      <c r="H101">
        <f>IFERROR(VLOOKUP($A101,'Equity Curves'!$A$16:$F$1622,3,FALSE),'BN+NF EQ_Curves'!H100)</f>
        <v>15588728</v>
      </c>
      <c r="I101">
        <f>IFERROR(VLOOKUP($A101,'Equity Curves'!$A$16:$F$1622,4,FALSE),'BN+NF EQ_Curves'!I100)</f>
        <v>15945742</v>
      </c>
      <c r="J101">
        <f>IFERROR(VLOOKUP($A101,'Equity Curves'!$A$16:$F$1622,5,FALSE),'BN+NF EQ_Curves'!J100)</f>
        <v>14643015</v>
      </c>
      <c r="K101">
        <f>IFERROR(VLOOKUP($A101,'Equity Curves'!$A$16:$F$1622,6,FALSE),'BN+NF EQ_Curves'!K100)</f>
        <v>14643015</v>
      </c>
      <c r="M101">
        <f t="shared" si="15"/>
        <v>-1.2583574086504123E-2</v>
      </c>
      <c r="N101">
        <f t="shared" si="16"/>
        <v>-5.799293976003983E-3</v>
      </c>
      <c r="O101">
        <f t="shared" si="17"/>
        <v>-6.1491563081963463E-3</v>
      </c>
      <c r="P101">
        <f t="shared" si="18"/>
        <v>-5.6081197665379667E-3</v>
      </c>
      <c r="Q101">
        <f t="shared" si="19"/>
        <v>-5.8995141153638242E-3</v>
      </c>
      <c r="R101">
        <f t="shared" si="20"/>
        <v>-5.5085139621902091E-3</v>
      </c>
      <c r="S101">
        <f t="shared" si="21"/>
        <v>-7.1353875312651915E-3</v>
      </c>
      <c r="T101">
        <f t="shared" si="22"/>
        <v>-4.526586861860693E-3</v>
      </c>
      <c r="U101">
        <f t="shared" si="23"/>
        <v>-4.5001740066376028E-3</v>
      </c>
      <c r="V101">
        <f t="shared" si="24"/>
        <v>-4.5001740066376028E-3</v>
      </c>
      <c r="W101" s="2"/>
      <c r="X101">
        <f t="shared" si="25"/>
        <v>107.35489168360009</v>
      </c>
      <c r="Y101">
        <f t="shared" si="26"/>
        <v>-6.221049462119755E-3</v>
      </c>
      <c r="Z101" s="40">
        <f>X101/MAX($X$16:X101)-1</f>
        <v>-9.6359803518808462E-3</v>
      </c>
      <c r="AC101" s="2"/>
    </row>
    <row r="102" spans="1:29">
      <c r="A102" s="2">
        <v>43636</v>
      </c>
      <c r="B102">
        <v>10234212</v>
      </c>
      <c r="C102">
        <v>10906631</v>
      </c>
      <c r="D102">
        <v>10887178</v>
      </c>
      <c r="E102">
        <v>10807651</v>
      </c>
      <c r="F102">
        <v>10687077</v>
      </c>
      <c r="G102">
        <f>IFERROR(VLOOKUP($A102,'Equity Curves'!$A$16:$F$1622,2,FALSE),'BN+NF EQ_Curves'!G101)</f>
        <v>12425329</v>
      </c>
      <c r="H102">
        <f>IFERROR(VLOOKUP($A102,'Equity Curves'!$A$16:$F$1622,3,FALSE),'BN+NF EQ_Curves'!H101)</f>
        <v>15601828</v>
      </c>
      <c r="I102">
        <f>IFERROR(VLOOKUP($A102,'Equity Curves'!$A$16:$F$1622,4,FALSE),'BN+NF EQ_Curves'!I101)</f>
        <v>15983519</v>
      </c>
      <c r="J102">
        <f>IFERROR(VLOOKUP($A102,'Equity Curves'!$A$16:$F$1622,5,FALSE),'BN+NF EQ_Curves'!J101)</f>
        <v>14690005</v>
      </c>
      <c r="K102">
        <f>IFERROR(VLOOKUP($A102,'Equity Curves'!$A$16:$F$1622,6,FALSE),'BN+NF EQ_Curves'!K101)</f>
        <v>14690005</v>
      </c>
      <c r="M102">
        <f t="shared" si="15"/>
        <v>1.86791535027786E-3</v>
      </c>
      <c r="N102">
        <f t="shared" si="16"/>
        <v>1.3690794192600109E-4</v>
      </c>
      <c r="O102">
        <f t="shared" si="17"/>
        <v>9.5358876493700784E-4</v>
      </c>
      <c r="P102">
        <f t="shared" si="18"/>
        <v>2.309243717118159E-3</v>
      </c>
      <c r="Q102">
        <f t="shared" si="19"/>
        <v>3.921248501925767E-3</v>
      </c>
      <c r="R102">
        <f t="shared" si="20"/>
        <v>2.9384111439356708E-4</v>
      </c>
      <c r="S102">
        <f t="shared" si="21"/>
        <v>8.4035079706312743E-4</v>
      </c>
      <c r="T102">
        <f t="shared" si="22"/>
        <v>2.3690964020364191E-3</v>
      </c>
      <c r="U102">
        <f t="shared" si="23"/>
        <v>3.2090385757304052E-3</v>
      </c>
      <c r="V102">
        <f t="shared" si="24"/>
        <v>3.2090385757304052E-3</v>
      </c>
      <c r="W102" s="2"/>
      <c r="X102">
        <f t="shared" si="25"/>
        <v>107.56004977741051</v>
      </c>
      <c r="Y102">
        <f t="shared" si="26"/>
        <v>1.9110269741138722E-3</v>
      </c>
      <c r="Z102" s="40">
        <f>X102/MAX($X$16:X102)-1</f>
        <v>-7.7433679961416146E-3</v>
      </c>
      <c r="AC102" s="2"/>
    </row>
    <row r="103" spans="1:29">
      <c r="A103" s="2">
        <v>43637</v>
      </c>
      <c r="B103">
        <v>10201023</v>
      </c>
      <c r="C103">
        <v>10880519</v>
      </c>
      <c r="D103">
        <v>10896744</v>
      </c>
      <c r="E103">
        <v>10804417</v>
      </c>
      <c r="F103">
        <v>10669008</v>
      </c>
      <c r="G103">
        <f>IFERROR(VLOOKUP($A103,'Equity Curves'!$A$16:$F$1622,2,FALSE),'BN+NF EQ_Curves'!G102)</f>
        <v>12438428</v>
      </c>
      <c r="H103">
        <f>IFERROR(VLOOKUP($A103,'Equity Curves'!$A$16:$F$1622,3,FALSE),'BN+NF EQ_Curves'!H102)</f>
        <v>15557658</v>
      </c>
      <c r="I103">
        <f>IFERROR(VLOOKUP($A103,'Equity Curves'!$A$16:$F$1622,4,FALSE),'BN+NF EQ_Curves'!I102)</f>
        <v>15950788</v>
      </c>
      <c r="J103">
        <f>IFERROR(VLOOKUP($A103,'Equity Curves'!$A$16:$F$1622,5,FALSE),'BN+NF EQ_Curves'!J102)</f>
        <v>14595502</v>
      </c>
      <c r="K103">
        <f>IFERROR(VLOOKUP($A103,'Equity Curves'!$A$16:$F$1622,6,FALSE),'BN+NF EQ_Curves'!K102)</f>
        <v>14595502</v>
      </c>
      <c r="M103">
        <f t="shared" si="15"/>
        <v>-3.2429463059784336E-3</v>
      </c>
      <c r="N103">
        <f t="shared" si="16"/>
        <v>-2.3941398585869411E-3</v>
      </c>
      <c r="O103">
        <f t="shared" si="17"/>
        <v>8.7864825944805602E-4</v>
      </c>
      <c r="P103">
        <f t="shared" si="18"/>
        <v>-2.9923246041163587E-4</v>
      </c>
      <c r="Q103">
        <f t="shared" si="19"/>
        <v>-1.6907335841221949E-3</v>
      </c>
      <c r="R103">
        <f t="shared" si="20"/>
        <v>1.0542175583438951E-3</v>
      </c>
      <c r="S103">
        <f t="shared" si="21"/>
        <v>-2.8310785120820858E-3</v>
      </c>
      <c r="T103">
        <f t="shared" si="22"/>
        <v>-2.0477968587517825E-3</v>
      </c>
      <c r="U103">
        <f t="shared" si="23"/>
        <v>-6.4331496143126277E-3</v>
      </c>
      <c r="V103">
        <f t="shared" si="24"/>
        <v>-6.4331496143126277E-3</v>
      </c>
      <c r="W103" s="2"/>
      <c r="X103">
        <f t="shared" si="25"/>
        <v>107.30793589391875</v>
      </c>
      <c r="Y103">
        <f t="shared" si="26"/>
        <v>-2.343936099076638E-3</v>
      </c>
      <c r="Z103" s="40">
        <f>X103/MAX($X$16:X103)-1</f>
        <v>-1.0069154135443625E-2</v>
      </c>
      <c r="AC103" s="2"/>
    </row>
    <row r="104" spans="1:29">
      <c r="A104" s="2">
        <v>43640</v>
      </c>
      <c r="B104">
        <v>10228566</v>
      </c>
      <c r="C104">
        <v>10908061</v>
      </c>
      <c r="D104">
        <v>10914060</v>
      </c>
      <c r="E104">
        <v>10790102</v>
      </c>
      <c r="F104">
        <v>10669326</v>
      </c>
      <c r="G104">
        <f>IFERROR(VLOOKUP($A104,'Equity Curves'!$A$16:$F$1622,2,FALSE),'BN+NF EQ_Curves'!G103)</f>
        <v>12422142</v>
      </c>
      <c r="H104">
        <f>IFERROR(VLOOKUP($A104,'Equity Curves'!$A$16:$F$1622,3,FALSE),'BN+NF EQ_Curves'!H103)</f>
        <v>15509586</v>
      </c>
      <c r="I104">
        <f>IFERROR(VLOOKUP($A104,'Equity Curves'!$A$16:$F$1622,4,FALSE),'BN+NF EQ_Curves'!I103)</f>
        <v>15922562</v>
      </c>
      <c r="J104">
        <f>IFERROR(VLOOKUP($A104,'Equity Curves'!$A$16:$F$1622,5,FALSE),'BN+NF EQ_Curves'!J103)</f>
        <v>14543552</v>
      </c>
      <c r="K104">
        <f>IFERROR(VLOOKUP($A104,'Equity Curves'!$A$16:$F$1622,6,FALSE),'BN+NF EQ_Curves'!K103)</f>
        <v>14543552</v>
      </c>
      <c r="M104">
        <f t="shared" si="15"/>
        <v>2.700023321190459E-3</v>
      </c>
      <c r="N104">
        <f t="shared" si="16"/>
        <v>2.5313130743120915E-3</v>
      </c>
      <c r="O104">
        <f t="shared" si="17"/>
        <v>1.5890985417295056E-3</v>
      </c>
      <c r="P104">
        <f t="shared" si="18"/>
        <v>-1.3249210947707812E-3</v>
      </c>
      <c r="Q104">
        <f t="shared" si="19"/>
        <v>2.980595759227711E-5</v>
      </c>
      <c r="R104">
        <f t="shared" si="20"/>
        <v>-1.3093294425952084E-3</v>
      </c>
      <c r="S104">
        <f t="shared" si="21"/>
        <v>-3.0899252316769488E-3</v>
      </c>
      <c r="T104">
        <f t="shared" si="22"/>
        <v>-1.7695677480009664E-3</v>
      </c>
      <c r="U104">
        <f t="shared" si="23"/>
        <v>-3.5593157398765563E-3</v>
      </c>
      <c r="V104">
        <f t="shared" si="24"/>
        <v>-3.5593157398765563E-3</v>
      </c>
      <c r="W104" s="2"/>
      <c r="X104">
        <f t="shared" si="25"/>
        <v>107.2246420350573</v>
      </c>
      <c r="Y104">
        <f t="shared" si="26"/>
        <v>-7.7621341019726861E-4</v>
      </c>
      <c r="Z104" s="40">
        <f>X104/MAX($X$16:X104)-1</f>
        <v>-1.0837551733171691E-2</v>
      </c>
      <c r="AC104" s="2"/>
    </row>
    <row r="105" spans="1:29">
      <c r="A105" s="2">
        <v>43641</v>
      </c>
      <c r="B105">
        <v>10202426</v>
      </c>
      <c r="C105">
        <v>10916850</v>
      </c>
      <c r="D105">
        <v>10951562</v>
      </c>
      <c r="E105">
        <v>10831922</v>
      </c>
      <c r="F105">
        <v>10709085</v>
      </c>
      <c r="G105">
        <f>IFERROR(VLOOKUP($A105,'Equity Curves'!$A$16:$F$1622,2,FALSE),'BN+NF EQ_Curves'!G104)</f>
        <v>12424488</v>
      </c>
      <c r="H105">
        <f>IFERROR(VLOOKUP($A105,'Equity Curves'!$A$16:$F$1622,3,FALSE),'BN+NF EQ_Curves'!H104)</f>
        <v>15541594</v>
      </c>
      <c r="I105">
        <f>IFERROR(VLOOKUP($A105,'Equity Curves'!$A$16:$F$1622,4,FALSE),'BN+NF EQ_Curves'!I104)</f>
        <v>15994094</v>
      </c>
      <c r="J105">
        <f>IFERROR(VLOOKUP($A105,'Equity Curves'!$A$16:$F$1622,5,FALSE),'BN+NF EQ_Curves'!J104)</f>
        <v>14621326</v>
      </c>
      <c r="K105">
        <f>IFERROR(VLOOKUP($A105,'Equity Curves'!$A$16:$F$1622,6,FALSE),'BN+NF EQ_Curves'!K104)</f>
        <v>14621326</v>
      </c>
      <c r="M105">
        <f t="shared" si="15"/>
        <v>-2.5555879484964183E-3</v>
      </c>
      <c r="N105">
        <f t="shared" si="16"/>
        <v>8.0573440137521324E-4</v>
      </c>
      <c r="O105">
        <f t="shared" si="17"/>
        <v>3.4361181815016906E-3</v>
      </c>
      <c r="P105">
        <f t="shared" si="18"/>
        <v>3.8757742975923382E-3</v>
      </c>
      <c r="Q105">
        <f t="shared" si="19"/>
        <v>3.7264771926548423E-3</v>
      </c>
      <c r="R105">
        <f t="shared" si="20"/>
        <v>1.8885631801657254E-4</v>
      </c>
      <c r="S105">
        <f t="shared" si="21"/>
        <v>2.0637559248841697E-3</v>
      </c>
      <c r="T105">
        <f t="shared" si="22"/>
        <v>4.4924931050669414E-3</v>
      </c>
      <c r="U105">
        <f t="shared" si="23"/>
        <v>5.3476619741861242E-3</v>
      </c>
      <c r="V105">
        <f t="shared" si="24"/>
        <v>5.3476619741861242E-3</v>
      </c>
      <c r="W105" s="2"/>
      <c r="X105">
        <f t="shared" si="25"/>
        <v>107.5112421955311</v>
      </c>
      <c r="Y105">
        <f t="shared" si="26"/>
        <v>2.6728945420967602E-3</v>
      </c>
      <c r="Z105" s="40">
        <f>X105/MAX($X$16:X105)-1</f>
        <v>-8.1936248239521392E-3</v>
      </c>
      <c r="AC105" s="2"/>
    </row>
    <row r="106" spans="1:29">
      <c r="A106" s="2">
        <v>43642</v>
      </c>
      <c r="B106">
        <v>10239922</v>
      </c>
      <c r="C106">
        <v>10933485</v>
      </c>
      <c r="D106">
        <v>10968197</v>
      </c>
      <c r="E106">
        <v>10848556</v>
      </c>
      <c r="F106">
        <v>10716391</v>
      </c>
      <c r="G106">
        <f>IFERROR(VLOOKUP($A106,'Equity Curves'!$A$16:$F$1622,2,FALSE),'BN+NF EQ_Curves'!G105)</f>
        <v>12456284</v>
      </c>
      <c r="H106">
        <f>IFERROR(VLOOKUP($A106,'Equity Curves'!$A$16:$F$1622,3,FALSE),'BN+NF EQ_Curves'!H105)</f>
        <v>15586108</v>
      </c>
      <c r="I106">
        <f>IFERROR(VLOOKUP($A106,'Equity Curves'!$A$16:$F$1622,4,FALSE),'BN+NF EQ_Curves'!I105)</f>
        <v>16025988</v>
      </c>
      <c r="J106">
        <f>IFERROR(VLOOKUP($A106,'Equity Curves'!$A$16:$F$1622,5,FALSE),'BN+NF EQ_Curves'!J105)</f>
        <v>14648664</v>
      </c>
      <c r="K106">
        <f>IFERROR(VLOOKUP($A106,'Equity Curves'!$A$16:$F$1622,6,FALSE),'BN+NF EQ_Curves'!K105)</f>
        <v>14648664</v>
      </c>
      <c r="M106">
        <f t="shared" si="15"/>
        <v>3.6752043092496134E-3</v>
      </c>
      <c r="N106">
        <f t="shared" si="16"/>
        <v>1.5237912035064305E-3</v>
      </c>
      <c r="O106">
        <f t="shared" si="17"/>
        <v>1.5189614047750322E-3</v>
      </c>
      <c r="P106">
        <f t="shared" si="18"/>
        <v>1.5356462131097537E-3</v>
      </c>
      <c r="Q106">
        <f t="shared" si="19"/>
        <v>6.8222448509835942E-4</v>
      </c>
      <c r="R106">
        <f t="shared" si="20"/>
        <v>2.5591396603223959E-3</v>
      </c>
      <c r="S106">
        <f t="shared" si="21"/>
        <v>2.8641849735620006E-3</v>
      </c>
      <c r="T106">
        <f t="shared" si="22"/>
        <v>1.9941110762509151E-3</v>
      </c>
      <c r="U106">
        <f t="shared" si="23"/>
        <v>1.8697346601805886E-3</v>
      </c>
      <c r="V106">
        <f t="shared" si="24"/>
        <v>1.8697346601805886E-3</v>
      </c>
      <c r="W106" s="2"/>
      <c r="X106">
        <f t="shared" si="25"/>
        <v>107.72726166012104</v>
      </c>
      <c r="Y106">
        <f t="shared" si="26"/>
        <v>2.0092732646235681E-3</v>
      </c>
      <c r="Z106" s="40">
        <f>X106/MAX($X$16:X106)-1</f>
        <v>-6.2008147906277289E-3</v>
      </c>
      <c r="AC106" s="2"/>
    </row>
    <row r="107" spans="1:29">
      <c r="A107" s="2">
        <v>43643</v>
      </c>
      <c r="B107">
        <v>10251966</v>
      </c>
      <c r="C107">
        <v>10936374</v>
      </c>
      <c r="D107">
        <v>10972601</v>
      </c>
      <c r="E107">
        <v>10853051</v>
      </c>
      <c r="F107">
        <v>10727067</v>
      </c>
      <c r="G107">
        <f>IFERROR(VLOOKUP($A107,'Equity Curves'!$A$16:$F$1622,2,FALSE),'BN+NF EQ_Curves'!G106)</f>
        <v>12461587</v>
      </c>
      <c r="H107">
        <f>IFERROR(VLOOKUP($A107,'Equity Curves'!$A$16:$F$1622,3,FALSE),'BN+NF EQ_Curves'!H106)</f>
        <v>15593532</v>
      </c>
      <c r="I107">
        <f>IFERROR(VLOOKUP($A107,'Equity Curves'!$A$16:$F$1622,4,FALSE),'BN+NF EQ_Curves'!I106)</f>
        <v>16026094</v>
      </c>
      <c r="J107">
        <f>IFERROR(VLOOKUP($A107,'Equity Curves'!$A$16:$F$1622,5,FALSE),'BN+NF EQ_Curves'!J106)</f>
        <v>14609012</v>
      </c>
      <c r="K107">
        <f>IFERROR(VLOOKUP($A107,'Equity Curves'!$A$16:$F$1622,6,FALSE),'BN+NF EQ_Curves'!K106)</f>
        <v>14609012</v>
      </c>
      <c r="M107">
        <f t="shared" si="15"/>
        <v>1.1761808341899105E-3</v>
      </c>
      <c r="N107">
        <f t="shared" si="16"/>
        <v>2.6423413943499341E-4</v>
      </c>
      <c r="O107">
        <f t="shared" si="17"/>
        <v>4.0152451674591028E-4</v>
      </c>
      <c r="P107">
        <f t="shared" si="18"/>
        <v>4.1434085789848751E-4</v>
      </c>
      <c r="Q107">
        <f t="shared" si="19"/>
        <v>9.9623091393352681E-4</v>
      </c>
      <c r="R107">
        <f t="shared" si="20"/>
        <v>4.2572889314351769E-4</v>
      </c>
      <c r="S107">
        <f t="shared" si="21"/>
        <v>4.7632160639454746E-4</v>
      </c>
      <c r="T107">
        <f t="shared" si="22"/>
        <v>6.6142567933802354E-6</v>
      </c>
      <c r="U107">
        <f t="shared" si="23"/>
        <v>-2.7068680119907151E-3</v>
      </c>
      <c r="V107">
        <f t="shared" si="24"/>
        <v>-2.7068680119907151E-3</v>
      </c>
      <c r="W107" s="2"/>
      <c r="X107">
        <f t="shared" si="25"/>
        <v>107.71376817417587</v>
      </c>
      <c r="Y107">
        <f t="shared" si="26"/>
        <v>-1.2525600054471566E-4</v>
      </c>
      <c r="Z107" s="40">
        <f>X107/MAX($X$16:X107)-1</f>
        <v>-6.3252941019115161E-3</v>
      </c>
      <c r="AC107" s="2"/>
    </row>
    <row r="108" spans="1:29">
      <c r="A108" s="2">
        <v>43644</v>
      </c>
      <c r="B108">
        <v>10226440</v>
      </c>
      <c r="C108">
        <v>10967436</v>
      </c>
      <c r="D108">
        <v>11003663</v>
      </c>
      <c r="E108">
        <v>10865823</v>
      </c>
      <c r="F108">
        <v>10732727</v>
      </c>
      <c r="G108">
        <f>IFERROR(VLOOKUP($A108,'Equity Curves'!$A$16:$F$1622,2,FALSE),'BN+NF EQ_Curves'!G107)</f>
        <v>12451523</v>
      </c>
      <c r="H108">
        <f>IFERROR(VLOOKUP($A108,'Equity Curves'!$A$16:$F$1622,3,FALSE),'BN+NF EQ_Curves'!H107)</f>
        <v>15593643</v>
      </c>
      <c r="I108">
        <f>IFERROR(VLOOKUP($A108,'Equity Curves'!$A$16:$F$1622,4,FALSE),'BN+NF EQ_Curves'!I107)</f>
        <v>16027452</v>
      </c>
      <c r="J108">
        <f>IFERROR(VLOOKUP($A108,'Equity Curves'!$A$16:$F$1622,5,FALSE),'BN+NF EQ_Curves'!J107)</f>
        <v>14610177</v>
      </c>
      <c r="K108">
        <f>IFERROR(VLOOKUP($A108,'Equity Curves'!$A$16:$F$1622,6,FALSE),'BN+NF EQ_Curves'!K107)</f>
        <v>14610177</v>
      </c>
      <c r="M108">
        <f t="shared" si="15"/>
        <v>-2.4898638953738672E-3</v>
      </c>
      <c r="N108">
        <f t="shared" si="16"/>
        <v>2.840246685053005E-3</v>
      </c>
      <c r="O108">
        <f t="shared" si="17"/>
        <v>2.8308693626970527E-3</v>
      </c>
      <c r="P108">
        <f t="shared" si="18"/>
        <v>1.1768119397945753E-3</v>
      </c>
      <c r="Q108">
        <f t="shared" si="19"/>
        <v>5.2763723765303361E-4</v>
      </c>
      <c r="R108">
        <f t="shared" si="20"/>
        <v>-8.0760179261274434E-4</v>
      </c>
      <c r="S108">
        <f t="shared" si="21"/>
        <v>7.1183359870996554E-6</v>
      </c>
      <c r="T108">
        <f t="shared" si="22"/>
        <v>8.4736804863316806E-5</v>
      </c>
      <c r="U108">
        <f t="shared" si="23"/>
        <v>7.9745296944100375E-5</v>
      </c>
      <c r="V108">
        <f t="shared" si="24"/>
        <v>7.9745296944100375E-5</v>
      </c>
      <c r="W108" s="2"/>
      <c r="X108">
        <f t="shared" si="25"/>
        <v>107.76040226061042</v>
      </c>
      <c r="Y108">
        <f t="shared" si="26"/>
        <v>4.3294452719496715E-4</v>
      </c>
      <c r="Z108" s="40">
        <f>X108/MAX($X$16:X108)-1</f>
        <v>-5.8950880761809987E-3</v>
      </c>
      <c r="AC108" s="2"/>
    </row>
    <row r="109" spans="1:29">
      <c r="A109" s="2">
        <v>43647</v>
      </c>
      <c r="B109">
        <v>10218382</v>
      </c>
      <c r="C109">
        <v>10978392</v>
      </c>
      <c r="D109">
        <v>11014619</v>
      </c>
      <c r="E109">
        <v>10871688</v>
      </c>
      <c r="F109">
        <v>10738593</v>
      </c>
      <c r="G109">
        <f>IFERROR(VLOOKUP($A109,'Equity Curves'!$A$16:$F$1622,2,FALSE),'BN+NF EQ_Curves'!G108)</f>
        <v>12399824</v>
      </c>
      <c r="H109">
        <f>IFERROR(VLOOKUP($A109,'Equity Curves'!$A$16:$F$1622,3,FALSE),'BN+NF EQ_Curves'!H108)</f>
        <v>15600227</v>
      </c>
      <c r="I109">
        <f>IFERROR(VLOOKUP($A109,'Equity Curves'!$A$16:$F$1622,4,FALSE),'BN+NF EQ_Curves'!I108)</f>
        <v>16034036</v>
      </c>
      <c r="J109">
        <f>IFERROR(VLOOKUP($A109,'Equity Curves'!$A$16:$F$1622,5,FALSE),'BN+NF EQ_Curves'!J108)</f>
        <v>14615820</v>
      </c>
      <c r="K109">
        <f>IFERROR(VLOOKUP($A109,'Equity Curves'!$A$16:$F$1622,6,FALSE),'BN+NF EQ_Curves'!K108)</f>
        <v>14615820</v>
      </c>
      <c r="M109">
        <f t="shared" si="15"/>
        <v>-7.8795749058324649E-4</v>
      </c>
      <c r="N109">
        <f t="shared" si="16"/>
        <v>9.9895727679655266E-4</v>
      </c>
      <c r="O109">
        <f t="shared" si="17"/>
        <v>9.9566844240861485E-4</v>
      </c>
      <c r="P109">
        <f t="shared" si="18"/>
        <v>5.3976583273995793E-4</v>
      </c>
      <c r="Q109">
        <f t="shared" si="19"/>
        <v>5.4655261426095336E-4</v>
      </c>
      <c r="R109">
        <f t="shared" si="20"/>
        <v>-4.1520222064401757E-3</v>
      </c>
      <c r="S109">
        <f t="shared" si="21"/>
        <v>4.2222333806152257E-4</v>
      </c>
      <c r="T109">
        <f t="shared" si="22"/>
        <v>4.1079517817310673E-4</v>
      </c>
      <c r="U109">
        <f t="shared" si="23"/>
        <v>3.8623762052991673E-4</v>
      </c>
      <c r="V109">
        <f t="shared" si="24"/>
        <v>3.8623762052991673E-4</v>
      </c>
      <c r="W109" s="2"/>
      <c r="X109">
        <f t="shared" si="25"/>
        <v>107.75767008425996</v>
      </c>
      <c r="Y109">
        <f t="shared" si="26"/>
        <v>-2.5354177352288076E-5</v>
      </c>
      <c r="Z109" s="40">
        <f>X109/MAX($X$16:X109)-1</f>
        <v>-5.9202927884246526E-3</v>
      </c>
      <c r="AC109" s="2"/>
    </row>
    <row r="110" spans="1:29">
      <c r="A110" s="2">
        <v>43648</v>
      </c>
      <c r="B110">
        <v>10246254</v>
      </c>
      <c r="C110">
        <v>10955163</v>
      </c>
      <c r="D110">
        <v>11034458</v>
      </c>
      <c r="E110">
        <v>10902448</v>
      </c>
      <c r="F110">
        <v>10748310</v>
      </c>
      <c r="G110">
        <f>IFERROR(VLOOKUP($A110,'Equity Curves'!$A$16:$F$1622,2,FALSE),'BN+NF EQ_Curves'!G109)</f>
        <v>12347389</v>
      </c>
      <c r="H110">
        <f>IFERROR(VLOOKUP($A110,'Equity Curves'!$A$16:$F$1622,3,FALSE),'BN+NF EQ_Curves'!H109)</f>
        <v>15555921</v>
      </c>
      <c r="I110">
        <f>IFERROR(VLOOKUP($A110,'Equity Curves'!$A$16:$F$1622,4,FALSE),'BN+NF EQ_Curves'!I109)</f>
        <v>16034688</v>
      </c>
      <c r="J110">
        <f>IFERROR(VLOOKUP($A110,'Equity Curves'!$A$16:$F$1622,5,FALSE),'BN+NF EQ_Curves'!J109)</f>
        <v>14643110</v>
      </c>
      <c r="K110">
        <f>IFERROR(VLOOKUP($A110,'Equity Curves'!$A$16:$F$1622,6,FALSE),'BN+NF EQ_Curves'!K109)</f>
        <v>14643110</v>
      </c>
      <c r="M110">
        <f t="shared" si="15"/>
        <v>2.7276333963635047E-3</v>
      </c>
      <c r="N110">
        <f t="shared" si="16"/>
        <v>-2.1158836376037327E-3</v>
      </c>
      <c r="O110">
        <f t="shared" si="17"/>
        <v>1.8011517239044927E-3</v>
      </c>
      <c r="P110">
        <f t="shared" si="18"/>
        <v>2.8293674358572662E-3</v>
      </c>
      <c r="Q110">
        <f t="shared" si="19"/>
        <v>9.0486714600324092E-4</v>
      </c>
      <c r="R110">
        <f t="shared" si="20"/>
        <v>-4.2286890523607346E-3</v>
      </c>
      <c r="S110">
        <f t="shared" si="21"/>
        <v>-2.8400868782230138E-3</v>
      </c>
      <c r="T110">
        <f t="shared" si="22"/>
        <v>4.0663498572568457E-5</v>
      </c>
      <c r="U110">
        <f t="shared" si="23"/>
        <v>1.8671549047539759E-3</v>
      </c>
      <c r="V110">
        <f t="shared" si="24"/>
        <v>1.8671549047539759E-3</v>
      </c>
      <c r="W110" s="2"/>
      <c r="X110">
        <f t="shared" si="25"/>
        <v>107.78841694062852</v>
      </c>
      <c r="Y110">
        <f t="shared" si="26"/>
        <v>2.8533334420215444E-4</v>
      </c>
      <c r="Z110" s="40">
        <f>X110/MAX($X$16:X110)-1</f>
        <v>-5.6366487011625388E-3</v>
      </c>
      <c r="AC110" s="2"/>
    </row>
    <row r="111" spans="1:29">
      <c r="A111" s="2">
        <v>43649</v>
      </c>
      <c r="B111">
        <v>10259419</v>
      </c>
      <c r="C111">
        <v>10969525</v>
      </c>
      <c r="D111">
        <v>11048820</v>
      </c>
      <c r="E111">
        <v>10920048</v>
      </c>
      <c r="F111">
        <v>10759138</v>
      </c>
      <c r="G111">
        <f>IFERROR(VLOOKUP($A111,'Equity Curves'!$A$16:$F$1622,2,FALSE),'BN+NF EQ_Curves'!G110)</f>
        <v>12334818</v>
      </c>
      <c r="H111">
        <f>IFERROR(VLOOKUP($A111,'Equity Curves'!$A$16:$F$1622,3,FALSE),'BN+NF EQ_Curves'!H110)</f>
        <v>15604413</v>
      </c>
      <c r="I111">
        <f>IFERROR(VLOOKUP($A111,'Equity Curves'!$A$16:$F$1622,4,FALSE),'BN+NF EQ_Curves'!I110)</f>
        <v>16083179</v>
      </c>
      <c r="J111">
        <f>IFERROR(VLOOKUP($A111,'Equity Curves'!$A$16:$F$1622,5,FALSE),'BN+NF EQ_Curves'!J110)</f>
        <v>14685861</v>
      </c>
      <c r="K111">
        <f>IFERROR(VLOOKUP($A111,'Equity Curves'!$A$16:$F$1622,6,FALSE),'BN+NF EQ_Curves'!K110)</f>
        <v>14685861</v>
      </c>
      <c r="M111">
        <f t="shared" si="15"/>
        <v>1.2848598131571798E-3</v>
      </c>
      <c r="N111">
        <f t="shared" si="16"/>
        <v>1.3109800374491165E-3</v>
      </c>
      <c r="O111">
        <f t="shared" si="17"/>
        <v>1.3015591703733342E-3</v>
      </c>
      <c r="P111">
        <f t="shared" si="18"/>
        <v>1.6143163443660402E-3</v>
      </c>
      <c r="Q111">
        <f t="shared" si="19"/>
        <v>1.0074141888352095E-3</v>
      </c>
      <c r="R111">
        <f t="shared" si="20"/>
        <v>-1.0181099826044315E-3</v>
      </c>
      <c r="S111">
        <f t="shared" si="21"/>
        <v>3.1172696235728381E-3</v>
      </c>
      <c r="T111">
        <f t="shared" si="22"/>
        <v>3.0241311835939033E-3</v>
      </c>
      <c r="U111">
        <f t="shared" si="23"/>
        <v>2.9195300725051165E-3</v>
      </c>
      <c r="V111">
        <f t="shared" si="24"/>
        <v>2.9195300725051165E-3</v>
      </c>
      <c r="W111" s="2"/>
      <c r="X111">
        <f t="shared" si="25"/>
        <v>107.9768470517719</v>
      </c>
      <c r="Y111">
        <f t="shared" si="26"/>
        <v>1.7481480523753421E-3</v>
      </c>
      <c r="Z111" s="40">
        <f>X111/MAX($X$16:X111)-1</f>
        <v>-3.8983543452361102E-3</v>
      </c>
      <c r="AC111" s="2"/>
    </row>
    <row r="112" spans="1:29">
      <c r="A112" s="2">
        <v>43650</v>
      </c>
      <c r="B112">
        <v>10274543</v>
      </c>
      <c r="C112">
        <v>10986023</v>
      </c>
      <c r="D112">
        <v>11040943</v>
      </c>
      <c r="E112">
        <v>10908140</v>
      </c>
      <c r="F112">
        <v>10756419</v>
      </c>
      <c r="G112">
        <f>IFERROR(VLOOKUP($A112,'Equity Curves'!$A$16:$F$1622,2,FALSE),'BN+NF EQ_Curves'!G111)</f>
        <v>12370098</v>
      </c>
      <c r="H112">
        <f>IFERROR(VLOOKUP($A112,'Equity Curves'!$A$16:$F$1622,3,FALSE),'BN+NF EQ_Curves'!H111)</f>
        <v>15625831</v>
      </c>
      <c r="I112">
        <f>IFERROR(VLOOKUP($A112,'Equity Curves'!$A$16:$F$1622,4,FALSE),'BN+NF EQ_Curves'!I111)</f>
        <v>16135147</v>
      </c>
      <c r="J112">
        <f>IFERROR(VLOOKUP($A112,'Equity Curves'!$A$16:$F$1622,5,FALSE),'BN+NF EQ_Curves'!J111)</f>
        <v>14713744</v>
      </c>
      <c r="K112">
        <f>IFERROR(VLOOKUP($A112,'Equity Curves'!$A$16:$F$1622,6,FALSE),'BN+NF EQ_Curves'!K111)</f>
        <v>14713744</v>
      </c>
      <c r="M112">
        <f t="shared" si="15"/>
        <v>1.4741575521965977E-3</v>
      </c>
      <c r="N112">
        <f t="shared" si="16"/>
        <v>1.503984903630684E-3</v>
      </c>
      <c r="O112">
        <f t="shared" si="17"/>
        <v>-7.1292681028378713E-4</v>
      </c>
      <c r="P112">
        <f t="shared" si="18"/>
        <v>-1.0904713971953139E-3</v>
      </c>
      <c r="Q112">
        <f t="shared" si="19"/>
        <v>-2.5271541270310838E-4</v>
      </c>
      <c r="R112">
        <f t="shared" si="20"/>
        <v>2.8601962347558629E-3</v>
      </c>
      <c r="S112">
        <f t="shared" si="21"/>
        <v>1.3725604417160753E-3</v>
      </c>
      <c r="T112">
        <f t="shared" si="22"/>
        <v>3.2312019906015621E-3</v>
      </c>
      <c r="U112">
        <f t="shared" si="23"/>
        <v>1.8986288921023498E-3</v>
      </c>
      <c r="V112">
        <f t="shared" si="24"/>
        <v>1.8986288921023498E-3</v>
      </c>
      <c r="W112" s="2"/>
      <c r="X112">
        <f t="shared" si="25"/>
        <v>108.10839789306593</v>
      </c>
      <c r="Y112">
        <f t="shared" si="26"/>
        <v>1.2183245286923273E-3</v>
      </c>
      <c r="Z112" s="40">
        <f>X112/MAX($X$16:X112)-1</f>
        <v>-2.6847792772640711E-3</v>
      </c>
      <c r="AC112" s="2"/>
    </row>
    <row r="113" spans="1:29">
      <c r="A113" s="2">
        <v>43651</v>
      </c>
      <c r="B113">
        <v>10301134</v>
      </c>
      <c r="C113">
        <v>11049952</v>
      </c>
      <c r="D113">
        <v>11104872</v>
      </c>
      <c r="E113">
        <v>10983712</v>
      </c>
      <c r="F113">
        <v>10769942</v>
      </c>
      <c r="G113">
        <f>IFERROR(VLOOKUP($A113,'Equity Curves'!$A$16:$F$1622,2,FALSE),'BN+NF EQ_Curves'!G112)</f>
        <v>12207112</v>
      </c>
      <c r="H113">
        <f>IFERROR(VLOOKUP($A113,'Equity Curves'!$A$16:$F$1622,3,FALSE),'BN+NF EQ_Curves'!H112)</f>
        <v>15381331</v>
      </c>
      <c r="I113">
        <f>IFERROR(VLOOKUP($A113,'Equity Curves'!$A$16:$F$1622,4,FALSE),'BN+NF EQ_Curves'!I112)</f>
        <v>15959585</v>
      </c>
      <c r="J113">
        <f>IFERROR(VLOOKUP($A113,'Equity Curves'!$A$16:$F$1622,5,FALSE),'BN+NF EQ_Curves'!J112)</f>
        <v>14598509</v>
      </c>
      <c r="K113">
        <f>IFERROR(VLOOKUP($A113,'Equity Curves'!$A$16:$F$1622,6,FALSE),'BN+NF EQ_Curves'!K112)</f>
        <v>14598509</v>
      </c>
      <c r="M113">
        <f t="shared" si="15"/>
        <v>2.5880469817489704E-3</v>
      </c>
      <c r="N113">
        <f t="shared" si="16"/>
        <v>5.8191212598044384E-3</v>
      </c>
      <c r="O113">
        <f t="shared" si="17"/>
        <v>5.7901757123464126E-3</v>
      </c>
      <c r="P113">
        <f t="shared" si="18"/>
        <v>6.9280372272448876E-3</v>
      </c>
      <c r="Q113">
        <f t="shared" si="19"/>
        <v>1.2572027921187168E-3</v>
      </c>
      <c r="R113">
        <f t="shared" si="20"/>
        <v>-1.3175805074462588E-2</v>
      </c>
      <c r="S113">
        <f t="shared" si="21"/>
        <v>-1.5647167821026597E-2</v>
      </c>
      <c r="T113">
        <f t="shared" si="22"/>
        <v>-1.0880718967109515E-2</v>
      </c>
      <c r="U113">
        <f t="shared" si="23"/>
        <v>-7.8317931860171219E-3</v>
      </c>
      <c r="V113">
        <f t="shared" si="24"/>
        <v>-7.8317931860171219E-3</v>
      </c>
      <c r="W113" s="2"/>
      <c r="X113">
        <f t="shared" si="25"/>
        <v>107.75180564790699</v>
      </c>
      <c r="Y113">
        <f t="shared" si="26"/>
        <v>-3.2984694261369522E-3</v>
      </c>
      <c r="Z113" s="40">
        <f>X113/MAX($X$16:X113)-1</f>
        <v>-5.9743930410391943E-3</v>
      </c>
      <c r="AC113" s="2"/>
    </row>
    <row r="114" spans="1:29">
      <c r="A114" s="2">
        <v>43654</v>
      </c>
      <c r="B114">
        <v>10324632</v>
      </c>
      <c r="C114">
        <v>11075586</v>
      </c>
      <c r="D114">
        <v>11130505</v>
      </c>
      <c r="E114">
        <v>11009346</v>
      </c>
      <c r="F114">
        <v>10826118</v>
      </c>
      <c r="G114">
        <f>IFERROR(VLOOKUP($A114,'Equity Curves'!$A$16:$F$1622,2,FALSE),'BN+NF EQ_Curves'!G113)</f>
        <v>12206249</v>
      </c>
      <c r="H114">
        <f>IFERROR(VLOOKUP($A114,'Equity Curves'!$A$16:$F$1622,3,FALSE),'BN+NF EQ_Curves'!H113)</f>
        <v>15380123</v>
      </c>
      <c r="I114">
        <f>IFERROR(VLOOKUP($A114,'Equity Curves'!$A$16:$F$1622,4,FALSE),'BN+NF EQ_Curves'!I113)</f>
        <v>15958376</v>
      </c>
      <c r="J114">
        <f>IFERROR(VLOOKUP($A114,'Equity Curves'!$A$16:$F$1622,5,FALSE),'BN+NF EQ_Curves'!J113)</f>
        <v>14597473</v>
      </c>
      <c r="K114">
        <f>IFERROR(VLOOKUP($A114,'Equity Curves'!$A$16:$F$1622,6,FALSE),'BN+NF EQ_Curves'!K113)</f>
        <v>14597473</v>
      </c>
      <c r="M114">
        <f t="shared" si="15"/>
        <v>2.2811080799454153E-3</v>
      </c>
      <c r="N114">
        <f t="shared" si="16"/>
        <v>2.3198290816104361E-3</v>
      </c>
      <c r="O114">
        <f t="shared" si="17"/>
        <v>2.308266137601489E-3</v>
      </c>
      <c r="P114">
        <f t="shared" si="18"/>
        <v>2.333819386378666E-3</v>
      </c>
      <c r="Q114">
        <f t="shared" si="19"/>
        <v>5.2159983777071428E-3</v>
      </c>
      <c r="R114">
        <f t="shared" si="20"/>
        <v>-7.0696492339927808E-5</v>
      </c>
      <c r="S114">
        <f t="shared" si="21"/>
        <v>-7.8536766421555271E-5</v>
      </c>
      <c r="T114">
        <f t="shared" si="22"/>
        <v>-7.5753849489212932E-5</v>
      </c>
      <c r="U114">
        <f t="shared" si="23"/>
        <v>-7.0966151406337552E-5</v>
      </c>
      <c r="V114">
        <f t="shared" si="24"/>
        <v>-7.0966151406337552E-5</v>
      </c>
      <c r="W114" s="2"/>
      <c r="X114">
        <f t="shared" si="25"/>
        <v>107.9036505877466</v>
      </c>
      <c r="Y114">
        <f t="shared" si="26"/>
        <v>1.4092101652179779E-3</v>
      </c>
      <c r="Z114" s="40">
        <f>X114/MAX($X$16:X114)-1</f>
        <v>-4.5736020512258113E-3</v>
      </c>
      <c r="AC114" s="2"/>
    </row>
    <row r="115" spans="1:29">
      <c r="A115" s="2">
        <v>43655</v>
      </c>
      <c r="B115">
        <v>10326382</v>
      </c>
      <c r="C115">
        <v>11077495</v>
      </c>
      <c r="D115">
        <v>11127462</v>
      </c>
      <c r="E115">
        <v>11001101</v>
      </c>
      <c r="F115">
        <v>10791154</v>
      </c>
      <c r="G115">
        <f>IFERROR(VLOOKUP($A115,'Equity Curves'!$A$16:$F$1622,2,FALSE),'BN+NF EQ_Curves'!G114)</f>
        <v>12218160</v>
      </c>
      <c r="H115">
        <f>IFERROR(VLOOKUP($A115,'Equity Curves'!$A$16:$F$1622,3,FALSE),'BN+NF EQ_Curves'!H114)</f>
        <v>15396799</v>
      </c>
      <c r="I115">
        <f>IFERROR(VLOOKUP($A115,'Equity Curves'!$A$16:$F$1622,4,FALSE),'BN+NF EQ_Curves'!I114)</f>
        <v>15958687</v>
      </c>
      <c r="J115">
        <f>IFERROR(VLOOKUP($A115,'Equity Curves'!$A$16:$F$1622,5,FALSE),'BN+NF EQ_Curves'!J114)</f>
        <v>14573490</v>
      </c>
      <c r="K115">
        <f>IFERROR(VLOOKUP($A115,'Equity Curves'!$A$16:$F$1622,6,FALSE),'BN+NF EQ_Curves'!K114)</f>
        <v>14573490</v>
      </c>
      <c r="M115">
        <f t="shared" si="15"/>
        <v>1.6949756659601078E-4</v>
      </c>
      <c r="N115">
        <f t="shared" si="16"/>
        <v>1.7236108319695909E-4</v>
      </c>
      <c r="O115">
        <f t="shared" si="17"/>
        <v>-2.7339280652582953E-4</v>
      </c>
      <c r="P115">
        <f t="shared" si="18"/>
        <v>-7.4890915409508985E-4</v>
      </c>
      <c r="Q115">
        <f t="shared" si="19"/>
        <v>-3.2295971649302091E-3</v>
      </c>
      <c r="R115">
        <f t="shared" si="20"/>
        <v>9.758116518843174E-4</v>
      </c>
      <c r="S115">
        <f t="shared" si="21"/>
        <v>1.0842566083508753E-3</v>
      </c>
      <c r="T115">
        <f t="shared" si="22"/>
        <v>1.9488198548467395E-5</v>
      </c>
      <c r="U115">
        <f t="shared" si="23"/>
        <v>-1.642955599232776E-3</v>
      </c>
      <c r="V115">
        <f t="shared" si="24"/>
        <v>-1.642955599232776E-3</v>
      </c>
      <c r="W115" s="2"/>
      <c r="X115">
        <f t="shared" si="25"/>
        <v>107.84844281558703</v>
      </c>
      <c r="Y115">
        <f t="shared" si="26"/>
        <v>-5.1163952154400518E-4</v>
      </c>
      <c r="Z115" s="40">
        <f>X115/MAX($X$16:X115)-1</f>
        <v>-5.0829015372045872E-3</v>
      </c>
      <c r="AC115" s="2"/>
    </row>
    <row r="116" spans="1:29">
      <c r="A116" s="2">
        <v>43656</v>
      </c>
      <c r="B116">
        <v>10327090</v>
      </c>
      <c r="C116">
        <v>11020271</v>
      </c>
      <c r="D116">
        <v>11139443</v>
      </c>
      <c r="E116">
        <v>11017495</v>
      </c>
      <c r="F116">
        <v>10786824</v>
      </c>
      <c r="G116">
        <f>IFERROR(VLOOKUP($A116,'Equity Curves'!$A$16:$F$1622,2,FALSE),'BN+NF EQ_Curves'!G115)</f>
        <v>12224107</v>
      </c>
      <c r="H116">
        <f>IFERROR(VLOOKUP($A116,'Equity Curves'!$A$16:$F$1622,3,FALSE),'BN+NF EQ_Curves'!H115)</f>
        <v>15304239</v>
      </c>
      <c r="I116">
        <f>IFERROR(VLOOKUP($A116,'Equity Curves'!$A$16:$F$1622,4,FALSE),'BN+NF EQ_Curves'!I115)</f>
        <v>15968800</v>
      </c>
      <c r="J116">
        <f>IFERROR(VLOOKUP($A116,'Equity Curves'!$A$16:$F$1622,5,FALSE),'BN+NF EQ_Curves'!J115)</f>
        <v>14474143</v>
      </c>
      <c r="K116">
        <f>IFERROR(VLOOKUP($A116,'Equity Curves'!$A$16:$F$1622,6,FALSE),'BN+NF EQ_Curves'!K115)</f>
        <v>14474143</v>
      </c>
      <c r="M116">
        <f t="shared" si="15"/>
        <v>6.8562251522408246E-5</v>
      </c>
      <c r="N116">
        <f t="shared" si="16"/>
        <v>-5.165788835833407E-3</v>
      </c>
      <c r="O116">
        <f t="shared" si="17"/>
        <v>1.076705541658951E-3</v>
      </c>
      <c r="P116">
        <f t="shared" si="18"/>
        <v>1.4902144794417538E-3</v>
      </c>
      <c r="Q116">
        <f t="shared" si="19"/>
        <v>-4.0125458315209972E-4</v>
      </c>
      <c r="R116">
        <f t="shared" si="20"/>
        <v>4.8673450012115538E-4</v>
      </c>
      <c r="S116">
        <f t="shared" si="21"/>
        <v>-6.0116391725318907E-3</v>
      </c>
      <c r="T116">
        <f t="shared" si="22"/>
        <v>6.3369874977814433E-4</v>
      </c>
      <c r="U116">
        <f t="shared" si="23"/>
        <v>-6.8169669722214499E-3</v>
      </c>
      <c r="V116">
        <f t="shared" si="24"/>
        <v>-6.8169669722214499E-3</v>
      </c>
      <c r="W116" s="2"/>
      <c r="X116">
        <f t="shared" si="25"/>
        <v>107.61703563636114</v>
      </c>
      <c r="Y116">
        <f t="shared" si="26"/>
        <v>-2.1456701013437885E-3</v>
      </c>
      <c r="Z116" s="40">
        <f>X116/MAX($X$16:X116)-1</f>
        <v>-7.2176654086919534E-3</v>
      </c>
      <c r="AC116" s="2"/>
    </row>
    <row r="117" spans="1:29">
      <c r="A117" s="2">
        <v>43657</v>
      </c>
      <c r="B117">
        <v>10327871</v>
      </c>
      <c r="C117">
        <v>11022702</v>
      </c>
      <c r="D117">
        <v>11141874</v>
      </c>
      <c r="E117">
        <v>11019926</v>
      </c>
      <c r="F117">
        <v>10820749</v>
      </c>
      <c r="G117">
        <f>IFERROR(VLOOKUP($A117,'Equity Curves'!$A$16:$F$1622,2,FALSE),'BN+NF EQ_Curves'!G116)</f>
        <v>12241914</v>
      </c>
      <c r="H117">
        <f>IFERROR(VLOOKUP($A117,'Equity Curves'!$A$16:$F$1622,3,FALSE),'BN+NF EQ_Curves'!H116)</f>
        <v>15291251</v>
      </c>
      <c r="I117">
        <f>IFERROR(VLOOKUP($A117,'Equity Curves'!$A$16:$F$1622,4,FALSE),'BN+NF EQ_Curves'!I116)</f>
        <v>15955812</v>
      </c>
      <c r="J117">
        <f>IFERROR(VLOOKUP($A117,'Equity Curves'!$A$16:$F$1622,5,FALSE),'BN+NF EQ_Curves'!J116)</f>
        <v>14463011</v>
      </c>
      <c r="K117">
        <f>IFERROR(VLOOKUP($A117,'Equity Curves'!$A$16:$F$1622,6,FALSE),'BN+NF EQ_Curves'!K116)</f>
        <v>14463011</v>
      </c>
      <c r="M117">
        <f t="shared" si="15"/>
        <v>7.5626338106760116E-5</v>
      </c>
      <c r="N117">
        <f t="shared" si="16"/>
        <v>2.2059348631264797E-4</v>
      </c>
      <c r="O117">
        <f t="shared" si="17"/>
        <v>2.1823353286154479E-4</v>
      </c>
      <c r="P117">
        <f t="shared" si="18"/>
        <v>2.2064906768726189E-4</v>
      </c>
      <c r="Q117">
        <f t="shared" si="19"/>
        <v>3.1450406533006792E-3</v>
      </c>
      <c r="R117">
        <f t="shared" si="20"/>
        <v>1.4567117254453699E-3</v>
      </c>
      <c r="S117">
        <f t="shared" si="21"/>
        <v>-8.4865376187603925E-4</v>
      </c>
      <c r="T117">
        <f t="shared" si="22"/>
        <v>-8.1333600521016347E-4</v>
      </c>
      <c r="U117">
        <f t="shared" si="23"/>
        <v>-7.6909562106719509E-4</v>
      </c>
      <c r="V117">
        <f t="shared" si="24"/>
        <v>-7.6909562106719509E-4</v>
      </c>
      <c r="W117" s="2"/>
      <c r="X117">
        <f t="shared" si="25"/>
        <v>107.64002988634965</v>
      </c>
      <c r="Y117">
        <f t="shared" si="26"/>
        <v>2.1366737944936718E-4</v>
      </c>
      <c r="Z117" s="40">
        <f>X117/MAX($X$16:X117)-1</f>
        <v>-7.0055402088963215E-3</v>
      </c>
      <c r="AC117" s="2"/>
    </row>
    <row r="118" spans="1:29">
      <c r="A118" s="2">
        <v>43658</v>
      </c>
      <c r="B118">
        <v>10322379</v>
      </c>
      <c r="C118">
        <v>11025810</v>
      </c>
      <c r="D118">
        <v>11127237</v>
      </c>
      <c r="E118">
        <v>11009166</v>
      </c>
      <c r="F118">
        <v>10842621</v>
      </c>
      <c r="G118">
        <f>IFERROR(VLOOKUP($A118,'Equity Curves'!$A$16:$F$1622,2,FALSE),'BN+NF EQ_Curves'!G117)</f>
        <v>12239205</v>
      </c>
      <c r="H118">
        <f>IFERROR(VLOOKUP($A118,'Equity Curves'!$A$16:$F$1622,3,FALSE),'BN+NF EQ_Curves'!H117)</f>
        <v>15211928</v>
      </c>
      <c r="I118">
        <f>IFERROR(VLOOKUP($A118,'Equity Curves'!$A$16:$F$1622,4,FALSE),'BN+NF EQ_Curves'!I117)</f>
        <v>15928614</v>
      </c>
      <c r="J118">
        <f>IFERROR(VLOOKUP($A118,'Equity Curves'!$A$16:$F$1622,5,FALSE),'BN+NF EQ_Curves'!J117)</f>
        <v>14459597</v>
      </c>
      <c r="K118">
        <f>IFERROR(VLOOKUP($A118,'Equity Curves'!$A$16:$F$1622,6,FALSE),'BN+NF EQ_Curves'!K117)</f>
        <v>14459597</v>
      </c>
      <c r="M118">
        <f t="shared" si="15"/>
        <v>-5.3176496879170365E-4</v>
      </c>
      <c r="N118">
        <f t="shared" si="16"/>
        <v>2.8196353307929911E-4</v>
      </c>
      <c r="O118">
        <f t="shared" si="17"/>
        <v>-1.3136928312059704E-3</v>
      </c>
      <c r="P118">
        <f t="shared" si="18"/>
        <v>-9.7641309025120471E-4</v>
      </c>
      <c r="Q118">
        <f t="shared" si="19"/>
        <v>2.0213018525796489E-3</v>
      </c>
      <c r="R118">
        <f t="shared" si="20"/>
        <v>-2.2128892589834415E-4</v>
      </c>
      <c r="S118">
        <f t="shared" si="21"/>
        <v>-5.1874761587524798E-3</v>
      </c>
      <c r="T118">
        <f t="shared" si="22"/>
        <v>-1.7045826310814194E-3</v>
      </c>
      <c r="U118">
        <f t="shared" si="23"/>
        <v>-2.3605043237540091E-4</v>
      </c>
      <c r="V118">
        <f t="shared" si="24"/>
        <v>-2.3605043237540091E-4</v>
      </c>
      <c r="W118" s="2"/>
      <c r="X118">
        <f t="shared" si="25"/>
        <v>107.55279782395786</v>
      </c>
      <c r="Y118">
        <f t="shared" si="26"/>
        <v>-8.1040540850729759E-4</v>
      </c>
      <c r="Z118" s="40">
        <f>X118/MAX($X$16:X118)-1</f>
        <v>-7.8102682897288611E-3</v>
      </c>
      <c r="AC118" s="2"/>
    </row>
    <row r="119" spans="1:29">
      <c r="A119" s="2">
        <v>43661</v>
      </c>
      <c r="B119">
        <v>10280332</v>
      </c>
      <c r="C119">
        <v>11023889</v>
      </c>
      <c r="D119">
        <v>11139876</v>
      </c>
      <c r="E119">
        <v>11023547</v>
      </c>
      <c r="F119">
        <v>10826065</v>
      </c>
      <c r="G119">
        <f>IFERROR(VLOOKUP($A119,'Equity Curves'!$A$16:$F$1622,2,FALSE),'BN+NF EQ_Curves'!G118)</f>
        <v>12232917</v>
      </c>
      <c r="H119">
        <f>IFERROR(VLOOKUP($A119,'Equity Curves'!$A$16:$F$1622,3,FALSE),'BN+NF EQ_Curves'!H118)</f>
        <v>15252783</v>
      </c>
      <c r="I119">
        <f>IFERROR(VLOOKUP($A119,'Equity Curves'!$A$16:$F$1622,4,FALSE),'BN+NF EQ_Curves'!I118)</f>
        <v>15969470</v>
      </c>
      <c r="J119">
        <f>IFERROR(VLOOKUP($A119,'Equity Curves'!$A$16:$F$1622,5,FALSE),'BN+NF EQ_Curves'!J118)</f>
        <v>14489481</v>
      </c>
      <c r="K119">
        <f>IFERROR(VLOOKUP($A119,'Equity Curves'!$A$16:$F$1622,6,FALSE),'BN+NF EQ_Curves'!K118)</f>
        <v>14489481</v>
      </c>
      <c r="M119">
        <f t="shared" si="15"/>
        <v>-4.0733826959851172E-3</v>
      </c>
      <c r="N119">
        <f t="shared" si="16"/>
        <v>-1.7422756241947113E-4</v>
      </c>
      <c r="O119">
        <f t="shared" si="17"/>
        <v>1.1358614901435526E-3</v>
      </c>
      <c r="P119">
        <f t="shared" si="18"/>
        <v>1.3062751529044903E-3</v>
      </c>
      <c r="Q119">
        <f t="shared" si="19"/>
        <v>-1.526937075454371E-3</v>
      </c>
      <c r="R119">
        <f t="shared" si="20"/>
        <v>-5.1375885933768739E-4</v>
      </c>
      <c r="S119">
        <f t="shared" si="21"/>
        <v>2.685721362867266E-3</v>
      </c>
      <c r="T119">
        <f t="shared" si="22"/>
        <v>2.5649438174595307E-3</v>
      </c>
      <c r="U119">
        <f t="shared" si="23"/>
        <v>2.0667242662433249E-3</v>
      </c>
      <c r="V119">
        <f t="shared" si="24"/>
        <v>2.0667242662433249E-3</v>
      </c>
      <c r="W119" s="2"/>
      <c r="X119">
        <f t="shared" si="25"/>
        <v>107.61235996284661</v>
      </c>
      <c r="Y119">
        <f t="shared" si="26"/>
        <v>5.537944162664842E-4</v>
      </c>
      <c r="Z119" s="40">
        <f>X119/MAX($X$16:X119)-1</f>
        <v>-7.2607991564307417E-3</v>
      </c>
      <c r="AC119" s="2"/>
    </row>
    <row r="120" spans="1:29">
      <c r="A120" s="2">
        <v>43662</v>
      </c>
      <c r="B120">
        <v>10278962</v>
      </c>
      <c r="C120">
        <v>11061310</v>
      </c>
      <c r="D120">
        <v>11177297</v>
      </c>
      <c r="E120">
        <v>11060968</v>
      </c>
      <c r="F120">
        <v>10838850</v>
      </c>
      <c r="G120">
        <f>IFERROR(VLOOKUP($A120,'Equity Curves'!$A$16:$F$1622,2,FALSE),'BN+NF EQ_Curves'!G119)</f>
        <v>12210119</v>
      </c>
      <c r="H120">
        <f>IFERROR(VLOOKUP($A120,'Equity Curves'!$A$16:$F$1622,3,FALSE),'BN+NF EQ_Curves'!H119)</f>
        <v>15239727</v>
      </c>
      <c r="I120">
        <f>IFERROR(VLOOKUP($A120,'Equity Curves'!$A$16:$F$1622,4,FALSE),'BN+NF EQ_Curves'!I119)</f>
        <v>15962812</v>
      </c>
      <c r="J120">
        <f>IFERROR(VLOOKUP($A120,'Equity Curves'!$A$16:$F$1622,5,FALSE),'BN+NF EQ_Curves'!J119)</f>
        <v>14476910</v>
      </c>
      <c r="K120">
        <f>IFERROR(VLOOKUP($A120,'Equity Curves'!$A$16:$F$1622,6,FALSE),'BN+NF EQ_Curves'!K119)</f>
        <v>14476910</v>
      </c>
      <c r="M120">
        <f t="shared" si="15"/>
        <v>-1.3326417862769002E-4</v>
      </c>
      <c r="N120">
        <f t="shared" si="16"/>
        <v>3.3945370821495402E-3</v>
      </c>
      <c r="O120">
        <f t="shared" si="17"/>
        <v>3.3591935852785859E-3</v>
      </c>
      <c r="P120">
        <f t="shared" si="18"/>
        <v>3.3946423959547722E-3</v>
      </c>
      <c r="Q120">
        <f t="shared" si="19"/>
        <v>1.1809461701919322E-3</v>
      </c>
      <c r="R120">
        <f t="shared" si="20"/>
        <v>-1.8636601556276666E-3</v>
      </c>
      <c r="S120">
        <f t="shared" si="21"/>
        <v>-8.5597493913081024E-4</v>
      </c>
      <c r="T120">
        <f t="shared" si="22"/>
        <v>-4.1692053649866612E-4</v>
      </c>
      <c r="U120">
        <f t="shared" si="23"/>
        <v>-8.6759491247478948E-4</v>
      </c>
      <c r="V120">
        <f t="shared" si="24"/>
        <v>-8.6759491247478948E-4</v>
      </c>
      <c r="W120" s="2"/>
      <c r="X120">
        <f t="shared" si="25"/>
        <v>107.68041735095221</v>
      </c>
      <c r="Y120">
        <f t="shared" si="26"/>
        <v>6.3243095987404192E-4</v>
      </c>
      <c r="Z120" s="40">
        <f>X120/MAX($X$16:X120)-1</f>
        <v>-6.6329601507367775E-3</v>
      </c>
      <c r="AC120" s="2"/>
    </row>
    <row r="121" spans="1:29">
      <c r="A121" s="2">
        <v>43663</v>
      </c>
      <c r="B121">
        <v>10292324</v>
      </c>
      <c r="C121">
        <v>11075785</v>
      </c>
      <c r="D121">
        <v>11191772</v>
      </c>
      <c r="E121">
        <v>11067798</v>
      </c>
      <c r="F121">
        <v>10845154</v>
      </c>
      <c r="G121">
        <f>IFERROR(VLOOKUP($A121,'Equity Curves'!$A$16:$F$1622,2,FALSE),'BN+NF EQ_Curves'!G120)</f>
        <v>12245873</v>
      </c>
      <c r="H121">
        <f>IFERROR(VLOOKUP($A121,'Equity Curves'!$A$16:$F$1622,3,FALSE),'BN+NF EQ_Curves'!H120)</f>
        <v>15289782</v>
      </c>
      <c r="I121">
        <f>IFERROR(VLOOKUP($A121,'Equity Curves'!$A$16:$F$1622,4,FALSE),'BN+NF EQ_Curves'!I120)</f>
        <v>15976718</v>
      </c>
      <c r="J121">
        <f>IFERROR(VLOOKUP($A121,'Equity Curves'!$A$16:$F$1622,5,FALSE),'BN+NF EQ_Curves'!J120)</f>
        <v>14499055</v>
      </c>
      <c r="K121">
        <f>IFERROR(VLOOKUP($A121,'Equity Curves'!$A$16:$F$1622,6,FALSE),'BN+NF EQ_Curves'!K120)</f>
        <v>14499055</v>
      </c>
      <c r="M121">
        <f t="shared" si="15"/>
        <v>1.2999367056711897E-3</v>
      </c>
      <c r="N121">
        <f t="shared" si="16"/>
        <v>1.3086153448371718E-3</v>
      </c>
      <c r="O121">
        <f t="shared" si="17"/>
        <v>1.2950358212724389E-3</v>
      </c>
      <c r="P121">
        <f t="shared" si="18"/>
        <v>6.1748664312211154E-4</v>
      </c>
      <c r="Q121">
        <f t="shared" si="19"/>
        <v>5.8161151782698539E-4</v>
      </c>
      <c r="R121">
        <f t="shared" si="20"/>
        <v>2.9282269894339574E-3</v>
      </c>
      <c r="S121">
        <f t="shared" si="21"/>
        <v>3.2845076555505504E-3</v>
      </c>
      <c r="T121">
        <f t="shared" si="22"/>
        <v>8.7114976985258608E-4</v>
      </c>
      <c r="U121">
        <f t="shared" si="23"/>
        <v>1.5296772584756368E-3</v>
      </c>
      <c r="V121">
        <f t="shared" si="24"/>
        <v>1.5296772584756368E-3</v>
      </c>
      <c r="W121" s="2"/>
      <c r="X121">
        <f t="shared" si="25"/>
        <v>107.84458610726027</v>
      </c>
      <c r="Y121">
        <f t="shared" si="26"/>
        <v>1.5245924964518264E-3</v>
      </c>
      <c r="Z121" s="40">
        <f>X121/MAX($X$16:X121)-1</f>
        <v>-5.1184802155600506E-3</v>
      </c>
      <c r="AC121" s="2"/>
    </row>
    <row r="122" spans="1:29">
      <c r="A122" s="2">
        <v>43664</v>
      </c>
      <c r="B122">
        <v>10321485</v>
      </c>
      <c r="C122">
        <v>11116847</v>
      </c>
      <c r="D122">
        <v>11234508</v>
      </c>
      <c r="E122">
        <v>11101031</v>
      </c>
      <c r="F122">
        <v>10841792</v>
      </c>
      <c r="G122">
        <f>IFERROR(VLOOKUP($A122,'Equity Curves'!$A$16:$F$1622,2,FALSE),'BN+NF EQ_Curves'!G121)</f>
        <v>12247017</v>
      </c>
      <c r="H122">
        <f>IFERROR(VLOOKUP($A122,'Equity Curves'!$A$16:$F$1622,3,FALSE),'BN+NF EQ_Curves'!H121)</f>
        <v>15309330</v>
      </c>
      <c r="I122">
        <f>IFERROR(VLOOKUP($A122,'Equity Curves'!$A$16:$F$1622,4,FALSE),'BN+NF EQ_Curves'!I121)</f>
        <v>15977017</v>
      </c>
      <c r="J122">
        <f>IFERROR(VLOOKUP($A122,'Equity Curves'!$A$16:$F$1622,5,FALSE),'BN+NF EQ_Curves'!J121)</f>
        <v>14514953</v>
      </c>
      <c r="K122">
        <f>IFERROR(VLOOKUP($A122,'Equity Curves'!$A$16:$F$1622,6,FALSE),'BN+NF EQ_Curves'!K121)</f>
        <v>14514953</v>
      </c>
      <c r="M122">
        <f t="shared" si="15"/>
        <v>2.8332765272449656E-3</v>
      </c>
      <c r="N122">
        <f t="shared" si="16"/>
        <v>3.707367017326435E-3</v>
      </c>
      <c r="O122">
        <f t="shared" si="17"/>
        <v>3.8185195338147349E-3</v>
      </c>
      <c r="P122">
        <f t="shared" si="18"/>
        <v>3.002674967504726E-3</v>
      </c>
      <c r="Q122">
        <f t="shared" si="19"/>
        <v>-3.1000020838800602E-4</v>
      </c>
      <c r="R122">
        <f t="shared" si="20"/>
        <v>9.3419227849222963E-5</v>
      </c>
      <c r="S122">
        <f t="shared" si="21"/>
        <v>1.2785008968734246E-3</v>
      </c>
      <c r="T122">
        <f t="shared" si="22"/>
        <v>1.8714732274771606E-5</v>
      </c>
      <c r="U122">
        <f t="shared" si="23"/>
        <v>1.0964852536941017E-3</v>
      </c>
      <c r="V122">
        <f t="shared" si="24"/>
        <v>1.0964852536941017E-3</v>
      </c>
      <c r="W122" s="2"/>
      <c r="X122">
        <f t="shared" si="25"/>
        <v>108.02399035594212</v>
      </c>
      <c r="Y122">
        <f t="shared" si="26"/>
        <v>1.6635443201888482E-3</v>
      </c>
      <c r="Z122" s="40">
        <f>X122/MAX($X$16:X122)-1</f>
        <v>-3.4634507140618442E-3</v>
      </c>
      <c r="AC122" s="2"/>
    </row>
    <row r="123" spans="1:29">
      <c r="A123" s="2">
        <v>43665</v>
      </c>
      <c r="B123">
        <v>10378432</v>
      </c>
      <c r="C123">
        <v>11178540</v>
      </c>
      <c r="D123">
        <v>11296201</v>
      </c>
      <c r="E123">
        <v>11162724</v>
      </c>
      <c r="F123">
        <v>10898740</v>
      </c>
      <c r="G123">
        <f>IFERROR(VLOOKUP($A123,'Equity Curves'!$A$16:$F$1622,2,FALSE),'BN+NF EQ_Curves'!G122)</f>
        <v>12313249</v>
      </c>
      <c r="H123">
        <f>IFERROR(VLOOKUP($A123,'Equity Curves'!$A$16:$F$1622,3,FALSE),'BN+NF EQ_Curves'!H122)</f>
        <v>15402055</v>
      </c>
      <c r="I123">
        <f>IFERROR(VLOOKUP($A123,'Equity Curves'!$A$16:$F$1622,4,FALSE),'BN+NF EQ_Curves'!I122)</f>
        <v>16069743</v>
      </c>
      <c r="J123">
        <f>IFERROR(VLOOKUP($A123,'Equity Curves'!$A$16:$F$1622,5,FALSE),'BN+NF EQ_Curves'!J122)</f>
        <v>14594432</v>
      </c>
      <c r="K123">
        <f>IFERROR(VLOOKUP($A123,'Equity Curves'!$A$16:$F$1622,6,FALSE),'BN+NF EQ_Curves'!K122)</f>
        <v>14594432</v>
      </c>
      <c r="M123">
        <f t="shared" si="15"/>
        <v>5.5173262374552667E-3</v>
      </c>
      <c r="N123">
        <f t="shared" si="16"/>
        <v>5.5495051789413719E-3</v>
      </c>
      <c r="O123">
        <f t="shared" si="17"/>
        <v>5.4913842243915489E-3</v>
      </c>
      <c r="P123">
        <f t="shared" si="18"/>
        <v>5.5574117395043032E-3</v>
      </c>
      <c r="Q123">
        <f t="shared" si="19"/>
        <v>5.2526372024108703E-3</v>
      </c>
      <c r="R123">
        <f t="shared" si="20"/>
        <v>5.4080107833605062E-3</v>
      </c>
      <c r="S123">
        <f t="shared" si="21"/>
        <v>6.0567640778532716E-3</v>
      </c>
      <c r="T123">
        <f t="shared" si="22"/>
        <v>5.8037116690805579E-3</v>
      </c>
      <c r="U123">
        <f t="shared" si="23"/>
        <v>5.4756636139297044E-3</v>
      </c>
      <c r="V123">
        <f t="shared" si="24"/>
        <v>5.4756636139297044E-3</v>
      </c>
      <c r="W123" s="2"/>
      <c r="X123">
        <f t="shared" si="25"/>
        <v>108.62447495980194</v>
      </c>
      <c r="Y123">
        <f t="shared" si="26"/>
        <v>5.5588078340857109E-3</v>
      </c>
      <c r="Z123" s="40">
        <f>X123/MAX($X$16:X123)-1</f>
        <v>0</v>
      </c>
      <c r="AC123" s="2"/>
    </row>
    <row r="124" spans="1:29">
      <c r="A124" s="2">
        <v>43668</v>
      </c>
      <c r="B124">
        <v>10388159</v>
      </c>
      <c r="C124">
        <v>11189077</v>
      </c>
      <c r="D124">
        <v>11306738</v>
      </c>
      <c r="E124">
        <v>11160247</v>
      </c>
      <c r="F124">
        <v>10856088</v>
      </c>
      <c r="G124">
        <f>IFERROR(VLOOKUP($A124,'Equity Curves'!$A$16:$F$1622,2,FALSE),'BN+NF EQ_Curves'!G123)</f>
        <v>12321033</v>
      </c>
      <c r="H124">
        <f>IFERROR(VLOOKUP($A124,'Equity Curves'!$A$16:$F$1622,3,FALSE),'BN+NF EQ_Curves'!H123)</f>
        <v>15412951</v>
      </c>
      <c r="I124">
        <f>IFERROR(VLOOKUP($A124,'Equity Curves'!$A$16:$F$1622,4,FALSE),'BN+NF EQ_Curves'!I123)</f>
        <v>16080639</v>
      </c>
      <c r="J124">
        <f>IFERROR(VLOOKUP($A124,'Equity Curves'!$A$16:$F$1622,5,FALSE),'BN+NF EQ_Curves'!J123)</f>
        <v>14603772</v>
      </c>
      <c r="K124">
        <f>IFERROR(VLOOKUP($A124,'Equity Curves'!$A$16:$F$1622,6,FALSE),'BN+NF EQ_Curves'!K123)</f>
        <v>14603772</v>
      </c>
      <c r="M124">
        <f t="shared" si="15"/>
        <v>9.3723213680063644E-4</v>
      </c>
      <c r="N124">
        <f t="shared" si="16"/>
        <v>9.4260967890269498E-4</v>
      </c>
      <c r="O124">
        <f t="shared" si="17"/>
        <v>9.3279147564739873E-4</v>
      </c>
      <c r="P124">
        <f t="shared" si="18"/>
        <v>-2.2189924251458937E-4</v>
      </c>
      <c r="Q124">
        <f t="shared" si="19"/>
        <v>-3.9134799068516468E-3</v>
      </c>
      <c r="R124">
        <f t="shared" si="20"/>
        <v>6.321645895408512E-4</v>
      </c>
      <c r="S124">
        <f t="shared" si="21"/>
        <v>7.0743806589446123E-4</v>
      </c>
      <c r="T124">
        <f t="shared" si="22"/>
        <v>6.7804444663499552E-4</v>
      </c>
      <c r="U124">
        <f t="shared" si="23"/>
        <v>6.399700927037788E-4</v>
      </c>
      <c r="V124">
        <f t="shared" si="24"/>
        <v>6.399700927037788E-4</v>
      </c>
      <c r="W124" s="2"/>
      <c r="X124">
        <f t="shared" si="25"/>
        <v>108.64592657114235</v>
      </c>
      <c r="Y124">
        <f t="shared" si="26"/>
        <v>1.9748414294623593E-4</v>
      </c>
      <c r="Z124" s="40">
        <f>X124/MAX($X$16:X124)-1</f>
        <v>0</v>
      </c>
      <c r="AC124" s="2"/>
    </row>
    <row r="125" spans="1:29">
      <c r="A125" s="2">
        <v>43669</v>
      </c>
      <c r="B125">
        <v>10390067</v>
      </c>
      <c r="C125">
        <v>11149637</v>
      </c>
      <c r="D125">
        <v>11308112</v>
      </c>
      <c r="E125">
        <v>11171770</v>
      </c>
      <c r="F125">
        <v>10805882</v>
      </c>
      <c r="G125">
        <f>IFERROR(VLOOKUP($A125,'Equity Curves'!$A$16:$F$1622,2,FALSE),'BN+NF EQ_Curves'!G124)</f>
        <v>12322131</v>
      </c>
      <c r="H125">
        <f>IFERROR(VLOOKUP($A125,'Equity Curves'!$A$16:$F$1622,3,FALSE),'BN+NF EQ_Curves'!H124)</f>
        <v>15414489</v>
      </c>
      <c r="I125">
        <f>IFERROR(VLOOKUP($A125,'Equity Curves'!$A$16:$F$1622,4,FALSE),'BN+NF EQ_Curves'!I124)</f>
        <v>16041412</v>
      </c>
      <c r="J125">
        <f>IFERROR(VLOOKUP($A125,'Equity Curves'!$A$16:$F$1622,5,FALSE),'BN+NF EQ_Curves'!J124)</f>
        <v>14570873</v>
      </c>
      <c r="K125">
        <f>IFERROR(VLOOKUP($A125,'Equity Curves'!$A$16:$F$1622,6,FALSE),'BN+NF EQ_Curves'!K124)</f>
        <v>14570873</v>
      </c>
      <c r="M125">
        <f t="shared" si="15"/>
        <v>1.8367065810220851E-4</v>
      </c>
      <c r="N125">
        <f t="shared" si="16"/>
        <v>-3.5248662601928826E-3</v>
      </c>
      <c r="O125">
        <f t="shared" si="17"/>
        <v>1.2152045974711534E-4</v>
      </c>
      <c r="P125">
        <f t="shared" si="18"/>
        <v>1.0325040297047838E-3</v>
      </c>
      <c r="Q125">
        <f t="shared" si="19"/>
        <v>-4.6246861668770567E-3</v>
      </c>
      <c r="R125">
        <f t="shared" si="20"/>
        <v>8.911590448623663E-5</v>
      </c>
      <c r="S125">
        <f t="shared" si="21"/>
        <v>9.9786212257368945E-5</v>
      </c>
      <c r="T125">
        <f t="shared" si="22"/>
        <v>-2.4393931111816869E-3</v>
      </c>
      <c r="U125">
        <f t="shared" si="23"/>
        <v>-2.2527741462958772E-3</v>
      </c>
      <c r="V125">
        <f t="shared" si="24"/>
        <v>-2.2527741462958772E-3</v>
      </c>
      <c r="W125" s="2"/>
      <c r="X125">
        <f t="shared" si="25"/>
        <v>108.49851690173298</v>
      </c>
      <c r="Y125">
        <f t="shared" si="26"/>
        <v>-1.3567896566545666E-3</v>
      </c>
      <c r="Z125" s="40">
        <f>X125/MAX($X$16:X125)-1</f>
        <v>-1.3567896566545334E-3</v>
      </c>
      <c r="AC125" s="2"/>
    </row>
    <row r="126" spans="1:29">
      <c r="A126" s="2">
        <v>43670</v>
      </c>
      <c r="B126">
        <v>10390567</v>
      </c>
      <c r="C126">
        <v>11188042</v>
      </c>
      <c r="D126">
        <v>11335575</v>
      </c>
      <c r="E126">
        <v>11179464</v>
      </c>
      <c r="F126">
        <v>10827879</v>
      </c>
      <c r="G126">
        <f>IFERROR(VLOOKUP($A126,'Equity Curves'!$A$16:$F$1622,2,FALSE),'BN+NF EQ_Curves'!G125)</f>
        <v>12322642</v>
      </c>
      <c r="H126">
        <f>IFERROR(VLOOKUP($A126,'Equity Curves'!$A$16:$F$1622,3,FALSE),'BN+NF EQ_Curves'!H125)</f>
        <v>15415205</v>
      </c>
      <c r="I126">
        <f>IFERROR(VLOOKUP($A126,'Equity Curves'!$A$16:$F$1622,4,FALSE),'BN+NF EQ_Curves'!I125)</f>
        <v>15980579</v>
      </c>
      <c r="J126">
        <f>IFERROR(VLOOKUP($A126,'Equity Curves'!$A$16:$F$1622,5,FALSE),'BN+NF EQ_Curves'!J125)</f>
        <v>14550094</v>
      </c>
      <c r="K126">
        <f>IFERROR(VLOOKUP($A126,'Equity Curves'!$A$16:$F$1622,6,FALSE),'BN+NF EQ_Curves'!K125)</f>
        <v>14550094</v>
      </c>
      <c r="M126">
        <f t="shared" si="15"/>
        <v>4.8122885059287412E-5</v>
      </c>
      <c r="N126">
        <f t="shared" si="16"/>
        <v>3.4445067583814826E-3</v>
      </c>
      <c r="O126">
        <f t="shared" si="17"/>
        <v>2.4286105408224401E-3</v>
      </c>
      <c r="P126">
        <f t="shared" si="18"/>
        <v>6.8870017911226711E-4</v>
      </c>
      <c r="Q126">
        <f t="shared" si="19"/>
        <v>2.0356505836358618E-3</v>
      </c>
      <c r="R126">
        <f t="shared" si="20"/>
        <v>4.147009961186221E-5</v>
      </c>
      <c r="S126">
        <f t="shared" si="21"/>
        <v>4.6449804466330846E-5</v>
      </c>
      <c r="T126">
        <f t="shared" si="22"/>
        <v>-3.7922472161427967E-3</v>
      </c>
      <c r="U126">
        <f t="shared" si="23"/>
        <v>-1.4260641761135728E-3</v>
      </c>
      <c r="V126">
        <f t="shared" si="24"/>
        <v>-1.4260641761135728E-3</v>
      </c>
      <c r="W126" s="2"/>
      <c r="X126">
        <f t="shared" si="25"/>
        <v>108.5211837097112</v>
      </c>
      <c r="Y126">
        <f t="shared" si="26"/>
        <v>2.0891352827195905E-4</v>
      </c>
      <c r="Z126" s="40">
        <f>X126/MAX($X$16:X126)-1</f>
        <v>-1.1481595800968414E-3</v>
      </c>
      <c r="AC126" s="2"/>
    </row>
    <row r="127" spans="1:29">
      <c r="A127" s="2">
        <v>43671</v>
      </c>
      <c r="B127">
        <v>10391249</v>
      </c>
      <c r="C127">
        <v>11134077</v>
      </c>
      <c r="D127">
        <v>11345868</v>
      </c>
      <c r="E127">
        <v>11102567</v>
      </c>
      <c r="F127">
        <v>10778909</v>
      </c>
      <c r="G127">
        <f>IFERROR(VLOOKUP($A127,'Equity Curves'!$A$16:$F$1622,2,FALSE),'BN+NF EQ_Curves'!G126)</f>
        <v>12323476</v>
      </c>
      <c r="H127">
        <f>IFERROR(VLOOKUP($A127,'Equity Curves'!$A$16:$F$1622,3,FALSE),'BN+NF EQ_Curves'!H126)</f>
        <v>15369400</v>
      </c>
      <c r="I127">
        <f>IFERROR(VLOOKUP($A127,'Equity Curves'!$A$16:$F$1622,4,FALSE),'BN+NF EQ_Curves'!I126)</f>
        <v>15879492</v>
      </c>
      <c r="J127">
        <f>IFERROR(VLOOKUP($A127,'Equity Curves'!$A$16:$F$1622,5,FALSE),'BN+NF EQ_Curves'!J126)</f>
        <v>14480581</v>
      </c>
      <c r="K127">
        <f>IFERROR(VLOOKUP($A127,'Equity Curves'!$A$16:$F$1622,6,FALSE),'BN+NF EQ_Curves'!K126)</f>
        <v>14480581</v>
      </c>
      <c r="M127">
        <f t="shared" si="15"/>
        <v>6.5636456605400184E-5</v>
      </c>
      <c r="N127">
        <f t="shared" si="16"/>
        <v>-4.8234534693381015E-3</v>
      </c>
      <c r="O127">
        <f t="shared" si="17"/>
        <v>9.0802628009600816E-4</v>
      </c>
      <c r="P127">
        <f t="shared" si="18"/>
        <v>-6.8784156378158823E-3</v>
      </c>
      <c r="Q127">
        <f t="shared" si="19"/>
        <v>-4.5225847093415261E-3</v>
      </c>
      <c r="R127">
        <f t="shared" si="20"/>
        <v>6.7680291288230165E-5</v>
      </c>
      <c r="S127">
        <f t="shared" si="21"/>
        <v>-2.9714168575766253E-3</v>
      </c>
      <c r="T127">
        <f t="shared" si="22"/>
        <v>-6.3256156112991846E-3</v>
      </c>
      <c r="U127">
        <f t="shared" si="23"/>
        <v>-4.7774949082802776E-3</v>
      </c>
      <c r="V127">
        <f t="shared" si="24"/>
        <v>-4.7774949082802776E-3</v>
      </c>
      <c r="W127" s="2"/>
      <c r="X127">
        <f t="shared" si="25"/>
        <v>108.15183041682103</v>
      </c>
      <c r="Y127">
        <f t="shared" si="26"/>
        <v>-3.4035133073942242E-3</v>
      </c>
      <c r="Z127" s="40">
        <f>X127/MAX($X$16:X127)-1</f>
        <v>-4.5477651110811257E-3</v>
      </c>
      <c r="AC127" s="2"/>
    </row>
    <row r="128" spans="1:29">
      <c r="A128" s="2">
        <v>43672</v>
      </c>
      <c r="B128">
        <v>10358856</v>
      </c>
      <c r="C128">
        <v>11105888</v>
      </c>
      <c r="D128">
        <v>11332613</v>
      </c>
      <c r="E128">
        <v>11088027</v>
      </c>
      <c r="F128">
        <v>10751779</v>
      </c>
      <c r="G128">
        <f>IFERROR(VLOOKUP($A128,'Equity Curves'!$A$16:$F$1622,2,FALSE),'BN+NF EQ_Curves'!G127)</f>
        <v>12293983</v>
      </c>
      <c r="H128">
        <f>IFERROR(VLOOKUP($A128,'Equity Curves'!$A$16:$F$1622,3,FALSE),'BN+NF EQ_Curves'!H127)</f>
        <v>15391597</v>
      </c>
      <c r="I128">
        <f>IFERROR(VLOOKUP($A128,'Equity Curves'!$A$16:$F$1622,4,FALSE),'BN+NF EQ_Curves'!I127)</f>
        <v>15953898</v>
      </c>
      <c r="J128">
        <f>IFERROR(VLOOKUP($A128,'Equity Curves'!$A$16:$F$1622,5,FALSE),'BN+NF EQ_Curves'!J127)</f>
        <v>14554986</v>
      </c>
      <c r="K128">
        <f>IFERROR(VLOOKUP($A128,'Equity Curves'!$A$16:$F$1622,6,FALSE),'BN+NF EQ_Curves'!K127)</f>
        <v>14554986</v>
      </c>
      <c r="M128">
        <f t="shared" si="15"/>
        <v>-3.1173345956775345E-3</v>
      </c>
      <c r="N128">
        <f t="shared" si="16"/>
        <v>-2.5317769941773927E-3</v>
      </c>
      <c r="O128">
        <f t="shared" si="17"/>
        <v>-1.1682667205364927E-3</v>
      </c>
      <c r="P128">
        <f t="shared" si="18"/>
        <v>-1.3096070485321132E-3</v>
      </c>
      <c r="Q128">
        <f t="shared" si="19"/>
        <v>-2.5169523186437948E-3</v>
      </c>
      <c r="R128">
        <f t="shared" si="20"/>
        <v>-2.3932371029082855E-3</v>
      </c>
      <c r="S128">
        <f t="shared" si="21"/>
        <v>1.4442333467798996E-3</v>
      </c>
      <c r="T128">
        <f t="shared" si="22"/>
        <v>4.685666266905697E-3</v>
      </c>
      <c r="U128">
        <f t="shared" si="23"/>
        <v>5.1382606816674503E-3</v>
      </c>
      <c r="V128">
        <f t="shared" si="24"/>
        <v>5.1382606816674503E-3</v>
      </c>
      <c r="W128" s="2"/>
      <c r="X128">
        <f t="shared" si="25"/>
        <v>108.18826943114915</v>
      </c>
      <c r="Y128">
        <f t="shared" si="26"/>
        <v>3.3692461965448848E-4</v>
      </c>
      <c r="Z128" s="40">
        <f>X128/MAX($X$16:X128)-1</f>
        <v>-4.2123727454570492E-3</v>
      </c>
      <c r="AC128" s="2"/>
    </row>
    <row r="129" spans="1:29">
      <c r="A129" s="2">
        <v>43675</v>
      </c>
      <c r="B129">
        <v>10337284</v>
      </c>
      <c r="C129">
        <v>11098943</v>
      </c>
      <c r="D129">
        <v>11332796</v>
      </c>
      <c r="E129">
        <v>11102574</v>
      </c>
      <c r="F129">
        <v>10757487</v>
      </c>
      <c r="G129">
        <f>IFERROR(VLOOKUP($A129,'Equity Curves'!$A$16:$F$1622,2,FALSE),'BN+NF EQ_Curves'!G128)</f>
        <v>12287643</v>
      </c>
      <c r="H129">
        <f>IFERROR(VLOOKUP($A129,'Equity Curves'!$A$16:$F$1622,3,FALSE),'BN+NF EQ_Curves'!H128)</f>
        <v>15348309</v>
      </c>
      <c r="I129">
        <f>IFERROR(VLOOKUP($A129,'Equity Curves'!$A$16:$F$1622,4,FALSE),'BN+NF EQ_Curves'!I128)</f>
        <v>15939144</v>
      </c>
      <c r="J129">
        <f>IFERROR(VLOOKUP($A129,'Equity Curves'!$A$16:$F$1622,5,FALSE),'BN+NF EQ_Curves'!J128)</f>
        <v>14548071</v>
      </c>
      <c r="K129">
        <f>IFERROR(VLOOKUP($A129,'Equity Curves'!$A$16:$F$1622,6,FALSE),'BN+NF EQ_Curves'!K128)</f>
        <v>14548071</v>
      </c>
      <c r="M129">
        <f t="shared" si="15"/>
        <v>-2.0824693383130199E-3</v>
      </c>
      <c r="N129">
        <f t="shared" si="16"/>
        <v>-6.2534396168956174E-4</v>
      </c>
      <c r="O129">
        <f t="shared" si="17"/>
        <v>1.6148085176803662E-5</v>
      </c>
      <c r="P129">
        <f t="shared" si="18"/>
        <v>1.3119556797616116E-3</v>
      </c>
      <c r="Q129">
        <f t="shared" si="19"/>
        <v>5.3088888824825986E-4</v>
      </c>
      <c r="R129">
        <f t="shared" si="20"/>
        <v>-5.1569942792339951E-4</v>
      </c>
      <c r="S129">
        <f t="shared" si="21"/>
        <v>-2.8124436989871437E-3</v>
      </c>
      <c r="T129">
        <f t="shared" si="22"/>
        <v>-9.2478966582332234E-4</v>
      </c>
      <c r="U129">
        <f t="shared" si="23"/>
        <v>-4.7509492623354355E-4</v>
      </c>
      <c r="V129">
        <f t="shared" si="24"/>
        <v>-4.7509492623354355E-4</v>
      </c>
      <c r="W129" s="2"/>
      <c r="X129">
        <f t="shared" si="25"/>
        <v>108.12279450400328</v>
      </c>
      <c r="Y129">
        <f t="shared" si="26"/>
        <v>-6.0519432920168596E-4</v>
      </c>
      <c r="Z129" s="40">
        <f>X129/MAX($X$16:X129)-1</f>
        <v>-4.8150177705605923E-3</v>
      </c>
      <c r="AC129" s="2"/>
    </row>
    <row r="130" spans="1:29">
      <c r="A130" s="2">
        <v>43676</v>
      </c>
      <c r="B130">
        <v>10379280</v>
      </c>
      <c r="C130">
        <v>11087380</v>
      </c>
      <c r="D130">
        <v>11328088</v>
      </c>
      <c r="E130">
        <v>11116252</v>
      </c>
      <c r="F130">
        <v>10819588</v>
      </c>
      <c r="G130">
        <f>IFERROR(VLOOKUP($A130,'Equity Curves'!$A$16:$F$1622,2,FALSE),'BN+NF EQ_Curves'!G129)</f>
        <v>12349299</v>
      </c>
      <c r="H130">
        <f>IFERROR(VLOOKUP($A130,'Equity Curves'!$A$16:$F$1622,3,FALSE),'BN+NF EQ_Curves'!H129)</f>
        <v>15315372</v>
      </c>
      <c r="I130">
        <f>IFERROR(VLOOKUP($A130,'Equity Curves'!$A$16:$F$1622,4,FALSE),'BN+NF EQ_Curves'!I129)</f>
        <v>15912596</v>
      </c>
      <c r="J130">
        <f>IFERROR(VLOOKUP($A130,'Equity Curves'!$A$16:$F$1622,5,FALSE),'BN+NF EQ_Curves'!J129)</f>
        <v>14657966</v>
      </c>
      <c r="K130">
        <f>IFERROR(VLOOKUP($A130,'Equity Curves'!$A$16:$F$1622,6,FALSE),'BN+NF EQ_Curves'!K129)</f>
        <v>14657966</v>
      </c>
      <c r="M130">
        <f t="shared" si="15"/>
        <v>4.0625758177872395E-3</v>
      </c>
      <c r="N130">
        <f t="shared" si="16"/>
        <v>-1.0418109183910618E-3</v>
      </c>
      <c r="O130">
        <f t="shared" si="17"/>
        <v>-4.1543146104461304E-4</v>
      </c>
      <c r="P130">
        <f t="shared" si="18"/>
        <v>1.2319665691937765E-3</v>
      </c>
      <c r="Q130">
        <f t="shared" si="19"/>
        <v>5.7728166438872908E-3</v>
      </c>
      <c r="R130">
        <f t="shared" si="20"/>
        <v>5.01772390359978E-3</v>
      </c>
      <c r="S130">
        <f t="shared" si="21"/>
        <v>-2.1459693051527617E-3</v>
      </c>
      <c r="T130">
        <f t="shared" si="22"/>
        <v>-1.6655850527481642E-3</v>
      </c>
      <c r="U130">
        <f t="shared" si="23"/>
        <v>7.5539224409888472E-3</v>
      </c>
      <c r="V130">
        <f t="shared" si="24"/>
        <v>7.5539224409888472E-3</v>
      </c>
      <c r="W130" s="2"/>
      <c r="X130">
        <f t="shared" si="25"/>
        <v>108.40309345373942</v>
      </c>
      <c r="Y130">
        <f t="shared" si="26"/>
        <v>2.5924131079109185E-3</v>
      </c>
      <c r="Z130" s="40">
        <f>X130/MAX($X$16:X130)-1</f>
        <v>-2.2350871778329395E-3</v>
      </c>
      <c r="AC130" s="2"/>
    </row>
    <row r="131" spans="1:29">
      <c r="A131" s="2">
        <v>43677</v>
      </c>
      <c r="B131">
        <v>10384007</v>
      </c>
      <c r="C131">
        <v>11092273</v>
      </c>
      <c r="D131">
        <v>11357205</v>
      </c>
      <c r="E131">
        <v>11144988</v>
      </c>
      <c r="F131">
        <v>10845414</v>
      </c>
      <c r="G131">
        <f>IFERROR(VLOOKUP($A131,'Equity Curves'!$A$16:$F$1622,2,FALSE),'BN+NF EQ_Curves'!G130)</f>
        <v>12354162</v>
      </c>
      <c r="H131">
        <f>IFERROR(VLOOKUP($A131,'Equity Curves'!$A$16:$F$1622,3,FALSE),'BN+NF EQ_Curves'!H130)</f>
        <v>15302032</v>
      </c>
      <c r="I131">
        <f>IFERROR(VLOOKUP($A131,'Equity Curves'!$A$16:$F$1622,4,FALSE),'BN+NF EQ_Curves'!I130)</f>
        <v>15926307</v>
      </c>
      <c r="J131">
        <f>IFERROR(VLOOKUP($A131,'Equity Curves'!$A$16:$F$1622,5,FALSE),'BN+NF EQ_Curves'!J130)</f>
        <v>14696381</v>
      </c>
      <c r="K131">
        <f>IFERROR(VLOOKUP($A131,'Equity Curves'!$A$16:$F$1622,6,FALSE),'BN+NF EQ_Curves'!K130)</f>
        <v>14696381</v>
      </c>
      <c r="M131">
        <f t="shared" si="15"/>
        <v>4.5542658064912089E-4</v>
      </c>
      <c r="N131">
        <f t="shared" si="16"/>
        <v>4.4131255535573288E-4</v>
      </c>
      <c r="O131">
        <f t="shared" si="17"/>
        <v>2.5703366711133935E-3</v>
      </c>
      <c r="P131">
        <f t="shared" si="18"/>
        <v>2.5850439518644297E-3</v>
      </c>
      <c r="Q131">
        <f t="shared" si="19"/>
        <v>2.3869670453255942E-3</v>
      </c>
      <c r="R131">
        <f t="shared" si="20"/>
        <v>3.9378753401297928E-4</v>
      </c>
      <c r="S131">
        <f t="shared" si="21"/>
        <v>-8.7102030561192478E-4</v>
      </c>
      <c r="T131">
        <f t="shared" si="22"/>
        <v>8.6164444820946429E-4</v>
      </c>
      <c r="U131">
        <f t="shared" si="23"/>
        <v>2.6207592513176614E-3</v>
      </c>
      <c r="V131">
        <f t="shared" si="24"/>
        <v>2.6207592513176614E-3</v>
      </c>
      <c r="W131" s="2"/>
      <c r="X131">
        <f t="shared" si="25"/>
        <v>108.55556258878907</v>
      </c>
      <c r="Y131">
        <f t="shared" si="26"/>
        <v>1.4065016983554114E-3</v>
      </c>
      <c r="Z131" s="40">
        <f>X131/MAX($X$16:X131)-1</f>
        <v>-8.3172913338913634E-4</v>
      </c>
      <c r="AC131" s="2"/>
    </row>
    <row r="132" spans="1:29">
      <c r="A132" s="2">
        <v>43678</v>
      </c>
      <c r="B132">
        <v>10391506</v>
      </c>
      <c r="C132">
        <v>11102278</v>
      </c>
      <c r="D132">
        <v>11353340</v>
      </c>
      <c r="E132">
        <v>11136013</v>
      </c>
      <c r="F132">
        <v>10836821</v>
      </c>
      <c r="G132">
        <f>IFERROR(VLOOKUP($A132,'Equity Curves'!$A$16:$F$1622,2,FALSE),'BN+NF EQ_Curves'!G131)</f>
        <v>12360412</v>
      </c>
      <c r="H132">
        <f>IFERROR(VLOOKUP($A132,'Equity Curves'!$A$16:$F$1622,3,FALSE),'BN+NF EQ_Curves'!H131)</f>
        <v>15302017</v>
      </c>
      <c r="I132">
        <f>IFERROR(VLOOKUP($A132,'Equity Curves'!$A$16:$F$1622,4,FALSE),'BN+NF EQ_Curves'!I131)</f>
        <v>15920362</v>
      </c>
      <c r="J132">
        <f>IFERROR(VLOOKUP($A132,'Equity Curves'!$A$16:$F$1622,5,FALSE),'BN+NF EQ_Curves'!J131)</f>
        <v>14723469</v>
      </c>
      <c r="K132">
        <f>IFERROR(VLOOKUP($A132,'Equity Curves'!$A$16:$F$1622,6,FALSE),'BN+NF EQ_Curves'!K131)</f>
        <v>14723469</v>
      </c>
      <c r="M132">
        <f t="shared" si="15"/>
        <v>7.2216823428572496E-4</v>
      </c>
      <c r="N132">
        <f t="shared" si="16"/>
        <v>9.019792426674389E-4</v>
      </c>
      <c r="O132">
        <f t="shared" si="17"/>
        <v>-3.4031260332101354E-4</v>
      </c>
      <c r="P132">
        <f t="shared" si="18"/>
        <v>-8.0529472081980469E-4</v>
      </c>
      <c r="Q132">
        <f t="shared" si="19"/>
        <v>-7.9231645744459733E-4</v>
      </c>
      <c r="R132">
        <f t="shared" si="20"/>
        <v>5.059023833424714E-4</v>
      </c>
      <c r="S132">
        <f t="shared" si="21"/>
        <v>-9.8026196782008412E-7</v>
      </c>
      <c r="T132">
        <f t="shared" si="22"/>
        <v>-3.7328176582307471E-4</v>
      </c>
      <c r="U132">
        <f t="shared" si="23"/>
        <v>1.843174860532093E-3</v>
      </c>
      <c r="V132">
        <f t="shared" si="24"/>
        <v>1.843174860532093E-3</v>
      </c>
      <c r="W132" s="2"/>
      <c r="X132">
        <f t="shared" si="25"/>
        <v>108.59360277853398</v>
      </c>
      <c r="Y132">
        <f t="shared" si="26"/>
        <v>3.5042137719835118E-4</v>
      </c>
      <c r="Z132" s="40">
        <f>X132/MAX($X$16:X132)-1</f>
        <v>-4.8159921185919607E-4</v>
      </c>
      <c r="AC132" s="2"/>
    </row>
    <row r="133" spans="1:29">
      <c r="A133" s="2">
        <v>43679</v>
      </c>
      <c r="B133">
        <v>10351109</v>
      </c>
      <c r="C133">
        <v>11040563</v>
      </c>
      <c r="D133">
        <v>11347572</v>
      </c>
      <c r="E133">
        <v>11099483</v>
      </c>
      <c r="F133">
        <v>10833897</v>
      </c>
      <c r="G133">
        <f>IFERROR(VLOOKUP($A133,'Equity Curves'!$A$16:$F$1622,2,FALSE),'BN+NF EQ_Curves'!G132)</f>
        <v>12343698</v>
      </c>
      <c r="H133">
        <f>IFERROR(VLOOKUP($A133,'Equity Curves'!$A$16:$F$1622,3,FALSE),'BN+NF EQ_Curves'!H132)</f>
        <v>15282518</v>
      </c>
      <c r="I133">
        <f>IFERROR(VLOOKUP($A133,'Equity Curves'!$A$16:$F$1622,4,FALSE),'BN+NF EQ_Curves'!I132)</f>
        <v>15821355</v>
      </c>
      <c r="J133">
        <f>IFERROR(VLOOKUP($A133,'Equity Curves'!$A$16:$F$1622,5,FALSE),'BN+NF EQ_Curves'!J132)</f>
        <v>14613325</v>
      </c>
      <c r="K133">
        <f>IFERROR(VLOOKUP($A133,'Equity Curves'!$A$16:$F$1622,6,FALSE),'BN+NF EQ_Curves'!K132)</f>
        <v>14613325</v>
      </c>
      <c r="M133">
        <f t="shared" si="15"/>
        <v>-3.8875019655476573E-3</v>
      </c>
      <c r="N133">
        <f t="shared" si="16"/>
        <v>-5.5587691102673142E-3</v>
      </c>
      <c r="O133">
        <f t="shared" si="17"/>
        <v>-5.0804432880546813E-4</v>
      </c>
      <c r="P133">
        <f t="shared" si="18"/>
        <v>-3.2803481820647962E-3</v>
      </c>
      <c r="Q133">
        <f t="shared" si="19"/>
        <v>-2.6982082660587103E-4</v>
      </c>
      <c r="R133">
        <f t="shared" si="20"/>
        <v>-1.3522202981582909E-3</v>
      </c>
      <c r="S133">
        <f t="shared" si="21"/>
        <v>-1.2742764564959153E-3</v>
      </c>
      <c r="T133">
        <f t="shared" si="22"/>
        <v>-6.2188912538546637E-3</v>
      </c>
      <c r="U133">
        <f t="shared" si="23"/>
        <v>-7.4808457164544651E-3</v>
      </c>
      <c r="V133">
        <f t="shared" si="24"/>
        <v>-7.4808457164544651E-3</v>
      </c>
      <c r="W133" s="2"/>
      <c r="X133">
        <f t="shared" si="25"/>
        <v>108.18842306410555</v>
      </c>
      <c r="Y133">
        <f t="shared" si="26"/>
        <v>-3.7311563854708911E-3</v>
      </c>
      <c r="Z133" s="40">
        <f>X133/MAX($X$16:X133)-1</f>
        <v>-4.2109586753557027E-3</v>
      </c>
      <c r="AC133" s="2"/>
    </row>
    <row r="134" spans="1:29">
      <c r="A134" s="2">
        <v>43682</v>
      </c>
      <c r="B134">
        <v>10420436</v>
      </c>
      <c r="C134">
        <v>10974426</v>
      </c>
      <c r="D134">
        <v>11276250</v>
      </c>
      <c r="E134">
        <v>11048830</v>
      </c>
      <c r="F134">
        <v>10762201</v>
      </c>
      <c r="G134">
        <f>IFERROR(VLOOKUP($A134,'Equity Curves'!$A$16:$F$1622,2,FALSE),'BN+NF EQ_Curves'!G133)</f>
        <v>12464732</v>
      </c>
      <c r="H134">
        <f>IFERROR(VLOOKUP($A134,'Equity Curves'!$A$16:$F$1622,3,FALSE),'BN+NF EQ_Curves'!H133)</f>
        <v>15423724</v>
      </c>
      <c r="I134">
        <f>IFERROR(VLOOKUP($A134,'Equity Curves'!$A$16:$F$1622,4,FALSE),'BN+NF EQ_Curves'!I133)</f>
        <v>15710413</v>
      </c>
      <c r="J134">
        <f>IFERROR(VLOOKUP($A134,'Equity Curves'!$A$16:$F$1622,5,FALSE),'BN+NF EQ_Curves'!J133)</f>
        <v>14715028</v>
      </c>
      <c r="K134">
        <f>IFERROR(VLOOKUP($A134,'Equity Curves'!$A$16:$F$1622,6,FALSE),'BN+NF EQ_Curves'!K133)</f>
        <v>14715028</v>
      </c>
      <c r="M134">
        <f t="shared" si="15"/>
        <v>6.6975432294258397E-3</v>
      </c>
      <c r="N134">
        <f t="shared" si="16"/>
        <v>-5.9903648029543399E-3</v>
      </c>
      <c r="O134">
        <f t="shared" si="17"/>
        <v>-6.2852211909296685E-3</v>
      </c>
      <c r="P134">
        <f t="shared" si="18"/>
        <v>-4.5635458876778223E-3</v>
      </c>
      <c r="Q134">
        <f t="shared" si="19"/>
        <v>-6.6177479811743156E-3</v>
      </c>
      <c r="R134">
        <f t="shared" si="20"/>
        <v>9.8053273824425524E-3</v>
      </c>
      <c r="S134">
        <f t="shared" si="21"/>
        <v>9.2397077497308189E-3</v>
      </c>
      <c r="T134">
        <f t="shared" si="22"/>
        <v>-7.0121680475534465E-3</v>
      </c>
      <c r="U134">
        <f t="shared" si="23"/>
        <v>6.9596070709438962E-3</v>
      </c>
      <c r="V134">
        <f t="shared" si="24"/>
        <v>6.9596070709438962E-3</v>
      </c>
      <c r="W134" s="2"/>
      <c r="X134">
        <f t="shared" si="25"/>
        <v>108.28787791822246</v>
      </c>
      <c r="Y134">
        <f t="shared" si="26"/>
        <v>9.1927445931974108E-4</v>
      </c>
      <c r="Z134" s="40">
        <f>X134/MAX($X$16:X134)-1</f>
        <v>-3.295555242795345E-3</v>
      </c>
      <c r="AC134" s="2"/>
    </row>
    <row r="135" spans="1:29">
      <c r="A135" s="2">
        <v>43683</v>
      </c>
      <c r="B135">
        <v>10376433</v>
      </c>
      <c r="C135">
        <v>10970459</v>
      </c>
      <c r="D135">
        <v>11303062</v>
      </c>
      <c r="E135">
        <v>11095916</v>
      </c>
      <c r="F135">
        <v>10791782</v>
      </c>
      <c r="G135">
        <f>IFERROR(VLOOKUP($A135,'Equity Curves'!$A$16:$F$1622,2,FALSE),'BN+NF EQ_Curves'!G134)</f>
        <v>12426031</v>
      </c>
      <c r="H135">
        <f>IFERROR(VLOOKUP($A135,'Equity Curves'!$A$16:$F$1622,3,FALSE),'BN+NF EQ_Curves'!H134)</f>
        <v>15408453</v>
      </c>
      <c r="I135">
        <f>IFERROR(VLOOKUP($A135,'Equity Curves'!$A$16:$F$1622,4,FALSE),'BN+NF EQ_Curves'!I134)</f>
        <v>15692185</v>
      </c>
      <c r="J135">
        <f>IFERROR(VLOOKUP($A135,'Equity Curves'!$A$16:$F$1622,5,FALSE),'BN+NF EQ_Curves'!J134)</f>
        <v>14801989</v>
      </c>
      <c r="K135">
        <f>IFERROR(VLOOKUP($A135,'Equity Curves'!$A$16:$F$1622,6,FALSE),'BN+NF EQ_Curves'!K134)</f>
        <v>14801989</v>
      </c>
      <c r="M135">
        <f t="shared" si="15"/>
        <v>-4.2227599689687034E-3</v>
      </c>
      <c r="N135">
        <f t="shared" si="16"/>
        <v>-3.6147676425168918E-4</v>
      </c>
      <c r="O135">
        <f t="shared" si="17"/>
        <v>2.3777408269594069E-3</v>
      </c>
      <c r="P135">
        <f t="shared" si="18"/>
        <v>4.2616277017566428E-3</v>
      </c>
      <c r="Q135">
        <f t="shared" si="19"/>
        <v>2.7486013316420088E-3</v>
      </c>
      <c r="R135">
        <f t="shared" si="20"/>
        <v>-3.1048401201084763E-3</v>
      </c>
      <c r="S135">
        <f t="shared" si="21"/>
        <v>-9.9009811119543656E-4</v>
      </c>
      <c r="T135">
        <f t="shared" si="22"/>
        <v>-1.1602495745974828E-3</v>
      </c>
      <c r="U135">
        <f t="shared" si="23"/>
        <v>5.9096727508776148E-3</v>
      </c>
      <c r="V135">
        <f t="shared" si="24"/>
        <v>5.9096727508776148E-3</v>
      </c>
      <c r="W135" s="2"/>
      <c r="X135">
        <f t="shared" si="25"/>
        <v>108.41097839558523</v>
      </c>
      <c r="Y135">
        <f t="shared" si="26"/>
        <v>1.1367890822991502E-3</v>
      </c>
      <c r="Z135" s="40">
        <f>X135/MAX($X$16:X135)-1</f>
        <v>-2.1625125117163968E-3</v>
      </c>
      <c r="AC135" s="2"/>
    </row>
    <row r="136" spans="1:29">
      <c r="A136" s="2">
        <v>43684</v>
      </c>
      <c r="B136">
        <v>10342131</v>
      </c>
      <c r="C136">
        <v>11029215</v>
      </c>
      <c r="D136">
        <v>11362927</v>
      </c>
      <c r="E136">
        <v>11013487</v>
      </c>
      <c r="F136">
        <v>10710318</v>
      </c>
      <c r="G136">
        <f>IFERROR(VLOOKUP($A136,'Equity Curves'!$A$16:$F$1622,2,FALSE),'BN+NF EQ_Curves'!G135)</f>
        <v>12506909</v>
      </c>
      <c r="H136">
        <f>IFERROR(VLOOKUP($A136,'Equity Curves'!$A$16:$F$1622,3,FALSE),'BN+NF EQ_Curves'!H135)</f>
        <v>15430096</v>
      </c>
      <c r="I136">
        <f>IFERROR(VLOOKUP($A136,'Equity Curves'!$A$16:$F$1622,4,FALSE),'BN+NF EQ_Curves'!I135)</f>
        <v>15724560</v>
      </c>
      <c r="J136">
        <f>IFERROR(VLOOKUP($A136,'Equity Curves'!$A$16:$F$1622,5,FALSE),'BN+NF EQ_Curves'!J135)</f>
        <v>14865049</v>
      </c>
      <c r="K136">
        <f>IFERROR(VLOOKUP($A136,'Equity Curves'!$A$16:$F$1622,6,FALSE),'BN+NF EQ_Curves'!K135)</f>
        <v>14865049</v>
      </c>
      <c r="M136">
        <f t="shared" si="15"/>
        <v>-3.3057602742676551E-3</v>
      </c>
      <c r="N136">
        <f t="shared" si="16"/>
        <v>5.3558378915594673E-3</v>
      </c>
      <c r="O136">
        <f t="shared" si="17"/>
        <v>5.2963524397193762E-3</v>
      </c>
      <c r="P136">
        <f t="shared" si="18"/>
        <v>-7.4287692877271772E-3</v>
      </c>
      <c r="Q136">
        <f t="shared" si="19"/>
        <v>-7.5487069698034759E-3</v>
      </c>
      <c r="R136">
        <f t="shared" si="20"/>
        <v>6.508755691982504E-3</v>
      </c>
      <c r="S136">
        <f t="shared" si="21"/>
        <v>1.4046186207012923E-3</v>
      </c>
      <c r="T136">
        <f t="shared" si="22"/>
        <v>2.0631288759340727E-3</v>
      </c>
      <c r="U136">
        <f t="shared" si="23"/>
        <v>4.2602382693299745E-3</v>
      </c>
      <c r="V136">
        <f t="shared" si="24"/>
        <v>4.2602382693299745E-3</v>
      </c>
      <c r="W136" s="2"/>
      <c r="X136">
        <f t="shared" si="25"/>
        <v>108.52877704406696</v>
      </c>
      <c r="Y136">
        <f t="shared" si="26"/>
        <v>1.0865933526758354E-3</v>
      </c>
      <c r="Z136" s="40">
        <f>X136/MAX($X$16:X136)-1</f>
        <v>-1.0782689307609061E-3</v>
      </c>
      <c r="AC136" s="2"/>
    </row>
    <row r="137" spans="1:29">
      <c r="A137" s="2">
        <v>43685</v>
      </c>
      <c r="B137">
        <v>10328898</v>
      </c>
      <c r="C137">
        <v>11054230</v>
      </c>
      <c r="D137">
        <v>11401009</v>
      </c>
      <c r="E137">
        <v>11000249</v>
      </c>
      <c r="F137">
        <v>10706181</v>
      </c>
      <c r="G137">
        <f>IFERROR(VLOOKUP($A137,'Equity Curves'!$A$16:$F$1622,2,FALSE),'BN+NF EQ_Curves'!G136)</f>
        <v>12538803</v>
      </c>
      <c r="H137">
        <f>IFERROR(VLOOKUP($A137,'Equity Curves'!$A$16:$F$1622,3,FALSE),'BN+NF EQ_Curves'!H136)</f>
        <v>15437775</v>
      </c>
      <c r="I137">
        <f>IFERROR(VLOOKUP($A137,'Equity Curves'!$A$16:$F$1622,4,FALSE),'BN+NF EQ_Curves'!I136)</f>
        <v>15779525</v>
      </c>
      <c r="J137">
        <f>IFERROR(VLOOKUP($A137,'Equity Curves'!$A$16:$F$1622,5,FALSE),'BN+NF EQ_Curves'!J136)</f>
        <v>14920621</v>
      </c>
      <c r="K137">
        <f>IFERROR(VLOOKUP($A137,'Equity Curves'!$A$16:$F$1622,6,FALSE),'BN+NF EQ_Curves'!K136)</f>
        <v>14920621</v>
      </c>
      <c r="M137">
        <f t="shared" si="15"/>
        <v>-1.2795235333994404E-3</v>
      </c>
      <c r="N137">
        <f t="shared" si="16"/>
        <v>2.268067128984308E-3</v>
      </c>
      <c r="O137">
        <f t="shared" si="17"/>
        <v>3.3514252093673758E-3</v>
      </c>
      <c r="P137">
        <f t="shared" si="18"/>
        <v>-1.2019808077132765E-3</v>
      </c>
      <c r="Q137">
        <f t="shared" si="19"/>
        <v>-3.8626304092936881E-4</v>
      </c>
      <c r="R137">
        <f t="shared" si="20"/>
        <v>2.5501105029228643E-3</v>
      </c>
      <c r="S137">
        <f t="shared" si="21"/>
        <v>4.9766378640803133E-4</v>
      </c>
      <c r="T137">
        <f t="shared" si="22"/>
        <v>3.4954873141124221E-3</v>
      </c>
      <c r="U137">
        <f t="shared" si="23"/>
        <v>3.7384336910022409E-3</v>
      </c>
      <c r="V137">
        <f t="shared" si="24"/>
        <v>3.7384336910022409E-3</v>
      </c>
      <c r="W137" s="2"/>
      <c r="X137">
        <f t="shared" si="25"/>
        <v>108.71079992377302</v>
      </c>
      <c r="Y137">
        <f t="shared" si="26"/>
        <v>1.6771853941757399E-3</v>
      </c>
      <c r="Z137" s="40">
        <f>X137/MAX($X$16:X137)-1</f>
        <v>0</v>
      </c>
      <c r="AC137" s="2"/>
    </row>
    <row r="138" spans="1:29">
      <c r="A138" s="2">
        <v>43686</v>
      </c>
      <c r="B138">
        <v>10349522</v>
      </c>
      <c r="C138">
        <v>11076573</v>
      </c>
      <c r="D138">
        <v>11425071</v>
      </c>
      <c r="E138">
        <v>11017012</v>
      </c>
      <c r="F138">
        <v>10712758</v>
      </c>
      <c r="G138">
        <f>IFERROR(VLOOKUP($A138,'Equity Curves'!$A$16:$F$1622,2,FALSE),'BN+NF EQ_Curves'!G137)</f>
        <v>12580410</v>
      </c>
      <c r="H138">
        <f>IFERROR(VLOOKUP($A138,'Equity Curves'!$A$16:$F$1622,3,FALSE),'BN+NF EQ_Curves'!H137)</f>
        <v>15486316</v>
      </c>
      <c r="I138">
        <f>IFERROR(VLOOKUP($A138,'Equity Curves'!$A$16:$F$1622,4,FALSE),'BN+NF EQ_Curves'!I137)</f>
        <v>15828066</v>
      </c>
      <c r="J138">
        <f>IFERROR(VLOOKUP($A138,'Equity Curves'!$A$16:$F$1622,5,FALSE),'BN+NF EQ_Curves'!J137)</f>
        <v>14969163</v>
      </c>
      <c r="K138">
        <f>IFERROR(VLOOKUP($A138,'Equity Curves'!$A$16:$F$1622,6,FALSE),'BN+NF EQ_Curves'!K137)</f>
        <v>14969163</v>
      </c>
      <c r="M138">
        <f t="shared" si="15"/>
        <v>1.9967280149344457E-3</v>
      </c>
      <c r="N138">
        <f t="shared" si="16"/>
        <v>2.0212172173004195E-3</v>
      </c>
      <c r="O138">
        <f t="shared" si="17"/>
        <v>2.1105149552991254E-3</v>
      </c>
      <c r="P138">
        <f t="shared" si="18"/>
        <v>1.5238745959296196E-3</v>
      </c>
      <c r="Q138">
        <f t="shared" si="19"/>
        <v>6.1431802806244384E-4</v>
      </c>
      <c r="R138">
        <f t="shared" si="20"/>
        <v>3.3182593266678495E-3</v>
      </c>
      <c r="S138">
        <f t="shared" si="21"/>
        <v>3.1443002634770068E-3</v>
      </c>
      <c r="T138">
        <f t="shared" si="22"/>
        <v>3.0762015966894207E-3</v>
      </c>
      <c r="U138">
        <f t="shared" si="23"/>
        <v>3.2533498438167552E-3</v>
      </c>
      <c r="V138">
        <f t="shared" si="24"/>
        <v>3.2533498438167552E-3</v>
      </c>
      <c r="W138" s="2"/>
      <c r="X138">
        <f t="shared" si="25"/>
        <v>108.97509885643723</v>
      </c>
      <c r="Y138">
        <f t="shared" si="26"/>
        <v>2.4312113685993841E-3</v>
      </c>
      <c r="Z138" s="40">
        <f>X138/MAX($X$16:X138)-1</f>
        <v>0</v>
      </c>
      <c r="AC138" s="2"/>
    </row>
    <row r="139" spans="1:29">
      <c r="A139" s="2">
        <v>43690</v>
      </c>
      <c r="B139">
        <v>10348387</v>
      </c>
      <c r="C139">
        <v>11105241</v>
      </c>
      <c r="D139">
        <v>11471296</v>
      </c>
      <c r="E139">
        <v>11089145</v>
      </c>
      <c r="F139">
        <v>10750860</v>
      </c>
      <c r="G139">
        <f>IFERROR(VLOOKUP($A139,'Equity Curves'!$A$16:$F$1622,2,FALSE),'BN+NF EQ_Curves'!G138)</f>
        <v>12527813</v>
      </c>
      <c r="H139">
        <f>IFERROR(VLOOKUP($A139,'Equity Curves'!$A$16:$F$1622,3,FALSE),'BN+NF EQ_Curves'!H138)</f>
        <v>15532318</v>
      </c>
      <c r="I139">
        <f>IFERROR(VLOOKUP($A139,'Equity Curves'!$A$16:$F$1622,4,FALSE),'BN+NF EQ_Curves'!I138)</f>
        <v>15874068</v>
      </c>
      <c r="J139">
        <f>IFERROR(VLOOKUP($A139,'Equity Curves'!$A$16:$F$1622,5,FALSE),'BN+NF EQ_Curves'!J138)</f>
        <v>15015164</v>
      </c>
      <c r="K139">
        <f>IFERROR(VLOOKUP($A139,'Equity Curves'!$A$16:$F$1622,6,FALSE),'BN+NF EQ_Curves'!K138)</f>
        <v>15015164</v>
      </c>
      <c r="M139">
        <f t="shared" si="15"/>
        <v>-1.0966690055835837E-4</v>
      </c>
      <c r="N139">
        <f t="shared" si="16"/>
        <v>2.5881651301353781E-3</v>
      </c>
      <c r="O139">
        <f t="shared" si="17"/>
        <v>4.045926716779169E-3</v>
      </c>
      <c r="P139">
        <f t="shared" si="18"/>
        <v>6.5474195725665485E-3</v>
      </c>
      <c r="Q139">
        <f t="shared" si="19"/>
        <v>3.5566938037805418E-3</v>
      </c>
      <c r="R139">
        <f t="shared" si="20"/>
        <v>-4.1808653295083431E-3</v>
      </c>
      <c r="S139">
        <f t="shared" si="21"/>
        <v>2.9704934343326439E-3</v>
      </c>
      <c r="T139">
        <f t="shared" si="22"/>
        <v>2.9063563419560179E-3</v>
      </c>
      <c r="U139">
        <f t="shared" si="23"/>
        <v>3.0730509113969795E-3</v>
      </c>
      <c r="V139">
        <f t="shared" si="24"/>
        <v>3.0730509113969795E-3</v>
      </c>
      <c r="W139" s="2"/>
      <c r="X139">
        <f t="shared" si="25"/>
        <v>109.24176772983944</v>
      </c>
      <c r="Y139">
        <f t="shared" si="26"/>
        <v>2.4470624592277564E-3</v>
      </c>
      <c r="Z139" s="40">
        <f>X139/MAX($X$16:X139)-1</f>
        <v>0</v>
      </c>
      <c r="AC139" s="2"/>
    </row>
    <row r="140" spans="1:29">
      <c r="A140" s="2">
        <v>43691</v>
      </c>
      <c r="B140">
        <v>10342388</v>
      </c>
      <c r="C140">
        <v>11115639</v>
      </c>
      <c r="D140">
        <v>11485045</v>
      </c>
      <c r="E140">
        <v>11112290</v>
      </c>
      <c r="F140">
        <v>10769503</v>
      </c>
      <c r="G140">
        <f>IFERROR(VLOOKUP($A140,'Equity Curves'!$A$16:$F$1622,2,FALSE),'BN+NF EQ_Curves'!G139)</f>
        <v>12543221</v>
      </c>
      <c r="H140">
        <f>IFERROR(VLOOKUP($A140,'Equity Curves'!$A$16:$F$1622,3,FALSE),'BN+NF EQ_Curves'!H139)</f>
        <v>15548837</v>
      </c>
      <c r="I140">
        <f>IFERROR(VLOOKUP($A140,'Equity Curves'!$A$16:$F$1622,4,FALSE),'BN+NF EQ_Curves'!I139)</f>
        <v>15907399</v>
      </c>
      <c r="J140">
        <f>IFERROR(VLOOKUP($A140,'Equity Curves'!$A$16:$F$1622,5,FALSE),'BN+NF EQ_Curves'!J139)</f>
        <v>15000273</v>
      </c>
      <c r="K140">
        <f>IFERROR(VLOOKUP($A140,'Equity Curves'!$A$16:$F$1622,6,FALSE),'BN+NF EQ_Curves'!K139)</f>
        <v>15000273</v>
      </c>
      <c r="M140">
        <f t="shared" si="15"/>
        <v>-5.7970387075778618E-4</v>
      </c>
      <c r="N140">
        <f t="shared" si="16"/>
        <v>9.3631466440036171E-4</v>
      </c>
      <c r="O140">
        <f t="shared" si="17"/>
        <v>1.1985568152019788E-3</v>
      </c>
      <c r="P140">
        <f t="shared" si="18"/>
        <v>2.0871762430736407E-3</v>
      </c>
      <c r="Q140">
        <f t="shared" si="19"/>
        <v>1.7340938306331655E-3</v>
      </c>
      <c r="R140">
        <f t="shared" si="20"/>
        <v>1.2299034157039479E-3</v>
      </c>
      <c r="S140">
        <f t="shared" si="21"/>
        <v>1.0635244526928656E-3</v>
      </c>
      <c r="T140">
        <f t="shared" si="22"/>
        <v>2.0997138225689049E-3</v>
      </c>
      <c r="U140">
        <f t="shared" si="23"/>
        <v>-9.9173075965075519E-4</v>
      </c>
      <c r="V140">
        <f t="shared" si="24"/>
        <v>-9.9173075965075519E-4</v>
      </c>
      <c r="W140" s="2"/>
      <c r="X140">
        <f t="shared" si="25"/>
        <v>109.32682465765419</v>
      </c>
      <c r="Y140">
        <f t="shared" si="26"/>
        <v>7.7861178542155702E-4</v>
      </c>
      <c r="Z140" s="40">
        <f>X140/MAX($X$16:X140)-1</f>
        <v>0</v>
      </c>
      <c r="AC140" s="2"/>
    </row>
    <row r="141" spans="1:29">
      <c r="A141" s="2">
        <v>43693</v>
      </c>
      <c r="B141">
        <v>10302123</v>
      </c>
      <c r="C141">
        <v>11070063</v>
      </c>
      <c r="D141">
        <v>11453389</v>
      </c>
      <c r="E141">
        <v>11095735</v>
      </c>
      <c r="F141">
        <v>10757490</v>
      </c>
      <c r="G141">
        <f>IFERROR(VLOOKUP($A141,'Equity Curves'!$A$16:$F$1622,2,FALSE),'BN+NF EQ_Curves'!G140)</f>
        <v>12456781</v>
      </c>
      <c r="H141">
        <f>IFERROR(VLOOKUP($A141,'Equity Curves'!$A$16:$F$1622,3,FALSE),'BN+NF EQ_Curves'!H140)</f>
        <v>15540275</v>
      </c>
      <c r="I141">
        <f>IFERROR(VLOOKUP($A141,'Equity Curves'!$A$16:$F$1622,4,FALSE),'BN+NF EQ_Curves'!I140)</f>
        <v>15899477</v>
      </c>
      <c r="J141">
        <f>IFERROR(VLOOKUP($A141,'Equity Curves'!$A$16:$F$1622,5,FALSE),'BN+NF EQ_Curves'!J140)</f>
        <v>15014919</v>
      </c>
      <c r="K141">
        <f>IFERROR(VLOOKUP($A141,'Equity Curves'!$A$16:$F$1622,6,FALSE),'BN+NF EQ_Curves'!K140)</f>
        <v>15014919</v>
      </c>
      <c r="M141">
        <f t="shared" si="15"/>
        <v>-3.8932014540549176E-3</v>
      </c>
      <c r="N141">
        <f t="shared" si="16"/>
        <v>-4.1001691400737172E-3</v>
      </c>
      <c r="O141">
        <f t="shared" si="17"/>
        <v>-2.7562800145755073E-3</v>
      </c>
      <c r="P141">
        <f t="shared" si="18"/>
        <v>-1.4897919330758569E-3</v>
      </c>
      <c r="Q141">
        <f t="shared" si="19"/>
        <v>-1.1154646597897333E-3</v>
      </c>
      <c r="R141">
        <f t="shared" si="20"/>
        <v>-6.89137184141142E-3</v>
      </c>
      <c r="S141">
        <f t="shared" si="21"/>
        <v>-5.5065211629656829E-4</v>
      </c>
      <c r="T141">
        <f t="shared" si="22"/>
        <v>-4.9800724807369523E-4</v>
      </c>
      <c r="U141">
        <f t="shared" si="23"/>
        <v>9.7638222984341994E-4</v>
      </c>
      <c r="V141">
        <f t="shared" si="24"/>
        <v>9.7638222984341994E-4</v>
      </c>
      <c r="W141" s="2"/>
      <c r="X141">
        <f t="shared" si="25"/>
        <v>109.11536281168677</v>
      </c>
      <c r="Y141">
        <f t="shared" si="26"/>
        <v>-1.934217394766458E-3</v>
      </c>
      <c r="Z141" s="40">
        <f>X141/MAX($X$16:X141)-1</f>
        <v>-1.9342173947665131E-3</v>
      </c>
      <c r="AC141" s="2"/>
    </row>
    <row r="142" spans="1:29">
      <c r="A142" s="2">
        <v>43696</v>
      </c>
      <c r="B142">
        <v>10314849</v>
      </c>
      <c r="C142">
        <v>11080581</v>
      </c>
      <c r="D142">
        <v>11455618</v>
      </c>
      <c r="E142">
        <v>11137556</v>
      </c>
      <c r="F142">
        <v>10799311</v>
      </c>
      <c r="G142">
        <f>IFERROR(VLOOKUP($A142,'Equity Curves'!$A$16:$F$1622,2,FALSE),'BN+NF EQ_Curves'!G141)</f>
        <v>12472757</v>
      </c>
      <c r="H142">
        <f>IFERROR(VLOOKUP($A142,'Equity Curves'!$A$16:$F$1622,3,FALSE),'BN+NF EQ_Curves'!H141)</f>
        <v>15530326</v>
      </c>
      <c r="I142">
        <f>IFERROR(VLOOKUP($A142,'Equity Curves'!$A$16:$F$1622,4,FALSE),'BN+NF EQ_Curves'!I141)</f>
        <v>15911329</v>
      </c>
      <c r="J142">
        <f>IFERROR(VLOOKUP($A142,'Equity Curves'!$A$16:$F$1622,5,FALSE),'BN+NF EQ_Curves'!J141)</f>
        <v>15058241</v>
      </c>
      <c r="K142">
        <f>IFERROR(VLOOKUP($A142,'Equity Curves'!$A$16:$F$1622,6,FALSE),'BN+NF EQ_Curves'!K141)</f>
        <v>15058241</v>
      </c>
      <c r="M142">
        <f t="shared" si="15"/>
        <v>1.2352793691163821E-3</v>
      </c>
      <c r="N142">
        <f t="shared" si="16"/>
        <v>9.5013009411060168E-4</v>
      </c>
      <c r="O142">
        <f t="shared" si="17"/>
        <v>1.9461488647598557E-4</v>
      </c>
      <c r="P142">
        <f t="shared" si="18"/>
        <v>3.7691058771680552E-3</v>
      </c>
      <c r="Q142">
        <f t="shared" si="19"/>
        <v>3.8876169069179678E-3</v>
      </c>
      <c r="R142">
        <f t="shared" si="20"/>
        <v>1.2825143189079125E-3</v>
      </c>
      <c r="S142">
        <f t="shared" si="21"/>
        <v>-6.4020746093618186E-4</v>
      </c>
      <c r="T142">
        <f t="shared" si="22"/>
        <v>7.4543332463083978E-4</v>
      </c>
      <c r="U142">
        <f t="shared" si="23"/>
        <v>2.885263650106884E-3</v>
      </c>
      <c r="V142">
        <f t="shared" si="24"/>
        <v>2.885263650106884E-3</v>
      </c>
      <c r="W142" s="2"/>
      <c r="X142">
        <f t="shared" si="25"/>
        <v>109.30298683753107</v>
      </c>
      <c r="Y142">
        <f t="shared" si="26"/>
        <v>1.7195014616605332E-3</v>
      </c>
      <c r="Z142" s="40">
        <f>X142/MAX($X$16:X142)-1</f>
        <v>-2.1804182274354211E-4</v>
      </c>
      <c r="AC142" s="2"/>
    </row>
    <row r="143" spans="1:29">
      <c r="A143" s="2">
        <v>43697</v>
      </c>
      <c r="B143">
        <v>10290463</v>
      </c>
      <c r="C143">
        <v>11102000</v>
      </c>
      <c r="D143">
        <v>11419215</v>
      </c>
      <c r="E143">
        <v>11121229</v>
      </c>
      <c r="F143">
        <v>10787658</v>
      </c>
      <c r="G143">
        <f>IFERROR(VLOOKUP($A143,'Equity Curves'!$A$16:$F$1622,2,FALSE),'BN+NF EQ_Curves'!G142)</f>
        <v>12420377</v>
      </c>
      <c r="H143">
        <f>IFERROR(VLOOKUP($A143,'Equity Curves'!$A$16:$F$1622,3,FALSE),'BN+NF EQ_Curves'!H142)</f>
        <v>15592153</v>
      </c>
      <c r="I143">
        <f>IFERROR(VLOOKUP($A143,'Equity Curves'!$A$16:$F$1622,4,FALSE),'BN+NF EQ_Curves'!I142)</f>
        <v>15981989</v>
      </c>
      <c r="J143">
        <f>IFERROR(VLOOKUP($A143,'Equity Curves'!$A$16:$F$1622,5,FALSE),'BN+NF EQ_Curves'!J142)</f>
        <v>15035721</v>
      </c>
      <c r="K143">
        <f>IFERROR(VLOOKUP($A143,'Equity Curves'!$A$16:$F$1622,6,FALSE),'BN+NF EQ_Curves'!K142)</f>
        <v>15035721</v>
      </c>
      <c r="M143">
        <f t="shared" si="15"/>
        <v>-2.3641645166109226E-3</v>
      </c>
      <c r="N143">
        <f t="shared" si="16"/>
        <v>1.9330213821819875E-3</v>
      </c>
      <c r="O143">
        <f t="shared" si="17"/>
        <v>-3.1777421349070689E-3</v>
      </c>
      <c r="P143">
        <f t="shared" si="18"/>
        <v>-1.4659410017781038E-3</v>
      </c>
      <c r="Q143">
        <f t="shared" si="19"/>
        <v>-1.0790503208955027E-3</v>
      </c>
      <c r="R143">
        <f t="shared" si="20"/>
        <v>-4.199552673077811E-3</v>
      </c>
      <c r="S143">
        <f t="shared" si="21"/>
        <v>3.9810497216865581E-3</v>
      </c>
      <c r="T143">
        <f t="shared" si="22"/>
        <v>4.4408609739639004E-3</v>
      </c>
      <c r="U143">
        <f t="shared" si="23"/>
        <v>-1.4955266023435332E-3</v>
      </c>
      <c r="V143">
        <f t="shared" si="24"/>
        <v>-1.4955266023435332E-3</v>
      </c>
      <c r="W143" s="2"/>
      <c r="X143">
        <f t="shared" si="25"/>
        <v>109.24918165774767</v>
      </c>
      <c r="Y143">
        <f t="shared" si="26"/>
        <v>-4.9225717741240298E-4</v>
      </c>
      <c r="Z143" s="40">
        <f>X143/MAX($X$16:X143)-1</f>
        <v>-7.1019166750385665E-4</v>
      </c>
      <c r="AC143" s="2"/>
    </row>
    <row r="144" spans="1:29">
      <c r="A144" s="2">
        <v>43698</v>
      </c>
      <c r="B144">
        <v>10341322</v>
      </c>
      <c r="C144">
        <v>11127997</v>
      </c>
      <c r="D144">
        <v>11478550</v>
      </c>
      <c r="E144">
        <v>11180564</v>
      </c>
      <c r="F144">
        <v>10818391</v>
      </c>
      <c r="G144">
        <f>IFERROR(VLOOKUP($A144,'Equity Curves'!$A$16:$F$1622,2,FALSE),'BN+NF EQ_Curves'!G143)</f>
        <v>12482712</v>
      </c>
      <c r="H144">
        <f>IFERROR(VLOOKUP($A144,'Equity Curves'!$A$16:$F$1622,3,FALSE),'BN+NF EQ_Curves'!H143)</f>
        <v>15639000</v>
      </c>
      <c r="I144">
        <f>IFERROR(VLOOKUP($A144,'Equity Curves'!$A$16:$F$1622,4,FALSE),'BN+NF EQ_Curves'!I143)</f>
        <v>16011091</v>
      </c>
      <c r="J144">
        <f>IFERROR(VLOOKUP($A144,'Equity Curves'!$A$16:$F$1622,5,FALSE),'BN+NF EQ_Curves'!J143)</f>
        <v>15016933</v>
      </c>
      <c r="K144">
        <f>IFERROR(VLOOKUP($A144,'Equity Curves'!$A$16:$F$1622,6,FALSE),'BN+NF EQ_Curves'!K143)</f>
        <v>15016933</v>
      </c>
      <c r="M144">
        <f t="shared" si="15"/>
        <v>4.9423432162380987E-3</v>
      </c>
      <c r="N144">
        <f t="shared" si="16"/>
        <v>2.3416501531254852E-3</v>
      </c>
      <c r="O144">
        <f t="shared" si="17"/>
        <v>5.1960664546555346E-3</v>
      </c>
      <c r="P144">
        <f t="shared" si="18"/>
        <v>5.3352916300888342E-3</v>
      </c>
      <c r="Q144">
        <f t="shared" si="19"/>
        <v>2.8489038121155552E-3</v>
      </c>
      <c r="R144">
        <f t="shared" si="20"/>
        <v>5.0187687539597903E-3</v>
      </c>
      <c r="S144">
        <f t="shared" si="21"/>
        <v>3.0045241346721152E-3</v>
      </c>
      <c r="T144">
        <f t="shared" si="22"/>
        <v>1.8209247922771343E-3</v>
      </c>
      <c r="U144">
        <f t="shared" si="23"/>
        <v>-1.2495576367771433E-3</v>
      </c>
      <c r="V144">
        <f t="shared" si="24"/>
        <v>-1.2495576367771433E-3</v>
      </c>
      <c r="W144" s="2"/>
      <c r="X144">
        <f t="shared" si="25"/>
        <v>109.55518159820741</v>
      </c>
      <c r="Y144">
        <f t="shared" si="26"/>
        <v>2.8009357673578262E-3</v>
      </c>
      <c r="Z144" s="40">
        <f>X144/MAX($X$16:X144)-1</f>
        <v>0</v>
      </c>
      <c r="AC144" s="2"/>
    </row>
    <row r="145" spans="1:29">
      <c r="A145" s="2">
        <v>43699</v>
      </c>
      <c r="B145">
        <v>10356320</v>
      </c>
      <c r="C145">
        <v>11131690</v>
      </c>
      <c r="D145">
        <v>11496049</v>
      </c>
      <c r="E145">
        <v>11198062</v>
      </c>
      <c r="F145">
        <v>10831150</v>
      </c>
      <c r="G145">
        <f>IFERROR(VLOOKUP($A145,'Equity Curves'!$A$16:$F$1622,2,FALSE),'BN+NF EQ_Curves'!G144)</f>
        <v>12503119</v>
      </c>
      <c r="H145">
        <f>IFERROR(VLOOKUP($A145,'Equity Curves'!$A$16:$F$1622,3,FALSE),'BN+NF EQ_Curves'!H144)</f>
        <v>15648200</v>
      </c>
      <c r="I145">
        <f>IFERROR(VLOOKUP($A145,'Equity Curves'!$A$16:$F$1622,4,FALSE),'BN+NF EQ_Curves'!I144)</f>
        <v>16051662</v>
      </c>
      <c r="J145">
        <f>IFERROR(VLOOKUP($A145,'Equity Curves'!$A$16:$F$1622,5,FALSE),'BN+NF EQ_Curves'!J144)</f>
        <v>15052434</v>
      </c>
      <c r="K145">
        <f>IFERROR(VLOOKUP($A145,'Equity Curves'!$A$16:$F$1622,6,FALSE),'BN+NF EQ_Curves'!K144)</f>
        <v>15052434</v>
      </c>
      <c r="M145">
        <f t="shared" si="15"/>
        <v>1.4502981340296373E-3</v>
      </c>
      <c r="N145">
        <f t="shared" si="16"/>
        <v>3.3186565380982636E-4</v>
      </c>
      <c r="O145">
        <f t="shared" si="17"/>
        <v>1.5244956897866313E-3</v>
      </c>
      <c r="P145">
        <f t="shared" si="18"/>
        <v>1.5650373272761975E-3</v>
      </c>
      <c r="Q145">
        <f t="shared" si="19"/>
        <v>1.1793805566835402E-3</v>
      </c>
      <c r="R145">
        <f t="shared" si="20"/>
        <v>1.6348210228673832E-3</v>
      </c>
      <c r="S145">
        <f t="shared" si="21"/>
        <v>5.8827290747487382E-4</v>
      </c>
      <c r="T145">
        <f t="shared" si="22"/>
        <v>2.5339310106975432E-3</v>
      </c>
      <c r="U145">
        <f t="shared" si="23"/>
        <v>2.3640646195863813E-3</v>
      </c>
      <c r="V145">
        <f t="shared" si="24"/>
        <v>2.3640646195863813E-3</v>
      </c>
      <c r="W145" s="2"/>
      <c r="X145">
        <f t="shared" si="25"/>
        <v>109.72538906499878</v>
      </c>
      <c r="Y145">
        <f t="shared" si="26"/>
        <v>1.55362315417984E-3</v>
      </c>
      <c r="Z145" s="40">
        <f>X145/MAX($X$16:X145)-1</f>
        <v>0</v>
      </c>
      <c r="AC145" s="2"/>
    </row>
    <row r="146" spans="1:29">
      <c r="A146" s="2">
        <v>43700</v>
      </c>
      <c r="B146">
        <v>10255395</v>
      </c>
      <c r="C146">
        <v>11023604</v>
      </c>
      <c r="D146">
        <v>11424444</v>
      </c>
      <c r="E146">
        <v>11150081</v>
      </c>
      <c r="F146">
        <v>10810359</v>
      </c>
      <c r="G146">
        <f>IFERROR(VLOOKUP($A146,'Equity Curves'!$A$16:$F$1622,2,FALSE),'BN+NF EQ_Curves'!G145)</f>
        <v>12412659</v>
      </c>
      <c r="H146">
        <f>IFERROR(VLOOKUP($A146,'Equity Curves'!$A$16:$F$1622,3,FALSE),'BN+NF EQ_Curves'!H145)</f>
        <v>15527587</v>
      </c>
      <c r="I146">
        <f>IFERROR(VLOOKUP($A146,'Equity Curves'!$A$16:$F$1622,4,FALSE),'BN+NF EQ_Curves'!I145)</f>
        <v>15931049</v>
      </c>
      <c r="J146">
        <f>IFERROR(VLOOKUP($A146,'Equity Curves'!$A$16:$F$1622,5,FALSE),'BN+NF EQ_Curves'!J145)</f>
        <v>14931820</v>
      </c>
      <c r="K146">
        <f>IFERROR(VLOOKUP($A146,'Equity Curves'!$A$16:$F$1622,6,FALSE),'BN+NF EQ_Curves'!K145)</f>
        <v>14931820</v>
      </c>
      <c r="M146">
        <f t="shared" ref="M146:M209" si="27">B146/B145-1</f>
        <v>-9.7452570024874063E-3</v>
      </c>
      <c r="N146">
        <f t="shared" ref="N146:N209" si="28">C146/C145-1</f>
        <v>-9.7097565598754931E-3</v>
      </c>
      <c r="O146">
        <f t="shared" ref="O146:O209" si="29">D146/D145-1</f>
        <v>-6.228661690638182E-3</v>
      </c>
      <c r="P146">
        <f t="shared" ref="P146:P209" si="30">E146/E145-1</f>
        <v>-4.2847592735243412E-3</v>
      </c>
      <c r="Q146">
        <f t="shared" ref="Q146:Q209" si="31">F146/F145-1</f>
        <v>-1.9195560951514867E-3</v>
      </c>
      <c r="R146">
        <f t="shared" ref="R146:R209" si="32">G146/G145-1</f>
        <v>-7.2349947241164836E-3</v>
      </c>
      <c r="S146">
        <f t="shared" ref="S146:S209" si="33">H146/H145-1</f>
        <v>-7.707787477153949E-3</v>
      </c>
      <c r="T146">
        <f t="shared" ref="T146:T209" si="34">I146/I145-1</f>
        <v>-7.5140505699659021E-3</v>
      </c>
      <c r="U146">
        <f t="shared" ref="U146:U209" si="35">J146/J145-1</f>
        <v>-8.0129233584416149E-3</v>
      </c>
      <c r="V146">
        <f t="shared" ref="V146:V209" si="36">K146/K145-1</f>
        <v>-8.0129233584416149E-3</v>
      </c>
      <c r="W146" s="2"/>
      <c r="X146">
        <f t="shared" ref="X146:X209" si="37">X145*(1+Y146)</f>
        <v>108.95324414934257</v>
      </c>
      <c r="Y146">
        <f t="shared" ref="Y146:Y209" si="38">(M146*$M$14)+(N146*$N$14)+(O146*$O$14)+(P146*$P$14)+(Q146*$Q$14)+(R146*$R$14)+(S146*$S$14)+(T146*$T$14)+(U146*$U$14)+(V146*$V$14)</f>
        <v>-7.0370670109796488E-3</v>
      </c>
      <c r="Z146" s="40">
        <f>X146/MAX($X$16:X146)-1</f>
        <v>-7.0370670109797251E-3</v>
      </c>
      <c r="AC146" s="2"/>
    </row>
    <row r="147" spans="1:29">
      <c r="A147" s="2">
        <v>43703</v>
      </c>
      <c r="B147">
        <v>10277565</v>
      </c>
      <c r="C147">
        <v>11116080</v>
      </c>
      <c r="D147">
        <v>11314707</v>
      </c>
      <c r="E147">
        <v>11127315</v>
      </c>
      <c r="F147">
        <v>10792375</v>
      </c>
      <c r="G147">
        <f>IFERROR(VLOOKUP($A147,'Equity Curves'!$A$16:$F$1622,2,FALSE),'BN+NF EQ_Curves'!G146)</f>
        <v>12071420</v>
      </c>
      <c r="H147">
        <f>IFERROR(VLOOKUP($A147,'Equity Curves'!$A$16:$F$1622,3,FALSE),'BN+NF EQ_Curves'!H146)</f>
        <v>15236498</v>
      </c>
      <c r="I147">
        <f>IFERROR(VLOOKUP($A147,'Equity Curves'!$A$16:$F$1622,4,FALSE),'BN+NF EQ_Curves'!I146)</f>
        <v>15879084</v>
      </c>
      <c r="J147">
        <f>IFERROR(VLOOKUP($A147,'Equity Curves'!$A$16:$F$1622,5,FALSE),'BN+NF EQ_Curves'!J146)</f>
        <v>14660599</v>
      </c>
      <c r="K147">
        <f>IFERROR(VLOOKUP($A147,'Equity Curves'!$A$16:$F$1622,6,FALSE),'BN+NF EQ_Curves'!K146)</f>
        <v>14660599</v>
      </c>
      <c r="M147">
        <f t="shared" si="27"/>
        <v>2.1617889900875653E-3</v>
      </c>
      <c r="N147">
        <f t="shared" si="28"/>
        <v>8.3889080195551635E-3</v>
      </c>
      <c r="O147">
        <f t="shared" si="29"/>
        <v>-9.6054565106188372E-3</v>
      </c>
      <c r="P147">
        <f t="shared" si="30"/>
        <v>-2.0417788893193345E-3</v>
      </c>
      <c r="Q147">
        <f t="shared" si="31"/>
        <v>-1.6635895255652233E-3</v>
      </c>
      <c r="R147">
        <f t="shared" si="32"/>
        <v>-2.7491208773237075E-2</v>
      </c>
      <c r="S147">
        <f t="shared" si="33"/>
        <v>-1.8746570217252678E-2</v>
      </c>
      <c r="T147">
        <f t="shared" si="34"/>
        <v>-3.2618693219762518E-3</v>
      </c>
      <c r="U147">
        <f t="shared" si="35"/>
        <v>-1.8163961258574002E-2</v>
      </c>
      <c r="V147">
        <f t="shared" si="36"/>
        <v>-1.8163961258574002E-2</v>
      </c>
      <c r="W147" s="2"/>
      <c r="X147">
        <f t="shared" si="37"/>
        <v>107.98805243233815</v>
      </c>
      <c r="Y147">
        <f t="shared" si="38"/>
        <v>-8.8587698745474681E-3</v>
      </c>
      <c r="Z147" s="40">
        <f>X147/MAX($X$16:X147)-1</f>
        <v>-1.583349712828519E-2</v>
      </c>
      <c r="AC147" s="2"/>
    </row>
    <row r="148" spans="1:29">
      <c r="A148" s="2">
        <v>43704</v>
      </c>
      <c r="B148">
        <v>10299821</v>
      </c>
      <c r="C148">
        <v>11140047</v>
      </c>
      <c r="D148">
        <v>11338674</v>
      </c>
      <c r="E148">
        <v>11151283</v>
      </c>
      <c r="F148">
        <v>10784240</v>
      </c>
      <c r="G148">
        <f>IFERROR(VLOOKUP($A148,'Equity Curves'!$A$16:$F$1622,2,FALSE),'BN+NF EQ_Curves'!G147)</f>
        <v>11977953</v>
      </c>
      <c r="H148">
        <f>IFERROR(VLOOKUP($A148,'Equity Curves'!$A$16:$F$1622,3,FALSE),'BN+NF EQ_Curves'!H147)</f>
        <v>15297026</v>
      </c>
      <c r="I148">
        <f>IFERROR(VLOOKUP($A148,'Equity Curves'!$A$16:$F$1622,4,FALSE),'BN+NF EQ_Curves'!I147)</f>
        <v>15921686</v>
      </c>
      <c r="J148">
        <f>IFERROR(VLOOKUP($A148,'Equity Curves'!$A$16:$F$1622,5,FALSE),'BN+NF EQ_Curves'!J147)</f>
        <v>14687774</v>
      </c>
      <c r="K148">
        <f>IFERROR(VLOOKUP($A148,'Equity Curves'!$A$16:$F$1622,6,FALSE),'BN+NF EQ_Curves'!K147)</f>
        <v>14687774</v>
      </c>
      <c r="M148">
        <f t="shared" si="27"/>
        <v>2.1654934802164405E-3</v>
      </c>
      <c r="N148">
        <f t="shared" si="28"/>
        <v>2.1560658073709327E-3</v>
      </c>
      <c r="O148">
        <f t="shared" si="29"/>
        <v>2.1182165830719857E-3</v>
      </c>
      <c r="P148">
        <f t="shared" si="30"/>
        <v>2.1539787450970405E-3</v>
      </c>
      <c r="Q148">
        <f t="shared" si="31"/>
        <v>-7.5377291837985805E-4</v>
      </c>
      <c r="R148">
        <f t="shared" si="32"/>
        <v>-7.7428339002371116E-3</v>
      </c>
      <c r="S148">
        <f t="shared" si="33"/>
        <v>3.9725663994443217E-3</v>
      </c>
      <c r="T148">
        <f t="shared" si="34"/>
        <v>2.6829003486599223E-3</v>
      </c>
      <c r="U148">
        <f t="shared" si="35"/>
        <v>1.8536077550446173E-3</v>
      </c>
      <c r="V148">
        <f t="shared" si="36"/>
        <v>1.8536077550446173E-3</v>
      </c>
      <c r="W148" s="2"/>
      <c r="X148">
        <f t="shared" si="37"/>
        <v>108.10100609998302</v>
      </c>
      <c r="Y148">
        <f t="shared" si="38"/>
        <v>1.045983005533291E-3</v>
      </c>
      <c r="Z148" s="40">
        <f>X148/MAX($X$16:X148)-1</f>
        <v>-1.4804075691666085E-2</v>
      </c>
      <c r="AC148" s="2"/>
    </row>
    <row r="149" spans="1:29">
      <c r="A149" s="2">
        <v>43705</v>
      </c>
      <c r="B149">
        <v>10303316</v>
      </c>
      <c r="C149">
        <v>11148136</v>
      </c>
      <c r="D149">
        <v>11327580</v>
      </c>
      <c r="E149">
        <v>11183690</v>
      </c>
      <c r="F149">
        <v>10817375</v>
      </c>
      <c r="G149">
        <f>IFERROR(VLOOKUP($A149,'Equity Curves'!$A$16:$F$1622,2,FALSE),'BN+NF EQ_Curves'!G148)</f>
        <v>12127233</v>
      </c>
      <c r="H149">
        <f>IFERROR(VLOOKUP($A149,'Equity Curves'!$A$16:$F$1622,3,FALSE),'BN+NF EQ_Curves'!H148)</f>
        <v>15292034</v>
      </c>
      <c r="I149">
        <f>IFERROR(VLOOKUP($A149,'Equity Curves'!$A$16:$F$1622,4,FALSE),'BN+NF EQ_Curves'!I148)</f>
        <v>15986716</v>
      </c>
      <c r="J149">
        <f>IFERROR(VLOOKUP($A149,'Equity Curves'!$A$16:$F$1622,5,FALSE),'BN+NF EQ_Curves'!J148)</f>
        <v>14775889</v>
      </c>
      <c r="K149">
        <f>IFERROR(VLOOKUP($A149,'Equity Curves'!$A$16:$F$1622,6,FALSE),'BN+NF EQ_Curves'!K148)</f>
        <v>14775889</v>
      </c>
      <c r="M149">
        <f t="shared" si="27"/>
        <v>3.3932628537902687E-4</v>
      </c>
      <c r="N149">
        <f t="shared" si="28"/>
        <v>7.2611901906705079E-4</v>
      </c>
      <c r="O149">
        <f t="shared" si="29"/>
        <v>-9.7842128629854752E-4</v>
      </c>
      <c r="P149">
        <f t="shared" si="30"/>
        <v>2.9061229994791216E-3</v>
      </c>
      <c r="Q149">
        <f t="shared" si="31"/>
        <v>3.0725391868133833E-3</v>
      </c>
      <c r="R149">
        <f t="shared" si="32"/>
        <v>1.2462897458355382E-2</v>
      </c>
      <c r="S149">
        <f t="shared" si="33"/>
        <v>-3.2633794307468378E-4</v>
      </c>
      <c r="T149">
        <f t="shared" si="34"/>
        <v>4.084366442096643E-3</v>
      </c>
      <c r="U149">
        <f t="shared" si="35"/>
        <v>5.9992072318106882E-3</v>
      </c>
      <c r="V149">
        <f t="shared" si="36"/>
        <v>5.9992072318106882E-3</v>
      </c>
      <c r="W149" s="2"/>
      <c r="X149">
        <f t="shared" si="37"/>
        <v>108.47163068722048</v>
      </c>
      <c r="Y149">
        <f t="shared" si="38"/>
        <v>3.4285026625438752E-3</v>
      </c>
      <c r="Z149" s="40">
        <f>X149/MAX($X$16:X149)-1</f>
        <v>-1.1426328842047639E-2</v>
      </c>
      <c r="AC149" s="2"/>
    </row>
    <row r="150" spans="1:29">
      <c r="A150" s="2">
        <v>43706</v>
      </c>
      <c r="B150">
        <v>10306409</v>
      </c>
      <c r="C150">
        <v>11167339</v>
      </c>
      <c r="D150">
        <v>11330998</v>
      </c>
      <c r="E150">
        <v>11112616</v>
      </c>
      <c r="F150">
        <v>10778558</v>
      </c>
      <c r="G150">
        <f>IFERROR(VLOOKUP($A150,'Equity Curves'!$A$16:$F$1622,2,FALSE),'BN+NF EQ_Curves'!G149)</f>
        <v>12367414</v>
      </c>
      <c r="H150">
        <f>IFERROR(VLOOKUP($A150,'Equity Curves'!$A$16:$F$1622,3,FALSE),'BN+NF EQ_Curves'!H149)</f>
        <v>15371598</v>
      </c>
      <c r="I150">
        <f>IFERROR(VLOOKUP($A150,'Equity Curves'!$A$16:$F$1622,4,FALSE),'BN+NF EQ_Curves'!I149)</f>
        <v>16027894</v>
      </c>
      <c r="J150">
        <f>IFERROR(VLOOKUP($A150,'Equity Curves'!$A$16:$F$1622,5,FALSE),'BN+NF EQ_Curves'!J149)</f>
        <v>14775017</v>
      </c>
      <c r="K150">
        <f>IFERROR(VLOOKUP($A150,'Equity Curves'!$A$16:$F$1622,6,FALSE),'BN+NF EQ_Curves'!K149)</f>
        <v>14775017</v>
      </c>
      <c r="M150">
        <f t="shared" si="27"/>
        <v>3.0019461695629523E-4</v>
      </c>
      <c r="N150">
        <f t="shared" si="28"/>
        <v>1.7225301162453466E-3</v>
      </c>
      <c r="O150">
        <f t="shared" si="29"/>
        <v>3.01741413435197E-4</v>
      </c>
      <c r="P150">
        <f t="shared" si="30"/>
        <v>-6.3551475407490621E-3</v>
      </c>
      <c r="Q150">
        <f t="shared" si="31"/>
        <v>-3.5883936722171939E-3</v>
      </c>
      <c r="R150">
        <f t="shared" si="32"/>
        <v>1.980509486376647E-2</v>
      </c>
      <c r="S150">
        <f t="shared" si="33"/>
        <v>5.2029703831419916E-3</v>
      </c>
      <c r="T150">
        <f t="shared" si="34"/>
        <v>2.5757635276688617E-3</v>
      </c>
      <c r="U150">
        <f t="shared" si="35"/>
        <v>-5.9015061631861876E-5</v>
      </c>
      <c r="V150">
        <f t="shared" si="36"/>
        <v>-5.9015061631861876E-5</v>
      </c>
      <c r="W150" s="2"/>
      <c r="X150">
        <f t="shared" si="37"/>
        <v>108.68691133432665</v>
      </c>
      <c r="Y150">
        <f t="shared" si="38"/>
        <v>1.9846723584984187E-3</v>
      </c>
      <c r="Z150" s="40">
        <f>X150/MAX($X$16:X150)-1</f>
        <v>-9.4643340025611922E-3</v>
      </c>
      <c r="AC150" s="2"/>
    </row>
    <row r="151" spans="1:29">
      <c r="A151" s="2">
        <v>43707</v>
      </c>
      <c r="B151">
        <v>10293871</v>
      </c>
      <c r="C151">
        <v>11102553</v>
      </c>
      <c r="D151">
        <v>11312400</v>
      </c>
      <c r="E151">
        <v>11093509</v>
      </c>
      <c r="F151">
        <v>10773979</v>
      </c>
      <c r="G151">
        <f>IFERROR(VLOOKUP($A151,'Equity Curves'!$A$16:$F$1622,2,FALSE),'BN+NF EQ_Curves'!G150)</f>
        <v>12384632</v>
      </c>
      <c r="H151">
        <f>IFERROR(VLOOKUP($A151,'Equity Curves'!$A$16:$F$1622,3,FALSE),'BN+NF EQ_Curves'!H150)</f>
        <v>15428201</v>
      </c>
      <c r="I151">
        <f>IFERROR(VLOOKUP($A151,'Equity Curves'!$A$16:$F$1622,4,FALSE),'BN+NF EQ_Curves'!I150)</f>
        <v>15911383</v>
      </c>
      <c r="J151">
        <f>IFERROR(VLOOKUP($A151,'Equity Curves'!$A$16:$F$1622,5,FALSE),'BN+NF EQ_Curves'!J150)</f>
        <v>14710438</v>
      </c>
      <c r="K151">
        <f>IFERROR(VLOOKUP($A151,'Equity Curves'!$A$16:$F$1622,6,FALSE),'BN+NF EQ_Curves'!K150)</f>
        <v>14710438</v>
      </c>
      <c r="M151">
        <f t="shared" si="27"/>
        <v>-1.2165245916400114E-3</v>
      </c>
      <c r="N151">
        <f t="shared" si="28"/>
        <v>-5.8013820481316314E-3</v>
      </c>
      <c r="O151">
        <f t="shared" si="29"/>
        <v>-1.6413382122210107E-3</v>
      </c>
      <c r="P151">
        <f t="shared" si="30"/>
        <v>-1.7193971248533613E-3</v>
      </c>
      <c r="Q151">
        <f t="shared" si="31"/>
        <v>-4.2482491628281771E-4</v>
      </c>
      <c r="R151">
        <f t="shared" si="32"/>
        <v>1.3922069722902553E-3</v>
      </c>
      <c r="S151">
        <f t="shared" si="33"/>
        <v>3.6823107135641742E-3</v>
      </c>
      <c r="T151">
        <f t="shared" si="34"/>
        <v>-7.2692644460963241E-3</v>
      </c>
      <c r="U151">
        <f t="shared" si="35"/>
        <v>-4.3708240741787696E-3</v>
      </c>
      <c r="V151">
        <f t="shared" si="36"/>
        <v>-4.3708240741787696E-3</v>
      </c>
      <c r="W151" s="2"/>
      <c r="X151">
        <f t="shared" si="37"/>
        <v>108.45062749112016</v>
      </c>
      <c r="Y151">
        <f t="shared" si="38"/>
        <v>-2.1739861801728269E-3</v>
      </c>
      <c r="Z151" s="40">
        <f>X151/MAX($X$16:X151)-1</f>
        <v>-1.1617744851407874E-2</v>
      </c>
      <c r="AC151" s="2"/>
    </row>
    <row r="152" spans="1:29">
      <c r="A152" s="2">
        <v>43711</v>
      </c>
      <c r="B152">
        <v>10263233</v>
      </c>
      <c r="C152">
        <v>11068749</v>
      </c>
      <c r="D152">
        <v>11295916</v>
      </c>
      <c r="E152">
        <v>11087169</v>
      </c>
      <c r="F152">
        <v>10789756</v>
      </c>
      <c r="G152">
        <f>IFERROR(VLOOKUP($A152,'Equity Curves'!$A$16:$F$1622,2,FALSE),'BN+NF EQ_Curves'!G151)</f>
        <v>12506801</v>
      </c>
      <c r="H152">
        <f>IFERROR(VLOOKUP($A152,'Equity Curves'!$A$16:$F$1622,3,FALSE),'BN+NF EQ_Curves'!H151)</f>
        <v>15375634</v>
      </c>
      <c r="I152">
        <f>IFERROR(VLOOKUP($A152,'Equity Curves'!$A$16:$F$1622,4,FALSE),'BN+NF EQ_Curves'!I151)</f>
        <v>15858816</v>
      </c>
      <c r="J152">
        <f>IFERROR(VLOOKUP($A152,'Equity Curves'!$A$16:$F$1622,5,FALSE),'BN+NF EQ_Curves'!J151)</f>
        <v>14664441</v>
      </c>
      <c r="K152">
        <f>IFERROR(VLOOKUP($A152,'Equity Curves'!$A$16:$F$1622,6,FALSE),'BN+NF EQ_Curves'!K151)</f>
        <v>14664441</v>
      </c>
      <c r="M152">
        <f t="shared" si="27"/>
        <v>-2.9763341701095625E-3</v>
      </c>
      <c r="N152">
        <f t="shared" si="28"/>
        <v>-3.0447051232270761E-3</v>
      </c>
      <c r="O152">
        <f t="shared" si="29"/>
        <v>-1.4571620522612072E-3</v>
      </c>
      <c r="P152">
        <f t="shared" si="30"/>
        <v>-5.7150537309702543E-4</v>
      </c>
      <c r="Q152">
        <f t="shared" si="31"/>
        <v>1.4643614954141793E-3</v>
      </c>
      <c r="R152">
        <f t="shared" si="32"/>
        <v>9.8645644053048098E-3</v>
      </c>
      <c r="S152">
        <f t="shared" si="33"/>
        <v>-3.4072021747707515E-3</v>
      </c>
      <c r="T152">
        <f t="shared" si="34"/>
        <v>-3.3037354452469803E-3</v>
      </c>
      <c r="U152">
        <f t="shared" si="35"/>
        <v>-3.1268273589134532E-3</v>
      </c>
      <c r="V152">
        <f t="shared" si="36"/>
        <v>-3.1268273589134532E-3</v>
      </c>
      <c r="W152" s="2"/>
      <c r="X152">
        <f t="shared" si="37"/>
        <v>108.34558901149671</v>
      </c>
      <c r="Y152">
        <f t="shared" si="38"/>
        <v>-9.6853731558205235E-4</v>
      </c>
      <c r="Z152" s="40">
        <f>X152/MAX($X$16:X152)-1</f>
        <v>-1.2575029947578531E-2</v>
      </c>
      <c r="AC152" s="2"/>
    </row>
    <row r="153" spans="1:29">
      <c r="A153" s="2">
        <v>43712</v>
      </c>
      <c r="B153">
        <v>10270766</v>
      </c>
      <c r="C153">
        <v>11052185</v>
      </c>
      <c r="D153">
        <v>11300639</v>
      </c>
      <c r="E153">
        <v>11097962</v>
      </c>
      <c r="F153">
        <v>10737946</v>
      </c>
      <c r="G153">
        <f>IFERROR(VLOOKUP($A153,'Equity Curves'!$A$16:$F$1622,2,FALSE),'BN+NF EQ_Curves'!G152)</f>
        <v>12434154</v>
      </c>
      <c r="H153">
        <f>IFERROR(VLOOKUP($A153,'Equity Curves'!$A$16:$F$1622,3,FALSE),'BN+NF EQ_Curves'!H152)</f>
        <v>15361140</v>
      </c>
      <c r="I153">
        <f>IFERROR(VLOOKUP($A153,'Equity Curves'!$A$16:$F$1622,4,FALSE),'BN+NF EQ_Curves'!I152)</f>
        <v>15870416</v>
      </c>
      <c r="J153">
        <f>IFERROR(VLOOKUP($A153,'Equity Curves'!$A$16:$F$1622,5,FALSE),'BN+NF EQ_Curves'!J152)</f>
        <v>14693780</v>
      </c>
      <c r="K153">
        <f>IFERROR(VLOOKUP($A153,'Equity Curves'!$A$16:$F$1622,6,FALSE),'BN+NF EQ_Curves'!K152)</f>
        <v>14693780</v>
      </c>
      <c r="M153">
        <f t="shared" si="27"/>
        <v>7.3397924416207516E-4</v>
      </c>
      <c r="N153">
        <f t="shared" si="28"/>
        <v>-1.4964654090539042E-3</v>
      </c>
      <c r="O153">
        <f t="shared" si="29"/>
        <v>4.1811571544969617E-4</v>
      </c>
      <c r="P153">
        <f t="shared" si="30"/>
        <v>9.7346761828931427E-4</v>
      </c>
      <c r="Q153">
        <f t="shared" si="31"/>
        <v>-4.801776796435453E-3</v>
      </c>
      <c r="R153">
        <f t="shared" si="32"/>
        <v>-5.8085996570985676E-3</v>
      </c>
      <c r="S153">
        <f t="shared" si="33"/>
        <v>-9.4266031566569986E-4</v>
      </c>
      <c r="T153">
        <f t="shared" si="34"/>
        <v>7.3145435321264607E-4</v>
      </c>
      <c r="U153">
        <f t="shared" si="35"/>
        <v>2.000689968339131E-3</v>
      </c>
      <c r="V153">
        <f t="shared" si="36"/>
        <v>2.000689968339131E-3</v>
      </c>
      <c r="W153" s="2"/>
      <c r="X153">
        <f t="shared" si="37"/>
        <v>108.2785111163473</v>
      </c>
      <c r="Y153">
        <f t="shared" si="38"/>
        <v>-6.1911053104616318E-4</v>
      </c>
      <c r="Z153" s="40">
        <f>X153/MAX($X$16:X153)-1</f>
        <v>-1.318635514515587E-2</v>
      </c>
      <c r="AC153" s="2"/>
    </row>
    <row r="154" spans="1:29">
      <c r="A154" s="2">
        <v>43713</v>
      </c>
      <c r="B154">
        <v>10225214</v>
      </c>
      <c r="C154">
        <v>11053643</v>
      </c>
      <c r="D154">
        <v>11314283</v>
      </c>
      <c r="E154">
        <v>11125707</v>
      </c>
      <c r="F154">
        <v>10764617</v>
      </c>
      <c r="G154">
        <f>IFERROR(VLOOKUP($A154,'Equity Curves'!$A$16:$F$1622,2,FALSE),'BN+NF EQ_Curves'!G153)</f>
        <v>12376529</v>
      </c>
      <c r="H154">
        <f>IFERROR(VLOOKUP($A154,'Equity Curves'!$A$16:$F$1622,3,FALSE),'BN+NF EQ_Curves'!H153)</f>
        <v>15408286</v>
      </c>
      <c r="I154">
        <f>IFERROR(VLOOKUP($A154,'Equity Curves'!$A$16:$F$1622,4,FALSE),'BN+NF EQ_Curves'!I153)</f>
        <v>15939492</v>
      </c>
      <c r="J154">
        <f>IFERROR(VLOOKUP($A154,'Equity Curves'!$A$16:$F$1622,5,FALSE),'BN+NF EQ_Curves'!J153)</f>
        <v>14756515</v>
      </c>
      <c r="K154">
        <f>IFERROR(VLOOKUP($A154,'Equity Curves'!$A$16:$F$1622,6,FALSE),'BN+NF EQ_Curves'!K153)</f>
        <v>14756515</v>
      </c>
      <c r="M154">
        <f t="shared" si="27"/>
        <v>-4.4351122399244325E-3</v>
      </c>
      <c r="N154">
        <f t="shared" si="28"/>
        <v>1.31919615894871E-4</v>
      </c>
      <c r="O154">
        <f t="shared" si="29"/>
        <v>1.2073653534105944E-3</v>
      </c>
      <c r="P154">
        <f t="shared" si="30"/>
        <v>2.500008560130329E-3</v>
      </c>
      <c r="Q154">
        <f t="shared" si="31"/>
        <v>2.4838083558997859E-3</v>
      </c>
      <c r="R154">
        <f t="shared" si="32"/>
        <v>-4.6344126025783527E-3</v>
      </c>
      <c r="S154">
        <f t="shared" si="33"/>
        <v>3.0691732514644965E-3</v>
      </c>
      <c r="T154">
        <f t="shared" si="34"/>
        <v>4.3525009048281937E-3</v>
      </c>
      <c r="U154">
        <f t="shared" si="35"/>
        <v>4.2694936224716429E-3</v>
      </c>
      <c r="V154">
        <f t="shared" si="36"/>
        <v>4.2694936224716429E-3</v>
      </c>
      <c r="W154" s="2"/>
      <c r="X154">
        <f t="shared" si="37"/>
        <v>108.42159292277331</v>
      </c>
      <c r="Y154">
        <f t="shared" si="38"/>
        <v>1.3214238444068773E-3</v>
      </c>
      <c r="Z154" s="40">
        <f>X154/MAX($X$16:X154)-1</f>
        <v>-1.1882356064858657E-2</v>
      </c>
      <c r="AC154" s="2"/>
    </row>
    <row r="155" spans="1:29">
      <c r="A155" s="2">
        <v>43714</v>
      </c>
      <c r="B155">
        <v>10249500</v>
      </c>
      <c r="C155">
        <v>11074860</v>
      </c>
      <c r="D155">
        <v>11340437</v>
      </c>
      <c r="E155">
        <v>11151861</v>
      </c>
      <c r="F155">
        <v>10788903</v>
      </c>
      <c r="G155">
        <f>IFERROR(VLOOKUP($A155,'Equity Curves'!$A$16:$F$1622,2,FALSE),'BN+NF EQ_Curves'!G154)</f>
        <v>12353459</v>
      </c>
      <c r="H155">
        <f>IFERROR(VLOOKUP($A155,'Equity Curves'!$A$16:$F$1622,3,FALSE),'BN+NF EQ_Curves'!H154)</f>
        <v>15411138</v>
      </c>
      <c r="I155">
        <f>IFERROR(VLOOKUP($A155,'Equity Curves'!$A$16:$F$1622,4,FALSE),'BN+NF EQ_Curves'!I154)</f>
        <v>15979157</v>
      </c>
      <c r="J155">
        <f>IFERROR(VLOOKUP($A155,'Equity Curves'!$A$16:$F$1622,5,FALSE),'BN+NF EQ_Curves'!J154)</f>
        <v>14803227</v>
      </c>
      <c r="K155">
        <f>IFERROR(VLOOKUP($A155,'Equity Curves'!$A$16:$F$1622,6,FALSE),'BN+NF EQ_Curves'!K154)</f>
        <v>14803227</v>
      </c>
      <c r="M155">
        <f t="shared" si="27"/>
        <v>2.3751092153181386E-3</v>
      </c>
      <c r="N155">
        <f t="shared" si="28"/>
        <v>1.9194576846746081E-3</v>
      </c>
      <c r="O155">
        <f t="shared" si="29"/>
        <v>2.3115914636393509E-3</v>
      </c>
      <c r="P155">
        <f t="shared" si="30"/>
        <v>2.3507719554360929E-3</v>
      </c>
      <c r="Q155">
        <f t="shared" si="31"/>
        <v>2.2560951309276156E-3</v>
      </c>
      <c r="R155">
        <f t="shared" si="32"/>
        <v>-1.8640121151899391E-3</v>
      </c>
      <c r="S155">
        <f t="shared" si="33"/>
        <v>1.8509521435405851E-4</v>
      </c>
      <c r="T155">
        <f t="shared" si="34"/>
        <v>2.4884732838412749E-3</v>
      </c>
      <c r="U155">
        <f t="shared" si="35"/>
        <v>3.1655170614470762E-3</v>
      </c>
      <c r="V155">
        <f t="shared" si="36"/>
        <v>3.1655170614470762E-3</v>
      </c>
      <c r="W155" s="2"/>
      <c r="X155">
        <f t="shared" si="37"/>
        <v>108.62058575055642</v>
      </c>
      <c r="Y155">
        <f t="shared" si="38"/>
        <v>1.8353615955895351E-3</v>
      </c>
      <c r="Z155" s="40">
        <f>X155/MAX($X$16:X155)-1</f>
        <v>-1.0068802889255712E-2</v>
      </c>
      <c r="AC155" s="2"/>
    </row>
    <row r="156" spans="1:29">
      <c r="A156" s="2">
        <v>43717</v>
      </c>
      <c r="B156">
        <v>10287856</v>
      </c>
      <c r="C156">
        <v>11116167</v>
      </c>
      <c r="D156">
        <v>11285239</v>
      </c>
      <c r="E156">
        <v>11147987</v>
      </c>
      <c r="F156">
        <v>10759153</v>
      </c>
      <c r="G156">
        <f>IFERROR(VLOOKUP($A156,'Equity Curves'!$A$16:$F$1622,2,FALSE),'BN+NF EQ_Curves'!G155)</f>
        <v>12425952</v>
      </c>
      <c r="H156">
        <f>IFERROR(VLOOKUP($A156,'Equity Curves'!$A$16:$F$1622,3,FALSE),'BN+NF EQ_Curves'!H155)</f>
        <v>15274906</v>
      </c>
      <c r="I156">
        <f>IFERROR(VLOOKUP($A156,'Equity Curves'!$A$16:$F$1622,4,FALSE),'BN+NF EQ_Curves'!I155)</f>
        <v>15855325</v>
      </c>
      <c r="J156">
        <f>IFERROR(VLOOKUP($A156,'Equity Curves'!$A$16:$F$1622,5,FALSE),'BN+NF EQ_Curves'!J155)</f>
        <v>14694874</v>
      </c>
      <c r="K156">
        <f>IFERROR(VLOOKUP($A156,'Equity Curves'!$A$16:$F$1622,6,FALSE),'BN+NF EQ_Curves'!K155)</f>
        <v>14694874</v>
      </c>
      <c r="M156">
        <f t="shared" si="27"/>
        <v>3.7422313283574926E-3</v>
      </c>
      <c r="N156">
        <f t="shared" si="28"/>
        <v>3.7297988417008821E-3</v>
      </c>
      <c r="O156">
        <f t="shared" si="29"/>
        <v>-4.8673609315055266E-3</v>
      </c>
      <c r="P156">
        <f t="shared" si="30"/>
        <v>-3.4738596544559019E-4</v>
      </c>
      <c r="Q156">
        <f t="shared" si="31"/>
        <v>-2.7574629227827829E-3</v>
      </c>
      <c r="R156">
        <f t="shared" si="32"/>
        <v>5.8682349615601925E-3</v>
      </c>
      <c r="S156">
        <f t="shared" si="33"/>
        <v>-8.8398403803794379E-3</v>
      </c>
      <c r="T156">
        <f t="shared" si="34"/>
        <v>-7.7495953009285579E-3</v>
      </c>
      <c r="U156">
        <f t="shared" si="35"/>
        <v>-7.3195526894237473E-3</v>
      </c>
      <c r="V156">
        <f t="shared" si="36"/>
        <v>-7.3195526894237473E-3</v>
      </c>
      <c r="W156" s="2"/>
      <c r="X156">
        <f t="shared" si="37"/>
        <v>108.33968763957931</v>
      </c>
      <c r="Y156">
        <f t="shared" si="38"/>
        <v>-2.5860485748270823E-3</v>
      </c>
      <c r="Z156" s="40">
        <f>X156/MAX($X$16:X156)-1</f>
        <v>-1.2628813050720722E-2</v>
      </c>
      <c r="AC156" s="2"/>
    </row>
    <row r="157" spans="1:29">
      <c r="A157" s="2">
        <v>43719</v>
      </c>
      <c r="B157">
        <v>10303119</v>
      </c>
      <c r="C157">
        <v>11132604</v>
      </c>
      <c r="D157">
        <v>11318468</v>
      </c>
      <c r="E157">
        <v>11140865</v>
      </c>
      <c r="F157">
        <v>10772725</v>
      </c>
      <c r="G157">
        <f>IFERROR(VLOOKUP($A157,'Equity Curves'!$A$16:$F$1622,2,FALSE),'BN+NF EQ_Curves'!G156)</f>
        <v>12461516</v>
      </c>
      <c r="H157">
        <f>IFERROR(VLOOKUP($A157,'Equity Curves'!$A$16:$F$1622,3,FALSE),'BN+NF EQ_Curves'!H156)</f>
        <v>15343149</v>
      </c>
      <c r="I157">
        <f>IFERROR(VLOOKUP($A157,'Equity Curves'!$A$16:$F$1622,4,FALSE),'BN+NF EQ_Curves'!I156)</f>
        <v>15933317</v>
      </c>
      <c r="J157">
        <f>IFERROR(VLOOKUP($A157,'Equity Curves'!$A$16:$F$1622,5,FALSE),'BN+NF EQ_Curves'!J156)</f>
        <v>14763117</v>
      </c>
      <c r="K157">
        <f>IFERROR(VLOOKUP($A157,'Equity Curves'!$A$16:$F$1622,6,FALSE),'BN+NF EQ_Curves'!K156)</f>
        <v>14763117</v>
      </c>
      <c r="M157">
        <f t="shared" si="27"/>
        <v>1.4835938605672894E-3</v>
      </c>
      <c r="N157">
        <f t="shared" si="28"/>
        <v>1.4786571666294268E-3</v>
      </c>
      <c r="O157">
        <f t="shared" si="29"/>
        <v>2.9444657751598324E-3</v>
      </c>
      <c r="P157">
        <f t="shared" si="30"/>
        <v>-6.3885973315180866E-4</v>
      </c>
      <c r="Q157">
        <f t="shared" si="31"/>
        <v>1.2614375871409234E-3</v>
      </c>
      <c r="R157">
        <f t="shared" si="32"/>
        <v>2.8620744712357649E-3</v>
      </c>
      <c r="S157">
        <f t="shared" si="33"/>
        <v>4.4676543345012476E-3</v>
      </c>
      <c r="T157">
        <f t="shared" si="34"/>
        <v>4.9189783243168694E-3</v>
      </c>
      <c r="U157">
        <f t="shared" si="35"/>
        <v>4.6440003500540783E-3</v>
      </c>
      <c r="V157">
        <f t="shared" si="36"/>
        <v>4.6440003500540783E-3</v>
      </c>
      <c r="W157" s="2"/>
      <c r="X157">
        <f t="shared" si="37"/>
        <v>108.64375383384731</v>
      </c>
      <c r="Y157">
        <f t="shared" si="38"/>
        <v>2.8066002486507704E-3</v>
      </c>
      <c r="Z157" s="40">
        <f>X157/MAX($X$16:X157)-1</f>
        <v>-9.8576568319181934E-3</v>
      </c>
      <c r="AC157" s="2"/>
    </row>
    <row r="158" spans="1:29">
      <c r="A158" s="2">
        <v>43720</v>
      </c>
      <c r="B158">
        <v>10307452</v>
      </c>
      <c r="C158">
        <v>11174066</v>
      </c>
      <c r="D158">
        <v>11315704</v>
      </c>
      <c r="E158">
        <v>11138298</v>
      </c>
      <c r="F158">
        <v>10750357</v>
      </c>
      <c r="G158">
        <f>IFERROR(VLOOKUP($A158,'Equity Curves'!$A$16:$F$1622,2,FALSE),'BN+NF EQ_Curves'!G157)</f>
        <v>12465243</v>
      </c>
      <c r="H158">
        <f>IFERROR(VLOOKUP($A158,'Equity Curves'!$A$16:$F$1622,3,FALSE),'BN+NF EQ_Curves'!H157)</f>
        <v>15353303</v>
      </c>
      <c r="I158">
        <f>IFERROR(VLOOKUP($A158,'Equity Curves'!$A$16:$F$1622,4,FALSE),'BN+NF EQ_Curves'!I157)</f>
        <v>15970578</v>
      </c>
      <c r="J158">
        <f>IFERROR(VLOOKUP($A158,'Equity Curves'!$A$16:$F$1622,5,FALSE),'BN+NF EQ_Curves'!J157)</f>
        <v>14748261</v>
      </c>
      <c r="K158">
        <f>IFERROR(VLOOKUP($A158,'Equity Curves'!$A$16:$F$1622,6,FALSE),'BN+NF EQ_Curves'!K157)</f>
        <v>14748261</v>
      </c>
      <c r="M158">
        <f t="shared" si="27"/>
        <v>4.2055226189274819E-4</v>
      </c>
      <c r="N158">
        <f t="shared" si="28"/>
        <v>3.7243757165887903E-3</v>
      </c>
      <c r="O158">
        <f t="shared" si="29"/>
        <v>-2.4420266064273388E-4</v>
      </c>
      <c r="P158">
        <f t="shared" si="30"/>
        <v>-2.3041298857851E-4</v>
      </c>
      <c r="Q158">
        <f t="shared" si="31"/>
        <v>-2.0763548684292754E-3</v>
      </c>
      <c r="R158">
        <f t="shared" si="32"/>
        <v>2.9908078599749643E-4</v>
      </c>
      <c r="S158">
        <f t="shared" si="33"/>
        <v>6.6179374260144641E-4</v>
      </c>
      <c r="T158">
        <f t="shared" si="34"/>
        <v>2.3385588826230208E-3</v>
      </c>
      <c r="U158">
        <f t="shared" si="35"/>
        <v>-1.0062915575349551E-3</v>
      </c>
      <c r="V158">
        <f t="shared" si="36"/>
        <v>-1.0062915575349551E-3</v>
      </c>
      <c r="W158" s="2"/>
      <c r="X158">
        <f t="shared" si="37"/>
        <v>108.67505201072656</v>
      </c>
      <c r="Y158">
        <f t="shared" si="38"/>
        <v>2.8808077569830726E-4</v>
      </c>
      <c r="Z158" s="40">
        <f>X158/MAX($X$16:X158)-1</f>
        <v>-9.5724158576464546E-3</v>
      </c>
      <c r="AC158" s="2"/>
    </row>
    <row r="159" spans="1:29">
      <c r="A159" s="2">
        <v>43721</v>
      </c>
      <c r="B159">
        <v>10295332</v>
      </c>
      <c r="C159">
        <v>11192910</v>
      </c>
      <c r="D159">
        <v>11354132</v>
      </c>
      <c r="E159">
        <v>11190265</v>
      </c>
      <c r="F159">
        <v>10798612</v>
      </c>
      <c r="G159">
        <f>IFERROR(VLOOKUP($A159,'Equity Curves'!$A$16:$F$1622,2,FALSE),'BN+NF EQ_Curves'!G158)</f>
        <v>12534901</v>
      </c>
      <c r="H159">
        <f>IFERROR(VLOOKUP($A159,'Equity Curves'!$A$16:$F$1622,3,FALSE),'BN+NF EQ_Curves'!H158)</f>
        <v>15387801</v>
      </c>
      <c r="I159">
        <f>IFERROR(VLOOKUP($A159,'Equity Curves'!$A$16:$F$1622,4,FALSE),'BN+NF EQ_Curves'!I158)</f>
        <v>16026644</v>
      </c>
      <c r="J159">
        <f>IFERROR(VLOOKUP($A159,'Equity Curves'!$A$16:$F$1622,5,FALSE),'BN+NF EQ_Curves'!J158)</f>
        <v>14833858</v>
      </c>
      <c r="K159">
        <f>IFERROR(VLOOKUP($A159,'Equity Curves'!$A$16:$F$1622,6,FALSE),'BN+NF EQ_Curves'!K158)</f>
        <v>14833858</v>
      </c>
      <c r="M159">
        <f t="shared" si="27"/>
        <v>-1.1758483085829718E-3</v>
      </c>
      <c r="N159">
        <f t="shared" si="28"/>
        <v>1.6864049308460416E-3</v>
      </c>
      <c r="O159">
        <f t="shared" si="29"/>
        <v>3.3959884422569697E-3</v>
      </c>
      <c r="P159">
        <f t="shared" si="30"/>
        <v>4.6656140821514924E-3</v>
      </c>
      <c r="Q159">
        <f t="shared" si="31"/>
        <v>4.4886881431007719E-3</v>
      </c>
      <c r="R159">
        <f t="shared" si="32"/>
        <v>5.5881782649565004E-3</v>
      </c>
      <c r="S159">
        <f t="shared" si="33"/>
        <v>2.2469432147598223E-3</v>
      </c>
      <c r="T159">
        <f t="shared" si="34"/>
        <v>3.5105805187514161E-3</v>
      </c>
      <c r="U159">
        <f t="shared" si="35"/>
        <v>5.803870707197234E-3</v>
      </c>
      <c r="V159">
        <f t="shared" si="36"/>
        <v>5.803870707197234E-3</v>
      </c>
      <c r="W159" s="2"/>
      <c r="X159">
        <f t="shared" si="37"/>
        <v>109.06643750225039</v>
      </c>
      <c r="Y159">
        <f t="shared" si="38"/>
        <v>3.6014290702634515E-3</v>
      </c>
      <c r="Z159" s="40">
        <f>X159/MAX($X$16:X159)-1</f>
        <v>-6.0054611641252587E-3</v>
      </c>
      <c r="AC159" s="2"/>
    </row>
    <row r="160" spans="1:29">
      <c r="A160" s="2">
        <v>43724</v>
      </c>
      <c r="B160">
        <v>10253345</v>
      </c>
      <c r="C160">
        <v>11162800</v>
      </c>
      <c r="D160">
        <v>11351605</v>
      </c>
      <c r="E160">
        <v>11112528</v>
      </c>
      <c r="F160">
        <v>10699960</v>
      </c>
      <c r="G160">
        <f>IFERROR(VLOOKUP($A160,'Equity Curves'!$A$16:$F$1622,2,FALSE),'BN+NF EQ_Curves'!G159)</f>
        <v>12491122</v>
      </c>
      <c r="H160">
        <f>IFERROR(VLOOKUP($A160,'Equity Curves'!$A$16:$F$1622,3,FALSE),'BN+NF EQ_Curves'!H159)</f>
        <v>15312724</v>
      </c>
      <c r="I160">
        <f>IFERROR(VLOOKUP($A160,'Equity Curves'!$A$16:$F$1622,4,FALSE),'BN+NF EQ_Curves'!I159)</f>
        <v>15982071</v>
      </c>
      <c r="J160">
        <f>IFERROR(VLOOKUP($A160,'Equity Curves'!$A$16:$F$1622,5,FALSE),'BN+NF EQ_Curves'!J159)</f>
        <v>14819470</v>
      </c>
      <c r="K160">
        <f>IFERROR(VLOOKUP($A160,'Equity Curves'!$A$16:$F$1622,6,FALSE),'BN+NF EQ_Curves'!K159)</f>
        <v>14819470</v>
      </c>
      <c r="M160">
        <f t="shared" si="27"/>
        <v>-4.078256048469342E-3</v>
      </c>
      <c r="N160">
        <f t="shared" si="28"/>
        <v>-2.6900957838489337E-3</v>
      </c>
      <c r="O160">
        <f t="shared" si="29"/>
        <v>-2.2256214741911418E-4</v>
      </c>
      <c r="P160">
        <f t="shared" si="30"/>
        <v>-6.9468417414600969E-3</v>
      </c>
      <c r="Q160">
        <f t="shared" si="31"/>
        <v>-9.1356185406050727E-3</v>
      </c>
      <c r="R160">
        <f t="shared" si="32"/>
        <v>-3.4925684694279147E-3</v>
      </c>
      <c r="S160">
        <f t="shared" si="33"/>
        <v>-4.8789947309559878E-3</v>
      </c>
      <c r="T160">
        <f t="shared" si="34"/>
        <v>-2.7811811381097673E-3</v>
      </c>
      <c r="U160">
        <f t="shared" si="35"/>
        <v>-9.6994322043530978E-4</v>
      </c>
      <c r="V160">
        <f t="shared" si="36"/>
        <v>-9.6994322043530978E-4</v>
      </c>
      <c r="W160" s="2"/>
      <c r="X160">
        <f t="shared" si="37"/>
        <v>108.67198776939755</v>
      </c>
      <c r="Y160">
        <f t="shared" si="38"/>
        <v>-3.6166005041166852E-3</v>
      </c>
      <c r="Z160" s="40">
        <f>X160/MAX($X$16:X160)-1</f>
        <v>-9.6003423143683486E-3</v>
      </c>
      <c r="AC160" s="2"/>
    </row>
    <row r="161" spans="1:29">
      <c r="A161" s="2">
        <v>43725</v>
      </c>
      <c r="B161">
        <v>10302295</v>
      </c>
      <c r="C161">
        <v>11219908</v>
      </c>
      <c r="D161">
        <v>11408713</v>
      </c>
      <c r="E161">
        <v>11165557</v>
      </c>
      <c r="F161">
        <v>10730679</v>
      </c>
      <c r="G161">
        <f>IFERROR(VLOOKUP($A161,'Equity Curves'!$A$16:$F$1622,2,FALSE),'BN+NF EQ_Curves'!G160)</f>
        <v>12596544</v>
      </c>
      <c r="H161">
        <f>IFERROR(VLOOKUP($A161,'Equity Curves'!$A$16:$F$1622,3,FALSE),'BN+NF EQ_Curves'!H160)</f>
        <v>15435716</v>
      </c>
      <c r="I161">
        <f>IFERROR(VLOOKUP($A161,'Equity Curves'!$A$16:$F$1622,4,FALSE),'BN+NF EQ_Curves'!I160)</f>
        <v>16093635</v>
      </c>
      <c r="J161">
        <f>IFERROR(VLOOKUP($A161,'Equity Curves'!$A$16:$F$1622,5,FALSE),'BN+NF EQ_Curves'!J160)</f>
        <v>14917089</v>
      </c>
      <c r="K161">
        <f>IFERROR(VLOOKUP($A161,'Equity Curves'!$A$16:$F$1622,6,FALSE),'BN+NF EQ_Curves'!K160)</f>
        <v>14917089</v>
      </c>
      <c r="M161">
        <f t="shared" si="27"/>
        <v>4.7740517850516362E-3</v>
      </c>
      <c r="N161">
        <f t="shared" si="28"/>
        <v>5.1159207367326154E-3</v>
      </c>
      <c r="O161">
        <f t="shared" si="29"/>
        <v>5.0308304420387806E-3</v>
      </c>
      <c r="P161">
        <f t="shared" si="30"/>
        <v>4.7720014743719563E-3</v>
      </c>
      <c r="Q161">
        <f t="shared" si="31"/>
        <v>2.8709453119450945E-3</v>
      </c>
      <c r="R161">
        <f t="shared" si="32"/>
        <v>8.4397542510592505E-3</v>
      </c>
      <c r="S161">
        <f t="shared" si="33"/>
        <v>8.0320131153672758E-3</v>
      </c>
      <c r="T161">
        <f t="shared" si="34"/>
        <v>6.9805721673992238E-3</v>
      </c>
      <c r="U161">
        <f t="shared" si="35"/>
        <v>6.5872126331103509E-3</v>
      </c>
      <c r="V161">
        <f t="shared" si="36"/>
        <v>6.5872126331103509E-3</v>
      </c>
      <c r="W161" s="2"/>
      <c r="X161">
        <f t="shared" si="37"/>
        <v>109.31522285672378</v>
      </c>
      <c r="Y161">
        <f t="shared" si="38"/>
        <v>5.9190514550186545E-3</v>
      </c>
      <c r="Z161" s="40">
        <f>X161/MAX($X$16:X161)-1</f>
        <v>-3.7381157794941222E-3</v>
      </c>
      <c r="AC161" s="2"/>
    </row>
    <row r="162" spans="1:29">
      <c r="A162" s="2">
        <v>43726</v>
      </c>
      <c r="B162">
        <v>10307476</v>
      </c>
      <c r="C162">
        <v>11225953</v>
      </c>
      <c r="D162">
        <v>11405607</v>
      </c>
      <c r="E162">
        <v>11150403</v>
      </c>
      <c r="F162">
        <v>10622108</v>
      </c>
      <c r="G162">
        <f>IFERROR(VLOOKUP($A162,'Equity Curves'!$A$16:$F$1622,2,FALSE),'BN+NF EQ_Curves'!G161)</f>
        <v>12606997</v>
      </c>
      <c r="H162">
        <f>IFERROR(VLOOKUP($A162,'Equity Curves'!$A$16:$F$1622,3,FALSE),'BN+NF EQ_Curves'!H161)</f>
        <v>15447911</v>
      </c>
      <c r="I162">
        <f>IFERROR(VLOOKUP($A162,'Equity Curves'!$A$16:$F$1622,4,FALSE),'BN+NF EQ_Curves'!I161)</f>
        <v>16049709</v>
      </c>
      <c r="J162">
        <f>IFERROR(VLOOKUP($A162,'Equity Curves'!$A$16:$F$1622,5,FALSE),'BN+NF EQ_Curves'!J161)</f>
        <v>14899999</v>
      </c>
      <c r="K162">
        <f>IFERROR(VLOOKUP($A162,'Equity Curves'!$A$16:$F$1622,6,FALSE),'BN+NF EQ_Curves'!K161)</f>
        <v>14899999</v>
      </c>
      <c r="M162">
        <f t="shared" si="27"/>
        <v>5.0289765532829378E-4</v>
      </c>
      <c r="N162">
        <f t="shared" si="28"/>
        <v>5.3877447123462652E-4</v>
      </c>
      <c r="O162">
        <f t="shared" si="29"/>
        <v>-2.7224806163494986E-4</v>
      </c>
      <c r="P162">
        <f t="shared" si="30"/>
        <v>-1.3572094970273341E-3</v>
      </c>
      <c r="Q162">
        <f t="shared" si="31"/>
        <v>-1.0117812675227711E-2</v>
      </c>
      <c r="R162">
        <f t="shared" si="32"/>
        <v>8.2983078533294119E-4</v>
      </c>
      <c r="S162">
        <f t="shared" si="33"/>
        <v>7.9005081461724913E-4</v>
      </c>
      <c r="T162">
        <f t="shared" si="34"/>
        <v>-2.7294020275717701E-3</v>
      </c>
      <c r="U162">
        <f t="shared" si="35"/>
        <v>-1.1456658869568592E-3</v>
      </c>
      <c r="V162">
        <f t="shared" si="36"/>
        <v>-1.1456658869568592E-3</v>
      </c>
      <c r="W162" s="2"/>
      <c r="X162">
        <f t="shared" si="37"/>
        <v>109.16101788080071</v>
      </c>
      <c r="Y162">
        <f t="shared" si="38"/>
        <v>-1.4106450308862374E-3</v>
      </c>
      <c r="Z162" s="40">
        <f>X162/MAX($X$16:X162)-1</f>
        <v>-5.1434876559312004E-3</v>
      </c>
      <c r="AC162" s="2"/>
    </row>
    <row r="163" spans="1:29">
      <c r="A163" s="2">
        <v>43727</v>
      </c>
      <c r="B163">
        <v>10309976</v>
      </c>
      <c r="C163">
        <v>11228870</v>
      </c>
      <c r="D163">
        <v>11391299</v>
      </c>
      <c r="E163">
        <v>11227236</v>
      </c>
      <c r="F163">
        <v>10693453</v>
      </c>
      <c r="G163">
        <f>IFERROR(VLOOKUP($A163,'Equity Curves'!$A$16:$F$1622,2,FALSE),'BN+NF EQ_Curves'!G162)</f>
        <v>12610156</v>
      </c>
      <c r="H163">
        <f>IFERROR(VLOOKUP($A163,'Equity Curves'!$A$16:$F$1622,3,FALSE),'BN+NF EQ_Curves'!H162)</f>
        <v>15451597</v>
      </c>
      <c r="I163">
        <f>IFERROR(VLOOKUP($A163,'Equity Curves'!$A$16:$F$1622,4,FALSE),'BN+NF EQ_Curves'!I162)</f>
        <v>16121702</v>
      </c>
      <c r="J163">
        <f>IFERROR(VLOOKUP($A163,'Equity Curves'!$A$16:$F$1622,5,FALSE),'BN+NF EQ_Curves'!J162)</f>
        <v>14962993</v>
      </c>
      <c r="K163">
        <f>IFERROR(VLOOKUP($A163,'Equity Curves'!$A$16:$F$1622,6,FALSE),'BN+NF EQ_Curves'!K162)</f>
        <v>14962993</v>
      </c>
      <c r="M163">
        <f t="shared" si="27"/>
        <v>2.4254240320331633E-4</v>
      </c>
      <c r="N163">
        <f t="shared" si="28"/>
        <v>2.5984430898651212E-4</v>
      </c>
      <c r="O163">
        <f t="shared" si="29"/>
        <v>-1.254470717779399E-3</v>
      </c>
      <c r="P163">
        <f t="shared" si="30"/>
        <v>6.8906029674442593E-3</v>
      </c>
      <c r="Q163">
        <f t="shared" si="31"/>
        <v>6.7166517229912959E-3</v>
      </c>
      <c r="R163">
        <f t="shared" si="32"/>
        <v>2.5057513696569167E-4</v>
      </c>
      <c r="S163">
        <f t="shared" si="33"/>
        <v>2.3860831409505678E-4</v>
      </c>
      <c r="T163">
        <f t="shared" si="34"/>
        <v>4.4856264995210005E-3</v>
      </c>
      <c r="U163">
        <f t="shared" si="35"/>
        <v>4.2277855186432234E-3</v>
      </c>
      <c r="V163">
        <f t="shared" si="36"/>
        <v>4.2277855186432234E-3</v>
      </c>
      <c r="W163" s="2"/>
      <c r="X163">
        <f t="shared" si="37"/>
        <v>109.4479536384159</v>
      </c>
      <c r="Y163">
        <f t="shared" si="38"/>
        <v>2.6285551672714184E-3</v>
      </c>
      <c r="Z163" s="40">
        <f>X163/MAX($X$16:X163)-1</f>
        <v>-2.5284524297155553E-3</v>
      </c>
      <c r="AC163" s="2"/>
    </row>
    <row r="164" spans="1:29">
      <c r="A164" s="2">
        <v>43728</v>
      </c>
      <c r="B164">
        <v>10263619</v>
      </c>
      <c r="C164">
        <v>11178947</v>
      </c>
      <c r="D164">
        <v>11433257</v>
      </c>
      <c r="E164">
        <v>11284087</v>
      </c>
      <c r="F164">
        <v>10765782</v>
      </c>
      <c r="G164">
        <f>IFERROR(VLOOKUP($A164,'Equity Curves'!$A$16:$F$1622,2,FALSE),'BN+NF EQ_Curves'!G163)</f>
        <v>12593370</v>
      </c>
      <c r="H164">
        <f>IFERROR(VLOOKUP($A164,'Equity Curves'!$A$16:$F$1622,3,FALSE),'BN+NF EQ_Curves'!H163)</f>
        <v>15552595</v>
      </c>
      <c r="I164">
        <f>IFERROR(VLOOKUP($A164,'Equity Curves'!$A$16:$F$1622,4,FALSE),'BN+NF EQ_Curves'!I163)</f>
        <v>16249190</v>
      </c>
      <c r="J164">
        <f>IFERROR(VLOOKUP($A164,'Equity Curves'!$A$16:$F$1622,5,FALSE),'BN+NF EQ_Curves'!J163)</f>
        <v>15110304</v>
      </c>
      <c r="K164">
        <f>IFERROR(VLOOKUP($A164,'Equity Curves'!$A$16:$F$1622,6,FALSE),'BN+NF EQ_Curves'!K163)</f>
        <v>15110304</v>
      </c>
      <c r="M164">
        <f t="shared" si="27"/>
        <v>-4.4963247247131743E-3</v>
      </c>
      <c r="N164">
        <f t="shared" si="28"/>
        <v>-4.4459504829960084E-3</v>
      </c>
      <c r="O164">
        <f t="shared" si="29"/>
        <v>3.6833376070630752E-3</v>
      </c>
      <c r="P164">
        <f t="shared" si="30"/>
        <v>5.0636683864131449E-3</v>
      </c>
      <c r="Q164">
        <f t="shared" si="31"/>
        <v>6.7638582224094357E-3</v>
      </c>
      <c r="R164">
        <f t="shared" si="32"/>
        <v>-1.3311492736489683E-3</v>
      </c>
      <c r="S164">
        <f t="shared" si="33"/>
        <v>6.5364117378934328E-3</v>
      </c>
      <c r="T164">
        <f t="shared" si="34"/>
        <v>7.9078499280038628E-3</v>
      </c>
      <c r="U164">
        <f t="shared" si="35"/>
        <v>9.8450223160566619E-3</v>
      </c>
      <c r="V164">
        <f t="shared" si="36"/>
        <v>9.8450223160566619E-3</v>
      </c>
      <c r="W164" s="2"/>
      <c r="X164">
        <f t="shared" si="37"/>
        <v>109.87886934185916</v>
      </c>
      <c r="Y164">
        <f t="shared" si="38"/>
        <v>3.9371746032538122E-3</v>
      </c>
      <c r="Z164" s="40">
        <f>X164/MAX($X$16:X164)-1</f>
        <v>0</v>
      </c>
      <c r="AC164" s="2"/>
    </row>
    <row r="165" spans="1:29">
      <c r="A165" s="2">
        <v>43731</v>
      </c>
      <c r="B165">
        <v>10264949</v>
      </c>
      <c r="C165">
        <v>11180379</v>
      </c>
      <c r="D165">
        <v>11432515</v>
      </c>
      <c r="E165">
        <v>11283345</v>
      </c>
      <c r="F165">
        <v>10760329</v>
      </c>
      <c r="G165">
        <f>IFERROR(VLOOKUP($A165,'Equity Curves'!$A$16:$F$1622,2,FALSE),'BN+NF EQ_Curves'!G164)</f>
        <v>12595392</v>
      </c>
      <c r="H165">
        <f>IFERROR(VLOOKUP($A165,'Equity Curves'!$A$16:$F$1622,3,FALSE),'BN+NF EQ_Curves'!H164)</f>
        <v>15552898</v>
      </c>
      <c r="I165">
        <f>IFERROR(VLOOKUP($A165,'Equity Curves'!$A$16:$F$1622,4,FALSE),'BN+NF EQ_Curves'!I164)</f>
        <v>16249614</v>
      </c>
      <c r="J165">
        <f>IFERROR(VLOOKUP($A165,'Equity Curves'!$A$16:$F$1622,5,FALSE),'BN+NF EQ_Curves'!J164)</f>
        <v>15109509</v>
      </c>
      <c r="K165">
        <f>IFERROR(VLOOKUP($A165,'Equity Curves'!$A$16:$F$1622,6,FALSE),'BN+NF EQ_Curves'!K164)</f>
        <v>15109509</v>
      </c>
      <c r="M165">
        <f t="shared" si="27"/>
        <v>1.2958392161666055E-4</v>
      </c>
      <c r="N165">
        <f t="shared" si="28"/>
        <v>1.2809793265855518E-4</v>
      </c>
      <c r="O165">
        <f t="shared" si="29"/>
        <v>-6.4898392470369437E-5</v>
      </c>
      <c r="P165">
        <f t="shared" si="30"/>
        <v>-6.5756316838028184E-5</v>
      </c>
      <c r="Q165">
        <f t="shared" si="31"/>
        <v>-5.0651220691633192E-4</v>
      </c>
      <c r="R165">
        <f t="shared" si="32"/>
        <v>1.6056067597469692E-4</v>
      </c>
      <c r="S165">
        <f t="shared" si="33"/>
        <v>1.9482279323801421E-5</v>
      </c>
      <c r="T165">
        <f t="shared" si="34"/>
        <v>2.609360835825747E-5</v>
      </c>
      <c r="U165">
        <f t="shared" si="35"/>
        <v>-5.261310427639998E-5</v>
      </c>
      <c r="V165">
        <f t="shared" si="36"/>
        <v>-5.261310427639998E-5</v>
      </c>
      <c r="W165" s="2"/>
      <c r="X165">
        <f t="shared" si="37"/>
        <v>109.87580839447762</v>
      </c>
      <c r="Y165">
        <f t="shared" si="38"/>
        <v>-2.7857470684555792E-5</v>
      </c>
      <c r="Z165" s="40">
        <f>X165/MAX($X$16:X165)-1</f>
        <v>-2.7857470684566898E-5</v>
      </c>
      <c r="AC165" s="2"/>
    </row>
    <row r="166" spans="1:29">
      <c r="A166" s="2">
        <v>43732</v>
      </c>
      <c r="B166">
        <v>10267952</v>
      </c>
      <c r="C166">
        <v>11183614</v>
      </c>
      <c r="D166">
        <v>11410223</v>
      </c>
      <c r="E166">
        <v>11291773</v>
      </c>
      <c r="F166">
        <v>10751411</v>
      </c>
      <c r="G166">
        <f>IFERROR(VLOOKUP($A166,'Equity Curves'!$A$16:$F$1622,2,FALSE),'BN+NF EQ_Curves'!G165)</f>
        <v>12598210</v>
      </c>
      <c r="H166">
        <f>IFERROR(VLOOKUP($A166,'Equity Curves'!$A$16:$F$1622,3,FALSE),'BN+NF EQ_Curves'!H165)</f>
        <v>15557383</v>
      </c>
      <c r="I166">
        <f>IFERROR(VLOOKUP($A166,'Equity Curves'!$A$16:$F$1622,4,FALSE),'BN+NF EQ_Curves'!I165)</f>
        <v>16155906</v>
      </c>
      <c r="J166">
        <f>IFERROR(VLOOKUP($A166,'Equity Curves'!$A$16:$F$1622,5,FALSE),'BN+NF EQ_Curves'!J165)</f>
        <v>15136242</v>
      </c>
      <c r="K166">
        <f>IFERROR(VLOOKUP($A166,'Equity Curves'!$A$16:$F$1622,6,FALSE),'BN+NF EQ_Curves'!K165)</f>
        <v>15136242</v>
      </c>
      <c r="M166">
        <f t="shared" si="27"/>
        <v>2.9254894495811534E-4</v>
      </c>
      <c r="N166">
        <f t="shared" si="28"/>
        <v>2.8934618406051271E-4</v>
      </c>
      <c r="O166">
        <f t="shared" si="29"/>
        <v>-1.9498771705088735E-3</v>
      </c>
      <c r="P166">
        <f t="shared" si="30"/>
        <v>7.4694162059207869E-4</v>
      </c>
      <c r="Q166">
        <f t="shared" si="31"/>
        <v>-8.2878506781713934E-4</v>
      </c>
      <c r="R166">
        <f t="shared" si="32"/>
        <v>2.2373261586450255E-4</v>
      </c>
      <c r="S166">
        <f t="shared" si="33"/>
        <v>2.883706946448239E-4</v>
      </c>
      <c r="T166">
        <f t="shared" si="34"/>
        <v>-5.7667831371256417E-3</v>
      </c>
      <c r="U166">
        <f t="shared" si="35"/>
        <v>1.7692831712796675E-3</v>
      </c>
      <c r="V166">
        <f t="shared" si="36"/>
        <v>1.7692831712796675E-3</v>
      </c>
      <c r="W166" s="2"/>
      <c r="X166">
        <f t="shared" si="37"/>
        <v>109.84102238408153</v>
      </c>
      <c r="Y166">
        <f t="shared" si="38"/>
        <v>-3.1659389727722859E-4</v>
      </c>
      <c r="Z166" s="40">
        <f>X166/MAX($X$16:X166)-1</f>
        <v>-3.4444254845655831E-4</v>
      </c>
      <c r="AC166" s="2"/>
    </row>
    <row r="167" spans="1:29">
      <c r="A167" s="2">
        <v>43733</v>
      </c>
      <c r="B167">
        <v>10270168</v>
      </c>
      <c r="C167">
        <v>11239263</v>
      </c>
      <c r="D167">
        <v>11434928</v>
      </c>
      <c r="E167">
        <v>11316478</v>
      </c>
      <c r="F167">
        <v>10774216</v>
      </c>
      <c r="G167">
        <f>IFERROR(VLOOKUP($A167,'Equity Curves'!$A$16:$F$1622,2,FALSE),'BN+NF EQ_Curves'!G166)</f>
        <v>12595980</v>
      </c>
      <c r="H167">
        <f>IFERROR(VLOOKUP($A167,'Equity Curves'!$A$16:$F$1622,3,FALSE),'BN+NF EQ_Curves'!H166)</f>
        <v>15666677</v>
      </c>
      <c r="I167">
        <f>IFERROR(VLOOKUP($A167,'Equity Curves'!$A$16:$F$1622,4,FALSE),'BN+NF EQ_Curves'!I166)</f>
        <v>16264231</v>
      </c>
      <c r="J167">
        <f>IFERROR(VLOOKUP($A167,'Equity Curves'!$A$16:$F$1622,5,FALSE),'BN+NF EQ_Curves'!J166)</f>
        <v>15142123</v>
      </c>
      <c r="K167">
        <f>IFERROR(VLOOKUP($A167,'Equity Curves'!$A$16:$F$1622,6,FALSE),'BN+NF EQ_Curves'!K166)</f>
        <v>15142123</v>
      </c>
      <c r="M167">
        <f t="shared" si="27"/>
        <v>2.1581713665974611E-4</v>
      </c>
      <c r="N167">
        <f t="shared" si="28"/>
        <v>4.9759406932321504E-3</v>
      </c>
      <c r="O167">
        <f t="shared" si="29"/>
        <v>2.1651636431645471E-3</v>
      </c>
      <c r="P167">
        <f t="shared" si="30"/>
        <v>2.1878760757942928E-3</v>
      </c>
      <c r="Q167">
        <f t="shared" si="31"/>
        <v>2.1211169399066865E-3</v>
      </c>
      <c r="R167">
        <f t="shared" si="32"/>
        <v>-1.7700927353969664E-4</v>
      </c>
      <c r="S167">
        <f t="shared" si="33"/>
        <v>7.0252175446217091E-3</v>
      </c>
      <c r="T167">
        <f t="shared" si="34"/>
        <v>6.7049783528079221E-3</v>
      </c>
      <c r="U167">
        <f t="shared" si="35"/>
        <v>3.8853765683710684E-4</v>
      </c>
      <c r="V167">
        <f t="shared" si="36"/>
        <v>3.8853765683710684E-4</v>
      </c>
      <c r="W167" s="2"/>
      <c r="X167">
        <f t="shared" si="37"/>
        <v>110.12656704375594</v>
      </c>
      <c r="Y167">
        <f t="shared" si="38"/>
        <v>2.5996176426321569E-3</v>
      </c>
      <c r="Z167" s="40">
        <f>X167/MAX($X$16:X167)-1</f>
        <v>0</v>
      </c>
      <c r="AC167" s="2"/>
    </row>
    <row r="168" spans="1:29">
      <c r="A168" s="2">
        <v>43734</v>
      </c>
      <c r="B168">
        <v>10272138</v>
      </c>
      <c r="C168">
        <v>11207645</v>
      </c>
      <c r="D168">
        <v>11441880</v>
      </c>
      <c r="E168">
        <v>11281960</v>
      </c>
      <c r="F168">
        <v>10780799</v>
      </c>
      <c r="G168">
        <f>IFERROR(VLOOKUP($A168,'Equity Curves'!$A$16:$F$1622,2,FALSE),'BN+NF EQ_Curves'!G167)</f>
        <v>12166288</v>
      </c>
      <c r="H168">
        <f>IFERROR(VLOOKUP($A168,'Equity Curves'!$A$16:$F$1622,3,FALSE),'BN+NF EQ_Curves'!H167)</f>
        <v>15559443</v>
      </c>
      <c r="I168">
        <f>IFERROR(VLOOKUP($A168,'Equity Curves'!$A$16:$F$1622,4,FALSE),'BN+NF EQ_Curves'!I167)</f>
        <v>16267523</v>
      </c>
      <c r="J168">
        <f>IFERROR(VLOOKUP($A168,'Equity Curves'!$A$16:$F$1622,5,FALSE),'BN+NF EQ_Curves'!J167)</f>
        <v>15232314</v>
      </c>
      <c r="K168">
        <f>IFERROR(VLOOKUP($A168,'Equity Curves'!$A$16:$F$1622,6,FALSE),'BN+NF EQ_Curves'!K167)</f>
        <v>15232314</v>
      </c>
      <c r="M168">
        <f t="shared" si="27"/>
        <v>1.9181769957410388E-4</v>
      </c>
      <c r="N168">
        <f t="shared" si="28"/>
        <v>-2.8131737819463432E-3</v>
      </c>
      <c r="O168">
        <f t="shared" si="29"/>
        <v>6.0796185161815508E-4</v>
      </c>
      <c r="P168">
        <f t="shared" si="30"/>
        <v>-3.0502423103725418E-3</v>
      </c>
      <c r="Q168">
        <f t="shared" si="31"/>
        <v>6.1099573277534347E-4</v>
      </c>
      <c r="R168">
        <f t="shared" si="32"/>
        <v>-3.4113423489081418E-2</v>
      </c>
      <c r="S168">
        <f t="shared" si="33"/>
        <v>-6.8447188896535449E-3</v>
      </c>
      <c r="T168">
        <f t="shared" si="34"/>
        <v>2.0240735636378737E-4</v>
      </c>
      <c r="U168">
        <f t="shared" si="35"/>
        <v>5.9562982020420208E-3</v>
      </c>
      <c r="V168">
        <f t="shared" si="36"/>
        <v>5.9562982020420208E-3</v>
      </c>
      <c r="W168" s="2"/>
      <c r="X168">
        <f t="shared" si="37"/>
        <v>109.75989205522576</v>
      </c>
      <c r="Y168">
        <f t="shared" si="38"/>
        <v>-3.3295779426638426E-3</v>
      </c>
      <c r="Z168" s="40">
        <f>X168/MAX($X$16:X168)-1</f>
        <v>-3.3295779426638639E-3</v>
      </c>
      <c r="AC168" s="2"/>
    </row>
    <row r="169" spans="1:29">
      <c r="A169" s="2">
        <v>43735</v>
      </c>
      <c r="B169">
        <v>10274622</v>
      </c>
      <c r="C169">
        <v>11220853</v>
      </c>
      <c r="D169">
        <v>11403951</v>
      </c>
      <c r="E169">
        <v>11273348</v>
      </c>
      <c r="F169">
        <v>10748782</v>
      </c>
      <c r="G169">
        <f>IFERROR(VLOOKUP($A169,'Equity Curves'!$A$16:$F$1622,2,FALSE),'BN+NF EQ_Curves'!G168)</f>
        <v>12164315</v>
      </c>
      <c r="H169">
        <f>IFERROR(VLOOKUP($A169,'Equity Curves'!$A$16:$F$1622,3,FALSE),'BN+NF EQ_Curves'!H168)</f>
        <v>15556681</v>
      </c>
      <c r="I169">
        <f>IFERROR(VLOOKUP($A169,'Equity Curves'!$A$16:$F$1622,4,FALSE),'BN+NF EQ_Curves'!I168)</f>
        <v>16184826</v>
      </c>
      <c r="J169">
        <f>IFERROR(VLOOKUP($A169,'Equity Curves'!$A$16:$F$1622,5,FALSE),'BN+NF EQ_Curves'!J168)</f>
        <v>15199845</v>
      </c>
      <c r="K169">
        <f>IFERROR(VLOOKUP($A169,'Equity Curves'!$A$16:$F$1622,6,FALSE),'BN+NF EQ_Curves'!K168)</f>
        <v>15199845</v>
      </c>
      <c r="M169">
        <f t="shared" si="27"/>
        <v>2.418191811675019E-4</v>
      </c>
      <c r="N169">
        <f t="shared" si="28"/>
        <v>1.1784812955799584E-3</v>
      </c>
      <c r="O169">
        <f t="shared" si="29"/>
        <v>-3.3149272671973984E-3</v>
      </c>
      <c r="P169">
        <f t="shared" si="30"/>
        <v>-7.6334253977150546E-4</v>
      </c>
      <c r="Q169">
        <f t="shared" si="31"/>
        <v>-2.9698169866630986E-3</v>
      </c>
      <c r="R169">
        <f t="shared" si="32"/>
        <v>-1.6216943080749058E-4</v>
      </c>
      <c r="S169">
        <f t="shared" si="33"/>
        <v>-1.7751278114519486E-4</v>
      </c>
      <c r="T169">
        <f t="shared" si="34"/>
        <v>-5.0835643508848616E-3</v>
      </c>
      <c r="U169">
        <f t="shared" si="35"/>
        <v>-2.1315868357230094E-3</v>
      </c>
      <c r="V169">
        <f t="shared" si="36"/>
        <v>-2.1315868357230094E-3</v>
      </c>
      <c r="W169" s="2"/>
      <c r="X169">
        <f t="shared" si="37"/>
        <v>109.591803489429</v>
      </c>
      <c r="Y169">
        <f t="shared" si="38"/>
        <v>-1.5314206551168108E-3</v>
      </c>
      <c r="Z169" s="40">
        <f>X169/MAX($X$16:X169)-1</f>
        <v>-4.8558996133464261E-3</v>
      </c>
      <c r="AC169" s="2"/>
    </row>
    <row r="170" spans="1:29">
      <c r="A170" s="2">
        <v>43738</v>
      </c>
      <c r="B170">
        <v>10319072</v>
      </c>
      <c r="C170">
        <v>11243852</v>
      </c>
      <c r="D170">
        <v>11426950</v>
      </c>
      <c r="E170">
        <v>11335995</v>
      </c>
      <c r="F170">
        <v>10831010</v>
      </c>
      <c r="G170">
        <f>IFERROR(VLOOKUP($A170,'Equity Curves'!$A$16:$F$1622,2,FALSE),'BN+NF EQ_Curves'!G169)</f>
        <v>12305683</v>
      </c>
      <c r="H170">
        <f>IFERROR(VLOOKUP($A170,'Equity Curves'!$A$16:$F$1622,3,FALSE),'BN+NF EQ_Curves'!H169)</f>
        <v>15754597</v>
      </c>
      <c r="I170">
        <f>IFERROR(VLOOKUP($A170,'Equity Curves'!$A$16:$F$1622,4,FALSE),'BN+NF EQ_Curves'!I169)</f>
        <v>16272625</v>
      </c>
      <c r="J170">
        <f>IFERROR(VLOOKUP($A170,'Equity Curves'!$A$16:$F$1622,5,FALSE),'BN+NF EQ_Curves'!J169)</f>
        <v>15287386</v>
      </c>
      <c r="K170">
        <f>IFERROR(VLOOKUP($A170,'Equity Curves'!$A$16:$F$1622,6,FALSE),'BN+NF EQ_Curves'!K169)</f>
        <v>15287386</v>
      </c>
      <c r="M170">
        <f t="shared" si="27"/>
        <v>4.3261932166458461E-3</v>
      </c>
      <c r="N170">
        <f t="shared" si="28"/>
        <v>2.049665921120214E-3</v>
      </c>
      <c r="O170">
        <f t="shared" si="29"/>
        <v>2.0167571747722324E-3</v>
      </c>
      <c r="P170">
        <f t="shared" si="30"/>
        <v>5.5570891628644592E-3</v>
      </c>
      <c r="Q170">
        <f t="shared" si="31"/>
        <v>7.6499830399388014E-3</v>
      </c>
      <c r="R170">
        <f t="shared" si="32"/>
        <v>1.1621533970470166E-2</v>
      </c>
      <c r="S170">
        <f t="shared" si="33"/>
        <v>1.2722250973713489E-2</v>
      </c>
      <c r="T170">
        <f t="shared" si="34"/>
        <v>5.4247725616574094E-3</v>
      </c>
      <c r="U170">
        <f t="shared" si="35"/>
        <v>5.7593350458506887E-3</v>
      </c>
      <c r="V170">
        <f t="shared" si="36"/>
        <v>5.7593350458506887E-3</v>
      </c>
      <c r="W170" s="2"/>
      <c r="X170">
        <f t="shared" si="37"/>
        <v>110.28099254469893</v>
      </c>
      <c r="Y170">
        <f t="shared" si="38"/>
        <v>6.2886916112884E-3</v>
      </c>
      <c r="Z170" s="40">
        <f>X170/MAX($X$16:X170)-1</f>
        <v>0</v>
      </c>
      <c r="AC170" s="2"/>
    </row>
    <row r="171" spans="1:29">
      <c r="A171" s="2">
        <v>43739</v>
      </c>
      <c r="B171">
        <v>10361795</v>
      </c>
      <c r="C171">
        <v>11248529</v>
      </c>
      <c r="D171">
        <v>11354563</v>
      </c>
      <c r="E171">
        <v>11259329</v>
      </c>
      <c r="F171">
        <v>10773312</v>
      </c>
      <c r="G171">
        <f>IFERROR(VLOOKUP($A171,'Equity Curves'!$A$16:$F$1622,2,FALSE),'BN+NF EQ_Curves'!G170)</f>
        <v>12340320</v>
      </c>
      <c r="H171">
        <f>IFERROR(VLOOKUP($A171,'Equity Curves'!$A$16:$F$1622,3,FALSE),'BN+NF EQ_Curves'!H170)</f>
        <v>15803088</v>
      </c>
      <c r="I171">
        <f>IFERROR(VLOOKUP($A171,'Equity Curves'!$A$16:$F$1622,4,FALSE),'BN+NF EQ_Curves'!I170)</f>
        <v>16125173</v>
      </c>
      <c r="J171">
        <f>IFERROR(VLOOKUP($A171,'Equity Curves'!$A$16:$F$1622,5,FALSE),'BN+NF EQ_Curves'!J170)</f>
        <v>15163832</v>
      </c>
      <c r="K171">
        <f>IFERROR(VLOOKUP($A171,'Equity Curves'!$A$16:$F$1622,6,FALSE),'BN+NF EQ_Curves'!K170)</f>
        <v>15163832</v>
      </c>
      <c r="M171">
        <f t="shared" si="27"/>
        <v>4.1401978782589222E-3</v>
      </c>
      <c r="N171">
        <f t="shared" si="28"/>
        <v>4.1596065120752534E-4</v>
      </c>
      <c r="O171">
        <f t="shared" si="29"/>
        <v>-6.3347612442514745E-3</v>
      </c>
      <c r="P171">
        <f t="shared" si="30"/>
        <v>-6.7630587345883786E-3</v>
      </c>
      <c r="Q171">
        <f t="shared" si="31"/>
        <v>-5.3271116913381489E-3</v>
      </c>
      <c r="R171">
        <f t="shared" si="32"/>
        <v>2.8147157699414116E-3</v>
      </c>
      <c r="S171">
        <f t="shared" si="33"/>
        <v>3.0778952962109418E-3</v>
      </c>
      <c r="T171">
        <f t="shared" si="34"/>
        <v>-9.0613530392299468E-3</v>
      </c>
      <c r="U171">
        <f t="shared" si="35"/>
        <v>-8.0820880692095143E-3</v>
      </c>
      <c r="V171">
        <f t="shared" si="36"/>
        <v>-8.0820880692095143E-3</v>
      </c>
      <c r="W171" s="2"/>
      <c r="X171">
        <f t="shared" si="37"/>
        <v>109.91484099815331</v>
      </c>
      <c r="Y171">
        <f t="shared" si="38"/>
        <v>-3.3201691252208176E-3</v>
      </c>
      <c r="Z171" s="40">
        <f>X171/MAX($X$16:X171)-1</f>
        <v>-3.3201691252209287E-3</v>
      </c>
      <c r="AC171" s="2"/>
    </row>
    <row r="172" spans="1:29">
      <c r="A172" s="2">
        <v>43741</v>
      </c>
      <c r="B172">
        <v>10373566</v>
      </c>
      <c r="C172">
        <v>11288855</v>
      </c>
      <c r="D172">
        <v>11309643</v>
      </c>
      <c r="E172">
        <v>11269780</v>
      </c>
      <c r="F172">
        <v>10786981</v>
      </c>
      <c r="G172">
        <f>IFERROR(VLOOKUP($A172,'Equity Curves'!$A$16:$F$1622,2,FALSE),'BN+NF EQ_Curves'!G171)</f>
        <v>12352042</v>
      </c>
      <c r="H172">
        <f>IFERROR(VLOOKUP($A172,'Equity Curves'!$A$16:$F$1622,3,FALSE),'BN+NF EQ_Curves'!H171)</f>
        <v>15819499</v>
      </c>
      <c r="I172">
        <f>IFERROR(VLOOKUP($A172,'Equity Curves'!$A$16:$F$1622,4,FALSE),'BN+NF EQ_Curves'!I171)</f>
        <v>16172186</v>
      </c>
      <c r="J172">
        <f>IFERROR(VLOOKUP($A172,'Equity Curves'!$A$16:$F$1622,5,FALSE),'BN+NF EQ_Curves'!J171)</f>
        <v>15197957</v>
      </c>
      <c r="K172">
        <f>IFERROR(VLOOKUP($A172,'Equity Curves'!$A$16:$F$1622,6,FALSE),'BN+NF EQ_Curves'!K171)</f>
        <v>15197957</v>
      </c>
      <c r="M172">
        <f t="shared" si="27"/>
        <v>1.1360000849274243E-3</v>
      </c>
      <c r="N172">
        <f t="shared" si="28"/>
        <v>3.585002092273637E-3</v>
      </c>
      <c r="O172">
        <f t="shared" si="29"/>
        <v>-3.9561187867820369E-3</v>
      </c>
      <c r="P172">
        <f t="shared" si="30"/>
        <v>9.2820806639548614E-4</v>
      </c>
      <c r="Q172">
        <f t="shared" si="31"/>
        <v>1.2687834530364928E-3</v>
      </c>
      <c r="R172">
        <f t="shared" si="32"/>
        <v>9.4989433013092928E-4</v>
      </c>
      <c r="S172">
        <f t="shared" si="33"/>
        <v>1.0384679247499307E-3</v>
      </c>
      <c r="T172">
        <f t="shared" si="34"/>
        <v>2.9155036042094462E-3</v>
      </c>
      <c r="U172">
        <f t="shared" si="35"/>
        <v>2.2504206060842691E-3</v>
      </c>
      <c r="V172">
        <f t="shared" si="36"/>
        <v>2.2504206060842691E-3</v>
      </c>
      <c r="W172" s="2"/>
      <c r="X172">
        <f t="shared" si="37"/>
        <v>110.05076808736773</v>
      </c>
      <c r="Y172">
        <f t="shared" si="38"/>
        <v>1.2366581981109847E-3</v>
      </c>
      <c r="Z172" s="40">
        <f>X172/MAX($X$16:X172)-1</f>
        <v>-2.0876168414778462E-3</v>
      </c>
      <c r="AC172" s="2"/>
    </row>
    <row r="173" spans="1:29">
      <c r="A173" s="2">
        <v>43742</v>
      </c>
      <c r="B173">
        <v>10440528</v>
      </c>
      <c r="C173">
        <v>11315812</v>
      </c>
      <c r="D173">
        <v>11366488</v>
      </c>
      <c r="E173">
        <v>11326624</v>
      </c>
      <c r="F173">
        <v>10843825</v>
      </c>
      <c r="G173">
        <f>IFERROR(VLOOKUP($A173,'Equity Curves'!$A$16:$F$1622,2,FALSE),'BN+NF EQ_Curves'!G172)</f>
        <v>12529035</v>
      </c>
      <c r="H173">
        <f>IFERROR(VLOOKUP($A173,'Equity Curves'!$A$16:$F$1622,3,FALSE),'BN+NF EQ_Curves'!H172)</f>
        <v>15882741</v>
      </c>
      <c r="I173">
        <f>IFERROR(VLOOKUP($A173,'Equity Curves'!$A$16:$F$1622,4,FALSE),'BN+NF EQ_Curves'!I172)</f>
        <v>16331253</v>
      </c>
      <c r="J173">
        <f>IFERROR(VLOOKUP($A173,'Equity Curves'!$A$16:$F$1622,5,FALSE),'BN+NF EQ_Curves'!J172)</f>
        <v>15337141</v>
      </c>
      <c r="K173">
        <f>IFERROR(VLOOKUP($A173,'Equity Curves'!$A$16:$F$1622,6,FALSE),'BN+NF EQ_Curves'!K172)</f>
        <v>15337141</v>
      </c>
      <c r="M173">
        <f t="shared" si="27"/>
        <v>6.45506087299208E-3</v>
      </c>
      <c r="N173">
        <f t="shared" si="28"/>
        <v>2.387930396838378E-3</v>
      </c>
      <c r="O173">
        <f t="shared" si="29"/>
        <v>5.0262417655446701E-3</v>
      </c>
      <c r="P173">
        <f t="shared" si="30"/>
        <v>5.0439316472903339E-3</v>
      </c>
      <c r="Q173">
        <f t="shared" si="31"/>
        <v>5.2696857443246259E-3</v>
      </c>
      <c r="R173">
        <f t="shared" si="32"/>
        <v>1.4329047780116122E-2</v>
      </c>
      <c r="S173">
        <f t="shared" si="33"/>
        <v>3.9977245802791384E-3</v>
      </c>
      <c r="T173">
        <f t="shared" si="34"/>
        <v>9.835837900949107E-3</v>
      </c>
      <c r="U173">
        <f t="shared" si="35"/>
        <v>9.1580730225779838E-3</v>
      </c>
      <c r="V173">
        <f t="shared" si="36"/>
        <v>9.1580730225779838E-3</v>
      </c>
      <c r="W173" s="2"/>
      <c r="X173">
        <f t="shared" si="37"/>
        <v>110.82840449689854</v>
      </c>
      <c r="Y173">
        <f t="shared" si="38"/>
        <v>7.0661606733490416E-3</v>
      </c>
      <c r="Z173" s="40">
        <f>X173/MAX($X$16:X173)-1</f>
        <v>0</v>
      </c>
      <c r="AC173" s="2"/>
    </row>
    <row r="174" spans="1:29">
      <c r="A174" s="2">
        <v>43745</v>
      </c>
      <c r="B174">
        <v>10455890</v>
      </c>
      <c r="C174">
        <v>11342646</v>
      </c>
      <c r="D174">
        <v>11359164</v>
      </c>
      <c r="E174">
        <v>11328293</v>
      </c>
      <c r="F174">
        <v>10868769</v>
      </c>
      <c r="G174">
        <f>IFERROR(VLOOKUP($A174,'Equity Curves'!$A$16:$F$1622,2,FALSE),'BN+NF EQ_Curves'!G173)</f>
        <v>12558713</v>
      </c>
      <c r="H174">
        <f>IFERROR(VLOOKUP($A174,'Equity Curves'!$A$16:$F$1622,3,FALSE),'BN+NF EQ_Curves'!H173)</f>
        <v>15767114</v>
      </c>
      <c r="I174">
        <f>IFERROR(VLOOKUP($A174,'Equity Curves'!$A$16:$F$1622,4,FALSE),'BN+NF EQ_Curves'!I173)</f>
        <v>16249784</v>
      </c>
      <c r="J174">
        <f>IFERROR(VLOOKUP($A174,'Equity Curves'!$A$16:$F$1622,5,FALSE),'BN+NF EQ_Curves'!J173)</f>
        <v>15341036</v>
      </c>
      <c r="K174">
        <f>IFERROR(VLOOKUP($A174,'Equity Curves'!$A$16:$F$1622,6,FALSE),'BN+NF EQ_Curves'!K173)</f>
        <v>15341036</v>
      </c>
      <c r="M174">
        <f t="shared" si="27"/>
        <v>1.4713815239995043E-3</v>
      </c>
      <c r="N174">
        <f t="shared" si="28"/>
        <v>2.3713720235012392E-3</v>
      </c>
      <c r="O174">
        <f t="shared" si="29"/>
        <v>-6.4435030415732619E-4</v>
      </c>
      <c r="P174">
        <f t="shared" si="30"/>
        <v>1.4735193822978943E-4</v>
      </c>
      <c r="Q174">
        <f t="shared" si="31"/>
        <v>2.3002953293693729E-3</v>
      </c>
      <c r="R174">
        <f t="shared" si="32"/>
        <v>2.3687378956160909E-3</v>
      </c>
      <c r="S174">
        <f t="shared" si="33"/>
        <v>-7.2800406428588094E-3</v>
      </c>
      <c r="T174">
        <f t="shared" si="34"/>
        <v>-4.9885333354396932E-3</v>
      </c>
      <c r="U174">
        <f t="shared" si="35"/>
        <v>2.5395867456645682E-4</v>
      </c>
      <c r="V174">
        <f t="shared" si="36"/>
        <v>2.5395867456645682E-4</v>
      </c>
      <c r="W174" s="2"/>
      <c r="X174">
        <f t="shared" si="37"/>
        <v>110.78688963704182</v>
      </c>
      <c r="Y174">
        <f t="shared" si="38"/>
        <v>-3.7458682226069182E-4</v>
      </c>
      <c r="Z174" s="40">
        <f>X174/MAX($X$16:X174)-1</f>
        <v>-3.7458682226076956E-4</v>
      </c>
      <c r="AC174" s="2"/>
    </row>
    <row r="175" spans="1:29">
      <c r="A175" s="2">
        <v>43747</v>
      </c>
      <c r="B175">
        <v>10475075</v>
      </c>
      <c r="C175">
        <v>11395499</v>
      </c>
      <c r="D175">
        <v>11414880</v>
      </c>
      <c r="E175">
        <v>11385618</v>
      </c>
      <c r="F175">
        <v>10921999</v>
      </c>
      <c r="G175">
        <f>IFERROR(VLOOKUP($A175,'Equity Curves'!$A$16:$F$1622,2,FALSE),'BN+NF EQ_Curves'!G174)</f>
        <v>12619280</v>
      </c>
      <c r="H175">
        <f>IFERROR(VLOOKUP($A175,'Equity Curves'!$A$16:$F$1622,3,FALSE),'BN+NF EQ_Curves'!H174)</f>
        <v>15861076</v>
      </c>
      <c r="I175">
        <f>IFERROR(VLOOKUP($A175,'Equity Curves'!$A$16:$F$1622,4,FALSE),'BN+NF EQ_Curves'!I174)</f>
        <v>16303464</v>
      </c>
      <c r="J175">
        <f>IFERROR(VLOOKUP($A175,'Equity Curves'!$A$16:$F$1622,5,FALSE),'BN+NF EQ_Curves'!J174)</f>
        <v>15400573</v>
      </c>
      <c r="K175">
        <f>IFERROR(VLOOKUP($A175,'Equity Curves'!$A$16:$F$1622,6,FALSE),'BN+NF EQ_Curves'!K174)</f>
        <v>15400573</v>
      </c>
      <c r="M175">
        <f t="shared" si="27"/>
        <v>1.8348509787307066E-3</v>
      </c>
      <c r="N175">
        <f t="shared" si="28"/>
        <v>4.6596711208302111E-3</v>
      </c>
      <c r="O175">
        <f t="shared" si="29"/>
        <v>4.9049384268067264E-3</v>
      </c>
      <c r="P175">
        <f t="shared" si="30"/>
        <v>5.060338746534887E-3</v>
      </c>
      <c r="Q175">
        <f t="shared" si="31"/>
        <v>4.8975187530437836E-3</v>
      </c>
      <c r="R175">
        <f t="shared" si="32"/>
        <v>4.822707549730687E-3</v>
      </c>
      <c r="S175">
        <f t="shared" si="33"/>
        <v>5.9593658040399955E-3</v>
      </c>
      <c r="T175">
        <f t="shared" si="34"/>
        <v>3.3034285255730822E-3</v>
      </c>
      <c r="U175">
        <f t="shared" si="35"/>
        <v>3.8808982652800417E-3</v>
      </c>
      <c r="V175">
        <f t="shared" si="36"/>
        <v>3.8808982652800417E-3</v>
      </c>
      <c r="W175" s="2"/>
      <c r="X175">
        <f t="shared" si="37"/>
        <v>111.26554014433074</v>
      </c>
      <c r="Y175">
        <f t="shared" si="38"/>
        <v>4.3204616435850171E-3</v>
      </c>
      <c r="Z175" s="40">
        <f>X175/MAX($X$16:X175)-1</f>
        <v>0</v>
      </c>
      <c r="AC175" s="2"/>
    </row>
    <row r="176" spans="1:29">
      <c r="A176" s="2">
        <v>43748</v>
      </c>
      <c r="B176">
        <v>10481210</v>
      </c>
      <c r="C176">
        <v>11375532</v>
      </c>
      <c r="D176">
        <v>11407361</v>
      </c>
      <c r="E176">
        <v>11390608</v>
      </c>
      <c r="F176">
        <v>10932469</v>
      </c>
      <c r="G176">
        <f>IFERROR(VLOOKUP($A176,'Equity Curves'!$A$16:$F$1622,2,FALSE),'BN+NF EQ_Curves'!G175)</f>
        <v>12557206</v>
      </c>
      <c r="H176">
        <f>IFERROR(VLOOKUP($A176,'Equity Curves'!$A$16:$F$1622,3,FALSE),'BN+NF EQ_Curves'!H175)</f>
        <v>15922257</v>
      </c>
      <c r="I176">
        <f>IFERROR(VLOOKUP($A176,'Equity Curves'!$A$16:$F$1622,4,FALSE),'BN+NF EQ_Curves'!I175)</f>
        <v>16374690</v>
      </c>
      <c r="J176">
        <f>IFERROR(VLOOKUP($A176,'Equity Curves'!$A$16:$F$1622,5,FALSE),'BN+NF EQ_Curves'!J175)</f>
        <v>15466379</v>
      </c>
      <c r="K176">
        <f>IFERROR(VLOOKUP($A176,'Equity Curves'!$A$16:$F$1622,6,FALSE),'BN+NF EQ_Curves'!K175)</f>
        <v>15466379</v>
      </c>
      <c r="M176">
        <f t="shared" si="27"/>
        <v>5.8567599754666411E-4</v>
      </c>
      <c r="N176">
        <f t="shared" si="28"/>
        <v>-1.7521830329676469E-3</v>
      </c>
      <c r="O176">
        <f t="shared" si="29"/>
        <v>-6.5870162454617631E-4</v>
      </c>
      <c r="P176">
        <f t="shared" si="30"/>
        <v>4.3827221324299614E-4</v>
      </c>
      <c r="Q176">
        <f t="shared" si="31"/>
        <v>9.5861572593070044E-4</v>
      </c>
      <c r="R176">
        <f t="shared" si="32"/>
        <v>-4.9189811146119755E-3</v>
      </c>
      <c r="S176">
        <f t="shared" si="33"/>
        <v>3.8573045107406223E-3</v>
      </c>
      <c r="T176">
        <f t="shared" si="34"/>
        <v>4.3687648220034347E-3</v>
      </c>
      <c r="U176">
        <f t="shared" si="35"/>
        <v>4.2729578957874104E-3</v>
      </c>
      <c r="V176">
        <f t="shared" si="36"/>
        <v>4.2729578957874104E-3</v>
      </c>
      <c r="W176" s="2"/>
      <c r="X176">
        <f t="shared" si="37"/>
        <v>111.39265750004263</v>
      </c>
      <c r="Y176">
        <f t="shared" si="38"/>
        <v>1.1424683288913441E-3</v>
      </c>
      <c r="Z176" s="40">
        <f>X176/MAX($X$16:X176)-1</f>
        <v>0</v>
      </c>
      <c r="AC176" s="2"/>
    </row>
    <row r="177" spans="1:29">
      <c r="A177" s="2">
        <v>43749</v>
      </c>
      <c r="B177">
        <v>10309507</v>
      </c>
      <c r="C177">
        <v>11182678</v>
      </c>
      <c r="D177">
        <v>11370539</v>
      </c>
      <c r="E177">
        <v>11374497</v>
      </c>
      <c r="F177">
        <v>10921908</v>
      </c>
      <c r="G177">
        <f>IFERROR(VLOOKUP($A177,'Equity Curves'!$A$16:$F$1622,2,FALSE),'BN+NF EQ_Curves'!G176)</f>
        <v>12627591</v>
      </c>
      <c r="H177">
        <f>IFERROR(VLOOKUP($A177,'Equity Curves'!$A$16:$F$1622,3,FALSE),'BN+NF EQ_Curves'!H176)</f>
        <v>15655472</v>
      </c>
      <c r="I177">
        <f>IFERROR(VLOOKUP($A177,'Equity Curves'!$A$16:$F$1622,4,FALSE),'BN+NF EQ_Curves'!I176)</f>
        <v>16069617</v>
      </c>
      <c r="J177">
        <f>IFERROR(VLOOKUP($A177,'Equity Curves'!$A$16:$F$1622,5,FALSE),'BN+NF EQ_Curves'!J176)</f>
        <v>15282399</v>
      </c>
      <c r="K177">
        <f>IFERROR(VLOOKUP($A177,'Equity Curves'!$A$16:$F$1622,6,FALSE),'BN+NF EQ_Curves'!K176)</f>
        <v>15282399</v>
      </c>
      <c r="M177">
        <f t="shared" si="27"/>
        <v>-1.6381982614602664E-2</v>
      </c>
      <c r="N177">
        <f t="shared" si="28"/>
        <v>-1.6953404904491487E-2</v>
      </c>
      <c r="O177">
        <f t="shared" si="29"/>
        <v>-3.2279157291507099E-3</v>
      </c>
      <c r="P177">
        <f t="shared" si="30"/>
        <v>-1.4144108900947527E-3</v>
      </c>
      <c r="Q177">
        <f t="shared" si="31"/>
        <v>-9.6602149066238319E-4</v>
      </c>
      <c r="R177">
        <f t="shared" si="32"/>
        <v>5.6051481515873025E-3</v>
      </c>
      <c r="S177">
        <f t="shared" si="33"/>
        <v>-1.6755476312183659E-2</v>
      </c>
      <c r="T177">
        <f t="shared" si="34"/>
        <v>-1.8630764918297738E-2</v>
      </c>
      <c r="U177">
        <f t="shared" si="35"/>
        <v>-1.1895479866360414E-2</v>
      </c>
      <c r="V177">
        <f t="shared" si="36"/>
        <v>-1.1895479866360414E-2</v>
      </c>
      <c r="W177" s="2"/>
      <c r="X177">
        <f t="shared" si="37"/>
        <v>110.36209954653143</v>
      </c>
      <c r="Y177">
        <f t="shared" si="38"/>
        <v>-9.251578844061692E-3</v>
      </c>
      <c r="Z177" s="40">
        <f>X177/MAX($X$16:X177)-1</f>
        <v>-9.251578844061692E-3</v>
      </c>
      <c r="AC177" s="2"/>
    </row>
    <row r="178" spans="1:29">
      <c r="A178" s="2">
        <v>43752</v>
      </c>
      <c r="B178">
        <v>10325915</v>
      </c>
      <c r="C178">
        <v>11200452</v>
      </c>
      <c r="D178">
        <v>11374132</v>
      </c>
      <c r="E178">
        <v>11415494</v>
      </c>
      <c r="F178">
        <v>10962904</v>
      </c>
      <c r="G178">
        <f>IFERROR(VLOOKUP($A178,'Equity Curves'!$A$16:$F$1622,2,FALSE),'BN+NF EQ_Curves'!G177)</f>
        <v>12539252</v>
      </c>
      <c r="H178">
        <f>IFERROR(VLOOKUP($A178,'Equity Curves'!$A$16:$F$1622,3,FALSE),'BN+NF EQ_Curves'!H177)</f>
        <v>15542070</v>
      </c>
      <c r="I178">
        <f>IFERROR(VLOOKUP($A178,'Equity Curves'!$A$16:$F$1622,4,FALSE),'BN+NF EQ_Curves'!I177)</f>
        <v>16092792</v>
      </c>
      <c r="J178">
        <f>IFERROR(VLOOKUP($A178,'Equity Curves'!$A$16:$F$1622,5,FALSE),'BN+NF EQ_Curves'!J177)</f>
        <v>15407198</v>
      </c>
      <c r="K178">
        <f>IFERROR(VLOOKUP($A178,'Equity Curves'!$A$16:$F$1622,6,FALSE),'BN+NF EQ_Curves'!K177)</f>
        <v>15407198</v>
      </c>
      <c r="M178">
        <f t="shared" si="27"/>
        <v>1.5915407012188076E-3</v>
      </c>
      <c r="N178">
        <f t="shared" si="28"/>
        <v>1.589422497902504E-3</v>
      </c>
      <c r="O178">
        <f t="shared" si="29"/>
        <v>3.1599205631316352E-4</v>
      </c>
      <c r="P178">
        <f t="shared" si="30"/>
        <v>3.6042912490987788E-3</v>
      </c>
      <c r="Q178">
        <f t="shared" si="31"/>
        <v>3.7535566130020293E-3</v>
      </c>
      <c r="R178">
        <f t="shared" si="32"/>
        <v>-6.9957128006442604E-3</v>
      </c>
      <c r="S178">
        <f t="shared" si="33"/>
        <v>-7.2436014704635454E-3</v>
      </c>
      <c r="T178">
        <f t="shared" si="34"/>
        <v>1.4421625605638422E-3</v>
      </c>
      <c r="U178">
        <f t="shared" si="35"/>
        <v>8.166191708513848E-3</v>
      </c>
      <c r="V178">
        <f t="shared" si="36"/>
        <v>8.166191708513848E-3</v>
      </c>
      <c r="W178" s="2"/>
      <c r="X178">
        <f t="shared" si="37"/>
        <v>110.52091099210406</v>
      </c>
      <c r="Y178">
        <f t="shared" si="38"/>
        <v>1.4390034824019017E-3</v>
      </c>
      <c r="Z178" s="40">
        <f>X178/MAX($X$16:X178)-1</f>
        <v>-7.8258884158342035E-3</v>
      </c>
      <c r="AC178" s="2"/>
    </row>
    <row r="179" spans="1:29">
      <c r="A179" s="2">
        <v>43753</v>
      </c>
      <c r="B179">
        <v>10372274</v>
      </c>
      <c r="C179">
        <v>11250675</v>
      </c>
      <c r="D179">
        <v>11364923</v>
      </c>
      <c r="E179">
        <v>11419426</v>
      </c>
      <c r="F179">
        <v>10974683</v>
      </c>
      <c r="G179">
        <f>IFERROR(VLOOKUP($A179,'Equity Curves'!$A$16:$F$1622,2,FALSE),'BN+NF EQ_Curves'!G178)</f>
        <v>12666580</v>
      </c>
      <c r="H179">
        <f>IFERROR(VLOOKUP($A179,'Equity Curves'!$A$16:$F$1622,3,FALSE),'BN+NF EQ_Curves'!H178)</f>
        <v>15520360</v>
      </c>
      <c r="I179">
        <f>IFERROR(VLOOKUP($A179,'Equity Curves'!$A$16:$F$1622,4,FALSE),'BN+NF EQ_Curves'!I178)</f>
        <v>16098942</v>
      </c>
      <c r="J179">
        <f>IFERROR(VLOOKUP($A179,'Equity Curves'!$A$16:$F$1622,5,FALSE),'BN+NF EQ_Curves'!J178)</f>
        <v>15408740</v>
      </c>
      <c r="K179">
        <f>IFERROR(VLOOKUP($A179,'Equity Curves'!$A$16:$F$1622,6,FALSE),'BN+NF EQ_Curves'!K178)</f>
        <v>15408740</v>
      </c>
      <c r="M179">
        <f t="shared" si="27"/>
        <v>4.4895779211817644E-3</v>
      </c>
      <c r="N179">
        <f t="shared" si="28"/>
        <v>4.4840154665186649E-3</v>
      </c>
      <c r="O179">
        <f t="shared" si="29"/>
        <v>-8.0964419966289558E-4</v>
      </c>
      <c r="P179">
        <f t="shared" si="30"/>
        <v>3.4444413881695723E-4</v>
      </c>
      <c r="Q179">
        <f t="shared" si="31"/>
        <v>1.0744415895642678E-3</v>
      </c>
      <c r="R179">
        <f t="shared" si="32"/>
        <v>1.015435370467066E-2</v>
      </c>
      <c r="S179">
        <f t="shared" si="33"/>
        <v>-1.3968538296378341E-3</v>
      </c>
      <c r="T179">
        <f t="shared" si="34"/>
        <v>3.821586707888347E-4</v>
      </c>
      <c r="U179">
        <f t="shared" si="35"/>
        <v>1.0008309103315405E-4</v>
      </c>
      <c r="V179">
        <f t="shared" si="36"/>
        <v>1.0008309103315405E-4</v>
      </c>
      <c r="W179" s="2"/>
      <c r="X179">
        <f t="shared" si="37"/>
        <v>110.7300459503323</v>
      </c>
      <c r="Y179">
        <f t="shared" si="38"/>
        <v>1.8922659644306724E-3</v>
      </c>
      <c r="Z179" s="40">
        <f>X179/MAX($X$16:X179)-1</f>
        <v>-5.9484311136941415E-3</v>
      </c>
      <c r="AC179" s="2"/>
    </row>
    <row r="180" spans="1:29">
      <c r="A180" s="2">
        <v>43754</v>
      </c>
      <c r="B180">
        <v>10386454</v>
      </c>
      <c r="C180">
        <v>11231314</v>
      </c>
      <c r="D180">
        <v>11369340</v>
      </c>
      <c r="E180">
        <v>11423844</v>
      </c>
      <c r="F180">
        <v>10963484</v>
      </c>
      <c r="G180">
        <f>IFERROR(VLOOKUP($A180,'Equity Curves'!$A$16:$F$1622,2,FALSE),'BN+NF EQ_Curves'!G179)</f>
        <v>12711189</v>
      </c>
      <c r="H180">
        <f>IFERROR(VLOOKUP($A180,'Equity Curves'!$A$16:$F$1622,3,FALSE),'BN+NF EQ_Curves'!H179)</f>
        <v>15509029</v>
      </c>
      <c r="I180">
        <f>IFERROR(VLOOKUP($A180,'Equity Curves'!$A$16:$F$1622,4,FALSE),'BN+NF EQ_Curves'!I179)</f>
        <v>16104279</v>
      </c>
      <c r="J180">
        <f>IFERROR(VLOOKUP($A180,'Equity Curves'!$A$16:$F$1622,5,FALSE),'BN+NF EQ_Curves'!J179)</f>
        <v>15421323</v>
      </c>
      <c r="K180">
        <f>IFERROR(VLOOKUP($A180,'Equity Curves'!$A$16:$F$1622,6,FALSE),'BN+NF EQ_Curves'!K179)</f>
        <v>15421323</v>
      </c>
      <c r="M180">
        <f t="shared" si="27"/>
        <v>1.3671061909856785E-3</v>
      </c>
      <c r="N180">
        <f t="shared" si="28"/>
        <v>-1.7208745253062263E-3</v>
      </c>
      <c r="O180">
        <f t="shared" si="29"/>
        <v>3.8865199526649796E-4</v>
      </c>
      <c r="P180">
        <f t="shared" si="30"/>
        <v>3.8688459472480119E-4</v>
      </c>
      <c r="Q180">
        <f t="shared" si="31"/>
        <v>-1.0204394969768327E-3</v>
      </c>
      <c r="R180">
        <f t="shared" si="32"/>
        <v>3.5217872543338302E-3</v>
      </c>
      <c r="S180">
        <f t="shared" si="33"/>
        <v>-7.3007327149632317E-4</v>
      </c>
      <c r="T180">
        <f t="shared" si="34"/>
        <v>3.3151246833496018E-4</v>
      </c>
      <c r="U180">
        <f t="shared" si="35"/>
        <v>8.1661446685443728E-4</v>
      </c>
      <c r="V180">
        <f t="shared" si="36"/>
        <v>8.1661446685443728E-4</v>
      </c>
      <c r="W180" s="2"/>
      <c r="X180">
        <f t="shared" si="37"/>
        <v>110.77608511325926</v>
      </c>
      <c r="Y180">
        <f t="shared" si="38"/>
        <v>4.157784143575261E-4</v>
      </c>
      <c r="Z180" s="40">
        <f>X180/MAX($X$16:X180)-1</f>
        <v>-5.5351259285930654E-3</v>
      </c>
      <c r="AC180" s="2"/>
    </row>
    <row r="181" spans="1:29">
      <c r="A181" s="2">
        <v>43755</v>
      </c>
      <c r="B181">
        <v>10389499</v>
      </c>
      <c r="C181">
        <v>11285918</v>
      </c>
      <c r="D181">
        <v>11423944</v>
      </c>
      <c r="E181">
        <v>11478448</v>
      </c>
      <c r="F181">
        <v>11013335</v>
      </c>
      <c r="G181">
        <f>IFERROR(VLOOKUP($A181,'Equity Curves'!$A$16:$F$1622,2,FALSE),'BN+NF EQ_Curves'!G180)</f>
        <v>12764275</v>
      </c>
      <c r="H181">
        <f>IFERROR(VLOOKUP($A181,'Equity Curves'!$A$16:$F$1622,3,FALSE),'BN+NF EQ_Curves'!H180)</f>
        <v>15580151</v>
      </c>
      <c r="I181">
        <f>IFERROR(VLOOKUP($A181,'Equity Curves'!$A$16:$F$1622,4,FALSE),'BN+NF EQ_Curves'!I180)</f>
        <v>16166457</v>
      </c>
      <c r="J181">
        <f>IFERROR(VLOOKUP($A181,'Equity Curves'!$A$16:$F$1622,5,FALSE),'BN+NF EQ_Curves'!J180)</f>
        <v>15503458</v>
      </c>
      <c r="K181">
        <f>IFERROR(VLOOKUP($A181,'Equity Curves'!$A$16:$F$1622,6,FALSE),'BN+NF EQ_Curves'!K180)</f>
        <v>15503458</v>
      </c>
      <c r="M181">
        <f t="shared" si="27"/>
        <v>2.9317031587483555E-4</v>
      </c>
      <c r="N181">
        <f t="shared" si="28"/>
        <v>4.8617641711379278E-3</v>
      </c>
      <c r="O181">
        <f t="shared" si="29"/>
        <v>4.8027414080324959E-3</v>
      </c>
      <c r="P181">
        <f t="shared" si="30"/>
        <v>4.7798271755110644E-3</v>
      </c>
      <c r="Q181">
        <f t="shared" si="31"/>
        <v>4.547003489036916E-3</v>
      </c>
      <c r="R181">
        <f t="shared" si="32"/>
        <v>4.1763205629308242E-3</v>
      </c>
      <c r="S181">
        <f t="shared" si="33"/>
        <v>4.5858448004707508E-3</v>
      </c>
      <c r="T181">
        <f t="shared" si="34"/>
        <v>3.8609614252211877E-3</v>
      </c>
      <c r="U181">
        <f t="shared" si="35"/>
        <v>5.3260670306951585E-3</v>
      </c>
      <c r="V181">
        <f t="shared" si="36"/>
        <v>5.3260670306951585E-3</v>
      </c>
      <c r="W181" s="2"/>
      <c r="X181">
        <f t="shared" si="37"/>
        <v>111.24754555495596</v>
      </c>
      <c r="Y181">
        <f t="shared" si="38"/>
        <v>4.2559767409606321E-3</v>
      </c>
      <c r="Z181" s="40">
        <f>X181/MAX($X$16:X181)-1</f>
        <v>-1.3027065548428807E-3</v>
      </c>
      <c r="AC181" s="2"/>
    </row>
    <row r="182" spans="1:29">
      <c r="A182" s="2">
        <v>43756</v>
      </c>
      <c r="B182">
        <v>10431744</v>
      </c>
      <c r="C182">
        <v>11331683</v>
      </c>
      <c r="D182">
        <v>11469709</v>
      </c>
      <c r="E182">
        <v>11524212</v>
      </c>
      <c r="F182">
        <v>11059100</v>
      </c>
      <c r="G182">
        <f>IFERROR(VLOOKUP($A182,'Equity Curves'!$A$16:$F$1622,2,FALSE),'BN+NF EQ_Curves'!G181)</f>
        <v>12812368</v>
      </c>
      <c r="H182">
        <f>IFERROR(VLOOKUP($A182,'Equity Curves'!$A$16:$F$1622,3,FALSE),'BN+NF EQ_Curves'!H181)</f>
        <v>15636260</v>
      </c>
      <c r="I182">
        <f>IFERROR(VLOOKUP($A182,'Equity Curves'!$A$16:$F$1622,4,FALSE),'BN+NF EQ_Curves'!I181)</f>
        <v>16222566</v>
      </c>
      <c r="J182">
        <f>IFERROR(VLOOKUP($A182,'Equity Curves'!$A$16:$F$1622,5,FALSE),'BN+NF EQ_Curves'!J181)</f>
        <v>15555092</v>
      </c>
      <c r="K182">
        <f>IFERROR(VLOOKUP($A182,'Equity Curves'!$A$16:$F$1622,6,FALSE),'BN+NF EQ_Curves'!K181)</f>
        <v>15555092</v>
      </c>
      <c r="M182">
        <f t="shared" si="27"/>
        <v>4.066124843941088E-3</v>
      </c>
      <c r="N182">
        <f t="shared" si="28"/>
        <v>4.0550533859984306E-3</v>
      </c>
      <c r="O182">
        <f t="shared" si="29"/>
        <v>4.006059553513186E-3</v>
      </c>
      <c r="P182">
        <f t="shared" si="30"/>
        <v>3.9869501521458961E-3</v>
      </c>
      <c r="Q182">
        <f t="shared" si="31"/>
        <v>4.1554170466984175E-3</v>
      </c>
      <c r="R182">
        <f t="shared" si="32"/>
        <v>3.7677815622116917E-3</v>
      </c>
      <c r="S182">
        <f t="shared" si="33"/>
        <v>3.6013129782888065E-3</v>
      </c>
      <c r="T182">
        <f t="shared" si="34"/>
        <v>3.4707048056354939E-3</v>
      </c>
      <c r="U182">
        <f t="shared" si="35"/>
        <v>3.3304827864855113E-3</v>
      </c>
      <c r="V182">
        <f t="shared" si="36"/>
        <v>3.3304827864855113E-3</v>
      </c>
      <c r="W182" s="2"/>
      <c r="X182">
        <f t="shared" si="37"/>
        <v>111.66773164957937</v>
      </c>
      <c r="Y182">
        <f t="shared" si="38"/>
        <v>3.7770369901404034E-3</v>
      </c>
      <c r="Z182" s="40">
        <f>X182/MAX($X$16:X182)-1</f>
        <v>0</v>
      </c>
      <c r="AC182" s="2"/>
    </row>
    <row r="183" spans="1:29">
      <c r="A183" s="2">
        <v>43760</v>
      </c>
      <c r="B183">
        <v>10435198</v>
      </c>
      <c r="C183">
        <v>11349169</v>
      </c>
      <c r="D183">
        <v>11508222</v>
      </c>
      <c r="E183">
        <v>11515963</v>
      </c>
      <c r="F183">
        <v>11053013</v>
      </c>
      <c r="G183">
        <f>IFERROR(VLOOKUP($A183,'Equity Curves'!$A$16:$F$1622,2,FALSE),'BN+NF EQ_Curves'!G182)</f>
        <v>12900087</v>
      </c>
      <c r="H183">
        <f>IFERROR(VLOOKUP($A183,'Equity Curves'!$A$16:$F$1622,3,FALSE),'BN+NF EQ_Curves'!H182)</f>
        <v>15738598</v>
      </c>
      <c r="I183">
        <f>IFERROR(VLOOKUP($A183,'Equity Curves'!$A$16:$F$1622,4,FALSE),'BN+NF EQ_Curves'!I182)</f>
        <v>16300653</v>
      </c>
      <c r="J183">
        <f>IFERROR(VLOOKUP($A183,'Equity Curves'!$A$16:$F$1622,5,FALSE),'BN+NF EQ_Curves'!J182)</f>
        <v>15593708</v>
      </c>
      <c r="K183">
        <f>IFERROR(VLOOKUP($A183,'Equity Curves'!$A$16:$F$1622,6,FALSE),'BN+NF EQ_Curves'!K182)</f>
        <v>15593708</v>
      </c>
      <c r="M183">
        <f t="shared" si="27"/>
        <v>3.311047510368148E-4</v>
      </c>
      <c r="N183">
        <f t="shared" si="28"/>
        <v>1.5431070565599114E-3</v>
      </c>
      <c r="O183">
        <f t="shared" si="29"/>
        <v>3.3578009694927857E-3</v>
      </c>
      <c r="P183">
        <f t="shared" si="30"/>
        <v>-7.1579731438475847E-4</v>
      </c>
      <c r="Q183">
        <f t="shared" si="31"/>
        <v>-5.5040645260462373E-4</v>
      </c>
      <c r="R183">
        <f t="shared" si="32"/>
        <v>6.8464315105529749E-3</v>
      </c>
      <c r="S183">
        <f t="shared" si="33"/>
        <v>6.5449154721142211E-3</v>
      </c>
      <c r="T183">
        <f t="shared" si="34"/>
        <v>4.8134801855637122E-3</v>
      </c>
      <c r="U183">
        <f t="shared" si="35"/>
        <v>2.4825311222846924E-3</v>
      </c>
      <c r="V183">
        <f t="shared" si="36"/>
        <v>2.4825311222846924E-3</v>
      </c>
      <c r="W183" s="2"/>
      <c r="X183">
        <f t="shared" si="37"/>
        <v>111.9707498385406</v>
      </c>
      <c r="Y183">
        <f t="shared" si="38"/>
        <v>2.7135698422900423E-3</v>
      </c>
      <c r="Z183" s="40">
        <f>X183/MAX($X$16:X183)-1</f>
        <v>0</v>
      </c>
      <c r="AC183" s="2"/>
    </row>
    <row r="184" spans="1:29">
      <c r="A184" s="2">
        <v>43761</v>
      </c>
      <c r="B184">
        <v>10419397</v>
      </c>
      <c r="C184">
        <v>11311022</v>
      </c>
      <c r="D184">
        <v>11489624</v>
      </c>
      <c r="E184">
        <v>11533392</v>
      </c>
      <c r="F184">
        <v>11054513</v>
      </c>
      <c r="G184">
        <f>IFERROR(VLOOKUP($A184,'Equity Curves'!$A$16:$F$1622,2,FALSE),'BN+NF EQ_Curves'!G183)</f>
        <v>12924630</v>
      </c>
      <c r="H184">
        <f>IFERROR(VLOOKUP($A184,'Equity Curves'!$A$16:$F$1622,3,FALSE),'BN+NF EQ_Curves'!H183)</f>
        <v>15530732</v>
      </c>
      <c r="I184">
        <f>IFERROR(VLOOKUP($A184,'Equity Curves'!$A$16:$F$1622,4,FALSE),'BN+NF EQ_Curves'!I183)</f>
        <v>16226603</v>
      </c>
      <c r="J184">
        <f>IFERROR(VLOOKUP($A184,'Equity Curves'!$A$16:$F$1622,5,FALSE),'BN+NF EQ_Curves'!J183)</f>
        <v>15576984</v>
      </c>
      <c r="K184">
        <f>IFERROR(VLOOKUP($A184,'Equity Curves'!$A$16:$F$1622,6,FALSE),'BN+NF EQ_Curves'!K183)</f>
        <v>15576984</v>
      </c>
      <c r="M184">
        <f t="shared" si="27"/>
        <v>-1.5142022221331652E-3</v>
      </c>
      <c r="N184">
        <f t="shared" si="28"/>
        <v>-3.3612152572580767E-3</v>
      </c>
      <c r="O184">
        <f t="shared" si="29"/>
        <v>-1.6160619772541684E-3</v>
      </c>
      <c r="P184">
        <f t="shared" si="30"/>
        <v>1.5134643972023465E-3</v>
      </c>
      <c r="Q184">
        <f t="shared" si="31"/>
        <v>1.3570960244058128E-4</v>
      </c>
      <c r="R184">
        <f t="shared" si="32"/>
        <v>1.9025453084153821E-3</v>
      </c>
      <c r="S184">
        <f t="shared" si="33"/>
        <v>-1.3207402590751705E-2</v>
      </c>
      <c r="T184">
        <f t="shared" si="34"/>
        <v>-4.5427627960671346E-3</v>
      </c>
      <c r="U184">
        <f t="shared" si="35"/>
        <v>-1.0724838505377088E-3</v>
      </c>
      <c r="V184">
        <f t="shared" si="36"/>
        <v>-1.0724838505377088E-3</v>
      </c>
      <c r="W184" s="2"/>
      <c r="X184">
        <f t="shared" si="37"/>
        <v>111.7150658267234</v>
      </c>
      <c r="Y184">
        <f t="shared" si="38"/>
        <v>-2.2834893236481362E-3</v>
      </c>
      <c r="Z184" s="40">
        <f>X184/MAX($X$16:X184)-1</f>
        <v>-2.2834893236481912E-3</v>
      </c>
      <c r="AC184" s="2"/>
    </row>
    <row r="185" spans="1:29">
      <c r="A185" s="2">
        <v>43762</v>
      </c>
      <c r="B185">
        <v>10393944</v>
      </c>
      <c r="C185">
        <v>11253979</v>
      </c>
      <c r="D185">
        <v>11465408</v>
      </c>
      <c r="E185">
        <v>11492254</v>
      </c>
      <c r="F185">
        <v>11007189</v>
      </c>
      <c r="G185">
        <f>IFERROR(VLOOKUP($A185,'Equity Curves'!$A$16:$F$1622,2,FALSE),'BN+NF EQ_Curves'!G184)</f>
        <v>12985632</v>
      </c>
      <c r="H185">
        <f>IFERROR(VLOOKUP($A185,'Equity Curves'!$A$16:$F$1622,3,FALSE),'BN+NF EQ_Curves'!H184)</f>
        <v>15460116</v>
      </c>
      <c r="I185">
        <f>IFERROR(VLOOKUP($A185,'Equity Curves'!$A$16:$F$1622,4,FALSE),'BN+NF EQ_Curves'!I184)</f>
        <v>16155987</v>
      </c>
      <c r="J185">
        <f>IFERROR(VLOOKUP($A185,'Equity Curves'!$A$16:$F$1622,5,FALSE),'BN+NF EQ_Curves'!J184)</f>
        <v>15393577</v>
      </c>
      <c r="K185">
        <f>IFERROR(VLOOKUP($A185,'Equity Curves'!$A$16:$F$1622,6,FALSE),'BN+NF EQ_Curves'!K184)</f>
        <v>15393577</v>
      </c>
      <c r="M185">
        <f t="shared" si="27"/>
        <v>-2.4428477003035631E-3</v>
      </c>
      <c r="N185">
        <f t="shared" si="28"/>
        <v>-5.0431340333348951E-3</v>
      </c>
      <c r="O185">
        <f t="shared" si="29"/>
        <v>-2.10764077223069E-3</v>
      </c>
      <c r="P185">
        <f t="shared" si="30"/>
        <v>-3.5668604691491135E-3</v>
      </c>
      <c r="Q185">
        <f t="shared" si="31"/>
        <v>-4.2809665156664511E-3</v>
      </c>
      <c r="R185">
        <f t="shared" si="32"/>
        <v>4.7198256352405377E-3</v>
      </c>
      <c r="S185">
        <f t="shared" si="33"/>
        <v>-4.5468558726015074E-3</v>
      </c>
      <c r="T185">
        <f t="shared" si="34"/>
        <v>-4.3518658834508228E-3</v>
      </c>
      <c r="U185">
        <f t="shared" si="35"/>
        <v>-1.1774230492886173E-2</v>
      </c>
      <c r="V185">
        <f t="shared" si="36"/>
        <v>-1.1774230492886173E-2</v>
      </c>
      <c r="W185" s="2"/>
      <c r="X185">
        <f t="shared" si="37"/>
        <v>111.21046220649056</v>
      </c>
      <c r="Y185">
        <f t="shared" si="38"/>
        <v>-4.5168806597268851E-3</v>
      </c>
      <c r="Z185" s="40">
        <f>X185/MAX($X$16:X185)-1</f>
        <v>-6.7900557346124435E-3</v>
      </c>
      <c r="AC185" s="2"/>
    </row>
    <row r="186" spans="1:29">
      <c r="A186" s="2">
        <v>43763</v>
      </c>
      <c r="B186">
        <v>10376483</v>
      </c>
      <c r="C186">
        <v>11234829</v>
      </c>
      <c r="D186">
        <v>11464573</v>
      </c>
      <c r="E186">
        <v>11516217</v>
      </c>
      <c r="F186">
        <v>11046895</v>
      </c>
      <c r="G186">
        <f>IFERROR(VLOOKUP($A186,'Equity Curves'!$A$16:$F$1622,2,FALSE),'BN+NF EQ_Curves'!G185)</f>
        <v>12937522</v>
      </c>
      <c r="H186">
        <f>IFERROR(VLOOKUP($A186,'Equity Curves'!$A$16:$F$1622,3,FALSE),'BN+NF EQ_Curves'!H185)</f>
        <v>15503983</v>
      </c>
      <c r="I186">
        <f>IFERROR(VLOOKUP($A186,'Equity Curves'!$A$16:$F$1622,4,FALSE),'BN+NF EQ_Curves'!I185)</f>
        <v>16041884</v>
      </c>
      <c r="J186">
        <f>IFERROR(VLOOKUP($A186,'Equity Curves'!$A$16:$F$1622,5,FALSE),'BN+NF EQ_Curves'!J185)</f>
        <v>15379203</v>
      </c>
      <c r="K186">
        <f>IFERROR(VLOOKUP($A186,'Equity Curves'!$A$16:$F$1622,6,FALSE),'BN+NF EQ_Curves'!K185)</f>
        <v>15379203</v>
      </c>
      <c r="M186">
        <f t="shared" si="27"/>
        <v>-1.679920538344204E-3</v>
      </c>
      <c r="N186">
        <f t="shared" si="28"/>
        <v>-1.7016203780013672E-3</v>
      </c>
      <c r="O186">
        <f t="shared" si="29"/>
        <v>-7.2827761558924564E-5</v>
      </c>
      <c r="P186">
        <f t="shared" si="30"/>
        <v>2.0851436106441579E-3</v>
      </c>
      <c r="Q186">
        <f t="shared" si="31"/>
        <v>3.6072788429453162E-3</v>
      </c>
      <c r="R186">
        <f t="shared" si="32"/>
        <v>-3.7048639604141398E-3</v>
      </c>
      <c r="S186">
        <f t="shared" si="33"/>
        <v>2.8374301978071337E-3</v>
      </c>
      <c r="T186">
        <f t="shared" si="34"/>
        <v>-7.0625830535763212E-3</v>
      </c>
      <c r="U186">
        <f t="shared" si="35"/>
        <v>-9.3376607659156896E-4</v>
      </c>
      <c r="V186">
        <f t="shared" si="36"/>
        <v>-9.3376607659156896E-4</v>
      </c>
      <c r="W186" s="2"/>
      <c r="X186">
        <f t="shared" si="37"/>
        <v>111.12639271103686</v>
      </c>
      <c r="Y186">
        <f t="shared" si="38"/>
        <v>-7.5594951936814865E-4</v>
      </c>
      <c r="Z186" s="40">
        <f>X186/MAX($X$16:X186)-1</f>
        <v>-7.5408723146115353E-3</v>
      </c>
      <c r="AC186" s="2"/>
    </row>
    <row r="187" spans="1:29">
      <c r="A187" s="2">
        <v>43765</v>
      </c>
      <c r="B187">
        <v>10393890</v>
      </c>
      <c r="C187">
        <v>11253687</v>
      </c>
      <c r="D187">
        <v>11483431</v>
      </c>
      <c r="E187">
        <v>11535075</v>
      </c>
      <c r="F187">
        <v>11065753</v>
      </c>
      <c r="G187">
        <f>IFERROR(VLOOKUP($A187,'Equity Curves'!$A$16:$F$1622,2,FALSE),'BN+NF EQ_Curves'!G186)</f>
        <v>12937522</v>
      </c>
      <c r="H187">
        <f>IFERROR(VLOOKUP($A187,'Equity Curves'!$A$16:$F$1622,3,FALSE),'BN+NF EQ_Curves'!H186)</f>
        <v>15503983</v>
      </c>
      <c r="I187">
        <f>IFERROR(VLOOKUP($A187,'Equity Curves'!$A$16:$F$1622,4,FALSE),'BN+NF EQ_Curves'!I186)</f>
        <v>16041884</v>
      </c>
      <c r="J187">
        <f>IFERROR(VLOOKUP($A187,'Equity Curves'!$A$16:$F$1622,5,FALSE),'BN+NF EQ_Curves'!J186)</f>
        <v>15379203</v>
      </c>
      <c r="K187">
        <f>IFERROR(VLOOKUP($A187,'Equity Curves'!$A$16:$F$1622,6,FALSE),'BN+NF EQ_Curves'!K186)</f>
        <v>15379203</v>
      </c>
      <c r="M187">
        <f t="shared" si="27"/>
        <v>1.6775433448885657E-3</v>
      </c>
      <c r="N187">
        <f t="shared" si="28"/>
        <v>1.6785302206201447E-3</v>
      </c>
      <c r="O187">
        <f t="shared" si="29"/>
        <v>1.6448933597439375E-3</v>
      </c>
      <c r="P187">
        <f t="shared" si="30"/>
        <v>1.6375169033373549E-3</v>
      </c>
      <c r="Q187">
        <f t="shared" si="31"/>
        <v>1.7070860182883951E-3</v>
      </c>
      <c r="R187">
        <f t="shared" si="32"/>
        <v>0</v>
      </c>
      <c r="S187">
        <f t="shared" si="33"/>
        <v>0</v>
      </c>
      <c r="T187">
        <f t="shared" si="34"/>
        <v>0</v>
      </c>
      <c r="U187">
        <f t="shared" si="35"/>
        <v>0</v>
      </c>
      <c r="V187">
        <f t="shared" si="36"/>
        <v>0</v>
      </c>
      <c r="W187" s="2"/>
      <c r="X187">
        <f t="shared" si="37"/>
        <v>111.21913401825702</v>
      </c>
      <c r="Y187">
        <f t="shared" si="38"/>
        <v>8.345569846878397E-4</v>
      </c>
      <c r="Z187" s="40">
        <f>X187/MAX($X$16:X187)-1</f>
        <v>-6.7126086175843813E-3</v>
      </c>
      <c r="AC187" s="2"/>
    </row>
    <row r="188" spans="1:29">
      <c r="A188" s="2">
        <v>43767</v>
      </c>
      <c r="B188">
        <v>10431069</v>
      </c>
      <c r="C188">
        <v>11293963</v>
      </c>
      <c r="D188">
        <v>11523708</v>
      </c>
      <c r="E188">
        <v>11575352</v>
      </c>
      <c r="F188">
        <v>11106030</v>
      </c>
      <c r="G188">
        <f>IFERROR(VLOOKUP($A188,'Equity Curves'!$A$16:$F$1622,2,FALSE),'BN+NF EQ_Curves'!G187)</f>
        <v>13019377</v>
      </c>
      <c r="H188">
        <f>IFERROR(VLOOKUP($A188,'Equity Curves'!$A$16:$F$1622,3,FALSE),'BN+NF EQ_Curves'!H187)</f>
        <v>15583918</v>
      </c>
      <c r="I188">
        <f>IFERROR(VLOOKUP($A188,'Equity Curves'!$A$16:$F$1622,4,FALSE),'BN+NF EQ_Curves'!I187)</f>
        <v>16121819</v>
      </c>
      <c r="J188">
        <f>IFERROR(VLOOKUP($A188,'Equity Curves'!$A$16:$F$1622,5,FALSE),'BN+NF EQ_Curves'!J187)</f>
        <v>15459139</v>
      </c>
      <c r="K188">
        <f>IFERROR(VLOOKUP($A188,'Equity Curves'!$A$16:$F$1622,6,FALSE),'BN+NF EQ_Curves'!K187)</f>
        <v>15459139</v>
      </c>
      <c r="M188">
        <f t="shared" si="27"/>
        <v>3.5770053367891741E-3</v>
      </c>
      <c r="N188">
        <f t="shared" si="28"/>
        <v>3.5789159588319741E-3</v>
      </c>
      <c r="O188">
        <f t="shared" si="29"/>
        <v>3.5074012287790168E-3</v>
      </c>
      <c r="P188">
        <f t="shared" si="30"/>
        <v>3.4916981467394415E-3</v>
      </c>
      <c r="Q188">
        <f t="shared" si="31"/>
        <v>3.6397884536190084E-3</v>
      </c>
      <c r="R188">
        <f t="shared" si="32"/>
        <v>6.3269457628747361E-3</v>
      </c>
      <c r="S188">
        <f t="shared" si="33"/>
        <v>5.1557719071286812E-3</v>
      </c>
      <c r="T188">
        <f t="shared" si="34"/>
        <v>4.9828935304605526E-3</v>
      </c>
      <c r="U188">
        <f t="shared" si="35"/>
        <v>5.197668565789737E-3</v>
      </c>
      <c r="V188">
        <f t="shared" si="36"/>
        <v>5.197668565789737E-3</v>
      </c>
      <c r="W188" s="2"/>
      <c r="X188">
        <f t="shared" si="37"/>
        <v>111.7157914855845</v>
      </c>
      <c r="Y188">
        <f t="shared" si="38"/>
        <v>4.4655757456802062E-3</v>
      </c>
      <c r="Z188" s="40">
        <f>X188/MAX($X$16:X188)-1</f>
        <v>-2.2770085341371482E-3</v>
      </c>
      <c r="AC188" s="2"/>
    </row>
    <row r="189" spans="1:29">
      <c r="A189" s="2">
        <v>43768</v>
      </c>
      <c r="B189">
        <v>10435750</v>
      </c>
      <c r="C189">
        <v>11299035</v>
      </c>
      <c r="D189">
        <v>11528779</v>
      </c>
      <c r="E189">
        <v>11562501</v>
      </c>
      <c r="F189">
        <v>11078557</v>
      </c>
      <c r="G189">
        <f>IFERROR(VLOOKUP($A189,'Equity Curves'!$A$16:$F$1622,2,FALSE),'BN+NF EQ_Curves'!G188)</f>
        <v>13040239</v>
      </c>
      <c r="H189">
        <f>IFERROR(VLOOKUP($A189,'Equity Curves'!$A$16:$F$1622,3,FALSE),'BN+NF EQ_Curves'!H188)</f>
        <v>15604810</v>
      </c>
      <c r="I189">
        <f>IFERROR(VLOOKUP($A189,'Equity Curves'!$A$16:$F$1622,4,FALSE),'BN+NF EQ_Curves'!I188)</f>
        <v>16130993</v>
      </c>
      <c r="J189">
        <f>IFERROR(VLOOKUP($A189,'Equity Curves'!$A$16:$F$1622,5,FALSE),'BN+NF EQ_Curves'!J188)</f>
        <v>15389352</v>
      </c>
      <c r="K189">
        <f>IFERROR(VLOOKUP($A189,'Equity Curves'!$A$16:$F$1622,6,FALSE),'BN+NF EQ_Curves'!K188)</f>
        <v>15389352</v>
      </c>
      <c r="M189">
        <f t="shared" si="27"/>
        <v>4.4875553982048899E-4</v>
      </c>
      <c r="N189">
        <f t="shared" si="28"/>
        <v>4.4908948258459702E-4</v>
      </c>
      <c r="O189">
        <f t="shared" si="29"/>
        <v>4.4004933134367263E-4</v>
      </c>
      <c r="P189">
        <f t="shared" si="30"/>
        <v>-1.110203819287725E-3</v>
      </c>
      <c r="Q189">
        <f t="shared" si="31"/>
        <v>-2.4737012235694911E-3</v>
      </c>
      <c r="R189">
        <f t="shared" si="32"/>
        <v>1.6023808205261059E-3</v>
      </c>
      <c r="S189">
        <f t="shared" si="33"/>
        <v>1.3406128035324816E-3</v>
      </c>
      <c r="T189">
        <f t="shared" si="34"/>
        <v>5.6904248831979309E-4</v>
      </c>
      <c r="U189">
        <f t="shared" si="35"/>
        <v>-4.5142876327071146E-3</v>
      </c>
      <c r="V189">
        <f t="shared" si="36"/>
        <v>-4.5142876327071146E-3</v>
      </c>
      <c r="W189" s="2"/>
      <c r="X189">
        <f t="shared" si="37"/>
        <v>111.62907154562836</v>
      </c>
      <c r="Y189">
        <f t="shared" si="38"/>
        <v>-7.7625498421443064E-4</v>
      </c>
      <c r="Z189" s="40">
        <f>X189/MAX($X$16:X189)-1</f>
        <v>-3.051495979127794E-3</v>
      </c>
      <c r="AC189" s="2"/>
    </row>
    <row r="190" spans="1:29">
      <c r="A190" s="2">
        <v>43769</v>
      </c>
      <c r="B190">
        <v>10437795</v>
      </c>
      <c r="C190">
        <v>11301250</v>
      </c>
      <c r="D190">
        <v>11530946</v>
      </c>
      <c r="E190">
        <v>11554047</v>
      </c>
      <c r="F190">
        <v>11101672</v>
      </c>
      <c r="G190">
        <f>IFERROR(VLOOKUP($A190,'Equity Curves'!$A$16:$F$1622,2,FALSE),'BN+NF EQ_Curves'!G189)</f>
        <v>13050238</v>
      </c>
      <c r="H190">
        <f>IFERROR(VLOOKUP($A190,'Equity Curves'!$A$16:$F$1622,3,FALSE),'BN+NF EQ_Curves'!H189)</f>
        <v>15615194</v>
      </c>
      <c r="I190">
        <f>IFERROR(VLOOKUP($A190,'Equity Curves'!$A$16:$F$1622,4,FALSE),'BN+NF EQ_Curves'!I189)</f>
        <v>16170187</v>
      </c>
      <c r="J190">
        <f>IFERROR(VLOOKUP($A190,'Equity Curves'!$A$16:$F$1622,5,FALSE),'BN+NF EQ_Curves'!J189)</f>
        <v>15439416</v>
      </c>
      <c r="K190">
        <f>IFERROR(VLOOKUP($A190,'Equity Curves'!$A$16:$F$1622,6,FALSE),'BN+NF EQ_Curves'!K189)</f>
        <v>15439416</v>
      </c>
      <c r="M190">
        <f t="shared" si="27"/>
        <v>1.9596099944907408E-4</v>
      </c>
      <c r="N190">
        <f t="shared" si="28"/>
        <v>1.9603444010929394E-4</v>
      </c>
      <c r="O190">
        <f t="shared" si="29"/>
        <v>1.8796439761747941E-4</v>
      </c>
      <c r="P190">
        <f t="shared" si="30"/>
        <v>-7.3115669352152857E-4</v>
      </c>
      <c r="Q190">
        <f t="shared" si="31"/>
        <v>2.0864630655419436E-3</v>
      </c>
      <c r="R190">
        <f t="shared" si="32"/>
        <v>7.6678042480660125E-4</v>
      </c>
      <c r="S190">
        <f t="shared" si="33"/>
        <v>6.6543584958744795E-4</v>
      </c>
      <c r="T190">
        <f t="shared" si="34"/>
        <v>2.4297326271234265E-3</v>
      </c>
      <c r="U190">
        <f t="shared" si="35"/>
        <v>3.2531584175863326E-3</v>
      </c>
      <c r="V190">
        <f t="shared" si="36"/>
        <v>3.2531584175863326E-3</v>
      </c>
      <c r="W190" s="2"/>
      <c r="X190">
        <f t="shared" si="37"/>
        <v>111.7664147304135</v>
      </c>
      <c r="Y190">
        <f t="shared" si="38"/>
        <v>1.2303531945886406E-3</v>
      </c>
      <c r="Z190" s="40">
        <f>X190/MAX($X$16:X190)-1</f>
        <v>-1.8248972023653387E-3</v>
      </c>
      <c r="AC190" s="2"/>
    </row>
    <row r="191" spans="1:29">
      <c r="A191" s="2">
        <v>43770</v>
      </c>
      <c r="B191">
        <v>10456112</v>
      </c>
      <c r="C191">
        <v>11284348</v>
      </c>
      <c r="D191">
        <v>11543277</v>
      </c>
      <c r="E191">
        <v>11569343</v>
      </c>
      <c r="F191">
        <v>11094443</v>
      </c>
      <c r="G191">
        <f>IFERROR(VLOOKUP($A191,'Equity Curves'!$A$16:$F$1622,2,FALSE),'BN+NF EQ_Curves'!G190)</f>
        <v>13116648</v>
      </c>
      <c r="H191">
        <f>IFERROR(VLOOKUP($A191,'Equity Curves'!$A$16:$F$1622,3,FALSE),'BN+NF EQ_Curves'!H190)</f>
        <v>15584691</v>
      </c>
      <c r="I191">
        <f>IFERROR(VLOOKUP($A191,'Equity Curves'!$A$16:$F$1622,4,FALSE),'BN+NF EQ_Curves'!I190)</f>
        <v>16192613</v>
      </c>
      <c r="J191">
        <f>IFERROR(VLOOKUP($A191,'Equity Curves'!$A$16:$F$1622,5,FALSE),'BN+NF EQ_Curves'!J190)</f>
        <v>15380245</v>
      </c>
      <c r="K191">
        <f>IFERROR(VLOOKUP($A191,'Equity Curves'!$A$16:$F$1622,6,FALSE),'BN+NF EQ_Curves'!K190)</f>
        <v>15380245</v>
      </c>
      <c r="M191">
        <f t="shared" si="27"/>
        <v>1.7548725568954371E-3</v>
      </c>
      <c r="N191">
        <f t="shared" si="28"/>
        <v>-1.4955867713748461E-3</v>
      </c>
      <c r="O191">
        <f t="shared" si="29"/>
        <v>1.0693832058532582E-3</v>
      </c>
      <c r="P191">
        <f t="shared" si="30"/>
        <v>1.3238651357398989E-3</v>
      </c>
      <c r="Q191">
        <f t="shared" si="31"/>
        <v>-6.5116317614144492E-4</v>
      </c>
      <c r="R191">
        <f t="shared" si="32"/>
        <v>5.088796081726743E-3</v>
      </c>
      <c r="S191">
        <f t="shared" si="33"/>
        <v>-1.9534179338406288E-3</v>
      </c>
      <c r="T191">
        <f t="shared" si="34"/>
        <v>1.3868732625046398E-3</v>
      </c>
      <c r="U191">
        <f t="shared" si="35"/>
        <v>-3.8324636113179489E-3</v>
      </c>
      <c r="V191">
        <f t="shared" si="36"/>
        <v>-3.8324636113179489E-3</v>
      </c>
      <c r="W191" s="2"/>
      <c r="X191">
        <f t="shared" si="37"/>
        <v>111.75365877516761</v>
      </c>
      <c r="Y191">
        <f t="shared" si="38"/>
        <v>-1.1413048612728409E-4</v>
      </c>
      <c r="Z191" s="40">
        <f>X191/MAX($X$16:X191)-1</f>
        <v>-1.9388194120878444E-3</v>
      </c>
      <c r="AC191" s="2"/>
    </row>
    <row r="192" spans="1:29">
      <c r="A192" s="2">
        <v>43773</v>
      </c>
      <c r="B192">
        <v>10486109</v>
      </c>
      <c r="C192">
        <v>11316845</v>
      </c>
      <c r="D192">
        <v>11538985</v>
      </c>
      <c r="E192">
        <v>11579473</v>
      </c>
      <c r="F192">
        <v>11103794</v>
      </c>
      <c r="G192">
        <f>IFERROR(VLOOKUP($A192,'Equity Curves'!$A$16:$F$1622,2,FALSE),'BN+NF EQ_Curves'!G191)</f>
        <v>13138441</v>
      </c>
      <c r="H192">
        <f>IFERROR(VLOOKUP($A192,'Equity Curves'!$A$16:$F$1622,3,FALSE),'BN+NF EQ_Curves'!H191)</f>
        <v>15553836</v>
      </c>
      <c r="I192">
        <f>IFERROR(VLOOKUP($A192,'Equity Curves'!$A$16:$F$1622,4,FALSE),'BN+NF EQ_Curves'!I191)</f>
        <v>16185953</v>
      </c>
      <c r="J192">
        <f>IFERROR(VLOOKUP($A192,'Equity Curves'!$A$16:$F$1622,5,FALSE),'BN+NF EQ_Curves'!J191)</f>
        <v>15378562</v>
      </c>
      <c r="K192">
        <f>IFERROR(VLOOKUP($A192,'Equity Curves'!$A$16:$F$1622,6,FALSE),'BN+NF EQ_Curves'!K191)</f>
        <v>15378562</v>
      </c>
      <c r="M192">
        <f t="shared" si="27"/>
        <v>2.8688483826493361E-3</v>
      </c>
      <c r="N192">
        <f t="shared" si="28"/>
        <v>2.8798296543139923E-3</v>
      </c>
      <c r="O192">
        <f t="shared" si="29"/>
        <v>-3.7181815874298696E-4</v>
      </c>
      <c r="P192">
        <f t="shared" si="30"/>
        <v>8.7558991033453992E-4</v>
      </c>
      <c r="Q192">
        <f t="shared" si="31"/>
        <v>8.4285439115783234E-4</v>
      </c>
      <c r="R192">
        <f t="shared" si="32"/>
        <v>1.6614763162052792E-3</v>
      </c>
      <c r="S192">
        <f t="shared" si="33"/>
        <v>-1.9798275114982777E-3</v>
      </c>
      <c r="T192">
        <f t="shared" si="34"/>
        <v>-4.1129865822153722E-4</v>
      </c>
      <c r="U192">
        <f t="shared" si="35"/>
        <v>-1.094260852151363E-4</v>
      </c>
      <c r="V192">
        <f t="shared" si="36"/>
        <v>-1.094260852151363E-4</v>
      </c>
      <c r="W192" s="2"/>
      <c r="X192">
        <f t="shared" si="37"/>
        <v>111.82235153823503</v>
      </c>
      <c r="Y192">
        <f t="shared" si="38"/>
        <v>6.1468021557679051E-4</v>
      </c>
      <c r="Z192" s="40">
        <f>X192/MAX($X$16:X192)-1</f>
        <v>-1.3253309504451805E-3</v>
      </c>
      <c r="AC192" s="2"/>
    </row>
    <row r="193" spans="1:29">
      <c r="A193" s="2">
        <v>43774</v>
      </c>
      <c r="B193">
        <v>10466338</v>
      </c>
      <c r="C193">
        <v>11319845</v>
      </c>
      <c r="D193">
        <v>11537600</v>
      </c>
      <c r="E193">
        <v>11587485</v>
      </c>
      <c r="F193">
        <v>11115490</v>
      </c>
      <c r="G193">
        <f>IFERROR(VLOOKUP($A193,'Equity Curves'!$A$16:$F$1622,2,FALSE),'BN+NF EQ_Curves'!G192)</f>
        <v>13126470</v>
      </c>
      <c r="H193">
        <f>IFERROR(VLOOKUP($A193,'Equity Curves'!$A$16:$F$1622,3,FALSE),'BN+NF EQ_Curves'!H192)</f>
        <v>15508059</v>
      </c>
      <c r="I193">
        <f>IFERROR(VLOOKUP($A193,'Equity Curves'!$A$16:$F$1622,4,FALSE),'BN+NF EQ_Curves'!I192)</f>
        <v>16223568</v>
      </c>
      <c r="J193">
        <f>IFERROR(VLOOKUP($A193,'Equity Curves'!$A$16:$F$1622,5,FALSE),'BN+NF EQ_Curves'!J192)</f>
        <v>15357126</v>
      </c>
      <c r="K193">
        <f>IFERROR(VLOOKUP($A193,'Equity Curves'!$A$16:$F$1622,6,FALSE),'BN+NF EQ_Curves'!K192)</f>
        <v>15357126</v>
      </c>
      <c r="M193">
        <f t="shared" si="27"/>
        <v>-1.8854467372024786E-3</v>
      </c>
      <c r="N193">
        <f t="shared" si="28"/>
        <v>2.6509155157650177E-4</v>
      </c>
      <c r="O193">
        <f t="shared" si="29"/>
        <v>-1.2002788806819709E-4</v>
      </c>
      <c r="P193">
        <f t="shared" si="30"/>
        <v>6.9191404479296281E-4</v>
      </c>
      <c r="Q193">
        <f t="shared" si="31"/>
        <v>1.0533336623499423E-3</v>
      </c>
      <c r="R193">
        <f t="shared" si="32"/>
        <v>-9.111431105105483E-4</v>
      </c>
      <c r="S193">
        <f t="shared" si="33"/>
        <v>-2.9431324851310059E-3</v>
      </c>
      <c r="T193">
        <f t="shared" si="34"/>
        <v>2.3239286559153527E-3</v>
      </c>
      <c r="U193">
        <f t="shared" si="35"/>
        <v>-1.3938884532896934E-3</v>
      </c>
      <c r="V193">
        <f t="shared" si="36"/>
        <v>-1.3938884532896934E-3</v>
      </c>
      <c r="W193" s="2"/>
      <c r="X193">
        <f t="shared" si="37"/>
        <v>111.77411965943746</v>
      </c>
      <c r="Y193">
        <f t="shared" si="38"/>
        <v>-4.3132592128568563E-4</v>
      </c>
      <c r="Z193" s="40">
        <f>X193/MAX($X$16:X193)-1</f>
        <v>-1.7560852221376599E-3</v>
      </c>
      <c r="AC193" s="2"/>
    </row>
    <row r="194" spans="1:29">
      <c r="A194" s="2">
        <v>43775</v>
      </c>
      <c r="B194">
        <v>10470070</v>
      </c>
      <c r="C194">
        <v>11352421</v>
      </c>
      <c r="D194">
        <v>11512942</v>
      </c>
      <c r="E194">
        <v>11576168</v>
      </c>
      <c r="F194">
        <v>11104413</v>
      </c>
      <c r="G194">
        <f>IFERROR(VLOOKUP($A194,'Equity Curves'!$A$16:$F$1622,2,FALSE),'BN+NF EQ_Curves'!G193)</f>
        <v>13091218</v>
      </c>
      <c r="H194">
        <f>IFERROR(VLOOKUP($A194,'Equity Curves'!$A$16:$F$1622,3,FALSE),'BN+NF EQ_Curves'!H193)</f>
        <v>15567878</v>
      </c>
      <c r="I194">
        <f>IFERROR(VLOOKUP($A194,'Equity Curves'!$A$16:$F$1622,4,FALSE),'BN+NF EQ_Curves'!I193)</f>
        <v>16283387</v>
      </c>
      <c r="J194">
        <f>IFERROR(VLOOKUP($A194,'Equity Curves'!$A$16:$F$1622,5,FALSE),'BN+NF EQ_Curves'!J193)</f>
        <v>15497086</v>
      </c>
      <c r="K194">
        <f>IFERROR(VLOOKUP($A194,'Equity Curves'!$A$16:$F$1622,6,FALSE),'BN+NF EQ_Curves'!K193)</f>
        <v>15497086</v>
      </c>
      <c r="M194">
        <f t="shared" si="27"/>
        <v>3.5657170636005375E-4</v>
      </c>
      <c r="N194">
        <f t="shared" si="28"/>
        <v>2.8777779201041298E-3</v>
      </c>
      <c r="O194">
        <f t="shared" si="29"/>
        <v>-2.1371862432394417E-3</v>
      </c>
      <c r="P194">
        <f t="shared" si="30"/>
        <v>-9.7665714346129029E-4</v>
      </c>
      <c r="Q194">
        <f t="shared" si="31"/>
        <v>-9.9653726466397696E-4</v>
      </c>
      <c r="R194">
        <f t="shared" si="32"/>
        <v>-2.6855658832877216E-3</v>
      </c>
      <c r="S194">
        <f t="shared" si="33"/>
        <v>3.8572847833504564E-3</v>
      </c>
      <c r="T194">
        <f t="shared" si="34"/>
        <v>3.6871667194293689E-3</v>
      </c>
      <c r="U194">
        <f t="shared" si="35"/>
        <v>9.1136844224628533E-3</v>
      </c>
      <c r="V194">
        <f t="shared" si="36"/>
        <v>9.1136844224628533E-3</v>
      </c>
      <c r="W194" s="2"/>
      <c r="X194">
        <f t="shared" si="37"/>
        <v>112.02237247667662</v>
      </c>
      <c r="Y194">
        <f t="shared" si="38"/>
        <v>2.2210223439517287E-3</v>
      </c>
      <c r="Z194" s="40">
        <f>X194/MAX($X$16:X194)-1</f>
        <v>0</v>
      </c>
      <c r="AC194" s="2"/>
    </row>
    <row r="195" spans="1:29">
      <c r="A195" s="2">
        <v>43776</v>
      </c>
      <c r="B195">
        <v>10517792</v>
      </c>
      <c r="C195">
        <v>11365371</v>
      </c>
      <c r="D195">
        <v>11510586</v>
      </c>
      <c r="E195">
        <v>11584520</v>
      </c>
      <c r="F195">
        <v>11105464</v>
      </c>
      <c r="G195">
        <f>IFERROR(VLOOKUP($A195,'Equity Curves'!$A$16:$F$1622,2,FALSE),'BN+NF EQ_Curves'!G194)</f>
        <v>13133600</v>
      </c>
      <c r="H195">
        <f>IFERROR(VLOOKUP($A195,'Equity Curves'!$A$16:$F$1622,3,FALSE),'BN+NF EQ_Curves'!H194)</f>
        <v>15591687</v>
      </c>
      <c r="I195">
        <f>IFERROR(VLOOKUP($A195,'Equity Curves'!$A$16:$F$1622,4,FALSE),'BN+NF EQ_Curves'!I194)</f>
        <v>16225727</v>
      </c>
      <c r="J195">
        <f>IFERROR(VLOOKUP($A195,'Equity Curves'!$A$16:$F$1622,5,FALSE),'BN+NF EQ_Curves'!J194)</f>
        <v>15455446</v>
      </c>
      <c r="K195">
        <f>IFERROR(VLOOKUP($A195,'Equity Curves'!$A$16:$F$1622,6,FALSE),'BN+NF EQ_Curves'!K194)</f>
        <v>15455446</v>
      </c>
      <c r="M195">
        <f t="shared" si="27"/>
        <v>4.5579446937795698E-3</v>
      </c>
      <c r="N195">
        <f t="shared" si="28"/>
        <v>1.1407258416509247E-3</v>
      </c>
      <c r="O195">
        <f t="shared" si="29"/>
        <v>-2.0463926596692161E-4</v>
      </c>
      <c r="P195">
        <f t="shared" si="30"/>
        <v>7.2148227289026146E-4</v>
      </c>
      <c r="Q195">
        <f t="shared" si="31"/>
        <v>9.4647056084751213E-5</v>
      </c>
      <c r="R195">
        <f t="shared" si="32"/>
        <v>3.2374374943568984E-3</v>
      </c>
      <c r="S195">
        <f t="shared" si="33"/>
        <v>1.5293670723781627E-3</v>
      </c>
      <c r="T195">
        <f t="shared" si="34"/>
        <v>-3.5410323417357503E-3</v>
      </c>
      <c r="U195">
        <f t="shared" si="35"/>
        <v>-2.6869567607742395E-3</v>
      </c>
      <c r="V195">
        <f t="shared" si="36"/>
        <v>-2.6869567607742395E-3</v>
      </c>
      <c r="W195" s="2"/>
      <c r="X195">
        <f t="shared" si="37"/>
        <v>112.04659192983043</v>
      </c>
      <c r="Y195">
        <f t="shared" si="38"/>
        <v>2.1620193018894178E-4</v>
      </c>
      <c r="Z195" s="40">
        <f>X195/MAX($X$16:X195)-1</f>
        <v>0</v>
      </c>
      <c r="AC195" s="2"/>
    </row>
    <row r="196" spans="1:29">
      <c r="A196" s="2">
        <v>43777</v>
      </c>
      <c r="B196">
        <v>10529728</v>
      </c>
      <c r="C196">
        <v>11336758</v>
      </c>
      <c r="D196">
        <v>11477550</v>
      </c>
      <c r="E196">
        <v>11578433</v>
      </c>
      <c r="F196">
        <v>11099845</v>
      </c>
      <c r="G196">
        <f>IFERROR(VLOOKUP($A196,'Equity Curves'!$A$16:$F$1622,2,FALSE),'BN+NF EQ_Curves'!G195)</f>
        <v>13207199</v>
      </c>
      <c r="H196">
        <f>IFERROR(VLOOKUP($A196,'Equity Curves'!$A$16:$F$1622,3,FALSE),'BN+NF EQ_Curves'!H195)</f>
        <v>15528223</v>
      </c>
      <c r="I196">
        <f>IFERROR(VLOOKUP($A196,'Equity Curves'!$A$16:$F$1622,4,FALSE),'BN+NF EQ_Curves'!I195)</f>
        <v>16216148</v>
      </c>
      <c r="J196">
        <f>IFERROR(VLOOKUP($A196,'Equity Curves'!$A$16:$F$1622,5,FALSE),'BN+NF EQ_Curves'!J195)</f>
        <v>15471212</v>
      </c>
      <c r="K196">
        <f>IFERROR(VLOOKUP($A196,'Equity Curves'!$A$16:$F$1622,6,FALSE),'BN+NF EQ_Curves'!K195)</f>
        <v>15471212</v>
      </c>
      <c r="M196">
        <f t="shared" si="27"/>
        <v>1.1348389471859122E-3</v>
      </c>
      <c r="N196">
        <f t="shared" si="28"/>
        <v>-2.517559699547034E-3</v>
      </c>
      <c r="O196">
        <f t="shared" si="29"/>
        <v>-2.8700537053456543E-3</v>
      </c>
      <c r="P196">
        <f t="shared" si="30"/>
        <v>-5.2544257336517575E-4</v>
      </c>
      <c r="Q196">
        <f t="shared" si="31"/>
        <v>-5.0596715274575654E-4</v>
      </c>
      <c r="R196">
        <f t="shared" si="32"/>
        <v>5.6038709873911241E-3</v>
      </c>
      <c r="S196">
        <f t="shared" si="33"/>
        <v>-4.0703741679780636E-3</v>
      </c>
      <c r="T196">
        <f t="shared" si="34"/>
        <v>-5.9035875557378326E-4</v>
      </c>
      <c r="U196">
        <f t="shared" si="35"/>
        <v>1.020093499728203E-3</v>
      </c>
      <c r="V196">
        <f t="shared" si="36"/>
        <v>1.020093499728203E-3</v>
      </c>
      <c r="W196" s="2"/>
      <c r="X196">
        <f t="shared" si="37"/>
        <v>112.02081158753391</v>
      </c>
      <c r="Y196">
        <f t="shared" si="38"/>
        <v>-2.300859120522025E-4</v>
      </c>
      <c r="Z196" s="40">
        <f>X196/MAX($X$16:X196)-1</f>
        <v>-2.3008591205220252E-4</v>
      </c>
      <c r="AC196" s="2"/>
    </row>
    <row r="197" spans="1:29">
      <c r="A197" s="2">
        <v>43780</v>
      </c>
      <c r="B197">
        <v>10539091</v>
      </c>
      <c r="C197">
        <v>11345227</v>
      </c>
      <c r="D197">
        <v>11487512</v>
      </c>
      <c r="E197">
        <v>11618005</v>
      </c>
      <c r="F197">
        <v>11140767</v>
      </c>
      <c r="G197">
        <f>IFERROR(VLOOKUP($A197,'Equity Curves'!$A$16:$F$1622,2,FALSE),'BN+NF EQ_Curves'!G196)</f>
        <v>13274647</v>
      </c>
      <c r="H197">
        <f>IFERROR(VLOOKUP($A197,'Equity Curves'!$A$16:$F$1622,3,FALSE),'BN+NF EQ_Curves'!H196)</f>
        <v>15582954</v>
      </c>
      <c r="I197">
        <f>IFERROR(VLOOKUP($A197,'Equity Curves'!$A$16:$F$1622,4,FALSE),'BN+NF EQ_Curves'!I196)</f>
        <v>16259279</v>
      </c>
      <c r="J197">
        <f>IFERROR(VLOOKUP($A197,'Equity Curves'!$A$16:$F$1622,5,FALSE),'BN+NF EQ_Curves'!J196)</f>
        <v>15514343</v>
      </c>
      <c r="K197">
        <f>IFERROR(VLOOKUP($A197,'Equity Curves'!$A$16:$F$1622,6,FALSE),'BN+NF EQ_Curves'!K196)</f>
        <v>15514343</v>
      </c>
      <c r="M197">
        <f t="shared" si="27"/>
        <v>8.8919675797893838E-4</v>
      </c>
      <c r="N197">
        <f t="shared" si="28"/>
        <v>7.470389682835421E-4</v>
      </c>
      <c r="O197">
        <f t="shared" si="29"/>
        <v>8.6795526919947186E-4</v>
      </c>
      <c r="P197">
        <f t="shared" si="30"/>
        <v>3.4177336432312799E-3</v>
      </c>
      <c r="Q197">
        <f t="shared" si="31"/>
        <v>3.6867181478659194E-3</v>
      </c>
      <c r="R197">
        <f t="shared" si="32"/>
        <v>5.1069117683468779E-3</v>
      </c>
      <c r="S197">
        <f t="shared" si="33"/>
        <v>3.5246145035396914E-3</v>
      </c>
      <c r="T197">
        <f t="shared" si="34"/>
        <v>2.6597561887076182E-3</v>
      </c>
      <c r="U197">
        <f t="shared" si="35"/>
        <v>2.7878229578910396E-3</v>
      </c>
      <c r="V197">
        <f t="shared" si="36"/>
        <v>2.7878229578910396E-3</v>
      </c>
      <c r="W197" s="2"/>
      <c r="X197">
        <f t="shared" si="37"/>
        <v>112.31739308442548</v>
      </c>
      <c r="Y197">
        <f t="shared" si="38"/>
        <v>2.6475571162935421E-3</v>
      </c>
      <c r="Z197" s="40">
        <f>X197/MAX($X$16:X197)-1</f>
        <v>0</v>
      </c>
      <c r="AC197" s="2"/>
    </row>
    <row r="198" spans="1:29">
      <c r="A198" s="2">
        <v>43782</v>
      </c>
      <c r="B198">
        <v>10588995</v>
      </c>
      <c r="C198">
        <v>11372178</v>
      </c>
      <c r="D198">
        <v>11510357</v>
      </c>
      <c r="E198">
        <v>11646195</v>
      </c>
      <c r="F198">
        <v>11164650</v>
      </c>
      <c r="G198">
        <f>IFERROR(VLOOKUP($A198,'Equity Curves'!$A$16:$F$1622,2,FALSE),'BN+NF EQ_Curves'!G197)</f>
        <v>13338309</v>
      </c>
      <c r="H198">
        <f>IFERROR(VLOOKUP($A198,'Equity Curves'!$A$16:$F$1622,3,FALSE),'BN+NF EQ_Curves'!H197)</f>
        <v>15613131</v>
      </c>
      <c r="I198">
        <f>IFERROR(VLOOKUP($A198,'Equity Curves'!$A$16:$F$1622,4,FALSE),'BN+NF EQ_Curves'!I197)</f>
        <v>16314880</v>
      </c>
      <c r="J198">
        <f>IFERROR(VLOOKUP($A198,'Equity Curves'!$A$16:$F$1622,5,FALSE),'BN+NF EQ_Curves'!J197)</f>
        <v>15577146</v>
      </c>
      <c r="K198">
        <f>IFERROR(VLOOKUP($A198,'Equity Curves'!$A$16:$F$1622,6,FALSE),'BN+NF EQ_Curves'!K197)</f>
        <v>15577146</v>
      </c>
      <c r="M198">
        <f t="shared" si="27"/>
        <v>4.7351332292320247E-3</v>
      </c>
      <c r="N198">
        <f t="shared" si="28"/>
        <v>2.3755364260229506E-3</v>
      </c>
      <c r="O198">
        <f t="shared" si="29"/>
        <v>1.9886812740652626E-3</v>
      </c>
      <c r="P198">
        <f t="shared" si="30"/>
        <v>2.4264062547743048E-3</v>
      </c>
      <c r="Q198">
        <f t="shared" si="31"/>
        <v>2.1437482715507272E-3</v>
      </c>
      <c r="R198">
        <f t="shared" si="32"/>
        <v>4.7957584107509721E-3</v>
      </c>
      <c r="S198">
        <f t="shared" si="33"/>
        <v>1.9365391183212566E-3</v>
      </c>
      <c r="T198">
        <f t="shared" si="34"/>
        <v>3.4196473287653184E-3</v>
      </c>
      <c r="U198">
        <f t="shared" si="35"/>
        <v>4.04806055918705E-3</v>
      </c>
      <c r="V198">
        <f t="shared" si="36"/>
        <v>4.04806055918705E-3</v>
      </c>
      <c r="W198" s="2"/>
      <c r="X198">
        <f t="shared" si="37"/>
        <v>112.67588292610668</v>
      </c>
      <c r="Y198">
        <f t="shared" si="38"/>
        <v>3.191757143185692E-3</v>
      </c>
      <c r="Z198" s="40">
        <f>X198/MAX($X$16:X198)-1</f>
        <v>0</v>
      </c>
      <c r="AC198" s="2"/>
    </row>
    <row r="199" spans="1:29">
      <c r="A199" s="2">
        <v>43783</v>
      </c>
      <c r="B199">
        <v>10600403</v>
      </c>
      <c r="C199">
        <v>11381995</v>
      </c>
      <c r="D199">
        <v>11405290</v>
      </c>
      <c r="E199">
        <v>11613387</v>
      </c>
      <c r="F199">
        <v>11162843</v>
      </c>
      <c r="G199">
        <f>IFERROR(VLOOKUP($A199,'Equity Curves'!$A$16:$F$1622,2,FALSE),'BN+NF EQ_Curves'!G198)</f>
        <v>13362215</v>
      </c>
      <c r="H199">
        <f>IFERROR(VLOOKUP($A199,'Equity Curves'!$A$16:$F$1622,3,FALSE),'BN+NF EQ_Curves'!H198)</f>
        <v>15636253</v>
      </c>
      <c r="I199">
        <f>IFERROR(VLOOKUP($A199,'Equity Curves'!$A$16:$F$1622,4,FALSE),'BN+NF EQ_Curves'!I198)</f>
        <v>16360475</v>
      </c>
      <c r="J199">
        <f>IFERROR(VLOOKUP($A199,'Equity Curves'!$A$16:$F$1622,5,FALSE),'BN+NF EQ_Curves'!J198)</f>
        <v>15484165</v>
      </c>
      <c r="K199">
        <f>IFERROR(VLOOKUP($A199,'Equity Curves'!$A$16:$F$1622,6,FALSE),'BN+NF EQ_Curves'!K198)</f>
        <v>15484165</v>
      </c>
      <c r="M199">
        <f t="shared" si="27"/>
        <v>1.0773449227239329E-3</v>
      </c>
      <c r="N199">
        <f t="shared" si="28"/>
        <v>8.6324712821062022E-4</v>
      </c>
      <c r="O199">
        <f t="shared" si="29"/>
        <v>-9.1280400772973946E-3</v>
      </c>
      <c r="P199">
        <f t="shared" si="30"/>
        <v>-2.8170574166068718E-3</v>
      </c>
      <c r="Q199">
        <f t="shared" si="31"/>
        <v>-1.6185012517189179E-4</v>
      </c>
      <c r="R199">
        <f t="shared" si="32"/>
        <v>1.7922811654760284E-3</v>
      </c>
      <c r="S199">
        <f t="shared" si="33"/>
        <v>1.4809329403564497E-3</v>
      </c>
      <c r="T199">
        <f t="shared" si="34"/>
        <v>2.7946880393849849E-3</v>
      </c>
      <c r="U199">
        <f t="shared" si="35"/>
        <v>-5.9690651933287375E-3</v>
      </c>
      <c r="V199">
        <f t="shared" si="36"/>
        <v>-5.9690651933287375E-3</v>
      </c>
      <c r="W199" s="2"/>
      <c r="X199">
        <f t="shared" si="37"/>
        <v>112.49518930212037</v>
      </c>
      <c r="Y199">
        <f t="shared" si="38"/>
        <v>-1.6036583809581621E-3</v>
      </c>
      <c r="Z199" s="40">
        <f>X199/MAX($X$16:X199)-1</f>
        <v>-1.6036583809582172E-3</v>
      </c>
      <c r="AC199" s="2"/>
    </row>
    <row r="200" spans="1:29">
      <c r="A200" s="2">
        <v>43784</v>
      </c>
      <c r="B200">
        <v>10611491</v>
      </c>
      <c r="C200">
        <v>11391156</v>
      </c>
      <c r="D200">
        <v>11429849</v>
      </c>
      <c r="E200">
        <v>11637946</v>
      </c>
      <c r="F200">
        <v>11153268</v>
      </c>
      <c r="G200">
        <f>IFERROR(VLOOKUP($A200,'Equity Curves'!$A$16:$F$1622,2,FALSE),'BN+NF EQ_Curves'!G199)</f>
        <v>13402658</v>
      </c>
      <c r="H200">
        <f>IFERROR(VLOOKUP($A200,'Equity Curves'!$A$16:$F$1622,3,FALSE),'BN+NF EQ_Curves'!H199)</f>
        <v>15683436</v>
      </c>
      <c r="I200">
        <f>IFERROR(VLOOKUP($A200,'Equity Curves'!$A$16:$F$1622,4,FALSE),'BN+NF EQ_Curves'!I199)</f>
        <v>16407658</v>
      </c>
      <c r="J200">
        <f>IFERROR(VLOOKUP($A200,'Equity Curves'!$A$16:$F$1622,5,FALSE),'BN+NF EQ_Curves'!J199)</f>
        <v>15514450</v>
      </c>
      <c r="K200">
        <f>IFERROR(VLOOKUP($A200,'Equity Curves'!$A$16:$F$1622,6,FALSE),'BN+NF EQ_Curves'!K199)</f>
        <v>15514450</v>
      </c>
      <c r="M200">
        <f t="shared" si="27"/>
        <v>1.045997968190493E-3</v>
      </c>
      <c r="N200">
        <f t="shared" si="28"/>
        <v>8.0486768795795527E-4</v>
      </c>
      <c r="O200">
        <f t="shared" si="29"/>
        <v>2.1532990393053897E-3</v>
      </c>
      <c r="P200">
        <f t="shared" si="30"/>
        <v>2.114714682288632E-3</v>
      </c>
      <c r="Q200">
        <f t="shared" si="31"/>
        <v>-8.57756397720566E-4</v>
      </c>
      <c r="R200">
        <f t="shared" si="32"/>
        <v>3.0266688569222655E-3</v>
      </c>
      <c r="S200">
        <f t="shared" si="33"/>
        <v>3.0175387927018349E-3</v>
      </c>
      <c r="T200">
        <f t="shared" si="34"/>
        <v>2.883962721131228E-3</v>
      </c>
      <c r="U200">
        <f t="shared" si="35"/>
        <v>1.9558691088605862E-3</v>
      </c>
      <c r="V200">
        <f t="shared" si="36"/>
        <v>1.9558691088605862E-3</v>
      </c>
      <c r="W200" s="2"/>
      <c r="X200">
        <f t="shared" si="37"/>
        <v>112.69881719940655</v>
      </c>
      <c r="Y200">
        <f t="shared" si="38"/>
        <v>1.8101031568498406E-3</v>
      </c>
      <c r="Z200" s="40">
        <f>X200/MAX($X$16:X200)-1</f>
        <v>0</v>
      </c>
      <c r="AC200" s="2"/>
    </row>
    <row r="201" spans="1:29">
      <c r="A201" s="2">
        <v>43787</v>
      </c>
      <c r="B201">
        <v>10592507</v>
      </c>
      <c r="C201">
        <v>11408143</v>
      </c>
      <c r="D201">
        <v>11446836</v>
      </c>
      <c r="E201">
        <v>11655109</v>
      </c>
      <c r="F201">
        <v>11155133</v>
      </c>
      <c r="G201">
        <f>IFERROR(VLOOKUP($A201,'Equity Curves'!$A$16:$F$1622,2,FALSE),'BN+NF EQ_Curves'!G200)</f>
        <v>13408907</v>
      </c>
      <c r="H201">
        <f>IFERROR(VLOOKUP($A201,'Equity Curves'!$A$16:$F$1622,3,FALSE),'BN+NF EQ_Curves'!H200)</f>
        <v>15667311</v>
      </c>
      <c r="I201">
        <f>IFERROR(VLOOKUP($A201,'Equity Curves'!$A$16:$F$1622,4,FALSE),'BN+NF EQ_Curves'!I200)</f>
        <v>16384284</v>
      </c>
      <c r="J201">
        <f>IFERROR(VLOOKUP($A201,'Equity Curves'!$A$16:$F$1622,5,FALSE),'BN+NF EQ_Curves'!J200)</f>
        <v>15432239</v>
      </c>
      <c r="K201">
        <f>IFERROR(VLOOKUP($A201,'Equity Curves'!$A$16:$F$1622,6,FALSE),'BN+NF EQ_Curves'!K200)</f>
        <v>15432239</v>
      </c>
      <c r="M201">
        <f t="shared" si="27"/>
        <v>-1.7890040146102404E-3</v>
      </c>
      <c r="N201">
        <f t="shared" si="28"/>
        <v>1.4912446111703392E-3</v>
      </c>
      <c r="O201">
        <f t="shared" si="29"/>
        <v>1.4861963618242324E-3</v>
      </c>
      <c r="P201">
        <f t="shared" si="30"/>
        <v>1.4747447702541105E-3</v>
      </c>
      <c r="Q201">
        <f t="shared" si="31"/>
        <v>1.6721556408394456E-4</v>
      </c>
      <c r="R201">
        <f t="shared" si="32"/>
        <v>4.6625079890860732E-4</v>
      </c>
      <c r="S201">
        <f t="shared" si="33"/>
        <v>-1.0281547997518237E-3</v>
      </c>
      <c r="T201">
        <f t="shared" si="34"/>
        <v>-1.4245786936807336E-3</v>
      </c>
      <c r="U201">
        <f t="shared" si="35"/>
        <v>-5.2989954526264649E-3</v>
      </c>
      <c r="V201">
        <f t="shared" si="36"/>
        <v>-5.2989954526264649E-3</v>
      </c>
      <c r="W201" s="2"/>
      <c r="X201">
        <f t="shared" si="37"/>
        <v>112.58888991313877</v>
      </c>
      <c r="Y201">
        <f t="shared" si="38"/>
        <v>-9.7540763070544931E-4</v>
      </c>
      <c r="Z201" s="40">
        <f>X201/MAX($X$16:X201)-1</f>
        <v>-9.7540763070547154E-4</v>
      </c>
      <c r="AC201" s="2"/>
    </row>
    <row r="202" spans="1:29">
      <c r="A202" s="2">
        <v>43788</v>
      </c>
      <c r="B202">
        <v>10580051</v>
      </c>
      <c r="C202">
        <v>11405178</v>
      </c>
      <c r="D202">
        <v>11445520</v>
      </c>
      <c r="E202">
        <v>11629644</v>
      </c>
      <c r="F202">
        <v>11144491</v>
      </c>
      <c r="G202">
        <f>IFERROR(VLOOKUP($A202,'Equity Curves'!$A$16:$F$1622,2,FALSE),'BN+NF EQ_Curves'!G201)</f>
        <v>13464833</v>
      </c>
      <c r="H202">
        <f>IFERROR(VLOOKUP($A202,'Equity Curves'!$A$16:$F$1622,3,FALSE),'BN+NF EQ_Curves'!H201)</f>
        <v>15711252</v>
      </c>
      <c r="I202">
        <f>IFERROR(VLOOKUP($A202,'Equity Curves'!$A$16:$F$1622,4,FALSE),'BN+NF EQ_Curves'!I201)</f>
        <v>16417713</v>
      </c>
      <c r="J202">
        <f>IFERROR(VLOOKUP($A202,'Equity Curves'!$A$16:$F$1622,5,FALSE),'BN+NF EQ_Curves'!J201)</f>
        <v>15448963</v>
      </c>
      <c r="K202">
        <f>IFERROR(VLOOKUP($A202,'Equity Curves'!$A$16:$F$1622,6,FALSE),'BN+NF EQ_Curves'!K201)</f>
        <v>15448963</v>
      </c>
      <c r="M202">
        <f t="shared" si="27"/>
        <v>-1.1759255858881934E-3</v>
      </c>
      <c r="N202">
        <f t="shared" si="28"/>
        <v>-2.5990207170434321E-4</v>
      </c>
      <c r="O202">
        <f t="shared" si="29"/>
        <v>-1.1496626666096521E-4</v>
      </c>
      <c r="P202">
        <f t="shared" si="30"/>
        <v>-2.1848787514556767E-3</v>
      </c>
      <c r="Q202">
        <f t="shared" si="31"/>
        <v>-9.5400027951253463E-4</v>
      </c>
      <c r="R202">
        <f t="shared" si="32"/>
        <v>4.1708097460888549E-3</v>
      </c>
      <c r="S202">
        <f t="shared" si="33"/>
        <v>2.804629333010622E-3</v>
      </c>
      <c r="T202">
        <f t="shared" si="34"/>
        <v>2.0403088715992279E-3</v>
      </c>
      <c r="U202">
        <f t="shared" si="35"/>
        <v>1.0837053521526308E-3</v>
      </c>
      <c r="V202">
        <f t="shared" si="36"/>
        <v>1.0837053521526308E-3</v>
      </c>
      <c r="W202" s="2"/>
      <c r="X202">
        <f t="shared" si="37"/>
        <v>112.66199934779932</v>
      </c>
      <c r="Y202">
        <f t="shared" si="38"/>
        <v>6.4934856997822532E-4</v>
      </c>
      <c r="Z202" s="40">
        <f>X202/MAX($X$16:X202)-1</f>
        <v>-3.2669244027716537E-4</v>
      </c>
      <c r="AC202" s="2"/>
    </row>
    <row r="203" spans="1:29">
      <c r="A203" s="2">
        <v>43789</v>
      </c>
      <c r="B203">
        <v>10594050</v>
      </c>
      <c r="C203">
        <v>11420343</v>
      </c>
      <c r="D203">
        <v>11455352</v>
      </c>
      <c r="E203">
        <v>11643576</v>
      </c>
      <c r="F203">
        <v>11158951</v>
      </c>
      <c r="G203">
        <f>IFERROR(VLOOKUP($A203,'Equity Curves'!$A$16:$F$1622,2,FALSE),'BN+NF EQ_Curves'!G202)</f>
        <v>13490058</v>
      </c>
      <c r="H203">
        <f>IFERROR(VLOOKUP($A203,'Equity Curves'!$A$16:$F$1622,3,FALSE),'BN+NF EQ_Curves'!H202)</f>
        <v>15722946</v>
      </c>
      <c r="I203">
        <f>IFERROR(VLOOKUP($A203,'Equity Curves'!$A$16:$F$1622,4,FALSE),'BN+NF EQ_Curves'!I202)</f>
        <v>16433316</v>
      </c>
      <c r="J203">
        <f>IFERROR(VLOOKUP($A203,'Equity Curves'!$A$16:$F$1622,5,FALSE),'BN+NF EQ_Curves'!J202)</f>
        <v>15484074</v>
      </c>
      <c r="K203">
        <f>IFERROR(VLOOKUP($A203,'Equity Curves'!$A$16:$F$1622,6,FALSE),'BN+NF EQ_Curves'!K202)</f>
        <v>15484074</v>
      </c>
      <c r="M203">
        <f t="shared" si="27"/>
        <v>1.3231505216750872E-3</v>
      </c>
      <c r="N203">
        <f t="shared" si="28"/>
        <v>1.3296592126839091E-3</v>
      </c>
      <c r="O203">
        <f t="shared" si="29"/>
        <v>8.590260643466241E-4</v>
      </c>
      <c r="P203">
        <f t="shared" si="30"/>
        <v>1.1979730419950929E-3</v>
      </c>
      <c r="Q203">
        <f t="shared" si="31"/>
        <v>1.2975020572945084E-3</v>
      </c>
      <c r="R203">
        <f t="shared" si="32"/>
        <v>1.8733986526233704E-3</v>
      </c>
      <c r="S203">
        <f t="shared" si="33"/>
        <v>7.4430732827668322E-4</v>
      </c>
      <c r="T203">
        <f t="shared" si="34"/>
        <v>9.5037597502156679E-4</v>
      </c>
      <c r="U203">
        <f t="shared" si="35"/>
        <v>2.2727091779557451E-3</v>
      </c>
      <c r="V203">
        <f t="shared" si="36"/>
        <v>2.2727091779557451E-3</v>
      </c>
      <c r="W203" s="2"/>
      <c r="X203">
        <f t="shared" si="37"/>
        <v>112.82108723013053</v>
      </c>
      <c r="Y203">
        <f t="shared" si="38"/>
        <v>1.4120811209828333E-3</v>
      </c>
      <c r="Z203" s="40">
        <f>X203/MAX($X$16:X203)-1</f>
        <v>0</v>
      </c>
      <c r="AC203" s="2"/>
    </row>
    <row r="204" spans="1:29">
      <c r="A204" s="2">
        <v>43790</v>
      </c>
      <c r="B204">
        <v>10602276</v>
      </c>
      <c r="C204">
        <v>11443991</v>
      </c>
      <c r="D204">
        <v>11459963</v>
      </c>
      <c r="E204">
        <v>11658241</v>
      </c>
      <c r="F204">
        <v>11157665</v>
      </c>
      <c r="G204">
        <f>IFERROR(VLOOKUP($A204,'Equity Curves'!$A$16:$F$1622,2,FALSE),'BN+NF EQ_Curves'!G203)</f>
        <v>13502080</v>
      </c>
      <c r="H204">
        <f>IFERROR(VLOOKUP($A204,'Equity Curves'!$A$16:$F$1622,3,FALSE),'BN+NF EQ_Curves'!H203)</f>
        <v>15758358</v>
      </c>
      <c r="I204">
        <f>IFERROR(VLOOKUP($A204,'Equity Curves'!$A$16:$F$1622,4,FALSE),'BN+NF EQ_Curves'!I203)</f>
        <v>16457399</v>
      </c>
      <c r="J204">
        <f>IFERROR(VLOOKUP($A204,'Equity Curves'!$A$16:$F$1622,5,FALSE),'BN+NF EQ_Curves'!J203)</f>
        <v>15506103</v>
      </c>
      <c r="K204">
        <f>IFERROR(VLOOKUP($A204,'Equity Curves'!$A$16:$F$1622,6,FALSE),'BN+NF EQ_Curves'!K203)</f>
        <v>15506103</v>
      </c>
      <c r="M204">
        <f t="shared" si="27"/>
        <v>7.7647358658872179E-4</v>
      </c>
      <c r="N204">
        <f t="shared" si="28"/>
        <v>2.0706908715437677E-3</v>
      </c>
      <c r="O204">
        <f t="shared" si="29"/>
        <v>4.0251927657908304E-4</v>
      </c>
      <c r="P204">
        <f t="shared" si="30"/>
        <v>1.2594927881262041E-3</v>
      </c>
      <c r="Q204">
        <f t="shared" si="31"/>
        <v>-1.1524380741523288E-4</v>
      </c>
      <c r="R204">
        <f t="shared" si="32"/>
        <v>8.9117481926326292E-4</v>
      </c>
      <c r="S204">
        <f t="shared" si="33"/>
        <v>2.2522496738206499E-3</v>
      </c>
      <c r="T204">
        <f t="shared" si="34"/>
        <v>1.4654985031627987E-3</v>
      </c>
      <c r="U204">
        <f t="shared" si="35"/>
        <v>1.4226875950089646E-3</v>
      </c>
      <c r="V204">
        <f t="shared" si="36"/>
        <v>1.4226875950089646E-3</v>
      </c>
      <c r="W204" s="2"/>
      <c r="X204">
        <f t="shared" si="37"/>
        <v>112.95476025933873</v>
      </c>
      <c r="Y204">
        <f t="shared" si="38"/>
        <v>1.1848230901687184E-3</v>
      </c>
      <c r="Z204" s="40">
        <f>X204/MAX($X$16:X204)-1</f>
        <v>0</v>
      </c>
      <c r="AC204" s="2"/>
    </row>
    <row r="205" spans="1:29">
      <c r="A205" s="2">
        <v>43791</v>
      </c>
      <c r="B205">
        <v>10626185</v>
      </c>
      <c r="C205">
        <v>11469892</v>
      </c>
      <c r="D205">
        <v>11485864</v>
      </c>
      <c r="E205">
        <v>11679101</v>
      </c>
      <c r="F205">
        <v>11173211</v>
      </c>
      <c r="G205">
        <f>IFERROR(VLOOKUP($A205,'Equity Curves'!$A$16:$F$1622,2,FALSE),'BN+NF EQ_Curves'!G204)</f>
        <v>13500297</v>
      </c>
      <c r="H205">
        <f>IFERROR(VLOOKUP($A205,'Equity Curves'!$A$16:$F$1622,3,FALSE),'BN+NF EQ_Curves'!H204)</f>
        <v>15821311</v>
      </c>
      <c r="I205">
        <f>IFERROR(VLOOKUP($A205,'Equity Curves'!$A$16:$F$1622,4,FALSE),'BN+NF EQ_Curves'!I204)</f>
        <v>16520352</v>
      </c>
      <c r="J205">
        <f>IFERROR(VLOOKUP($A205,'Equity Curves'!$A$16:$F$1622,5,FALSE),'BN+NF EQ_Curves'!J204)</f>
        <v>15569056</v>
      </c>
      <c r="K205">
        <f>IFERROR(VLOOKUP($A205,'Equity Curves'!$A$16:$F$1622,6,FALSE),'BN+NF EQ_Curves'!K204)</f>
        <v>15569056</v>
      </c>
      <c r="M205">
        <f t="shared" si="27"/>
        <v>2.2550818333724187E-3</v>
      </c>
      <c r="N205">
        <f t="shared" si="28"/>
        <v>2.2632838491396523E-3</v>
      </c>
      <c r="O205">
        <f t="shared" si="29"/>
        <v>2.2601294611510614E-3</v>
      </c>
      <c r="P205">
        <f t="shared" si="30"/>
        <v>1.7892922268463174E-3</v>
      </c>
      <c r="Q205">
        <f t="shared" si="31"/>
        <v>1.3933022724736954E-3</v>
      </c>
      <c r="R205">
        <f t="shared" si="32"/>
        <v>-1.3205372801816662E-4</v>
      </c>
      <c r="S205">
        <f t="shared" si="33"/>
        <v>3.9948959149169738E-3</v>
      </c>
      <c r="T205">
        <f t="shared" si="34"/>
        <v>3.8252095607573811E-3</v>
      </c>
      <c r="U205">
        <f t="shared" si="35"/>
        <v>4.0598853238624777E-3</v>
      </c>
      <c r="V205">
        <f t="shared" si="36"/>
        <v>4.0598853238624777E-3</v>
      </c>
      <c r="W205" s="2"/>
      <c r="X205">
        <f t="shared" si="37"/>
        <v>113.24583238748247</v>
      </c>
      <c r="Y205">
        <f t="shared" si="38"/>
        <v>2.5768912038364291E-3</v>
      </c>
      <c r="Z205" s="40">
        <f>X205/MAX($X$16:X205)-1</f>
        <v>0</v>
      </c>
      <c r="AC205" s="2"/>
    </row>
    <row r="206" spans="1:29">
      <c r="A206" s="2">
        <v>43794</v>
      </c>
      <c r="B206">
        <v>10647148</v>
      </c>
      <c r="C206">
        <v>11495899</v>
      </c>
      <c r="D206">
        <v>11511871</v>
      </c>
      <c r="E206">
        <v>11728684</v>
      </c>
      <c r="F206">
        <v>11222793</v>
      </c>
      <c r="G206">
        <f>IFERROR(VLOOKUP($A206,'Equity Curves'!$A$16:$F$1622,2,FALSE),'BN+NF EQ_Curves'!G205)</f>
        <v>13506381</v>
      </c>
      <c r="H206">
        <f>IFERROR(VLOOKUP($A206,'Equity Curves'!$A$16:$F$1622,3,FALSE),'BN+NF EQ_Curves'!H205)</f>
        <v>15882167</v>
      </c>
      <c r="I206">
        <f>IFERROR(VLOOKUP($A206,'Equity Curves'!$A$16:$F$1622,4,FALSE),'BN+NF EQ_Curves'!I205)</f>
        <v>16586234</v>
      </c>
      <c r="J206">
        <f>IFERROR(VLOOKUP($A206,'Equity Curves'!$A$16:$F$1622,5,FALSE),'BN+NF EQ_Curves'!J205)</f>
        <v>15664166</v>
      </c>
      <c r="K206">
        <f>IFERROR(VLOOKUP($A206,'Equity Curves'!$A$16:$F$1622,6,FALSE),'BN+NF EQ_Curves'!K205)</f>
        <v>15664166</v>
      </c>
      <c r="M206">
        <f t="shared" si="27"/>
        <v>1.9727682136156943E-3</v>
      </c>
      <c r="N206">
        <f t="shared" si="28"/>
        <v>2.2674145493262188E-3</v>
      </c>
      <c r="O206">
        <f t="shared" si="29"/>
        <v>2.2642615305212832E-3</v>
      </c>
      <c r="P206">
        <f t="shared" si="30"/>
        <v>4.2454466315515749E-3</v>
      </c>
      <c r="Q206">
        <f t="shared" si="31"/>
        <v>4.4375784185941569E-3</v>
      </c>
      <c r="R206">
        <f t="shared" si="32"/>
        <v>4.5065675221822588E-4</v>
      </c>
      <c r="S206">
        <f t="shared" si="33"/>
        <v>3.8464574775125548E-3</v>
      </c>
      <c r="T206">
        <f t="shared" si="34"/>
        <v>3.9879295550118155E-3</v>
      </c>
      <c r="U206">
        <f t="shared" si="35"/>
        <v>6.1089124478710399E-3</v>
      </c>
      <c r="V206">
        <f t="shared" si="36"/>
        <v>6.1089124478710399E-3</v>
      </c>
      <c r="W206" s="2"/>
      <c r="X206">
        <f t="shared" si="37"/>
        <v>113.65001059125539</v>
      </c>
      <c r="Y206">
        <f t="shared" si="38"/>
        <v>3.5690338024093604E-3</v>
      </c>
      <c r="Z206" s="40">
        <f>X206/MAX($X$16:X206)-1</f>
        <v>0</v>
      </c>
      <c r="AC206" s="2"/>
    </row>
    <row r="207" spans="1:29">
      <c r="A207" s="2">
        <v>43795</v>
      </c>
      <c r="B207">
        <v>10652829</v>
      </c>
      <c r="C207">
        <v>11461781</v>
      </c>
      <c r="D207">
        <v>11510539</v>
      </c>
      <c r="E207">
        <v>11731943</v>
      </c>
      <c r="F207">
        <v>11217101</v>
      </c>
      <c r="G207">
        <f>IFERROR(VLOOKUP($A207,'Equity Curves'!$A$16:$F$1622,2,FALSE),'BN+NF EQ_Curves'!G206)</f>
        <v>13523880</v>
      </c>
      <c r="H207">
        <f>IFERROR(VLOOKUP($A207,'Equity Curves'!$A$16:$F$1622,3,FALSE),'BN+NF EQ_Curves'!H206)</f>
        <v>15786169</v>
      </c>
      <c r="I207">
        <f>IFERROR(VLOOKUP($A207,'Equity Curves'!$A$16:$F$1622,4,FALSE),'BN+NF EQ_Curves'!I206)</f>
        <v>16542378</v>
      </c>
      <c r="J207">
        <f>IFERROR(VLOOKUP($A207,'Equity Curves'!$A$16:$F$1622,5,FALSE),'BN+NF EQ_Curves'!J206)</f>
        <v>15683716</v>
      </c>
      <c r="K207">
        <f>IFERROR(VLOOKUP($A207,'Equity Curves'!$A$16:$F$1622,6,FALSE),'BN+NF EQ_Curves'!K206)</f>
        <v>15683716</v>
      </c>
      <c r="M207">
        <f t="shared" si="27"/>
        <v>5.335701166171436E-4</v>
      </c>
      <c r="N207">
        <f t="shared" si="28"/>
        <v>-2.9678409665916394E-3</v>
      </c>
      <c r="O207">
        <f t="shared" si="29"/>
        <v>-1.1570664751192616E-4</v>
      </c>
      <c r="P207">
        <f t="shared" si="30"/>
        <v>2.778657861359779E-4</v>
      </c>
      <c r="Q207">
        <f t="shared" si="31"/>
        <v>-5.0718212480616032E-4</v>
      </c>
      <c r="R207">
        <f t="shared" si="32"/>
        <v>1.2956098306422525E-3</v>
      </c>
      <c r="S207">
        <f t="shared" si="33"/>
        <v>-6.0443892826463896E-3</v>
      </c>
      <c r="T207">
        <f t="shared" si="34"/>
        <v>-2.6441204193791146E-3</v>
      </c>
      <c r="U207">
        <f t="shared" si="35"/>
        <v>1.2480715538893961E-3</v>
      </c>
      <c r="V207">
        <f t="shared" si="36"/>
        <v>1.2480715538893961E-3</v>
      </c>
      <c r="W207" s="2"/>
      <c r="X207">
        <f t="shared" si="37"/>
        <v>113.56277226805921</v>
      </c>
      <c r="Y207">
        <f t="shared" si="38"/>
        <v>-7.6760505997610653E-4</v>
      </c>
      <c r="Z207" s="40">
        <f>X207/MAX($X$16:X207)-1</f>
        <v>-7.6760505997608419E-4</v>
      </c>
      <c r="AC207" s="2"/>
    </row>
    <row r="208" spans="1:29">
      <c r="A208" s="2">
        <v>43796</v>
      </c>
      <c r="B208">
        <v>10666419</v>
      </c>
      <c r="C208">
        <v>11476694</v>
      </c>
      <c r="D208">
        <v>11529456</v>
      </c>
      <c r="E208">
        <v>11730805</v>
      </c>
      <c r="F208">
        <v>11214510</v>
      </c>
      <c r="G208">
        <f>IFERROR(VLOOKUP($A208,'Equity Curves'!$A$16:$F$1622,2,FALSE),'BN+NF EQ_Curves'!G207)</f>
        <v>13543946</v>
      </c>
      <c r="H208">
        <f>IFERROR(VLOOKUP($A208,'Equity Curves'!$A$16:$F$1622,3,FALSE),'BN+NF EQ_Curves'!H207)</f>
        <v>15868066</v>
      </c>
      <c r="I208">
        <f>IFERROR(VLOOKUP($A208,'Equity Curves'!$A$16:$F$1622,4,FALSE),'BN+NF EQ_Curves'!I207)</f>
        <v>16624275</v>
      </c>
      <c r="J208">
        <f>IFERROR(VLOOKUP($A208,'Equity Curves'!$A$16:$F$1622,5,FALSE),'BN+NF EQ_Curves'!J207)</f>
        <v>15749467</v>
      </c>
      <c r="K208">
        <f>IFERROR(VLOOKUP($A208,'Equity Curves'!$A$16:$F$1622,6,FALSE),'BN+NF EQ_Curves'!K207)</f>
        <v>15749467</v>
      </c>
      <c r="M208">
        <f t="shared" si="27"/>
        <v>1.2757174643467373E-3</v>
      </c>
      <c r="N208">
        <f t="shared" si="28"/>
        <v>1.3011066953729777E-3</v>
      </c>
      <c r="O208">
        <f t="shared" si="29"/>
        <v>1.6434504066229483E-3</v>
      </c>
      <c r="P208">
        <f t="shared" si="30"/>
        <v>-9.700013032798438E-5</v>
      </c>
      <c r="Q208">
        <f t="shared" si="31"/>
        <v>-2.3098659805242949E-4</v>
      </c>
      <c r="R208">
        <f t="shared" si="32"/>
        <v>1.4837457889302907E-3</v>
      </c>
      <c r="S208">
        <f t="shared" si="33"/>
        <v>5.1878958092999028E-3</v>
      </c>
      <c r="T208">
        <f t="shared" si="34"/>
        <v>4.9507392468000067E-3</v>
      </c>
      <c r="U208">
        <f t="shared" si="35"/>
        <v>4.192310036728486E-3</v>
      </c>
      <c r="V208">
        <f t="shared" si="36"/>
        <v>4.192310036728486E-3</v>
      </c>
      <c r="W208" s="2"/>
      <c r="X208">
        <f t="shared" si="37"/>
        <v>113.83417921670095</v>
      </c>
      <c r="Y208">
        <f t="shared" si="38"/>
        <v>2.3899288756449423E-3</v>
      </c>
      <c r="Z208" s="40">
        <f>X208/MAX($X$16:X208)-1</f>
        <v>0</v>
      </c>
      <c r="AC208" s="2"/>
    </row>
    <row r="209" spans="1:29">
      <c r="A209" s="2">
        <v>43797</v>
      </c>
      <c r="B209">
        <v>10670510</v>
      </c>
      <c r="C209">
        <v>11496881</v>
      </c>
      <c r="D209">
        <v>11517504</v>
      </c>
      <c r="E209">
        <v>11725544</v>
      </c>
      <c r="F209">
        <v>11209654</v>
      </c>
      <c r="G209">
        <f>IFERROR(VLOOKUP($A209,'Equity Curves'!$A$16:$F$1622,2,FALSE),'BN+NF EQ_Curves'!G208)</f>
        <v>13547718</v>
      </c>
      <c r="H209">
        <f>IFERROR(VLOOKUP($A209,'Equity Curves'!$A$16:$F$1622,3,FALSE),'BN+NF EQ_Curves'!H208)</f>
        <v>15905687</v>
      </c>
      <c r="I209">
        <f>IFERROR(VLOOKUP($A209,'Equity Curves'!$A$16:$F$1622,4,FALSE),'BN+NF EQ_Curves'!I208)</f>
        <v>16661896</v>
      </c>
      <c r="J209">
        <f>IFERROR(VLOOKUP($A209,'Equity Curves'!$A$16:$F$1622,5,FALSE),'BN+NF EQ_Curves'!J208)</f>
        <v>15772771</v>
      </c>
      <c r="K209">
        <f>IFERROR(VLOOKUP($A209,'Equity Curves'!$A$16:$F$1622,6,FALSE),'BN+NF EQ_Curves'!K208)</f>
        <v>15772771</v>
      </c>
      <c r="M209">
        <f t="shared" si="27"/>
        <v>3.8354015532293673E-4</v>
      </c>
      <c r="N209">
        <f t="shared" si="28"/>
        <v>1.7589560199131604E-3</v>
      </c>
      <c r="O209">
        <f t="shared" si="29"/>
        <v>-1.036649083877017E-3</v>
      </c>
      <c r="P209">
        <f t="shared" si="30"/>
        <v>-4.4847732103636684E-4</v>
      </c>
      <c r="Q209">
        <f t="shared" si="31"/>
        <v>-4.3301044807131372E-4</v>
      </c>
      <c r="R209">
        <f t="shared" si="32"/>
        <v>2.7850081505054192E-4</v>
      </c>
      <c r="S209">
        <f t="shared" si="33"/>
        <v>2.3708623344520507E-3</v>
      </c>
      <c r="T209">
        <f t="shared" si="34"/>
        <v>2.2630159811480866E-3</v>
      </c>
      <c r="U209">
        <f t="shared" si="35"/>
        <v>1.4796691215011037E-3</v>
      </c>
      <c r="V209">
        <f t="shared" si="36"/>
        <v>1.4796691215011037E-3</v>
      </c>
      <c r="W209" s="2"/>
      <c r="X209">
        <f t="shared" si="37"/>
        <v>113.92634024125633</v>
      </c>
      <c r="Y209">
        <f t="shared" si="38"/>
        <v>8.0960766959042862E-4</v>
      </c>
      <c r="Z209" s="40">
        <f>X209/MAX($X$16:X209)-1</f>
        <v>0</v>
      </c>
      <c r="AC209" s="2"/>
    </row>
    <row r="210" spans="1:29">
      <c r="A210" s="2">
        <v>43798</v>
      </c>
      <c r="B210">
        <v>10658287</v>
      </c>
      <c r="C210">
        <v>11501749</v>
      </c>
      <c r="D210">
        <v>11533324</v>
      </c>
      <c r="E210">
        <v>11727329</v>
      </c>
      <c r="F210">
        <v>11235510</v>
      </c>
      <c r="G210">
        <f>IFERROR(VLOOKUP($A210,'Equity Curves'!$A$16:$F$1622,2,FALSE),'BN+NF EQ_Curves'!G209)</f>
        <v>13530092</v>
      </c>
      <c r="H210">
        <f>IFERROR(VLOOKUP($A210,'Equity Curves'!$A$16:$F$1622,3,FALSE),'BN+NF EQ_Curves'!H209)</f>
        <v>15872058</v>
      </c>
      <c r="I210">
        <f>IFERROR(VLOOKUP($A210,'Equity Curves'!$A$16:$F$1622,4,FALSE),'BN+NF EQ_Curves'!I209)</f>
        <v>16677943</v>
      </c>
      <c r="J210">
        <f>IFERROR(VLOOKUP($A210,'Equity Curves'!$A$16:$F$1622,5,FALSE),'BN+NF EQ_Curves'!J209)</f>
        <v>15810179</v>
      </c>
      <c r="K210">
        <f>IFERROR(VLOOKUP($A210,'Equity Curves'!$A$16:$F$1622,6,FALSE),'BN+NF EQ_Curves'!K209)</f>
        <v>15810179</v>
      </c>
      <c r="M210">
        <f t="shared" ref="M210:M273" si="39">B210/B209-1</f>
        <v>-1.1454935143681011E-3</v>
      </c>
      <c r="N210">
        <f t="shared" ref="N210:N273" si="40">C210/C209-1</f>
        <v>4.2341918647337273E-4</v>
      </c>
      <c r="O210">
        <f t="shared" ref="O210:O273" si="41">D210/D209-1</f>
        <v>1.3735614938792384E-3</v>
      </c>
      <c r="P210">
        <f t="shared" ref="P210:P273" si="42">E210/E209-1</f>
        <v>1.5223174293654829E-4</v>
      </c>
      <c r="Q210">
        <f t="shared" ref="Q210:Q273" si="43">F210/F209-1</f>
        <v>2.3065832361996996E-3</v>
      </c>
      <c r="R210">
        <f t="shared" ref="R210:R273" si="44">G210/G209-1</f>
        <v>-1.3010309190079061E-3</v>
      </c>
      <c r="S210">
        <f t="shared" ref="S210:S273" si="45">H210/H209-1</f>
        <v>-2.1142752274705412E-3</v>
      </c>
      <c r="T210">
        <f t="shared" ref="T210:T273" si="46">I210/I209-1</f>
        <v>9.6309567650654238E-4</v>
      </c>
      <c r="U210">
        <f t="shared" ref="U210:U273" si="47">J210/J209-1</f>
        <v>2.3716821857111547E-3</v>
      </c>
      <c r="V210">
        <f t="shared" ref="V210:V273" si="48">K210/K209-1</f>
        <v>2.3716821857111547E-3</v>
      </c>
      <c r="W210" s="2"/>
      <c r="X210">
        <f t="shared" ref="X210:X273" si="49">X209*(1+Y210)</f>
        <v>113.98787705319232</v>
      </c>
      <c r="Y210">
        <f t="shared" ref="Y210:Y273" si="50">(M210*$M$14)+(N210*$N$14)+(O210*$O$14)+(P210*$P$14)+(Q210*$Q$14)+(R210*$R$14)+(S210*$S$14)+(T210*$T$14)+(U210*$U$14)+(V210*$V$14)</f>
        <v>5.4014560465711627E-4</v>
      </c>
      <c r="Z210" s="40">
        <f>X210/MAX($X$16:X210)-1</f>
        <v>0</v>
      </c>
      <c r="AC210" s="2"/>
    </row>
    <row r="211" spans="1:29">
      <c r="A211" s="2">
        <v>43801</v>
      </c>
      <c r="B211">
        <v>10654312</v>
      </c>
      <c r="C211">
        <v>11466370</v>
      </c>
      <c r="D211">
        <v>11495513</v>
      </c>
      <c r="E211">
        <v>11723170</v>
      </c>
      <c r="F211">
        <v>11215806</v>
      </c>
      <c r="G211">
        <f>IFERROR(VLOOKUP($A211,'Equity Curves'!$A$16:$F$1622,2,FALSE),'BN+NF EQ_Curves'!G210)</f>
        <v>13464596</v>
      </c>
      <c r="H211">
        <f>IFERROR(VLOOKUP($A211,'Equity Curves'!$A$16:$F$1622,3,FALSE),'BN+NF EQ_Curves'!H210)</f>
        <v>15855685</v>
      </c>
      <c r="I211">
        <f>IFERROR(VLOOKUP($A211,'Equity Curves'!$A$16:$F$1622,4,FALSE),'BN+NF EQ_Curves'!I210)</f>
        <v>16646011</v>
      </c>
      <c r="J211">
        <f>IFERROR(VLOOKUP($A211,'Equity Curves'!$A$16:$F$1622,5,FALSE),'BN+NF EQ_Curves'!J210)</f>
        <v>15795929</v>
      </c>
      <c r="K211">
        <f>IFERROR(VLOOKUP($A211,'Equity Curves'!$A$16:$F$1622,6,FALSE),'BN+NF EQ_Curves'!K210)</f>
        <v>15795929</v>
      </c>
      <c r="M211">
        <f t="shared" si="39"/>
        <v>-3.7294923658937051E-4</v>
      </c>
      <c r="N211">
        <f t="shared" si="40"/>
        <v>-3.0759669681541535E-3</v>
      </c>
      <c r="O211">
        <f t="shared" si="41"/>
        <v>-3.278413057675289E-3</v>
      </c>
      <c r="P211">
        <f t="shared" si="42"/>
        <v>-3.5464170912236082E-4</v>
      </c>
      <c r="Q211">
        <f t="shared" si="43"/>
        <v>-1.7537254650656919E-3</v>
      </c>
      <c r="R211">
        <f t="shared" si="44"/>
        <v>-4.8407653103911263E-3</v>
      </c>
      <c r="S211">
        <f t="shared" si="45"/>
        <v>-1.0315612505952254E-3</v>
      </c>
      <c r="T211">
        <f t="shared" si="46"/>
        <v>-1.9146246032859526E-3</v>
      </c>
      <c r="U211">
        <f t="shared" si="47"/>
        <v>-9.0131806856830199E-4</v>
      </c>
      <c r="V211">
        <f t="shared" si="48"/>
        <v>-9.0131806856830199E-4</v>
      </c>
      <c r="W211" s="2"/>
      <c r="X211">
        <f t="shared" si="49"/>
        <v>113.77785115545241</v>
      </c>
      <c r="Y211">
        <f t="shared" si="50"/>
        <v>-1.8425283738015775E-3</v>
      </c>
      <c r="Z211" s="40">
        <f>X211/MAX($X$16:X211)-1</f>
        <v>-1.8425283738016107E-3</v>
      </c>
      <c r="AC211" s="2"/>
    </row>
    <row r="212" spans="1:29">
      <c r="A212" s="2">
        <v>43802</v>
      </c>
      <c r="B212">
        <v>10686082</v>
      </c>
      <c r="C212">
        <v>11500787</v>
      </c>
      <c r="D212">
        <v>11529930</v>
      </c>
      <c r="E212">
        <v>11752636</v>
      </c>
      <c r="F212">
        <v>11237416</v>
      </c>
      <c r="G212">
        <f>IFERROR(VLOOKUP($A212,'Equity Curves'!$A$16:$F$1622,2,FALSE),'BN+NF EQ_Curves'!G211)</f>
        <v>13534862</v>
      </c>
      <c r="H212">
        <f>IFERROR(VLOOKUP($A212,'Equity Curves'!$A$16:$F$1622,3,FALSE),'BN+NF EQ_Curves'!H211)</f>
        <v>15851558</v>
      </c>
      <c r="I212">
        <f>IFERROR(VLOOKUP($A212,'Equity Curves'!$A$16:$F$1622,4,FALSE),'BN+NF EQ_Curves'!I211)</f>
        <v>16666362</v>
      </c>
      <c r="J212">
        <f>IFERROR(VLOOKUP($A212,'Equity Curves'!$A$16:$F$1622,5,FALSE),'BN+NF EQ_Curves'!J211)</f>
        <v>15818346</v>
      </c>
      <c r="K212">
        <f>IFERROR(VLOOKUP($A212,'Equity Curves'!$A$16:$F$1622,6,FALSE),'BN+NF EQ_Curves'!K211)</f>
        <v>15818346</v>
      </c>
      <c r="M212">
        <f t="shared" si="39"/>
        <v>2.9818912755699145E-3</v>
      </c>
      <c r="N212">
        <f t="shared" si="40"/>
        <v>3.0015602147845932E-3</v>
      </c>
      <c r="O212">
        <f t="shared" si="41"/>
        <v>2.9939507701830514E-3</v>
      </c>
      <c r="P212">
        <f t="shared" si="42"/>
        <v>2.5134839808687026E-3</v>
      </c>
      <c r="Q212">
        <f t="shared" si="43"/>
        <v>1.9267451665978541E-3</v>
      </c>
      <c r="R212">
        <f t="shared" si="44"/>
        <v>5.218574697673839E-3</v>
      </c>
      <c r="S212">
        <f t="shared" si="45"/>
        <v>-2.602851910844528E-4</v>
      </c>
      <c r="T212">
        <f t="shared" si="46"/>
        <v>1.2225751863315093E-3</v>
      </c>
      <c r="U212">
        <f t="shared" si="47"/>
        <v>1.4191631274109717E-3</v>
      </c>
      <c r="V212">
        <f t="shared" si="48"/>
        <v>1.4191631274109717E-3</v>
      </c>
      <c r="W212" s="2"/>
      <c r="X212">
        <f t="shared" si="49"/>
        <v>114.03313249889176</v>
      </c>
      <c r="Y212">
        <f t="shared" si="50"/>
        <v>2.2436822355746955E-3</v>
      </c>
      <c r="Z212" s="40">
        <f>X212/MAX($X$16:X212)-1</f>
        <v>0</v>
      </c>
      <c r="AC212" s="2"/>
    </row>
    <row r="213" spans="1:29">
      <c r="A213" s="2">
        <v>43803</v>
      </c>
      <c r="B213">
        <v>10684022</v>
      </c>
      <c r="C213">
        <v>11502427</v>
      </c>
      <c r="D213">
        <v>11548615</v>
      </c>
      <c r="E213">
        <v>11726781</v>
      </c>
      <c r="F213">
        <v>11244530</v>
      </c>
      <c r="G213">
        <f>IFERROR(VLOOKUP($A213,'Equity Curves'!$A$16:$F$1622,2,FALSE),'BN+NF EQ_Curves'!G212)</f>
        <v>13540115</v>
      </c>
      <c r="H213">
        <f>IFERROR(VLOOKUP($A213,'Equity Curves'!$A$16:$F$1622,3,FALSE),'BN+NF EQ_Curves'!H212)</f>
        <v>15770935</v>
      </c>
      <c r="I213">
        <f>IFERROR(VLOOKUP($A213,'Equity Curves'!$A$16:$F$1622,4,FALSE),'BN+NF EQ_Curves'!I212)</f>
        <v>16588894</v>
      </c>
      <c r="J213">
        <f>IFERROR(VLOOKUP($A213,'Equity Curves'!$A$16:$F$1622,5,FALSE),'BN+NF EQ_Curves'!J212)</f>
        <v>15783361</v>
      </c>
      <c r="K213">
        <f>IFERROR(VLOOKUP($A213,'Equity Curves'!$A$16:$F$1622,6,FALSE),'BN+NF EQ_Curves'!K212)</f>
        <v>15783361</v>
      </c>
      <c r="M213">
        <f t="shared" si="39"/>
        <v>-1.9277411496565477E-4</v>
      </c>
      <c r="N213">
        <f t="shared" si="40"/>
        <v>1.4259893692503134E-4</v>
      </c>
      <c r="O213">
        <f t="shared" si="41"/>
        <v>1.6205649123628429E-3</v>
      </c>
      <c r="P213">
        <f t="shared" si="42"/>
        <v>-2.1999319982343168E-3</v>
      </c>
      <c r="Q213">
        <f t="shared" si="43"/>
        <v>6.3306368652726874E-4</v>
      </c>
      <c r="R213">
        <f t="shared" si="44"/>
        <v>3.8810887026397012E-4</v>
      </c>
      <c r="S213">
        <f t="shared" si="45"/>
        <v>-5.0861246572734276E-3</v>
      </c>
      <c r="T213">
        <f t="shared" si="46"/>
        <v>-4.6481649684556592E-3</v>
      </c>
      <c r="U213">
        <f t="shared" si="47"/>
        <v>-2.2116724466640925E-3</v>
      </c>
      <c r="V213">
        <f t="shared" si="48"/>
        <v>-2.2116724466640925E-3</v>
      </c>
      <c r="W213" s="2"/>
      <c r="X213">
        <f t="shared" si="49"/>
        <v>113.87615444050135</v>
      </c>
      <c r="Y213">
        <f t="shared" si="50"/>
        <v>-1.3766004226178131E-3</v>
      </c>
      <c r="Z213" s="40">
        <f>X213/MAX($X$16:X213)-1</f>
        <v>-1.3766004226177797E-3</v>
      </c>
      <c r="AC213" s="2"/>
    </row>
    <row r="214" spans="1:29">
      <c r="A214" s="2">
        <v>43804</v>
      </c>
      <c r="B214">
        <v>10693975</v>
      </c>
      <c r="C214">
        <v>11509259</v>
      </c>
      <c r="D214">
        <v>11572925</v>
      </c>
      <c r="E214">
        <v>11667635</v>
      </c>
      <c r="F214">
        <v>11221561</v>
      </c>
      <c r="G214">
        <f>IFERROR(VLOOKUP($A214,'Equity Curves'!$A$16:$F$1622,2,FALSE),'BN+NF EQ_Curves'!G213)</f>
        <v>13543222</v>
      </c>
      <c r="H214">
        <f>IFERROR(VLOOKUP($A214,'Equity Curves'!$A$16:$F$1622,3,FALSE),'BN+NF EQ_Curves'!H213)</f>
        <v>15767808</v>
      </c>
      <c r="I214">
        <f>IFERROR(VLOOKUP($A214,'Equity Curves'!$A$16:$F$1622,4,FALSE),'BN+NF EQ_Curves'!I213)</f>
        <v>16403705</v>
      </c>
      <c r="J214">
        <f>IFERROR(VLOOKUP($A214,'Equity Curves'!$A$16:$F$1622,5,FALSE),'BN+NF EQ_Curves'!J213)</f>
        <v>15598171</v>
      </c>
      <c r="K214">
        <f>IFERROR(VLOOKUP($A214,'Equity Curves'!$A$16:$F$1622,6,FALSE),'BN+NF EQ_Curves'!K213)</f>
        <v>15598171</v>
      </c>
      <c r="M214">
        <f t="shared" si="39"/>
        <v>9.3157801434706755E-4</v>
      </c>
      <c r="N214">
        <f t="shared" si="40"/>
        <v>5.9396160479874283E-4</v>
      </c>
      <c r="O214">
        <f t="shared" si="41"/>
        <v>2.1050143242284935E-3</v>
      </c>
      <c r="P214">
        <f t="shared" si="42"/>
        <v>-5.0436688465487212E-3</v>
      </c>
      <c r="Q214">
        <f t="shared" si="43"/>
        <v>-2.0426820863121975E-3</v>
      </c>
      <c r="R214">
        <f t="shared" si="44"/>
        <v>2.2946629330689028E-4</v>
      </c>
      <c r="S214">
        <f t="shared" si="45"/>
        <v>-1.9827613264522537E-4</v>
      </c>
      <c r="T214">
        <f t="shared" si="46"/>
        <v>-1.1163432595325484E-2</v>
      </c>
      <c r="U214">
        <f t="shared" si="47"/>
        <v>-1.1733242368339725E-2</v>
      </c>
      <c r="V214">
        <f t="shared" si="48"/>
        <v>-1.1733242368339725E-2</v>
      </c>
      <c r="W214" s="2"/>
      <c r="X214">
        <f t="shared" si="49"/>
        <v>113.4428041534515</v>
      </c>
      <c r="Y214">
        <f t="shared" si="50"/>
        <v>-3.8054524160829883E-3</v>
      </c>
      <c r="Z214" s="40">
        <f>X214/MAX($X$16:X214)-1</f>
        <v>-5.1768142512965687E-3</v>
      </c>
      <c r="AC214" s="2"/>
    </row>
    <row r="215" spans="1:29">
      <c r="A215" s="2">
        <v>43805</v>
      </c>
      <c r="B215">
        <v>10712354</v>
      </c>
      <c r="C215">
        <v>11557827</v>
      </c>
      <c r="D215">
        <v>11621493</v>
      </c>
      <c r="E215">
        <v>11690902</v>
      </c>
      <c r="F215">
        <v>11243039</v>
      </c>
      <c r="G215">
        <f>IFERROR(VLOOKUP($A215,'Equity Curves'!$A$16:$F$1622,2,FALSE),'BN+NF EQ_Curves'!G214)</f>
        <v>13613661</v>
      </c>
      <c r="H215">
        <f>IFERROR(VLOOKUP($A215,'Equity Curves'!$A$16:$F$1622,3,FALSE),'BN+NF EQ_Curves'!H214)</f>
        <v>15849986</v>
      </c>
      <c r="I215">
        <f>IFERROR(VLOOKUP($A215,'Equity Curves'!$A$16:$F$1622,4,FALSE),'BN+NF EQ_Curves'!I214)</f>
        <v>16485883</v>
      </c>
      <c r="J215">
        <f>IFERROR(VLOOKUP($A215,'Equity Curves'!$A$16:$F$1622,5,FALSE),'BN+NF EQ_Curves'!J214)</f>
        <v>15680349</v>
      </c>
      <c r="K215">
        <f>IFERROR(VLOOKUP($A215,'Equity Curves'!$A$16:$F$1622,6,FALSE),'BN+NF EQ_Curves'!K214)</f>
        <v>15680349</v>
      </c>
      <c r="M215">
        <f t="shared" si="39"/>
        <v>1.7186312853731955E-3</v>
      </c>
      <c r="N215">
        <f t="shared" si="40"/>
        <v>4.2199067724515427E-3</v>
      </c>
      <c r="O215">
        <f t="shared" si="41"/>
        <v>4.1966918475666581E-3</v>
      </c>
      <c r="P215">
        <f t="shared" si="42"/>
        <v>1.9941487713661665E-3</v>
      </c>
      <c r="Q215">
        <f t="shared" si="43"/>
        <v>1.9139939621590774E-3</v>
      </c>
      <c r="R215">
        <f t="shared" si="44"/>
        <v>5.2010518619571844E-3</v>
      </c>
      <c r="S215">
        <f t="shared" si="45"/>
        <v>5.2117580325685697E-3</v>
      </c>
      <c r="T215">
        <f t="shared" si="46"/>
        <v>5.0097218890488016E-3</v>
      </c>
      <c r="U215">
        <f t="shared" si="47"/>
        <v>5.2684382034278165E-3</v>
      </c>
      <c r="V215">
        <f t="shared" si="48"/>
        <v>5.2684382034278165E-3</v>
      </c>
      <c r="W215" s="2"/>
      <c r="X215">
        <f t="shared" si="49"/>
        <v>113.89660691657321</v>
      </c>
      <c r="Y215">
        <f t="shared" si="50"/>
        <v>4.0002780829346829E-3</v>
      </c>
      <c r="Z215" s="40">
        <f>X215/MAX($X$16:X215)-1</f>
        <v>-1.1972448649508749E-3</v>
      </c>
      <c r="AC215" s="2"/>
    </row>
    <row r="216" spans="1:29">
      <c r="A216" s="2">
        <v>43808</v>
      </c>
      <c r="B216">
        <v>10717399</v>
      </c>
      <c r="C216">
        <v>11525405</v>
      </c>
      <c r="D216">
        <v>11588629</v>
      </c>
      <c r="E216">
        <v>11681868</v>
      </c>
      <c r="F216">
        <v>11239874</v>
      </c>
      <c r="G216">
        <f>IFERROR(VLOOKUP($A216,'Equity Curves'!$A$16:$F$1622,2,FALSE),'BN+NF EQ_Curves'!G215)</f>
        <v>13629341</v>
      </c>
      <c r="H216">
        <f>IFERROR(VLOOKUP($A216,'Equity Curves'!$A$16:$F$1622,3,FALSE),'BN+NF EQ_Curves'!H215)</f>
        <v>15807265</v>
      </c>
      <c r="I216">
        <f>IFERROR(VLOOKUP($A216,'Equity Curves'!$A$16:$F$1622,4,FALSE),'BN+NF EQ_Curves'!I215)</f>
        <v>16431073</v>
      </c>
      <c r="J216">
        <f>IFERROR(VLOOKUP($A216,'Equity Curves'!$A$16:$F$1622,5,FALSE),'BN+NF EQ_Curves'!J215)</f>
        <v>15660706</v>
      </c>
      <c r="K216">
        <f>IFERROR(VLOOKUP($A216,'Equity Curves'!$A$16:$F$1622,6,FALSE),'BN+NF EQ_Curves'!K215)</f>
        <v>15660706</v>
      </c>
      <c r="M216">
        <f t="shared" si="39"/>
        <v>4.7095157609611249E-4</v>
      </c>
      <c r="N216">
        <f t="shared" si="40"/>
        <v>-2.8051985896656584E-3</v>
      </c>
      <c r="O216">
        <f t="shared" si="41"/>
        <v>-2.8278638553583813E-3</v>
      </c>
      <c r="P216">
        <f t="shared" si="42"/>
        <v>-7.7273763820784325E-4</v>
      </c>
      <c r="Q216">
        <f t="shared" si="43"/>
        <v>-2.815075176738624E-4</v>
      </c>
      <c r="R216">
        <f t="shared" si="44"/>
        <v>1.1517842261534739E-3</v>
      </c>
      <c r="S216">
        <f t="shared" si="45"/>
        <v>-2.6953336110202564E-3</v>
      </c>
      <c r="T216">
        <f t="shared" si="46"/>
        <v>-3.3246626826115566E-3</v>
      </c>
      <c r="U216">
        <f t="shared" si="47"/>
        <v>-1.2527144644548516E-3</v>
      </c>
      <c r="V216">
        <f t="shared" si="48"/>
        <v>-1.2527144644548516E-3</v>
      </c>
      <c r="W216" s="2"/>
      <c r="X216">
        <f t="shared" si="49"/>
        <v>113.74182146170114</v>
      </c>
      <c r="Y216">
        <f t="shared" si="50"/>
        <v>-1.3589997021197673E-3</v>
      </c>
      <c r="Z216" s="40">
        <f>X216/MAX($X$16:X216)-1</f>
        <v>-2.5546175116557546E-3</v>
      </c>
      <c r="AC216" s="2"/>
    </row>
    <row r="217" spans="1:29">
      <c r="A217" s="2">
        <v>43809</v>
      </c>
      <c r="B217">
        <v>10736215</v>
      </c>
      <c r="C217">
        <v>11534320</v>
      </c>
      <c r="D217">
        <v>11627378</v>
      </c>
      <c r="E217">
        <v>11720618</v>
      </c>
      <c r="F217">
        <v>11278624</v>
      </c>
      <c r="G217">
        <f>IFERROR(VLOOKUP($A217,'Equity Curves'!$A$16:$F$1622,2,FALSE),'BN+NF EQ_Curves'!G216)</f>
        <v>13647407</v>
      </c>
      <c r="H217">
        <f>IFERROR(VLOOKUP($A217,'Equity Curves'!$A$16:$F$1622,3,FALSE),'BN+NF EQ_Curves'!H216)</f>
        <v>15830374</v>
      </c>
      <c r="I217">
        <f>IFERROR(VLOOKUP($A217,'Equity Curves'!$A$16:$F$1622,4,FALSE),'BN+NF EQ_Curves'!I216)</f>
        <v>16416559</v>
      </c>
      <c r="J217">
        <f>IFERROR(VLOOKUP($A217,'Equity Curves'!$A$16:$F$1622,5,FALSE),'BN+NF EQ_Curves'!J216)</f>
        <v>15645163</v>
      </c>
      <c r="K217">
        <f>IFERROR(VLOOKUP($A217,'Equity Curves'!$A$16:$F$1622,6,FALSE),'BN+NF EQ_Curves'!K216)</f>
        <v>15645163</v>
      </c>
      <c r="M217">
        <f t="shared" si="39"/>
        <v>1.7556498549695654E-3</v>
      </c>
      <c r="N217">
        <f t="shared" si="40"/>
        <v>7.7350860989255921E-4</v>
      </c>
      <c r="O217">
        <f t="shared" si="41"/>
        <v>3.3437087337941929E-3</v>
      </c>
      <c r="P217">
        <f t="shared" si="42"/>
        <v>3.3171064764641045E-3</v>
      </c>
      <c r="Q217">
        <f t="shared" si="43"/>
        <v>3.4475475436823722E-3</v>
      </c>
      <c r="R217">
        <f t="shared" si="44"/>
        <v>1.3255226353203753E-3</v>
      </c>
      <c r="S217">
        <f t="shared" si="45"/>
        <v>1.4619227298333648E-3</v>
      </c>
      <c r="T217">
        <f t="shared" si="46"/>
        <v>-8.8332636584353974E-4</v>
      </c>
      <c r="U217">
        <f t="shared" si="47"/>
        <v>-9.9248399146245614E-4</v>
      </c>
      <c r="V217">
        <f t="shared" si="48"/>
        <v>-9.9248399146245614E-4</v>
      </c>
      <c r="W217" s="2"/>
      <c r="X217">
        <f t="shared" si="49"/>
        <v>113.88464333885393</v>
      </c>
      <c r="Y217">
        <f t="shared" si="50"/>
        <v>1.2556672235188081E-3</v>
      </c>
      <c r="Z217" s="40">
        <f>X217/MAX($X$16:X217)-1</f>
        <v>-1.3021580376147979E-3</v>
      </c>
      <c r="AC217" s="2"/>
    </row>
    <row r="218" spans="1:29">
      <c r="A218" s="2">
        <v>43810</v>
      </c>
      <c r="B218">
        <v>10738942</v>
      </c>
      <c r="C218">
        <v>11555739</v>
      </c>
      <c r="D218">
        <v>11633456</v>
      </c>
      <c r="E218">
        <v>11730150</v>
      </c>
      <c r="F218">
        <v>11268894</v>
      </c>
      <c r="G218">
        <f>IFERROR(VLOOKUP($A218,'Equity Curves'!$A$16:$F$1622,2,FALSE),'BN+NF EQ_Curves'!G217)</f>
        <v>13654225</v>
      </c>
      <c r="H218">
        <f>IFERROR(VLOOKUP($A218,'Equity Curves'!$A$16:$F$1622,3,FALSE),'BN+NF EQ_Curves'!H217)</f>
        <v>15851176</v>
      </c>
      <c r="I218">
        <f>IFERROR(VLOOKUP($A218,'Equity Curves'!$A$16:$F$1622,4,FALSE),'BN+NF EQ_Curves'!I217)</f>
        <v>16377837</v>
      </c>
      <c r="J218">
        <f>IFERROR(VLOOKUP($A218,'Equity Curves'!$A$16:$F$1622,5,FALSE),'BN+NF EQ_Curves'!J217)</f>
        <v>15619724</v>
      </c>
      <c r="K218">
        <f>IFERROR(VLOOKUP($A218,'Equity Curves'!$A$16:$F$1622,6,FALSE),'BN+NF EQ_Curves'!K217)</f>
        <v>15619724</v>
      </c>
      <c r="M218">
        <f t="shared" si="39"/>
        <v>2.5400012946841244E-4</v>
      </c>
      <c r="N218">
        <f t="shared" si="40"/>
        <v>1.8569798653063074E-3</v>
      </c>
      <c r="O218">
        <f t="shared" si="41"/>
        <v>5.2273178011419397E-4</v>
      </c>
      <c r="P218">
        <f t="shared" si="42"/>
        <v>8.1326769629375129E-4</v>
      </c>
      <c r="Q218">
        <f t="shared" si="43"/>
        <v>-8.626938888999236E-4</v>
      </c>
      <c r="R218">
        <f t="shared" si="44"/>
        <v>4.9958208178302321E-4</v>
      </c>
      <c r="S218">
        <f t="shared" si="45"/>
        <v>1.3140561303226495E-3</v>
      </c>
      <c r="T218">
        <f t="shared" si="46"/>
        <v>-2.35871597695958E-3</v>
      </c>
      <c r="U218">
        <f t="shared" si="47"/>
        <v>-1.62599776045802E-3</v>
      </c>
      <c r="V218">
        <f t="shared" si="48"/>
        <v>-1.62599776045802E-3</v>
      </c>
      <c r="W218" s="2"/>
      <c r="X218">
        <f t="shared" si="49"/>
        <v>113.8708315493482</v>
      </c>
      <c r="Y218">
        <f t="shared" si="50"/>
        <v>-1.2127877034872052E-4</v>
      </c>
      <c r="Z218" s="40">
        <f>X218/MAX($X$16:X218)-1</f>
        <v>-1.4232788838378641E-3</v>
      </c>
      <c r="AC218" s="2"/>
    </row>
    <row r="219" spans="1:29">
      <c r="A219" s="2">
        <v>43811</v>
      </c>
      <c r="B219">
        <v>10758552</v>
      </c>
      <c r="C219">
        <v>11581294</v>
      </c>
      <c r="D219">
        <v>11659010</v>
      </c>
      <c r="E219">
        <v>11755704</v>
      </c>
      <c r="F219">
        <v>11294448</v>
      </c>
      <c r="G219">
        <f>IFERROR(VLOOKUP($A219,'Equity Curves'!$A$16:$F$1622,2,FALSE),'BN+NF EQ_Curves'!G218)</f>
        <v>13703637</v>
      </c>
      <c r="H219">
        <f>IFERROR(VLOOKUP($A219,'Equity Curves'!$A$16:$F$1622,3,FALSE),'BN+NF EQ_Curves'!H218)</f>
        <v>15916370</v>
      </c>
      <c r="I219">
        <f>IFERROR(VLOOKUP($A219,'Equity Curves'!$A$16:$F$1622,4,FALSE),'BN+NF EQ_Curves'!I218)</f>
        <v>16443031</v>
      </c>
      <c r="J219">
        <f>IFERROR(VLOOKUP($A219,'Equity Curves'!$A$16:$F$1622,5,FALSE),'BN+NF EQ_Curves'!J218)</f>
        <v>15684918</v>
      </c>
      <c r="K219">
        <f>IFERROR(VLOOKUP($A219,'Equity Curves'!$A$16:$F$1622,6,FALSE),'BN+NF EQ_Curves'!K218)</f>
        <v>15684918</v>
      </c>
      <c r="M219">
        <f t="shared" si="39"/>
        <v>1.8260644298107032E-3</v>
      </c>
      <c r="N219">
        <f t="shared" si="40"/>
        <v>2.2114552777627861E-3</v>
      </c>
      <c r="O219">
        <f t="shared" si="41"/>
        <v>2.1965957493628174E-3</v>
      </c>
      <c r="P219">
        <f t="shared" si="42"/>
        <v>2.1784887661282504E-3</v>
      </c>
      <c r="Q219">
        <f t="shared" si="43"/>
        <v>2.2676582102911791E-3</v>
      </c>
      <c r="R219">
        <f t="shared" si="44"/>
        <v>3.6188066331117597E-3</v>
      </c>
      <c r="S219">
        <f t="shared" si="45"/>
        <v>4.112880962270582E-3</v>
      </c>
      <c r="T219">
        <f t="shared" si="46"/>
        <v>3.9806233265113899E-3</v>
      </c>
      <c r="U219">
        <f t="shared" si="47"/>
        <v>4.1738253505632095E-3</v>
      </c>
      <c r="V219">
        <f t="shared" si="48"/>
        <v>4.1738253505632095E-3</v>
      </c>
      <c r="W219" s="2"/>
      <c r="X219">
        <f t="shared" si="49"/>
        <v>114.22087303687948</v>
      </c>
      <c r="Y219">
        <f t="shared" si="50"/>
        <v>3.0740224056375887E-3</v>
      </c>
      <c r="Z219" s="40">
        <f>X219/MAX($X$16:X219)-1</f>
        <v>0</v>
      </c>
      <c r="AC219" s="2"/>
    </row>
    <row r="220" spans="1:29">
      <c r="A220" s="2">
        <v>43812</v>
      </c>
      <c r="B220">
        <v>10773535</v>
      </c>
      <c r="C220">
        <v>11597524</v>
      </c>
      <c r="D220">
        <v>11675241</v>
      </c>
      <c r="E220">
        <v>11771935</v>
      </c>
      <c r="F220">
        <v>11310679</v>
      </c>
      <c r="G220">
        <f>IFERROR(VLOOKUP($A220,'Equity Curves'!$A$16:$F$1622,2,FALSE),'BN+NF EQ_Curves'!G219)</f>
        <v>13736094</v>
      </c>
      <c r="H220">
        <f>IFERROR(VLOOKUP($A220,'Equity Curves'!$A$16:$F$1622,3,FALSE),'BN+NF EQ_Curves'!H219)</f>
        <v>15954237</v>
      </c>
      <c r="I220">
        <f>IFERROR(VLOOKUP($A220,'Equity Curves'!$A$16:$F$1622,4,FALSE),'BN+NF EQ_Curves'!I219)</f>
        <v>16480898</v>
      </c>
      <c r="J220">
        <f>IFERROR(VLOOKUP($A220,'Equity Curves'!$A$16:$F$1622,5,FALSE),'BN+NF EQ_Curves'!J219)</f>
        <v>15722785</v>
      </c>
      <c r="K220">
        <f>IFERROR(VLOOKUP($A220,'Equity Curves'!$A$16:$F$1622,6,FALSE),'BN+NF EQ_Curves'!K219)</f>
        <v>15722785</v>
      </c>
      <c r="M220">
        <f t="shared" si="39"/>
        <v>1.3926595326210212E-3</v>
      </c>
      <c r="N220">
        <f t="shared" si="40"/>
        <v>1.4013978058065035E-3</v>
      </c>
      <c r="O220">
        <f t="shared" si="41"/>
        <v>1.3921422144762552E-3</v>
      </c>
      <c r="P220">
        <f t="shared" si="42"/>
        <v>1.380691449869742E-3</v>
      </c>
      <c r="Q220">
        <f t="shared" si="43"/>
        <v>1.4370777571421911E-3</v>
      </c>
      <c r="R220">
        <f t="shared" si="44"/>
        <v>2.3684953125946429E-3</v>
      </c>
      <c r="S220">
        <f t="shared" si="45"/>
        <v>2.3791228778924367E-3</v>
      </c>
      <c r="T220">
        <f t="shared" si="46"/>
        <v>2.3029209152496399E-3</v>
      </c>
      <c r="U220">
        <f t="shared" si="47"/>
        <v>2.4142300265770356E-3</v>
      </c>
      <c r="V220">
        <f t="shared" si="48"/>
        <v>2.4142300265770356E-3</v>
      </c>
      <c r="W220" s="2"/>
      <c r="X220">
        <f t="shared" si="49"/>
        <v>114.43655594500083</v>
      </c>
      <c r="Y220">
        <f t="shared" si="50"/>
        <v>1.8882967918806507E-3</v>
      </c>
      <c r="Z220" s="40">
        <f>X220/MAX($X$16:X220)-1</f>
        <v>0</v>
      </c>
      <c r="AC220" s="2"/>
    </row>
    <row r="221" spans="1:29">
      <c r="A221" s="2">
        <v>43815</v>
      </c>
      <c r="B221">
        <v>10774262</v>
      </c>
      <c r="C221">
        <v>11596668</v>
      </c>
      <c r="D221">
        <v>11686994</v>
      </c>
      <c r="E221">
        <v>11741043</v>
      </c>
      <c r="F221">
        <v>11313590</v>
      </c>
      <c r="G221">
        <f>IFERROR(VLOOKUP($A221,'Equity Curves'!$A$16:$F$1622,2,FALSE),'BN+NF EQ_Curves'!G220)</f>
        <v>13747229</v>
      </c>
      <c r="H221">
        <f>IFERROR(VLOOKUP($A221,'Equity Curves'!$A$16:$F$1622,3,FALSE),'BN+NF EQ_Curves'!H220)</f>
        <v>15967228</v>
      </c>
      <c r="I221">
        <f>IFERROR(VLOOKUP($A221,'Equity Curves'!$A$16:$F$1622,4,FALSE),'BN+NF EQ_Curves'!I220)</f>
        <v>16460174</v>
      </c>
      <c r="J221">
        <f>IFERROR(VLOOKUP($A221,'Equity Curves'!$A$16:$F$1622,5,FALSE),'BN+NF EQ_Curves'!J220)</f>
        <v>15703196</v>
      </c>
      <c r="K221">
        <f>IFERROR(VLOOKUP($A221,'Equity Curves'!$A$16:$F$1622,6,FALSE),'BN+NF EQ_Curves'!K220)</f>
        <v>15703196</v>
      </c>
      <c r="M221">
        <f t="shared" si="39"/>
        <v>6.7480172478262546E-5</v>
      </c>
      <c r="N221">
        <f t="shared" si="40"/>
        <v>-7.3808857821711094E-5</v>
      </c>
      <c r="O221">
        <f t="shared" si="41"/>
        <v>1.0066601623042182E-3</v>
      </c>
      <c r="P221">
        <f t="shared" si="42"/>
        <v>-2.6242074901025036E-3</v>
      </c>
      <c r="Q221">
        <f t="shared" si="43"/>
        <v>2.5736739589188318E-4</v>
      </c>
      <c r="R221">
        <f t="shared" si="44"/>
        <v>8.1063801689174042E-4</v>
      </c>
      <c r="S221">
        <f t="shared" si="45"/>
        <v>8.1426645473547943E-4</v>
      </c>
      <c r="T221">
        <f t="shared" si="46"/>
        <v>-1.2574557527144092E-3</v>
      </c>
      <c r="U221">
        <f t="shared" si="47"/>
        <v>-1.2458988658815562E-3</v>
      </c>
      <c r="V221">
        <f t="shared" si="48"/>
        <v>-1.2458988658815562E-3</v>
      </c>
      <c r="W221" s="2"/>
      <c r="X221">
        <f t="shared" si="49"/>
        <v>114.39660777255253</v>
      </c>
      <c r="Y221">
        <f t="shared" si="50"/>
        <v>-3.4908576301001531E-4</v>
      </c>
      <c r="Z221" s="40">
        <f>X221/MAX($X$16:X221)-1</f>
        <v>-3.4908576301007077E-4</v>
      </c>
      <c r="AC221" s="2"/>
    </row>
    <row r="222" spans="1:29">
      <c r="A222" s="2">
        <v>43816</v>
      </c>
      <c r="B222">
        <v>10794260</v>
      </c>
      <c r="C222">
        <v>11583829</v>
      </c>
      <c r="D222">
        <v>11701823</v>
      </c>
      <c r="E222">
        <v>11777554</v>
      </c>
      <c r="F222">
        <v>11347292</v>
      </c>
      <c r="G222">
        <f>IFERROR(VLOOKUP($A222,'Equity Curves'!$A$16:$F$1622,2,FALSE),'BN+NF EQ_Curves'!G221)</f>
        <v>13782226</v>
      </c>
      <c r="H222">
        <f>IFERROR(VLOOKUP($A222,'Equity Curves'!$A$16:$F$1622,3,FALSE),'BN+NF EQ_Curves'!H221)</f>
        <v>16008057</v>
      </c>
      <c r="I222">
        <f>IFERROR(VLOOKUP($A222,'Equity Curves'!$A$16:$F$1622,4,FALSE),'BN+NF EQ_Curves'!I221)</f>
        <v>16472434</v>
      </c>
      <c r="J222">
        <f>IFERROR(VLOOKUP($A222,'Equity Curves'!$A$16:$F$1622,5,FALSE),'BN+NF EQ_Curves'!J221)</f>
        <v>15746010</v>
      </c>
      <c r="K222">
        <f>IFERROR(VLOOKUP($A222,'Equity Curves'!$A$16:$F$1622,6,FALSE),'BN+NF EQ_Curves'!K221)</f>
        <v>15746010</v>
      </c>
      <c r="M222">
        <f t="shared" si="39"/>
        <v>1.8560900041226791E-3</v>
      </c>
      <c r="N222">
        <f t="shared" si="40"/>
        <v>-1.1071283579041635E-3</v>
      </c>
      <c r="O222">
        <f t="shared" si="41"/>
        <v>1.2688463774346292E-3</v>
      </c>
      <c r="P222">
        <f t="shared" si="42"/>
        <v>3.1096896587465839E-3</v>
      </c>
      <c r="Q222">
        <f t="shared" si="43"/>
        <v>2.9788952931828483E-3</v>
      </c>
      <c r="R222">
        <f t="shared" si="44"/>
        <v>2.5457494015703741E-3</v>
      </c>
      <c r="S222">
        <f t="shared" si="45"/>
        <v>2.5570499776166322E-3</v>
      </c>
      <c r="T222">
        <f t="shared" si="46"/>
        <v>7.4482809233966663E-4</v>
      </c>
      <c r="U222">
        <f t="shared" si="47"/>
        <v>2.7264513542337721E-3</v>
      </c>
      <c r="V222">
        <f t="shared" si="48"/>
        <v>2.7264513542337721E-3</v>
      </c>
      <c r="W222" s="2"/>
      <c r="X222">
        <f t="shared" si="49"/>
        <v>114.61861639018258</v>
      </c>
      <c r="Y222">
        <f t="shared" si="50"/>
        <v>1.9406923155576793E-3</v>
      </c>
      <c r="Z222" s="40">
        <f>X222/MAX($X$16:X222)-1</f>
        <v>0</v>
      </c>
      <c r="AC222" s="2"/>
    </row>
    <row r="223" spans="1:29">
      <c r="A223" s="2">
        <v>43817</v>
      </c>
      <c r="B223">
        <v>10797851</v>
      </c>
      <c r="C223">
        <v>11596926</v>
      </c>
      <c r="D223">
        <v>11714920</v>
      </c>
      <c r="E223">
        <v>11790651</v>
      </c>
      <c r="F223">
        <v>11348377</v>
      </c>
      <c r="G223">
        <f>IFERROR(VLOOKUP($A223,'Equity Curves'!$A$16:$F$1622,2,FALSE),'BN+NF EQ_Curves'!G222)</f>
        <v>13795065</v>
      </c>
      <c r="H223">
        <f>IFERROR(VLOOKUP($A223,'Equity Curves'!$A$16:$F$1622,3,FALSE),'BN+NF EQ_Curves'!H222)</f>
        <v>16015870</v>
      </c>
      <c r="I223">
        <f>IFERROR(VLOOKUP($A223,'Equity Curves'!$A$16:$F$1622,4,FALSE),'BN+NF EQ_Curves'!I222)</f>
        <v>16465638</v>
      </c>
      <c r="J223">
        <f>IFERROR(VLOOKUP($A223,'Equity Curves'!$A$16:$F$1622,5,FALSE),'BN+NF EQ_Curves'!J222)</f>
        <v>15739215</v>
      </c>
      <c r="K223">
        <f>IFERROR(VLOOKUP($A223,'Equity Curves'!$A$16:$F$1622,6,FALSE),'BN+NF EQ_Curves'!K222)</f>
        <v>15739215</v>
      </c>
      <c r="M223">
        <f t="shared" si="39"/>
        <v>3.3267681156456952E-4</v>
      </c>
      <c r="N223">
        <f t="shared" si="40"/>
        <v>1.1306278778804302E-3</v>
      </c>
      <c r="O223">
        <f t="shared" si="41"/>
        <v>1.1192273203928238E-3</v>
      </c>
      <c r="P223">
        <f t="shared" si="42"/>
        <v>1.1120305625429427E-3</v>
      </c>
      <c r="Q223">
        <f t="shared" si="43"/>
        <v>9.5617527071656383E-5</v>
      </c>
      <c r="R223">
        <f t="shared" si="44"/>
        <v>9.3156214388012692E-4</v>
      </c>
      <c r="S223">
        <f t="shared" si="45"/>
        <v>4.8806672789836192E-4</v>
      </c>
      <c r="T223">
        <f t="shared" si="46"/>
        <v>-4.1256805157030563E-4</v>
      </c>
      <c r="U223">
        <f t="shared" si="47"/>
        <v>-4.3153789436178869E-4</v>
      </c>
      <c r="V223">
        <f t="shared" si="48"/>
        <v>-4.3153789436178869E-4</v>
      </c>
      <c r="W223" s="2"/>
      <c r="X223">
        <f t="shared" si="49"/>
        <v>114.66370924657842</v>
      </c>
      <c r="Y223">
        <f t="shared" si="50"/>
        <v>3.9341651309370289E-4</v>
      </c>
      <c r="Z223" s="40">
        <f>X223/MAX($X$16:X223)-1</f>
        <v>0</v>
      </c>
      <c r="AC223" s="2"/>
    </row>
    <row r="224" spans="1:29">
      <c r="A224" s="2">
        <v>43818</v>
      </c>
      <c r="B224">
        <v>10799805</v>
      </c>
      <c r="C224">
        <v>11601406</v>
      </c>
      <c r="D224">
        <v>11709034</v>
      </c>
      <c r="E224">
        <v>11796826</v>
      </c>
      <c r="F224">
        <v>11354619</v>
      </c>
      <c r="G224">
        <f>IFERROR(VLOOKUP($A224,'Equity Curves'!$A$16:$F$1622,2,FALSE),'BN+NF EQ_Curves'!G223)</f>
        <v>13801178</v>
      </c>
      <c r="H224">
        <f>IFERROR(VLOOKUP($A224,'Equity Curves'!$A$16:$F$1622,3,FALSE),'BN+NF EQ_Curves'!H223)</f>
        <v>15968998</v>
      </c>
      <c r="I224">
        <f>IFERROR(VLOOKUP($A224,'Equity Curves'!$A$16:$F$1622,4,FALSE),'BN+NF EQ_Curves'!I223)</f>
        <v>16433396</v>
      </c>
      <c r="J224">
        <f>IFERROR(VLOOKUP($A224,'Equity Curves'!$A$16:$F$1622,5,FALSE),'BN+NF EQ_Curves'!J223)</f>
        <v>15703877</v>
      </c>
      <c r="K224">
        <f>IFERROR(VLOOKUP($A224,'Equity Curves'!$A$16:$F$1622,6,FALSE),'BN+NF EQ_Curves'!K223)</f>
        <v>15703877</v>
      </c>
      <c r="M224">
        <f t="shared" si="39"/>
        <v>1.8096193399963489E-4</v>
      </c>
      <c r="N224">
        <f t="shared" si="40"/>
        <v>3.863092685079117E-4</v>
      </c>
      <c r="O224">
        <f t="shared" si="41"/>
        <v>-5.0243620955159329E-4</v>
      </c>
      <c r="P224">
        <f t="shared" si="42"/>
        <v>5.2372002190548272E-4</v>
      </c>
      <c r="Q224">
        <f t="shared" si="43"/>
        <v>5.5003459966118662E-4</v>
      </c>
      <c r="R224">
        <f t="shared" si="44"/>
        <v>4.4312948144864528E-4</v>
      </c>
      <c r="S224">
        <f t="shared" si="45"/>
        <v>-2.9265971814206315E-3</v>
      </c>
      <c r="T224">
        <f t="shared" si="46"/>
        <v>-1.9581385185317712E-3</v>
      </c>
      <c r="U224">
        <f t="shared" si="47"/>
        <v>-2.2452199807931894E-3</v>
      </c>
      <c r="V224">
        <f t="shared" si="48"/>
        <v>-2.2452199807931894E-3</v>
      </c>
      <c r="W224" s="2"/>
      <c r="X224">
        <f t="shared" si="49"/>
        <v>114.57434658281241</v>
      </c>
      <c r="Y224">
        <f t="shared" si="50"/>
        <v>-7.7934565655675132E-4</v>
      </c>
      <c r="Z224" s="40">
        <f>X224/MAX($X$16:X224)-1</f>
        <v>-7.7934565655679577E-4</v>
      </c>
      <c r="AC224" s="2"/>
    </row>
    <row r="225" spans="1:29">
      <c r="A225" s="2">
        <v>43819</v>
      </c>
      <c r="B225">
        <v>10810226</v>
      </c>
      <c r="C225">
        <v>11612696</v>
      </c>
      <c r="D225">
        <v>11703343</v>
      </c>
      <c r="E225">
        <v>11794946</v>
      </c>
      <c r="F225">
        <v>11327221</v>
      </c>
      <c r="G225">
        <f>IFERROR(VLOOKUP($A225,'Equity Curves'!$A$16:$F$1622,2,FALSE),'BN+NF EQ_Curves'!G224)</f>
        <v>13840368</v>
      </c>
      <c r="H225">
        <f>IFERROR(VLOOKUP($A225,'Equity Curves'!$A$16:$F$1622,3,FALSE),'BN+NF EQ_Curves'!H224)</f>
        <v>16014719</v>
      </c>
      <c r="I225">
        <f>IFERROR(VLOOKUP($A225,'Equity Curves'!$A$16:$F$1622,4,FALSE),'BN+NF EQ_Curves'!I224)</f>
        <v>16430866</v>
      </c>
      <c r="J225">
        <f>IFERROR(VLOOKUP($A225,'Equity Curves'!$A$16:$F$1622,5,FALSE),'BN+NF EQ_Curves'!J224)</f>
        <v>15701708</v>
      </c>
      <c r="K225">
        <f>IFERROR(VLOOKUP($A225,'Equity Curves'!$A$16:$F$1622,6,FALSE),'BN+NF EQ_Curves'!K224)</f>
        <v>15701708</v>
      </c>
      <c r="M225">
        <f t="shared" si="39"/>
        <v>9.6492482966126225E-4</v>
      </c>
      <c r="N225">
        <f t="shared" si="40"/>
        <v>9.7315790861896012E-4</v>
      </c>
      <c r="O225">
        <f t="shared" si="41"/>
        <v>-4.860349709463474E-4</v>
      </c>
      <c r="P225">
        <f t="shared" si="42"/>
        <v>-1.5936490035539652E-4</v>
      </c>
      <c r="Q225">
        <f t="shared" si="43"/>
        <v>-2.4129387344480335E-3</v>
      </c>
      <c r="R225">
        <f t="shared" si="44"/>
        <v>2.8396126765410923E-3</v>
      </c>
      <c r="S225">
        <f t="shared" si="45"/>
        <v>2.8631101337730502E-3</v>
      </c>
      <c r="T225">
        <f t="shared" si="46"/>
        <v>-1.5395478816426778E-4</v>
      </c>
      <c r="U225">
        <f t="shared" si="47"/>
        <v>-1.3811875882618896E-4</v>
      </c>
      <c r="V225">
        <f t="shared" si="48"/>
        <v>-1.3811875882618896E-4</v>
      </c>
      <c r="W225" s="2"/>
      <c r="X225">
        <f t="shared" si="49"/>
        <v>114.62192099814939</v>
      </c>
      <c r="Y225">
        <f t="shared" si="50"/>
        <v>4.1522746370279415E-4</v>
      </c>
      <c r="Z225" s="40">
        <f>X225/MAX($X$16:X225)-1</f>
        <v>-3.6444179857431092E-4</v>
      </c>
      <c r="AC225" s="2"/>
    </row>
    <row r="226" spans="1:29">
      <c r="A226" s="2">
        <v>43822</v>
      </c>
      <c r="B226">
        <v>10757461</v>
      </c>
      <c r="C226">
        <v>11575266</v>
      </c>
      <c r="D226">
        <v>11689601</v>
      </c>
      <c r="E226">
        <v>11781204</v>
      </c>
      <c r="F226">
        <v>11338190</v>
      </c>
      <c r="G226">
        <f>IFERROR(VLOOKUP($A226,'Equity Curves'!$A$16:$F$1622,2,FALSE),'BN+NF EQ_Curves'!G225)</f>
        <v>13814487</v>
      </c>
      <c r="H226">
        <f>IFERROR(VLOOKUP($A226,'Equity Curves'!$A$16:$F$1622,3,FALSE),'BN+NF EQ_Curves'!H225)</f>
        <v>16034822</v>
      </c>
      <c r="I226">
        <f>IFERROR(VLOOKUP($A226,'Equity Curves'!$A$16:$F$1622,4,FALSE),'BN+NF EQ_Curves'!I225)</f>
        <v>16405174</v>
      </c>
      <c r="J226">
        <f>IFERROR(VLOOKUP($A226,'Equity Curves'!$A$16:$F$1622,5,FALSE),'BN+NF EQ_Curves'!J225)</f>
        <v>15691456</v>
      </c>
      <c r="K226">
        <f>IFERROR(VLOOKUP($A226,'Equity Curves'!$A$16:$F$1622,6,FALSE),'BN+NF EQ_Curves'!K225)</f>
        <v>15691456</v>
      </c>
      <c r="M226">
        <f t="shared" si="39"/>
        <v>-4.881026539130584E-3</v>
      </c>
      <c r="N226">
        <f t="shared" si="40"/>
        <v>-3.2231964050380979E-3</v>
      </c>
      <c r="O226">
        <f t="shared" si="41"/>
        <v>-1.1741944160741369E-3</v>
      </c>
      <c r="P226">
        <f t="shared" si="42"/>
        <v>-1.1650752788524565E-3</v>
      </c>
      <c r="Q226">
        <f t="shared" si="43"/>
        <v>9.6837520871173588E-4</v>
      </c>
      <c r="R226">
        <f t="shared" si="44"/>
        <v>-1.8699647292614863E-3</v>
      </c>
      <c r="S226">
        <f t="shared" si="45"/>
        <v>1.2552827183542892E-3</v>
      </c>
      <c r="T226">
        <f t="shared" si="46"/>
        <v>-1.5636424763003642E-3</v>
      </c>
      <c r="U226">
        <f t="shared" si="47"/>
        <v>-6.5292259924842888E-4</v>
      </c>
      <c r="V226">
        <f t="shared" si="48"/>
        <v>-6.5292259924842888E-4</v>
      </c>
      <c r="W226" s="2"/>
      <c r="X226">
        <f t="shared" si="49"/>
        <v>114.47337915974813</v>
      </c>
      <c r="Y226">
        <f t="shared" si="50"/>
        <v>-1.2959287116087962E-3</v>
      </c>
      <c r="Z226" s="40">
        <f>X226/MAX($X$16:X226)-1</f>
        <v>-1.6598982195926704E-3</v>
      </c>
      <c r="AC226" s="2"/>
    </row>
    <row r="227" spans="1:29">
      <c r="A227" s="2">
        <v>43823</v>
      </c>
      <c r="B227">
        <v>10795775</v>
      </c>
      <c r="C227">
        <v>11588529</v>
      </c>
      <c r="D227">
        <v>11708022</v>
      </c>
      <c r="E227">
        <v>11796461</v>
      </c>
      <c r="F227">
        <v>11334779</v>
      </c>
      <c r="G227">
        <f>IFERROR(VLOOKUP($A227,'Equity Curves'!$A$16:$F$1622,2,FALSE),'BN+NF EQ_Curves'!G226)</f>
        <v>13845824</v>
      </c>
      <c r="H227">
        <f>IFERROR(VLOOKUP($A227,'Equity Curves'!$A$16:$F$1622,3,FALSE),'BN+NF EQ_Curves'!H226)</f>
        <v>16045700</v>
      </c>
      <c r="I227">
        <f>IFERROR(VLOOKUP($A227,'Equity Curves'!$A$16:$F$1622,4,FALSE),'BN+NF EQ_Curves'!I226)</f>
        <v>16421607</v>
      </c>
      <c r="J227">
        <f>IFERROR(VLOOKUP($A227,'Equity Curves'!$A$16:$F$1622,5,FALSE),'BN+NF EQ_Curves'!J226)</f>
        <v>15680325</v>
      </c>
      <c r="K227">
        <f>IFERROR(VLOOKUP($A227,'Equity Curves'!$A$16:$F$1622,6,FALSE),'BN+NF EQ_Curves'!K226)</f>
        <v>15680325</v>
      </c>
      <c r="M227">
        <f t="shared" si="39"/>
        <v>3.5616210925608627E-3</v>
      </c>
      <c r="N227">
        <f t="shared" si="40"/>
        <v>1.1458052022303988E-3</v>
      </c>
      <c r="O227">
        <f t="shared" si="41"/>
        <v>1.5758450609220098E-3</v>
      </c>
      <c r="P227">
        <f t="shared" si="42"/>
        <v>1.2950289291315809E-3</v>
      </c>
      <c r="Q227">
        <f t="shared" si="43"/>
        <v>-3.0084166873201035E-4</v>
      </c>
      <c r="R227">
        <f t="shared" si="44"/>
        <v>2.2684157580372677E-3</v>
      </c>
      <c r="S227">
        <f t="shared" si="45"/>
        <v>6.7839855035489727E-4</v>
      </c>
      <c r="T227">
        <f t="shared" si="46"/>
        <v>1.0016961721954765E-3</v>
      </c>
      <c r="U227">
        <f t="shared" si="47"/>
        <v>-7.0936693191503419E-4</v>
      </c>
      <c r="V227">
        <f t="shared" si="48"/>
        <v>-7.0936693191503419E-4</v>
      </c>
      <c r="W227" s="2"/>
      <c r="X227">
        <f t="shared" si="49"/>
        <v>114.58564589548025</v>
      </c>
      <c r="Y227">
        <f t="shared" si="50"/>
        <v>9.8072352328704149E-4</v>
      </c>
      <c r="Z227" s="40">
        <f>X227/MAX($X$16:X227)-1</f>
        <v>-6.8080259753589001E-4</v>
      </c>
      <c r="AC227" s="2"/>
    </row>
    <row r="228" spans="1:29">
      <c r="A228" s="2">
        <v>43825</v>
      </c>
      <c r="B228">
        <v>10840771</v>
      </c>
      <c r="C228">
        <v>11637274</v>
      </c>
      <c r="D228">
        <v>11756767</v>
      </c>
      <c r="E228">
        <v>11801139</v>
      </c>
      <c r="F228">
        <v>11379775</v>
      </c>
      <c r="G228">
        <f>IFERROR(VLOOKUP($A228,'Equity Curves'!$A$16:$F$1622,2,FALSE),'BN+NF EQ_Curves'!G227)</f>
        <v>13917635</v>
      </c>
      <c r="H228">
        <f>IFERROR(VLOOKUP($A228,'Equity Curves'!$A$16:$F$1622,3,FALSE),'BN+NF EQ_Curves'!H227)</f>
        <v>16086136</v>
      </c>
      <c r="I228">
        <f>IFERROR(VLOOKUP($A228,'Equity Curves'!$A$16:$F$1622,4,FALSE),'BN+NF EQ_Curves'!I227)</f>
        <v>16471690</v>
      </c>
      <c r="J228">
        <f>IFERROR(VLOOKUP($A228,'Equity Curves'!$A$16:$F$1622,5,FALSE),'BN+NF EQ_Curves'!J227)</f>
        <v>15723253</v>
      </c>
      <c r="K228">
        <f>IFERROR(VLOOKUP($A228,'Equity Curves'!$A$16:$F$1622,6,FALSE),'BN+NF EQ_Curves'!K227)</f>
        <v>15723253</v>
      </c>
      <c r="M228">
        <f t="shared" si="39"/>
        <v>4.1679268046990181E-3</v>
      </c>
      <c r="N228">
        <f t="shared" si="40"/>
        <v>4.2063147100033227E-3</v>
      </c>
      <c r="O228">
        <f t="shared" si="41"/>
        <v>4.1633847288635728E-3</v>
      </c>
      <c r="P228">
        <f t="shared" si="42"/>
        <v>3.9655961224305258E-4</v>
      </c>
      <c r="Q228">
        <f t="shared" si="43"/>
        <v>3.9697289201667818E-3</v>
      </c>
      <c r="R228">
        <f t="shared" si="44"/>
        <v>5.1864735533255768E-3</v>
      </c>
      <c r="S228">
        <f t="shared" si="45"/>
        <v>2.5200521011858878E-3</v>
      </c>
      <c r="T228">
        <f t="shared" si="46"/>
        <v>3.0498233211888603E-3</v>
      </c>
      <c r="U228">
        <f t="shared" si="47"/>
        <v>2.7376983576552494E-3</v>
      </c>
      <c r="V228">
        <f t="shared" si="48"/>
        <v>2.7376983576552494E-3</v>
      </c>
      <c r="W228" s="2"/>
      <c r="X228">
        <f t="shared" si="49"/>
        <v>114.96533300115857</v>
      </c>
      <c r="Y228">
        <f t="shared" si="50"/>
        <v>3.3135660466986575E-3</v>
      </c>
      <c r="Z228" s="40">
        <f>X228/MAX($X$16:X228)-1</f>
        <v>0</v>
      </c>
      <c r="AC228" s="2"/>
    </row>
    <row r="229" spans="1:29">
      <c r="A229" s="2">
        <v>43826</v>
      </c>
      <c r="B229">
        <v>10820920</v>
      </c>
      <c r="C229">
        <v>11627203</v>
      </c>
      <c r="D229">
        <v>11773499</v>
      </c>
      <c r="E229">
        <v>11822854</v>
      </c>
      <c r="F229">
        <v>11394250</v>
      </c>
      <c r="G229">
        <f>IFERROR(VLOOKUP($A229,'Equity Curves'!$A$16:$F$1622,2,FALSE),'BN+NF EQ_Curves'!G228)</f>
        <v>13893047</v>
      </c>
      <c r="H229">
        <f>IFERROR(VLOOKUP($A229,'Equity Curves'!$A$16:$F$1622,3,FALSE),'BN+NF EQ_Curves'!H228)</f>
        <v>16101935</v>
      </c>
      <c r="I229">
        <f>IFERROR(VLOOKUP($A229,'Equity Curves'!$A$16:$F$1622,4,FALSE),'BN+NF EQ_Curves'!I228)</f>
        <v>16527796</v>
      </c>
      <c r="J229">
        <f>IFERROR(VLOOKUP($A229,'Equity Curves'!$A$16:$F$1622,5,FALSE),'BN+NF EQ_Curves'!J228)</f>
        <v>15779359</v>
      </c>
      <c r="K229">
        <f>IFERROR(VLOOKUP($A229,'Equity Curves'!$A$16:$F$1622,6,FALSE),'BN+NF EQ_Curves'!K228)</f>
        <v>15779359</v>
      </c>
      <c r="M229">
        <f t="shared" si="39"/>
        <v>-1.8311428218528158E-3</v>
      </c>
      <c r="N229">
        <f t="shared" si="40"/>
        <v>-8.654088577788599E-4</v>
      </c>
      <c r="O229">
        <f t="shared" si="41"/>
        <v>1.4231803692290601E-3</v>
      </c>
      <c r="P229">
        <f t="shared" si="42"/>
        <v>1.8400766231123633E-3</v>
      </c>
      <c r="Q229">
        <f t="shared" si="43"/>
        <v>1.2719935148102213E-3</v>
      </c>
      <c r="R229">
        <f t="shared" si="44"/>
        <v>-1.7666794681711062E-3</v>
      </c>
      <c r="S229">
        <f t="shared" si="45"/>
        <v>9.8215009496382955E-4</v>
      </c>
      <c r="T229">
        <f t="shared" si="46"/>
        <v>3.4062078633096959E-3</v>
      </c>
      <c r="U229">
        <f t="shared" si="47"/>
        <v>3.5683455580088896E-3</v>
      </c>
      <c r="V229">
        <f t="shared" si="48"/>
        <v>3.5683455580088896E-3</v>
      </c>
      <c r="W229" s="2"/>
      <c r="X229">
        <f t="shared" si="49"/>
        <v>115.09865908458963</v>
      </c>
      <c r="Y229">
        <f t="shared" si="50"/>
        <v>1.1597068433640168E-3</v>
      </c>
      <c r="Z229" s="40">
        <f>X229/MAX($X$16:X229)-1</f>
        <v>0</v>
      </c>
      <c r="AC229" s="2"/>
    </row>
    <row r="230" spans="1:29">
      <c r="A230" s="2">
        <v>43829</v>
      </c>
      <c r="B230">
        <v>10825011</v>
      </c>
      <c r="C230">
        <v>11631634</v>
      </c>
      <c r="D230">
        <v>11731550</v>
      </c>
      <c r="E230">
        <v>11792160</v>
      </c>
      <c r="F230">
        <v>11388175</v>
      </c>
      <c r="G230">
        <f>IFERROR(VLOOKUP($A230,'Equity Curves'!$A$16:$F$1622,2,FALSE),'BN+NF EQ_Curves'!G229)</f>
        <v>13893820</v>
      </c>
      <c r="H230">
        <f>IFERROR(VLOOKUP($A230,'Equity Curves'!$A$16:$F$1622,3,FALSE),'BN+NF EQ_Curves'!H229)</f>
        <v>16079311</v>
      </c>
      <c r="I230">
        <f>IFERROR(VLOOKUP($A230,'Equity Curves'!$A$16:$F$1622,4,FALSE),'BN+NF EQ_Curves'!I229)</f>
        <v>16529450</v>
      </c>
      <c r="J230">
        <f>IFERROR(VLOOKUP($A230,'Equity Curves'!$A$16:$F$1622,5,FALSE),'BN+NF EQ_Curves'!J229)</f>
        <v>15792406</v>
      </c>
      <c r="K230">
        <f>IFERROR(VLOOKUP($A230,'Equity Curves'!$A$16:$F$1622,6,FALSE),'BN+NF EQ_Curves'!K229)</f>
        <v>15792406</v>
      </c>
      <c r="M230">
        <f t="shared" si="39"/>
        <v>3.7806397237938327E-4</v>
      </c>
      <c r="N230">
        <f t="shared" si="40"/>
        <v>3.8108907189449148E-4</v>
      </c>
      <c r="O230">
        <f t="shared" si="41"/>
        <v>-3.5630019588909212E-3</v>
      </c>
      <c r="P230">
        <f t="shared" si="42"/>
        <v>-2.5961582541744743E-3</v>
      </c>
      <c r="Q230">
        <f t="shared" si="43"/>
        <v>-5.3316365710776026E-4</v>
      </c>
      <c r="R230">
        <f t="shared" si="44"/>
        <v>5.5639342471103248E-5</v>
      </c>
      <c r="S230">
        <f t="shared" si="45"/>
        <v>-1.4050485236711818E-3</v>
      </c>
      <c r="T230">
        <f t="shared" si="46"/>
        <v>1.000738392462619E-4</v>
      </c>
      <c r="U230">
        <f t="shared" si="47"/>
        <v>8.268396707369341E-4</v>
      </c>
      <c r="V230">
        <f t="shared" si="48"/>
        <v>8.268396707369341E-4</v>
      </c>
      <c r="W230" s="2"/>
      <c r="X230">
        <f t="shared" si="49"/>
        <v>115.03502302918692</v>
      </c>
      <c r="Y230">
        <f t="shared" si="50"/>
        <v>-5.5288268263792284E-4</v>
      </c>
      <c r="Z230" s="40">
        <f>X230/MAX($X$16:X230)-1</f>
        <v>-5.5288268263786744E-4</v>
      </c>
      <c r="AC230" s="2"/>
    </row>
    <row r="231" spans="1:29">
      <c r="A231" s="2">
        <v>43830</v>
      </c>
      <c r="B231">
        <v>10817949</v>
      </c>
      <c r="C231">
        <v>11649008</v>
      </c>
      <c r="D231">
        <v>11681940</v>
      </c>
      <c r="E231">
        <v>11749908</v>
      </c>
      <c r="F231">
        <v>11372413</v>
      </c>
      <c r="G231">
        <f>IFERROR(VLOOKUP($A231,'Equity Curves'!$A$16:$F$1622,2,FALSE),'BN+NF EQ_Curves'!G230)</f>
        <v>13870023</v>
      </c>
      <c r="H231">
        <f>IFERROR(VLOOKUP($A231,'Equity Curves'!$A$16:$F$1622,3,FALSE),'BN+NF EQ_Curves'!H230)</f>
        <v>16138752</v>
      </c>
      <c r="I231">
        <f>IFERROR(VLOOKUP($A231,'Equity Curves'!$A$16:$F$1622,4,FALSE),'BN+NF EQ_Curves'!I230)</f>
        <v>16539429</v>
      </c>
      <c r="J231">
        <f>IFERROR(VLOOKUP($A231,'Equity Curves'!$A$16:$F$1622,5,FALSE),'BN+NF EQ_Curves'!J230)</f>
        <v>15793264</v>
      </c>
      <c r="K231">
        <f>IFERROR(VLOOKUP($A231,'Equity Curves'!$A$16:$F$1622,6,FALSE),'BN+NF EQ_Curves'!K230)</f>
        <v>15793264</v>
      </c>
      <c r="M231">
        <f t="shared" si="39"/>
        <v>-6.5237808996221336E-4</v>
      </c>
      <c r="N231">
        <f t="shared" si="40"/>
        <v>1.493685238032727E-3</v>
      </c>
      <c r="O231">
        <f t="shared" si="41"/>
        <v>-4.2287677246399813E-3</v>
      </c>
      <c r="P231">
        <f t="shared" si="42"/>
        <v>-3.5830585745104671E-3</v>
      </c>
      <c r="Q231">
        <f t="shared" si="43"/>
        <v>-1.3840672451906899E-3</v>
      </c>
      <c r="R231">
        <f t="shared" si="44"/>
        <v>-1.7127758960459039E-3</v>
      </c>
      <c r="S231">
        <f t="shared" si="45"/>
        <v>3.6967380007761896E-3</v>
      </c>
      <c r="T231">
        <f t="shared" si="46"/>
        <v>6.0371034728912143E-4</v>
      </c>
      <c r="U231">
        <f t="shared" si="47"/>
        <v>5.4329910211370347E-5</v>
      </c>
      <c r="V231">
        <f t="shared" si="48"/>
        <v>5.4329910211370347E-5</v>
      </c>
      <c r="W231" s="2"/>
      <c r="X231">
        <f t="shared" si="49"/>
        <v>114.96993328984296</v>
      </c>
      <c r="Y231">
        <f t="shared" si="50"/>
        <v>-5.6582541238284765E-4</v>
      </c>
      <c r="Z231" s="40">
        <f>X231/MAX($X$16:X231)-1</f>
        <v>-1.1183952599488345E-3</v>
      </c>
      <c r="AC231" s="2"/>
    </row>
    <row r="232" spans="1:29">
      <c r="A232" s="2">
        <v>43831</v>
      </c>
      <c r="B232">
        <v>10828403</v>
      </c>
      <c r="C232">
        <v>11660332</v>
      </c>
      <c r="D232">
        <v>11692234</v>
      </c>
      <c r="E232">
        <v>11716463</v>
      </c>
      <c r="F232">
        <v>11341054</v>
      </c>
      <c r="G232">
        <f>IFERROR(VLOOKUP($A232,'Equity Curves'!$A$16:$F$1622,2,FALSE),'BN+NF EQ_Curves'!G231)</f>
        <v>13901792</v>
      </c>
      <c r="H232">
        <f>IFERROR(VLOOKUP($A232,'Equity Curves'!$A$16:$F$1622,3,FALSE),'BN+NF EQ_Curves'!H231)</f>
        <v>16091682</v>
      </c>
      <c r="I232">
        <f>IFERROR(VLOOKUP($A232,'Equity Curves'!$A$16:$F$1622,4,FALSE),'BN+NF EQ_Curves'!I231)</f>
        <v>16484113</v>
      </c>
      <c r="J232">
        <f>IFERROR(VLOOKUP($A232,'Equity Curves'!$A$16:$F$1622,5,FALSE),'BN+NF EQ_Curves'!J231)</f>
        <v>15737948</v>
      </c>
      <c r="K232">
        <f>IFERROR(VLOOKUP($A232,'Equity Curves'!$A$16:$F$1622,6,FALSE),'BN+NF EQ_Curves'!K231)</f>
        <v>15737948</v>
      </c>
      <c r="M232">
        <f t="shared" si="39"/>
        <v>9.6635693142932411E-4</v>
      </c>
      <c r="N232">
        <f t="shared" si="40"/>
        <v>9.7209994190072813E-4</v>
      </c>
      <c r="O232">
        <f t="shared" si="41"/>
        <v>8.81189254524406E-4</v>
      </c>
      <c r="P232">
        <f t="shared" si="42"/>
        <v>-2.8464052654709748E-3</v>
      </c>
      <c r="Q232">
        <f t="shared" si="43"/>
        <v>-2.7574622905446322E-3</v>
      </c>
      <c r="R232">
        <f t="shared" si="44"/>
        <v>2.29047925875836E-3</v>
      </c>
      <c r="S232">
        <f t="shared" si="45"/>
        <v>-2.9165823974492966E-3</v>
      </c>
      <c r="T232">
        <f t="shared" si="46"/>
        <v>-3.3444927270463998E-3</v>
      </c>
      <c r="U232">
        <f t="shared" si="47"/>
        <v>-3.5025058784555752E-3</v>
      </c>
      <c r="V232">
        <f t="shared" si="48"/>
        <v>-3.5025058784555752E-3</v>
      </c>
      <c r="W232" s="2"/>
      <c r="X232">
        <f t="shared" si="49"/>
        <v>114.81173662703783</v>
      </c>
      <c r="Y232">
        <f t="shared" si="50"/>
        <v>-1.3759829050809635E-3</v>
      </c>
      <c r="Z232" s="40">
        <f>X232/MAX($X$16:X232)-1</f>
        <v>-2.4928392722709525E-3</v>
      </c>
      <c r="AC232" s="2"/>
    </row>
    <row r="233" spans="1:29">
      <c r="A233" s="2">
        <v>43832</v>
      </c>
      <c r="B233">
        <v>10831218</v>
      </c>
      <c r="C233">
        <v>11668626</v>
      </c>
      <c r="D233">
        <v>11717641</v>
      </c>
      <c r="E233">
        <v>11724756</v>
      </c>
      <c r="F233">
        <v>11348710</v>
      </c>
      <c r="G233">
        <f>IFERROR(VLOOKUP($A233,'Equity Curves'!$A$16:$F$1622,2,FALSE),'BN+NF EQ_Curves'!G232)</f>
        <v>13926988</v>
      </c>
      <c r="H233">
        <f>IFERROR(VLOOKUP($A233,'Equity Curves'!$A$16:$F$1622,3,FALSE),'BN+NF EQ_Curves'!H232)</f>
        <v>16105847</v>
      </c>
      <c r="I233">
        <f>IFERROR(VLOOKUP($A233,'Equity Curves'!$A$16:$F$1622,4,FALSE),'BN+NF EQ_Curves'!I232)</f>
        <v>16498278</v>
      </c>
      <c r="J233">
        <f>IFERROR(VLOOKUP($A233,'Equity Curves'!$A$16:$F$1622,5,FALSE),'BN+NF EQ_Curves'!J232)</f>
        <v>15752113</v>
      </c>
      <c r="K233">
        <f>IFERROR(VLOOKUP($A233,'Equity Curves'!$A$16:$F$1622,6,FALSE),'BN+NF EQ_Curves'!K232)</f>
        <v>15752113</v>
      </c>
      <c r="M233">
        <f t="shared" si="39"/>
        <v>2.5996446567422282E-4</v>
      </c>
      <c r="N233">
        <f t="shared" si="40"/>
        <v>7.1130050156376079E-4</v>
      </c>
      <c r="O233">
        <f t="shared" si="41"/>
        <v>2.172980800760671E-3</v>
      </c>
      <c r="P233">
        <f t="shared" si="42"/>
        <v>7.0780746715115583E-4</v>
      </c>
      <c r="Q233">
        <f t="shared" si="43"/>
        <v>6.7506953057439034E-4</v>
      </c>
      <c r="R233">
        <f t="shared" si="44"/>
        <v>1.8124282106939393E-3</v>
      </c>
      <c r="S233">
        <f t="shared" si="45"/>
        <v>8.8026845173794221E-4</v>
      </c>
      <c r="T233">
        <f t="shared" si="46"/>
        <v>8.5931223596924511E-4</v>
      </c>
      <c r="U233">
        <f t="shared" si="47"/>
        <v>9.000538062522434E-4</v>
      </c>
      <c r="V233">
        <f t="shared" si="48"/>
        <v>9.000538062522434E-4</v>
      </c>
      <c r="W233" s="2"/>
      <c r="X233">
        <f t="shared" si="49"/>
        <v>114.92516188882821</v>
      </c>
      <c r="Y233">
        <f t="shared" si="50"/>
        <v>9.8792392766298151E-4</v>
      </c>
      <c r="Z233" s="40">
        <f>X233/MAX($X$16:X233)-1</f>
        <v>-1.507378080172983E-3</v>
      </c>
      <c r="AC233" s="2"/>
    </row>
    <row r="234" spans="1:29">
      <c r="A234" s="2">
        <v>43833</v>
      </c>
      <c r="B234">
        <v>10810949</v>
      </c>
      <c r="C234">
        <v>11652677</v>
      </c>
      <c r="D234">
        <v>11711263</v>
      </c>
      <c r="E234">
        <v>11730229</v>
      </c>
      <c r="F234">
        <v>11353761</v>
      </c>
      <c r="G234">
        <f>IFERROR(VLOOKUP($A234,'Equity Curves'!$A$16:$F$1622,2,FALSE),'BN+NF EQ_Curves'!G233)</f>
        <v>13917206</v>
      </c>
      <c r="H234">
        <f>IFERROR(VLOOKUP($A234,'Equity Curves'!$A$16:$F$1622,3,FALSE),'BN+NF EQ_Curves'!H233)</f>
        <v>16115430</v>
      </c>
      <c r="I234">
        <f>IFERROR(VLOOKUP($A234,'Equity Curves'!$A$16:$F$1622,4,FALSE),'BN+NF EQ_Curves'!I233)</f>
        <v>16543218</v>
      </c>
      <c r="J234">
        <f>IFERROR(VLOOKUP($A234,'Equity Curves'!$A$16:$F$1622,5,FALSE),'BN+NF EQ_Curves'!J233)</f>
        <v>15797053</v>
      </c>
      <c r="K234">
        <f>IFERROR(VLOOKUP($A234,'Equity Curves'!$A$16:$F$1622,6,FALSE),'BN+NF EQ_Curves'!K233)</f>
        <v>15797053</v>
      </c>
      <c r="M234">
        <f t="shared" si="39"/>
        <v>-1.8713500180681519E-3</v>
      </c>
      <c r="N234">
        <f t="shared" si="40"/>
        <v>-1.3668275939258123E-3</v>
      </c>
      <c r="O234">
        <f t="shared" si="41"/>
        <v>-5.443075103598316E-4</v>
      </c>
      <c r="P234">
        <f t="shared" si="42"/>
        <v>4.6679009780681291E-4</v>
      </c>
      <c r="Q234">
        <f t="shared" si="43"/>
        <v>4.4507261177706425E-4</v>
      </c>
      <c r="R234">
        <f t="shared" si="44"/>
        <v>-7.0237728358779616E-4</v>
      </c>
      <c r="S234">
        <f t="shared" si="45"/>
        <v>5.9500130604739354E-4</v>
      </c>
      <c r="T234">
        <f t="shared" si="46"/>
        <v>2.7239206418996353E-3</v>
      </c>
      <c r="U234">
        <f t="shared" si="47"/>
        <v>2.8529505851055958E-3</v>
      </c>
      <c r="V234">
        <f t="shared" si="48"/>
        <v>2.8529505851055958E-3</v>
      </c>
      <c r="W234" s="2"/>
      <c r="X234">
        <f t="shared" si="49"/>
        <v>114.98781705776219</v>
      </c>
      <c r="Y234">
        <f t="shared" si="50"/>
        <v>5.4518234218005053E-4</v>
      </c>
      <c r="Z234" s="40">
        <f>X234/MAX($X$16:X234)-1</f>
        <v>-9.6301753390526379E-4</v>
      </c>
      <c r="AC234" s="2"/>
    </row>
    <row r="235" spans="1:29">
      <c r="A235" s="2">
        <v>43836</v>
      </c>
      <c r="B235">
        <v>10871352</v>
      </c>
      <c r="C235">
        <v>11718114</v>
      </c>
      <c r="D235">
        <v>11776699</v>
      </c>
      <c r="E235">
        <v>11745082</v>
      </c>
      <c r="F235">
        <v>11367472</v>
      </c>
      <c r="G235">
        <f>IFERROR(VLOOKUP($A235,'Equity Curves'!$A$16:$F$1622,2,FALSE),'BN+NF EQ_Curves'!G234)</f>
        <v>14005856</v>
      </c>
      <c r="H235">
        <f>IFERROR(VLOOKUP($A235,'Equity Curves'!$A$16:$F$1622,3,FALSE),'BN+NF EQ_Curves'!H234)</f>
        <v>16198361</v>
      </c>
      <c r="I235">
        <f>IFERROR(VLOOKUP($A235,'Equity Curves'!$A$16:$F$1622,4,FALSE),'BN+NF EQ_Curves'!I234)</f>
        <v>16626150</v>
      </c>
      <c r="J235">
        <f>IFERROR(VLOOKUP($A235,'Equity Curves'!$A$16:$F$1622,5,FALSE),'BN+NF EQ_Curves'!J234)</f>
        <v>15879984</v>
      </c>
      <c r="K235">
        <f>IFERROR(VLOOKUP($A235,'Equity Curves'!$A$16:$F$1622,6,FALSE),'BN+NF EQ_Curves'!K234)</f>
        <v>15879984</v>
      </c>
      <c r="M235">
        <f t="shared" si="39"/>
        <v>5.5872060815382873E-3</v>
      </c>
      <c r="N235">
        <f t="shared" si="40"/>
        <v>5.6156194838319351E-3</v>
      </c>
      <c r="O235">
        <f t="shared" si="41"/>
        <v>5.5874417643937413E-3</v>
      </c>
      <c r="P235">
        <f t="shared" si="42"/>
        <v>1.2662156893952226E-3</v>
      </c>
      <c r="Q235">
        <f t="shared" si="43"/>
        <v>1.2076174582149601E-3</v>
      </c>
      <c r="R235">
        <f t="shared" si="44"/>
        <v>6.3698130213780679E-3</v>
      </c>
      <c r="S235">
        <f t="shared" si="45"/>
        <v>5.1460618798258029E-3</v>
      </c>
      <c r="T235">
        <f t="shared" si="46"/>
        <v>5.0130512697106333E-3</v>
      </c>
      <c r="U235">
        <f t="shared" si="47"/>
        <v>5.2497766513792676E-3</v>
      </c>
      <c r="V235">
        <f t="shared" si="48"/>
        <v>5.2497766513792676E-3</v>
      </c>
      <c r="W235" s="2"/>
      <c r="X235">
        <f t="shared" si="49"/>
        <v>115.52012532921648</v>
      </c>
      <c r="Y235">
        <f t="shared" si="50"/>
        <v>4.6292579951047186E-3</v>
      </c>
      <c r="Z235" s="40">
        <f>X235/MAX($X$16:X235)-1</f>
        <v>0</v>
      </c>
      <c r="AC235" s="2"/>
    </row>
    <row r="236" spans="1:29">
      <c r="A236" s="2">
        <v>43837</v>
      </c>
      <c r="B236">
        <v>10869761</v>
      </c>
      <c r="C236">
        <v>11629929</v>
      </c>
      <c r="D236">
        <v>11719921</v>
      </c>
      <c r="E236">
        <v>11691005</v>
      </c>
      <c r="F236">
        <v>11304142</v>
      </c>
      <c r="G236">
        <f>IFERROR(VLOOKUP($A236,'Equity Curves'!$A$16:$F$1622,2,FALSE),'BN+NF EQ_Curves'!G235)</f>
        <v>14004288</v>
      </c>
      <c r="H236">
        <f>IFERROR(VLOOKUP($A236,'Equity Curves'!$A$16:$F$1622,3,FALSE),'BN+NF EQ_Curves'!H235)</f>
        <v>16051942</v>
      </c>
      <c r="I236">
        <f>IFERROR(VLOOKUP($A236,'Equity Curves'!$A$16:$F$1622,4,FALSE),'BN+NF EQ_Curves'!I235)</f>
        <v>16515457</v>
      </c>
      <c r="J236">
        <f>IFERROR(VLOOKUP($A236,'Equity Curves'!$A$16:$F$1622,5,FALSE),'BN+NF EQ_Curves'!J235)</f>
        <v>15742838</v>
      </c>
      <c r="K236">
        <f>IFERROR(VLOOKUP($A236,'Equity Curves'!$A$16:$F$1622,6,FALSE),'BN+NF EQ_Curves'!K235)</f>
        <v>15742838</v>
      </c>
      <c r="M236">
        <f t="shared" si="39"/>
        <v>-1.4634794273982177E-4</v>
      </c>
      <c r="N236">
        <f t="shared" si="40"/>
        <v>-7.5255284254787114E-3</v>
      </c>
      <c r="O236">
        <f t="shared" si="41"/>
        <v>-4.8212151809263748E-3</v>
      </c>
      <c r="P236">
        <f t="shared" si="42"/>
        <v>-4.6042249854023609E-3</v>
      </c>
      <c r="Q236">
        <f t="shared" si="43"/>
        <v>-5.5711595330958374E-3</v>
      </c>
      <c r="R236">
        <f t="shared" si="44"/>
        <v>-1.1195317158763096E-4</v>
      </c>
      <c r="S236">
        <f t="shared" si="45"/>
        <v>-9.0391243904244245E-3</v>
      </c>
      <c r="T236">
        <f t="shared" si="46"/>
        <v>-6.6577650267800603E-3</v>
      </c>
      <c r="U236">
        <f t="shared" si="47"/>
        <v>-8.6364066865558531E-3</v>
      </c>
      <c r="V236">
        <f t="shared" si="48"/>
        <v>-8.6364066865558531E-3</v>
      </c>
      <c r="W236" s="2"/>
      <c r="X236">
        <f t="shared" si="49"/>
        <v>114.87609910529912</v>
      </c>
      <c r="Y236">
        <f t="shared" si="50"/>
        <v>-5.5750132029546932E-3</v>
      </c>
      <c r="Z236" s="40">
        <f>X236/MAX($X$16:X236)-1</f>
        <v>-5.5750132029547261E-3</v>
      </c>
      <c r="AC236" s="2"/>
    </row>
    <row r="237" spans="1:29">
      <c r="A237" s="2">
        <v>43838</v>
      </c>
      <c r="B237">
        <v>10876397</v>
      </c>
      <c r="C237">
        <v>11657982</v>
      </c>
      <c r="D237">
        <v>11753136</v>
      </c>
      <c r="E237">
        <v>11719608</v>
      </c>
      <c r="F237">
        <v>11211866</v>
      </c>
      <c r="G237">
        <f>IFERROR(VLOOKUP($A237,'Equity Curves'!$A$16:$F$1622,2,FALSE),'BN+NF EQ_Curves'!G236)</f>
        <v>14011356</v>
      </c>
      <c r="H237">
        <f>IFERROR(VLOOKUP($A237,'Equity Curves'!$A$16:$F$1622,3,FALSE),'BN+NF EQ_Curves'!H236)</f>
        <v>16105890</v>
      </c>
      <c r="I237">
        <f>IFERROR(VLOOKUP($A237,'Equity Curves'!$A$16:$F$1622,4,FALSE),'BN+NF EQ_Curves'!I236)</f>
        <v>16577151</v>
      </c>
      <c r="J237">
        <f>IFERROR(VLOOKUP($A237,'Equity Curves'!$A$16:$F$1622,5,FALSE),'BN+NF EQ_Curves'!J236)</f>
        <v>15842791</v>
      </c>
      <c r="K237">
        <f>IFERROR(VLOOKUP($A237,'Equity Curves'!$A$16:$F$1622,6,FALSE),'BN+NF EQ_Curves'!K236)</f>
        <v>15842791</v>
      </c>
      <c r="M237">
        <f t="shared" si="39"/>
        <v>6.1050100365589444E-4</v>
      </c>
      <c r="N237">
        <f t="shared" si="40"/>
        <v>2.4121385435800224E-3</v>
      </c>
      <c r="O237">
        <f t="shared" si="41"/>
        <v>2.8340634719294933E-3</v>
      </c>
      <c r="P237">
        <f t="shared" si="42"/>
        <v>2.4465817951493385E-3</v>
      </c>
      <c r="Q237">
        <f t="shared" si="43"/>
        <v>-8.1630255529344664E-3</v>
      </c>
      <c r="R237">
        <f t="shared" si="44"/>
        <v>5.0470255967316469E-4</v>
      </c>
      <c r="S237">
        <f t="shared" si="45"/>
        <v>3.3608394548148013E-3</v>
      </c>
      <c r="T237">
        <f t="shared" si="46"/>
        <v>3.7355309029596384E-3</v>
      </c>
      <c r="U237">
        <f t="shared" si="47"/>
        <v>6.3491093537264565E-3</v>
      </c>
      <c r="V237">
        <f t="shared" si="48"/>
        <v>6.3491093537264565E-3</v>
      </c>
      <c r="W237" s="2"/>
      <c r="X237">
        <f t="shared" si="49"/>
        <v>115.11090069262713</v>
      </c>
      <c r="Y237">
        <f t="shared" si="50"/>
        <v>2.0439550886280798E-3</v>
      </c>
      <c r="Z237" s="40">
        <f>X237/MAX($X$16:X237)-1</f>
        <v>-3.5424531909320489E-3</v>
      </c>
      <c r="AC237" s="2"/>
    </row>
    <row r="238" spans="1:29">
      <c r="A238" s="2">
        <v>43839</v>
      </c>
      <c r="B238">
        <v>10919555</v>
      </c>
      <c r="C238">
        <v>11698308</v>
      </c>
      <c r="D238">
        <v>11793461</v>
      </c>
      <c r="E238">
        <v>11759933</v>
      </c>
      <c r="F238">
        <v>11249089</v>
      </c>
      <c r="G238">
        <f>IFERROR(VLOOKUP($A238,'Equity Curves'!$A$16:$F$1622,2,FALSE),'BN+NF EQ_Curves'!G237)</f>
        <v>14046036</v>
      </c>
      <c r="H238">
        <f>IFERROR(VLOOKUP($A238,'Equity Curves'!$A$16:$F$1622,3,FALSE),'BN+NF EQ_Curves'!H237)</f>
        <v>16197597</v>
      </c>
      <c r="I238">
        <f>IFERROR(VLOOKUP($A238,'Equity Curves'!$A$16:$F$1622,4,FALSE),'BN+NF EQ_Curves'!I237)</f>
        <v>16668858</v>
      </c>
      <c r="J238">
        <f>IFERROR(VLOOKUP($A238,'Equity Curves'!$A$16:$F$1622,5,FALSE),'BN+NF EQ_Curves'!J237)</f>
        <v>15917928</v>
      </c>
      <c r="K238">
        <f>IFERROR(VLOOKUP($A238,'Equity Curves'!$A$16:$F$1622,6,FALSE),'BN+NF EQ_Curves'!K237)</f>
        <v>15917928</v>
      </c>
      <c r="M238">
        <f t="shared" si="39"/>
        <v>3.9680419903760367E-3</v>
      </c>
      <c r="N238">
        <f t="shared" si="40"/>
        <v>3.4590892317383215E-3</v>
      </c>
      <c r="O238">
        <f t="shared" si="41"/>
        <v>3.4309991818353147E-3</v>
      </c>
      <c r="P238">
        <f t="shared" si="42"/>
        <v>3.4408147439743964E-3</v>
      </c>
      <c r="Q238">
        <f t="shared" si="43"/>
        <v>3.3199647587653924E-3</v>
      </c>
      <c r="R238">
        <f t="shared" si="44"/>
        <v>2.4751351689300538E-3</v>
      </c>
      <c r="S238">
        <f t="shared" si="45"/>
        <v>5.6940038706336793E-3</v>
      </c>
      <c r="T238">
        <f t="shared" si="46"/>
        <v>5.5321327530888365E-3</v>
      </c>
      <c r="U238">
        <f t="shared" si="47"/>
        <v>4.7426618201300563E-3</v>
      </c>
      <c r="V238">
        <f t="shared" si="48"/>
        <v>4.7426618201300563E-3</v>
      </c>
      <c r="W238" s="2"/>
      <c r="X238">
        <f t="shared" si="49"/>
        <v>115.58061653991308</v>
      </c>
      <c r="Y238">
        <f t="shared" si="50"/>
        <v>4.0805505339602142E-3</v>
      </c>
      <c r="Z238" s="40">
        <f>X238/MAX($X$16:X238)-1</f>
        <v>0</v>
      </c>
      <c r="AC238" s="2"/>
    </row>
    <row r="239" spans="1:29">
      <c r="A239" s="2">
        <v>43840</v>
      </c>
      <c r="B239">
        <v>10923779</v>
      </c>
      <c r="C239">
        <v>11702884</v>
      </c>
      <c r="D239">
        <v>11772454</v>
      </c>
      <c r="E239">
        <v>11776299</v>
      </c>
      <c r="F239">
        <v>11267996</v>
      </c>
      <c r="G239">
        <f>IFERROR(VLOOKUP($A239,'Equity Curves'!$A$16:$F$1622,2,FALSE),'BN+NF EQ_Curves'!G238)</f>
        <v>14011211</v>
      </c>
      <c r="H239">
        <f>IFERROR(VLOOKUP($A239,'Equity Curves'!$A$16:$F$1622,3,FALSE),'BN+NF EQ_Curves'!H238)</f>
        <v>16156967</v>
      </c>
      <c r="I239">
        <f>IFERROR(VLOOKUP($A239,'Equity Curves'!$A$16:$F$1622,4,FALSE),'BN+NF EQ_Curves'!I238)</f>
        <v>16661660</v>
      </c>
      <c r="J239">
        <f>IFERROR(VLOOKUP($A239,'Equity Curves'!$A$16:$F$1622,5,FALSE),'BN+NF EQ_Curves'!J238)</f>
        <v>15927844</v>
      </c>
      <c r="K239">
        <f>IFERROR(VLOOKUP($A239,'Equity Curves'!$A$16:$F$1622,6,FALSE),'BN+NF EQ_Curves'!K238)</f>
        <v>15927844</v>
      </c>
      <c r="M239">
        <f t="shared" si="39"/>
        <v>3.8682895044717114E-4</v>
      </c>
      <c r="N239">
        <f t="shared" si="40"/>
        <v>3.911676799754904E-4</v>
      </c>
      <c r="O239">
        <f t="shared" si="41"/>
        <v>-1.781241316692328E-3</v>
      </c>
      <c r="P239">
        <f t="shared" si="42"/>
        <v>1.3916745954249965E-3</v>
      </c>
      <c r="Q239">
        <f t="shared" si="43"/>
        <v>1.6807583262965498E-3</v>
      </c>
      <c r="R239">
        <f t="shared" si="44"/>
        <v>-2.4793471980280035E-3</v>
      </c>
      <c r="S239">
        <f t="shared" si="45"/>
        <v>-2.5083967702123067E-3</v>
      </c>
      <c r="T239">
        <f t="shared" si="46"/>
        <v>-4.3182322388257699E-4</v>
      </c>
      <c r="U239">
        <f t="shared" si="47"/>
        <v>6.2294539842122632E-4</v>
      </c>
      <c r="V239">
        <f t="shared" si="48"/>
        <v>6.2294539842122632E-4</v>
      </c>
      <c r="W239" s="2"/>
      <c r="X239">
        <f t="shared" si="49"/>
        <v>115.55629273601168</v>
      </c>
      <c r="Y239">
        <f t="shared" si="50"/>
        <v>-2.1044881598285552E-4</v>
      </c>
      <c r="Z239" s="40">
        <f>X239/MAX($X$16:X239)-1</f>
        <v>-2.1044881598286658E-4</v>
      </c>
      <c r="AC239" s="2"/>
    </row>
    <row r="240" spans="1:29">
      <c r="A240" s="2">
        <v>43843</v>
      </c>
      <c r="B240">
        <v>10964957</v>
      </c>
      <c r="C240">
        <v>11747494</v>
      </c>
      <c r="D240">
        <v>11732620</v>
      </c>
      <c r="E240">
        <v>11722618</v>
      </c>
      <c r="F240">
        <v>11218445</v>
      </c>
      <c r="G240">
        <f>IFERROR(VLOOKUP($A240,'Equity Curves'!$A$16:$F$1622,2,FALSE),'BN+NF EQ_Curves'!G239)</f>
        <v>14063478</v>
      </c>
      <c r="H240">
        <f>IFERROR(VLOOKUP($A240,'Equity Curves'!$A$16:$F$1622,3,FALSE),'BN+NF EQ_Curves'!H239)</f>
        <v>16170755</v>
      </c>
      <c r="I240">
        <f>IFERROR(VLOOKUP($A240,'Equity Curves'!$A$16:$F$1622,4,FALSE),'BN+NF EQ_Curves'!I239)</f>
        <v>16513333</v>
      </c>
      <c r="J240">
        <f>IFERROR(VLOOKUP($A240,'Equity Curves'!$A$16:$F$1622,5,FALSE),'BN+NF EQ_Curves'!J239)</f>
        <v>15812830</v>
      </c>
      <c r="K240">
        <f>IFERROR(VLOOKUP($A240,'Equity Curves'!$A$16:$F$1622,6,FALSE),'BN+NF EQ_Curves'!K239)</f>
        <v>15812830</v>
      </c>
      <c r="M240">
        <f t="shared" si="39"/>
        <v>3.7695746133274977E-3</v>
      </c>
      <c r="N240">
        <f t="shared" si="40"/>
        <v>3.8118809004685783E-3</v>
      </c>
      <c r="O240">
        <f t="shared" si="41"/>
        <v>-3.383661554336892E-3</v>
      </c>
      <c r="P240">
        <f t="shared" si="42"/>
        <v>-4.5583930910721993E-3</v>
      </c>
      <c r="Q240">
        <f t="shared" si="43"/>
        <v>-4.3974988986507091E-3</v>
      </c>
      <c r="R240">
        <f t="shared" si="44"/>
        <v>3.7303699159194625E-3</v>
      </c>
      <c r="S240">
        <f t="shared" si="45"/>
        <v>8.5337798857909597E-4</v>
      </c>
      <c r="T240">
        <f t="shared" si="46"/>
        <v>-8.9022942491924217E-3</v>
      </c>
      <c r="U240">
        <f t="shared" si="47"/>
        <v>-7.2209396325076947E-3</v>
      </c>
      <c r="V240">
        <f t="shared" si="48"/>
        <v>-7.2209396325076947E-3</v>
      </c>
      <c r="W240" s="2"/>
      <c r="X240">
        <f t="shared" si="49"/>
        <v>115.28452139576574</v>
      </c>
      <c r="Y240">
        <f t="shared" si="50"/>
        <v>-2.3518523639972978E-3</v>
      </c>
      <c r="Z240" s="40">
        <f>X240/MAX($X$16:X240)-1</f>
        <v>-2.5618062354347826E-3</v>
      </c>
      <c r="AC240" s="2"/>
    </row>
    <row r="241" spans="1:29">
      <c r="A241" s="2">
        <v>43844</v>
      </c>
      <c r="B241">
        <v>10985591</v>
      </c>
      <c r="C241">
        <v>11769847</v>
      </c>
      <c r="D241">
        <v>11740878</v>
      </c>
      <c r="E241">
        <v>11731649</v>
      </c>
      <c r="F241">
        <v>11225180</v>
      </c>
      <c r="G241">
        <f>IFERROR(VLOOKUP($A241,'Equity Curves'!$A$16:$F$1622,2,FALSE),'BN+NF EQ_Curves'!G240)</f>
        <v>14065751</v>
      </c>
      <c r="H241">
        <f>IFERROR(VLOOKUP($A241,'Equity Curves'!$A$16:$F$1622,3,FALSE),'BN+NF EQ_Curves'!H240)</f>
        <v>16223197</v>
      </c>
      <c r="I241">
        <f>IFERROR(VLOOKUP($A241,'Equity Curves'!$A$16:$F$1622,4,FALSE),'BN+NF EQ_Curves'!I240)</f>
        <v>16482826</v>
      </c>
      <c r="J241">
        <f>IFERROR(VLOOKUP($A241,'Equity Curves'!$A$16:$F$1622,5,FALSE),'BN+NF EQ_Curves'!J240)</f>
        <v>15745850</v>
      </c>
      <c r="K241">
        <f>IFERROR(VLOOKUP($A241,'Equity Curves'!$A$16:$F$1622,6,FALSE),'BN+NF EQ_Curves'!K240)</f>
        <v>15745850</v>
      </c>
      <c r="M241">
        <f t="shared" si="39"/>
        <v>1.8818131252134052E-3</v>
      </c>
      <c r="N241">
        <f t="shared" si="40"/>
        <v>1.9027887990408221E-3</v>
      </c>
      <c r="O241">
        <f t="shared" si="41"/>
        <v>7.0384960903879801E-4</v>
      </c>
      <c r="P241">
        <f t="shared" si="42"/>
        <v>7.7039105087273185E-4</v>
      </c>
      <c r="Q241">
        <f t="shared" si="43"/>
        <v>6.0035058334739766E-4</v>
      </c>
      <c r="R241">
        <f t="shared" si="44"/>
        <v>1.6162431512323217E-4</v>
      </c>
      <c r="S241">
        <f t="shared" si="45"/>
        <v>3.2430149365321181E-3</v>
      </c>
      <c r="T241">
        <f t="shared" si="46"/>
        <v>-1.8474162666010097E-3</v>
      </c>
      <c r="U241">
        <f t="shared" si="47"/>
        <v>-4.2358009287395415E-3</v>
      </c>
      <c r="V241">
        <f t="shared" si="48"/>
        <v>-4.2358009287395415E-3</v>
      </c>
      <c r="W241" s="2"/>
      <c r="X241">
        <f t="shared" si="49"/>
        <v>115.27235673786831</v>
      </c>
      <c r="Y241">
        <f t="shared" si="50"/>
        <v>-1.0551857049115885E-4</v>
      </c>
      <c r="Z241" s="40">
        <f>X241/MAX($X$16:X241)-1</f>
        <v>-2.6670544877940294E-3</v>
      </c>
      <c r="AC241" s="2"/>
    </row>
    <row r="242" spans="1:29">
      <c r="A242" s="2">
        <v>43845</v>
      </c>
      <c r="B242">
        <v>10993227</v>
      </c>
      <c r="C242">
        <v>11738498</v>
      </c>
      <c r="D242">
        <v>11743726</v>
      </c>
      <c r="E242">
        <v>11732376</v>
      </c>
      <c r="F242">
        <v>11236592</v>
      </c>
      <c r="G242">
        <f>IFERROR(VLOOKUP($A242,'Equity Curves'!$A$16:$F$1622,2,FALSE),'BN+NF EQ_Curves'!G241)</f>
        <v>14008354</v>
      </c>
      <c r="H242">
        <f>IFERROR(VLOOKUP($A242,'Equity Curves'!$A$16:$F$1622,3,FALSE),'BN+NF EQ_Curves'!H241)</f>
        <v>16302204</v>
      </c>
      <c r="I242">
        <f>IFERROR(VLOOKUP($A242,'Equity Curves'!$A$16:$F$1622,4,FALSE),'BN+NF EQ_Curves'!I241)</f>
        <v>16429044</v>
      </c>
      <c r="J242">
        <f>IFERROR(VLOOKUP($A242,'Equity Curves'!$A$16:$F$1622,5,FALSE),'BN+NF EQ_Curves'!J241)</f>
        <v>15714970</v>
      </c>
      <c r="K242">
        <f>IFERROR(VLOOKUP($A242,'Equity Curves'!$A$16:$F$1622,6,FALSE),'BN+NF EQ_Curves'!K241)</f>
        <v>15714970</v>
      </c>
      <c r="M242">
        <f t="shared" si="39"/>
        <v>6.9509232593856218E-4</v>
      </c>
      <c r="N242">
        <f t="shared" si="40"/>
        <v>-2.66350106335278E-3</v>
      </c>
      <c r="O242">
        <f t="shared" si="41"/>
        <v>2.4257129662696997E-4</v>
      </c>
      <c r="P242">
        <f t="shared" si="42"/>
        <v>6.1969123010818805E-5</v>
      </c>
      <c r="Q242">
        <f t="shared" si="43"/>
        <v>1.0166429402469479E-3</v>
      </c>
      <c r="R242">
        <f t="shared" si="44"/>
        <v>-4.0806210773957075E-3</v>
      </c>
      <c r="S242">
        <f t="shared" si="45"/>
        <v>4.8700018868044204E-3</v>
      </c>
      <c r="T242">
        <f t="shared" si="46"/>
        <v>-3.2629113478477301E-3</v>
      </c>
      <c r="U242">
        <f t="shared" si="47"/>
        <v>-1.9611516685348329E-3</v>
      </c>
      <c r="V242">
        <f t="shared" si="48"/>
        <v>-1.9611516685348329E-3</v>
      </c>
      <c r="W242" s="2"/>
      <c r="X242">
        <f t="shared" si="49"/>
        <v>115.19116973399409</v>
      </c>
      <c r="Y242">
        <f t="shared" si="50"/>
        <v>-7.0430592530381655E-4</v>
      </c>
      <c r="Z242" s="40">
        <f>X242/MAX($X$16:X242)-1</f>
        <v>-3.3694819908189899E-3</v>
      </c>
      <c r="AC242" s="2"/>
    </row>
    <row r="243" spans="1:29">
      <c r="A243" s="2">
        <v>43846</v>
      </c>
      <c r="B243">
        <v>11007362</v>
      </c>
      <c r="C243">
        <v>11753811</v>
      </c>
      <c r="D243">
        <v>11718843</v>
      </c>
      <c r="E243">
        <v>11711247</v>
      </c>
      <c r="F243">
        <v>11231809</v>
      </c>
      <c r="G243">
        <f>IFERROR(VLOOKUP($A243,'Equity Curves'!$A$16:$F$1622,2,FALSE),'BN+NF EQ_Curves'!G242)</f>
        <v>14063576</v>
      </c>
      <c r="H243">
        <f>IFERROR(VLOOKUP($A243,'Equity Curves'!$A$16:$F$1622,3,FALSE),'BN+NF EQ_Curves'!H242)</f>
        <v>16127460</v>
      </c>
      <c r="I243">
        <f>IFERROR(VLOOKUP($A243,'Equity Curves'!$A$16:$F$1622,4,FALSE),'BN+NF EQ_Curves'!I242)</f>
        <v>16404591</v>
      </c>
      <c r="J243">
        <f>IFERROR(VLOOKUP($A243,'Equity Curves'!$A$16:$F$1622,5,FALSE),'BN+NF EQ_Curves'!J242)</f>
        <v>15690334</v>
      </c>
      <c r="K243">
        <f>IFERROR(VLOOKUP($A243,'Equity Curves'!$A$16:$F$1622,6,FALSE),'BN+NF EQ_Curves'!K242)</f>
        <v>15690334</v>
      </c>
      <c r="M243">
        <f t="shared" si="39"/>
        <v>1.2857916970148153E-3</v>
      </c>
      <c r="N243">
        <f t="shared" si="40"/>
        <v>1.3045110200640142E-3</v>
      </c>
      <c r="O243">
        <f t="shared" si="41"/>
        <v>-2.1188334945825282E-3</v>
      </c>
      <c r="P243">
        <f t="shared" si="42"/>
        <v>-1.8009139836636656E-3</v>
      </c>
      <c r="Q243">
        <f t="shared" si="43"/>
        <v>-4.2566287002321346E-4</v>
      </c>
      <c r="R243">
        <f t="shared" si="44"/>
        <v>3.9420762781980923E-3</v>
      </c>
      <c r="S243">
        <f t="shared" si="45"/>
        <v>-1.0719041425318987E-2</v>
      </c>
      <c r="T243">
        <f t="shared" si="46"/>
        <v>-1.488400664092171E-3</v>
      </c>
      <c r="U243">
        <f t="shared" si="47"/>
        <v>-1.5676771893297081E-3</v>
      </c>
      <c r="V243">
        <f t="shared" si="48"/>
        <v>-1.5676771893297081E-3</v>
      </c>
      <c r="W243" s="2"/>
      <c r="X243">
        <f t="shared" si="49"/>
        <v>115.03962621444136</v>
      </c>
      <c r="Y243">
        <f t="shared" si="50"/>
        <v>-1.315582782106306E-3</v>
      </c>
      <c r="Z243" s="40">
        <f>X243/MAX($X$16:X243)-1</f>
        <v>-4.680631940433555E-3</v>
      </c>
      <c r="AC243" s="2"/>
    </row>
    <row r="244" spans="1:29">
      <c r="A244" s="2">
        <v>43847</v>
      </c>
      <c r="B244">
        <v>11018881</v>
      </c>
      <c r="C244">
        <v>11717680</v>
      </c>
      <c r="D244">
        <v>11657497</v>
      </c>
      <c r="E244">
        <v>11652053</v>
      </c>
      <c r="F244">
        <v>11179202</v>
      </c>
      <c r="G244">
        <f>IFERROR(VLOOKUP($A244,'Equity Curves'!$A$16:$F$1622,2,FALSE),'BN+NF EQ_Curves'!G243)</f>
        <v>14069245</v>
      </c>
      <c r="H244">
        <f>IFERROR(VLOOKUP($A244,'Equity Curves'!$A$16:$F$1622,3,FALSE),'BN+NF EQ_Curves'!H243)</f>
        <v>16134075</v>
      </c>
      <c r="I244">
        <f>IFERROR(VLOOKUP($A244,'Equity Curves'!$A$16:$F$1622,4,FALSE),'BN+NF EQ_Curves'!I243)</f>
        <v>16346841</v>
      </c>
      <c r="J244">
        <f>IFERROR(VLOOKUP($A244,'Equity Curves'!$A$16:$F$1622,5,FALSE),'BN+NF EQ_Curves'!J243)</f>
        <v>15639027</v>
      </c>
      <c r="K244">
        <f>IFERROR(VLOOKUP($A244,'Equity Curves'!$A$16:$F$1622,6,FALSE),'BN+NF EQ_Curves'!K243)</f>
        <v>15639027</v>
      </c>
      <c r="M244">
        <f t="shared" si="39"/>
        <v>1.0464814366966113E-3</v>
      </c>
      <c r="N244">
        <f t="shared" si="40"/>
        <v>-3.0739817068693442E-3</v>
      </c>
      <c r="O244">
        <f t="shared" si="41"/>
        <v>-5.2348171231579865E-3</v>
      </c>
      <c r="P244">
        <f t="shared" si="42"/>
        <v>-5.0544574800617248E-3</v>
      </c>
      <c r="Q244">
        <f t="shared" si="43"/>
        <v>-4.6837512995457908E-3</v>
      </c>
      <c r="R244">
        <f t="shared" si="44"/>
        <v>4.03098045618E-4</v>
      </c>
      <c r="S244">
        <f t="shared" si="45"/>
        <v>4.1016998337006783E-4</v>
      </c>
      <c r="T244">
        <f t="shared" si="46"/>
        <v>-3.5203559783965055E-3</v>
      </c>
      <c r="U244">
        <f t="shared" si="47"/>
        <v>-3.2699750049934861E-3</v>
      </c>
      <c r="V244">
        <f t="shared" si="48"/>
        <v>-3.2699750049934861E-3</v>
      </c>
      <c r="W244" s="2"/>
      <c r="X244">
        <f t="shared" si="49"/>
        <v>114.73767521775903</v>
      </c>
      <c r="Y244">
        <f t="shared" si="50"/>
        <v>-2.624756413233364E-3</v>
      </c>
      <c r="Z244" s="40">
        <f>X244/MAX($X$16:X244)-1</f>
        <v>-7.2931028349633165E-3</v>
      </c>
      <c r="AC244" s="2"/>
    </row>
    <row r="245" spans="1:29">
      <c r="A245" s="2">
        <v>43850</v>
      </c>
      <c r="B245">
        <v>11047301</v>
      </c>
      <c r="C245">
        <v>11705824</v>
      </c>
      <c r="D245">
        <v>11669694</v>
      </c>
      <c r="E245">
        <v>11664250</v>
      </c>
      <c r="F245">
        <v>11168258</v>
      </c>
      <c r="G245">
        <f>IFERROR(VLOOKUP($A245,'Equity Curves'!$A$16:$F$1622,2,FALSE),'BN+NF EQ_Curves'!G244)</f>
        <v>14162736</v>
      </c>
      <c r="H245">
        <f>IFERROR(VLOOKUP($A245,'Equity Curves'!$A$16:$F$1622,3,FALSE),'BN+NF EQ_Curves'!H244)</f>
        <v>16112983</v>
      </c>
      <c r="I245">
        <f>IFERROR(VLOOKUP($A245,'Equity Curves'!$A$16:$F$1622,4,FALSE),'BN+NF EQ_Curves'!I244)</f>
        <v>16404302</v>
      </c>
      <c r="J245">
        <f>IFERROR(VLOOKUP($A245,'Equity Curves'!$A$16:$F$1622,5,FALSE),'BN+NF EQ_Curves'!J244)</f>
        <v>15659525</v>
      </c>
      <c r="K245">
        <f>IFERROR(VLOOKUP($A245,'Equity Curves'!$A$16:$F$1622,6,FALSE),'BN+NF EQ_Curves'!K244)</f>
        <v>15659525</v>
      </c>
      <c r="M245">
        <f t="shared" si="39"/>
        <v>2.5792092681642398E-3</v>
      </c>
      <c r="N245">
        <f t="shared" si="40"/>
        <v>-1.0118043844856706E-3</v>
      </c>
      <c r="O245">
        <f t="shared" si="41"/>
        <v>1.0462794886414439E-3</v>
      </c>
      <c r="P245">
        <f t="shared" si="42"/>
        <v>1.0467683248609472E-3</v>
      </c>
      <c r="Q245">
        <f t="shared" si="43"/>
        <v>-9.7896075229697566E-4</v>
      </c>
      <c r="R245">
        <f t="shared" si="44"/>
        <v>6.645061621998849E-3</v>
      </c>
      <c r="S245">
        <f t="shared" si="45"/>
        <v>-1.3072952741325361E-3</v>
      </c>
      <c r="T245">
        <f t="shared" si="46"/>
        <v>3.5151134093736047E-3</v>
      </c>
      <c r="U245">
        <f t="shared" si="47"/>
        <v>1.3106953520829467E-3</v>
      </c>
      <c r="V245">
        <f t="shared" si="48"/>
        <v>1.3106953520829467E-3</v>
      </c>
      <c r="W245" s="2"/>
      <c r="X245">
        <f t="shared" si="49"/>
        <v>114.90009514470229</v>
      </c>
      <c r="Y245">
        <f t="shared" si="50"/>
        <v>1.4155762406289798E-3</v>
      </c>
      <c r="Z245" s="40">
        <f>X245/MAX($X$16:X245)-1</f>
        <v>-5.8878505374280188E-3</v>
      </c>
      <c r="AC245" s="2"/>
    </row>
    <row r="246" spans="1:29">
      <c r="A246" s="2">
        <v>43851</v>
      </c>
      <c r="B246">
        <v>11069935</v>
      </c>
      <c r="C246">
        <v>11715179</v>
      </c>
      <c r="D246">
        <v>11679049</v>
      </c>
      <c r="E246">
        <v>11661167</v>
      </c>
      <c r="F246">
        <v>11134607</v>
      </c>
      <c r="G246">
        <f>IFERROR(VLOOKUP($A246,'Equity Curves'!$A$16:$F$1622,2,FALSE),'BN+NF EQ_Curves'!G245)</f>
        <v>14186779</v>
      </c>
      <c r="H246">
        <f>IFERROR(VLOOKUP($A246,'Equity Curves'!$A$16:$F$1622,3,FALSE),'BN+NF EQ_Curves'!H245)</f>
        <v>16148165</v>
      </c>
      <c r="I246">
        <f>IFERROR(VLOOKUP($A246,'Equity Curves'!$A$16:$F$1622,4,FALSE),'BN+NF EQ_Curves'!I245)</f>
        <v>16439484</v>
      </c>
      <c r="J246">
        <f>IFERROR(VLOOKUP($A246,'Equity Curves'!$A$16:$F$1622,5,FALSE),'BN+NF EQ_Curves'!J245)</f>
        <v>15687032</v>
      </c>
      <c r="K246">
        <f>IFERROR(VLOOKUP($A246,'Equity Curves'!$A$16:$F$1622,6,FALSE),'BN+NF EQ_Curves'!K245)</f>
        <v>15687032</v>
      </c>
      <c r="M246">
        <f t="shared" si="39"/>
        <v>2.0488262246136646E-3</v>
      </c>
      <c r="N246">
        <f t="shared" si="40"/>
        <v>7.9917483809777146E-4</v>
      </c>
      <c r="O246">
        <f t="shared" si="41"/>
        <v>8.016491263609371E-4</v>
      </c>
      <c r="P246">
        <f t="shared" si="42"/>
        <v>-2.6431189317788206E-4</v>
      </c>
      <c r="Q246">
        <f t="shared" si="43"/>
        <v>-3.0130929998214429E-3</v>
      </c>
      <c r="R246">
        <f t="shared" si="44"/>
        <v>1.6976239619237443E-3</v>
      </c>
      <c r="S246">
        <f t="shared" si="45"/>
        <v>2.1834566572807024E-3</v>
      </c>
      <c r="T246">
        <f t="shared" si="46"/>
        <v>2.1446813159133882E-3</v>
      </c>
      <c r="U246">
        <f t="shared" si="47"/>
        <v>1.756566690241268E-3</v>
      </c>
      <c r="V246">
        <f t="shared" si="48"/>
        <v>1.756566690241268E-3</v>
      </c>
      <c r="W246" s="2"/>
      <c r="X246">
        <f t="shared" si="49"/>
        <v>115.01397424462968</v>
      </c>
      <c r="Y246">
        <f t="shared" si="50"/>
        <v>9.91114061167342E-4</v>
      </c>
      <c r="Z246" s="40">
        <f>X246/MAX($X$16:X246)-1</f>
        <v>-4.9025720077182644E-3</v>
      </c>
      <c r="AC246" s="2"/>
    </row>
    <row r="247" spans="1:29">
      <c r="A247" s="2">
        <v>43852</v>
      </c>
      <c r="B247">
        <v>11078161</v>
      </c>
      <c r="C247">
        <v>11717148</v>
      </c>
      <c r="D247">
        <v>11688178</v>
      </c>
      <c r="E247">
        <v>11661286</v>
      </c>
      <c r="F247">
        <v>11134716</v>
      </c>
      <c r="G247">
        <f>IFERROR(VLOOKUP($A247,'Equity Curves'!$A$16:$F$1622,2,FALSE),'BN+NF EQ_Curves'!G246)</f>
        <v>14200505</v>
      </c>
      <c r="H247">
        <f>IFERROR(VLOOKUP($A247,'Equity Curves'!$A$16:$F$1622,3,FALSE),'BN+NF EQ_Curves'!H246)</f>
        <v>16170276</v>
      </c>
      <c r="I247">
        <f>IFERROR(VLOOKUP($A247,'Equity Curves'!$A$16:$F$1622,4,FALSE),'BN+NF EQ_Curves'!I246)</f>
        <v>16466169</v>
      </c>
      <c r="J247">
        <f>IFERROR(VLOOKUP($A247,'Equity Curves'!$A$16:$F$1622,5,FALSE),'BN+NF EQ_Curves'!J246)</f>
        <v>15780007</v>
      </c>
      <c r="K247">
        <f>IFERROR(VLOOKUP($A247,'Equity Curves'!$A$16:$F$1622,6,FALSE),'BN+NF EQ_Curves'!K246)</f>
        <v>15780007</v>
      </c>
      <c r="M247">
        <f t="shared" si="39"/>
        <v>7.4309379413706189E-4</v>
      </c>
      <c r="N247">
        <f t="shared" si="40"/>
        <v>1.6807254929696036E-4</v>
      </c>
      <c r="O247">
        <f t="shared" si="41"/>
        <v>7.8165610915759132E-4</v>
      </c>
      <c r="P247">
        <f t="shared" si="42"/>
        <v>1.0204810547698173E-5</v>
      </c>
      <c r="Q247">
        <f t="shared" si="43"/>
        <v>9.7892992541037671E-6</v>
      </c>
      <c r="R247">
        <f t="shared" si="44"/>
        <v>9.6752053443571739E-4</v>
      </c>
      <c r="S247">
        <f t="shared" si="45"/>
        <v>1.3692577453847665E-3</v>
      </c>
      <c r="T247">
        <f t="shared" si="46"/>
        <v>1.6232261304551798E-3</v>
      </c>
      <c r="U247">
        <f t="shared" si="47"/>
        <v>5.9268700414456532E-3</v>
      </c>
      <c r="V247">
        <f t="shared" si="48"/>
        <v>5.9268700414456532E-3</v>
      </c>
      <c r="W247" s="2"/>
      <c r="X247">
        <f t="shared" si="49"/>
        <v>115.2155541888138</v>
      </c>
      <c r="Y247">
        <f t="shared" si="50"/>
        <v>1.7526561055560387E-3</v>
      </c>
      <c r="Z247" s="40">
        <f>X247/MAX($X$16:X247)-1</f>
        <v>-3.1585084249244888E-3</v>
      </c>
      <c r="AC247" s="2"/>
    </row>
    <row r="248" spans="1:29">
      <c r="A248" s="2">
        <v>43853</v>
      </c>
      <c r="B248">
        <v>11080797</v>
      </c>
      <c r="C248">
        <v>11738993</v>
      </c>
      <c r="D248">
        <v>11624467</v>
      </c>
      <c r="E248">
        <v>11655574</v>
      </c>
      <c r="F248">
        <v>11138330</v>
      </c>
      <c r="G248">
        <f>IFERROR(VLOOKUP($A248,'Equity Curves'!$A$16:$F$1622,2,FALSE),'BN+NF EQ_Curves'!G247)</f>
        <v>14189969</v>
      </c>
      <c r="H248">
        <f>IFERROR(VLOOKUP($A248,'Equity Curves'!$A$16:$F$1622,3,FALSE),'BN+NF EQ_Curves'!H247)</f>
        <v>16225616</v>
      </c>
      <c r="I248">
        <f>IFERROR(VLOOKUP($A248,'Equity Curves'!$A$16:$F$1622,4,FALSE),'BN+NF EQ_Curves'!I247)</f>
        <v>16517407</v>
      </c>
      <c r="J248">
        <f>IFERROR(VLOOKUP($A248,'Equity Curves'!$A$16:$F$1622,5,FALSE),'BN+NF EQ_Curves'!J247)</f>
        <v>15729139</v>
      </c>
      <c r="K248">
        <f>IFERROR(VLOOKUP($A248,'Equity Curves'!$A$16:$F$1622,6,FALSE),'BN+NF EQ_Curves'!K247)</f>
        <v>15729139</v>
      </c>
      <c r="M248">
        <f t="shared" si="39"/>
        <v>2.3794563014556402E-4</v>
      </c>
      <c r="N248">
        <f t="shared" si="40"/>
        <v>1.8643615323454821E-3</v>
      </c>
      <c r="O248">
        <f t="shared" si="41"/>
        <v>-5.450892346095304E-3</v>
      </c>
      <c r="P248">
        <f t="shared" si="42"/>
        <v>-4.8982590770862977E-4</v>
      </c>
      <c r="Q248">
        <f t="shared" si="43"/>
        <v>3.2457046951184232E-4</v>
      </c>
      <c r="R248">
        <f t="shared" si="44"/>
        <v>-7.4194544489791792E-4</v>
      </c>
      <c r="S248">
        <f t="shared" si="45"/>
        <v>3.4223287221566423E-3</v>
      </c>
      <c r="T248">
        <f t="shared" si="46"/>
        <v>3.1117134774942823E-3</v>
      </c>
      <c r="U248">
        <f t="shared" si="47"/>
        <v>-3.2235727145114579E-3</v>
      </c>
      <c r="V248">
        <f t="shared" si="48"/>
        <v>-3.2235727145114579E-3</v>
      </c>
      <c r="W248" s="2"/>
      <c r="X248">
        <f t="shared" si="49"/>
        <v>115.16752209975394</v>
      </c>
      <c r="Y248">
        <f t="shared" si="50"/>
        <v>-4.1688892960709537E-4</v>
      </c>
      <c r="Z248" s="40">
        <f>X248/MAX($X$16:X248)-1</f>
        <v>-3.5740806073351061E-3</v>
      </c>
      <c r="AC248" s="2"/>
    </row>
    <row r="249" spans="1:29">
      <c r="A249" s="2">
        <v>43854</v>
      </c>
      <c r="B249">
        <v>11095877</v>
      </c>
      <c r="C249">
        <v>11790154</v>
      </c>
      <c r="D249">
        <v>11675628</v>
      </c>
      <c r="E249">
        <v>11706735</v>
      </c>
      <c r="F249">
        <v>11155187</v>
      </c>
      <c r="G249">
        <f>IFERROR(VLOOKUP($A249,'Equity Curves'!$A$16:$F$1622,2,FALSE),'BN+NF EQ_Curves'!G248)</f>
        <v>14172474</v>
      </c>
      <c r="H249">
        <f>IFERROR(VLOOKUP($A249,'Equity Curves'!$A$16:$F$1622,3,FALSE),'BN+NF EQ_Curves'!H248)</f>
        <v>16301860</v>
      </c>
      <c r="I249">
        <f>IFERROR(VLOOKUP($A249,'Equity Curves'!$A$16:$F$1622,4,FALSE),'BN+NF EQ_Curves'!I248)</f>
        <v>16505767</v>
      </c>
      <c r="J249">
        <f>IFERROR(VLOOKUP($A249,'Equity Curves'!$A$16:$F$1622,5,FALSE),'BN+NF EQ_Curves'!J248)</f>
        <v>15717499</v>
      </c>
      <c r="K249">
        <f>IFERROR(VLOOKUP($A249,'Equity Curves'!$A$16:$F$1622,6,FALSE),'BN+NF EQ_Curves'!K248)</f>
        <v>15717499</v>
      </c>
      <c r="M249">
        <f t="shared" si="39"/>
        <v>1.3609129379412721E-3</v>
      </c>
      <c r="N249">
        <f t="shared" si="40"/>
        <v>4.358210282602526E-3</v>
      </c>
      <c r="O249">
        <f t="shared" si="41"/>
        <v>4.4011480268300041E-3</v>
      </c>
      <c r="P249">
        <f t="shared" si="42"/>
        <v>4.3894020148642632E-3</v>
      </c>
      <c r="Q249">
        <f t="shared" si="43"/>
        <v>1.5134225687334357E-3</v>
      </c>
      <c r="R249">
        <f t="shared" si="44"/>
        <v>-1.2329131938202398E-3</v>
      </c>
      <c r="S249">
        <f t="shared" si="45"/>
        <v>4.6989895483782185E-3</v>
      </c>
      <c r="T249">
        <f t="shared" si="46"/>
        <v>-7.0471109660252829E-4</v>
      </c>
      <c r="U249">
        <f t="shared" si="47"/>
        <v>-7.4002779173099054E-4</v>
      </c>
      <c r="V249">
        <f t="shared" si="48"/>
        <v>-7.4002779173099054E-4</v>
      </c>
      <c r="W249" s="2"/>
      <c r="X249">
        <f t="shared" si="49"/>
        <v>115.36681265010131</v>
      </c>
      <c r="Y249">
        <f t="shared" si="50"/>
        <v>1.7304405505464975E-3</v>
      </c>
      <c r="Z249" s="40">
        <f>X249/MAX($X$16:X249)-1</f>
        <v>-1.8498247908025345E-3</v>
      </c>
      <c r="AC249" s="2"/>
    </row>
    <row r="250" spans="1:29">
      <c r="A250" s="2">
        <v>43857</v>
      </c>
      <c r="B250">
        <v>11063859</v>
      </c>
      <c r="C250">
        <v>11764607</v>
      </c>
      <c r="D250">
        <v>11650081</v>
      </c>
      <c r="E250">
        <v>11642714</v>
      </c>
      <c r="F250">
        <v>11105569</v>
      </c>
      <c r="G250">
        <f>IFERROR(VLOOKUP($A250,'Equity Curves'!$A$16:$F$1622,2,FALSE),'BN+NF EQ_Curves'!G249)</f>
        <v>14117157</v>
      </c>
      <c r="H250">
        <f>IFERROR(VLOOKUP($A250,'Equity Curves'!$A$16:$F$1622,3,FALSE),'BN+NF EQ_Curves'!H249)</f>
        <v>16298331</v>
      </c>
      <c r="I250">
        <f>IFERROR(VLOOKUP($A250,'Equity Curves'!$A$16:$F$1622,4,FALSE),'BN+NF EQ_Curves'!I249)</f>
        <v>16482008</v>
      </c>
      <c r="J250">
        <f>IFERROR(VLOOKUP($A250,'Equity Curves'!$A$16:$F$1622,5,FALSE),'BN+NF EQ_Curves'!J249)</f>
        <v>15615534</v>
      </c>
      <c r="K250">
        <f>IFERROR(VLOOKUP($A250,'Equity Curves'!$A$16:$F$1622,6,FALSE),'BN+NF EQ_Curves'!K249)</f>
        <v>15615534</v>
      </c>
      <c r="M250">
        <f t="shared" si="39"/>
        <v>-2.88557632713482E-3</v>
      </c>
      <c r="N250">
        <f t="shared" si="40"/>
        <v>-2.1668079992848144E-3</v>
      </c>
      <c r="O250">
        <f t="shared" si="41"/>
        <v>-2.188062175327965E-3</v>
      </c>
      <c r="P250">
        <f t="shared" si="42"/>
        <v>-5.4687323152015077E-3</v>
      </c>
      <c r="Q250">
        <f t="shared" si="43"/>
        <v>-4.4479756368046575E-3</v>
      </c>
      <c r="R250">
        <f t="shared" si="44"/>
        <v>-3.9031294042239928E-3</v>
      </c>
      <c r="S250">
        <f t="shared" si="45"/>
        <v>-2.1647836504545825E-4</v>
      </c>
      <c r="T250">
        <f t="shared" si="46"/>
        <v>-1.4394362891466672E-3</v>
      </c>
      <c r="U250">
        <f t="shared" si="47"/>
        <v>-6.4873552719806327E-3</v>
      </c>
      <c r="V250">
        <f t="shared" si="48"/>
        <v>-6.4873552719806327E-3</v>
      </c>
      <c r="W250" s="2"/>
      <c r="X250">
        <f t="shared" si="49"/>
        <v>114.95505800826227</v>
      </c>
      <c r="Y250">
        <f t="shared" si="50"/>
        <v>-3.5690909056131145E-3</v>
      </c>
      <c r="Z250" s="40">
        <f>X250/MAX($X$16:X250)-1</f>
        <v>-5.412313503577737E-3</v>
      </c>
      <c r="AC250" s="2"/>
    </row>
    <row r="251" spans="1:29">
      <c r="A251" s="2">
        <v>43858</v>
      </c>
      <c r="B251">
        <v>11079721</v>
      </c>
      <c r="C251">
        <v>11781791</v>
      </c>
      <c r="D251">
        <v>11651399</v>
      </c>
      <c r="E251">
        <v>11656666</v>
      </c>
      <c r="F251">
        <v>11084460</v>
      </c>
      <c r="G251">
        <f>IFERROR(VLOOKUP($A251,'Equity Curves'!$A$16:$F$1622,2,FALSE),'BN+NF EQ_Curves'!G250)</f>
        <v>14143313</v>
      </c>
      <c r="H251">
        <f>IFERROR(VLOOKUP($A251,'Equity Curves'!$A$16:$F$1622,3,FALSE),'BN+NF EQ_Curves'!H250)</f>
        <v>16243664</v>
      </c>
      <c r="I251">
        <f>IFERROR(VLOOKUP($A251,'Equity Curves'!$A$16:$F$1622,4,FALSE),'BN+NF EQ_Curves'!I250)</f>
        <v>16438998</v>
      </c>
      <c r="J251">
        <f>IFERROR(VLOOKUP($A251,'Equity Curves'!$A$16:$F$1622,5,FALSE),'BN+NF EQ_Curves'!J250)</f>
        <v>15509636</v>
      </c>
      <c r="K251">
        <f>IFERROR(VLOOKUP($A251,'Equity Curves'!$A$16:$F$1622,6,FALSE),'BN+NF EQ_Curves'!K250)</f>
        <v>15509636</v>
      </c>
      <c r="M251">
        <f t="shared" si="39"/>
        <v>1.4336769837721697E-3</v>
      </c>
      <c r="N251">
        <f t="shared" si="40"/>
        <v>1.4606522767823815E-3</v>
      </c>
      <c r="O251">
        <f t="shared" si="41"/>
        <v>1.1313226062559245E-4</v>
      </c>
      <c r="P251">
        <f t="shared" si="42"/>
        <v>1.1983460213829122E-3</v>
      </c>
      <c r="Q251">
        <f t="shared" si="43"/>
        <v>-1.9007580791222667E-3</v>
      </c>
      <c r="R251">
        <f t="shared" si="44"/>
        <v>1.8527809813264629E-3</v>
      </c>
      <c r="S251">
        <f t="shared" si="45"/>
        <v>-3.354147120953721E-3</v>
      </c>
      <c r="T251">
        <f t="shared" si="46"/>
        <v>-2.6095121419671408E-3</v>
      </c>
      <c r="U251">
        <f t="shared" si="47"/>
        <v>-6.7815804441909711E-3</v>
      </c>
      <c r="V251">
        <f t="shared" si="48"/>
        <v>-6.7815804441909711E-3</v>
      </c>
      <c r="W251" s="2"/>
      <c r="X251">
        <f t="shared" si="49"/>
        <v>114.77838369793795</v>
      </c>
      <c r="Y251">
        <f t="shared" si="50"/>
        <v>-1.5368989706535554E-3</v>
      </c>
      <c r="Z251" s="40">
        <f>X251/MAX($X$16:X251)-1</f>
        <v>-6.9408942951787456E-3</v>
      </c>
      <c r="AC251" s="2"/>
    </row>
    <row r="252" spans="1:29">
      <c r="A252" s="2">
        <v>43859</v>
      </c>
      <c r="B252">
        <v>11029195</v>
      </c>
      <c r="C252">
        <v>11780000</v>
      </c>
      <c r="D252">
        <v>11649289</v>
      </c>
      <c r="E252">
        <v>11550048</v>
      </c>
      <c r="F252">
        <v>10984719</v>
      </c>
      <c r="G252">
        <f>IFERROR(VLOOKUP($A252,'Equity Curves'!$A$16:$F$1622,2,FALSE),'BN+NF EQ_Curves'!G251)</f>
        <v>14079025</v>
      </c>
      <c r="H252">
        <f>IFERROR(VLOOKUP($A252,'Equity Curves'!$A$16:$F$1622,3,FALSE),'BN+NF EQ_Curves'!H251)</f>
        <v>16169596</v>
      </c>
      <c r="I252">
        <f>IFERROR(VLOOKUP($A252,'Equity Curves'!$A$16:$F$1622,4,FALSE),'BN+NF EQ_Curves'!I251)</f>
        <v>16415743</v>
      </c>
      <c r="J252">
        <f>IFERROR(VLOOKUP($A252,'Equity Curves'!$A$16:$F$1622,5,FALSE),'BN+NF EQ_Curves'!J251)</f>
        <v>15519922</v>
      </c>
      <c r="K252">
        <f>IFERROR(VLOOKUP($A252,'Equity Curves'!$A$16:$F$1622,6,FALSE),'BN+NF EQ_Curves'!K251)</f>
        <v>15519922</v>
      </c>
      <c r="M252">
        <f t="shared" si="39"/>
        <v>-4.5602231319723519E-3</v>
      </c>
      <c r="N252">
        <f t="shared" si="40"/>
        <v>-1.5201423960076177E-4</v>
      </c>
      <c r="O252">
        <f t="shared" si="41"/>
        <v>-1.8109413298783572E-4</v>
      </c>
      <c r="P252">
        <f t="shared" si="42"/>
        <v>-9.1465261164727085E-3</v>
      </c>
      <c r="Q252">
        <f t="shared" si="43"/>
        <v>-8.9982732582372105E-3</v>
      </c>
      <c r="R252">
        <f t="shared" si="44"/>
        <v>-4.5454696505691228E-3</v>
      </c>
      <c r="S252">
        <f t="shared" si="45"/>
        <v>-4.5598086737080878E-3</v>
      </c>
      <c r="T252">
        <f t="shared" si="46"/>
        <v>-1.4146239326752186E-3</v>
      </c>
      <c r="U252">
        <f t="shared" si="47"/>
        <v>6.6320060638425105E-4</v>
      </c>
      <c r="V252">
        <f t="shared" si="48"/>
        <v>6.6320060638425105E-4</v>
      </c>
      <c r="W252" s="2"/>
      <c r="X252">
        <f t="shared" si="49"/>
        <v>114.40843423632585</v>
      </c>
      <c r="Y252">
        <f t="shared" si="50"/>
        <v>-3.2231631923454792E-3</v>
      </c>
      <c r="Z252" s="40">
        <f>X252/MAX($X$16:X252)-1</f>
        <v>-1.0141685852510074E-2</v>
      </c>
      <c r="AC252" s="2"/>
    </row>
    <row r="253" spans="1:29">
      <c r="A253" s="2">
        <v>43860</v>
      </c>
      <c r="B253">
        <v>10977308</v>
      </c>
      <c r="C253">
        <v>11787866</v>
      </c>
      <c r="D253">
        <v>11694440</v>
      </c>
      <c r="E253">
        <v>11595100</v>
      </c>
      <c r="F253">
        <v>11010398</v>
      </c>
      <c r="G253">
        <f>IFERROR(VLOOKUP($A253,'Equity Curves'!$A$16:$F$1622,2,FALSE),'BN+NF EQ_Curves'!G252)</f>
        <v>14060164</v>
      </c>
      <c r="H253">
        <f>IFERROR(VLOOKUP($A253,'Equity Curves'!$A$16:$F$1622,3,FALSE),'BN+NF EQ_Curves'!H252)</f>
        <v>16235851</v>
      </c>
      <c r="I253">
        <f>IFERROR(VLOOKUP($A253,'Equity Curves'!$A$16:$F$1622,4,FALSE),'BN+NF EQ_Curves'!I252)</f>
        <v>16481998</v>
      </c>
      <c r="J253">
        <f>IFERROR(VLOOKUP($A253,'Equity Curves'!$A$16:$F$1622,5,FALSE),'BN+NF EQ_Curves'!J252)</f>
        <v>15575333</v>
      </c>
      <c r="K253">
        <f>IFERROR(VLOOKUP($A253,'Equity Curves'!$A$16:$F$1622,6,FALSE),'BN+NF EQ_Curves'!K252)</f>
        <v>15575333</v>
      </c>
      <c r="M253">
        <f t="shared" si="39"/>
        <v>-4.7045137927110847E-3</v>
      </c>
      <c r="N253">
        <f t="shared" si="40"/>
        <v>6.6774193548391203E-4</v>
      </c>
      <c r="O253">
        <f t="shared" si="41"/>
        <v>3.87585886142916E-3</v>
      </c>
      <c r="P253">
        <f t="shared" si="42"/>
        <v>3.900589850362568E-3</v>
      </c>
      <c r="Q253">
        <f t="shared" si="43"/>
        <v>2.3377020386228242E-3</v>
      </c>
      <c r="R253">
        <f t="shared" si="44"/>
        <v>-1.3396524262155873E-3</v>
      </c>
      <c r="S253">
        <f t="shared" si="45"/>
        <v>4.0975049716764911E-3</v>
      </c>
      <c r="T253">
        <f t="shared" si="46"/>
        <v>4.0360646484292051E-3</v>
      </c>
      <c r="U253">
        <f t="shared" si="47"/>
        <v>3.5703143353427169E-3</v>
      </c>
      <c r="V253">
        <f t="shared" si="48"/>
        <v>3.5703143353427169E-3</v>
      </c>
      <c r="W253" s="2"/>
      <c r="X253">
        <f t="shared" si="49"/>
        <v>114.63738753408494</v>
      </c>
      <c r="Y253">
        <f t="shared" si="50"/>
        <v>2.0011924757762922E-3</v>
      </c>
      <c r="Z253" s="40">
        <f>X253/MAX($X$16:X253)-1</f>
        <v>-8.1607888421535435E-3</v>
      </c>
      <c r="AC253" s="2"/>
    </row>
    <row r="254" spans="1:29">
      <c r="A254" s="2">
        <v>43861</v>
      </c>
      <c r="B254">
        <v>11006031</v>
      </c>
      <c r="C254">
        <v>11793541</v>
      </c>
      <c r="D254">
        <v>11628727</v>
      </c>
      <c r="E254">
        <v>11568854</v>
      </c>
      <c r="F254">
        <v>10993711</v>
      </c>
      <c r="G254">
        <f>IFERROR(VLOOKUP($A254,'Equity Curves'!$A$16:$F$1622,2,FALSE),'BN+NF EQ_Curves'!G253)</f>
        <v>14059869</v>
      </c>
      <c r="H254">
        <f>IFERROR(VLOOKUP($A254,'Equity Curves'!$A$16:$F$1622,3,FALSE),'BN+NF EQ_Curves'!H253)</f>
        <v>16235507</v>
      </c>
      <c r="I254">
        <f>IFERROR(VLOOKUP($A254,'Equity Curves'!$A$16:$F$1622,4,FALSE),'BN+NF EQ_Curves'!I253)</f>
        <v>16363182</v>
      </c>
      <c r="J254">
        <f>IFERROR(VLOOKUP($A254,'Equity Curves'!$A$16:$F$1622,5,FALSE),'BN+NF EQ_Curves'!J253)</f>
        <v>15473415</v>
      </c>
      <c r="K254">
        <f>IFERROR(VLOOKUP($A254,'Equity Curves'!$A$16:$F$1622,6,FALSE),'BN+NF EQ_Curves'!K253)</f>
        <v>15473415</v>
      </c>
      <c r="M254">
        <f t="shared" si="39"/>
        <v>2.6165795839927508E-3</v>
      </c>
      <c r="N254">
        <f t="shared" si="40"/>
        <v>4.8142725748667736E-4</v>
      </c>
      <c r="O254">
        <f t="shared" si="41"/>
        <v>-5.6191660310369596E-3</v>
      </c>
      <c r="P254">
        <f t="shared" si="42"/>
        <v>-2.2635423584099756E-3</v>
      </c>
      <c r="Q254">
        <f t="shared" si="43"/>
        <v>-1.5155673754936316E-3</v>
      </c>
      <c r="R254">
        <f t="shared" si="44"/>
        <v>-2.0981263091912616E-5</v>
      </c>
      <c r="S254">
        <f t="shared" si="45"/>
        <v>-2.1187679044354368E-5</v>
      </c>
      <c r="T254">
        <f t="shared" si="46"/>
        <v>-7.2088347541360287E-3</v>
      </c>
      <c r="U254">
        <f t="shared" si="47"/>
        <v>-6.5435519099334982E-3</v>
      </c>
      <c r="V254">
        <f t="shared" si="48"/>
        <v>-6.5435519099334982E-3</v>
      </c>
      <c r="W254" s="2"/>
      <c r="X254">
        <f t="shared" si="49"/>
        <v>114.3320121457664</v>
      </c>
      <c r="Y254">
        <f t="shared" si="50"/>
        <v>-2.6638376439600429E-3</v>
      </c>
      <c r="Z254" s="40">
        <f>X254/MAX($X$16:X254)-1</f>
        <v>-1.080288746959146E-2</v>
      </c>
      <c r="AC254" s="2"/>
    </row>
    <row r="255" spans="1:29">
      <c r="A255" s="2">
        <v>43862</v>
      </c>
      <c r="B255">
        <v>11086887</v>
      </c>
      <c r="C255">
        <v>11864419</v>
      </c>
      <c r="D255">
        <v>11708384</v>
      </c>
      <c r="E255">
        <v>11655251</v>
      </c>
      <c r="F255">
        <v>11093612</v>
      </c>
      <c r="G255">
        <f>IFERROR(VLOOKUP($A255,'Equity Curves'!$A$16:$F$1622,2,FALSE),'BN+NF EQ_Curves'!G254)</f>
        <v>14189989</v>
      </c>
      <c r="H255">
        <f>IFERROR(VLOOKUP($A255,'Equity Curves'!$A$16:$F$1622,3,FALSE),'BN+NF EQ_Curves'!H254)</f>
        <v>16244268</v>
      </c>
      <c r="I255">
        <f>IFERROR(VLOOKUP($A255,'Equity Curves'!$A$16:$F$1622,4,FALSE),'BN+NF EQ_Curves'!I254)</f>
        <v>16428206</v>
      </c>
      <c r="J255">
        <f>IFERROR(VLOOKUP($A255,'Equity Curves'!$A$16:$F$1622,5,FALSE),'BN+NF EQ_Curves'!J254)</f>
        <v>15627639</v>
      </c>
      <c r="K255">
        <f>IFERROR(VLOOKUP($A255,'Equity Curves'!$A$16:$F$1622,6,FALSE),'BN+NF EQ_Curves'!K254)</f>
        <v>15627639</v>
      </c>
      <c r="M255">
        <f t="shared" si="39"/>
        <v>7.346517559327248E-3</v>
      </c>
      <c r="N255">
        <f t="shared" si="40"/>
        <v>6.0098998256756797E-3</v>
      </c>
      <c r="O255">
        <f t="shared" si="41"/>
        <v>6.8500189229654396E-3</v>
      </c>
      <c r="P255">
        <f t="shared" si="42"/>
        <v>7.4680690066621924E-3</v>
      </c>
      <c r="Q255">
        <f t="shared" si="43"/>
        <v>9.0871044363454168E-3</v>
      </c>
      <c r="R255">
        <f t="shared" si="44"/>
        <v>9.2547092721846358E-3</v>
      </c>
      <c r="S255">
        <f t="shared" si="45"/>
        <v>5.3961973592819845E-4</v>
      </c>
      <c r="T255">
        <f t="shared" si="46"/>
        <v>3.9737992280475254E-3</v>
      </c>
      <c r="U255">
        <f t="shared" si="47"/>
        <v>9.9670305488477329E-3</v>
      </c>
      <c r="V255">
        <f t="shared" si="48"/>
        <v>9.9670305488477329E-3</v>
      </c>
      <c r="W255" s="2"/>
      <c r="X255">
        <f t="shared" si="49"/>
        <v>115.13763893904678</v>
      </c>
      <c r="Y255">
        <f t="shared" si="50"/>
        <v>7.0463799084831812E-3</v>
      </c>
      <c r="Z255" s="40">
        <f>X255/MAX($X$16:X255)-1</f>
        <v>-3.8326288103276429E-3</v>
      </c>
      <c r="AC255" s="2"/>
    </row>
    <row r="256" spans="1:29">
      <c r="A256" s="2">
        <v>43864</v>
      </c>
      <c r="B256">
        <v>11091568</v>
      </c>
      <c r="C256">
        <v>11874907</v>
      </c>
      <c r="D256">
        <v>11723944</v>
      </c>
      <c r="E256">
        <v>11676044</v>
      </c>
      <c r="F256">
        <v>11111984</v>
      </c>
      <c r="G256">
        <f>IFERROR(VLOOKUP($A256,'Equity Curves'!$A$16:$F$1622,2,FALSE),'BN+NF EQ_Curves'!G255)</f>
        <v>14204783</v>
      </c>
      <c r="H256">
        <f>IFERROR(VLOOKUP($A256,'Equity Curves'!$A$16:$F$1622,3,FALSE),'BN+NF EQ_Curves'!H255)</f>
        <v>16261024</v>
      </c>
      <c r="I256">
        <f>IFERROR(VLOOKUP($A256,'Equity Curves'!$A$16:$F$1622,4,FALSE),'BN+NF EQ_Curves'!I255)</f>
        <v>16468502</v>
      </c>
      <c r="J256">
        <f>IFERROR(VLOOKUP($A256,'Equity Curves'!$A$16:$F$1622,5,FALSE),'BN+NF EQ_Curves'!J255)</f>
        <v>15670321</v>
      </c>
      <c r="K256">
        <f>IFERROR(VLOOKUP($A256,'Equity Curves'!$A$16:$F$1622,6,FALSE),'BN+NF EQ_Curves'!K255)</f>
        <v>15670321</v>
      </c>
      <c r="M256">
        <f t="shared" si="39"/>
        <v>4.222104906452806E-4</v>
      </c>
      <c r="N256">
        <f t="shared" si="40"/>
        <v>8.8398766092123715E-4</v>
      </c>
      <c r="O256">
        <f t="shared" si="41"/>
        <v>1.3289622205763241E-3</v>
      </c>
      <c r="P256">
        <f t="shared" si="42"/>
        <v>1.7840027640760869E-3</v>
      </c>
      <c r="Q256">
        <f t="shared" si="43"/>
        <v>1.6560882064380333E-3</v>
      </c>
      <c r="R256">
        <f t="shared" si="44"/>
        <v>1.042565994942013E-3</v>
      </c>
      <c r="S256">
        <f t="shared" si="45"/>
        <v>1.0315023120770483E-3</v>
      </c>
      <c r="T256">
        <f t="shared" si="46"/>
        <v>2.4528545600170926E-3</v>
      </c>
      <c r="U256">
        <f t="shared" si="47"/>
        <v>2.7311867134889312E-3</v>
      </c>
      <c r="V256">
        <f t="shared" si="48"/>
        <v>2.7311867134889312E-3</v>
      </c>
      <c r="W256" s="2"/>
      <c r="X256">
        <f t="shared" si="49"/>
        <v>115.32260234759781</v>
      </c>
      <c r="Y256">
        <f t="shared" si="50"/>
        <v>1.6064547636670979E-3</v>
      </c>
      <c r="Z256" s="40">
        <f>X256/MAX($X$16:X256)-1</f>
        <v>-2.2323309914701328E-3</v>
      </c>
      <c r="AC256" s="2"/>
    </row>
    <row r="257" spans="1:29">
      <c r="A257" s="2">
        <v>43865</v>
      </c>
      <c r="B257">
        <v>11154541</v>
      </c>
      <c r="C257">
        <v>11943139</v>
      </c>
      <c r="D257">
        <v>11787559</v>
      </c>
      <c r="E257">
        <v>11739659</v>
      </c>
      <c r="F257">
        <v>11175599</v>
      </c>
      <c r="G257">
        <f>IFERROR(VLOOKUP($A257,'Equity Curves'!$A$16:$F$1622,2,FALSE),'BN+NF EQ_Curves'!G256)</f>
        <v>14275652</v>
      </c>
      <c r="H257">
        <f>IFERROR(VLOOKUP($A257,'Equity Curves'!$A$16:$F$1622,3,FALSE),'BN+NF EQ_Curves'!H256)</f>
        <v>16349122</v>
      </c>
      <c r="I257">
        <f>IFERROR(VLOOKUP($A257,'Equity Curves'!$A$16:$F$1622,4,FALSE),'BN+NF EQ_Curves'!I256)</f>
        <v>16584308</v>
      </c>
      <c r="J257">
        <f>IFERROR(VLOOKUP($A257,'Equity Curves'!$A$16:$F$1622,5,FALSE),'BN+NF EQ_Curves'!J256)</f>
        <v>15786128</v>
      </c>
      <c r="K257">
        <f>IFERROR(VLOOKUP($A257,'Equity Curves'!$A$16:$F$1622,6,FALSE),'BN+NF EQ_Curves'!K256)</f>
        <v>15786128</v>
      </c>
      <c r="M257">
        <f t="shared" si="39"/>
        <v>5.6775561399433627E-3</v>
      </c>
      <c r="N257">
        <f t="shared" si="40"/>
        <v>5.7458976310298393E-3</v>
      </c>
      <c r="O257">
        <f t="shared" si="41"/>
        <v>5.4260750477825859E-3</v>
      </c>
      <c r="P257">
        <f t="shared" si="42"/>
        <v>5.4483350696519217E-3</v>
      </c>
      <c r="Q257">
        <f t="shared" si="43"/>
        <v>5.7249002518362513E-3</v>
      </c>
      <c r="R257">
        <f t="shared" si="44"/>
        <v>4.9890941663803812E-3</v>
      </c>
      <c r="S257">
        <f t="shared" si="45"/>
        <v>5.417739989806325E-3</v>
      </c>
      <c r="T257">
        <f t="shared" si="46"/>
        <v>7.0319692707934145E-3</v>
      </c>
      <c r="U257">
        <f t="shared" si="47"/>
        <v>7.3902123638691641E-3</v>
      </c>
      <c r="V257">
        <f t="shared" si="48"/>
        <v>7.3902123638691641E-3</v>
      </c>
      <c r="W257" s="2"/>
      <c r="X257">
        <f t="shared" si="49"/>
        <v>116.01732867980371</v>
      </c>
      <c r="Y257">
        <f t="shared" si="50"/>
        <v>6.0241992294962415E-3</v>
      </c>
      <c r="Z257" s="40">
        <f>X257/MAX($X$16:X257)-1</f>
        <v>0</v>
      </c>
      <c r="AC257" s="2"/>
    </row>
    <row r="258" spans="1:29">
      <c r="A258" s="2">
        <v>43866</v>
      </c>
      <c r="B258">
        <v>11177129</v>
      </c>
      <c r="C258">
        <v>11949491</v>
      </c>
      <c r="D258">
        <v>11790070</v>
      </c>
      <c r="E258">
        <v>11742170</v>
      </c>
      <c r="F258">
        <v>11181719</v>
      </c>
      <c r="G258">
        <f>IFERROR(VLOOKUP($A258,'Equity Curves'!$A$16:$F$1622,2,FALSE),'BN+NF EQ_Curves'!G257)</f>
        <v>14304467</v>
      </c>
      <c r="H258">
        <f>IFERROR(VLOOKUP($A258,'Equity Curves'!$A$16:$F$1622,3,FALSE),'BN+NF EQ_Curves'!H257)</f>
        <v>16365745</v>
      </c>
      <c r="I258">
        <f>IFERROR(VLOOKUP($A258,'Equity Curves'!$A$16:$F$1622,4,FALSE),'BN+NF EQ_Curves'!I257)</f>
        <v>16593482</v>
      </c>
      <c r="J258">
        <f>IFERROR(VLOOKUP($A258,'Equity Curves'!$A$16:$F$1622,5,FALSE),'BN+NF EQ_Curves'!J257)</f>
        <v>15796071</v>
      </c>
      <c r="K258">
        <f>IFERROR(VLOOKUP($A258,'Equity Curves'!$A$16:$F$1622,6,FALSE),'BN+NF EQ_Curves'!K257)</f>
        <v>15796071</v>
      </c>
      <c r="M258">
        <f t="shared" si="39"/>
        <v>2.0250048836611967E-3</v>
      </c>
      <c r="N258">
        <f t="shared" si="40"/>
        <v>5.3185347671158567E-4</v>
      </c>
      <c r="O258">
        <f t="shared" si="41"/>
        <v>2.1302120311772477E-4</v>
      </c>
      <c r="P258">
        <f t="shared" si="42"/>
        <v>2.1389036938801453E-4</v>
      </c>
      <c r="Q258">
        <f t="shared" si="43"/>
        <v>5.4762165321076139E-4</v>
      </c>
      <c r="R258">
        <f t="shared" si="44"/>
        <v>2.0184717307483169E-3</v>
      </c>
      <c r="S258">
        <f t="shared" si="45"/>
        <v>1.0167518475916459E-3</v>
      </c>
      <c r="T258">
        <f t="shared" si="46"/>
        <v>5.5317351800265868E-4</v>
      </c>
      <c r="U258">
        <f t="shared" si="47"/>
        <v>6.2985679578941856E-4</v>
      </c>
      <c r="V258">
        <f t="shared" si="48"/>
        <v>6.2985679578941856E-4</v>
      </c>
      <c r="W258" s="2"/>
      <c r="X258">
        <f t="shared" si="49"/>
        <v>116.11454542675341</v>
      </c>
      <c r="Y258">
        <f t="shared" si="50"/>
        <v>8.3795022740107417E-4</v>
      </c>
      <c r="Z258" s="40">
        <f>X258/MAX($X$16:X258)-1</f>
        <v>0</v>
      </c>
      <c r="AC258" s="2"/>
    </row>
    <row r="259" spans="1:29">
      <c r="A259" s="2">
        <v>43867</v>
      </c>
      <c r="B259">
        <v>11179947</v>
      </c>
      <c r="C259">
        <v>11951312</v>
      </c>
      <c r="D259">
        <v>11791449</v>
      </c>
      <c r="E259">
        <v>11726192</v>
      </c>
      <c r="F259">
        <v>11169288</v>
      </c>
      <c r="G259">
        <f>IFERROR(VLOOKUP($A259,'Equity Curves'!$A$16:$F$1622,2,FALSE),'BN+NF EQ_Curves'!G258)</f>
        <v>14308353</v>
      </c>
      <c r="H259">
        <f>IFERROR(VLOOKUP($A259,'Equity Curves'!$A$16:$F$1622,3,FALSE),'BN+NF EQ_Curves'!H258)</f>
        <v>16368688</v>
      </c>
      <c r="I259">
        <f>IFERROR(VLOOKUP($A259,'Equity Curves'!$A$16:$F$1622,4,FALSE),'BN+NF EQ_Curves'!I258)</f>
        <v>16595682</v>
      </c>
      <c r="J259">
        <f>IFERROR(VLOOKUP($A259,'Equity Curves'!$A$16:$F$1622,5,FALSE),'BN+NF EQ_Curves'!J258)</f>
        <v>15785111</v>
      </c>
      <c r="K259">
        <f>IFERROR(VLOOKUP($A259,'Equity Curves'!$A$16:$F$1622,6,FALSE),'BN+NF EQ_Curves'!K258)</f>
        <v>15785111</v>
      </c>
      <c r="M259">
        <f t="shared" si="39"/>
        <v>2.5212198946622522E-4</v>
      </c>
      <c r="N259">
        <f t="shared" si="40"/>
        <v>1.523914282206551E-4</v>
      </c>
      <c r="O259">
        <f t="shared" si="41"/>
        <v>1.1696283397810703E-4</v>
      </c>
      <c r="P259">
        <f t="shared" si="42"/>
        <v>-1.360736558915443E-3</v>
      </c>
      <c r="Q259">
        <f t="shared" si="43"/>
        <v>-1.1117253080675793E-3</v>
      </c>
      <c r="R259">
        <f t="shared" si="44"/>
        <v>2.7166339018425134E-4</v>
      </c>
      <c r="S259">
        <f t="shared" si="45"/>
        <v>1.7982682731521038E-4</v>
      </c>
      <c r="T259">
        <f t="shared" si="46"/>
        <v>1.3258217895439905E-4</v>
      </c>
      <c r="U259">
        <f t="shared" si="47"/>
        <v>-6.9384342473521876E-4</v>
      </c>
      <c r="V259">
        <f t="shared" si="48"/>
        <v>-6.9384342473521876E-4</v>
      </c>
      <c r="W259" s="2"/>
      <c r="X259">
        <f t="shared" si="49"/>
        <v>116.08256051327669</v>
      </c>
      <c r="Y259">
        <f t="shared" si="50"/>
        <v>-2.754600068334612E-4</v>
      </c>
      <c r="Z259" s="40">
        <f>X259/MAX($X$16:X259)-1</f>
        <v>-2.7546000683342786E-4</v>
      </c>
      <c r="AC259" s="2"/>
    </row>
    <row r="260" spans="1:29">
      <c r="A260" s="2">
        <v>43868</v>
      </c>
      <c r="B260">
        <v>11177777</v>
      </c>
      <c r="C260">
        <v>11940997</v>
      </c>
      <c r="D260">
        <v>11765362</v>
      </c>
      <c r="E260">
        <v>11700682</v>
      </c>
      <c r="F260">
        <v>11124865</v>
      </c>
      <c r="G260">
        <f>IFERROR(VLOOKUP($A260,'Equity Curves'!$A$16:$F$1622,2,FALSE),'BN+NF EQ_Curves'!G259)</f>
        <v>14328472</v>
      </c>
      <c r="H260">
        <f>IFERROR(VLOOKUP($A260,'Equity Curves'!$A$16:$F$1622,3,FALSE),'BN+NF EQ_Curves'!H259)</f>
        <v>16381468</v>
      </c>
      <c r="I260">
        <f>IFERROR(VLOOKUP($A260,'Equity Curves'!$A$16:$F$1622,4,FALSE),'BN+NF EQ_Curves'!I259)</f>
        <v>16510605</v>
      </c>
      <c r="J260">
        <f>IFERROR(VLOOKUP($A260,'Equity Curves'!$A$16:$F$1622,5,FALSE),'BN+NF EQ_Curves'!J259)</f>
        <v>15728080</v>
      </c>
      <c r="K260">
        <f>IFERROR(VLOOKUP($A260,'Equity Curves'!$A$16:$F$1622,6,FALSE),'BN+NF EQ_Curves'!K259)</f>
        <v>15728080</v>
      </c>
      <c r="M260">
        <f t="shared" si="39"/>
        <v>-1.9409752121368751E-4</v>
      </c>
      <c r="N260">
        <f t="shared" si="40"/>
        <v>-8.630851575124332E-4</v>
      </c>
      <c r="O260">
        <f t="shared" si="41"/>
        <v>-2.2123659272070828E-3</v>
      </c>
      <c r="P260">
        <f t="shared" si="42"/>
        <v>-2.1754717985174032E-3</v>
      </c>
      <c r="Q260">
        <f t="shared" si="43"/>
        <v>-3.9772454609461327E-3</v>
      </c>
      <c r="R260">
        <f t="shared" si="44"/>
        <v>1.406101736517229E-3</v>
      </c>
      <c r="S260">
        <f t="shared" si="45"/>
        <v>7.8075897103047076E-4</v>
      </c>
      <c r="T260">
        <f t="shared" si="46"/>
        <v>-5.1264539776069151E-3</v>
      </c>
      <c r="U260">
        <f t="shared" si="47"/>
        <v>-3.6129616066684633E-3</v>
      </c>
      <c r="V260">
        <f t="shared" si="48"/>
        <v>-3.6129616066684633E-3</v>
      </c>
      <c r="W260" s="2"/>
      <c r="X260">
        <f t="shared" si="49"/>
        <v>115.85518052029423</v>
      </c>
      <c r="Y260">
        <f t="shared" si="50"/>
        <v>-1.9587782348792883E-3</v>
      </c>
      <c r="Z260" s="40">
        <f>X260/MAX($X$16:X260)-1</f>
        <v>-2.2336986766468003E-3</v>
      </c>
      <c r="AC260" s="2"/>
    </row>
    <row r="261" spans="1:29">
      <c r="A261" s="2">
        <v>43871</v>
      </c>
      <c r="B261">
        <v>11119337</v>
      </c>
      <c r="C261">
        <v>11965370</v>
      </c>
      <c r="D261">
        <v>11769271</v>
      </c>
      <c r="E261">
        <v>11707990</v>
      </c>
      <c r="F261">
        <v>11141140</v>
      </c>
      <c r="G261">
        <f>IFERROR(VLOOKUP($A261,'Equity Curves'!$A$16:$F$1622,2,FALSE),'BN+NF EQ_Curves'!G260)</f>
        <v>14285002</v>
      </c>
      <c r="H261">
        <f>IFERROR(VLOOKUP($A261,'Equity Curves'!$A$16:$F$1622,3,FALSE),'BN+NF EQ_Curves'!H260)</f>
        <v>16427361</v>
      </c>
      <c r="I261">
        <f>IFERROR(VLOOKUP($A261,'Equity Curves'!$A$16:$F$1622,4,FALSE),'BN+NF EQ_Curves'!I260)</f>
        <v>16566799</v>
      </c>
      <c r="J261">
        <f>IFERROR(VLOOKUP($A261,'Equity Curves'!$A$16:$F$1622,5,FALSE),'BN+NF EQ_Curves'!J260)</f>
        <v>15726820</v>
      </c>
      <c r="K261">
        <f>IFERROR(VLOOKUP($A261,'Equity Curves'!$A$16:$F$1622,6,FALSE),'BN+NF EQ_Curves'!K260)</f>
        <v>15726820</v>
      </c>
      <c r="M261">
        <f t="shared" si="39"/>
        <v>-5.2282309800956162E-3</v>
      </c>
      <c r="N261">
        <f t="shared" si="40"/>
        <v>2.0411193470695199E-3</v>
      </c>
      <c r="O261">
        <f t="shared" si="41"/>
        <v>3.322464706143613E-4</v>
      </c>
      <c r="P261">
        <f t="shared" si="42"/>
        <v>6.2457897753320779E-4</v>
      </c>
      <c r="Q261">
        <f t="shared" si="43"/>
        <v>1.4629391008340598E-3</v>
      </c>
      <c r="R261">
        <f t="shared" si="44"/>
        <v>-3.0338196564155817E-3</v>
      </c>
      <c r="S261">
        <f t="shared" si="45"/>
        <v>2.8015193754307166E-3</v>
      </c>
      <c r="T261">
        <f t="shared" si="46"/>
        <v>3.4035094413560341E-3</v>
      </c>
      <c r="U261">
        <f t="shared" si="47"/>
        <v>-8.0111494855095167E-5</v>
      </c>
      <c r="V261">
        <f t="shared" si="48"/>
        <v>-8.0111494855095167E-5</v>
      </c>
      <c r="W261" s="2"/>
      <c r="X261">
        <f t="shared" si="49"/>
        <v>115.88117424143446</v>
      </c>
      <c r="Y261">
        <f t="shared" si="50"/>
        <v>2.2436390866165107E-4</v>
      </c>
      <c r="Z261" s="40">
        <f>X261/MAX($X$16:X261)-1</f>
        <v>-2.0098359293510004E-3</v>
      </c>
      <c r="AC261" s="2"/>
    </row>
    <row r="262" spans="1:29">
      <c r="A262" s="2">
        <v>43872</v>
      </c>
      <c r="B262">
        <v>11062864</v>
      </c>
      <c r="C262">
        <v>11930138</v>
      </c>
      <c r="D262">
        <v>11802444</v>
      </c>
      <c r="E262">
        <v>11744338</v>
      </c>
      <c r="F262">
        <v>11188389</v>
      </c>
      <c r="G262">
        <f>IFERROR(VLOOKUP($A262,'Equity Curves'!$A$16:$F$1622,2,FALSE),'BN+NF EQ_Curves'!G261)</f>
        <v>14182492</v>
      </c>
      <c r="H262">
        <f>IFERROR(VLOOKUP($A262,'Equity Curves'!$A$16:$F$1622,3,FALSE),'BN+NF EQ_Curves'!H261)</f>
        <v>16405859</v>
      </c>
      <c r="I262">
        <f>IFERROR(VLOOKUP($A262,'Equity Curves'!$A$16:$F$1622,4,FALSE),'BN+NF EQ_Curves'!I261)</f>
        <v>16644059</v>
      </c>
      <c r="J262">
        <f>IFERROR(VLOOKUP($A262,'Equity Curves'!$A$16:$F$1622,5,FALSE),'BN+NF EQ_Curves'!J261)</f>
        <v>15706301</v>
      </c>
      <c r="K262">
        <f>IFERROR(VLOOKUP($A262,'Equity Curves'!$A$16:$F$1622,6,FALSE),'BN+NF EQ_Curves'!K261)</f>
        <v>15706301</v>
      </c>
      <c r="M262">
        <f t="shared" si="39"/>
        <v>-5.0788100045893181E-3</v>
      </c>
      <c r="N262">
        <f t="shared" si="40"/>
        <v>-2.9444973285406295E-3</v>
      </c>
      <c r="O262">
        <f t="shared" si="41"/>
        <v>2.8186112801718011E-3</v>
      </c>
      <c r="P262">
        <f t="shared" si="42"/>
        <v>3.1045465532513195E-3</v>
      </c>
      <c r="Q262">
        <f t="shared" si="43"/>
        <v>4.2409484128194119E-3</v>
      </c>
      <c r="R262">
        <f t="shared" si="44"/>
        <v>-7.1760577982418194E-3</v>
      </c>
      <c r="S262">
        <f t="shared" si="45"/>
        <v>-1.3089138297989189E-3</v>
      </c>
      <c r="T262">
        <f t="shared" si="46"/>
        <v>4.6635442368800906E-3</v>
      </c>
      <c r="U262">
        <f t="shared" si="47"/>
        <v>-1.3047138582370499E-3</v>
      </c>
      <c r="V262">
        <f t="shared" si="48"/>
        <v>-1.3047138582370499E-3</v>
      </c>
      <c r="W262" s="2"/>
      <c r="X262">
        <f t="shared" si="49"/>
        <v>115.83146056649616</v>
      </c>
      <c r="Y262">
        <f t="shared" si="50"/>
        <v>-4.2900561945221607E-4</v>
      </c>
      <c r="Z262" s="40">
        <f>X262/MAX($X$16:X262)-1</f>
        <v>-2.4379793178953557E-3</v>
      </c>
      <c r="AC262" s="2"/>
    </row>
    <row r="263" spans="1:29">
      <c r="A263" s="2">
        <v>43873</v>
      </c>
      <c r="B263">
        <v>11092770</v>
      </c>
      <c r="C263">
        <v>11962537</v>
      </c>
      <c r="D263">
        <v>11799442</v>
      </c>
      <c r="E263">
        <v>11733140</v>
      </c>
      <c r="F263">
        <v>11168945</v>
      </c>
      <c r="G263">
        <f>IFERROR(VLOOKUP($A263,'Equity Curves'!$A$16:$F$1622,2,FALSE),'BN+NF EQ_Curves'!G262)</f>
        <v>14247485</v>
      </c>
      <c r="H263">
        <f>IFERROR(VLOOKUP($A263,'Equity Curves'!$A$16:$F$1622,3,FALSE),'BN+NF EQ_Curves'!H262)</f>
        <v>16456259</v>
      </c>
      <c r="I263">
        <f>IFERROR(VLOOKUP($A263,'Equity Curves'!$A$16:$F$1622,4,FALSE),'BN+NF EQ_Curves'!I262)</f>
        <v>16572816</v>
      </c>
      <c r="J263">
        <f>IFERROR(VLOOKUP($A263,'Equity Curves'!$A$16:$F$1622,5,FALSE),'BN+NF EQ_Curves'!J262)</f>
        <v>15645401</v>
      </c>
      <c r="K263">
        <f>IFERROR(VLOOKUP($A263,'Equity Curves'!$A$16:$F$1622,6,FALSE),'BN+NF EQ_Curves'!K262)</f>
        <v>15645401</v>
      </c>
      <c r="M263">
        <f t="shared" si="39"/>
        <v>2.7032782830920254E-3</v>
      </c>
      <c r="N263">
        <f t="shared" si="40"/>
        <v>2.7157271776738767E-3</v>
      </c>
      <c r="O263">
        <f t="shared" si="41"/>
        <v>-2.5435409818508337E-4</v>
      </c>
      <c r="P263">
        <f t="shared" si="42"/>
        <v>-9.534807325879413E-4</v>
      </c>
      <c r="Q263">
        <f t="shared" si="43"/>
        <v>-1.7378730753819793E-3</v>
      </c>
      <c r="R263">
        <f t="shared" si="44"/>
        <v>4.5826220102926918E-3</v>
      </c>
      <c r="S263">
        <f t="shared" si="45"/>
        <v>3.0720732148190599E-3</v>
      </c>
      <c r="T263">
        <f t="shared" si="46"/>
        <v>-4.2803861726277148E-3</v>
      </c>
      <c r="U263">
        <f t="shared" si="47"/>
        <v>-3.8774247354612656E-3</v>
      </c>
      <c r="V263">
        <f t="shared" si="48"/>
        <v>-3.8774247354612656E-3</v>
      </c>
      <c r="W263" s="2"/>
      <c r="X263">
        <f t="shared" si="49"/>
        <v>115.80936869383895</v>
      </c>
      <c r="Y263">
        <f t="shared" si="50"/>
        <v>-1.907242863827596E-4</v>
      </c>
      <c r="Z263" s="40">
        <f>X263/MAX($X$16:X263)-1</f>
        <v>-2.6282386224124599E-3</v>
      </c>
      <c r="AC263" s="2"/>
    </row>
    <row r="264" spans="1:29">
      <c r="A264" s="2">
        <v>43874</v>
      </c>
      <c r="B264">
        <v>11097042</v>
      </c>
      <c r="C264">
        <v>11934989</v>
      </c>
      <c r="D264">
        <v>11803290</v>
      </c>
      <c r="E264">
        <v>11781164</v>
      </c>
      <c r="F264">
        <v>11184523</v>
      </c>
      <c r="G264">
        <f>IFERROR(VLOOKUP($A264,'Equity Curves'!$A$16:$F$1622,2,FALSE),'BN+NF EQ_Curves'!G263)</f>
        <v>14236393</v>
      </c>
      <c r="H264">
        <f>IFERROR(VLOOKUP($A264,'Equity Curves'!$A$16:$F$1622,3,FALSE),'BN+NF EQ_Curves'!H263)</f>
        <v>16501463</v>
      </c>
      <c r="I264">
        <f>IFERROR(VLOOKUP($A264,'Equity Curves'!$A$16:$F$1622,4,FALSE),'BN+NF EQ_Curves'!I263)</f>
        <v>16670885</v>
      </c>
      <c r="J264">
        <f>IFERROR(VLOOKUP($A264,'Equity Curves'!$A$16:$F$1622,5,FALSE),'BN+NF EQ_Curves'!J263)</f>
        <v>15673053</v>
      </c>
      <c r="K264">
        <f>IFERROR(VLOOKUP($A264,'Equity Curves'!$A$16:$F$1622,6,FALSE),'BN+NF EQ_Curves'!K263)</f>
        <v>15673053</v>
      </c>
      <c r="M264">
        <f t="shared" si="39"/>
        <v>3.8511571050325877E-4</v>
      </c>
      <c r="N264">
        <f t="shared" si="40"/>
        <v>-2.3028559911664193E-3</v>
      </c>
      <c r="O264">
        <f t="shared" si="41"/>
        <v>3.2611711638574903E-4</v>
      </c>
      <c r="P264">
        <f t="shared" si="42"/>
        <v>4.0930219872941098E-3</v>
      </c>
      <c r="Q264">
        <f t="shared" si="43"/>
        <v>1.3947602034032336E-3</v>
      </c>
      <c r="R264">
        <f t="shared" si="44"/>
        <v>-7.7852336745753981E-4</v>
      </c>
      <c r="S264">
        <f t="shared" si="45"/>
        <v>2.7469183609714065E-3</v>
      </c>
      <c r="T264">
        <f t="shared" si="46"/>
        <v>5.9174614621919641E-3</v>
      </c>
      <c r="U264">
        <f t="shared" si="47"/>
        <v>1.7674203428854618E-3</v>
      </c>
      <c r="V264">
        <f t="shared" si="48"/>
        <v>1.7674203428854618E-3</v>
      </c>
      <c r="W264" s="2"/>
      <c r="X264">
        <f t="shared" si="49"/>
        <v>115.9867522381568</v>
      </c>
      <c r="Y264">
        <f t="shared" si="50"/>
        <v>1.5316856167896685E-3</v>
      </c>
      <c r="Z264" s="40">
        <f>X264/MAX($X$16:X264)-1</f>
        <v>-1.1005786409181706E-3</v>
      </c>
      <c r="AC264" s="2"/>
    </row>
    <row r="265" spans="1:29">
      <c r="A265" s="2">
        <v>43875</v>
      </c>
      <c r="B265">
        <v>11067167</v>
      </c>
      <c r="C265">
        <v>11902624</v>
      </c>
      <c r="D265">
        <v>11770925</v>
      </c>
      <c r="E265">
        <v>11778376</v>
      </c>
      <c r="F265">
        <v>11181950</v>
      </c>
      <c r="G265">
        <f>IFERROR(VLOOKUP($A265,'Equity Curves'!$A$16:$F$1622,2,FALSE),'BN+NF EQ_Curves'!G264)</f>
        <v>14307698</v>
      </c>
      <c r="H265">
        <f>IFERROR(VLOOKUP($A265,'Equity Curves'!$A$16:$F$1622,3,FALSE),'BN+NF EQ_Curves'!H264)</f>
        <v>16513402</v>
      </c>
      <c r="I265">
        <f>IFERROR(VLOOKUP($A265,'Equity Curves'!$A$16:$F$1622,4,FALSE),'BN+NF EQ_Curves'!I264)</f>
        <v>16703054</v>
      </c>
      <c r="J265">
        <f>IFERROR(VLOOKUP($A265,'Equity Curves'!$A$16:$F$1622,5,FALSE),'BN+NF EQ_Curves'!J264)</f>
        <v>15705222</v>
      </c>
      <c r="K265">
        <f>IFERROR(VLOOKUP($A265,'Equity Curves'!$A$16:$F$1622,6,FALSE),'BN+NF EQ_Curves'!K264)</f>
        <v>15705222</v>
      </c>
      <c r="M265">
        <f t="shared" si="39"/>
        <v>-2.6921588653985307E-3</v>
      </c>
      <c r="N265">
        <f t="shared" si="40"/>
        <v>-2.7117745982002672E-3</v>
      </c>
      <c r="O265">
        <f t="shared" si="41"/>
        <v>-2.74203209444146E-3</v>
      </c>
      <c r="P265">
        <f t="shared" si="42"/>
        <v>-2.3664894232866551E-4</v>
      </c>
      <c r="Q265">
        <f t="shared" si="43"/>
        <v>-2.3005004326070999E-4</v>
      </c>
      <c r="R265">
        <f t="shared" si="44"/>
        <v>5.008642287410936E-3</v>
      </c>
      <c r="S265">
        <f t="shared" si="45"/>
        <v>7.2351160621342281E-4</v>
      </c>
      <c r="T265">
        <f t="shared" si="46"/>
        <v>1.9296516051787727E-3</v>
      </c>
      <c r="U265">
        <f t="shared" si="47"/>
        <v>2.0525037463983153E-3</v>
      </c>
      <c r="V265">
        <f t="shared" si="48"/>
        <v>2.0525037463983153E-3</v>
      </c>
      <c r="W265" s="2"/>
      <c r="X265">
        <f t="shared" si="49"/>
        <v>116.02333618161251</v>
      </c>
      <c r="Y265">
        <f t="shared" si="50"/>
        <v>3.1541484479701308E-4</v>
      </c>
      <c r="Z265" s="40">
        <f>X265/MAX($X$16:X265)-1</f>
        <v>-7.8551093496237456E-4</v>
      </c>
      <c r="AC265" s="2"/>
    </row>
    <row r="266" spans="1:29">
      <c r="A266" s="2">
        <v>43878</v>
      </c>
      <c r="B266">
        <v>11097254</v>
      </c>
      <c r="C266">
        <v>11935220</v>
      </c>
      <c r="D266">
        <v>11803520</v>
      </c>
      <c r="E266">
        <v>11737426</v>
      </c>
      <c r="F266">
        <v>11144150</v>
      </c>
      <c r="G266">
        <f>IFERROR(VLOOKUP($A266,'Equity Curves'!$A$16:$F$1622,2,FALSE),'BN+NF EQ_Curves'!G265)</f>
        <v>14320605</v>
      </c>
      <c r="H266">
        <f>IFERROR(VLOOKUP($A266,'Equity Curves'!$A$16:$F$1622,3,FALSE),'BN+NF EQ_Curves'!H265)</f>
        <v>16535408</v>
      </c>
      <c r="I266">
        <f>IFERROR(VLOOKUP($A266,'Equity Curves'!$A$16:$F$1622,4,FALSE),'BN+NF EQ_Curves'!I265)</f>
        <v>16725059</v>
      </c>
      <c r="J266">
        <f>IFERROR(VLOOKUP($A266,'Equity Curves'!$A$16:$F$1622,5,FALSE),'BN+NF EQ_Curves'!J265)</f>
        <v>15503396</v>
      </c>
      <c r="K266">
        <f>IFERROR(VLOOKUP($A266,'Equity Curves'!$A$16:$F$1622,6,FALSE),'BN+NF EQ_Curves'!K265)</f>
        <v>15503396</v>
      </c>
      <c r="M266">
        <f t="shared" si="39"/>
        <v>2.7185819098962671E-3</v>
      </c>
      <c r="N266">
        <f t="shared" si="40"/>
        <v>2.7385558008048427E-3</v>
      </c>
      <c r="O266">
        <f t="shared" si="41"/>
        <v>2.7691111786032341E-3</v>
      </c>
      <c r="P266">
        <f t="shared" si="42"/>
        <v>-3.4767102018139484E-3</v>
      </c>
      <c r="Q266">
        <f t="shared" si="43"/>
        <v>-3.3804479540688881E-3</v>
      </c>
      <c r="R266">
        <f t="shared" si="44"/>
        <v>9.0210179163685567E-4</v>
      </c>
      <c r="S266">
        <f t="shared" si="45"/>
        <v>1.3326145636132214E-3</v>
      </c>
      <c r="T266">
        <f t="shared" si="46"/>
        <v>1.3174237477768802E-3</v>
      </c>
      <c r="U266">
        <f t="shared" si="47"/>
        <v>-1.2850884884021418E-2</v>
      </c>
      <c r="V266">
        <f t="shared" si="48"/>
        <v>-1.2850884884021418E-2</v>
      </c>
      <c r="W266" s="2"/>
      <c r="X266">
        <f t="shared" si="49"/>
        <v>115.78223343616297</v>
      </c>
      <c r="Y266">
        <f t="shared" si="50"/>
        <v>-2.0780538931594373E-3</v>
      </c>
      <c r="Z266" s="40">
        <f>X266/MAX($X$16:X266)-1</f>
        <v>-2.8619324940653001E-3</v>
      </c>
      <c r="AC266" s="2"/>
    </row>
    <row r="267" spans="1:29">
      <c r="A267" s="2">
        <v>43879</v>
      </c>
      <c r="B267">
        <v>11124615</v>
      </c>
      <c r="C267">
        <v>11964861</v>
      </c>
      <c r="D267">
        <v>11833278</v>
      </c>
      <c r="E267">
        <v>11796277</v>
      </c>
      <c r="F267">
        <v>11195584</v>
      </c>
      <c r="G267">
        <f>IFERROR(VLOOKUP($A267,'Equity Curves'!$A$16:$F$1622,2,FALSE),'BN+NF EQ_Curves'!G266)</f>
        <v>14334059</v>
      </c>
      <c r="H267">
        <f>IFERROR(VLOOKUP($A267,'Equity Curves'!$A$16:$F$1622,3,FALSE),'BN+NF EQ_Curves'!H266)</f>
        <v>16556228</v>
      </c>
      <c r="I267">
        <f>IFERROR(VLOOKUP($A267,'Equity Curves'!$A$16:$F$1622,4,FALSE),'BN+NF EQ_Curves'!I266)</f>
        <v>16777590</v>
      </c>
      <c r="J267">
        <f>IFERROR(VLOOKUP($A267,'Equity Curves'!$A$16:$F$1622,5,FALSE),'BN+NF EQ_Curves'!J266)</f>
        <v>15644082</v>
      </c>
      <c r="K267">
        <f>IFERROR(VLOOKUP($A267,'Equity Curves'!$A$16:$F$1622,6,FALSE),'BN+NF EQ_Curves'!K266)</f>
        <v>15644082</v>
      </c>
      <c r="M267">
        <f t="shared" si="39"/>
        <v>2.4655649046152472E-3</v>
      </c>
      <c r="N267">
        <f t="shared" si="40"/>
        <v>2.4834900404013815E-3</v>
      </c>
      <c r="O267">
        <f t="shared" si="41"/>
        <v>2.5211123461474916E-3</v>
      </c>
      <c r="P267">
        <f t="shared" si="42"/>
        <v>5.0139613233770586E-3</v>
      </c>
      <c r="Q267">
        <f t="shared" si="43"/>
        <v>4.6153362975194234E-3</v>
      </c>
      <c r="R267">
        <f t="shared" si="44"/>
        <v>9.3948544771671472E-4</v>
      </c>
      <c r="S267">
        <f t="shared" si="45"/>
        <v>1.2591161947743679E-3</v>
      </c>
      <c r="T267">
        <f t="shared" si="46"/>
        <v>3.1408558857699553E-3</v>
      </c>
      <c r="U267">
        <f t="shared" si="47"/>
        <v>9.0745279292356873E-3</v>
      </c>
      <c r="V267">
        <f t="shared" si="48"/>
        <v>9.0745279292356873E-3</v>
      </c>
      <c r="W267" s="2"/>
      <c r="X267">
        <f t="shared" si="49"/>
        <v>116.25217011397226</v>
      </c>
      <c r="Y267">
        <f t="shared" si="50"/>
        <v>4.0587978298793018E-3</v>
      </c>
      <c r="Z267" s="40">
        <f>X267/MAX($X$16:X267)-1</f>
        <v>0</v>
      </c>
      <c r="AC267" s="2"/>
    </row>
    <row r="268" spans="1:29">
      <c r="A268" s="2">
        <v>43880</v>
      </c>
      <c r="B268">
        <v>11138244</v>
      </c>
      <c r="C268">
        <v>11979625</v>
      </c>
      <c r="D268">
        <v>11869763</v>
      </c>
      <c r="E268">
        <v>11832762</v>
      </c>
      <c r="F268">
        <v>11204311</v>
      </c>
      <c r="G268">
        <f>IFERROR(VLOOKUP($A268,'Equity Curves'!$A$16:$F$1622,2,FALSE),'BN+NF EQ_Curves'!G267)</f>
        <v>14345432</v>
      </c>
      <c r="H268">
        <f>IFERROR(VLOOKUP($A268,'Equity Curves'!$A$16:$F$1622,3,FALSE),'BN+NF EQ_Curves'!H267)</f>
        <v>16624127</v>
      </c>
      <c r="I268">
        <f>IFERROR(VLOOKUP($A268,'Equity Curves'!$A$16:$F$1622,4,FALSE),'BN+NF EQ_Curves'!I267)</f>
        <v>16826374</v>
      </c>
      <c r="J268">
        <f>IFERROR(VLOOKUP($A268,'Equity Curves'!$A$16:$F$1622,5,FALSE),'BN+NF EQ_Curves'!J267)</f>
        <v>15649714</v>
      </c>
      <c r="K268">
        <f>IFERROR(VLOOKUP($A268,'Equity Curves'!$A$16:$F$1622,6,FALSE),'BN+NF EQ_Curves'!K267)</f>
        <v>15649714</v>
      </c>
      <c r="M268">
        <f t="shared" si="39"/>
        <v>1.2251210491329712E-3</v>
      </c>
      <c r="N268">
        <f t="shared" si="40"/>
        <v>1.233946637574812E-3</v>
      </c>
      <c r="O268">
        <f t="shared" si="41"/>
        <v>3.0832538540883636E-3</v>
      </c>
      <c r="P268">
        <f t="shared" si="42"/>
        <v>3.0929249965900851E-3</v>
      </c>
      <c r="Q268">
        <f t="shared" si="43"/>
        <v>7.7950377577451491E-4</v>
      </c>
      <c r="R268">
        <f t="shared" si="44"/>
        <v>7.9342494683465326E-4</v>
      </c>
      <c r="S268">
        <f t="shared" si="45"/>
        <v>4.1011153023502445E-3</v>
      </c>
      <c r="T268">
        <f t="shared" si="46"/>
        <v>2.9076881721390446E-3</v>
      </c>
      <c r="U268">
        <f t="shared" si="47"/>
        <v>3.6000834053417918E-4</v>
      </c>
      <c r="V268">
        <f t="shared" si="48"/>
        <v>3.6000834053417918E-4</v>
      </c>
      <c r="W268" s="2"/>
      <c r="X268">
        <f t="shared" si="49"/>
        <v>116.4606915782105</v>
      </c>
      <c r="Y268">
        <f t="shared" si="50"/>
        <v>1.7936995415553047E-3</v>
      </c>
      <c r="Z268" s="40">
        <f>X268/MAX($X$16:X268)-1</f>
        <v>0</v>
      </c>
      <c r="AC268" s="2"/>
    </row>
    <row r="269" spans="1:29">
      <c r="A269" s="2">
        <v>43881</v>
      </c>
      <c r="B269">
        <v>11135699</v>
      </c>
      <c r="C269">
        <v>11974997</v>
      </c>
      <c r="D269">
        <v>11892363</v>
      </c>
      <c r="E269">
        <v>11865929</v>
      </c>
      <c r="F269">
        <v>11233367</v>
      </c>
      <c r="G269">
        <f>IFERROR(VLOOKUP($A269,'Equity Curves'!$A$16:$F$1622,2,FALSE),'BN+NF EQ_Curves'!G268)</f>
        <v>14409721</v>
      </c>
      <c r="H269">
        <f>IFERROR(VLOOKUP($A269,'Equity Curves'!$A$16:$F$1622,3,FALSE),'BN+NF EQ_Curves'!H268)</f>
        <v>16640008</v>
      </c>
      <c r="I269">
        <f>IFERROR(VLOOKUP($A269,'Equity Curves'!$A$16:$F$1622,4,FALSE),'BN+NF EQ_Curves'!I268)</f>
        <v>16820756</v>
      </c>
      <c r="J269">
        <f>IFERROR(VLOOKUP($A269,'Equity Curves'!$A$16:$F$1622,5,FALSE),'BN+NF EQ_Curves'!J268)</f>
        <v>15718886</v>
      </c>
      <c r="K269">
        <f>IFERROR(VLOOKUP($A269,'Equity Curves'!$A$16:$F$1622,6,FALSE),'BN+NF EQ_Curves'!K268)</f>
        <v>15718886</v>
      </c>
      <c r="M269">
        <f t="shared" si="39"/>
        <v>-2.2849203159847065E-4</v>
      </c>
      <c r="N269">
        <f t="shared" si="40"/>
        <v>-3.8632261026538828E-4</v>
      </c>
      <c r="O269">
        <f t="shared" si="41"/>
        <v>1.9039975777106477E-3</v>
      </c>
      <c r="P269">
        <f t="shared" si="42"/>
        <v>2.802980403053823E-3</v>
      </c>
      <c r="Q269">
        <f t="shared" si="43"/>
        <v>2.5932875301302172E-3</v>
      </c>
      <c r="R269">
        <f t="shared" si="44"/>
        <v>4.481496270032137E-3</v>
      </c>
      <c r="S269">
        <f t="shared" si="45"/>
        <v>9.5529828423468466E-4</v>
      </c>
      <c r="T269">
        <f t="shared" si="46"/>
        <v>-3.3388060909622652E-4</v>
      </c>
      <c r="U269">
        <f t="shared" si="47"/>
        <v>4.4200168769856774E-3</v>
      </c>
      <c r="V269">
        <f t="shared" si="48"/>
        <v>4.4200168769856774E-3</v>
      </c>
      <c r="W269" s="2"/>
      <c r="X269">
        <f t="shared" si="49"/>
        <v>116.70093133455053</v>
      </c>
      <c r="Y269">
        <f t="shared" si="50"/>
        <v>2.0628398568172781E-3</v>
      </c>
      <c r="Z269" s="40">
        <f>X269/MAX($X$16:X269)-1</f>
        <v>0</v>
      </c>
      <c r="AC269" s="2"/>
    </row>
    <row r="270" spans="1:29">
      <c r="A270" s="2">
        <v>43885</v>
      </c>
      <c r="B270">
        <v>11158705</v>
      </c>
      <c r="C270">
        <v>11999920</v>
      </c>
      <c r="D270">
        <v>11917285</v>
      </c>
      <c r="E270">
        <v>11890851</v>
      </c>
      <c r="F270">
        <v>11258290</v>
      </c>
      <c r="G270">
        <f>IFERROR(VLOOKUP($A270,'Equity Curves'!$A$16:$F$1622,2,FALSE),'BN+NF EQ_Curves'!G269)</f>
        <v>14417560</v>
      </c>
      <c r="H270">
        <f>IFERROR(VLOOKUP($A270,'Equity Curves'!$A$16:$F$1622,3,FALSE),'BN+NF EQ_Curves'!H269)</f>
        <v>16649153</v>
      </c>
      <c r="I270">
        <f>IFERROR(VLOOKUP($A270,'Equity Curves'!$A$16:$F$1622,4,FALSE),'BN+NF EQ_Curves'!I269)</f>
        <v>16829902</v>
      </c>
      <c r="J270">
        <f>IFERROR(VLOOKUP($A270,'Equity Curves'!$A$16:$F$1622,5,FALSE),'BN+NF EQ_Curves'!J269)</f>
        <v>15728032</v>
      </c>
      <c r="K270">
        <f>IFERROR(VLOOKUP($A270,'Equity Curves'!$A$16:$F$1622,6,FALSE),'BN+NF EQ_Curves'!K269)</f>
        <v>15728032</v>
      </c>
      <c r="M270">
        <f t="shared" si="39"/>
        <v>2.065968198314172E-3</v>
      </c>
      <c r="N270">
        <f t="shared" si="40"/>
        <v>2.0812531310028248E-3</v>
      </c>
      <c r="O270">
        <f t="shared" si="41"/>
        <v>2.0956306160515581E-3</v>
      </c>
      <c r="P270">
        <f t="shared" si="42"/>
        <v>2.1002991000536042E-3</v>
      </c>
      <c r="Q270">
        <f t="shared" si="43"/>
        <v>2.2186580390366473E-3</v>
      </c>
      <c r="R270">
        <f t="shared" si="44"/>
        <v>5.4400775698582038E-4</v>
      </c>
      <c r="S270">
        <f t="shared" si="45"/>
        <v>5.4957906270236556E-4</v>
      </c>
      <c r="T270">
        <f t="shared" si="46"/>
        <v>5.4373299273824394E-4</v>
      </c>
      <c r="U270">
        <f t="shared" si="47"/>
        <v>5.8184784850534577E-4</v>
      </c>
      <c r="V270">
        <f t="shared" si="48"/>
        <v>5.8184784850534577E-4</v>
      </c>
      <c r="W270" s="2"/>
      <c r="X270">
        <f t="shared" si="49"/>
        <v>116.85687674208732</v>
      </c>
      <c r="Y270">
        <f t="shared" si="50"/>
        <v>1.3362824593895928E-3</v>
      </c>
      <c r="Z270" s="40">
        <f>X270/MAX($X$16:X270)-1</f>
        <v>0</v>
      </c>
      <c r="AC270" s="2"/>
    </row>
    <row r="271" spans="1:29">
      <c r="A271" s="2">
        <v>43886</v>
      </c>
      <c r="B271">
        <v>11177294</v>
      </c>
      <c r="C271">
        <v>12020058</v>
      </c>
      <c r="D271">
        <v>11937424</v>
      </c>
      <c r="E271">
        <v>11910990</v>
      </c>
      <c r="F271">
        <v>11237291</v>
      </c>
      <c r="G271">
        <f>IFERROR(VLOOKUP($A271,'Equity Curves'!$A$16:$F$1622,2,FALSE),'BN+NF EQ_Curves'!G270)</f>
        <v>14427332</v>
      </c>
      <c r="H271">
        <f>IFERROR(VLOOKUP($A271,'Equity Curves'!$A$16:$F$1622,3,FALSE),'BN+NF EQ_Curves'!H270)</f>
        <v>16660554</v>
      </c>
      <c r="I271">
        <f>IFERROR(VLOOKUP($A271,'Equity Curves'!$A$16:$F$1622,4,FALSE),'BN+NF EQ_Curves'!I270)</f>
        <v>16785208</v>
      </c>
      <c r="J271">
        <f>IFERROR(VLOOKUP($A271,'Equity Curves'!$A$16:$F$1622,5,FALSE),'BN+NF EQ_Curves'!J270)</f>
        <v>15718454</v>
      </c>
      <c r="K271">
        <f>IFERROR(VLOOKUP($A271,'Equity Curves'!$A$16:$F$1622,6,FALSE),'BN+NF EQ_Curves'!K270)</f>
        <v>15718454</v>
      </c>
      <c r="M271">
        <f t="shared" si="39"/>
        <v>1.6658743106838791E-3</v>
      </c>
      <c r="N271">
        <f t="shared" si="40"/>
        <v>1.6781778545189585E-3</v>
      </c>
      <c r="O271">
        <f t="shared" si="41"/>
        <v>1.6898983283524238E-3</v>
      </c>
      <c r="P271">
        <f t="shared" si="42"/>
        <v>1.6936550630395342E-3</v>
      </c>
      <c r="Q271">
        <f t="shared" si="43"/>
        <v>-1.8652033301682636E-3</v>
      </c>
      <c r="R271">
        <f t="shared" si="44"/>
        <v>6.7778459045775286E-4</v>
      </c>
      <c r="S271">
        <f t="shared" si="45"/>
        <v>6.8477958007839845E-4</v>
      </c>
      <c r="T271">
        <f t="shared" si="46"/>
        <v>-2.6556304368260397E-3</v>
      </c>
      <c r="U271">
        <f t="shared" si="47"/>
        <v>-6.0897638051604641E-4</v>
      </c>
      <c r="V271">
        <f t="shared" si="48"/>
        <v>-6.0897638051604641E-4</v>
      </c>
      <c r="W271" s="2"/>
      <c r="X271">
        <f t="shared" si="49"/>
        <v>116.88435427175443</v>
      </c>
      <c r="Y271">
        <f t="shared" si="50"/>
        <v>2.3513831991045508E-4</v>
      </c>
      <c r="Z271" s="40">
        <f>X271/MAX($X$16:X271)-1</f>
        <v>0</v>
      </c>
      <c r="AC271" s="2"/>
    </row>
    <row r="272" spans="1:29">
      <c r="A272" s="2">
        <v>43887</v>
      </c>
      <c r="B272">
        <v>11207245</v>
      </c>
      <c r="C272">
        <v>12052505</v>
      </c>
      <c r="D272">
        <v>11902356</v>
      </c>
      <c r="E272">
        <v>11897570</v>
      </c>
      <c r="F272">
        <v>11291544</v>
      </c>
      <c r="G272">
        <f>IFERROR(VLOOKUP($A272,'Equity Curves'!$A$16:$F$1622,2,FALSE),'BN+NF EQ_Curves'!G271)</f>
        <v>14478281</v>
      </c>
      <c r="H272">
        <f>IFERROR(VLOOKUP($A272,'Equity Curves'!$A$16:$F$1622,3,FALSE),'BN+NF EQ_Curves'!H271)</f>
        <v>16594086</v>
      </c>
      <c r="I272">
        <f>IFERROR(VLOOKUP($A272,'Equity Curves'!$A$16:$F$1622,4,FALSE),'BN+NF EQ_Curves'!I271)</f>
        <v>16761600</v>
      </c>
      <c r="J272">
        <f>IFERROR(VLOOKUP($A272,'Equity Curves'!$A$16:$F$1622,5,FALSE),'BN+NF EQ_Curves'!J271)</f>
        <v>15684691</v>
      </c>
      <c r="K272">
        <f>IFERROR(VLOOKUP($A272,'Equity Curves'!$A$16:$F$1622,6,FALSE),'BN+NF EQ_Curves'!K271)</f>
        <v>15684691</v>
      </c>
      <c r="M272">
        <f t="shared" si="39"/>
        <v>2.6796288976562721E-3</v>
      </c>
      <c r="N272">
        <f t="shared" si="40"/>
        <v>2.699404611858025E-3</v>
      </c>
      <c r="O272">
        <f t="shared" si="41"/>
        <v>-2.9376522103931046E-3</v>
      </c>
      <c r="P272">
        <f t="shared" si="42"/>
        <v>-1.1266905605663569E-3</v>
      </c>
      <c r="Q272">
        <f t="shared" si="43"/>
        <v>4.8279429624096259E-3</v>
      </c>
      <c r="R272">
        <f t="shared" si="44"/>
        <v>3.5314221645414978E-3</v>
      </c>
      <c r="S272">
        <f t="shared" si="45"/>
        <v>-3.9895432048657753E-3</v>
      </c>
      <c r="T272">
        <f t="shared" si="46"/>
        <v>-1.4064764642773842E-3</v>
      </c>
      <c r="U272">
        <f t="shared" si="47"/>
        <v>-2.1479847827273746E-3</v>
      </c>
      <c r="V272">
        <f t="shared" si="48"/>
        <v>-2.1479847827273746E-3</v>
      </c>
      <c r="W272" s="2"/>
      <c r="X272">
        <f t="shared" si="49"/>
        <v>116.88414465872781</v>
      </c>
      <c r="Y272">
        <f t="shared" si="50"/>
        <v>-1.7933369091949203E-6</v>
      </c>
      <c r="Z272" s="40">
        <f>X272/MAX($X$16:X272)-1</f>
        <v>-1.7933369091949203E-6</v>
      </c>
      <c r="AC272" s="2"/>
    </row>
    <row r="273" spans="1:29">
      <c r="A273" s="2">
        <v>43888</v>
      </c>
      <c r="B273">
        <v>11209518</v>
      </c>
      <c r="C273">
        <v>12054967</v>
      </c>
      <c r="D273">
        <v>11949654</v>
      </c>
      <c r="E273">
        <v>11959122</v>
      </c>
      <c r="F273">
        <v>11354646</v>
      </c>
      <c r="G273">
        <f>IFERROR(VLOOKUP($A273,'Equity Curves'!$A$16:$F$1622,2,FALSE),'BN+NF EQ_Curves'!G272)</f>
        <v>14516618</v>
      </c>
      <c r="H273">
        <f>IFERROR(VLOOKUP($A273,'Equity Curves'!$A$16:$F$1622,3,FALSE),'BN+NF EQ_Curves'!H272)</f>
        <v>16719066</v>
      </c>
      <c r="I273">
        <f>IFERROR(VLOOKUP($A273,'Equity Curves'!$A$16:$F$1622,4,FALSE),'BN+NF EQ_Curves'!I272)</f>
        <v>16922672</v>
      </c>
      <c r="J273">
        <f>IFERROR(VLOOKUP($A273,'Equity Curves'!$A$16:$F$1622,5,FALSE),'BN+NF EQ_Curves'!J272)</f>
        <v>15843335</v>
      </c>
      <c r="K273">
        <f>IFERROR(VLOOKUP($A273,'Equity Curves'!$A$16:$F$1622,6,FALSE),'BN+NF EQ_Curves'!K272)</f>
        <v>15843335</v>
      </c>
      <c r="M273">
        <f t="shared" si="39"/>
        <v>2.0281523246801214E-4</v>
      </c>
      <c r="N273">
        <f t="shared" si="40"/>
        <v>2.0427288766944329E-4</v>
      </c>
      <c r="O273">
        <f t="shared" si="41"/>
        <v>3.973835096177547E-3</v>
      </c>
      <c r="P273">
        <f t="shared" si="42"/>
        <v>5.1734934108393915E-3</v>
      </c>
      <c r="Q273">
        <f t="shared" si="43"/>
        <v>5.5884297134209948E-3</v>
      </c>
      <c r="R273">
        <f t="shared" si="44"/>
        <v>2.6478972192900407E-3</v>
      </c>
      <c r="S273">
        <f t="shared" si="45"/>
        <v>7.5315989081894408E-3</v>
      </c>
      <c r="T273">
        <f t="shared" si="46"/>
        <v>9.6095838106147191E-3</v>
      </c>
      <c r="U273">
        <f t="shared" si="47"/>
        <v>1.0114576053809499E-2</v>
      </c>
      <c r="V273">
        <f t="shared" si="48"/>
        <v>1.0114576053809499E-2</v>
      </c>
      <c r="W273" s="2"/>
      <c r="X273">
        <f t="shared" si="49"/>
        <v>117.52889020529123</v>
      </c>
      <c r="Y273">
        <f t="shared" si="50"/>
        <v>5.5161078386288583E-3</v>
      </c>
      <c r="Z273" s="40">
        <f>X273/MAX($X$16:X273)-1</f>
        <v>0</v>
      </c>
      <c r="AC273" s="2"/>
    </row>
    <row r="274" spans="1:29">
      <c r="A274" s="2">
        <v>43889</v>
      </c>
      <c r="B274">
        <v>11278581</v>
      </c>
      <c r="C274">
        <v>12129343</v>
      </c>
      <c r="D274">
        <v>12024030</v>
      </c>
      <c r="E274">
        <v>12033498</v>
      </c>
      <c r="F274">
        <v>11423710</v>
      </c>
      <c r="G274">
        <f>IFERROR(VLOOKUP($A274,'Equity Curves'!$A$16:$F$1622,2,FALSE),'BN+NF EQ_Curves'!G273)</f>
        <v>14635396</v>
      </c>
      <c r="H274">
        <f>IFERROR(VLOOKUP($A274,'Equity Curves'!$A$16:$F$1622,3,FALSE),'BN+NF EQ_Curves'!H273)</f>
        <v>16854812</v>
      </c>
      <c r="I274">
        <f>IFERROR(VLOOKUP($A274,'Equity Curves'!$A$16:$F$1622,4,FALSE),'BN+NF EQ_Curves'!I273)</f>
        <v>17058418</v>
      </c>
      <c r="J274">
        <f>IFERROR(VLOOKUP($A274,'Equity Curves'!$A$16:$F$1622,5,FALSE),'BN+NF EQ_Curves'!J273)</f>
        <v>15962113</v>
      </c>
      <c r="K274">
        <f>IFERROR(VLOOKUP($A274,'Equity Curves'!$A$16:$F$1622,6,FALSE),'BN+NF EQ_Curves'!K273)</f>
        <v>15962113</v>
      </c>
      <c r="M274">
        <f t="shared" ref="M274:M337" si="51">B274/B273-1</f>
        <v>6.1611034479804871E-3</v>
      </c>
      <c r="N274">
        <f t="shared" ref="N274:N337" si="52">C274/C273-1</f>
        <v>6.1697389963821792E-3</v>
      </c>
      <c r="O274">
        <f t="shared" ref="O274:O337" si="53">D274/D273-1</f>
        <v>6.2241132672125055E-3</v>
      </c>
      <c r="P274">
        <f t="shared" ref="P274:P337" si="54">E274/E273-1</f>
        <v>6.2191856559370429E-3</v>
      </c>
      <c r="Q274">
        <f t="shared" ref="Q274:Q337" si="55">F274/F273-1</f>
        <v>6.0824441378446448E-3</v>
      </c>
      <c r="R274">
        <f t="shared" ref="R274:R337" si="56">G274/G273-1</f>
        <v>8.1822088312857311E-3</v>
      </c>
      <c r="S274">
        <f t="shared" ref="S274:S337" si="57">H274/H273-1</f>
        <v>8.1192334547874889E-3</v>
      </c>
      <c r="T274">
        <f t="shared" ref="T274:T337" si="58">I274/I273-1</f>
        <v>8.021546479184849E-3</v>
      </c>
      <c r="U274">
        <f t="shared" ref="U274:U337" si="59">J274/J273-1</f>
        <v>7.4970326638930107E-3</v>
      </c>
      <c r="V274">
        <f t="shared" ref="V274:V337" si="60">K274/K273-1</f>
        <v>7.4970326638930107E-3</v>
      </c>
      <c r="W274" s="2"/>
      <c r="X274">
        <f t="shared" ref="X274:X337" si="61">X273*(1+Y274)</f>
        <v>118.35363320365785</v>
      </c>
      <c r="Y274">
        <f t="shared" ref="Y274:Y337" si="62">(M274*$M$14)+(N274*$N$14)+(O274*$O$14)+(P274*$P$14)+(Q274*$Q$14)+(R274*$R$14)+(S274*$S$14)+(T274*$T$14)+(U274*$U$14)+(V274*$V$14)</f>
        <v>7.017363959840095E-3</v>
      </c>
      <c r="Z274" s="40">
        <f>X274/MAX($X$16:X274)-1</f>
        <v>0</v>
      </c>
      <c r="AC274" s="2"/>
    </row>
    <row r="275" spans="1:29">
      <c r="A275" s="2">
        <v>43892</v>
      </c>
      <c r="B275">
        <v>11304530</v>
      </c>
      <c r="C275">
        <v>11945363</v>
      </c>
      <c r="D275">
        <v>11999147</v>
      </c>
      <c r="E275">
        <v>12096165</v>
      </c>
      <c r="F275">
        <v>11475777</v>
      </c>
      <c r="G275">
        <f>IFERROR(VLOOKUP($A275,'Equity Curves'!$A$16:$F$1622,2,FALSE),'BN+NF EQ_Curves'!G274)</f>
        <v>14707510</v>
      </c>
      <c r="H275">
        <f>IFERROR(VLOOKUP($A275,'Equity Curves'!$A$16:$F$1622,3,FALSE),'BN+NF EQ_Curves'!H274)</f>
        <v>16826224</v>
      </c>
      <c r="I275">
        <f>IFERROR(VLOOKUP($A275,'Equity Curves'!$A$16:$F$1622,4,FALSE),'BN+NF EQ_Curves'!I274)</f>
        <v>17157930</v>
      </c>
      <c r="J275">
        <f>IFERROR(VLOOKUP($A275,'Equity Curves'!$A$16:$F$1622,5,FALSE),'BN+NF EQ_Curves'!J274)</f>
        <v>16060269</v>
      </c>
      <c r="K275">
        <f>IFERROR(VLOOKUP($A275,'Equity Curves'!$A$16:$F$1622,6,FALSE),'BN+NF EQ_Curves'!K274)</f>
        <v>16060269</v>
      </c>
      <c r="M275">
        <f t="shared" si="51"/>
        <v>2.300732689688445E-3</v>
      </c>
      <c r="N275">
        <f t="shared" si="52"/>
        <v>-1.5168175225978797E-2</v>
      </c>
      <c r="O275">
        <f t="shared" si="53"/>
        <v>-2.069439281172758E-3</v>
      </c>
      <c r="P275">
        <f t="shared" si="54"/>
        <v>5.2077126700815768E-3</v>
      </c>
      <c r="Q275">
        <f t="shared" si="55"/>
        <v>4.5578012747171659E-3</v>
      </c>
      <c r="R275">
        <f t="shared" si="56"/>
        <v>4.92736923551651E-3</v>
      </c>
      <c r="S275">
        <f t="shared" si="57"/>
        <v>-1.696132831383701E-3</v>
      </c>
      <c r="T275">
        <f t="shared" si="58"/>
        <v>5.8336007477364227E-3</v>
      </c>
      <c r="U275">
        <f t="shared" si="59"/>
        <v>6.1493111845529747E-3</v>
      </c>
      <c r="V275">
        <f t="shared" si="60"/>
        <v>6.1493111845529747E-3</v>
      </c>
      <c r="W275" s="2"/>
      <c r="X275">
        <f t="shared" si="61"/>
        <v>118.54527249123227</v>
      </c>
      <c r="Y275">
        <f t="shared" si="62"/>
        <v>1.6192091648310814E-3</v>
      </c>
      <c r="Z275" s="40">
        <f>X275/MAX($X$16:X275)-1</f>
        <v>0</v>
      </c>
      <c r="AC275" s="2"/>
    </row>
    <row r="276" spans="1:29">
      <c r="A276" s="2">
        <v>43893</v>
      </c>
      <c r="B276">
        <v>11282865</v>
      </c>
      <c r="C276">
        <v>11971421</v>
      </c>
      <c r="D276">
        <v>12034945</v>
      </c>
      <c r="E276">
        <v>12170961</v>
      </c>
      <c r="F276">
        <v>11367532</v>
      </c>
      <c r="G276">
        <f>IFERROR(VLOOKUP($A276,'Equity Curves'!$A$16:$F$1622,2,FALSE),'BN+NF EQ_Curves'!G275)</f>
        <v>14683728</v>
      </c>
      <c r="H276">
        <f>IFERROR(VLOOKUP($A276,'Equity Curves'!$A$16:$F$1622,3,FALSE),'BN+NF EQ_Curves'!H275)</f>
        <v>16820360</v>
      </c>
      <c r="I276">
        <f>IFERROR(VLOOKUP($A276,'Equity Curves'!$A$16:$F$1622,4,FALSE),'BN+NF EQ_Curves'!I275)</f>
        <v>17220578</v>
      </c>
      <c r="J276">
        <f>IFERROR(VLOOKUP($A276,'Equity Curves'!$A$16:$F$1622,5,FALSE),'BN+NF EQ_Curves'!J275)</f>
        <v>16119902</v>
      </c>
      <c r="K276">
        <f>IFERROR(VLOOKUP($A276,'Equity Curves'!$A$16:$F$1622,6,FALSE),'BN+NF EQ_Curves'!K275)</f>
        <v>16119902</v>
      </c>
      <c r="M276">
        <f t="shared" si="51"/>
        <v>-1.9164883458224757E-3</v>
      </c>
      <c r="N276">
        <f t="shared" si="52"/>
        <v>2.1814322427873289E-3</v>
      </c>
      <c r="O276">
        <f t="shared" si="53"/>
        <v>2.9833787351718488E-3</v>
      </c>
      <c r="P276">
        <f t="shared" si="54"/>
        <v>6.183447398411035E-3</v>
      </c>
      <c r="Q276">
        <f t="shared" si="55"/>
        <v>-9.4324767725967318E-3</v>
      </c>
      <c r="R276">
        <f t="shared" si="56"/>
        <v>-1.6169970307686743E-3</v>
      </c>
      <c r="S276">
        <f t="shared" si="57"/>
        <v>-3.4850362148985958E-4</v>
      </c>
      <c r="T276">
        <f t="shared" si="58"/>
        <v>3.6512562995651976E-3</v>
      </c>
      <c r="U276">
        <f t="shared" si="59"/>
        <v>3.7130760387638073E-3</v>
      </c>
      <c r="V276">
        <f t="shared" si="60"/>
        <v>3.7130760387638073E-3</v>
      </c>
      <c r="W276" s="2"/>
      <c r="X276">
        <f t="shared" si="61"/>
        <v>118.65328147155493</v>
      </c>
      <c r="Y276">
        <f t="shared" si="62"/>
        <v>9.111200982785284E-4</v>
      </c>
      <c r="Z276" s="40">
        <f>X276/MAX($X$16:X276)-1</f>
        <v>0</v>
      </c>
      <c r="AC276" s="2"/>
    </row>
    <row r="277" spans="1:29">
      <c r="A277" s="2">
        <v>43894</v>
      </c>
      <c r="B277">
        <v>11176764</v>
      </c>
      <c r="C277">
        <v>11863751</v>
      </c>
      <c r="D277">
        <v>11985069</v>
      </c>
      <c r="E277">
        <v>12198936</v>
      </c>
      <c r="F277">
        <v>11396700</v>
      </c>
      <c r="G277">
        <f>IFERROR(VLOOKUP($A277,'Equity Curves'!$A$16:$F$1622,2,FALSE),'BN+NF EQ_Curves'!G276)</f>
        <v>14764883</v>
      </c>
      <c r="H277">
        <f>IFERROR(VLOOKUP($A277,'Equity Curves'!$A$16:$F$1622,3,FALSE),'BN+NF EQ_Curves'!H276)</f>
        <v>16725854</v>
      </c>
      <c r="I277">
        <f>IFERROR(VLOOKUP($A277,'Equity Curves'!$A$16:$F$1622,4,FALSE),'BN+NF EQ_Curves'!I276)</f>
        <v>17223758</v>
      </c>
      <c r="J277">
        <f>IFERROR(VLOOKUP($A277,'Equity Curves'!$A$16:$F$1622,5,FALSE),'BN+NF EQ_Curves'!J276)</f>
        <v>16156725</v>
      </c>
      <c r="K277">
        <f>IFERROR(VLOOKUP($A277,'Equity Curves'!$A$16:$F$1622,6,FALSE),'BN+NF EQ_Curves'!K276)</f>
        <v>16156725</v>
      </c>
      <c r="M277">
        <f t="shared" si="51"/>
        <v>-9.4037285742584187E-3</v>
      </c>
      <c r="N277">
        <f t="shared" si="52"/>
        <v>-8.9939197694242079E-3</v>
      </c>
      <c r="O277">
        <f t="shared" si="53"/>
        <v>-4.1442648886222955E-3</v>
      </c>
      <c r="P277">
        <f t="shared" si="54"/>
        <v>2.2985037911138484E-3</v>
      </c>
      <c r="Q277">
        <f t="shared" si="55"/>
        <v>2.5659043669286064E-3</v>
      </c>
      <c r="R277">
        <f t="shared" si="56"/>
        <v>5.5268662018255199E-3</v>
      </c>
      <c r="S277">
        <f t="shared" si="57"/>
        <v>-5.6185479977836073E-3</v>
      </c>
      <c r="T277">
        <f t="shared" si="58"/>
        <v>1.8466279122564266E-4</v>
      </c>
      <c r="U277">
        <f t="shared" si="59"/>
        <v>2.2843190982178019E-3</v>
      </c>
      <c r="V277">
        <f t="shared" si="60"/>
        <v>2.2843190982178019E-3</v>
      </c>
      <c r="W277" s="2"/>
      <c r="X277">
        <f t="shared" si="61"/>
        <v>118.49884371443244</v>
      </c>
      <c r="Y277">
        <f t="shared" si="62"/>
        <v>-1.301588588255931E-3</v>
      </c>
      <c r="Z277" s="40">
        <f>X277/MAX($X$16:X277)-1</f>
        <v>-1.3015885882559086E-3</v>
      </c>
      <c r="AC277" s="2"/>
    </row>
    <row r="278" spans="1:29">
      <c r="A278" s="2">
        <v>43895</v>
      </c>
      <c r="B278">
        <v>11189817</v>
      </c>
      <c r="C278">
        <v>11853576</v>
      </c>
      <c r="D278">
        <v>12047918</v>
      </c>
      <c r="E278">
        <v>12257866</v>
      </c>
      <c r="F278">
        <v>11454724</v>
      </c>
      <c r="G278">
        <f>IFERROR(VLOOKUP($A278,'Equity Curves'!$A$16:$F$1622,2,FALSE),'BN+NF EQ_Curves'!G277)</f>
        <v>14782367</v>
      </c>
      <c r="H278">
        <f>IFERROR(VLOOKUP($A278,'Equity Curves'!$A$16:$F$1622,3,FALSE),'BN+NF EQ_Curves'!H277)</f>
        <v>16825312</v>
      </c>
      <c r="I278">
        <f>IFERROR(VLOOKUP($A278,'Equity Curves'!$A$16:$F$1622,4,FALSE),'BN+NF EQ_Curves'!I277)</f>
        <v>17322942</v>
      </c>
      <c r="J278">
        <f>IFERROR(VLOOKUP($A278,'Equity Curves'!$A$16:$F$1622,5,FALSE),'BN+NF EQ_Curves'!J277)</f>
        <v>16293620</v>
      </c>
      <c r="K278">
        <f>IFERROR(VLOOKUP($A278,'Equity Curves'!$A$16:$F$1622,6,FALSE),'BN+NF EQ_Curves'!K277)</f>
        <v>16293620</v>
      </c>
      <c r="M278">
        <f t="shared" si="51"/>
        <v>1.1678693403565088E-3</v>
      </c>
      <c r="N278">
        <f t="shared" si="52"/>
        <v>-8.576545478744535E-4</v>
      </c>
      <c r="O278">
        <f t="shared" si="53"/>
        <v>5.2439414408043117E-3</v>
      </c>
      <c r="P278">
        <f t="shared" si="54"/>
        <v>4.8307491735344321E-3</v>
      </c>
      <c r="Q278">
        <f t="shared" si="55"/>
        <v>5.091298358296692E-3</v>
      </c>
      <c r="R278">
        <f t="shared" si="56"/>
        <v>1.1841610935894309E-3</v>
      </c>
      <c r="S278">
        <f t="shared" si="57"/>
        <v>5.946363037725888E-3</v>
      </c>
      <c r="T278">
        <f t="shared" si="58"/>
        <v>5.7585574530250039E-3</v>
      </c>
      <c r="U278">
        <f t="shared" si="59"/>
        <v>8.4729423815779192E-3</v>
      </c>
      <c r="V278">
        <f t="shared" si="60"/>
        <v>8.4729423815779192E-3</v>
      </c>
      <c r="W278" s="2"/>
      <c r="X278">
        <f t="shared" si="61"/>
        <v>119.03577584100171</v>
      </c>
      <c r="Y278">
        <f t="shared" si="62"/>
        <v>4.5311170112613654E-3</v>
      </c>
      <c r="Z278" s="40">
        <f>X278/MAX($X$16:X278)-1</f>
        <v>0</v>
      </c>
      <c r="AC278" s="2"/>
    </row>
    <row r="279" spans="1:29">
      <c r="A279" s="2">
        <v>43896</v>
      </c>
      <c r="B279">
        <v>11196228</v>
      </c>
      <c r="C279">
        <v>11860445</v>
      </c>
      <c r="D279">
        <v>11986448</v>
      </c>
      <c r="E279">
        <v>12193446</v>
      </c>
      <c r="F279">
        <v>11443644</v>
      </c>
      <c r="G279">
        <f>IFERROR(VLOOKUP($A279,'Equity Curves'!$A$16:$F$1622,2,FALSE),'BN+NF EQ_Curves'!G278)</f>
        <v>14603866</v>
      </c>
      <c r="H279">
        <f>IFERROR(VLOOKUP($A279,'Equity Curves'!$A$16:$F$1622,3,FALSE),'BN+NF EQ_Curves'!H278)</f>
        <v>16621310</v>
      </c>
      <c r="I279">
        <f>IFERROR(VLOOKUP($A279,'Equity Curves'!$A$16:$F$1622,4,FALSE),'BN+NF EQ_Curves'!I278)</f>
        <v>17118940</v>
      </c>
      <c r="J279">
        <f>IFERROR(VLOOKUP($A279,'Equity Curves'!$A$16:$F$1622,5,FALSE),'BN+NF EQ_Curves'!J278)</f>
        <v>16089619</v>
      </c>
      <c r="K279">
        <f>IFERROR(VLOOKUP($A279,'Equity Curves'!$A$16:$F$1622,6,FALSE),'BN+NF EQ_Curves'!K278)</f>
        <v>16089619</v>
      </c>
      <c r="M279">
        <f t="shared" si="51"/>
        <v>5.7293162167004752E-4</v>
      </c>
      <c r="N279">
        <f t="shared" si="52"/>
        <v>5.7948757404524542E-4</v>
      </c>
      <c r="O279">
        <f t="shared" si="53"/>
        <v>-5.1021263590937949E-3</v>
      </c>
      <c r="P279">
        <f t="shared" si="54"/>
        <v>-5.2554008993082046E-3</v>
      </c>
      <c r="Q279">
        <f t="shared" si="55"/>
        <v>-9.6728650991506626E-4</v>
      </c>
      <c r="R279">
        <f t="shared" si="56"/>
        <v>-1.2075265077642894E-2</v>
      </c>
      <c r="S279">
        <f t="shared" si="57"/>
        <v>-1.2124708296642583E-2</v>
      </c>
      <c r="T279">
        <f t="shared" si="58"/>
        <v>-1.1776406109308635E-2</v>
      </c>
      <c r="U279">
        <f t="shared" si="59"/>
        <v>-1.2520299356435172E-2</v>
      </c>
      <c r="V279">
        <f t="shared" si="60"/>
        <v>-1.2520299356435172E-2</v>
      </c>
      <c r="W279" s="2"/>
      <c r="X279">
        <f t="shared" si="61"/>
        <v>118.1883676190817</v>
      </c>
      <c r="Y279">
        <f t="shared" si="62"/>
        <v>-7.118937276906624E-3</v>
      </c>
      <c r="Z279" s="40">
        <f>X279/MAX($X$16:X279)-1</f>
        <v>-7.1189372769066006E-3</v>
      </c>
      <c r="AC279" s="2"/>
    </row>
    <row r="280" spans="1:29">
      <c r="A280" s="2">
        <v>43899</v>
      </c>
      <c r="B280">
        <v>11365272</v>
      </c>
      <c r="C280">
        <v>12041563</v>
      </c>
      <c r="D280">
        <v>11903668</v>
      </c>
      <c r="E280">
        <v>12110667</v>
      </c>
      <c r="F280">
        <v>11326573</v>
      </c>
      <c r="G280">
        <f>IFERROR(VLOOKUP($A280,'Equity Curves'!$A$16:$F$1622,2,FALSE),'BN+NF EQ_Curves'!G279)</f>
        <v>14879702</v>
      </c>
      <c r="H280">
        <f>IFERROR(VLOOKUP($A280,'Equity Curves'!$A$16:$F$1622,3,FALSE),'BN+NF EQ_Curves'!H279)</f>
        <v>16936552</v>
      </c>
      <c r="I280">
        <f>IFERROR(VLOOKUP($A280,'Equity Curves'!$A$16:$F$1622,4,FALSE),'BN+NF EQ_Curves'!I279)</f>
        <v>17434182</v>
      </c>
      <c r="J280">
        <f>IFERROR(VLOOKUP($A280,'Equity Curves'!$A$16:$F$1622,5,FALSE),'BN+NF EQ_Curves'!J279)</f>
        <v>16404860</v>
      </c>
      <c r="K280">
        <f>IFERROR(VLOOKUP($A280,'Equity Curves'!$A$16:$F$1622,6,FALSE),'BN+NF EQ_Curves'!K279)</f>
        <v>16404860</v>
      </c>
      <c r="M280">
        <f t="shared" si="51"/>
        <v>1.509829917718708E-2</v>
      </c>
      <c r="N280">
        <f t="shared" si="52"/>
        <v>1.5270759233738662E-2</v>
      </c>
      <c r="O280">
        <f t="shared" si="53"/>
        <v>-6.9061326591497441E-3</v>
      </c>
      <c r="P280">
        <f t="shared" si="54"/>
        <v>-6.788810972714332E-3</v>
      </c>
      <c r="Q280">
        <f t="shared" si="55"/>
        <v>-1.02302203738599E-2</v>
      </c>
      <c r="R280">
        <f t="shared" si="56"/>
        <v>1.8887875306442758E-2</v>
      </c>
      <c r="S280">
        <f t="shared" si="57"/>
        <v>1.896613443826034E-2</v>
      </c>
      <c r="T280">
        <f t="shared" si="58"/>
        <v>1.8414808393510285E-2</v>
      </c>
      <c r="U280">
        <f t="shared" si="59"/>
        <v>1.9592819444636866E-2</v>
      </c>
      <c r="V280">
        <f t="shared" si="60"/>
        <v>1.9592819444636866E-2</v>
      </c>
      <c r="W280" s="2"/>
      <c r="X280">
        <f t="shared" si="61"/>
        <v>119.39268760097221</v>
      </c>
      <c r="Y280">
        <f t="shared" si="62"/>
        <v>1.0189835143268888E-2</v>
      </c>
      <c r="Z280" s="40">
        <f>X280/MAX($X$16:X280)-1</f>
        <v>0</v>
      </c>
      <c r="AC280" s="2"/>
    </row>
    <row r="281" spans="1:29">
      <c r="A281" s="2">
        <v>43901</v>
      </c>
      <c r="B281">
        <v>11374763</v>
      </c>
      <c r="C281">
        <v>12031158</v>
      </c>
      <c r="D281">
        <v>11943001</v>
      </c>
      <c r="E281">
        <v>12115560</v>
      </c>
      <c r="F281">
        <v>11254704</v>
      </c>
      <c r="G281">
        <f>IFERROR(VLOOKUP($A281,'Equity Curves'!$A$16:$F$1622,2,FALSE),'BN+NF EQ_Curves'!G280)</f>
        <v>14947044</v>
      </c>
      <c r="H281">
        <f>IFERROR(VLOOKUP($A281,'Equity Curves'!$A$16:$F$1622,3,FALSE),'BN+NF EQ_Curves'!H280)</f>
        <v>17013514</v>
      </c>
      <c r="I281">
        <f>IFERROR(VLOOKUP($A281,'Equity Curves'!$A$16:$F$1622,4,FALSE),'BN+NF EQ_Curves'!I280)</f>
        <v>17457582</v>
      </c>
      <c r="J281">
        <f>IFERROR(VLOOKUP($A281,'Equity Curves'!$A$16:$F$1622,5,FALSE),'BN+NF EQ_Curves'!J280)</f>
        <v>16334044</v>
      </c>
      <c r="K281">
        <f>IFERROR(VLOOKUP($A281,'Equity Curves'!$A$16:$F$1622,6,FALSE),'BN+NF EQ_Curves'!K280)</f>
        <v>16334044</v>
      </c>
      <c r="M281">
        <f t="shared" si="51"/>
        <v>8.3508780080232548E-4</v>
      </c>
      <c r="N281">
        <f t="shared" si="52"/>
        <v>-8.6409048393465415E-4</v>
      </c>
      <c r="O281">
        <f t="shared" si="53"/>
        <v>3.3042756232783965E-3</v>
      </c>
      <c r="P281">
        <f t="shared" si="54"/>
        <v>4.0402398976047138E-4</v>
      </c>
      <c r="Q281">
        <f t="shared" si="55"/>
        <v>-6.3451672452029539E-3</v>
      </c>
      <c r="R281">
        <f t="shared" si="56"/>
        <v>4.5257626799246609E-3</v>
      </c>
      <c r="S281">
        <f t="shared" si="57"/>
        <v>4.5441362563052312E-3</v>
      </c>
      <c r="T281">
        <f t="shared" si="58"/>
        <v>1.3421908753734613E-3</v>
      </c>
      <c r="U281">
        <f t="shared" si="59"/>
        <v>-4.31676954268434E-3</v>
      </c>
      <c r="V281">
        <f t="shared" si="60"/>
        <v>-4.31676954268434E-3</v>
      </c>
      <c r="W281" s="2"/>
      <c r="X281">
        <f t="shared" si="61"/>
        <v>119.38209365392231</v>
      </c>
      <c r="Y281">
        <f t="shared" si="62"/>
        <v>-8.873195890617407E-5</v>
      </c>
      <c r="Z281" s="40">
        <f>X281/MAX($X$16:X281)-1</f>
        <v>-8.8731958906129726E-5</v>
      </c>
      <c r="AC281" s="2"/>
    </row>
    <row r="282" spans="1:29">
      <c r="A282" s="2">
        <v>43902</v>
      </c>
      <c r="B282">
        <v>11376354</v>
      </c>
      <c r="C282">
        <v>11670301</v>
      </c>
      <c r="D282">
        <v>11582143</v>
      </c>
      <c r="E282">
        <v>12181235</v>
      </c>
      <c r="F282">
        <v>11316000</v>
      </c>
      <c r="G282">
        <f>IFERROR(VLOOKUP($A282,'Equity Curves'!$A$16:$F$1622,2,FALSE),'BN+NF EQ_Curves'!G281)</f>
        <v>14951206</v>
      </c>
      <c r="H282">
        <f>IFERROR(VLOOKUP($A282,'Equity Curves'!$A$16:$F$1622,3,FALSE),'BN+NF EQ_Curves'!H281)</f>
        <v>17018270</v>
      </c>
      <c r="I282">
        <f>IFERROR(VLOOKUP($A282,'Equity Curves'!$A$16:$F$1622,4,FALSE),'BN+NF EQ_Curves'!I281)</f>
        <v>17654412</v>
      </c>
      <c r="J282">
        <f>IFERROR(VLOOKUP($A282,'Equity Curves'!$A$16:$F$1622,5,FALSE),'BN+NF EQ_Curves'!J281)</f>
        <v>16530875</v>
      </c>
      <c r="K282">
        <f>IFERROR(VLOOKUP($A282,'Equity Curves'!$A$16:$F$1622,6,FALSE),'BN+NF EQ_Curves'!K281)</f>
        <v>16530875</v>
      </c>
      <c r="M282">
        <f t="shared" si="51"/>
        <v>1.3987104610446721E-4</v>
      </c>
      <c r="N282">
        <f t="shared" si="52"/>
        <v>-2.9993538444096579E-2</v>
      </c>
      <c r="O282">
        <f t="shared" si="53"/>
        <v>-3.0215018821483808E-2</v>
      </c>
      <c r="P282">
        <f t="shared" si="54"/>
        <v>5.420715179488278E-3</v>
      </c>
      <c r="Q282">
        <f t="shared" si="55"/>
        <v>5.4462560721277864E-3</v>
      </c>
      <c r="R282">
        <f t="shared" si="56"/>
        <v>2.7844970550705561E-4</v>
      </c>
      <c r="S282">
        <f t="shared" si="57"/>
        <v>2.7954248604955545E-4</v>
      </c>
      <c r="T282">
        <f t="shared" si="58"/>
        <v>1.127475729456684E-2</v>
      </c>
      <c r="U282">
        <f t="shared" si="59"/>
        <v>1.205035323769188E-2</v>
      </c>
      <c r="V282">
        <f t="shared" si="60"/>
        <v>1.205035323769188E-2</v>
      </c>
      <c r="W282" s="2"/>
      <c r="X282">
        <f t="shared" si="61"/>
        <v>119.22369439999022</v>
      </c>
      <c r="Y282">
        <f t="shared" si="62"/>
        <v>-1.3268259006352652E-3</v>
      </c>
      <c r="Z282" s="40">
        <f>X282/MAX($X$16:X282)-1</f>
        <v>-1.4154401276800233E-3</v>
      </c>
      <c r="AC282" s="2"/>
    </row>
    <row r="283" spans="1:29">
      <c r="A283" s="2">
        <v>43903</v>
      </c>
      <c r="B283">
        <v>10522897</v>
      </c>
      <c r="C283">
        <v>10816843</v>
      </c>
      <c r="D283">
        <v>10918951</v>
      </c>
      <c r="E283">
        <v>11283333</v>
      </c>
      <c r="F283">
        <v>10698381</v>
      </c>
      <c r="G283">
        <f>IFERROR(VLOOKUP($A283,'Equity Curves'!$A$16:$F$1622,2,FALSE),'BN+NF EQ_Curves'!G282)</f>
        <v>13495677</v>
      </c>
      <c r="H283">
        <f>IFERROR(VLOOKUP($A283,'Equity Curves'!$A$16:$F$1622,3,FALSE),'BN+NF EQ_Curves'!H282)</f>
        <v>16090523</v>
      </c>
      <c r="I283">
        <f>IFERROR(VLOOKUP($A283,'Equity Curves'!$A$16:$F$1622,4,FALSE),'BN+NF EQ_Curves'!I282)</f>
        <v>16945506</v>
      </c>
      <c r="J283">
        <f>IFERROR(VLOOKUP($A283,'Equity Curves'!$A$16:$F$1622,5,FALSE),'BN+NF EQ_Curves'!J282)</f>
        <v>15945497</v>
      </c>
      <c r="K283">
        <f>IFERROR(VLOOKUP($A283,'Equity Curves'!$A$16:$F$1622,6,FALSE),'BN+NF EQ_Curves'!K282)</f>
        <v>15945497</v>
      </c>
      <c r="M283">
        <f t="shared" si="51"/>
        <v>-7.502025692941694E-2</v>
      </c>
      <c r="N283">
        <f t="shared" si="52"/>
        <v>-7.3130761580185499E-2</v>
      </c>
      <c r="O283">
        <f t="shared" si="53"/>
        <v>-5.725986978402875E-2</v>
      </c>
      <c r="P283">
        <f t="shared" si="54"/>
        <v>-7.3711901954112258E-2</v>
      </c>
      <c r="Q283">
        <f t="shared" si="55"/>
        <v>-5.4579268292682892E-2</v>
      </c>
      <c r="R283">
        <f t="shared" si="56"/>
        <v>-9.7351946057060545E-2</v>
      </c>
      <c r="S283">
        <f t="shared" si="57"/>
        <v>-5.4514765601909043E-2</v>
      </c>
      <c r="T283">
        <f t="shared" si="58"/>
        <v>-4.0154608377781176E-2</v>
      </c>
      <c r="U283">
        <f t="shared" si="59"/>
        <v>-3.5411192692461846E-2</v>
      </c>
      <c r="V283">
        <f t="shared" si="60"/>
        <v>-3.5411192692461846E-2</v>
      </c>
      <c r="W283" s="2"/>
      <c r="X283">
        <f t="shared" si="61"/>
        <v>112.11145541416761</v>
      </c>
      <c r="Y283">
        <f t="shared" si="62"/>
        <v>-5.9654576396210079E-2</v>
      </c>
      <c r="Z283" s="40">
        <f>X283/MAX($X$16:X283)-1</f>
        <v>-6.098557904265911E-2</v>
      </c>
      <c r="AC283" s="2"/>
    </row>
    <row r="284" spans="1:29">
      <c r="A284" s="2">
        <v>43906</v>
      </c>
      <c r="B284">
        <v>11330895</v>
      </c>
      <c r="C284">
        <v>11624842</v>
      </c>
      <c r="D284">
        <v>10911719</v>
      </c>
      <c r="E284">
        <v>10995246</v>
      </c>
      <c r="F284">
        <v>10494278</v>
      </c>
      <c r="G284">
        <f>IFERROR(VLOOKUP($A284,'Equity Curves'!$A$16:$F$1622,2,FALSE),'BN+NF EQ_Curves'!G283)</f>
        <v>13774058</v>
      </c>
      <c r="H284">
        <f>IFERROR(VLOOKUP($A284,'Equity Curves'!$A$16:$F$1622,3,FALSE),'BN+NF EQ_Curves'!H283)</f>
        <v>15621268</v>
      </c>
      <c r="I284">
        <f>IFERROR(VLOOKUP($A284,'Equity Curves'!$A$16:$F$1622,4,FALSE),'BN+NF EQ_Curves'!I283)</f>
        <v>16547826</v>
      </c>
      <c r="J284">
        <f>IFERROR(VLOOKUP($A284,'Equity Curves'!$A$16:$F$1622,5,FALSE),'BN+NF EQ_Curves'!J283)</f>
        <v>15798135</v>
      </c>
      <c r="K284">
        <f>IFERROR(VLOOKUP($A284,'Equity Curves'!$A$16:$F$1622,6,FALSE),'BN+NF EQ_Curves'!K283)</f>
        <v>15798135</v>
      </c>
      <c r="M284">
        <f t="shared" si="51"/>
        <v>7.6784748534552749E-2</v>
      </c>
      <c r="N284">
        <f t="shared" si="52"/>
        <v>7.4698227569726106E-2</v>
      </c>
      <c r="O284">
        <f t="shared" si="53"/>
        <v>-6.6233468764531622E-4</v>
      </c>
      <c r="P284">
        <f t="shared" si="54"/>
        <v>-2.5532083472144307E-2</v>
      </c>
      <c r="Q284">
        <f t="shared" si="55"/>
        <v>-1.9077933380761025E-2</v>
      </c>
      <c r="R284">
        <f t="shared" si="56"/>
        <v>2.0627420173141342E-2</v>
      </c>
      <c r="S284">
        <f t="shared" si="57"/>
        <v>-2.9163439870786068E-2</v>
      </c>
      <c r="T284">
        <f t="shared" si="58"/>
        <v>-2.3468169082705437E-2</v>
      </c>
      <c r="U284">
        <f t="shared" si="59"/>
        <v>-9.2416059530787686E-3</v>
      </c>
      <c r="V284">
        <f t="shared" si="60"/>
        <v>-9.2416059530787686E-3</v>
      </c>
      <c r="W284" s="2"/>
      <c r="X284">
        <f t="shared" si="61"/>
        <v>112.73617658709207</v>
      </c>
      <c r="Y284">
        <f t="shared" si="62"/>
        <v>5.5723223877220517E-3</v>
      </c>
      <c r="Z284" s="40">
        <f>X284/MAX($X$16:X284)-1</f>
        <v>-5.5753087962364667E-2</v>
      </c>
      <c r="AC284" s="2"/>
    </row>
    <row r="285" spans="1:29">
      <c r="A285" s="2">
        <v>43907</v>
      </c>
      <c r="B285">
        <v>11609886</v>
      </c>
      <c r="C285">
        <v>11806536</v>
      </c>
      <c r="D285">
        <v>10836828</v>
      </c>
      <c r="E285">
        <v>11035888</v>
      </c>
      <c r="F285">
        <v>10640621</v>
      </c>
      <c r="G285">
        <f>IFERROR(VLOOKUP($A285,'Equity Curves'!$A$16:$F$1622,2,FALSE),'BN+NF EQ_Curves'!G284)</f>
        <v>13867117</v>
      </c>
      <c r="H285">
        <f>IFERROR(VLOOKUP($A285,'Equity Curves'!$A$16:$F$1622,3,FALSE),'BN+NF EQ_Curves'!H284)</f>
        <v>15993606</v>
      </c>
      <c r="I285">
        <f>IFERROR(VLOOKUP($A285,'Equity Curves'!$A$16:$F$1622,4,FALSE),'BN+NF EQ_Curves'!I284)</f>
        <v>16569901</v>
      </c>
      <c r="J285">
        <f>IFERROR(VLOOKUP($A285,'Equity Curves'!$A$16:$F$1622,5,FALSE),'BN+NF EQ_Curves'!J284)</f>
        <v>16049629</v>
      </c>
      <c r="K285">
        <f>IFERROR(VLOOKUP($A285,'Equity Curves'!$A$16:$F$1622,6,FALSE),'BN+NF EQ_Curves'!K284)</f>
        <v>16049629</v>
      </c>
      <c r="M285">
        <f t="shared" si="51"/>
        <v>2.4622150324400627E-2</v>
      </c>
      <c r="N285">
        <f t="shared" si="52"/>
        <v>1.5629803828731692E-2</v>
      </c>
      <c r="O285">
        <f t="shared" si="53"/>
        <v>-6.8633548939447397E-3</v>
      </c>
      <c r="P285">
        <f t="shared" si="54"/>
        <v>3.6963247570813706E-3</v>
      </c>
      <c r="Q285">
        <f t="shared" si="55"/>
        <v>1.3945027947610988E-2</v>
      </c>
      <c r="R285">
        <f t="shared" si="56"/>
        <v>6.7561062977954389E-3</v>
      </c>
      <c r="S285">
        <f t="shared" si="57"/>
        <v>2.3835325019710307E-2</v>
      </c>
      <c r="T285">
        <f t="shared" si="58"/>
        <v>1.3340120931897292E-3</v>
      </c>
      <c r="U285">
        <f t="shared" si="59"/>
        <v>1.5919220844738957E-2</v>
      </c>
      <c r="V285">
        <f t="shared" si="60"/>
        <v>1.5919220844738957E-2</v>
      </c>
      <c r="W285" s="2"/>
      <c r="X285">
        <f t="shared" si="61"/>
        <v>114.03031841572837</v>
      </c>
      <c r="Y285">
        <f t="shared" si="62"/>
        <v>1.1479383706405335E-2</v>
      </c>
      <c r="Z285" s="40">
        <f>X285/MAX($X$16:X285)-1</f>
        <v>-4.4913715345496374E-2</v>
      </c>
      <c r="AC285" s="2"/>
    </row>
    <row r="286" spans="1:29">
      <c r="A286" s="2">
        <v>43908</v>
      </c>
      <c r="B286">
        <v>11817214</v>
      </c>
      <c r="C286">
        <v>11900606</v>
      </c>
      <c r="D286">
        <v>11076198</v>
      </c>
      <c r="E286">
        <v>11188661</v>
      </c>
      <c r="F286">
        <v>10749701</v>
      </c>
      <c r="G286">
        <f>IFERROR(VLOOKUP($A286,'Equity Curves'!$A$16:$F$1622,2,FALSE),'BN+NF EQ_Curves'!G285)</f>
        <v>13876396</v>
      </c>
      <c r="H286">
        <f>IFERROR(VLOOKUP($A286,'Equity Curves'!$A$16:$F$1622,3,FALSE),'BN+NF EQ_Curves'!H285)</f>
        <v>16101220</v>
      </c>
      <c r="I286">
        <f>IFERROR(VLOOKUP($A286,'Equity Curves'!$A$16:$F$1622,4,FALSE),'BN+NF EQ_Curves'!I285)</f>
        <v>16931760</v>
      </c>
      <c r="J286">
        <f>IFERROR(VLOOKUP($A286,'Equity Curves'!$A$16:$F$1622,5,FALSE),'BN+NF EQ_Curves'!J285)</f>
        <v>16166890</v>
      </c>
      <c r="K286">
        <f>IFERROR(VLOOKUP($A286,'Equity Curves'!$A$16:$F$1622,6,FALSE),'BN+NF EQ_Curves'!K285)</f>
        <v>16166890</v>
      </c>
      <c r="M286">
        <f t="shared" si="51"/>
        <v>1.7857884220396247E-2</v>
      </c>
      <c r="N286">
        <f t="shared" si="52"/>
        <v>7.9676206467333976E-3</v>
      </c>
      <c r="O286">
        <f t="shared" si="53"/>
        <v>2.2088566875842375E-2</v>
      </c>
      <c r="P286">
        <f t="shared" si="54"/>
        <v>1.3843290181995371E-2</v>
      </c>
      <c r="Q286">
        <f t="shared" si="55"/>
        <v>1.0251281386678412E-2</v>
      </c>
      <c r="R286">
        <f t="shared" si="56"/>
        <v>6.6913692298120608E-4</v>
      </c>
      <c r="S286">
        <f t="shared" si="57"/>
        <v>6.7285639023495492E-3</v>
      </c>
      <c r="T286">
        <f t="shared" si="58"/>
        <v>2.183833204555663E-2</v>
      </c>
      <c r="U286">
        <f t="shared" si="59"/>
        <v>7.3061501920075322E-3</v>
      </c>
      <c r="V286">
        <f t="shared" si="60"/>
        <v>7.3061501920075322E-3</v>
      </c>
      <c r="W286" s="2"/>
      <c r="X286">
        <f t="shared" si="61"/>
        <v>115.35143920858508</v>
      </c>
      <c r="Y286">
        <f t="shared" si="62"/>
        <v>1.1585697656654827E-2</v>
      </c>
      <c r="Z286" s="40">
        <f>X286/MAX($X$16:X286)-1</f>
        <v>-3.3848374415471505E-2</v>
      </c>
      <c r="AC286" s="2"/>
    </row>
    <row r="287" spans="1:29">
      <c r="A287" s="2">
        <v>43909</v>
      </c>
      <c r="B287">
        <v>11848056</v>
      </c>
      <c r="C287">
        <v>11693875</v>
      </c>
      <c r="D287">
        <v>11114880</v>
      </c>
      <c r="E287">
        <v>11338972</v>
      </c>
      <c r="F287">
        <v>10844563</v>
      </c>
      <c r="G287">
        <f>IFERROR(VLOOKUP($A287,'Equity Curves'!$A$16:$F$1622,2,FALSE),'BN+NF EQ_Curves'!G286)</f>
        <v>13880081</v>
      </c>
      <c r="H287">
        <f>IFERROR(VLOOKUP($A287,'Equity Curves'!$A$16:$F$1622,3,FALSE),'BN+NF EQ_Curves'!H286)</f>
        <v>16012481</v>
      </c>
      <c r="I287">
        <f>IFERROR(VLOOKUP($A287,'Equity Curves'!$A$16:$F$1622,4,FALSE),'BN+NF EQ_Curves'!I286)</f>
        <v>17069252</v>
      </c>
      <c r="J287">
        <f>IFERROR(VLOOKUP($A287,'Equity Curves'!$A$16:$F$1622,5,FALSE),'BN+NF EQ_Curves'!J286)</f>
        <v>16168446</v>
      </c>
      <c r="K287">
        <f>IFERROR(VLOOKUP($A287,'Equity Curves'!$A$16:$F$1622,6,FALSE),'BN+NF EQ_Curves'!K286)</f>
        <v>16168446</v>
      </c>
      <c r="M287">
        <f t="shared" si="51"/>
        <v>2.6099214247961022E-3</v>
      </c>
      <c r="N287">
        <f t="shared" si="52"/>
        <v>-1.7371468310101168E-2</v>
      </c>
      <c r="O287">
        <f t="shared" si="53"/>
        <v>3.4923536036464142E-3</v>
      </c>
      <c r="P287">
        <f t="shared" si="54"/>
        <v>1.3434225954294332E-2</v>
      </c>
      <c r="Q287">
        <f t="shared" si="55"/>
        <v>8.8246175405251037E-3</v>
      </c>
      <c r="R287">
        <f t="shared" si="56"/>
        <v>2.6555886701418174E-4</v>
      </c>
      <c r="S287">
        <f t="shared" si="57"/>
        <v>-5.5113215023457895E-3</v>
      </c>
      <c r="T287">
        <f t="shared" si="58"/>
        <v>8.120360789427572E-3</v>
      </c>
      <c r="U287">
        <f t="shared" si="59"/>
        <v>9.6246093095109231E-5</v>
      </c>
      <c r="V287">
        <f t="shared" si="60"/>
        <v>9.6246093095109231E-5</v>
      </c>
      <c r="W287" s="2"/>
      <c r="X287">
        <f t="shared" si="61"/>
        <v>115.51358573392726</v>
      </c>
      <c r="Y287">
        <f t="shared" si="62"/>
        <v>1.4056740553446971E-3</v>
      </c>
      <c r="Z287" s="40">
        <f>X287/MAX($X$16:X287)-1</f>
        <v>-3.2490280141858285E-2</v>
      </c>
      <c r="AC287" s="2"/>
    </row>
    <row r="288" spans="1:29">
      <c r="A288" s="2">
        <v>43910</v>
      </c>
      <c r="B288">
        <v>11458343</v>
      </c>
      <c r="C288">
        <v>11870372</v>
      </c>
      <c r="D288">
        <v>11374970</v>
      </c>
      <c r="E288">
        <v>11444314</v>
      </c>
      <c r="F288">
        <v>10718836</v>
      </c>
      <c r="G288">
        <f>IFERROR(VLOOKUP($A288,'Equity Curves'!$A$16:$F$1622,2,FALSE),'BN+NF EQ_Curves'!G287)</f>
        <v>13899378</v>
      </c>
      <c r="H288">
        <f>IFERROR(VLOOKUP($A288,'Equity Curves'!$A$16:$F$1622,3,FALSE),'BN+NF EQ_Curves'!H287)</f>
        <v>15823270</v>
      </c>
      <c r="I288">
        <f>IFERROR(VLOOKUP($A288,'Equity Curves'!$A$16:$F$1622,4,FALSE),'BN+NF EQ_Curves'!I287)</f>
        <v>17067440</v>
      </c>
      <c r="J288">
        <f>IFERROR(VLOOKUP($A288,'Equity Curves'!$A$16:$F$1622,5,FALSE),'BN+NF EQ_Curves'!J287)</f>
        <v>15921499</v>
      </c>
      <c r="K288">
        <f>IFERROR(VLOOKUP($A288,'Equity Curves'!$A$16:$F$1622,6,FALSE),'BN+NF EQ_Curves'!K287)</f>
        <v>15921499</v>
      </c>
      <c r="M288">
        <f t="shared" si="51"/>
        <v>-3.2892569042550113E-2</v>
      </c>
      <c r="N288">
        <f t="shared" si="52"/>
        <v>1.5093114985408995E-2</v>
      </c>
      <c r="O288">
        <f t="shared" si="53"/>
        <v>2.3400162664824142E-2</v>
      </c>
      <c r="P288">
        <f t="shared" si="54"/>
        <v>9.2902601752611336E-3</v>
      </c>
      <c r="Q288">
        <f t="shared" si="55"/>
        <v>-1.1593551533611857E-2</v>
      </c>
      <c r="R288">
        <f t="shared" si="56"/>
        <v>1.3902656619944054E-3</v>
      </c>
      <c r="S288">
        <f t="shared" si="57"/>
        <v>-1.1816469914937011E-2</v>
      </c>
      <c r="T288">
        <f t="shared" si="58"/>
        <v>-1.0615579405592879E-4</v>
      </c>
      <c r="U288">
        <f t="shared" si="59"/>
        <v>-1.5273391147176407E-2</v>
      </c>
      <c r="V288">
        <f t="shared" si="60"/>
        <v>-1.5273391147176407E-2</v>
      </c>
      <c r="W288" s="2"/>
      <c r="X288">
        <f t="shared" si="61"/>
        <v>115.077155479868</v>
      </c>
      <c r="Y288">
        <f t="shared" si="62"/>
        <v>-3.7781725092019052E-3</v>
      </c>
      <c r="Z288" s="40">
        <f>X288/MAX($X$16:X288)-1</f>
        <v>-3.6145698767811929E-2</v>
      </c>
      <c r="AC288" s="2"/>
    </row>
    <row r="289" spans="1:29">
      <c r="A289" s="2">
        <v>43913</v>
      </c>
      <c r="B289">
        <v>11242419</v>
      </c>
      <c r="C289">
        <v>11765480</v>
      </c>
      <c r="D289">
        <v>11346979</v>
      </c>
      <c r="E289">
        <v>11360147</v>
      </c>
      <c r="F289">
        <v>10501022</v>
      </c>
      <c r="G289">
        <f>IFERROR(VLOOKUP($A289,'Equity Curves'!$A$16:$F$1622,2,FALSE),'BN+NF EQ_Curves'!G288)</f>
        <v>14403873</v>
      </c>
      <c r="H289">
        <f>IFERROR(VLOOKUP($A289,'Equity Curves'!$A$16:$F$1622,3,FALSE),'BN+NF EQ_Curves'!H288)</f>
        <v>16664769</v>
      </c>
      <c r="I289">
        <f>IFERROR(VLOOKUP($A289,'Equity Curves'!$A$16:$F$1622,4,FALSE),'BN+NF EQ_Curves'!I288)</f>
        <v>17124300</v>
      </c>
      <c r="J289">
        <f>IFERROR(VLOOKUP($A289,'Equity Curves'!$A$16:$F$1622,5,FALSE),'BN+NF EQ_Curves'!J288)</f>
        <v>16728752</v>
      </c>
      <c r="K289">
        <f>IFERROR(VLOOKUP($A289,'Equity Curves'!$A$16:$F$1622,6,FALSE),'BN+NF EQ_Curves'!K288)</f>
        <v>16728752</v>
      </c>
      <c r="M289">
        <f t="shared" si="51"/>
        <v>-1.8844260465933016E-2</v>
      </c>
      <c r="N289">
        <f t="shared" si="52"/>
        <v>-8.8364543251046035E-3</v>
      </c>
      <c r="O289">
        <f t="shared" si="53"/>
        <v>-2.4607537426472037E-3</v>
      </c>
      <c r="P289">
        <f t="shared" si="54"/>
        <v>-7.3544818850653781E-3</v>
      </c>
      <c r="Q289">
        <f t="shared" si="55"/>
        <v>-2.0320676610781296E-2</v>
      </c>
      <c r="R289">
        <f t="shared" si="56"/>
        <v>3.6296228507491479E-2</v>
      </c>
      <c r="S289">
        <f t="shared" si="57"/>
        <v>5.3181106054563942E-2</v>
      </c>
      <c r="T289">
        <f t="shared" si="58"/>
        <v>3.3314896668745764E-3</v>
      </c>
      <c r="U289">
        <f t="shared" si="59"/>
        <v>5.0702072713128432E-2</v>
      </c>
      <c r="V289">
        <f t="shared" si="60"/>
        <v>5.0702072713128432E-2</v>
      </c>
      <c r="W289" s="2"/>
      <c r="X289">
        <f t="shared" si="61"/>
        <v>116.64676579258979</v>
      </c>
      <c r="Y289">
        <f t="shared" si="62"/>
        <v>1.3639634262565536E-2</v>
      </c>
      <c r="Z289" s="40">
        <f>X289/MAX($X$16:X289)-1</f>
        <v>-2.2999078616604107E-2</v>
      </c>
      <c r="AC289" s="2"/>
    </row>
    <row r="290" spans="1:29">
      <c r="A290" s="2">
        <v>43914</v>
      </c>
      <c r="B290">
        <v>11147860</v>
      </c>
      <c r="C290">
        <v>11605882</v>
      </c>
      <c r="D290">
        <v>11272366</v>
      </c>
      <c r="E290">
        <v>10771644</v>
      </c>
      <c r="F290">
        <v>9788630</v>
      </c>
      <c r="G290">
        <f>IFERROR(VLOOKUP($A290,'Equity Curves'!$A$16:$F$1622,2,FALSE),'BN+NF EQ_Curves'!G289)</f>
        <v>14450198</v>
      </c>
      <c r="H290">
        <f>IFERROR(VLOOKUP($A290,'Equity Curves'!$A$16:$F$1622,3,FALSE),'BN+NF EQ_Curves'!H289)</f>
        <v>16711431</v>
      </c>
      <c r="I290">
        <f>IFERROR(VLOOKUP($A290,'Equity Curves'!$A$16:$F$1622,4,FALSE),'BN+NF EQ_Curves'!I289)</f>
        <v>16906208</v>
      </c>
      <c r="J290">
        <f>IFERROR(VLOOKUP($A290,'Equity Curves'!$A$16:$F$1622,5,FALSE),'BN+NF EQ_Curves'!J289)</f>
        <v>16872284</v>
      </c>
      <c r="K290">
        <f>IFERROR(VLOOKUP($A290,'Equity Curves'!$A$16:$F$1622,6,FALSE),'BN+NF EQ_Curves'!K289)</f>
        <v>16872284</v>
      </c>
      <c r="M290">
        <f t="shared" si="51"/>
        <v>-8.4109122778647238E-3</v>
      </c>
      <c r="N290">
        <f t="shared" si="52"/>
        <v>-1.3564937427117285E-2</v>
      </c>
      <c r="O290">
        <f t="shared" si="53"/>
        <v>-6.5755828049034459E-3</v>
      </c>
      <c r="P290">
        <f t="shared" si="54"/>
        <v>-5.1804171196024096E-2</v>
      </c>
      <c r="Q290">
        <f t="shared" si="55"/>
        <v>-6.7840254024798763E-2</v>
      </c>
      <c r="R290">
        <f t="shared" si="56"/>
        <v>3.2161488788466919E-3</v>
      </c>
      <c r="S290">
        <f t="shared" si="57"/>
        <v>2.8000388124191922E-3</v>
      </c>
      <c r="T290">
        <f t="shared" si="58"/>
        <v>-1.2735819858329944E-2</v>
      </c>
      <c r="U290">
        <f t="shared" si="59"/>
        <v>8.5799586245285386E-3</v>
      </c>
      <c r="V290">
        <f t="shared" si="60"/>
        <v>8.5799586245285386E-3</v>
      </c>
      <c r="W290" s="2"/>
      <c r="X290">
        <f t="shared" si="61"/>
        <v>115.03989159065191</v>
      </c>
      <c r="Y290">
        <f t="shared" si="62"/>
        <v>-1.3775557264871528E-2</v>
      </c>
      <c r="Z290" s="40">
        <f>X290/MAX($X$16:X290)-1</f>
        <v>-3.6457810756953424E-2</v>
      </c>
      <c r="AC290" s="2"/>
    </row>
    <row r="291" spans="1:29">
      <c r="A291" s="2">
        <v>43915</v>
      </c>
      <c r="B291">
        <v>11208385</v>
      </c>
      <c r="C291">
        <v>11987572</v>
      </c>
      <c r="D291">
        <v>11371952</v>
      </c>
      <c r="E291">
        <v>11134409</v>
      </c>
      <c r="F291">
        <v>9870142</v>
      </c>
      <c r="G291">
        <f>IFERROR(VLOOKUP($A291,'Equity Curves'!$A$16:$F$1622,2,FALSE),'BN+NF EQ_Curves'!G290)</f>
        <v>14538280</v>
      </c>
      <c r="H291">
        <f>IFERROR(VLOOKUP($A291,'Equity Curves'!$A$16:$F$1622,3,FALSE),'BN+NF EQ_Curves'!H290)</f>
        <v>17201208</v>
      </c>
      <c r="I291">
        <f>IFERROR(VLOOKUP($A291,'Equity Curves'!$A$16:$F$1622,4,FALSE),'BN+NF EQ_Curves'!I290)</f>
        <v>17085682</v>
      </c>
      <c r="J291">
        <f>IFERROR(VLOOKUP($A291,'Equity Curves'!$A$16:$F$1622,5,FALSE),'BN+NF EQ_Curves'!J290)</f>
        <v>17486360</v>
      </c>
      <c r="K291">
        <f>IFERROR(VLOOKUP($A291,'Equity Curves'!$A$16:$F$1622,6,FALSE),'BN+NF EQ_Curves'!K290)</f>
        <v>17486360</v>
      </c>
      <c r="M291">
        <f t="shared" si="51"/>
        <v>5.429293155816417E-3</v>
      </c>
      <c r="N291">
        <f t="shared" si="52"/>
        <v>3.2887634046253389E-2</v>
      </c>
      <c r="O291">
        <f t="shared" si="53"/>
        <v>8.8345250677630549E-3</v>
      </c>
      <c r="P291">
        <f t="shared" si="54"/>
        <v>3.3677774720367593E-2</v>
      </c>
      <c r="Q291">
        <f t="shared" si="55"/>
        <v>8.3272122860911235E-3</v>
      </c>
      <c r="R291">
        <f t="shared" si="56"/>
        <v>6.0955566145184381E-3</v>
      </c>
      <c r="S291">
        <f t="shared" si="57"/>
        <v>2.9307903075445729E-2</v>
      </c>
      <c r="T291">
        <f t="shared" si="58"/>
        <v>1.0615863711129103E-2</v>
      </c>
      <c r="U291">
        <f t="shared" si="59"/>
        <v>3.6395546684728552E-2</v>
      </c>
      <c r="V291">
        <f t="shared" si="60"/>
        <v>3.6395546684728552E-2</v>
      </c>
      <c r="W291" s="2"/>
      <c r="X291">
        <f t="shared" si="61"/>
        <v>117.43234004805964</v>
      </c>
      <c r="Y291">
        <f t="shared" si="62"/>
        <v>2.0796685604684201E-2</v>
      </c>
      <c r="Z291" s="40">
        <f>X291/MAX($X$16:X291)-1</f>
        <v>-1.6419326780416688E-2</v>
      </c>
      <c r="AC291" s="2"/>
    </row>
    <row r="292" spans="1:29">
      <c r="A292" s="2">
        <v>43916</v>
      </c>
      <c r="B292">
        <v>11337781</v>
      </c>
      <c r="C292">
        <v>12095156</v>
      </c>
      <c r="D292">
        <v>11454565</v>
      </c>
      <c r="E292">
        <v>10969813</v>
      </c>
      <c r="F292">
        <v>9862144</v>
      </c>
      <c r="G292">
        <f>IFERROR(VLOOKUP($A292,'Equity Curves'!$A$16:$F$1622,2,FALSE),'BN+NF EQ_Curves'!G291)</f>
        <v>14926802</v>
      </c>
      <c r="H292">
        <f>IFERROR(VLOOKUP($A292,'Equity Curves'!$A$16:$F$1622,3,FALSE),'BN+NF EQ_Curves'!H291)</f>
        <v>17357784</v>
      </c>
      <c r="I292">
        <f>IFERROR(VLOOKUP($A292,'Equity Curves'!$A$16:$F$1622,4,FALSE),'BN+NF EQ_Curves'!I291)</f>
        <v>17242256</v>
      </c>
      <c r="J292">
        <f>IFERROR(VLOOKUP($A292,'Equity Curves'!$A$16:$F$1622,5,FALSE),'BN+NF EQ_Curves'!J291)</f>
        <v>17601392</v>
      </c>
      <c r="K292">
        <f>IFERROR(VLOOKUP($A292,'Equity Curves'!$A$16:$F$1622,6,FALSE),'BN+NF EQ_Curves'!K291)</f>
        <v>17601392</v>
      </c>
      <c r="M292">
        <f t="shared" si="51"/>
        <v>1.1544571318704788E-2</v>
      </c>
      <c r="N292">
        <f t="shared" si="52"/>
        <v>8.9746280564571013E-3</v>
      </c>
      <c r="O292">
        <f t="shared" si="53"/>
        <v>7.2646279196395547E-3</v>
      </c>
      <c r="P292">
        <f t="shared" si="54"/>
        <v>-1.4782643605062429E-2</v>
      </c>
      <c r="Q292">
        <f t="shared" si="55"/>
        <v>-8.1032268836656041E-4</v>
      </c>
      <c r="R292">
        <f t="shared" si="56"/>
        <v>2.6724069147106899E-2</v>
      </c>
      <c r="S292">
        <f t="shared" si="57"/>
        <v>9.1026165139098669E-3</v>
      </c>
      <c r="T292">
        <f t="shared" si="58"/>
        <v>9.1640474170127106E-3</v>
      </c>
      <c r="U292">
        <f t="shared" si="59"/>
        <v>6.5783845237088467E-3</v>
      </c>
      <c r="V292">
        <f t="shared" si="60"/>
        <v>6.5783845237088467E-3</v>
      </c>
      <c r="W292" s="2"/>
      <c r="X292">
        <f t="shared" si="61"/>
        <v>118.25833990577291</v>
      </c>
      <c r="Y292">
        <f t="shared" si="62"/>
        <v>7.0338363126819636E-3</v>
      </c>
      <c r="Z292" s="40">
        <f>X292/MAX($X$16:X292)-1</f>
        <v>-9.500981324672475E-3</v>
      </c>
      <c r="AC292" s="2"/>
    </row>
    <row r="293" spans="1:29">
      <c r="A293" s="2">
        <v>43917</v>
      </c>
      <c r="B293">
        <v>11140411</v>
      </c>
      <c r="C293">
        <v>11731476</v>
      </c>
      <c r="D293">
        <v>11150142</v>
      </c>
      <c r="E293">
        <v>10651681</v>
      </c>
      <c r="F293">
        <v>9628243</v>
      </c>
      <c r="G293">
        <f>IFERROR(VLOOKUP($A293,'Equity Curves'!$A$16:$F$1622,2,FALSE),'BN+NF EQ_Curves'!G292)</f>
        <v>14576579</v>
      </c>
      <c r="H293">
        <f>IFERROR(VLOOKUP($A293,'Equity Curves'!$A$16:$F$1622,3,FALSE),'BN+NF EQ_Curves'!H292)</f>
        <v>16826594</v>
      </c>
      <c r="I293">
        <f>IFERROR(VLOOKUP($A293,'Equity Curves'!$A$16:$F$1622,4,FALSE),'BN+NF EQ_Curves'!I292)</f>
        <v>16760909</v>
      </c>
      <c r="J293">
        <f>IFERROR(VLOOKUP($A293,'Equity Curves'!$A$16:$F$1622,5,FALSE),'BN+NF EQ_Curves'!J292)</f>
        <v>16790058</v>
      </c>
      <c r="K293">
        <f>IFERROR(VLOOKUP($A293,'Equity Curves'!$A$16:$F$1622,6,FALSE),'BN+NF EQ_Curves'!K292)</f>
        <v>16790058</v>
      </c>
      <c r="M293">
        <f t="shared" si="51"/>
        <v>-1.7408168317945116E-2</v>
      </c>
      <c r="N293">
        <f t="shared" si="52"/>
        <v>-3.0068235581252489E-2</v>
      </c>
      <c r="O293">
        <f t="shared" si="53"/>
        <v>-2.6576565762209237E-2</v>
      </c>
      <c r="P293">
        <f t="shared" si="54"/>
        <v>-2.900067667516304E-2</v>
      </c>
      <c r="Q293">
        <f t="shared" si="55"/>
        <v>-2.3717053817100986E-2</v>
      </c>
      <c r="R293">
        <f t="shared" si="56"/>
        <v>-2.3462694822373842E-2</v>
      </c>
      <c r="S293">
        <f t="shared" si="57"/>
        <v>-3.0602408694566097E-2</v>
      </c>
      <c r="T293">
        <f t="shared" si="58"/>
        <v>-2.7916706491308285E-2</v>
      </c>
      <c r="U293">
        <f t="shared" si="59"/>
        <v>-4.6094877041543025E-2</v>
      </c>
      <c r="V293">
        <f t="shared" si="60"/>
        <v>-4.6094877041543025E-2</v>
      </c>
      <c r="W293" s="2"/>
      <c r="X293">
        <f t="shared" si="61"/>
        <v>114.69944664806303</v>
      </c>
      <c r="Y293">
        <f t="shared" si="62"/>
        <v>-3.0094226424500516E-2</v>
      </c>
      <c r="Z293" s="40">
        <f>X293/MAX($X$16:X293)-1</f>
        <v>-3.9309283065933398E-2</v>
      </c>
      <c r="AC293" s="2"/>
    </row>
    <row r="294" spans="1:29">
      <c r="A294" s="2">
        <v>43920</v>
      </c>
      <c r="B294">
        <v>11206008</v>
      </c>
      <c r="C294">
        <v>12142503</v>
      </c>
      <c r="D294">
        <v>11303565</v>
      </c>
      <c r="E294">
        <v>10796845</v>
      </c>
      <c r="F294">
        <v>9767130</v>
      </c>
      <c r="G294">
        <f>IFERROR(VLOOKUP($A294,'Equity Curves'!$A$16:$F$1622,2,FALSE),'BN+NF EQ_Curves'!G293)</f>
        <v>14660095</v>
      </c>
      <c r="H294">
        <f>IFERROR(VLOOKUP($A294,'Equity Curves'!$A$16:$F$1622,3,FALSE),'BN+NF EQ_Curves'!H293)</f>
        <v>17342812</v>
      </c>
      <c r="I294">
        <f>IFERROR(VLOOKUP($A294,'Equity Curves'!$A$16:$F$1622,4,FALSE),'BN+NF EQ_Curves'!I293)</f>
        <v>17440008</v>
      </c>
      <c r="J294">
        <f>IFERROR(VLOOKUP($A294,'Equity Curves'!$A$16:$F$1622,5,FALSE),'BN+NF EQ_Curves'!J293)</f>
        <v>17030318</v>
      </c>
      <c r="K294">
        <f>IFERROR(VLOOKUP($A294,'Equity Curves'!$A$16:$F$1622,6,FALSE),'BN+NF EQ_Curves'!K293)</f>
        <v>17030318</v>
      </c>
      <c r="M294">
        <f t="shared" si="51"/>
        <v>5.8882028679192455E-3</v>
      </c>
      <c r="N294">
        <f t="shared" si="52"/>
        <v>3.503625630739049E-2</v>
      </c>
      <c r="O294">
        <f t="shared" si="53"/>
        <v>1.3759735077813362E-2</v>
      </c>
      <c r="P294">
        <f t="shared" si="54"/>
        <v>1.3628271443727913E-2</v>
      </c>
      <c r="Q294">
        <f t="shared" si="55"/>
        <v>1.442495790768894E-2</v>
      </c>
      <c r="R294">
        <f t="shared" si="56"/>
        <v>5.7294650548664894E-3</v>
      </c>
      <c r="S294">
        <f t="shared" si="57"/>
        <v>3.0678698255867998E-2</v>
      </c>
      <c r="T294">
        <f t="shared" si="58"/>
        <v>4.0516835930557216E-2</v>
      </c>
      <c r="U294">
        <f t="shared" si="59"/>
        <v>1.4309658727801988E-2</v>
      </c>
      <c r="V294">
        <f t="shared" si="60"/>
        <v>1.4309658727801988E-2</v>
      </c>
      <c r="W294" s="2"/>
      <c r="X294">
        <f t="shared" si="61"/>
        <v>116.85902779071392</v>
      </c>
      <c r="Y294">
        <f t="shared" si="62"/>
        <v>1.8828174030143561E-2</v>
      </c>
      <c r="Z294" s="40">
        <f>X294/MAX($X$16:X294)-1</f>
        <v>-2.1221231058355494E-2</v>
      </c>
      <c r="AC294" s="2"/>
    </row>
    <row r="295" spans="1:29">
      <c r="A295" s="2">
        <v>43921</v>
      </c>
      <c r="B295">
        <v>11155142</v>
      </c>
      <c r="C295">
        <v>12144185</v>
      </c>
      <c r="D295">
        <v>11426655</v>
      </c>
      <c r="E295">
        <v>10913096</v>
      </c>
      <c r="F295">
        <v>9874092</v>
      </c>
      <c r="G295">
        <f>IFERROR(VLOOKUP($A295,'Equity Curves'!$A$16:$F$1622,2,FALSE),'BN+NF EQ_Curves'!G294)</f>
        <v>14856288</v>
      </c>
      <c r="H295">
        <f>IFERROR(VLOOKUP($A295,'Equity Curves'!$A$16:$F$1622,3,FALSE),'BN+NF EQ_Curves'!H294)</f>
        <v>17200344</v>
      </c>
      <c r="I295">
        <f>IFERROR(VLOOKUP($A295,'Equity Curves'!$A$16:$F$1622,4,FALSE),'BN+NF EQ_Curves'!I294)</f>
        <v>17522450</v>
      </c>
      <c r="J295">
        <f>IFERROR(VLOOKUP($A295,'Equity Curves'!$A$16:$F$1622,5,FALSE),'BN+NF EQ_Curves'!J294)</f>
        <v>16978772</v>
      </c>
      <c r="K295">
        <f>IFERROR(VLOOKUP($A295,'Equity Curves'!$A$16:$F$1622,6,FALSE),'BN+NF EQ_Curves'!K294)</f>
        <v>16978772</v>
      </c>
      <c r="M295">
        <f t="shared" si="51"/>
        <v>-4.5391722011978164E-3</v>
      </c>
      <c r="N295">
        <f t="shared" si="52"/>
        <v>1.3852168700312362E-4</v>
      </c>
      <c r="O295">
        <f t="shared" si="53"/>
        <v>1.0889484866057675E-2</v>
      </c>
      <c r="P295">
        <f t="shared" si="54"/>
        <v>1.0767126878268529E-2</v>
      </c>
      <c r="Q295">
        <f t="shared" si="55"/>
        <v>1.095122108541613E-2</v>
      </c>
      <c r="R295">
        <f t="shared" si="56"/>
        <v>1.3382791857760923E-2</v>
      </c>
      <c r="S295">
        <f t="shared" si="57"/>
        <v>-8.2148154520731431E-3</v>
      </c>
      <c r="T295">
        <f t="shared" si="58"/>
        <v>4.7271767306529267E-3</v>
      </c>
      <c r="U295">
        <f t="shared" si="59"/>
        <v>-3.0267197594313622E-3</v>
      </c>
      <c r="V295">
        <f t="shared" si="60"/>
        <v>-3.0267197594313622E-3</v>
      </c>
      <c r="W295" s="2"/>
      <c r="X295">
        <f t="shared" si="61"/>
        <v>117.23354807276384</v>
      </c>
      <c r="Y295">
        <f t="shared" si="62"/>
        <v>3.2048895933025627E-3</v>
      </c>
      <c r="Z295" s="40">
        <f>X295/MAX($X$16:X295)-1</f>
        <v>-1.8084353167628908E-2</v>
      </c>
      <c r="AC295" s="2"/>
    </row>
    <row r="296" spans="1:29">
      <c r="A296" s="2">
        <v>43922</v>
      </c>
      <c r="B296">
        <v>11356611</v>
      </c>
      <c r="C296">
        <v>12163000</v>
      </c>
      <c r="D296">
        <v>11552159</v>
      </c>
      <c r="E296">
        <v>11031627</v>
      </c>
      <c r="F296">
        <v>9992149</v>
      </c>
      <c r="G296">
        <f>IFERROR(VLOOKUP($A296,'Equity Curves'!$A$16:$F$1622,2,FALSE),'BN+NF EQ_Curves'!G295)</f>
        <v>15121375</v>
      </c>
      <c r="H296">
        <f>IFERROR(VLOOKUP($A296,'Equity Curves'!$A$16:$F$1622,3,FALSE),'BN+NF EQ_Curves'!H295)</f>
        <v>17345544</v>
      </c>
      <c r="I296">
        <f>IFERROR(VLOOKUP($A296,'Equity Curves'!$A$16:$F$1622,4,FALSE),'BN+NF EQ_Curves'!I295)</f>
        <v>17708304</v>
      </c>
      <c r="J296">
        <f>IFERROR(VLOOKUP($A296,'Equity Curves'!$A$16:$F$1622,5,FALSE),'BN+NF EQ_Curves'!J295)</f>
        <v>17211022</v>
      </c>
      <c r="K296">
        <f>IFERROR(VLOOKUP($A296,'Equity Curves'!$A$16:$F$1622,6,FALSE),'BN+NF EQ_Curves'!K295)</f>
        <v>17211022</v>
      </c>
      <c r="M296">
        <f t="shared" si="51"/>
        <v>1.8060639658374678E-2</v>
      </c>
      <c r="N296">
        <f t="shared" si="52"/>
        <v>1.5493011675957735E-3</v>
      </c>
      <c r="O296">
        <f t="shared" si="53"/>
        <v>1.0983441785894499E-2</v>
      </c>
      <c r="P296">
        <f t="shared" si="54"/>
        <v>1.0861354101530774E-2</v>
      </c>
      <c r="Q296">
        <f t="shared" si="55"/>
        <v>1.1956238609079239E-2</v>
      </c>
      <c r="R296">
        <f t="shared" si="56"/>
        <v>1.7843420913757235E-2</v>
      </c>
      <c r="S296">
        <f t="shared" si="57"/>
        <v>8.4416916312837209E-3</v>
      </c>
      <c r="T296">
        <f t="shared" si="58"/>
        <v>1.0606621790902437E-2</v>
      </c>
      <c r="U296">
        <f t="shared" si="59"/>
        <v>1.3678845560797903E-2</v>
      </c>
      <c r="V296">
        <f t="shared" si="60"/>
        <v>1.3678845560797903E-2</v>
      </c>
      <c r="W296" s="2"/>
      <c r="X296">
        <f t="shared" si="61"/>
        <v>118.6129226978743</v>
      </c>
      <c r="Y296">
        <f t="shared" si="62"/>
        <v>1.1766040078001416E-2</v>
      </c>
      <c r="Z296" s="40">
        <f>X296/MAX($X$16:X296)-1</f>
        <v>-6.531094313782404E-3</v>
      </c>
      <c r="AC296" s="2"/>
    </row>
    <row r="297" spans="1:29">
      <c r="A297" s="2">
        <v>43924</v>
      </c>
      <c r="B297">
        <v>11454223</v>
      </c>
      <c r="C297">
        <v>12265750</v>
      </c>
      <c r="D297">
        <v>11649771</v>
      </c>
      <c r="E297">
        <v>10974240</v>
      </c>
      <c r="F297">
        <v>9941138</v>
      </c>
      <c r="G297">
        <f>IFERROR(VLOOKUP($A297,'Equity Curves'!$A$16:$F$1622,2,FALSE),'BN+NF EQ_Curves'!G296)</f>
        <v>15804890</v>
      </c>
      <c r="H297">
        <f>IFERROR(VLOOKUP($A297,'Equity Curves'!$A$16:$F$1622,3,FALSE),'BN+NF EQ_Curves'!H296)</f>
        <v>18153334</v>
      </c>
      <c r="I297">
        <f>IFERROR(VLOOKUP($A297,'Equity Curves'!$A$16:$F$1622,4,FALSE),'BN+NF EQ_Curves'!I296)</f>
        <v>18516096</v>
      </c>
      <c r="J297">
        <f>IFERROR(VLOOKUP($A297,'Equity Curves'!$A$16:$F$1622,5,FALSE),'BN+NF EQ_Curves'!J296)</f>
        <v>18018812</v>
      </c>
      <c r="K297">
        <f>IFERROR(VLOOKUP($A297,'Equity Curves'!$A$16:$F$1622,6,FALSE),'BN+NF EQ_Curves'!K296)</f>
        <v>18018812</v>
      </c>
      <c r="M297">
        <f t="shared" si="51"/>
        <v>8.595169809021419E-3</v>
      </c>
      <c r="N297">
        <f t="shared" si="52"/>
        <v>8.4477513771272772E-3</v>
      </c>
      <c r="O297">
        <f t="shared" si="53"/>
        <v>8.4496759436916147E-3</v>
      </c>
      <c r="P297">
        <f t="shared" si="54"/>
        <v>-5.2020431800313682E-3</v>
      </c>
      <c r="Q297">
        <f t="shared" si="55"/>
        <v>-5.1051080203067256E-3</v>
      </c>
      <c r="R297">
        <f t="shared" si="56"/>
        <v>4.520190789528078E-2</v>
      </c>
      <c r="S297">
        <f t="shared" si="57"/>
        <v>4.6570462131369394E-2</v>
      </c>
      <c r="T297">
        <f t="shared" si="58"/>
        <v>4.561656497426303E-2</v>
      </c>
      <c r="U297">
        <f t="shared" si="59"/>
        <v>4.6934458627732933E-2</v>
      </c>
      <c r="V297">
        <f t="shared" si="60"/>
        <v>4.6934458627732933E-2</v>
      </c>
      <c r="W297" s="2"/>
      <c r="X297">
        <f t="shared" si="61"/>
        <v>121.53605868558741</v>
      </c>
      <c r="Y297">
        <f t="shared" si="62"/>
        <v>2.4644329818588131E-2</v>
      </c>
      <c r="Z297" s="40">
        <f>X297/MAX($X$16:X297)-1</f>
        <v>0</v>
      </c>
      <c r="AC297" s="2"/>
    </row>
    <row r="298" spans="1:29">
      <c r="A298" s="2">
        <v>43928</v>
      </c>
      <c r="B298">
        <v>11430520</v>
      </c>
      <c r="C298">
        <v>12241230</v>
      </c>
      <c r="D298">
        <v>11626068</v>
      </c>
      <c r="E298">
        <v>10901040</v>
      </c>
      <c r="F298">
        <v>9883358</v>
      </c>
      <c r="G298">
        <f>IFERROR(VLOOKUP($A298,'Equity Curves'!$A$16:$F$1622,2,FALSE),'BN+NF EQ_Curves'!G297)</f>
        <v>15072543</v>
      </c>
      <c r="H298">
        <f>IFERROR(VLOOKUP($A298,'Equity Curves'!$A$16:$F$1622,3,FALSE),'BN+NF EQ_Curves'!H297)</f>
        <v>18163590</v>
      </c>
      <c r="I298">
        <f>IFERROR(VLOOKUP($A298,'Equity Curves'!$A$16:$F$1622,4,FALSE),'BN+NF EQ_Curves'!I297)</f>
        <v>18551614</v>
      </c>
      <c r="J298">
        <f>IFERROR(VLOOKUP($A298,'Equity Curves'!$A$16:$F$1622,5,FALSE),'BN+NF EQ_Curves'!J297)</f>
        <v>18029068</v>
      </c>
      <c r="K298">
        <f>IFERROR(VLOOKUP($A298,'Equity Curves'!$A$16:$F$1622,6,FALSE),'BN+NF EQ_Curves'!K297)</f>
        <v>18029068</v>
      </c>
      <c r="M298">
        <f t="shared" si="51"/>
        <v>-2.069367778154807E-3</v>
      </c>
      <c r="N298">
        <f t="shared" si="52"/>
        <v>-1.9990624299369708E-3</v>
      </c>
      <c r="O298">
        <f t="shared" si="53"/>
        <v>-2.0346322687373464E-3</v>
      </c>
      <c r="P298">
        <f t="shared" si="54"/>
        <v>-6.6701657700214412E-3</v>
      </c>
      <c r="Q298">
        <f t="shared" si="55"/>
        <v>-5.8122118413405088E-3</v>
      </c>
      <c r="R298">
        <f t="shared" si="56"/>
        <v>-4.6336735023147946E-2</v>
      </c>
      <c r="S298">
        <f t="shared" si="57"/>
        <v>5.649650912609161E-4</v>
      </c>
      <c r="T298">
        <f t="shared" si="58"/>
        <v>1.9182229342513679E-3</v>
      </c>
      <c r="U298">
        <f t="shared" si="59"/>
        <v>5.6918291838559121E-4</v>
      </c>
      <c r="V298">
        <f t="shared" si="60"/>
        <v>5.6918291838559121E-4</v>
      </c>
      <c r="W298" s="2"/>
      <c r="X298">
        <f t="shared" si="61"/>
        <v>120.7910350954286</v>
      </c>
      <c r="Y298">
        <f t="shared" si="62"/>
        <v>-6.1300621249055559E-3</v>
      </c>
      <c r="Z298" s="40">
        <f>X298/MAX($X$16:X298)-1</f>
        <v>-6.130062124905522E-3</v>
      </c>
      <c r="AC298" s="2"/>
    </row>
    <row r="299" spans="1:29">
      <c r="A299" s="2">
        <v>43929</v>
      </c>
      <c r="B299">
        <v>11447700</v>
      </c>
      <c r="C299">
        <v>12252124</v>
      </c>
      <c r="D299">
        <v>11681649</v>
      </c>
      <c r="E299">
        <v>10961961</v>
      </c>
      <c r="F299">
        <v>9926848</v>
      </c>
      <c r="G299">
        <f>IFERROR(VLOOKUP($A299,'Equity Curves'!$A$16:$F$1622,2,FALSE),'BN+NF EQ_Curves'!G298)</f>
        <v>15064210</v>
      </c>
      <c r="H299">
        <f>IFERROR(VLOOKUP($A299,'Equity Curves'!$A$16:$F$1622,3,FALSE),'BN+NF EQ_Curves'!H298)</f>
        <v>18204440</v>
      </c>
      <c r="I299">
        <f>IFERROR(VLOOKUP($A299,'Equity Curves'!$A$16:$F$1622,4,FALSE),'BN+NF EQ_Curves'!I298)</f>
        <v>18670042</v>
      </c>
      <c r="J299">
        <f>IFERROR(VLOOKUP($A299,'Equity Curves'!$A$16:$F$1622,5,FALSE),'BN+NF EQ_Curves'!J298)</f>
        <v>18171388</v>
      </c>
      <c r="K299">
        <f>IFERROR(VLOOKUP($A299,'Equity Curves'!$A$16:$F$1622,6,FALSE),'BN+NF EQ_Curves'!K298)</f>
        <v>18171388</v>
      </c>
      <c r="M299">
        <f t="shared" si="51"/>
        <v>1.5029937395674153E-3</v>
      </c>
      <c r="N299">
        <f t="shared" si="52"/>
        <v>8.8994324916691347E-4</v>
      </c>
      <c r="O299">
        <f t="shared" si="53"/>
        <v>4.780722080758526E-3</v>
      </c>
      <c r="P299">
        <f t="shared" si="54"/>
        <v>5.5885493494198801E-3</v>
      </c>
      <c r="Q299">
        <f t="shared" si="55"/>
        <v>4.4003262858636205E-3</v>
      </c>
      <c r="R299">
        <f t="shared" si="56"/>
        <v>-5.5285959376594196E-4</v>
      </c>
      <c r="S299">
        <f t="shared" si="57"/>
        <v>2.2490047397016877E-3</v>
      </c>
      <c r="T299">
        <f t="shared" si="58"/>
        <v>6.383703326298118E-3</v>
      </c>
      <c r="U299">
        <f t="shared" si="59"/>
        <v>7.8939188648021741E-3</v>
      </c>
      <c r="V299">
        <f t="shared" si="60"/>
        <v>7.8939188648021741E-3</v>
      </c>
      <c r="W299" s="2"/>
      <c r="X299">
        <f t="shared" si="61"/>
        <v>121.28664338077901</v>
      </c>
      <c r="Y299">
        <f t="shared" si="62"/>
        <v>4.1030220906614571E-3</v>
      </c>
      <c r="Z299" s="40">
        <f>X299/MAX($X$16:X299)-1</f>
        <v>-2.052191814559623E-3</v>
      </c>
      <c r="AC299" s="2"/>
    </row>
    <row r="300" spans="1:29">
      <c r="A300" s="2">
        <v>43930</v>
      </c>
      <c r="B300">
        <v>11490241</v>
      </c>
      <c r="C300">
        <v>12053407</v>
      </c>
      <c r="D300">
        <v>11720662</v>
      </c>
      <c r="E300">
        <v>10992953</v>
      </c>
      <c r="F300">
        <v>9955903</v>
      </c>
      <c r="G300">
        <f>IFERROR(VLOOKUP($A300,'Equity Curves'!$A$16:$F$1622,2,FALSE),'BN+NF EQ_Curves'!G299)</f>
        <v>15443297</v>
      </c>
      <c r="H300">
        <f>IFERROR(VLOOKUP($A300,'Equity Curves'!$A$16:$F$1622,3,FALSE),'BN+NF EQ_Curves'!H299)</f>
        <v>18128980</v>
      </c>
      <c r="I300">
        <f>IFERROR(VLOOKUP($A300,'Equity Curves'!$A$16:$F$1622,4,FALSE),'BN+NF EQ_Curves'!I299)</f>
        <v>18719206</v>
      </c>
      <c r="J300">
        <f>IFERROR(VLOOKUP($A300,'Equity Curves'!$A$16:$F$1622,5,FALSE),'BN+NF EQ_Curves'!J299)</f>
        <v>18165064</v>
      </c>
      <c r="K300">
        <f>IFERROR(VLOOKUP($A300,'Equity Curves'!$A$16:$F$1622,6,FALSE),'BN+NF EQ_Curves'!K299)</f>
        <v>18165064</v>
      </c>
      <c r="M300">
        <f t="shared" si="51"/>
        <v>3.7161176480864366E-3</v>
      </c>
      <c r="N300">
        <f t="shared" si="52"/>
        <v>-1.6218983745185711E-2</v>
      </c>
      <c r="O300">
        <f t="shared" si="53"/>
        <v>3.3396826081659725E-3</v>
      </c>
      <c r="P300">
        <f t="shared" si="54"/>
        <v>2.827231368548011E-3</v>
      </c>
      <c r="Q300">
        <f t="shared" si="55"/>
        <v>2.9269109389002956E-3</v>
      </c>
      <c r="R300">
        <f t="shared" si="56"/>
        <v>2.516474478250097E-2</v>
      </c>
      <c r="S300">
        <f t="shared" si="57"/>
        <v>-4.1451426135602487E-3</v>
      </c>
      <c r="T300">
        <f t="shared" si="58"/>
        <v>2.6333095554900154E-3</v>
      </c>
      <c r="U300">
        <f t="shared" si="59"/>
        <v>-3.4801964494957094E-4</v>
      </c>
      <c r="V300">
        <f t="shared" si="60"/>
        <v>-3.4801964494957094E-4</v>
      </c>
      <c r="W300" s="2"/>
      <c r="X300">
        <f t="shared" si="61"/>
        <v>121.5237324645846</v>
      </c>
      <c r="Y300">
        <f t="shared" si="62"/>
        <v>1.9547831253046597E-3</v>
      </c>
      <c r="Z300" s="40">
        <f>X300/MAX($X$16:X300)-1</f>
        <v>-1.0142027918391694E-4</v>
      </c>
      <c r="AC300" s="2"/>
    </row>
    <row r="301" spans="1:29">
      <c r="A301" s="2">
        <v>43934</v>
      </c>
      <c r="B301">
        <v>11490435</v>
      </c>
      <c r="C301">
        <v>11784515</v>
      </c>
      <c r="D301">
        <v>11444992</v>
      </c>
      <c r="E301">
        <v>10787961</v>
      </c>
      <c r="F301">
        <v>9877578</v>
      </c>
      <c r="G301">
        <f>IFERROR(VLOOKUP($A301,'Equity Curves'!$A$16:$F$1622,2,FALSE),'BN+NF EQ_Curves'!G300)</f>
        <v>15445209</v>
      </c>
      <c r="H301">
        <f>IFERROR(VLOOKUP($A301,'Equity Curves'!$A$16:$F$1622,3,FALSE),'BN+NF EQ_Curves'!H300)</f>
        <v>17701416</v>
      </c>
      <c r="I301">
        <f>IFERROR(VLOOKUP($A301,'Equity Curves'!$A$16:$F$1622,4,FALSE),'BN+NF EQ_Curves'!I300)</f>
        <v>18233638</v>
      </c>
      <c r="J301">
        <f>IFERROR(VLOOKUP($A301,'Equity Curves'!$A$16:$F$1622,5,FALSE),'BN+NF EQ_Curves'!J300)</f>
        <v>17725060</v>
      </c>
      <c r="K301">
        <f>IFERROR(VLOOKUP($A301,'Equity Curves'!$A$16:$F$1622,6,FALSE),'BN+NF EQ_Curves'!K300)</f>
        <v>17725060</v>
      </c>
      <c r="M301">
        <f t="shared" si="51"/>
        <v>1.6883893035890551E-5</v>
      </c>
      <c r="N301">
        <f t="shared" si="52"/>
        <v>-2.2308381356408225E-2</v>
      </c>
      <c r="O301">
        <f t="shared" si="53"/>
        <v>-2.3520002539105689E-2</v>
      </c>
      <c r="P301">
        <f t="shared" si="54"/>
        <v>-1.8647582683197106E-2</v>
      </c>
      <c r="Q301">
        <f t="shared" si="55"/>
        <v>-7.8671919563699788E-3</v>
      </c>
      <c r="R301">
        <f t="shared" si="56"/>
        <v>1.238077594440945E-4</v>
      </c>
      <c r="S301">
        <f t="shared" si="57"/>
        <v>-2.3584559087163171E-2</v>
      </c>
      <c r="T301">
        <f t="shared" si="58"/>
        <v>-2.593956175277945E-2</v>
      </c>
      <c r="U301">
        <f t="shared" si="59"/>
        <v>-2.4222540586699814E-2</v>
      </c>
      <c r="V301">
        <f t="shared" si="60"/>
        <v>-2.4222540586699814E-2</v>
      </c>
      <c r="W301" s="2"/>
      <c r="X301">
        <f t="shared" si="61"/>
        <v>119.45574282818835</v>
      </c>
      <c r="Y301">
        <f t="shared" si="62"/>
        <v>-1.7017166889594326E-2</v>
      </c>
      <c r="Z301" s="40">
        <f>X301/MAX($X$16:X301)-1</f>
        <v>-1.7116861282961415E-2</v>
      </c>
      <c r="AC301" s="2"/>
    </row>
    <row r="302" spans="1:29">
      <c r="A302" s="2">
        <v>43936</v>
      </c>
      <c r="B302">
        <v>11417584</v>
      </c>
      <c r="C302">
        <v>11710395</v>
      </c>
      <c r="D302">
        <v>11446664</v>
      </c>
      <c r="E302">
        <v>10840536</v>
      </c>
      <c r="F302">
        <v>9933005</v>
      </c>
      <c r="G302">
        <f>IFERROR(VLOOKUP($A302,'Equity Curves'!$A$16:$F$1622,2,FALSE),'BN+NF EQ_Curves'!G301)</f>
        <v>15656278</v>
      </c>
      <c r="H302">
        <f>IFERROR(VLOOKUP($A302,'Equity Curves'!$A$16:$F$1622,3,FALSE),'BN+NF EQ_Curves'!H301)</f>
        <v>17697640</v>
      </c>
      <c r="I302">
        <f>IFERROR(VLOOKUP($A302,'Equity Curves'!$A$16:$F$1622,4,FALSE),'BN+NF EQ_Curves'!I301)</f>
        <v>18386576</v>
      </c>
      <c r="J302">
        <f>IFERROR(VLOOKUP($A302,'Equity Curves'!$A$16:$F$1622,5,FALSE),'BN+NF EQ_Curves'!J301)</f>
        <v>17867828</v>
      </c>
      <c r="K302">
        <f>IFERROR(VLOOKUP($A302,'Equity Curves'!$A$16:$F$1622,6,FALSE),'BN+NF EQ_Curves'!K301)</f>
        <v>17867828</v>
      </c>
      <c r="M302">
        <f t="shared" si="51"/>
        <v>-6.3401429101683782E-3</v>
      </c>
      <c r="N302">
        <f t="shared" si="52"/>
        <v>-6.289609712406441E-3</v>
      </c>
      <c r="O302">
        <f t="shared" si="53"/>
        <v>1.460900977474644E-4</v>
      </c>
      <c r="P302">
        <f t="shared" si="54"/>
        <v>4.8734881410861242E-3</v>
      </c>
      <c r="Q302">
        <f t="shared" si="55"/>
        <v>5.6113958300303413E-3</v>
      </c>
      <c r="R302">
        <f t="shared" si="56"/>
        <v>1.3665661630088755E-2</v>
      </c>
      <c r="S302">
        <f t="shared" si="57"/>
        <v>-2.1331626803189341E-4</v>
      </c>
      <c r="T302">
        <f t="shared" si="58"/>
        <v>8.3876843447259208E-3</v>
      </c>
      <c r="U302">
        <f t="shared" si="59"/>
        <v>8.054584864592762E-3</v>
      </c>
      <c r="V302">
        <f t="shared" si="60"/>
        <v>8.054584864592762E-3</v>
      </c>
      <c r="W302" s="2"/>
      <c r="X302">
        <f t="shared" si="61"/>
        <v>119.88519125133597</v>
      </c>
      <c r="Y302">
        <f t="shared" si="62"/>
        <v>3.5950420882257424E-3</v>
      </c>
      <c r="Z302" s="40">
        <f>X302/MAX($X$16:X302)-1</f>
        <v>-1.3583355031466127E-2</v>
      </c>
      <c r="AC302" s="2"/>
    </row>
    <row r="303" spans="1:29">
      <c r="A303" s="2">
        <v>43937</v>
      </c>
      <c r="B303">
        <v>11458727</v>
      </c>
      <c r="C303">
        <v>11763374</v>
      </c>
      <c r="D303">
        <v>11513210</v>
      </c>
      <c r="E303">
        <v>10926848</v>
      </c>
      <c r="F303">
        <v>10002443</v>
      </c>
      <c r="G303">
        <f>IFERROR(VLOOKUP($A303,'Equity Curves'!$A$16:$F$1622,2,FALSE),'BN+NF EQ_Curves'!G302)</f>
        <v>15792515</v>
      </c>
      <c r="H303">
        <f>IFERROR(VLOOKUP($A303,'Equity Curves'!$A$16:$F$1622,3,FALSE),'BN+NF EQ_Curves'!H302)</f>
        <v>17843342</v>
      </c>
      <c r="I303">
        <f>IFERROR(VLOOKUP($A303,'Equity Curves'!$A$16:$F$1622,4,FALSE),'BN+NF EQ_Curves'!I302)</f>
        <v>18601398</v>
      </c>
      <c r="J303">
        <f>IFERROR(VLOOKUP($A303,'Equity Curves'!$A$16:$F$1622,5,FALSE),'BN+NF EQ_Curves'!J302)</f>
        <v>18097794</v>
      </c>
      <c r="K303">
        <f>IFERROR(VLOOKUP($A303,'Equity Curves'!$A$16:$F$1622,6,FALSE),'BN+NF EQ_Curves'!K302)</f>
        <v>18097794</v>
      </c>
      <c r="M303">
        <f t="shared" si="51"/>
        <v>3.6034768826749275E-3</v>
      </c>
      <c r="N303">
        <f t="shared" si="52"/>
        <v>4.5241001691231908E-3</v>
      </c>
      <c r="O303">
        <f t="shared" si="53"/>
        <v>5.8135715349030281E-3</v>
      </c>
      <c r="P303">
        <f t="shared" si="54"/>
        <v>7.9619679322129322E-3</v>
      </c>
      <c r="Q303">
        <f t="shared" si="55"/>
        <v>6.9906337508136573E-3</v>
      </c>
      <c r="R303">
        <f t="shared" si="56"/>
        <v>8.701748908648721E-3</v>
      </c>
      <c r="S303">
        <f t="shared" si="57"/>
        <v>8.2328491256460357E-3</v>
      </c>
      <c r="T303">
        <f t="shared" si="58"/>
        <v>1.1683632667659261E-2</v>
      </c>
      <c r="U303">
        <f t="shared" si="59"/>
        <v>1.2870394767623639E-2</v>
      </c>
      <c r="V303">
        <f t="shared" si="60"/>
        <v>1.2870394767623639E-2</v>
      </c>
      <c r="W303" s="2"/>
      <c r="X303">
        <f t="shared" si="61"/>
        <v>120.88326868277865</v>
      </c>
      <c r="Y303">
        <f t="shared" si="62"/>
        <v>8.3252770506929037E-3</v>
      </c>
      <c r="Z303" s="40">
        <f>X303/MAX($X$16:X303)-1</f>
        <v>-5.3711631746881094E-3</v>
      </c>
      <c r="AC303" s="2"/>
    </row>
    <row r="304" spans="1:29">
      <c r="A304" s="2">
        <v>43938</v>
      </c>
      <c r="B304">
        <v>11494824</v>
      </c>
      <c r="C304">
        <v>11801727</v>
      </c>
      <c r="D304">
        <v>11291222</v>
      </c>
      <c r="E304">
        <v>10813920</v>
      </c>
      <c r="F304">
        <v>9936207</v>
      </c>
      <c r="G304">
        <f>IFERROR(VLOOKUP($A304,'Equity Curves'!$A$16:$F$1622,2,FALSE),'BN+NF EQ_Curves'!G303)</f>
        <v>15989288</v>
      </c>
      <c r="H304">
        <f>IFERROR(VLOOKUP($A304,'Equity Curves'!$A$16:$F$1622,3,FALSE),'BN+NF EQ_Curves'!H303)</f>
        <v>18079470</v>
      </c>
      <c r="I304">
        <f>IFERROR(VLOOKUP($A304,'Equity Curves'!$A$16:$F$1622,4,FALSE),'BN+NF EQ_Curves'!I303)</f>
        <v>18837526</v>
      </c>
      <c r="J304">
        <f>IFERROR(VLOOKUP($A304,'Equity Curves'!$A$16:$F$1622,5,FALSE),'BN+NF EQ_Curves'!J303)</f>
        <v>18010508</v>
      </c>
      <c r="K304">
        <f>IFERROR(VLOOKUP($A304,'Equity Curves'!$A$16:$F$1622,6,FALSE),'BN+NF EQ_Curves'!K303)</f>
        <v>18010508</v>
      </c>
      <c r="M304">
        <f t="shared" si="51"/>
        <v>3.1501754077918331E-3</v>
      </c>
      <c r="N304">
        <f t="shared" si="52"/>
        <v>3.2603741069525682E-3</v>
      </c>
      <c r="O304">
        <f t="shared" si="53"/>
        <v>-1.9281156167567537E-2</v>
      </c>
      <c r="P304">
        <f t="shared" si="54"/>
        <v>-1.0334910854438495E-2</v>
      </c>
      <c r="Q304">
        <f t="shared" si="55"/>
        <v>-6.6219822497364245E-3</v>
      </c>
      <c r="R304">
        <f t="shared" si="56"/>
        <v>1.2459890017517683E-2</v>
      </c>
      <c r="S304">
        <f t="shared" si="57"/>
        <v>1.3233395403170478E-2</v>
      </c>
      <c r="T304">
        <f t="shared" si="58"/>
        <v>1.2694099658530966E-2</v>
      </c>
      <c r="U304">
        <f t="shared" si="59"/>
        <v>-4.8230187612920972E-3</v>
      </c>
      <c r="V304">
        <f t="shared" si="60"/>
        <v>-4.8230187612920972E-3</v>
      </c>
      <c r="W304" s="2"/>
      <c r="X304">
        <f t="shared" si="61"/>
        <v>120.87013891995196</v>
      </c>
      <c r="Y304">
        <f t="shared" si="62"/>
        <v>-1.0861522003631214E-4</v>
      </c>
      <c r="Z304" s="40">
        <f>X304/MAX($X$16:X304)-1</f>
        <v>-5.4791950046543247E-3</v>
      </c>
      <c r="AC304" s="2"/>
    </row>
    <row r="305" spans="1:29">
      <c r="A305" s="2">
        <v>43941</v>
      </c>
      <c r="B305">
        <v>11489734</v>
      </c>
      <c r="C305">
        <v>11784896</v>
      </c>
      <c r="D305">
        <v>11240185</v>
      </c>
      <c r="E305">
        <v>10736091</v>
      </c>
      <c r="F305">
        <v>9860419</v>
      </c>
      <c r="G305">
        <f>IFERROR(VLOOKUP($A305,'Equity Curves'!$A$16:$F$1622,2,FALSE),'BN+NF EQ_Curves'!G304)</f>
        <v>15949936</v>
      </c>
      <c r="H305">
        <f>IFERROR(VLOOKUP($A305,'Equity Curves'!$A$16:$F$1622,3,FALSE),'BN+NF EQ_Curves'!H304)</f>
        <v>18032246</v>
      </c>
      <c r="I305">
        <f>IFERROR(VLOOKUP($A305,'Equity Curves'!$A$16:$F$1622,4,FALSE),'BN+NF EQ_Curves'!I304)</f>
        <v>18786302</v>
      </c>
      <c r="J305">
        <f>IFERROR(VLOOKUP($A305,'Equity Curves'!$A$16:$F$1622,5,FALSE),'BN+NF EQ_Curves'!J304)</f>
        <v>18106994</v>
      </c>
      <c r="K305">
        <f>IFERROR(VLOOKUP($A305,'Equity Curves'!$A$16:$F$1622,6,FALSE),'BN+NF EQ_Curves'!K304)</f>
        <v>18106994</v>
      </c>
      <c r="M305">
        <f t="shared" si="51"/>
        <v>-4.428079977562005E-4</v>
      </c>
      <c r="N305">
        <f t="shared" si="52"/>
        <v>-1.4261472070994374E-3</v>
      </c>
      <c r="O305">
        <f t="shared" si="53"/>
        <v>-4.520059919112418E-3</v>
      </c>
      <c r="P305">
        <f t="shared" si="54"/>
        <v>-7.1971126104132255E-3</v>
      </c>
      <c r="Q305">
        <f t="shared" si="55"/>
        <v>-7.6274578418102923E-3</v>
      </c>
      <c r="R305">
        <f t="shared" si="56"/>
        <v>-2.4611477384108849E-3</v>
      </c>
      <c r="S305">
        <f t="shared" si="57"/>
        <v>-2.6120234719270163E-3</v>
      </c>
      <c r="T305">
        <f t="shared" si="58"/>
        <v>-2.7192530484098087E-3</v>
      </c>
      <c r="U305">
        <f t="shared" si="59"/>
        <v>5.3572059155688745E-3</v>
      </c>
      <c r="V305">
        <f t="shared" si="60"/>
        <v>5.3572059155688745E-3</v>
      </c>
      <c r="W305" s="2"/>
      <c r="X305">
        <f t="shared" si="61"/>
        <v>120.64904812077322</v>
      </c>
      <c r="Y305">
        <f t="shared" si="62"/>
        <v>-1.8291598003801527E-3</v>
      </c>
      <c r="Z305" s="40">
        <f>X305/MAX($X$16:X305)-1</f>
        <v>-7.298332481793568E-3</v>
      </c>
      <c r="AC305" s="2"/>
    </row>
    <row r="306" spans="1:29">
      <c r="A306" s="2">
        <v>43942</v>
      </c>
      <c r="B306">
        <v>11382569</v>
      </c>
      <c r="C306">
        <v>11914314</v>
      </c>
      <c r="D306">
        <v>11405320</v>
      </c>
      <c r="E306">
        <v>10850285</v>
      </c>
      <c r="F306">
        <v>9965832</v>
      </c>
      <c r="G306">
        <f>IFERROR(VLOOKUP($A306,'Equity Curves'!$A$16:$F$1622,2,FALSE),'BN+NF EQ_Curves'!G305)</f>
        <v>15913615</v>
      </c>
      <c r="H306">
        <f>IFERROR(VLOOKUP($A306,'Equity Curves'!$A$16:$F$1622,3,FALSE),'BN+NF EQ_Curves'!H305)</f>
        <v>17965932</v>
      </c>
      <c r="I306">
        <f>IFERROR(VLOOKUP($A306,'Equity Curves'!$A$16:$F$1622,4,FALSE),'BN+NF EQ_Curves'!I305)</f>
        <v>19154628</v>
      </c>
      <c r="J306">
        <f>IFERROR(VLOOKUP($A306,'Equity Curves'!$A$16:$F$1622,5,FALSE),'BN+NF EQ_Curves'!J305)</f>
        <v>18416964</v>
      </c>
      <c r="K306">
        <f>IFERROR(VLOOKUP($A306,'Equity Curves'!$A$16:$F$1622,6,FALSE),'BN+NF EQ_Curves'!K305)</f>
        <v>18416964</v>
      </c>
      <c r="M306">
        <f t="shared" si="51"/>
        <v>-9.3270218440217878E-3</v>
      </c>
      <c r="N306">
        <f t="shared" si="52"/>
        <v>1.0981683673746412E-2</v>
      </c>
      <c r="O306">
        <f t="shared" si="53"/>
        <v>1.4691484170411773E-2</v>
      </c>
      <c r="P306">
        <f t="shared" si="54"/>
        <v>1.06364597692028E-2</v>
      </c>
      <c r="Q306">
        <f t="shared" si="55"/>
        <v>1.0690519337971383E-2</v>
      </c>
      <c r="R306">
        <f t="shared" si="56"/>
        <v>-2.2771878206909735E-3</v>
      </c>
      <c r="S306">
        <f t="shared" si="57"/>
        <v>-3.6775230329044728E-3</v>
      </c>
      <c r="T306">
        <f t="shared" si="58"/>
        <v>1.9606093844334094E-2</v>
      </c>
      <c r="U306">
        <f t="shared" si="59"/>
        <v>1.7118799509184157E-2</v>
      </c>
      <c r="V306">
        <f t="shared" si="60"/>
        <v>1.7118799509184157E-2</v>
      </c>
      <c r="W306" s="2"/>
      <c r="X306">
        <f t="shared" si="61"/>
        <v>121.68134679865355</v>
      </c>
      <c r="Y306">
        <f t="shared" si="62"/>
        <v>8.5562107116417541E-3</v>
      </c>
      <c r="Z306" s="40">
        <f>X306/MAX($X$16:X306)-1</f>
        <v>0</v>
      </c>
      <c r="AC306" s="2"/>
    </row>
    <row r="307" spans="1:29">
      <c r="A307" s="2">
        <v>43943</v>
      </c>
      <c r="B307">
        <v>11322925</v>
      </c>
      <c r="C307">
        <v>12004829</v>
      </c>
      <c r="D307">
        <v>11511838</v>
      </c>
      <c r="E307">
        <v>10968862</v>
      </c>
      <c r="F307">
        <v>10075507</v>
      </c>
      <c r="G307">
        <f>IFERROR(VLOOKUP($A307,'Equity Curves'!$A$16:$F$1622,2,FALSE),'BN+NF EQ_Curves'!G306)</f>
        <v>15900949</v>
      </c>
      <c r="H307">
        <f>IFERROR(VLOOKUP($A307,'Equity Curves'!$A$16:$F$1622,3,FALSE),'BN+NF EQ_Curves'!H306)</f>
        <v>18031730</v>
      </c>
      <c r="I307">
        <f>IFERROR(VLOOKUP($A307,'Equity Curves'!$A$16:$F$1622,4,FALSE),'BN+NF EQ_Curves'!I306)</f>
        <v>19358940</v>
      </c>
      <c r="J307">
        <f>IFERROR(VLOOKUP($A307,'Equity Curves'!$A$16:$F$1622,5,FALSE),'BN+NF EQ_Curves'!J306)</f>
        <v>18299192</v>
      </c>
      <c r="K307">
        <f>IFERROR(VLOOKUP($A307,'Equity Curves'!$A$16:$F$1622,6,FALSE),'BN+NF EQ_Curves'!K306)</f>
        <v>18299192</v>
      </c>
      <c r="M307">
        <f t="shared" si="51"/>
        <v>-5.2399418795529007E-3</v>
      </c>
      <c r="N307">
        <f t="shared" si="52"/>
        <v>7.5971642177636856E-3</v>
      </c>
      <c r="O307">
        <f t="shared" si="53"/>
        <v>9.339325858459091E-3</v>
      </c>
      <c r="P307">
        <f t="shared" si="54"/>
        <v>1.0928468699209271E-2</v>
      </c>
      <c r="Q307">
        <f t="shared" si="55"/>
        <v>1.1005102233310859E-2</v>
      </c>
      <c r="R307">
        <f t="shared" si="56"/>
        <v>-7.959222338859151E-4</v>
      </c>
      <c r="S307">
        <f t="shared" si="57"/>
        <v>3.6623761016127965E-3</v>
      </c>
      <c r="T307">
        <f t="shared" si="58"/>
        <v>1.0666456169234895E-2</v>
      </c>
      <c r="U307">
        <f t="shared" si="59"/>
        <v>-6.3947564864653694E-3</v>
      </c>
      <c r="V307">
        <f t="shared" si="60"/>
        <v>-6.3947564864653694E-3</v>
      </c>
      <c r="W307" s="2"/>
      <c r="X307">
        <f t="shared" si="61"/>
        <v>122.09960837311318</v>
      </c>
      <c r="Y307">
        <f t="shared" si="62"/>
        <v>3.437351619322104E-3</v>
      </c>
      <c r="Z307" s="40">
        <f>X307/MAX($X$16:X307)-1</f>
        <v>0</v>
      </c>
      <c r="AC307" s="2"/>
    </row>
    <row r="308" spans="1:29">
      <c r="A308" s="2">
        <v>43944</v>
      </c>
      <c r="B308">
        <v>11431460</v>
      </c>
      <c r="C308">
        <v>12064001</v>
      </c>
      <c r="D308">
        <v>11538945</v>
      </c>
      <c r="E308">
        <v>10994375</v>
      </c>
      <c r="F308">
        <v>10113280</v>
      </c>
      <c r="G308">
        <f>IFERROR(VLOOKUP($A308,'Equity Curves'!$A$16:$F$1622,2,FALSE),'BN+NF EQ_Curves'!G307)</f>
        <v>16082668</v>
      </c>
      <c r="H308">
        <f>IFERROR(VLOOKUP($A308,'Equity Curves'!$A$16:$F$1622,3,FALSE),'BN+NF EQ_Curves'!H307)</f>
        <v>18235028</v>
      </c>
      <c r="I308">
        <f>IFERROR(VLOOKUP($A308,'Equity Curves'!$A$16:$F$1622,4,FALSE),'BN+NF EQ_Curves'!I307)</f>
        <v>19555792</v>
      </c>
      <c r="J308">
        <f>IFERROR(VLOOKUP($A308,'Equity Curves'!$A$16:$F$1622,5,FALSE),'BN+NF EQ_Curves'!J307)</f>
        <v>18502490</v>
      </c>
      <c r="K308">
        <f>IFERROR(VLOOKUP($A308,'Equity Curves'!$A$16:$F$1622,6,FALSE),'BN+NF EQ_Curves'!K307)</f>
        <v>18502490</v>
      </c>
      <c r="M308">
        <f t="shared" si="51"/>
        <v>9.5854207283012638E-3</v>
      </c>
      <c r="N308">
        <f t="shared" si="52"/>
        <v>4.9290164816175874E-3</v>
      </c>
      <c r="O308">
        <f t="shared" si="53"/>
        <v>2.3547065203661788E-3</v>
      </c>
      <c r="P308">
        <f t="shared" si="54"/>
        <v>2.3259477601231815E-3</v>
      </c>
      <c r="Q308">
        <f t="shared" si="55"/>
        <v>3.748992482462743E-3</v>
      </c>
      <c r="R308">
        <f t="shared" si="56"/>
        <v>1.1428185827147885E-2</v>
      </c>
      <c r="S308">
        <f t="shared" si="57"/>
        <v>1.1274458967608814E-2</v>
      </c>
      <c r="T308">
        <f t="shared" si="58"/>
        <v>1.0168531954745541E-2</v>
      </c>
      <c r="U308">
        <f t="shared" si="59"/>
        <v>1.1109670853226783E-2</v>
      </c>
      <c r="V308">
        <f t="shared" si="60"/>
        <v>1.1109670853226783E-2</v>
      </c>
      <c r="W308" s="2"/>
      <c r="X308">
        <f t="shared" si="61"/>
        <v>123.05240781272433</v>
      </c>
      <c r="Y308">
        <f t="shared" si="62"/>
        <v>7.8034602428826766E-3</v>
      </c>
      <c r="Z308" s="40">
        <f>X308/MAX($X$16:X308)-1</f>
        <v>0</v>
      </c>
      <c r="AC308" s="2"/>
    </row>
    <row r="309" spans="1:29">
      <c r="A309" s="2">
        <v>43945</v>
      </c>
      <c r="B309">
        <v>11421783</v>
      </c>
      <c r="C309">
        <v>11942752</v>
      </c>
      <c r="D309">
        <v>11429699</v>
      </c>
      <c r="E309">
        <v>10931000</v>
      </c>
      <c r="F309">
        <v>10084546</v>
      </c>
      <c r="G309">
        <f>IFERROR(VLOOKUP($A309,'Equity Curves'!$A$16:$F$1622,2,FALSE),'BN+NF EQ_Curves'!G308)</f>
        <v>16009307</v>
      </c>
      <c r="H309">
        <f>IFERROR(VLOOKUP($A309,'Equity Curves'!$A$16:$F$1622,3,FALSE),'BN+NF EQ_Curves'!H308)</f>
        <v>18295696</v>
      </c>
      <c r="I309">
        <f>IFERROR(VLOOKUP($A309,'Equity Curves'!$A$16:$F$1622,4,FALSE),'BN+NF EQ_Curves'!I308)</f>
        <v>19621514</v>
      </c>
      <c r="J309">
        <f>IFERROR(VLOOKUP($A309,'Equity Curves'!$A$16:$F$1622,5,FALSE),'BN+NF EQ_Curves'!J308)</f>
        <v>18260678</v>
      </c>
      <c r="K309">
        <f>IFERROR(VLOOKUP($A309,'Equity Curves'!$A$16:$F$1622,6,FALSE),'BN+NF EQ_Curves'!K308)</f>
        <v>18260678</v>
      </c>
      <c r="M309">
        <f t="shared" si="51"/>
        <v>-8.4652354117498163E-4</v>
      </c>
      <c r="N309">
        <f t="shared" si="52"/>
        <v>-1.0050479936133949E-2</v>
      </c>
      <c r="O309">
        <f t="shared" si="53"/>
        <v>-9.4675899746466952E-3</v>
      </c>
      <c r="P309">
        <f t="shared" si="54"/>
        <v>-5.7643112955488851E-3</v>
      </c>
      <c r="Q309">
        <f t="shared" si="55"/>
        <v>-2.8412147196557047E-3</v>
      </c>
      <c r="R309">
        <f t="shared" si="56"/>
        <v>-4.5614943988149248E-3</v>
      </c>
      <c r="S309">
        <f t="shared" si="57"/>
        <v>3.3270033914947206E-3</v>
      </c>
      <c r="T309">
        <f t="shared" si="58"/>
        <v>3.3607434564655314E-3</v>
      </c>
      <c r="U309">
        <f t="shared" si="59"/>
        <v>-1.3069159880643055E-2</v>
      </c>
      <c r="V309">
        <f t="shared" si="60"/>
        <v>-1.3069159880643055E-2</v>
      </c>
      <c r="W309" s="2"/>
      <c r="X309">
        <f t="shared" si="61"/>
        <v>122.40044924728667</v>
      </c>
      <c r="Y309">
        <f t="shared" si="62"/>
        <v>-5.2982186779301004E-3</v>
      </c>
      <c r="Z309" s="40">
        <f>X309/MAX($X$16:X309)-1</f>
        <v>-5.2982186779301221E-3</v>
      </c>
      <c r="AC309" s="2"/>
    </row>
    <row r="310" spans="1:29">
      <c r="A310" s="2">
        <v>43948</v>
      </c>
      <c r="B310">
        <v>11549270</v>
      </c>
      <c r="C310">
        <v>11899275</v>
      </c>
      <c r="D310">
        <v>11386693</v>
      </c>
      <c r="E310">
        <v>10879167</v>
      </c>
      <c r="F310">
        <v>10051028</v>
      </c>
      <c r="G310">
        <f>IFERROR(VLOOKUP($A310,'Equity Curves'!$A$16:$F$1622,2,FALSE),'BN+NF EQ_Curves'!G309)</f>
        <v>15779702</v>
      </c>
      <c r="H310">
        <f>IFERROR(VLOOKUP($A310,'Equity Curves'!$A$16:$F$1622,3,FALSE),'BN+NF EQ_Curves'!H309)</f>
        <v>18301506</v>
      </c>
      <c r="I310">
        <f>IFERROR(VLOOKUP($A310,'Equity Curves'!$A$16:$F$1622,4,FALSE),'BN+NF EQ_Curves'!I309)</f>
        <v>19627810</v>
      </c>
      <c r="J310">
        <f>IFERROR(VLOOKUP($A310,'Equity Curves'!$A$16:$F$1622,5,FALSE),'BN+NF EQ_Curves'!J309)</f>
        <v>18181766</v>
      </c>
      <c r="K310">
        <f>IFERROR(VLOOKUP($A310,'Equity Curves'!$A$16:$F$1622,6,FALSE),'BN+NF EQ_Curves'!K309)</f>
        <v>18181766</v>
      </c>
      <c r="M310">
        <f t="shared" si="51"/>
        <v>1.1161742435484845E-2</v>
      </c>
      <c r="N310">
        <f t="shared" si="52"/>
        <v>-3.6404507101880368E-3</v>
      </c>
      <c r="O310">
        <f t="shared" si="53"/>
        <v>-3.7626537671726634E-3</v>
      </c>
      <c r="P310">
        <f t="shared" si="54"/>
        <v>-4.741835147744955E-3</v>
      </c>
      <c r="Q310">
        <f t="shared" si="55"/>
        <v>-3.3236994506247175E-3</v>
      </c>
      <c r="R310">
        <f t="shared" si="56"/>
        <v>-1.4341969955351641E-2</v>
      </c>
      <c r="S310">
        <f t="shared" si="57"/>
        <v>3.1756102637481298E-4</v>
      </c>
      <c r="T310">
        <f t="shared" si="58"/>
        <v>3.2087228335186957E-4</v>
      </c>
      <c r="U310">
        <f t="shared" si="59"/>
        <v>-4.3214167622910304E-3</v>
      </c>
      <c r="V310">
        <f t="shared" si="60"/>
        <v>-4.3214167622910304E-3</v>
      </c>
      <c r="W310" s="2"/>
      <c r="X310">
        <f t="shared" si="61"/>
        <v>122.07421206413595</v>
      </c>
      <c r="Y310">
        <f t="shared" si="62"/>
        <v>-2.6653266810452549E-3</v>
      </c>
      <c r="Z310" s="40">
        <f>X310/MAX($X$16:X310)-1</f>
        <v>-7.9494238753711199E-3</v>
      </c>
      <c r="AC310" s="2"/>
    </row>
    <row r="311" spans="1:29">
      <c r="A311" s="2">
        <v>43949</v>
      </c>
      <c r="B311">
        <v>11622672</v>
      </c>
      <c r="C311">
        <v>11897877</v>
      </c>
      <c r="D311">
        <v>11335401</v>
      </c>
      <c r="E311">
        <v>10852998</v>
      </c>
      <c r="F311">
        <v>10028220</v>
      </c>
      <c r="G311">
        <f>IFERROR(VLOOKUP($A311,'Equity Curves'!$A$16:$F$1622,2,FALSE),'BN+NF EQ_Curves'!G310)</f>
        <v>16042176</v>
      </c>
      <c r="H311">
        <f>IFERROR(VLOOKUP($A311,'Equity Curves'!$A$16:$F$1622,3,FALSE),'BN+NF EQ_Curves'!H310)</f>
        <v>18558844</v>
      </c>
      <c r="I311">
        <f>IFERROR(VLOOKUP($A311,'Equity Curves'!$A$16:$F$1622,4,FALSE),'BN+NF EQ_Curves'!I310)</f>
        <v>19906592</v>
      </c>
      <c r="J311">
        <f>IFERROR(VLOOKUP($A311,'Equity Curves'!$A$16:$F$1622,5,FALSE),'BN+NF EQ_Curves'!J310)</f>
        <v>18220064</v>
      </c>
      <c r="K311">
        <f>IFERROR(VLOOKUP($A311,'Equity Curves'!$A$16:$F$1622,6,FALSE),'BN+NF EQ_Curves'!K310)</f>
        <v>18220064</v>
      </c>
      <c r="M311">
        <f t="shared" si="51"/>
        <v>6.3555532081247534E-3</v>
      </c>
      <c r="N311">
        <f t="shared" si="52"/>
        <v>-1.1748614936624158E-4</v>
      </c>
      <c r="O311">
        <f t="shared" si="53"/>
        <v>-4.5045563272848588E-3</v>
      </c>
      <c r="P311">
        <f t="shared" si="54"/>
        <v>-2.4054231357970579E-3</v>
      </c>
      <c r="Q311">
        <f t="shared" si="55"/>
        <v>-2.2692206210150889E-3</v>
      </c>
      <c r="R311">
        <f t="shared" si="56"/>
        <v>1.6633647454178835E-2</v>
      </c>
      <c r="S311">
        <f t="shared" si="57"/>
        <v>1.4061028638845396E-2</v>
      </c>
      <c r="T311">
        <f t="shared" si="58"/>
        <v>1.4203418516889998E-2</v>
      </c>
      <c r="U311">
        <f t="shared" si="59"/>
        <v>2.1063960453566732E-3</v>
      </c>
      <c r="V311">
        <f t="shared" si="60"/>
        <v>2.1063960453566732E-3</v>
      </c>
      <c r="W311" s="2"/>
      <c r="X311">
        <f t="shared" si="61"/>
        <v>122.63782569424657</v>
      </c>
      <c r="Y311">
        <f t="shared" si="62"/>
        <v>4.6169753675289089E-3</v>
      </c>
      <c r="Z311" s="40">
        <f>X311/MAX($X$16:X311)-1</f>
        <v>-3.3691508020607941E-3</v>
      </c>
      <c r="AC311" s="2"/>
    </row>
    <row r="312" spans="1:29">
      <c r="A312" s="2">
        <v>43950</v>
      </c>
      <c r="B312">
        <v>11645723</v>
      </c>
      <c r="C312">
        <v>11972309</v>
      </c>
      <c r="D312">
        <v>11375094</v>
      </c>
      <c r="E312">
        <v>10890210</v>
      </c>
      <c r="F312">
        <v>10062951</v>
      </c>
      <c r="G312">
        <f>IFERROR(VLOOKUP($A312,'Equity Curves'!$A$16:$F$1622,2,FALSE),'BN+NF EQ_Curves'!G311)</f>
        <v>16093231</v>
      </c>
      <c r="H312">
        <f>IFERROR(VLOOKUP($A312,'Equity Curves'!$A$16:$F$1622,3,FALSE),'BN+NF EQ_Curves'!H311)</f>
        <v>18607976</v>
      </c>
      <c r="I312">
        <f>IFERROR(VLOOKUP($A312,'Equity Curves'!$A$16:$F$1622,4,FALSE),'BN+NF EQ_Curves'!I311)</f>
        <v>19934342</v>
      </c>
      <c r="J312">
        <f>IFERROR(VLOOKUP($A312,'Equity Curves'!$A$16:$F$1622,5,FALSE),'BN+NF EQ_Curves'!J311)</f>
        <v>18204716</v>
      </c>
      <c r="K312">
        <f>IFERROR(VLOOKUP($A312,'Equity Curves'!$A$16:$F$1622,6,FALSE),'BN+NF EQ_Curves'!K311)</f>
        <v>18204716</v>
      </c>
      <c r="M312">
        <f t="shared" si="51"/>
        <v>1.9832788880216334E-3</v>
      </c>
      <c r="N312">
        <f t="shared" si="52"/>
        <v>6.2559059906233117E-3</v>
      </c>
      <c r="O312">
        <f t="shared" si="53"/>
        <v>3.5016846779394317E-3</v>
      </c>
      <c r="P312">
        <f t="shared" si="54"/>
        <v>3.4287300154298705E-3</v>
      </c>
      <c r="Q312">
        <f t="shared" si="55"/>
        <v>3.4633264926378082E-3</v>
      </c>
      <c r="R312">
        <f t="shared" si="56"/>
        <v>3.1825483026741708E-3</v>
      </c>
      <c r="S312">
        <f t="shared" si="57"/>
        <v>2.6473631655075103E-3</v>
      </c>
      <c r="T312">
        <f t="shared" si="58"/>
        <v>1.3940105870458019E-3</v>
      </c>
      <c r="U312">
        <f t="shared" si="59"/>
        <v>-8.4236806193438429E-4</v>
      </c>
      <c r="V312">
        <f t="shared" si="60"/>
        <v>-8.4236806193438429E-4</v>
      </c>
      <c r="W312" s="2"/>
      <c r="X312">
        <f t="shared" si="61"/>
        <v>122.93426722000943</v>
      </c>
      <c r="Y312">
        <f t="shared" si="62"/>
        <v>2.4172111996010773E-3</v>
      </c>
      <c r="Z312" s="40">
        <f>X312/MAX($X$16:X312)-1</f>
        <v>-9.6008355151155911E-4</v>
      </c>
      <c r="AC312" s="2"/>
    </row>
    <row r="313" spans="1:29">
      <c r="A313" s="2">
        <v>43951</v>
      </c>
      <c r="B313">
        <v>11652226</v>
      </c>
      <c r="C313">
        <v>11995424</v>
      </c>
      <c r="D313">
        <v>11385638</v>
      </c>
      <c r="E313">
        <v>10859088</v>
      </c>
      <c r="F313">
        <v>10032243</v>
      </c>
      <c r="G313">
        <f>IFERROR(VLOOKUP($A313,'Equity Curves'!$A$16:$F$1622,2,FALSE),'BN+NF EQ_Curves'!G312)</f>
        <v>16121675</v>
      </c>
      <c r="H313">
        <f>IFERROR(VLOOKUP($A313,'Equity Curves'!$A$16:$F$1622,3,FALSE),'BN+NF EQ_Curves'!H312)</f>
        <v>18628702</v>
      </c>
      <c r="I313">
        <f>IFERROR(VLOOKUP($A313,'Equity Curves'!$A$16:$F$1622,4,FALSE),'BN+NF EQ_Curves'!I312)</f>
        <v>20133790</v>
      </c>
      <c r="J313">
        <f>IFERROR(VLOOKUP($A313,'Equity Curves'!$A$16:$F$1622,5,FALSE),'BN+NF EQ_Curves'!J312)</f>
        <v>18372490</v>
      </c>
      <c r="K313">
        <f>IFERROR(VLOOKUP($A313,'Equity Curves'!$A$16:$F$1622,6,FALSE),'BN+NF EQ_Curves'!K312)</f>
        <v>18372490</v>
      </c>
      <c r="M313">
        <f t="shared" si="51"/>
        <v>5.5840242808447016E-4</v>
      </c>
      <c r="N313">
        <f t="shared" si="52"/>
        <v>1.9307052632870914E-3</v>
      </c>
      <c r="O313">
        <f t="shared" si="53"/>
        <v>9.26937394978955E-4</v>
      </c>
      <c r="P313">
        <f t="shared" si="54"/>
        <v>-2.8577961306531785E-3</v>
      </c>
      <c r="Q313">
        <f t="shared" si="55"/>
        <v>-3.0515899361927001E-3</v>
      </c>
      <c r="R313">
        <f t="shared" si="56"/>
        <v>1.7674511724836695E-3</v>
      </c>
      <c r="S313">
        <f t="shared" si="57"/>
        <v>1.1138234486114396E-3</v>
      </c>
      <c r="T313">
        <f t="shared" si="58"/>
        <v>1.0005246222824837E-2</v>
      </c>
      <c r="U313">
        <f t="shared" si="59"/>
        <v>9.215963599761734E-3</v>
      </c>
      <c r="V313">
        <f t="shared" si="60"/>
        <v>9.215963599761734E-3</v>
      </c>
      <c r="W313" s="2"/>
      <c r="X313">
        <f t="shared" si="61"/>
        <v>123.28862656144162</v>
      </c>
      <c r="Y313">
        <f t="shared" si="62"/>
        <v>2.8825107062948052E-3</v>
      </c>
      <c r="Z313" s="40">
        <f>X313/MAX($X$16:X313)-1</f>
        <v>0</v>
      </c>
      <c r="AC313" s="2"/>
    </row>
    <row r="314" spans="1:29">
      <c r="A314" s="2">
        <v>43955</v>
      </c>
      <c r="B314">
        <v>11731858</v>
      </c>
      <c r="C314">
        <v>12080034</v>
      </c>
      <c r="D314">
        <v>11465271</v>
      </c>
      <c r="E314">
        <v>10933744</v>
      </c>
      <c r="F314">
        <v>10101922</v>
      </c>
      <c r="G314">
        <f>IFERROR(VLOOKUP($A314,'Equity Curves'!$A$16:$F$1622,2,FALSE),'BN+NF EQ_Curves'!G313)</f>
        <v>16303588</v>
      </c>
      <c r="H314">
        <f>IFERROR(VLOOKUP($A314,'Equity Curves'!$A$16:$F$1622,3,FALSE),'BN+NF EQ_Curves'!H313)</f>
        <v>18827152</v>
      </c>
      <c r="I314">
        <f>IFERROR(VLOOKUP($A314,'Equity Curves'!$A$16:$F$1622,4,FALSE),'BN+NF EQ_Curves'!I313)</f>
        <v>20348778</v>
      </c>
      <c r="J314">
        <f>IFERROR(VLOOKUP($A314,'Equity Curves'!$A$16:$F$1622,5,FALSE),'BN+NF EQ_Curves'!J313)</f>
        <v>18570940</v>
      </c>
      <c r="K314">
        <f>IFERROR(VLOOKUP($A314,'Equity Curves'!$A$16:$F$1622,6,FALSE),'BN+NF EQ_Curves'!K313)</f>
        <v>18570940</v>
      </c>
      <c r="M314">
        <f t="shared" si="51"/>
        <v>6.8340590029749571E-3</v>
      </c>
      <c r="N314">
        <f t="shared" si="52"/>
        <v>7.0535230767998502E-3</v>
      </c>
      <c r="O314">
        <f t="shared" si="53"/>
        <v>6.9941622946381177E-3</v>
      </c>
      <c r="P314">
        <f t="shared" si="54"/>
        <v>6.8749788195840988E-3</v>
      </c>
      <c r="Q314">
        <f t="shared" si="55"/>
        <v>6.9455056062737164E-3</v>
      </c>
      <c r="R314">
        <f t="shared" si="56"/>
        <v>1.1283753083969339E-2</v>
      </c>
      <c r="S314">
        <f t="shared" si="57"/>
        <v>1.0652916129100243E-2</v>
      </c>
      <c r="T314">
        <f t="shared" si="58"/>
        <v>1.0677969721547775E-2</v>
      </c>
      <c r="U314">
        <f t="shared" si="59"/>
        <v>1.0801475466852839E-2</v>
      </c>
      <c r="V314">
        <f t="shared" si="60"/>
        <v>1.0801475466852839E-2</v>
      </c>
      <c r="W314" s="2"/>
      <c r="X314">
        <f t="shared" si="61"/>
        <v>124.38490679321595</v>
      </c>
      <c r="Y314">
        <f t="shared" si="62"/>
        <v>8.8919818668593779E-3</v>
      </c>
      <c r="Z314" s="40">
        <f>X314/MAX($X$16:X314)-1</f>
        <v>0</v>
      </c>
      <c r="AC314" s="2"/>
    </row>
    <row r="315" spans="1:29">
      <c r="A315" s="2">
        <v>43956</v>
      </c>
      <c r="B315">
        <v>11800458</v>
      </c>
      <c r="C315">
        <v>12152921</v>
      </c>
      <c r="D315">
        <v>11392606</v>
      </c>
      <c r="E315">
        <v>10921229</v>
      </c>
      <c r="F315">
        <v>10001400</v>
      </c>
      <c r="G315">
        <f>IFERROR(VLOOKUP($A315,'Equity Curves'!$A$16:$F$1622,2,FALSE),'BN+NF EQ_Curves'!G314)</f>
        <v>16486070</v>
      </c>
      <c r="H315">
        <f>IFERROR(VLOOKUP($A315,'Equity Curves'!$A$16:$F$1622,3,FALSE),'BN+NF EQ_Curves'!H314)</f>
        <v>19026222</v>
      </c>
      <c r="I315">
        <f>IFERROR(VLOOKUP($A315,'Equity Curves'!$A$16:$F$1622,4,FALSE),'BN+NF EQ_Curves'!I314)</f>
        <v>20564438</v>
      </c>
      <c r="J315">
        <f>IFERROR(VLOOKUP($A315,'Equity Curves'!$A$16:$F$1622,5,FALSE),'BN+NF EQ_Curves'!J314)</f>
        <v>18491776</v>
      </c>
      <c r="K315">
        <f>IFERROR(VLOOKUP($A315,'Equity Curves'!$A$16:$F$1622,6,FALSE),'BN+NF EQ_Curves'!K314)</f>
        <v>18491776</v>
      </c>
      <c r="M315">
        <f t="shared" si="51"/>
        <v>5.8473261439067059E-3</v>
      </c>
      <c r="N315">
        <f t="shared" si="52"/>
        <v>6.0336750707821185E-3</v>
      </c>
      <c r="O315">
        <f t="shared" si="53"/>
        <v>-6.3378353638566809E-3</v>
      </c>
      <c r="P315">
        <f t="shared" si="54"/>
        <v>-1.1446216410407883E-3</v>
      </c>
      <c r="Q315">
        <f t="shared" si="55"/>
        <v>-9.9507796635135426E-3</v>
      </c>
      <c r="R315">
        <f t="shared" si="56"/>
        <v>1.1192750945374641E-2</v>
      </c>
      <c r="S315">
        <f t="shared" si="57"/>
        <v>1.0573558868595789E-2</v>
      </c>
      <c r="T315">
        <f t="shared" si="58"/>
        <v>1.0598179409102571E-2</v>
      </c>
      <c r="U315">
        <f t="shared" si="59"/>
        <v>-4.2627890672201074E-3</v>
      </c>
      <c r="V315">
        <f t="shared" si="60"/>
        <v>-4.2627890672201074E-3</v>
      </c>
      <c r="W315" s="2"/>
      <c r="X315">
        <f t="shared" si="61"/>
        <v>124.61236543765656</v>
      </c>
      <c r="Y315">
        <f t="shared" si="62"/>
        <v>1.8286675634910598E-3</v>
      </c>
      <c r="Z315" s="40">
        <f>X315/MAX($X$16:X315)-1</f>
        <v>0</v>
      </c>
      <c r="AC315" s="2"/>
    </row>
    <row r="316" spans="1:29">
      <c r="A316" s="2">
        <v>43957</v>
      </c>
      <c r="B316">
        <v>11820940</v>
      </c>
      <c r="C316">
        <v>12138289</v>
      </c>
      <c r="D316">
        <v>11259147</v>
      </c>
      <c r="E316">
        <v>10831475</v>
      </c>
      <c r="F316">
        <v>9988528</v>
      </c>
      <c r="G316">
        <f>IFERROR(VLOOKUP($A316,'Equity Curves'!$A$16:$F$1622,2,FALSE),'BN+NF EQ_Curves'!G315)</f>
        <v>16505776</v>
      </c>
      <c r="H316">
        <f>IFERROR(VLOOKUP($A316,'Equity Curves'!$A$16:$F$1622,3,FALSE),'BN+NF EQ_Curves'!H315)</f>
        <v>19036816</v>
      </c>
      <c r="I316">
        <f>IFERROR(VLOOKUP($A316,'Equity Curves'!$A$16:$F$1622,4,FALSE),'BN+NF EQ_Curves'!I315)</f>
        <v>20210272</v>
      </c>
      <c r="J316">
        <f>IFERROR(VLOOKUP($A316,'Equity Curves'!$A$16:$F$1622,5,FALSE),'BN+NF EQ_Curves'!J315)</f>
        <v>18039602</v>
      </c>
      <c r="K316">
        <f>IFERROR(VLOOKUP($A316,'Equity Curves'!$A$16:$F$1622,6,FALSE),'BN+NF EQ_Curves'!K315)</f>
        <v>18039602</v>
      </c>
      <c r="M316">
        <f t="shared" si="51"/>
        <v>1.7356953433502742E-3</v>
      </c>
      <c r="N316">
        <f t="shared" si="52"/>
        <v>-1.203990382229958E-3</v>
      </c>
      <c r="O316">
        <f t="shared" si="53"/>
        <v>-1.1714527826205856E-2</v>
      </c>
      <c r="P316">
        <f t="shared" si="54"/>
        <v>-8.2183058335284498E-3</v>
      </c>
      <c r="Q316">
        <f t="shared" si="55"/>
        <v>-1.2870198172255654E-3</v>
      </c>
      <c r="R316">
        <f t="shared" si="56"/>
        <v>1.1953121635417396E-3</v>
      </c>
      <c r="S316">
        <f t="shared" si="57"/>
        <v>5.56810490280224E-4</v>
      </c>
      <c r="T316">
        <f t="shared" si="58"/>
        <v>-1.7222255234983774E-2</v>
      </c>
      <c r="U316">
        <f t="shared" si="59"/>
        <v>-2.4452708057895567E-2</v>
      </c>
      <c r="V316">
        <f t="shared" si="60"/>
        <v>-2.4452708057895567E-2</v>
      </c>
      <c r="W316" s="2"/>
      <c r="X316">
        <f t="shared" si="61"/>
        <v>123.55236658540069</v>
      </c>
      <c r="Y316">
        <f t="shared" si="62"/>
        <v>-8.5063697212792513E-3</v>
      </c>
      <c r="Z316" s="40">
        <f>X316/MAX($X$16:X316)-1</f>
        <v>-8.5063697212792722E-3</v>
      </c>
      <c r="AC316" s="2"/>
    </row>
    <row r="317" spans="1:29">
      <c r="A317" s="2">
        <v>43958</v>
      </c>
      <c r="B317">
        <v>11870935</v>
      </c>
      <c r="C317">
        <v>12158959</v>
      </c>
      <c r="D317">
        <v>11380295</v>
      </c>
      <c r="E317">
        <v>10953200</v>
      </c>
      <c r="F317">
        <v>10034221</v>
      </c>
      <c r="G317">
        <f>IFERROR(VLOOKUP($A317,'Equity Curves'!$A$16:$F$1622,2,FALSE),'BN+NF EQ_Curves'!G316)</f>
        <v>16603516</v>
      </c>
      <c r="H317">
        <f>IFERROR(VLOOKUP($A317,'Equity Curves'!$A$16:$F$1622,3,FALSE),'BN+NF EQ_Curves'!H316)</f>
        <v>19120110</v>
      </c>
      <c r="I317">
        <f>IFERROR(VLOOKUP($A317,'Equity Curves'!$A$16:$F$1622,4,FALSE),'BN+NF EQ_Curves'!I316)</f>
        <v>19922264</v>
      </c>
      <c r="J317">
        <f>IFERROR(VLOOKUP($A317,'Equity Curves'!$A$16:$F$1622,5,FALSE),'BN+NF EQ_Curves'!J316)</f>
        <v>17786842</v>
      </c>
      <c r="K317">
        <f>IFERROR(VLOOKUP($A317,'Equity Curves'!$A$16:$F$1622,6,FALSE),'BN+NF EQ_Curves'!K316)</f>
        <v>17786842</v>
      </c>
      <c r="M317">
        <f t="shared" si="51"/>
        <v>4.2293590865023489E-3</v>
      </c>
      <c r="N317">
        <f t="shared" si="52"/>
        <v>1.7028759160373497E-3</v>
      </c>
      <c r="O317">
        <f t="shared" si="53"/>
        <v>1.0759962544231838E-2</v>
      </c>
      <c r="P317">
        <f t="shared" si="54"/>
        <v>1.1238081609383777E-2</v>
      </c>
      <c r="Q317">
        <f t="shared" si="55"/>
        <v>4.5745479213754603E-3</v>
      </c>
      <c r="R317">
        <f t="shared" si="56"/>
        <v>5.9215634575435772E-3</v>
      </c>
      <c r="S317">
        <f t="shared" si="57"/>
        <v>4.3754165612568396E-3</v>
      </c>
      <c r="T317">
        <f t="shared" si="58"/>
        <v>-1.425057515307071E-2</v>
      </c>
      <c r="U317">
        <f t="shared" si="59"/>
        <v>-1.4011395595091236E-2</v>
      </c>
      <c r="V317">
        <f t="shared" si="60"/>
        <v>-1.4011395595091236E-2</v>
      </c>
      <c r="W317" s="2"/>
      <c r="X317">
        <f t="shared" si="61"/>
        <v>123.55889559596498</v>
      </c>
      <c r="Y317">
        <f t="shared" si="62"/>
        <v>5.2844075307801035E-5</v>
      </c>
      <c r="Z317" s="40">
        <f>X317/MAX($X$16:X317)-1</f>
        <v>-8.453975157213689E-3</v>
      </c>
      <c r="AC317" s="2"/>
    </row>
    <row r="318" spans="1:29">
      <c r="A318" s="2">
        <v>43959</v>
      </c>
      <c r="B318">
        <v>11806827</v>
      </c>
      <c r="C318">
        <v>12102027</v>
      </c>
      <c r="D318">
        <v>11373622</v>
      </c>
      <c r="E318">
        <v>10946527</v>
      </c>
      <c r="F318">
        <v>10042425</v>
      </c>
      <c r="G318">
        <f>IFERROR(VLOOKUP($A318,'Equity Curves'!$A$16:$F$1622,2,FALSE),'BN+NF EQ_Curves'!G317)</f>
        <v>16384493</v>
      </c>
      <c r="H318">
        <f>IFERROR(VLOOKUP($A318,'Equity Curves'!$A$16:$F$1622,3,FALSE),'BN+NF EQ_Curves'!H317)</f>
        <v>19097684</v>
      </c>
      <c r="I318">
        <f>IFERROR(VLOOKUP($A318,'Equity Curves'!$A$16:$F$1622,4,FALSE),'BN+NF EQ_Curves'!I317)</f>
        <v>19908384</v>
      </c>
      <c r="J318">
        <f>IFERROR(VLOOKUP($A318,'Equity Curves'!$A$16:$F$1622,5,FALSE),'BN+NF EQ_Curves'!J317)</f>
        <v>17883286</v>
      </c>
      <c r="K318">
        <f>IFERROR(VLOOKUP($A318,'Equity Curves'!$A$16:$F$1622,6,FALSE),'BN+NF EQ_Curves'!K317)</f>
        <v>17883286</v>
      </c>
      <c r="M318">
        <f t="shared" si="51"/>
        <v>-5.4004170690851172E-3</v>
      </c>
      <c r="N318">
        <f t="shared" si="52"/>
        <v>-4.6823087404110897E-3</v>
      </c>
      <c r="O318">
        <f t="shared" si="53"/>
        <v>-5.863644132247936E-4</v>
      </c>
      <c r="P318">
        <f t="shared" si="54"/>
        <v>-6.0922835335797121E-4</v>
      </c>
      <c r="Q318">
        <f t="shared" si="55"/>
        <v>8.1760208390857514E-4</v>
      </c>
      <c r="R318">
        <f t="shared" si="56"/>
        <v>-1.3191362600547984E-2</v>
      </c>
      <c r="S318">
        <f t="shared" si="57"/>
        <v>-1.1729012019282559E-3</v>
      </c>
      <c r="T318">
        <f t="shared" si="58"/>
        <v>-6.9670796451648531E-4</v>
      </c>
      <c r="U318">
        <f t="shared" si="59"/>
        <v>5.4222104182406472E-3</v>
      </c>
      <c r="V318">
        <f t="shared" si="60"/>
        <v>5.4222104182406472E-3</v>
      </c>
      <c r="W318" s="2"/>
      <c r="X318">
        <f t="shared" si="61"/>
        <v>123.37754490065367</v>
      </c>
      <c r="Y318">
        <f t="shared" si="62"/>
        <v>-1.467726742268183E-3</v>
      </c>
      <c r="Z318" s="40">
        <f>X318/MAX($X$16:X318)-1</f>
        <v>-9.90929377406502E-3</v>
      </c>
      <c r="AC318" s="2"/>
    </row>
    <row r="319" spans="1:29">
      <c r="A319" s="2">
        <v>43962</v>
      </c>
      <c r="B319">
        <v>11870151</v>
      </c>
      <c r="C319">
        <v>12066063</v>
      </c>
      <c r="D319">
        <v>11337558</v>
      </c>
      <c r="E319">
        <v>10914794</v>
      </c>
      <c r="F319">
        <v>10021262</v>
      </c>
      <c r="G319">
        <f>IFERROR(VLOOKUP($A319,'Equity Curves'!$A$16:$F$1622,2,FALSE),'BN+NF EQ_Curves'!G318)</f>
        <v>16586049</v>
      </c>
      <c r="H319">
        <f>IFERROR(VLOOKUP($A319,'Equity Curves'!$A$16:$F$1622,3,FALSE),'BN+NF EQ_Curves'!H318)</f>
        <v>19271098</v>
      </c>
      <c r="I319">
        <f>IFERROR(VLOOKUP($A319,'Equity Curves'!$A$16:$F$1622,4,FALSE),'BN+NF EQ_Curves'!I318)</f>
        <v>20095138</v>
      </c>
      <c r="J319">
        <f>IFERROR(VLOOKUP($A319,'Equity Curves'!$A$16:$F$1622,5,FALSE),'BN+NF EQ_Curves'!J318)</f>
        <v>17766188</v>
      </c>
      <c r="K319">
        <f>IFERROR(VLOOKUP($A319,'Equity Curves'!$A$16:$F$1622,6,FALSE),'BN+NF EQ_Curves'!K318)</f>
        <v>17766188</v>
      </c>
      <c r="M319">
        <f t="shared" si="51"/>
        <v>5.3633376689605772E-3</v>
      </c>
      <c r="N319">
        <f t="shared" si="52"/>
        <v>-2.9717335781849208E-3</v>
      </c>
      <c r="O319">
        <f t="shared" si="53"/>
        <v>-3.1708456637647986E-3</v>
      </c>
      <c r="P319">
        <f t="shared" si="54"/>
        <v>-2.8989103119190229E-3</v>
      </c>
      <c r="Q319">
        <f t="shared" si="55"/>
        <v>-2.1073595272058654E-3</v>
      </c>
      <c r="R319">
        <f t="shared" si="56"/>
        <v>1.230163179293986E-2</v>
      </c>
      <c r="S319">
        <f t="shared" si="57"/>
        <v>9.0803680697617573E-3</v>
      </c>
      <c r="T319">
        <f t="shared" si="58"/>
        <v>9.3806709776143027E-3</v>
      </c>
      <c r="U319">
        <f t="shared" si="59"/>
        <v>-6.54790176704656E-3</v>
      </c>
      <c r="V319">
        <f t="shared" si="60"/>
        <v>-6.54790176704656E-3</v>
      </c>
      <c r="W319" s="2"/>
      <c r="X319">
        <f t="shared" si="61"/>
        <v>123.52413415268427</v>
      </c>
      <c r="Y319">
        <f t="shared" si="62"/>
        <v>1.1881355894108772E-3</v>
      </c>
      <c r="Z319" s="40">
        <f>X319/MAX($X$16:X319)-1</f>
        <v>-8.7329317692531605E-3</v>
      </c>
      <c r="AC319" s="2"/>
    </row>
    <row r="320" spans="1:29">
      <c r="A320" s="2">
        <v>43963</v>
      </c>
      <c r="B320">
        <v>11876718</v>
      </c>
      <c r="C320">
        <v>12035546</v>
      </c>
      <c r="D320">
        <v>11382748</v>
      </c>
      <c r="E320">
        <v>10978676</v>
      </c>
      <c r="F320">
        <v>10108337</v>
      </c>
      <c r="G320">
        <f>IFERROR(VLOOKUP($A320,'Equity Curves'!$A$16:$F$1622,2,FALSE),'BN+NF EQ_Curves'!G319)</f>
        <v>16617712</v>
      </c>
      <c r="H320">
        <f>IFERROR(VLOOKUP($A320,'Equity Curves'!$A$16:$F$1622,3,FALSE),'BN+NF EQ_Curves'!H319)</f>
        <v>19237296</v>
      </c>
      <c r="I320">
        <f>IFERROR(VLOOKUP($A320,'Equity Curves'!$A$16:$F$1622,4,FALSE),'BN+NF EQ_Curves'!I319)</f>
        <v>20240652</v>
      </c>
      <c r="J320">
        <f>IFERROR(VLOOKUP($A320,'Equity Curves'!$A$16:$F$1622,5,FALSE),'BN+NF EQ_Curves'!J319)</f>
        <v>17957090</v>
      </c>
      <c r="K320">
        <f>IFERROR(VLOOKUP($A320,'Equity Curves'!$A$16:$F$1622,6,FALSE),'BN+NF EQ_Curves'!K319)</f>
        <v>17957090</v>
      </c>
      <c r="M320">
        <f t="shared" si="51"/>
        <v>5.5323643313376358E-4</v>
      </c>
      <c r="N320">
        <f t="shared" si="52"/>
        <v>-2.5291596770213864E-3</v>
      </c>
      <c r="O320">
        <f t="shared" si="53"/>
        <v>3.9858671505803578E-3</v>
      </c>
      <c r="P320">
        <f t="shared" si="54"/>
        <v>5.8527902587992564E-3</v>
      </c>
      <c r="Q320">
        <f t="shared" si="55"/>
        <v>8.6890253942069062E-3</v>
      </c>
      <c r="R320">
        <f t="shared" si="56"/>
        <v>1.9090140153330548E-3</v>
      </c>
      <c r="S320">
        <f t="shared" si="57"/>
        <v>-1.7540256398468346E-3</v>
      </c>
      <c r="T320">
        <f t="shared" si="58"/>
        <v>7.2412540784740909E-3</v>
      </c>
      <c r="U320">
        <f t="shared" si="59"/>
        <v>1.0745242592276938E-2</v>
      </c>
      <c r="V320">
        <f t="shared" si="60"/>
        <v>1.0745242592276938E-2</v>
      </c>
      <c r="W320" s="2"/>
      <c r="X320">
        <f t="shared" si="61"/>
        <v>124.08540913152098</v>
      </c>
      <c r="Y320">
        <f t="shared" si="62"/>
        <v>4.543848719821309E-3</v>
      </c>
      <c r="Z320" s="40">
        <f>X320/MAX($X$16:X320)-1</f>
        <v>-4.2287641702718481E-3</v>
      </c>
      <c r="AC320" s="2"/>
    </row>
    <row r="321" spans="1:29">
      <c r="A321" s="2">
        <v>43964</v>
      </c>
      <c r="B321">
        <v>11669799</v>
      </c>
      <c r="C321">
        <v>12126718</v>
      </c>
      <c r="D321">
        <v>11485096</v>
      </c>
      <c r="E321">
        <v>11064901</v>
      </c>
      <c r="F321">
        <v>10176203</v>
      </c>
      <c r="G321">
        <f>IFERROR(VLOOKUP($A321,'Equity Curves'!$A$16:$F$1622,2,FALSE),'BN+NF EQ_Curves'!G320)</f>
        <v>16170445</v>
      </c>
      <c r="H321">
        <f>IFERROR(VLOOKUP($A321,'Equity Curves'!$A$16:$F$1622,3,FALSE),'BN+NF EQ_Curves'!H320)</f>
        <v>19579626</v>
      </c>
      <c r="I321">
        <f>IFERROR(VLOOKUP($A321,'Equity Curves'!$A$16:$F$1622,4,FALSE),'BN+NF EQ_Curves'!I320)</f>
        <v>20507792</v>
      </c>
      <c r="J321">
        <f>IFERROR(VLOOKUP($A321,'Equity Curves'!$A$16:$F$1622,5,FALSE),'BN+NF EQ_Curves'!J320)</f>
        <v>18099430</v>
      </c>
      <c r="K321">
        <f>IFERROR(VLOOKUP($A321,'Equity Curves'!$A$16:$F$1622,6,FALSE),'BN+NF EQ_Curves'!K320)</f>
        <v>18099430</v>
      </c>
      <c r="M321">
        <f t="shared" si="51"/>
        <v>-1.7422237355471437E-2</v>
      </c>
      <c r="N321">
        <f t="shared" si="52"/>
        <v>7.575227580036703E-3</v>
      </c>
      <c r="O321">
        <f t="shared" si="53"/>
        <v>8.9915018763482291E-3</v>
      </c>
      <c r="P321">
        <f t="shared" si="54"/>
        <v>7.8538614310141863E-3</v>
      </c>
      <c r="Q321">
        <f t="shared" si="55"/>
        <v>6.7138640114590142E-3</v>
      </c>
      <c r="R321">
        <f t="shared" si="56"/>
        <v>-2.6915077117716346E-2</v>
      </c>
      <c r="S321">
        <f t="shared" si="57"/>
        <v>1.7795120478470539E-2</v>
      </c>
      <c r="T321">
        <f t="shared" si="58"/>
        <v>1.3198191441659013E-2</v>
      </c>
      <c r="U321">
        <f t="shared" si="59"/>
        <v>7.9266740880621356E-3</v>
      </c>
      <c r="V321">
        <f t="shared" si="60"/>
        <v>7.9266740880621356E-3</v>
      </c>
      <c r="W321" s="2"/>
      <c r="X321">
        <f t="shared" si="61"/>
        <v>124.50287960677122</v>
      </c>
      <c r="Y321">
        <f t="shared" si="62"/>
        <v>3.3643800521924176E-3</v>
      </c>
      <c r="Z321" s="40">
        <f>X321/MAX($X$16:X321)-1</f>
        <v>-8.786112878992336E-4</v>
      </c>
      <c r="AC321" s="2"/>
    </row>
    <row r="322" spans="1:29">
      <c r="A322" s="2">
        <v>43965</v>
      </c>
      <c r="B322">
        <v>11697606</v>
      </c>
      <c r="C322">
        <v>12230880</v>
      </c>
      <c r="D322">
        <v>11612599</v>
      </c>
      <c r="E322">
        <v>11192404</v>
      </c>
      <c r="F322">
        <v>10287768</v>
      </c>
      <c r="G322">
        <f>IFERROR(VLOOKUP($A322,'Equity Curves'!$A$16:$F$1622,2,FALSE),'BN+NF EQ_Curves'!G321)</f>
        <v>16034093</v>
      </c>
      <c r="H322">
        <f>IFERROR(VLOOKUP($A322,'Equity Curves'!$A$16:$F$1622,3,FALSE),'BN+NF EQ_Curves'!H321)</f>
        <v>19745186</v>
      </c>
      <c r="I322">
        <f>IFERROR(VLOOKUP($A322,'Equity Curves'!$A$16:$F$1622,4,FALSE),'BN+NF EQ_Curves'!I321)</f>
        <v>20693502</v>
      </c>
      <c r="J322">
        <f>IFERROR(VLOOKUP($A322,'Equity Curves'!$A$16:$F$1622,5,FALSE),'BN+NF EQ_Curves'!J321)</f>
        <v>18470256</v>
      </c>
      <c r="K322">
        <f>IFERROR(VLOOKUP($A322,'Equity Curves'!$A$16:$F$1622,6,FALSE),'BN+NF EQ_Curves'!K321)</f>
        <v>18470256</v>
      </c>
      <c r="M322">
        <f t="shared" si="51"/>
        <v>2.3828173904281158E-3</v>
      </c>
      <c r="N322">
        <f t="shared" si="52"/>
        <v>8.5894633651082408E-3</v>
      </c>
      <c r="O322">
        <f t="shared" si="53"/>
        <v>1.110160507147695E-2</v>
      </c>
      <c r="P322">
        <f t="shared" si="54"/>
        <v>1.1523193926452624E-2</v>
      </c>
      <c r="Q322">
        <f t="shared" si="55"/>
        <v>1.0963322960440225E-2</v>
      </c>
      <c r="R322">
        <f t="shared" si="56"/>
        <v>-8.4321736352958032E-3</v>
      </c>
      <c r="S322">
        <f t="shared" si="57"/>
        <v>8.4557284189186177E-3</v>
      </c>
      <c r="T322">
        <f t="shared" si="58"/>
        <v>9.0555823854658879E-3</v>
      </c>
      <c r="U322">
        <f t="shared" si="59"/>
        <v>2.0488269520089863E-2</v>
      </c>
      <c r="V322">
        <f t="shared" si="60"/>
        <v>2.0488269520089863E-2</v>
      </c>
      <c r="W322" s="2"/>
      <c r="X322">
        <f t="shared" si="61"/>
        <v>125.6808770350749</v>
      </c>
      <c r="Y322">
        <f t="shared" si="62"/>
        <v>9.4616078923174599E-3</v>
      </c>
      <c r="Z322" s="40">
        <f>X322/MAX($X$16:X322)-1</f>
        <v>0</v>
      </c>
      <c r="AC322" s="2"/>
    </row>
    <row r="323" spans="1:29">
      <c r="A323" s="2">
        <v>43966</v>
      </c>
      <c r="B323">
        <v>11674243</v>
      </c>
      <c r="C323">
        <v>12206143</v>
      </c>
      <c r="D323">
        <v>11544895</v>
      </c>
      <c r="E323">
        <v>11174059</v>
      </c>
      <c r="F323">
        <v>10266620</v>
      </c>
      <c r="G323">
        <f>IFERROR(VLOOKUP($A323,'Equity Curves'!$A$16:$F$1622,2,FALSE),'BN+NF EQ_Curves'!G322)</f>
        <v>16058763</v>
      </c>
      <c r="H323">
        <f>IFERROR(VLOOKUP($A323,'Equity Curves'!$A$16:$F$1622,3,FALSE),'BN+NF EQ_Curves'!H322)</f>
        <v>19776586</v>
      </c>
      <c r="I323">
        <f>IFERROR(VLOOKUP($A323,'Equity Curves'!$A$16:$F$1622,4,FALSE),'BN+NF EQ_Curves'!I322)</f>
        <v>20727144</v>
      </c>
      <c r="J323">
        <f>IFERROR(VLOOKUP($A323,'Equity Curves'!$A$16:$F$1622,5,FALSE),'BN+NF EQ_Curves'!J322)</f>
        <v>18398776</v>
      </c>
      <c r="K323">
        <f>IFERROR(VLOOKUP($A323,'Equity Curves'!$A$16:$F$1622,6,FALSE),'BN+NF EQ_Curves'!K322)</f>
        <v>18398776</v>
      </c>
      <c r="M323">
        <f t="shared" si="51"/>
        <v>-1.997246274152209E-3</v>
      </c>
      <c r="N323">
        <f t="shared" si="52"/>
        <v>-2.0225036955640041E-3</v>
      </c>
      <c r="O323">
        <f t="shared" si="53"/>
        <v>-5.8302194022199494E-3</v>
      </c>
      <c r="P323">
        <f t="shared" si="54"/>
        <v>-1.6390580611636008E-3</v>
      </c>
      <c r="Q323">
        <f t="shared" si="55"/>
        <v>-2.0556451117482721E-3</v>
      </c>
      <c r="R323">
        <f t="shared" si="56"/>
        <v>1.538596539261583E-3</v>
      </c>
      <c r="S323">
        <f t="shared" si="57"/>
        <v>1.5902610388172089E-3</v>
      </c>
      <c r="T323">
        <f t="shared" si="58"/>
        <v>1.6257277284434934E-3</v>
      </c>
      <c r="U323">
        <f t="shared" si="59"/>
        <v>-3.8700059165395206E-3</v>
      </c>
      <c r="V323">
        <f t="shared" si="60"/>
        <v>-3.8700059165395206E-3</v>
      </c>
      <c r="W323" s="2"/>
      <c r="X323">
        <f t="shared" si="61"/>
        <v>125.47312530019782</v>
      </c>
      <c r="Y323">
        <f t="shared" si="62"/>
        <v>-1.653009907140479E-3</v>
      </c>
      <c r="Z323" s="40">
        <f>X323/MAX($X$16:X323)-1</f>
        <v>-1.6530099071404569E-3</v>
      </c>
      <c r="AC323" s="2"/>
    </row>
    <row r="324" spans="1:29">
      <c r="A324" s="2">
        <v>43969</v>
      </c>
      <c r="B324">
        <v>11843325</v>
      </c>
      <c r="C324">
        <v>12385171</v>
      </c>
      <c r="D324">
        <v>11624070</v>
      </c>
      <c r="E324">
        <v>11293838</v>
      </c>
      <c r="F324">
        <v>10378913</v>
      </c>
      <c r="G324">
        <f>IFERROR(VLOOKUP($A324,'Equity Curves'!$A$16:$F$1622,2,FALSE),'BN+NF EQ_Curves'!G323)</f>
        <v>16358775</v>
      </c>
      <c r="H324">
        <f>IFERROR(VLOOKUP($A324,'Equity Curves'!$A$16:$F$1622,3,FALSE),'BN+NF EQ_Curves'!H323)</f>
        <v>20158418</v>
      </c>
      <c r="I324">
        <f>IFERROR(VLOOKUP($A324,'Equity Curves'!$A$16:$F$1622,4,FALSE),'BN+NF EQ_Curves'!I323)</f>
        <v>21136250</v>
      </c>
      <c r="J324">
        <f>IFERROR(VLOOKUP($A324,'Equity Curves'!$A$16:$F$1622,5,FALSE),'BN+NF EQ_Curves'!J323)</f>
        <v>18544798</v>
      </c>
      <c r="K324">
        <f>IFERROR(VLOOKUP($A324,'Equity Curves'!$A$16:$F$1622,6,FALSE),'BN+NF EQ_Curves'!K323)</f>
        <v>18544798</v>
      </c>
      <c r="M324">
        <f t="shared" si="51"/>
        <v>1.4483337377849681E-2</v>
      </c>
      <c r="N324">
        <f t="shared" si="52"/>
        <v>1.4667041013692872E-2</v>
      </c>
      <c r="O324">
        <f t="shared" si="53"/>
        <v>6.8580095358163895E-3</v>
      </c>
      <c r="P324">
        <f t="shared" si="54"/>
        <v>1.0719381381465665E-2</v>
      </c>
      <c r="Q324">
        <f t="shared" si="55"/>
        <v>1.0937679586855209E-2</v>
      </c>
      <c r="R324">
        <f t="shared" si="56"/>
        <v>1.8682136351349188E-2</v>
      </c>
      <c r="S324">
        <f t="shared" si="57"/>
        <v>1.9307275785618305E-2</v>
      </c>
      <c r="T324">
        <f t="shared" si="58"/>
        <v>1.973769275689885E-2</v>
      </c>
      <c r="U324">
        <f t="shared" si="59"/>
        <v>7.9365062110654527E-3</v>
      </c>
      <c r="V324">
        <f t="shared" si="60"/>
        <v>7.9365062110654527E-3</v>
      </c>
      <c r="W324" s="2"/>
      <c r="X324">
        <f t="shared" si="61"/>
        <v>127.12015538388574</v>
      </c>
      <c r="Y324">
        <f t="shared" si="62"/>
        <v>1.3126556621167705E-2</v>
      </c>
      <c r="Z324" s="40">
        <f>X324/MAX($X$16:X324)-1</f>
        <v>0</v>
      </c>
      <c r="AC324" s="2"/>
    </row>
    <row r="325" spans="1:29">
      <c r="A325" s="2">
        <v>43970</v>
      </c>
      <c r="B325">
        <v>11870754</v>
      </c>
      <c r="C325">
        <v>12250496</v>
      </c>
      <c r="D325">
        <v>11623882</v>
      </c>
      <c r="E325">
        <v>11329114</v>
      </c>
      <c r="F325">
        <v>10421221</v>
      </c>
      <c r="G325">
        <f>IFERROR(VLOOKUP($A325,'Equity Curves'!$A$16:$F$1622,2,FALSE),'BN+NF EQ_Curves'!G324)</f>
        <v>16428018</v>
      </c>
      <c r="H325">
        <f>IFERROR(VLOOKUP($A325,'Equity Curves'!$A$16:$F$1622,3,FALSE),'BN+NF EQ_Curves'!H324)</f>
        <v>19724974</v>
      </c>
      <c r="I325">
        <f>IFERROR(VLOOKUP($A325,'Equity Curves'!$A$16:$F$1622,4,FALSE),'BN+NF EQ_Curves'!I324)</f>
        <v>21139158</v>
      </c>
      <c r="J325">
        <f>IFERROR(VLOOKUP($A325,'Equity Curves'!$A$16:$F$1622,5,FALSE),'BN+NF EQ_Curves'!J324)</f>
        <v>18779788</v>
      </c>
      <c r="K325">
        <f>IFERROR(VLOOKUP($A325,'Equity Curves'!$A$16:$F$1622,6,FALSE),'BN+NF EQ_Curves'!K324)</f>
        <v>18779788</v>
      </c>
      <c r="M325">
        <f t="shared" si="51"/>
        <v>2.315988119890422E-3</v>
      </c>
      <c r="N325">
        <f t="shared" si="52"/>
        <v>-1.0873891042763928E-2</v>
      </c>
      <c r="O325">
        <f t="shared" si="53"/>
        <v>-1.6173336877756128E-5</v>
      </c>
      <c r="P325">
        <f t="shared" si="54"/>
        <v>3.123473171830593E-3</v>
      </c>
      <c r="Q325">
        <f t="shared" si="55"/>
        <v>4.0763420986378307E-3</v>
      </c>
      <c r="R325">
        <f t="shared" si="56"/>
        <v>4.2327741533214613E-3</v>
      </c>
      <c r="S325">
        <f t="shared" si="57"/>
        <v>-2.1501885713452351E-2</v>
      </c>
      <c r="T325">
        <f t="shared" si="58"/>
        <v>1.3758353539539137E-4</v>
      </c>
      <c r="U325">
        <f t="shared" si="59"/>
        <v>1.2671478006932135E-2</v>
      </c>
      <c r="V325">
        <f t="shared" si="60"/>
        <v>1.2671478006932135E-2</v>
      </c>
      <c r="W325" s="2"/>
      <c r="X325">
        <f t="shared" si="61"/>
        <v>127.20706955702636</v>
      </c>
      <c r="Y325">
        <f t="shared" si="62"/>
        <v>6.8371669998459352E-4</v>
      </c>
      <c r="Z325" s="40">
        <f>X325/MAX($X$16:X325)-1</f>
        <v>0</v>
      </c>
      <c r="AC325" s="2"/>
    </row>
    <row r="326" spans="1:29">
      <c r="A326" s="2">
        <v>43971</v>
      </c>
      <c r="B326">
        <v>11910831</v>
      </c>
      <c r="C326">
        <v>12280343</v>
      </c>
      <c r="D326">
        <v>11657389</v>
      </c>
      <c r="E326">
        <v>11294241</v>
      </c>
      <c r="F326">
        <v>10503388</v>
      </c>
      <c r="G326">
        <f>IFERROR(VLOOKUP($A326,'Equity Curves'!$A$16:$F$1622,2,FALSE),'BN+NF EQ_Curves'!G325)</f>
        <v>16439100</v>
      </c>
      <c r="H326">
        <f>IFERROR(VLOOKUP($A326,'Equity Curves'!$A$16:$F$1622,3,FALSE),'BN+NF EQ_Curves'!H325)</f>
        <v>19569580</v>
      </c>
      <c r="I326">
        <f>IFERROR(VLOOKUP($A326,'Equity Curves'!$A$16:$F$1622,4,FALSE),'BN+NF EQ_Curves'!I325)</f>
        <v>21321238</v>
      </c>
      <c r="J326">
        <f>IFERROR(VLOOKUP($A326,'Equity Curves'!$A$16:$F$1622,5,FALSE),'BN+NF EQ_Curves'!J325)</f>
        <v>19000692</v>
      </c>
      <c r="K326">
        <f>IFERROR(VLOOKUP($A326,'Equity Curves'!$A$16:$F$1622,6,FALSE),'BN+NF EQ_Curves'!K325)</f>
        <v>19000692</v>
      </c>
      <c r="M326">
        <f t="shared" si="51"/>
        <v>3.3761124188067537E-3</v>
      </c>
      <c r="N326">
        <f t="shared" si="52"/>
        <v>2.436391146938055E-3</v>
      </c>
      <c r="O326">
        <f t="shared" si="53"/>
        <v>2.8825998061576819E-3</v>
      </c>
      <c r="P326">
        <f t="shared" si="54"/>
        <v>-3.0781753983586402E-3</v>
      </c>
      <c r="Q326">
        <f t="shared" si="55"/>
        <v>7.8845847334012564E-3</v>
      </c>
      <c r="R326">
        <f t="shared" si="56"/>
        <v>6.7457924626079802E-4</v>
      </c>
      <c r="S326">
        <f t="shared" si="57"/>
        <v>-7.8780331979144691E-3</v>
      </c>
      <c r="T326">
        <f t="shared" si="58"/>
        <v>8.6133988875054524E-3</v>
      </c>
      <c r="U326">
        <f t="shared" si="59"/>
        <v>1.1762859090848066E-2</v>
      </c>
      <c r="V326">
        <f t="shared" si="60"/>
        <v>1.1762859090848066E-2</v>
      </c>
      <c r="W326" s="2"/>
      <c r="X326">
        <f t="shared" si="61"/>
        <v>127.69601760689454</v>
      </c>
      <c r="Y326">
        <f t="shared" si="62"/>
        <v>3.8437175824493023E-3</v>
      </c>
      <c r="Z326" s="40">
        <f>X326/MAX($X$16:X326)-1</f>
        <v>0</v>
      </c>
      <c r="AC326" s="2"/>
    </row>
    <row r="327" spans="1:29">
      <c r="A327" s="2">
        <v>43972</v>
      </c>
      <c r="B327">
        <v>11948464</v>
      </c>
      <c r="C327">
        <v>12317975</v>
      </c>
      <c r="D327">
        <v>11697433</v>
      </c>
      <c r="E327">
        <v>11336480</v>
      </c>
      <c r="F327">
        <v>10551512</v>
      </c>
      <c r="G327">
        <f>IFERROR(VLOOKUP($A327,'Equity Curves'!$A$16:$F$1622,2,FALSE),'BN+NF EQ_Curves'!G326)</f>
        <v>16202852</v>
      </c>
      <c r="H327">
        <f>IFERROR(VLOOKUP($A327,'Equity Curves'!$A$16:$F$1622,3,FALSE),'BN+NF EQ_Curves'!H326)</f>
        <v>19658910</v>
      </c>
      <c r="I327">
        <f>IFERROR(VLOOKUP($A327,'Equity Curves'!$A$16:$F$1622,4,FALSE),'BN+NF EQ_Curves'!I326)</f>
        <v>21502806</v>
      </c>
      <c r="J327">
        <f>IFERROR(VLOOKUP($A327,'Equity Curves'!$A$16:$F$1622,5,FALSE),'BN+NF EQ_Curves'!J326)</f>
        <v>19120024</v>
      </c>
      <c r="K327">
        <f>IFERROR(VLOOKUP($A327,'Equity Curves'!$A$16:$F$1622,6,FALSE),'BN+NF EQ_Curves'!K326)</f>
        <v>19120024</v>
      </c>
      <c r="M327">
        <f t="shared" si="51"/>
        <v>3.1595612430399544E-3</v>
      </c>
      <c r="N327">
        <f t="shared" si="52"/>
        <v>3.0644095201575183E-3</v>
      </c>
      <c r="O327">
        <f t="shared" si="53"/>
        <v>3.4350745265514515E-3</v>
      </c>
      <c r="P327">
        <f t="shared" si="54"/>
        <v>3.7398706119340375E-3</v>
      </c>
      <c r="Q327">
        <f t="shared" si="55"/>
        <v>4.5817597141035726E-3</v>
      </c>
      <c r="R327">
        <f t="shared" si="56"/>
        <v>-1.4371103040920707E-2</v>
      </c>
      <c r="S327">
        <f t="shared" si="57"/>
        <v>4.5647377204824924E-3</v>
      </c>
      <c r="T327">
        <f t="shared" si="58"/>
        <v>8.5158282084745185E-3</v>
      </c>
      <c r="U327">
        <f t="shared" si="59"/>
        <v>6.2804028400649248E-3</v>
      </c>
      <c r="V327">
        <f t="shared" si="60"/>
        <v>6.2804028400649248E-3</v>
      </c>
      <c r="W327" s="2"/>
      <c r="X327">
        <f t="shared" si="61"/>
        <v>128.06954051524775</v>
      </c>
      <c r="Y327">
        <f t="shared" si="62"/>
        <v>2.925094418395269E-3</v>
      </c>
      <c r="Z327" s="40">
        <f>X327/MAX($X$16:X327)-1</f>
        <v>0</v>
      </c>
      <c r="AC327" s="2"/>
    </row>
    <row r="328" spans="1:29">
      <c r="A328" s="2">
        <v>43973</v>
      </c>
      <c r="B328">
        <v>11834197</v>
      </c>
      <c r="C328">
        <v>12346585</v>
      </c>
      <c r="D328">
        <v>11618927</v>
      </c>
      <c r="E328">
        <v>11214373</v>
      </c>
      <c r="F328">
        <v>10443771</v>
      </c>
      <c r="G328">
        <f>IFERROR(VLOOKUP($A328,'Equity Curves'!$A$16:$F$1622,2,FALSE),'BN+NF EQ_Curves'!G327)</f>
        <v>16343951</v>
      </c>
      <c r="H328">
        <f>IFERROR(VLOOKUP($A328,'Equity Curves'!$A$16:$F$1622,3,FALSE),'BN+NF EQ_Curves'!H327)</f>
        <v>19835284</v>
      </c>
      <c r="I328">
        <f>IFERROR(VLOOKUP($A328,'Equity Curves'!$A$16:$F$1622,4,FALSE),'BN+NF EQ_Curves'!I327)</f>
        <v>21690938</v>
      </c>
      <c r="J328">
        <f>IFERROR(VLOOKUP($A328,'Equity Curves'!$A$16:$F$1622,5,FALSE),'BN+NF EQ_Curves'!J327)</f>
        <v>19037270</v>
      </c>
      <c r="K328">
        <f>IFERROR(VLOOKUP($A328,'Equity Curves'!$A$16:$F$1622,6,FALSE),'BN+NF EQ_Curves'!K327)</f>
        <v>19037270</v>
      </c>
      <c r="M328">
        <f t="shared" si="51"/>
        <v>-9.5633212771114584E-3</v>
      </c>
      <c r="N328">
        <f t="shared" si="52"/>
        <v>2.3226220218826032E-3</v>
      </c>
      <c r="O328">
        <f t="shared" si="53"/>
        <v>-6.7113870196990888E-3</v>
      </c>
      <c r="P328">
        <f t="shared" si="54"/>
        <v>-1.0771156478907029E-2</v>
      </c>
      <c r="Q328">
        <f t="shared" si="55"/>
        <v>-1.0210953652898258E-2</v>
      </c>
      <c r="R328">
        <f t="shared" si="56"/>
        <v>8.7082817271921797E-3</v>
      </c>
      <c r="S328">
        <f t="shared" si="57"/>
        <v>8.97170799398328E-3</v>
      </c>
      <c r="T328">
        <f t="shared" si="58"/>
        <v>8.7491837111863813E-3</v>
      </c>
      <c r="U328">
        <f t="shared" si="59"/>
        <v>-4.3281326425113065E-3</v>
      </c>
      <c r="V328">
        <f t="shared" si="60"/>
        <v>-4.3281326425113065E-3</v>
      </c>
      <c r="W328" s="2"/>
      <c r="X328">
        <f t="shared" si="61"/>
        <v>127.84975668504472</v>
      </c>
      <c r="Y328">
        <f t="shared" si="62"/>
        <v>-1.7161288259394006E-3</v>
      </c>
      <c r="Z328" s="40">
        <f>X328/MAX($X$16:X328)-1</f>
        <v>-1.7161288259394114E-3</v>
      </c>
      <c r="AC328" s="2"/>
    </row>
    <row r="329" spans="1:29">
      <c r="A329" s="2">
        <v>43977</v>
      </c>
      <c r="B329">
        <v>11642438</v>
      </c>
      <c r="C329">
        <v>12239230</v>
      </c>
      <c r="D329">
        <v>11669835</v>
      </c>
      <c r="E329">
        <v>11301098</v>
      </c>
      <c r="F329">
        <v>10509000</v>
      </c>
      <c r="G329">
        <f>IFERROR(VLOOKUP($A329,'Equity Curves'!$A$16:$F$1622,2,FALSE),'BN+NF EQ_Curves'!G328)</f>
        <v>16366676</v>
      </c>
      <c r="H329">
        <f>IFERROR(VLOOKUP($A329,'Equity Curves'!$A$16:$F$1622,3,FALSE),'BN+NF EQ_Curves'!H328)</f>
        <v>19582426</v>
      </c>
      <c r="I329">
        <f>IFERROR(VLOOKUP($A329,'Equity Curves'!$A$16:$F$1622,4,FALSE),'BN+NF EQ_Curves'!I328)</f>
        <v>21480878</v>
      </c>
      <c r="J329">
        <f>IFERROR(VLOOKUP($A329,'Equity Curves'!$A$16:$F$1622,5,FALSE),'BN+NF EQ_Curves'!J328)</f>
        <v>18874524</v>
      </c>
      <c r="K329">
        <f>IFERROR(VLOOKUP($A329,'Equity Curves'!$A$16:$F$1622,6,FALSE),'BN+NF EQ_Curves'!K328)</f>
        <v>18874524</v>
      </c>
      <c r="M329">
        <f t="shared" si="51"/>
        <v>-1.6203803266077066E-2</v>
      </c>
      <c r="N329">
        <f t="shared" si="52"/>
        <v>-8.6951169088456126E-3</v>
      </c>
      <c r="O329">
        <f t="shared" si="53"/>
        <v>4.3814717142125481E-3</v>
      </c>
      <c r="P329">
        <f t="shared" si="54"/>
        <v>7.7333792981559846E-3</v>
      </c>
      <c r="Q329">
        <f t="shared" si="55"/>
        <v>6.2457325040925493E-3</v>
      </c>
      <c r="R329">
        <f t="shared" si="56"/>
        <v>1.3904226707484035E-3</v>
      </c>
      <c r="S329">
        <f t="shared" si="57"/>
        <v>-1.2747889064759543E-2</v>
      </c>
      <c r="T329">
        <f t="shared" si="58"/>
        <v>-9.6842285013215568E-3</v>
      </c>
      <c r="U329">
        <f t="shared" si="59"/>
        <v>-8.5488097820748399E-3</v>
      </c>
      <c r="V329">
        <f t="shared" si="60"/>
        <v>-8.5488097820748399E-3</v>
      </c>
      <c r="W329" s="2"/>
      <c r="X329">
        <f t="shared" si="61"/>
        <v>127.27855400257589</v>
      </c>
      <c r="Y329">
        <f t="shared" si="62"/>
        <v>-4.4677651117943969E-3</v>
      </c>
      <c r="Z329" s="40">
        <f>X329/MAX($X$16:X329)-1</f>
        <v>-6.1762266772378283E-3</v>
      </c>
      <c r="AC329" s="2"/>
    </row>
    <row r="330" spans="1:29">
      <c r="A330" s="2">
        <v>43978</v>
      </c>
      <c r="B330">
        <v>11656938</v>
      </c>
      <c r="C330">
        <v>12308235</v>
      </c>
      <c r="D330">
        <v>11735006</v>
      </c>
      <c r="E330">
        <v>11432034</v>
      </c>
      <c r="F330">
        <v>10566749</v>
      </c>
      <c r="G330">
        <f>IFERROR(VLOOKUP($A330,'Equity Curves'!$A$16:$F$1622,2,FALSE),'BN+NF EQ_Curves'!G329)</f>
        <v>16587848</v>
      </c>
      <c r="H330">
        <f>IFERROR(VLOOKUP($A330,'Equity Curves'!$A$16:$F$1622,3,FALSE),'BN+NF EQ_Curves'!H329)</f>
        <v>19853098</v>
      </c>
      <c r="I330">
        <f>IFERROR(VLOOKUP($A330,'Equity Curves'!$A$16:$F$1622,4,FALSE),'BN+NF EQ_Curves'!I329)</f>
        <v>21769594</v>
      </c>
      <c r="J330">
        <f>IFERROR(VLOOKUP($A330,'Equity Curves'!$A$16:$F$1622,5,FALSE),'BN+NF EQ_Curves'!J329)</f>
        <v>19128476</v>
      </c>
      <c r="K330">
        <f>IFERROR(VLOOKUP($A330,'Equity Curves'!$A$16:$F$1622,6,FALSE),'BN+NF EQ_Curves'!K329)</f>
        <v>19128476</v>
      </c>
      <c r="M330">
        <f t="shared" si="51"/>
        <v>1.24544360897616E-3</v>
      </c>
      <c r="N330">
        <f t="shared" si="52"/>
        <v>5.6380180779347366E-3</v>
      </c>
      <c r="O330">
        <f t="shared" si="53"/>
        <v>5.5845691048759249E-3</v>
      </c>
      <c r="P330">
        <f t="shared" si="54"/>
        <v>1.158613083436677E-2</v>
      </c>
      <c r="Q330">
        <f t="shared" si="55"/>
        <v>5.4951945951089431E-3</v>
      </c>
      <c r="R330">
        <f t="shared" si="56"/>
        <v>1.3513556448480957E-2</v>
      </c>
      <c r="S330">
        <f t="shared" si="57"/>
        <v>1.382218934467061E-2</v>
      </c>
      <c r="T330">
        <f t="shared" si="58"/>
        <v>1.3440605174518394E-2</v>
      </c>
      <c r="U330">
        <f t="shared" si="59"/>
        <v>1.3454749905216223E-2</v>
      </c>
      <c r="V330">
        <f t="shared" si="60"/>
        <v>1.3454749905216223E-2</v>
      </c>
      <c r="W330" s="2"/>
      <c r="X330">
        <f t="shared" si="61"/>
        <v>128.5161496570779</v>
      </c>
      <c r="Y330">
        <f t="shared" si="62"/>
        <v>9.7235206999364936E-3</v>
      </c>
      <c r="Z330" s="40">
        <f>X330/MAX($X$16:X330)-1</f>
        <v>0</v>
      </c>
      <c r="AC330" s="2"/>
    </row>
    <row r="331" spans="1:29">
      <c r="A331" s="2">
        <v>43979</v>
      </c>
      <c r="B331">
        <v>11666338</v>
      </c>
      <c r="C331">
        <v>12318189</v>
      </c>
      <c r="D331">
        <v>11744407</v>
      </c>
      <c r="E331">
        <v>11441434</v>
      </c>
      <c r="F331">
        <v>10575044</v>
      </c>
      <c r="G331">
        <f>IFERROR(VLOOKUP($A331,'Equity Curves'!$A$16:$F$1622,2,FALSE),'BN+NF EQ_Curves'!G330)</f>
        <v>16603256</v>
      </c>
      <c r="H331">
        <f>IFERROR(VLOOKUP($A331,'Equity Curves'!$A$16:$F$1622,3,FALSE),'BN+NF EQ_Curves'!H330)</f>
        <v>19872356</v>
      </c>
      <c r="I331">
        <f>IFERROR(VLOOKUP($A331,'Equity Curves'!$A$16:$F$1622,4,FALSE),'BN+NF EQ_Curves'!I330)</f>
        <v>21790138</v>
      </c>
      <c r="J331">
        <f>IFERROR(VLOOKUP($A331,'Equity Curves'!$A$16:$F$1622,5,FALSE),'BN+NF EQ_Curves'!J330)</f>
        <v>19129434</v>
      </c>
      <c r="K331">
        <f>IFERROR(VLOOKUP($A331,'Equity Curves'!$A$16:$F$1622,6,FALSE),'BN+NF EQ_Curves'!K330)</f>
        <v>19129434</v>
      </c>
      <c r="M331">
        <f t="shared" si="51"/>
        <v>8.0638672008026546E-4</v>
      </c>
      <c r="N331">
        <f t="shared" si="52"/>
        <v>8.0872684020083518E-4</v>
      </c>
      <c r="O331">
        <f t="shared" si="53"/>
        <v>8.0110738758887301E-4</v>
      </c>
      <c r="P331">
        <f t="shared" si="54"/>
        <v>8.2225087854004286E-4</v>
      </c>
      <c r="Q331">
        <f t="shared" si="55"/>
        <v>7.8500965623384822E-4</v>
      </c>
      <c r="R331">
        <f t="shared" si="56"/>
        <v>9.2887275070285824E-4</v>
      </c>
      <c r="S331">
        <f t="shared" si="57"/>
        <v>9.7002493011411062E-4</v>
      </c>
      <c r="T331">
        <f t="shared" si="58"/>
        <v>9.4370156834333585E-4</v>
      </c>
      <c r="U331">
        <f t="shared" si="59"/>
        <v>5.0082400709916541E-5</v>
      </c>
      <c r="V331">
        <f t="shared" si="60"/>
        <v>5.0082400709916541E-5</v>
      </c>
      <c r="W331" s="2"/>
      <c r="X331">
        <f t="shared" si="61"/>
        <v>128.6056771624275</v>
      </c>
      <c r="Y331">
        <f t="shared" si="62"/>
        <v>6.9662455332240034E-4</v>
      </c>
      <c r="Z331" s="40">
        <f>X331/MAX($X$16:X331)-1</f>
        <v>0</v>
      </c>
      <c r="AC331" s="2"/>
    </row>
    <row r="332" spans="1:29">
      <c r="A332" s="2">
        <v>43980</v>
      </c>
      <c r="B332">
        <v>11709842</v>
      </c>
      <c r="C332">
        <v>12364411</v>
      </c>
      <c r="D332">
        <v>11790630</v>
      </c>
      <c r="E332">
        <v>11478136</v>
      </c>
      <c r="F332">
        <v>10609452</v>
      </c>
      <c r="G332">
        <f>IFERROR(VLOOKUP($A332,'Equity Curves'!$A$16:$F$1622,2,FALSE),'BN+NF EQ_Curves'!G331)</f>
        <v>16675350</v>
      </c>
      <c r="H332">
        <f>IFERROR(VLOOKUP($A332,'Equity Curves'!$A$16:$F$1622,3,FALSE),'BN+NF EQ_Curves'!H331)</f>
        <v>19956466</v>
      </c>
      <c r="I332">
        <f>IFERROR(VLOOKUP($A332,'Equity Curves'!$A$16:$F$1622,4,FALSE),'BN+NF EQ_Curves'!I331)</f>
        <v>21809950</v>
      </c>
      <c r="J332">
        <f>IFERROR(VLOOKUP($A332,'Equity Curves'!$A$16:$F$1622,5,FALSE),'BN+NF EQ_Curves'!J331)</f>
        <v>19079678</v>
      </c>
      <c r="K332">
        <f>IFERROR(VLOOKUP($A332,'Equity Curves'!$A$16:$F$1622,6,FALSE),'BN+NF EQ_Curves'!K331)</f>
        <v>19079678</v>
      </c>
      <c r="M332">
        <f t="shared" si="51"/>
        <v>3.7290193375161262E-3</v>
      </c>
      <c r="N332">
        <f t="shared" si="52"/>
        <v>3.7523372956853596E-3</v>
      </c>
      <c r="O332">
        <f t="shared" si="53"/>
        <v>3.9357457554050068E-3</v>
      </c>
      <c r="P332">
        <f t="shared" si="54"/>
        <v>3.207814684767607E-3</v>
      </c>
      <c r="Q332">
        <f t="shared" si="55"/>
        <v>3.2536980460791121E-3</v>
      </c>
      <c r="R332">
        <f t="shared" si="56"/>
        <v>4.3421603569806511E-3</v>
      </c>
      <c r="S332">
        <f t="shared" si="57"/>
        <v>4.2325127428273213E-3</v>
      </c>
      <c r="T332">
        <f t="shared" si="58"/>
        <v>9.0921865662352275E-4</v>
      </c>
      <c r="U332">
        <f t="shared" si="59"/>
        <v>-2.6010178868857148E-3</v>
      </c>
      <c r="V332">
        <f t="shared" si="60"/>
        <v>-2.6010178868857148E-3</v>
      </c>
      <c r="W332" s="2"/>
      <c r="X332">
        <f t="shared" si="61"/>
        <v>128.89067340166005</v>
      </c>
      <c r="Y332">
        <f t="shared" si="62"/>
        <v>2.216047110211328E-3</v>
      </c>
      <c r="Z332" s="40">
        <f>X332/MAX($X$16:X332)-1</f>
        <v>0</v>
      </c>
      <c r="AC332" s="2"/>
    </row>
    <row r="333" spans="1:29">
      <c r="A333" s="2">
        <v>43983</v>
      </c>
      <c r="B333">
        <v>11800378</v>
      </c>
      <c r="C333">
        <v>12460606</v>
      </c>
      <c r="D333">
        <v>11886824</v>
      </c>
      <c r="E333">
        <v>11613874</v>
      </c>
      <c r="F333">
        <v>10758027</v>
      </c>
      <c r="G333">
        <f>IFERROR(VLOOKUP($A333,'Equity Curves'!$A$16:$F$1622,2,FALSE),'BN+NF EQ_Curves'!G332)</f>
        <v>16961412</v>
      </c>
      <c r="H333">
        <f>IFERROR(VLOOKUP($A333,'Equity Curves'!$A$16:$F$1622,3,FALSE),'BN+NF EQ_Curves'!H332)</f>
        <v>20290206</v>
      </c>
      <c r="I333">
        <f>IFERROR(VLOOKUP($A333,'Equity Curves'!$A$16:$F$1622,4,FALSE),'BN+NF EQ_Curves'!I332)</f>
        <v>22201956</v>
      </c>
      <c r="J333">
        <f>IFERROR(VLOOKUP($A333,'Equity Curves'!$A$16:$F$1622,5,FALSE),'BN+NF EQ_Curves'!J332)</f>
        <v>19373892</v>
      </c>
      <c r="K333">
        <f>IFERROR(VLOOKUP($A333,'Equity Curves'!$A$16:$F$1622,6,FALSE),'BN+NF EQ_Curves'!K332)</f>
        <v>19373892</v>
      </c>
      <c r="M333">
        <f t="shared" si="51"/>
        <v>7.7316158493001552E-3</v>
      </c>
      <c r="N333">
        <f t="shared" si="52"/>
        <v>7.7799904904487516E-3</v>
      </c>
      <c r="O333">
        <f t="shared" si="53"/>
        <v>8.1585123101988177E-3</v>
      </c>
      <c r="P333">
        <f t="shared" si="54"/>
        <v>1.1825787741145399E-2</v>
      </c>
      <c r="Q333">
        <f t="shared" si="55"/>
        <v>1.4004022073901723E-2</v>
      </c>
      <c r="R333">
        <f t="shared" si="56"/>
        <v>1.7154782358391296E-2</v>
      </c>
      <c r="S333">
        <f t="shared" si="57"/>
        <v>1.6723401828760753E-2</v>
      </c>
      <c r="T333">
        <f t="shared" si="58"/>
        <v>1.7973723002574493E-2</v>
      </c>
      <c r="U333">
        <f t="shared" si="59"/>
        <v>1.5420281201810715E-2</v>
      </c>
      <c r="V333">
        <f t="shared" si="60"/>
        <v>1.5420281201810715E-2</v>
      </c>
      <c r="W333" s="2"/>
      <c r="X333">
        <f t="shared" si="61"/>
        <v>130.59451012209206</v>
      </c>
      <c r="Y333">
        <f t="shared" si="62"/>
        <v>1.3219239805834282E-2</v>
      </c>
      <c r="Z333" s="40">
        <f>X333/MAX($X$16:X333)-1</f>
        <v>0</v>
      </c>
      <c r="AC333" s="2"/>
    </row>
    <row r="334" spans="1:29">
      <c r="A334" s="2">
        <v>43984</v>
      </c>
      <c r="B334">
        <v>11816922</v>
      </c>
      <c r="C334">
        <v>12478184</v>
      </c>
      <c r="D334">
        <v>11904402</v>
      </c>
      <c r="E334">
        <v>11642497</v>
      </c>
      <c r="F334">
        <v>10783618</v>
      </c>
      <c r="G334">
        <f>IFERROR(VLOOKUP($A334,'Equity Curves'!$A$16:$F$1622,2,FALSE),'BN+NF EQ_Curves'!G333)</f>
        <v>17041676</v>
      </c>
      <c r="H334">
        <f>IFERROR(VLOOKUP($A334,'Equity Curves'!$A$16:$F$1622,3,FALSE),'BN+NF EQ_Curves'!H333)</f>
        <v>20383848</v>
      </c>
      <c r="I334">
        <f>IFERROR(VLOOKUP($A334,'Equity Curves'!$A$16:$F$1622,4,FALSE),'BN+NF EQ_Curves'!I333)</f>
        <v>22314502</v>
      </c>
      <c r="J334">
        <f>IFERROR(VLOOKUP($A334,'Equity Curves'!$A$16:$F$1622,5,FALSE),'BN+NF EQ_Curves'!J333)</f>
        <v>19677790</v>
      </c>
      <c r="K334">
        <f>IFERROR(VLOOKUP($A334,'Equity Curves'!$A$16:$F$1622,6,FALSE),'BN+NF EQ_Curves'!K333)</f>
        <v>19677790</v>
      </c>
      <c r="M334">
        <f t="shared" si="51"/>
        <v>1.4019889871323965E-3</v>
      </c>
      <c r="N334">
        <f t="shared" si="52"/>
        <v>1.4106858045266346E-3</v>
      </c>
      <c r="O334">
        <f t="shared" si="53"/>
        <v>1.4787802023483732E-3</v>
      </c>
      <c r="P334">
        <f t="shared" si="54"/>
        <v>2.4645523104520617E-3</v>
      </c>
      <c r="Q334">
        <f t="shared" si="55"/>
        <v>2.3787819086158457E-3</v>
      </c>
      <c r="R334">
        <f t="shared" si="56"/>
        <v>4.7321531957362772E-3</v>
      </c>
      <c r="S334">
        <f t="shared" si="57"/>
        <v>4.6151330351205111E-3</v>
      </c>
      <c r="T334">
        <f t="shared" si="58"/>
        <v>5.0691930026345311E-3</v>
      </c>
      <c r="U334">
        <f t="shared" si="59"/>
        <v>1.5685955098748261E-2</v>
      </c>
      <c r="V334">
        <f t="shared" si="60"/>
        <v>1.5685955098748261E-2</v>
      </c>
      <c r="W334" s="2"/>
      <c r="X334">
        <f t="shared" si="61"/>
        <v>131.31177668302902</v>
      </c>
      <c r="Y334">
        <f t="shared" si="62"/>
        <v>5.4923178644063157E-3</v>
      </c>
      <c r="Z334" s="40">
        <f>X334/MAX($X$16:X334)-1</f>
        <v>0</v>
      </c>
      <c r="AC334" s="2"/>
    </row>
    <row r="335" spans="1:29">
      <c r="A335" s="2">
        <v>43985</v>
      </c>
      <c r="B335">
        <v>11819770</v>
      </c>
      <c r="C335">
        <v>12481210</v>
      </c>
      <c r="D335">
        <v>11908778</v>
      </c>
      <c r="E335">
        <v>11663421</v>
      </c>
      <c r="F335">
        <v>10861473</v>
      </c>
      <c r="G335">
        <f>IFERROR(VLOOKUP($A335,'Equity Curves'!$A$16:$F$1622,2,FALSE),'BN+NF EQ_Curves'!G334)</f>
        <v>17055902</v>
      </c>
      <c r="H335">
        <f>IFERROR(VLOOKUP($A335,'Equity Curves'!$A$16:$F$1622,3,FALSE),'BN+NF EQ_Curves'!H334)</f>
        <v>20400444</v>
      </c>
      <c r="I335">
        <f>IFERROR(VLOOKUP($A335,'Equity Curves'!$A$16:$F$1622,4,FALSE),'BN+NF EQ_Curves'!I334)</f>
        <v>22402284</v>
      </c>
      <c r="J335">
        <f>IFERROR(VLOOKUP($A335,'Equity Curves'!$A$16:$F$1622,5,FALSE),'BN+NF EQ_Curves'!J334)</f>
        <v>19861884</v>
      </c>
      <c r="K335">
        <f>IFERROR(VLOOKUP($A335,'Equity Curves'!$A$16:$F$1622,6,FALSE),'BN+NF EQ_Curves'!K334)</f>
        <v>19861884</v>
      </c>
      <c r="M335">
        <f t="shared" si="51"/>
        <v>2.410103070833447E-4</v>
      </c>
      <c r="N335">
        <f t="shared" si="52"/>
        <v>2.4250323604779744E-4</v>
      </c>
      <c r="O335">
        <f t="shared" si="53"/>
        <v>3.675951131354438E-4</v>
      </c>
      <c r="P335">
        <f t="shared" si="54"/>
        <v>1.7972089664270996E-3</v>
      </c>
      <c r="Q335">
        <f t="shared" si="55"/>
        <v>7.2197475837887382E-3</v>
      </c>
      <c r="R335">
        <f t="shared" si="56"/>
        <v>8.3477704892409577E-4</v>
      </c>
      <c r="S335">
        <f t="shared" si="57"/>
        <v>8.1417404603878474E-4</v>
      </c>
      <c r="T335">
        <f t="shared" si="58"/>
        <v>3.9338543159062045E-3</v>
      </c>
      <c r="U335">
        <f t="shared" si="59"/>
        <v>9.3554205019974468E-3</v>
      </c>
      <c r="V335">
        <f t="shared" si="60"/>
        <v>9.3554205019974468E-3</v>
      </c>
      <c r="W335" s="2"/>
      <c r="X335">
        <f t="shared" si="61"/>
        <v>131.76036018778223</v>
      </c>
      <c r="Y335">
        <f t="shared" si="62"/>
        <v>3.4161711621346403E-3</v>
      </c>
      <c r="Z335" s="40">
        <f>X335/MAX($X$16:X335)-1</f>
        <v>0</v>
      </c>
      <c r="AC335" s="2"/>
    </row>
    <row r="336" spans="1:29">
      <c r="A336" s="2">
        <v>43986</v>
      </c>
      <c r="B336">
        <v>11822618</v>
      </c>
      <c r="C336">
        <v>12509750</v>
      </c>
      <c r="D336">
        <v>11967985</v>
      </c>
      <c r="E336">
        <v>11728081</v>
      </c>
      <c r="F336">
        <v>10925911</v>
      </c>
      <c r="G336">
        <f>IFERROR(VLOOKUP($A336,'Equity Curves'!$A$16:$F$1622,2,FALSE),'BN+NF EQ_Curves'!G335)</f>
        <v>17064992</v>
      </c>
      <c r="H336">
        <f>IFERROR(VLOOKUP($A336,'Equity Curves'!$A$16:$F$1622,3,FALSE),'BN+NF EQ_Curves'!H335)</f>
        <v>20409544</v>
      </c>
      <c r="I336">
        <f>IFERROR(VLOOKUP($A336,'Equity Curves'!$A$16:$F$1622,4,FALSE),'BN+NF EQ_Curves'!I335)</f>
        <v>22454938</v>
      </c>
      <c r="J336">
        <f>IFERROR(VLOOKUP($A336,'Equity Curves'!$A$16:$F$1622,5,FALSE),'BN+NF EQ_Curves'!J335)</f>
        <v>19902702</v>
      </c>
      <c r="K336">
        <f>IFERROR(VLOOKUP($A336,'Equity Curves'!$A$16:$F$1622,6,FALSE),'BN+NF EQ_Curves'!K335)</f>
        <v>19902702</v>
      </c>
      <c r="M336">
        <f t="shared" si="51"/>
        <v>2.4095223511122477E-4</v>
      </c>
      <c r="N336">
        <f t="shared" si="52"/>
        <v>2.2866372731489282E-3</v>
      </c>
      <c r="O336">
        <f t="shared" si="53"/>
        <v>4.9717107834237328E-3</v>
      </c>
      <c r="P336">
        <f t="shared" si="54"/>
        <v>5.5438280072372947E-3</v>
      </c>
      <c r="Q336">
        <f t="shared" si="55"/>
        <v>5.9327128097634851E-3</v>
      </c>
      <c r="R336">
        <f t="shared" si="56"/>
        <v>5.3295334365777158E-4</v>
      </c>
      <c r="S336">
        <f t="shared" si="57"/>
        <v>4.4606872281804932E-4</v>
      </c>
      <c r="T336">
        <f t="shared" si="58"/>
        <v>2.3503853446371625E-3</v>
      </c>
      <c r="U336">
        <f t="shared" si="59"/>
        <v>2.0550920547113272E-3</v>
      </c>
      <c r="V336">
        <f t="shared" si="60"/>
        <v>2.0550920547113272E-3</v>
      </c>
      <c r="W336" s="2"/>
      <c r="X336">
        <f t="shared" si="61"/>
        <v>132.10841087955646</v>
      </c>
      <c r="Y336">
        <f t="shared" si="62"/>
        <v>2.6415432629220302E-3</v>
      </c>
      <c r="Z336" s="40">
        <f>X336/MAX($X$16:X336)-1</f>
        <v>0</v>
      </c>
      <c r="AC336" s="2"/>
    </row>
    <row r="337" spans="1:29">
      <c r="A337" s="2">
        <v>43987</v>
      </c>
      <c r="B337">
        <v>11900779</v>
      </c>
      <c r="C337">
        <v>12592796</v>
      </c>
      <c r="D337">
        <v>12046145</v>
      </c>
      <c r="E337">
        <v>11801356</v>
      </c>
      <c r="F337">
        <v>10894598</v>
      </c>
      <c r="G337">
        <f>IFERROR(VLOOKUP($A337,'Equity Curves'!$A$16:$F$1622,2,FALSE),'BN+NF EQ_Curves'!G336)</f>
        <v>17328220</v>
      </c>
      <c r="H337">
        <f>IFERROR(VLOOKUP($A337,'Equity Curves'!$A$16:$F$1622,3,FALSE),'BN+NF EQ_Curves'!H336)</f>
        <v>20292692</v>
      </c>
      <c r="I337">
        <f>IFERROR(VLOOKUP($A337,'Equity Curves'!$A$16:$F$1622,4,FALSE),'BN+NF EQ_Curves'!I336)</f>
        <v>22469344</v>
      </c>
      <c r="J337">
        <f>IFERROR(VLOOKUP($A337,'Equity Curves'!$A$16:$F$1622,5,FALSE),'BN+NF EQ_Curves'!J336)</f>
        <v>19949728</v>
      </c>
      <c r="K337">
        <f>IFERROR(VLOOKUP($A337,'Equity Curves'!$A$16:$F$1622,6,FALSE),'BN+NF EQ_Curves'!K336)</f>
        <v>19949728</v>
      </c>
      <c r="M337">
        <f t="shared" si="51"/>
        <v>6.6111414578395866E-3</v>
      </c>
      <c r="N337">
        <f t="shared" si="52"/>
        <v>6.6385019684644941E-3</v>
      </c>
      <c r="O337">
        <f t="shared" si="53"/>
        <v>6.5307568483750078E-3</v>
      </c>
      <c r="P337">
        <f t="shared" si="54"/>
        <v>6.2478251983424382E-3</v>
      </c>
      <c r="Q337">
        <f t="shared" si="55"/>
        <v>-2.8659395083852068E-3</v>
      </c>
      <c r="R337">
        <f t="shared" si="56"/>
        <v>1.5425029205990759E-2</v>
      </c>
      <c r="S337">
        <f t="shared" si="57"/>
        <v>-5.7253606450001771E-3</v>
      </c>
      <c r="T337">
        <f t="shared" si="58"/>
        <v>6.4155153757261552E-4</v>
      </c>
      <c r="U337">
        <f t="shared" si="59"/>
        <v>2.3627947602289368E-3</v>
      </c>
      <c r="V337">
        <f t="shared" si="60"/>
        <v>2.3627947602289368E-3</v>
      </c>
      <c r="W337" s="2"/>
      <c r="X337">
        <f t="shared" si="61"/>
        <v>132.61344938624842</v>
      </c>
      <c r="Y337">
        <f t="shared" si="62"/>
        <v>3.8229095583657388E-3</v>
      </c>
      <c r="Z337" s="40">
        <f>X337/MAX($X$16:X337)-1</f>
        <v>0</v>
      </c>
      <c r="AC337" s="2"/>
    </row>
    <row r="338" spans="1:29">
      <c r="A338" s="2">
        <v>43990</v>
      </c>
      <c r="B338">
        <v>11916171</v>
      </c>
      <c r="C338">
        <v>12587600</v>
      </c>
      <c r="D338">
        <v>12086321</v>
      </c>
      <c r="E338">
        <v>11865103</v>
      </c>
      <c r="F338">
        <v>10980895</v>
      </c>
      <c r="G338">
        <f>IFERROR(VLOOKUP($A338,'Equity Curves'!$A$16:$F$1622,2,FALSE),'BN+NF EQ_Curves'!G337)</f>
        <v>17364716</v>
      </c>
      <c r="H338">
        <f>IFERROR(VLOOKUP($A338,'Equity Curves'!$A$16:$F$1622,3,FALSE),'BN+NF EQ_Curves'!H337)</f>
        <v>20071630</v>
      </c>
      <c r="I338">
        <f>IFERROR(VLOOKUP($A338,'Equity Curves'!$A$16:$F$1622,4,FALSE),'BN+NF EQ_Curves'!I337)</f>
        <v>22397974</v>
      </c>
      <c r="J338">
        <f>IFERROR(VLOOKUP($A338,'Equity Curves'!$A$16:$F$1622,5,FALSE),'BN+NF EQ_Curves'!J337)</f>
        <v>20012450</v>
      </c>
      <c r="K338">
        <f>IFERROR(VLOOKUP($A338,'Equity Curves'!$A$16:$F$1622,6,FALSE),'BN+NF EQ_Curves'!K337)</f>
        <v>20012450</v>
      </c>
      <c r="M338">
        <f t="shared" ref="M338:M401" si="63">B338/B337-1</f>
        <v>1.2933607119332002E-3</v>
      </c>
      <c r="N338">
        <f t="shared" ref="N338:N401" si="64">C338/C337-1</f>
        <v>-4.1261686443583301E-4</v>
      </c>
      <c r="O338">
        <f t="shared" ref="O338:O401" si="65">D338/D337-1</f>
        <v>3.3351748629955047E-3</v>
      </c>
      <c r="P338">
        <f t="shared" ref="P338:P401" si="66">E338/E337-1</f>
        <v>5.4016674016104105E-3</v>
      </c>
      <c r="Q338">
        <f t="shared" ref="Q338:Q401" si="67">F338/F337-1</f>
        <v>7.9210816222865521E-3</v>
      </c>
      <c r="R338">
        <f t="shared" ref="R338:R401" si="68">G338/G337-1</f>
        <v>2.1061597786731223E-3</v>
      </c>
      <c r="S338">
        <f t="shared" ref="S338:S401" si="69">H338/H337-1</f>
        <v>-1.0893675417731674E-2</v>
      </c>
      <c r="T338">
        <f t="shared" ref="T338:T401" si="70">I338/I337-1</f>
        <v>-3.1763277112140109E-3</v>
      </c>
      <c r="U338">
        <f t="shared" ref="U338:U401" si="71">J338/J337-1</f>
        <v>3.1440027653510949E-3</v>
      </c>
      <c r="V338">
        <f t="shared" ref="V338:V401" si="72">K338/K337-1</f>
        <v>3.1440027653510949E-3</v>
      </c>
      <c r="W338" s="2"/>
      <c r="X338">
        <f t="shared" ref="X338:X401" si="73">X337*(1+Y338)</f>
        <v>132.77076646569708</v>
      </c>
      <c r="Y338">
        <f t="shared" ref="Y338:Y401" si="74">(M338*$M$14)+(N338*$N$14)+(O338*$O$14)+(P338*$P$14)+(Q338*$Q$14)+(R338*$R$14)+(S338*$S$14)+(T338*$T$14)+(U338*$U$14)+(V338*$V$14)</f>
        <v>1.1862829914819463E-3</v>
      </c>
      <c r="Z338" s="40">
        <f>X338/MAX($X$16:X338)-1</f>
        <v>0</v>
      </c>
      <c r="AC338" s="2"/>
    </row>
    <row r="339" spans="1:29">
      <c r="A339" s="2">
        <v>43991</v>
      </c>
      <c r="B339">
        <v>11917692</v>
      </c>
      <c r="C339">
        <v>12539782</v>
      </c>
      <c r="D339">
        <v>12111205</v>
      </c>
      <c r="E339">
        <v>11871644</v>
      </c>
      <c r="F339">
        <v>11104475</v>
      </c>
      <c r="G339">
        <f>IFERROR(VLOOKUP($A339,'Equity Curves'!$A$16:$F$1622,2,FALSE),'BN+NF EQ_Curves'!G338)</f>
        <v>17517716</v>
      </c>
      <c r="H339">
        <f>IFERROR(VLOOKUP($A339,'Equity Curves'!$A$16:$F$1622,3,FALSE),'BN+NF EQ_Curves'!H338)</f>
        <v>19795032</v>
      </c>
      <c r="I339">
        <f>IFERROR(VLOOKUP($A339,'Equity Curves'!$A$16:$F$1622,4,FALSE),'BN+NF EQ_Curves'!I338)</f>
        <v>22450684</v>
      </c>
      <c r="J339">
        <f>IFERROR(VLOOKUP($A339,'Equity Curves'!$A$16:$F$1622,5,FALSE),'BN+NF EQ_Curves'!J338)</f>
        <v>20195076</v>
      </c>
      <c r="K339">
        <f>IFERROR(VLOOKUP($A339,'Equity Curves'!$A$16:$F$1622,6,FALSE),'BN+NF EQ_Curves'!K338)</f>
        <v>20195076</v>
      </c>
      <c r="M339">
        <f t="shared" si="63"/>
        <v>1.2764167281598127E-4</v>
      </c>
      <c r="N339">
        <f t="shared" si="64"/>
        <v>-3.7988178842670584E-3</v>
      </c>
      <c r="O339">
        <f t="shared" si="65"/>
        <v>2.0588564543337906E-3</v>
      </c>
      <c r="P339">
        <f t="shared" si="66"/>
        <v>5.5128050721520161E-4</v>
      </c>
      <c r="Q339">
        <f t="shared" si="67"/>
        <v>1.125409176574399E-2</v>
      </c>
      <c r="R339">
        <f t="shared" si="68"/>
        <v>8.8109704759928853E-3</v>
      </c>
      <c r="S339">
        <f t="shared" si="69"/>
        <v>-1.3780544978160725E-2</v>
      </c>
      <c r="T339">
        <f t="shared" si="70"/>
        <v>2.3533378510038894E-3</v>
      </c>
      <c r="U339">
        <f t="shared" si="71"/>
        <v>9.1256193019844112E-3</v>
      </c>
      <c r="V339">
        <f t="shared" si="72"/>
        <v>9.1256193019844112E-3</v>
      </c>
      <c r="W339" s="2"/>
      <c r="X339">
        <f t="shared" si="73"/>
        <v>133.11368752450906</v>
      </c>
      <c r="Y339">
        <f t="shared" si="74"/>
        <v>2.5828054468646777E-3</v>
      </c>
      <c r="Z339" s="40">
        <f>X339/MAX($X$16:X339)-1</f>
        <v>0</v>
      </c>
      <c r="AC339" s="2"/>
    </row>
    <row r="340" spans="1:29">
      <c r="A340" s="2">
        <v>43992</v>
      </c>
      <c r="B340">
        <v>11837700</v>
      </c>
      <c r="C340">
        <v>12535977</v>
      </c>
      <c r="D340">
        <v>12011962</v>
      </c>
      <c r="E340">
        <v>11777054</v>
      </c>
      <c r="F340">
        <v>10993153</v>
      </c>
      <c r="G340">
        <f>IFERROR(VLOOKUP($A340,'Equity Curves'!$A$16:$F$1622,2,FALSE),'BN+NF EQ_Curves'!G339)</f>
        <v>17325276</v>
      </c>
      <c r="H340">
        <f>IFERROR(VLOOKUP($A340,'Equity Curves'!$A$16:$F$1622,3,FALSE),'BN+NF EQ_Curves'!H339)</f>
        <v>19673674</v>
      </c>
      <c r="I340">
        <f>IFERROR(VLOOKUP($A340,'Equity Curves'!$A$16:$F$1622,4,FALSE),'BN+NF EQ_Curves'!I339)</f>
        <v>21986142</v>
      </c>
      <c r="J340">
        <f>IFERROR(VLOOKUP($A340,'Equity Curves'!$A$16:$F$1622,5,FALSE),'BN+NF EQ_Curves'!J339)</f>
        <v>19884630</v>
      </c>
      <c r="K340">
        <f>IFERROR(VLOOKUP($A340,'Equity Curves'!$A$16:$F$1622,6,FALSE),'BN+NF EQ_Curves'!K339)</f>
        <v>19884630</v>
      </c>
      <c r="M340">
        <f t="shared" si="63"/>
        <v>-6.712037867734777E-3</v>
      </c>
      <c r="N340">
        <f t="shared" si="64"/>
        <v>-3.034343021274255E-4</v>
      </c>
      <c r="O340">
        <f t="shared" si="65"/>
        <v>-8.1943126220718199E-3</v>
      </c>
      <c r="P340">
        <f t="shared" si="66"/>
        <v>-7.9677254472927395E-3</v>
      </c>
      <c r="Q340">
        <f t="shared" si="67"/>
        <v>-1.0024967411786712E-2</v>
      </c>
      <c r="R340">
        <f t="shared" si="68"/>
        <v>-1.0985450386340356E-2</v>
      </c>
      <c r="S340">
        <f t="shared" si="69"/>
        <v>-6.1307301751267751E-3</v>
      </c>
      <c r="T340">
        <f t="shared" si="70"/>
        <v>-2.069166355911467E-2</v>
      </c>
      <c r="U340">
        <f t="shared" si="71"/>
        <v>-1.5372361064647677E-2</v>
      </c>
      <c r="V340">
        <f t="shared" si="72"/>
        <v>-1.5372361064647677E-2</v>
      </c>
      <c r="W340" s="2"/>
      <c r="X340">
        <f t="shared" si="73"/>
        <v>131.75918861272248</v>
      </c>
      <c r="Y340">
        <f t="shared" si="74"/>
        <v>-1.0175504390089065E-2</v>
      </c>
      <c r="Z340" s="40">
        <f>X340/MAX($X$16:X340)-1</f>
        <v>-1.0175504390088963E-2</v>
      </c>
      <c r="AC340" s="2"/>
    </row>
    <row r="341" spans="1:29">
      <c r="A341" s="2">
        <v>43993</v>
      </c>
      <c r="B341">
        <v>12031559</v>
      </c>
      <c r="C341">
        <v>12561670</v>
      </c>
      <c r="D341">
        <v>12003628</v>
      </c>
      <c r="E341">
        <v>11768720</v>
      </c>
      <c r="F341">
        <v>10987832</v>
      </c>
      <c r="G341">
        <f>IFERROR(VLOOKUP($A341,'Equity Curves'!$A$16:$F$1622,2,FALSE),'BN+NF EQ_Curves'!G340)</f>
        <v>17679324</v>
      </c>
      <c r="H341">
        <f>IFERROR(VLOOKUP($A341,'Equity Curves'!$A$16:$F$1622,3,FALSE),'BN+NF EQ_Curves'!H340)</f>
        <v>19647560</v>
      </c>
      <c r="I341">
        <f>IFERROR(VLOOKUP($A341,'Equity Curves'!$A$16:$F$1622,4,FALSE),'BN+NF EQ_Curves'!I340)</f>
        <v>21980882</v>
      </c>
      <c r="J341">
        <f>IFERROR(VLOOKUP($A341,'Equity Curves'!$A$16:$F$1622,5,FALSE),'BN+NF EQ_Curves'!J340)</f>
        <v>19901652</v>
      </c>
      <c r="K341">
        <f>IFERROR(VLOOKUP($A341,'Equity Curves'!$A$16:$F$1622,6,FALSE),'BN+NF EQ_Curves'!K340)</f>
        <v>19901652</v>
      </c>
      <c r="M341">
        <f t="shared" si="63"/>
        <v>1.6376407579175023E-2</v>
      </c>
      <c r="N341">
        <f t="shared" si="64"/>
        <v>2.0495410928083047E-3</v>
      </c>
      <c r="O341">
        <f t="shared" si="65"/>
        <v>-6.9380838867127981E-4</v>
      </c>
      <c r="P341">
        <f t="shared" si="66"/>
        <v>-7.0764726051186777E-4</v>
      </c>
      <c r="Q341">
        <f t="shared" si="67"/>
        <v>-4.8402855850360194E-4</v>
      </c>
      <c r="R341">
        <f t="shared" si="68"/>
        <v>2.0435345445579012E-2</v>
      </c>
      <c r="S341">
        <f t="shared" si="69"/>
        <v>-1.3273575642251956E-3</v>
      </c>
      <c r="T341">
        <f t="shared" si="70"/>
        <v>-2.3924160955568485E-4</v>
      </c>
      <c r="U341">
        <f t="shared" si="71"/>
        <v>8.5603805552336709E-4</v>
      </c>
      <c r="V341">
        <f t="shared" si="72"/>
        <v>8.5603805552336709E-4</v>
      </c>
      <c r="W341" s="2"/>
      <c r="X341">
        <f t="shared" si="73"/>
        <v>132.24829567624644</v>
      </c>
      <c r="Y341">
        <f t="shared" si="74"/>
        <v>3.7121286847141446E-3</v>
      </c>
      <c r="Z341" s="40">
        <f>X341/MAX($X$16:X341)-1</f>
        <v>-6.5011484871027037E-3</v>
      </c>
      <c r="AC341" s="2"/>
    </row>
    <row r="342" spans="1:29">
      <c r="A342" s="2">
        <v>43994</v>
      </c>
      <c r="B342">
        <v>11750969</v>
      </c>
      <c r="C342">
        <v>12474656</v>
      </c>
      <c r="D342">
        <v>12004797</v>
      </c>
      <c r="E342">
        <v>11771209</v>
      </c>
      <c r="F342">
        <v>11006813</v>
      </c>
      <c r="G342">
        <f>IFERROR(VLOOKUP($A342,'Equity Curves'!$A$16:$F$1622,2,FALSE),'BN+NF EQ_Curves'!G341)</f>
        <v>17315104</v>
      </c>
      <c r="H342">
        <f>IFERROR(VLOOKUP($A342,'Equity Curves'!$A$16:$F$1622,3,FALSE),'BN+NF EQ_Curves'!H341)</f>
        <v>19259882</v>
      </c>
      <c r="I342">
        <f>IFERROR(VLOOKUP($A342,'Equity Curves'!$A$16:$F$1622,4,FALSE),'BN+NF EQ_Curves'!I341)</f>
        <v>21893620</v>
      </c>
      <c r="J342">
        <f>IFERROR(VLOOKUP($A342,'Equity Curves'!$A$16:$F$1622,5,FALSE),'BN+NF EQ_Curves'!J341)</f>
        <v>19898436</v>
      </c>
      <c r="K342">
        <f>IFERROR(VLOOKUP($A342,'Equity Curves'!$A$16:$F$1622,6,FALSE),'BN+NF EQ_Curves'!K341)</f>
        <v>19898436</v>
      </c>
      <c r="M342">
        <f t="shared" si="63"/>
        <v>-2.3321167273501309E-2</v>
      </c>
      <c r="N342">
        <f t="shared" si="64"/>
        <v>-6.9269452230475981E-3</v>
      </c>
      <c r="O342">
        <f t="shared" si="65"/>
        <v>9.738722326280147E-5</v>
      </c>
      <c r="P342">
        <f t="shared" si="66"/>
        <v>2.1149283864341228E-4</v>
      </c>
      <c r="Q342">
        <f t="shared" si="67"/>
        <v>1.7274563353353312E-3</v>
      </c>
      <c r="R342">
        <f t="shared" si="68"/>
        <v>-2.0601466436160121E-2</v>
      </c>
      <c r="S342">
        <f t="shared" si="69"/>
        <v>-1.9731610439158831E-2</v>
      </c>
      <c r="T342">
        <f t="shared" si="70"/>
        <v>-3.9699043923715482E-3</v>
      </c>
      <c r="U342">
        <f t="shared" si="71"/>
        <v>-1.615946254109879E-4</v>
      </c>
      <c r="V342">
        <f t="shared" si="72"/>
        <v>-1.615946254109879E-4</v>
      </c>
      <c r="W342" s="2"/>
      <c r="X342">
        <f t="shared" si="73"/>
        <v>131.28502624617005</v>
      </c>
      <c r="Y342">
        <f t="shared" si="74"/>
        <v>-7.2837946617819857E-3</v>
      </c>
      <c r="Z342" s="40">
        <f>X342/MAX($X$16:X342)-1</f>
        <v>-1.3737590118238718E-2</v>
      </c>
      <c r="AC342" s="2"/>
    </row>
    <row r="343" spans="1:29">
      <c r="A343" s="2">
        <v>43997</v>
      </c>
      <c r="B343">
        <v>11723747</v>
      </c>
      <c r="C343">
        <v>12243863</v>
      </c>
      <c r="D343">
        <v>11801987</v>
      </c>
      <c r="E343">
        <v>11664028</v>
      </c>
      <c r="F343">
        <v>10977556</v>
      </c>
      <c r="G343">
        <f>IFERROR(VLOOKUP($A343,'Equity Curves'!$A$16:$F$1622,2,FALSE),'BN+NF EQ_Curves'!G342)</f>
        <v>17757786</v>
      </c>
      <c r="H343">
        <f>IFERROR(VLOOKUP($A343,'Equity Curves'!$A$16:$F$1622,3,FALSE),'BN+NF EQ_Curves'!H342)</f>
        <v>18766130</v>
      </c>
      <c r="I343">
        <f>IFERROR(VLOOKUP($A343,'Equity Curves'!$A$16:$F$1622,4,FALSE),'BN+NF EQ_Curves'!I342)</f>
        <v>21617966</v>
      </c>
      <c r="J343">
        <f>IFERROR(VLOOKUP($A343,'Equity Curves'!$A$16:$F$1622,5,FALSE),'BN+NF EQ_Curves'!J342)</f>
        <v>19639138</v>
      </c>
      <c r="K343">
        <f>IFERROR(VLOOKUP($A343,'Equity Curves'!$A$16:$F$1622,6,FALSE),'BN+NF EQ_Curves'!K342)</f>
        <v>19639138</v>
      </c>
      <c r="M343">
        <f t="shared" si="63"/>
        <v>-2.3165749139496539E-3</v>
      </c>
      <c r="N343">
        <f t="shared" si="64"/>
        <v>-1.8500951048269432E-2</v>
      </c>
      <c r="O343">
        <f t="shared" si="65"/>
        <v>-1.6894079924883343E-2</v>
      </c>
      <c r="P343">
        <f t="shared" si="66"/>
        <v>-9.1053518801679223E-3</v>
      </c>
      <c r="Q343">
        <f t="shared" si="67"/>
        <v>-2.6580809540418526E-3</v>
      </c>
      <c r="R343">
        <f t="shared" si="68"/>
        <v>2.5566233965444329E-2</v>
      </c>
      <c r="S343">
        <f t="shared" si="69"/>
        <v>-2.5636294137212245E-2</v>
      </c>
      <c r="T343">
        <f t="shared" si="70"/>
        <v>-1.2590608588255336E-2</v>
      </c>
      <c r="U343">
        <f t="shared" si="71"/>
        <v>-1.3031074402028331E-2</v>
      </c>
      <c r="V343">
        <f t="shared" si="72"/>
        <v>-1.3031074402028331E-2</v>
      </c>
      <c r="W343" s="2"/>
      <c r="X343">
        <f t="shared" si="73"/>
        <v>130.12712045844168</v>
      </c>
      <c r="Y343">
        <f t="shared" si="74"/>
        <v>-8.8197856285392121E-3</v>
      </c>
      <c r="Z343" s="40">
        <f>X343/MAX($X$16:X343)-1</f>
        <v>-2.2436213146882378E-2</v>
      </c>
      <c r="AC343" s="2"/>
    </row>
    <row r="344" spans="1:29">
      <c r="A344" s="2">
        <v>43998</v>
      </c>
      <c r="B344">
        <v>11637854</v>
      </c>
      <c r="C344">
        <v>11875184</v>
      </c>
      <c r="D344">
        <v>11818951</v>
      </c>
      <c r="E344">
        <v>11718003</v>
      </c>
      <c r="F344">
        <v>11044504</v>
      </c>
      <c r="G344">
        <f>IFERROR(VLOOKUP($A344,'Equity Curves'!$A$16:$F$1622,2,FALSE),'BN+NF EQ_Curves'!G343)</f>
        <v>16888620</v>
      </c>
      <c r="H344">
        <f>IFERROR(VLOOKUP($A344,'Equity Curves'!$A$16:$F$1622,3,FALSE),'BN+NF EQ_Curves'!H343)</f>
        <v>17918328</v>
      </c>
      <c r="I344">
        <f>IFERROR(VLOOKUP($A344,'Equity Curves'!$A$16:$F$1622,4,FALSE),'BN+NF EQ_Curves'!I343)</f>
        <v>20896870</v>
      </c>
      <c r="J344">
        <f>IFERROR(VLOOKUP($A344,'Equity Curves'!$A$16:$F$1622,5,FALSE),'BN+NF EQ_Curves'!J343)</f>
        <v>19912322</v>
      </c>
      <c r="K344">
        <f>IFERROR(VLOOKUP($A344,'Equity Curves'!$A$16:$F$1622,6,FALSE),'BN+NF EQ_Curves'!K343)</f>
        <v>19912322</v>
      </c>
      <c r="M344">
        <f t="shared" si="63"/>
        <v>-7.3264119398004368E-3</v>
      </c>
      <c r="N344">
        <f t="shared" si="64"/>
        <v>-3.0111330059802155E-2</v>
      </c>
      <c r="O344">
        <f t="shared" si="65"/>
        <v>1.4373850776143726E-3</v>
      </c>
      <c r="P344">
        <f t="shared" si="66"/>
        <v>4.6274751740993381E-3</v>
      </c>
      <c r="Q344">
        <f t="shared" si="67"/>
        <v>6.0986252313357525E-3</v>
      </c>
      <c r="R344">
        <f t="shared" si="68"/>
        <v>-4.8945628694928578E-2</v>
      </c>
      <c r="S344">
        <f t="shared" si="69"/>
        <v>-4.5177242191117739E-2</v>
      </c>
      <c r="T344">
        <f t="shared" si="70"/>
        <v>-3.3356329638042692E-2</v>
      </c>
      <c r="U344">
        <f t="shared" si="71"/>
        <v>1.3910182819632855E-2</v>
      </c>
      <c r="V344">
        <f t="shared" si="72"/>
        <v>1.3910182819632855E-2</v>
      </c>
      <c r="W344" s="2"/>
      <c r="X344">
        <f t="shared" si="73"/>
        <v>128.50140211503845</v>
      </c>
      <c r="Y344">
        <f t="shared" si="74"/>
        <v>-1.2493309140137644E-2</v>
      </c>
      <c r="Z344" s="40">
        <f>X344/MAX($X$16:X344)-1</f>
        <v>-3.4649219740241932E-2</v>
      </c>
      <c r="AC344" s="2"/>
    </row>
    <row r="345" spans="1:29">
      <c r="A345" s="2">
        <v>43999</v>
      </c>
      <c r="B345">
        <v>11595656</v>
      </c>
      <c r="C345">
        <v>11843713</v>
      </c>
      <c r="D345">
        <v>11823435</v>
      </c>
      <c r="E345">
        <v>11808365</v>
      </c>
      <c r="F345">
        <v>11054293</v>
      </c>
      <c r="G345">
        <f>IFERROR(VLOOKUP($A345,'Equity Curves'!$A$16:$F$1622,2,FALSE),'BN+NF EQ_Curves'!G344)</f>
        <v>16797034</v>
      </c>
      <c r="H345">
        <f>IFERROR(VLOOKUP($A345,'Equity Curves'!$A$16:$F$1622,3,FALSE),'BN+NF EQ_Curves'!H344)</f>
        <v>17977550</v>
      </c>
      <c r="I345">
        <f>IFERROR(VLOOKUP($A345,'Equity Curves'!$A$16:$F$1622,4,FALSE),'BN+NF EQ_Curves'!I344)</f>
        <v>20985084</v>
      </c>
      <c r="J345">
        <f>IFERROR(VLOOKUP($A345,'Equity Curves'!$A$16:$F$1622,5,FALSE),'BN+NF EQ_Curves'!J344)</f>
        <v>20038876</v>
      </c>
      <c r="K345">
        <f>IFERROR(VLOOKUP($A345,'Equity Curves'!$A$16:$F$1622,6,FALSE),'BN+NF EQ_Curves'!K344)</f>
        <v>20038876</v>
      </c>
      <c r="M345">
        <f t="shared" si="63"/>
        <v>-3.6259262231679301E-3</v>
      </c>
      <c r="N345">
        <f t="shared" si="64"/>
        <v>-2.6501484103319539E-3</v>
      </c>
      <c r="O345">
        <f t="shared" si="65"/>
        <v>3.7939069211812004E-4</v>
      </c>
      <c r="P345">
        <f t="shared" si="66"/>
        <v>7.7113822210148619E-3</v>
      </c>
      <c r="Q345">
        <f t="shared" si="67"/>
        <v>8.8632318843839819E-4</v>
      </c>
      <c r="R345">
        <f t="shared" si="68"/>
        <v>-5.4229416020965537E-3</v>
      </c>
      <c r="S345">
        <f t="shared" si="69"/>
        <v>3.3051074854753004E-3</v>
      </c>
      <c r="T345">
        <f t="shared" si="70"/>
        <v>4.2213977499978572E-3</v>
      </c>
      <c r="U345">
        <f t="shared" si="71"/>
        <v>6.3555621489046477E-3</v>
      </c>
      <c r="V345">
        <f t="shared" si="72"/>
        <v>6.3555621489046477E-3</v>
      </c>
      <c r="W345" s="2"/>
      <c r="X345">
        <f t="shared" si="73"/>
        <v>128.72648143672288</v>
      </c>
      <c r="Y345">
        <f t="shared" si="74"/>
        <v>1.7515709399257397E-3</v>
      </c>
      <c r="Z345" s="40">
        <f>X345/MAX($X$16:X345)-1</f>
        <v>-3.2958339366704115E-2</v>
      </c>
      <c r="AC345" s="2"/>
    </row>
    <row r="346" spans="1:29">
      <c r="A346" s="2">
        <v>44000</v>
      </c>
      <c r="B346">
        <v>11697889</v>
      </c>
      <c r="C346">
        <v>11858263</v>
      </c>
      <c r="D346">
        <v>11859961</v>
      </c>
      <c r="E346">
        <v>11861446</v>
      </c>
      <c r="F346">
        <v>11120029</v>
      </c>
      <c r="G346">
        <f>IFERROR(VLOOKUP($A346,'Equity Curves'!$A$16:$F$1622,2,FALSE),'BN+NF EQ_Curves'!G345)</f>
        <v>17107086</v>
      </c>
      <c r="H346">
        <f>IFERROR(VLOOKUP($A346,'Equity Curves'!$A$16:$F$1622,3,FALSE),'BN+NF EQ_Curves'!H345)</f>
        <v>17912088</v>
      </c>
      <c r="I346">
        <f>IFERROR(VLOOKUP($A346,'Equity Curves'!$A$16:$F$1622,4,FALSE),'BN+NF EQ_Curves'!I345)</f>
        <v>21147240</v>
      </c>
      <c r="J346">
        <f>IFERROR(VLOOKUP($A346,'Equity Curves'!$A$16:$F$1622,5,FALSE),'BN+NF EQ_Curves'!J345)</f>
        <v>20189448</v>
      </c>
      <c r="K346">
        <f>IFERROR(VLOOKUP($A346,'Equity Curves'!$A$16:$F$1622,6,FALSE),'BN+NF EQ_Curves'!K345)</f>
        <v>20189448</v>
      </c>
      <c r="M346">
        <f t="shared" si="63"/>
        <v>8.8164912791479644E-3</v>
      </c>
      <c r="N346">
        <f t="shared" si="64"/>
        <v>1.2284998800629054E-3</v>
      </c>
      <c r="O346">
        <f t="shared" si="65"/>
        <v>3.0892883497901646E-3</v>
      </c>
      <c r="P346">
        <f t="shared" si="66"/>
        <v>4.4952031885869825E-3</v>
      </c>
      <c r="Q346">
        <f t="shared" si="67"/>
        <v>5.9466489625343844E-3</v>
      </c>
      <c r="R346">
        <f t="shared" si="68"/>
        <v>1.8458735036197549E-2</v>
      </c>
      <c r="S346">
        <f t="shared" si="69"/>
        <v>-3.6413193121420662E-3</v>
      </c>
      <c r="T346">
        <f t="shared" si="70"/>
        <v>7.7272028074797383E-3</v>
      </c>
      <c r="U346">
        <f t="shared" si="71"/>
        <v>7.513994297883686E-3</v>
      </c>
      <c r="V346">
        <f t="shared" si="72"/>
        <v>7.513994297883686E-3</v>
      </c>
      <c r="W346" s="2"/>
      <c r="X346">
        <f t="shared" si="73"/>
        <v>129.51362763556273</v>
      </c>
      <c r="Y346">
        <f t="shared" si="74"/>
        <v>6.1148738787424996E-3</v>
      </c>
      <c r="Z346" s="40">
        <f>X346/MAX($X$16:X346)-1</f>
        <v>-2.7045001576441852E-2</v>
      </c>
      <c r="AC346" s="2"/>
    </row>
    <row r="347" spans="1:29">
      <c r="A347" s="2">
        <v>44001</v>
      </c>
      <c r="B347">
        <v>11783874</v>
      </c>
      <c r="C347">
        <v>11949980</v>
      </c>
      <c r="D347">
        <v>11951679</v>
      </c>
      <c r="E347">
        <v>11953163</v>
      </c>
      <c r="F347">
        <v>11206014</v>
      </c>
      <c r="G347">
        <f>IFERROR(VLOOKUP($A347,'Equity Curves'!$A$16:$F$1622,2,FALSE),'BN+NF EQ_Curves'!G346)</f>
        <v>17255406</v>
      </c>
      <c r="H347">
        <f>IFERROR(VLOOKUP($A347,'Equity Curves'!$A$16:$F$1622,3,FALSE),'BN+NF EQ_Curves'!H346)</f>
        <v>18060406</v>
      </c>
      <c r="I347">
        <f>IFERROR(VLOOKUP($A347,'Equity Curves'!$A$16:$F$1622,4,FALSE),'BN+NF EQ_Curves'!I346)</f>
        <v>21322524</v>
      </c>
      <c r="J347">
        <f>IFERROR(VLOOKUP($A347,'Equity Curves'!$A$16:$F$1622,5,FALSE),'BN+NF EQ_Curves'!J346)</f>
        <v>19999570</v>
      </c>
      <c r="K347">
        <f>IFERROR(VLOOKUP($A347,'Equity Curves'!$A$16:$F$1622,6,FALSE),'BN+NF EQ_Curves'!K346)</f>
        <v>19999570</v>
      </c>
      <c r="M347">
        <f t="shared" si="63"/>
        <v>7.3504715252470376E-3</v>
      </c>
      <c r="N347">
        <f t="shared" si="64"/>
        <v>7.734438003272448E-3</v>
      </c>
      <c r="O347">
        <f t="shared" si="65"/>
        <v>7.7334149749732628E-3</v>
      </c>
      <c r="P347">
        <f t="shared" si="66"/>
        <v>7.7323624792458023E-3</v>
      </c>
      <c r="Q347">
        <f t="shared" si="67"/>
        <v>7.7324438632309089E-3</v>
      </c>
      <c r="R347">
        <f t="shared" si="68"/>
        <v>8.6700914463164747E-3</v>
      </c>
      <c r="S347">
        <f t="shared" si="69"/>
        <v>8.2803300207099362E-3</v>
      </c>
      <c r="T347">
        <f t="shared" si="70"/>
        <v>8.2887412258052517E-3</v>
      </c>
      <c r="U347">
        <f t="shared" si="71"/>
        <v>-9.4048138413690419E-3</v>
      </c>
      <c r="V347">
        <f t="shared" si="72"/>
        <v>-9.4048138413690419E-3</v>
      </c>
      <c r="W347" s="2"/>
      <c r="X347">
        <f t="shared" si="73"/>
        <v>130.09271759119028</v>
      </c>
      <c r="Y347">
        <f t="shared" si="74"/>
        <v>4.4712665856063037E-3</v>
      </c>
      <c r="Z347" s="40">
        <f>X347/MAX($X$16:X347)-1</f>
        <v>-2.2694660402691968E-2</v>
      </c>
      <c r="AC347" s="2"/>
    </row>
    <row r="348" spans="1:29">
      <c r="A348" s="2">
        <v>44004</v>
      </c>
      <c r="B348">
        <v>11843868</v>
      </c>
      <c r="C348">
        <v>12013973</v>
      </c>
      <c r="D348">
        <v>11978795</v>
      </c>
      <c r="E348">
        <v>12013792</v>
      </c>
      <c r="F348">
        <v>11171434</v>
      </c>
      <c r="G348">
        <f>IFERROR(VLOOKUP($A348,'Equity Curves'!$A$16:$F$1622,2,FALSE),'BN+NF EQ_Curves'!G347)</f>
        <v>17434512</v>
      </c>
      <c r="H348">
        <f>IFERROR(VLOOKUP($A348,'Equity Curves'!$A$16:$F$1622,3,FALSE),'BN+NF EQ_Curves'!H347)</f>
        <v>18239514</v>
      </c>
      <c r="I348">
        <f>IFERROR(VLOOKUP($A348,'Equity Curves'!$A$16:$F$1622,4,FALSE),'BN+NF EQ_Curves'!I347)</f>
        <v>21454640</v>
      </c>
      <c r="J348">
        <f>IFERROR(VLOOKUP($A348,'Equity Curves'!$A$16:$F$1622,5,FALSE),'BN+NF EQ_Curves'!J347)</f>
        <v>20146292</v>
      </c>
      <c r="K348">
        <f>IFERROR(VLOOKUP($A348,'Equity Curves'!$A$16:$F$1622,6,FALSE),'BN+NF EQ_Curves'!K347)</f>
        <v>20146292</v>
      </c>
      <c r="M348">
        <f t="shared" si="63"/>
        <v>5.0911949669523171E-3</v>
      </c>
      <c r="N348">
        <f t="shared" si="64"/>
        <v>5.355071723969429E-3</v>
      </c>
      <c r="O348">
        <f t="shared" si="65"/>
        <v>2.268802567404915E-3</v>
      </c>
      <c r="P348">
        <f t="shared" si="66"/>
        <v>5.0722139403602817E-3</v>
      </c>
      <c r="Q348">
        <f t="shared" si="67"/>
        <v>-3.0858430125109138E-3</v>
      </c>
      <c r="R348">
        <f t="shared" si="68"/>
        <v>1.0379703612885205E-2</v>
      </c>
      <c r="S348">
        <f t="shared" si="69"/>
        <v>9.9171635454928797E-3</v>
      </c>
      <c r="T348">
        <f t="shared" si="70"/>
        <v>6.1960769747522182E-3</v>
      </c>
      <c r="U348">
        <f t="shared" si="71"/>
        <v>7.3362577295412734E-3</v>
      </c>
      <c r="V348">
        <f t="shared" si="72"/>
        <v>7.3362577295412734E-3</v>
      </c>
      <c r="W348" s="2"/>
      <c r="X348">
        <f t="shared" si="73"/>
        <v>130.81950527274682</v>
      </c>
      <c r="Y348">
        <f t="shared" si="74"/>
        <v>5.5866899778388886E-3</v>
      </c>
      <c r="Z348" s="40">
        <f>X348/MAX($X$16:X348)-1</f>
        <v>-1.7234758456675103E-2</v>
      </c>
      <c r="AC348" s="2"/>
    </row>
    <row r="349" spans="1:29">
      <c r="A349" s="2">
        <v>44005</v>
      </c>
      <c r="B349">
        <v>11900169</v>
      </c>
      <c r="C349">
        <v>12074028</v>
      </c>
      <c r="D349">
        <v>12028132</v>
      </c>
      <c r="E349">
        <v>12088033</v>
      </c>
      <c r="F349">
        <v>11241602</v>
      </c>
      <c r="G349">
        <f>IFERROR(VLOOKUP($A349,'Equity Curves'!$A$16:$F$1622,2,FALSE),'BN+NF EQ_Curves'!G348)</f>
        <v>17545710</v>
      </c>
      <c r="H349">
        <f>IFERROR(VLOOKUP($A349,'Equity Curves'!$A$16:$F$1622,3,FALSE),'BN+NF EQ_Curves'!H348)</f>
        <v>18350710</v>
      </c>
      <c r="I349">
        <f>IFERROR(VLOOKUP($A349,'Equity Curves'!$A$16:$F$1622,4,FALSE),'BN+NF EQ_Curves'!I348)</f>
        <v>21569632</v>
      </c>
      <c r="J349">
        <f>IFERROR(VLOOKUP($A349,'Equity Curves'!$A$16:$F$1622,5,FALSE),'BN+NF EQ_Curves'!J348)</f>
        <v>20306980</v>
      </c>
      <c r="K349">
        <f>IFERROR(VLOOKUP($A349,'Equity Curves'!$A$16:$F$1622,6,FALSE),'BN+NF EQ_Curves'!K348)</f>
        <v>20306980</v>
      </c>
      <c r="M349">
        <f t="shared" si="63"/>
        <v>4.753599077598647E-3</v>
      </c>
      <c r="N349">
        <f t="shared" si="64"/>
        <v>4.9987626907435079E-3</v>
      </c>
      <c r="O349">
        <f t="shared" si="65"/>
        <v>4.1186947435030152E-3</v>
      </c>
      <c r="P349">
        <f t="shared" si="66"/>
        <v>6.1796475251112426E-3</v>
      </c>
      <c r="Q349">
        <f t="shared" si="67"/>
        <v>6.2810199657448162E-3</v>
      </c>
      <c r="R349">
        <f t="shared" si="68"/>
        <v>6.3780391444279161E-3</v>
      </c>
      <c r="S349">
        <f t="shared" si="69"/>
        <v>6.0964343677138988E-3</v>
      </c>
      <c r="T349">
        <f t="shared" si="70"/>
        <v>5.3597729908307912E-3</v>
      </c>
      <c r="U349">
        <f t="shared" si="71"/>
        <v>7.9760583237848959E-3</v>
      </c>
      <c r="V349">
        <f t="shared" si="72"/>
        <v>7.9760583237848959E-3</v>
      </c>
      <c r="W349" s="2"/>
      <c r="X349">
        <f t="shared" si="73"/>
        <v>131.60596711467997</v>
      </c>
      <c r="Y349">
        <f t="shared" si="74"/>
        <v>6.0118087153243635E-3</v>
      </c>
      <c r="Z349" s="40">
        <f>X349/MAX($X$16:X349)-1</f>
        <v>-1.1326561812446845E-2</v>
      </c>
      <c r="AC349" s="2"/>
    </row>
    <row r="350" spans="1:29">
      <c r="A350" s="2">
        <v>44006</v>
      </c>
      <c r="B350">
        <v>11878371</v>
      </c>
      <c r="C350">
        <v>12116413</v>
      </c>
      <c r="D350">
        <v>12089914</v>
      </c>
      <c r="E350">
        <v>12073963</v>
      </c>
      <c r="F350">
        <v>11221370</v>
      </c>
      <c r="G350">
        <f>IFERROR(VLOOKUP($A350,'Equity Curves'!$A$16:$F$1622,2,FALSE),'BN+NF EQ_Curves'!G349)</f>
        <v>17547176</v>
      </c>
      <c r="H350">
        <f>IFERROR(VLOOKUP($A350,'Equity Curves'!$A$16:$F$1622,3,FALSE),'BN+NF EQ_Curves'!H349)</f>
        <v>18541130</v>
      </c>
      <c r="I350">
        <f>IFERROR(VLOOKUP($A350,'Equity Curves'!$A$16:$F$1622,4,FALSE),'BN+NF EQ_Curves'!I349)</f>
        <v>21659622</v>
      </c>
      <c r="J350">
        <f>IFERROR(VLOOKUP($A350,'Equity Curves'!$A$16:$F$1622,5,FALSE),'BN+NF EQ_Curves'!J349)</f>
        <v>20143860</v>
      </c>
      <c r="K350">
        <f>IFERROR(VLOOKUP($A350,'Equity Curves'!$A$16:$F$1622,6,FALSE),'BN+NF EQ_Curves'!K349)</f>
        <v>20143860</v>
      </c>
      <c r="M350">
        <f t="shared" si="63"/>
        <v>-1.831738692114393E-3</v>
      </c>
      <c r="N350">
        <f t="shared" si="64"/>
        <v>3.5104275060484635E-3</v>
      </c>
      <c r="O350">
        <f t="shared" si="65"/>
        <v>5.1364584292890036E-3</v>
      </c>
      <c r="P350">
        <f t="shared" si="66"/>
        <v>-1.1639610844874637E-3</v>
      </c>
      <c r="Q350">
        <f t="shared" si="67"/>
        <v>-1.7997434885170804E-3</v>
      </c>
      <c r="R350">
        <f t="shared" si="68"/>
        <v>8.3553187645302174E-5</v>
      </c>
      <c r="S350">
        <f t="shared" si="69"/>
        <v>1.0376710219931473E-2</v>
      </c>
      <c r="T350">
        <f t="shared" si="70"/>
        <v>4.1720693241311668E-3</v>
      </c>
      <c r="U350">
        <f t="shared" si="71"/>
        <v>-8.0327059956724067E-3</v>
      </c>
      <c r="V350">
        <f t="shared" si="72"/>
        <v>-8.0327059956724067E-3</v>
      </c>
      <c r="W350" s="2"/>
      <c r="X350">
        <f t="shared" si="73"/>
        <v>131.63779422022839</v>
      </c>
      <c r="Y350">
        <f t="shared" si="74"/>
        <v>2.418363410581657E-4</v>
      </c>
      <c r="Z350" s="40">
        <f>X350/MAX($X$16:X350)-1</f>
        <v>-1.1087464645654355E-2</v>
      </c>
      <c r="AC350" s="2"/>
    </row>
    <row r="351" spans="1:29">
      <c r="A351" s="2">
        <v>44007</v>
      </c>
      <c r="B351">
        <v>11946489</v>
      </c>
      <c r="C351">
        <v>12143626</v>
      </c>
      <c r="D351">
        <v>12114236</v>
      </c>
      <c r="E351">
        <v>11942110</v>
      </c>
      <c r="F351">
        <v>11193812</v>
      </c>
      <c r="G351">
        <f>IFERROR(VLOOKUP($A351,'Equity Curves'!$A$16:$F$1622,2,FALSE),'BN+NF EQ_Curves'!G350)</f>
        <v>17691328</v>
      </c>
      <c r="H351">
        <f>IFERROR(VLOOKUP($A351,'Equity Curves'!$A$16:$F$1622,3,FALSE),'BN+NF EQ_Curves'!H350)</f>
        <v>18648024</v>
      </c>
      <c r="I351">
        <f>IFERROR(VLOOKUP($A351,'Equity Curves'!$A$16:$F$1622,4,FALSE),'BN+NF EQ_Curves'!I350)</f>
        <v>21799040</v>
      </c>
      <c r="J351">
        <f>IFERROR(VLOOKUP($A351,'Equity Curves'!$A$16:$F$1622,5,FALSE),'BN+NF EQ_Curves'!J350)</f>
        <v>20297638</v>
      </c>
      <c r="K351">
        <f>IFERROR(VLOOKUP($A351,'Equity Curves'!$A$16:$F$1622,6,FALSE),'BN+NF EQ_Curves'!K350)</f>
        <v>20297638</v>
      </c>
      <c r="M351">
        <f t="shared" si="63"/>
        <v>5.7346247225313896E-3</v>
      </c>
      <c r="N351">
        <f t="shared" si="64"/>
        <v>2.2459617380159447E-3</v>
      </c>
      <c r="O351">
        <f t="shared" si="65"/>
        <v>2.0117595542863409E-3</v>
      </c>
      <c r="P351">
        <f t="shared" si="66"/>
        <v>-1.0920440952154609E-2</v>
      </c>
      <c r="Q351">
        <f t="shared" si="67"/>
        <v>-2.4558498650343319E-3</v>
      </c>
      <c r="R351">
        <f t="shared" si="68"/>
        <v>8.2151110811221617E-3</v>
      </c>
      <c r="S351">
        <f t="shared" si="69"/>
        <v>5.7652365308911158E-3</v>
      </c>
      <c r="T351">
        <f t="shared" si="70"/>
        <v>6.4367697644953648E-3</v>
      </c>
      <c r="U351">
        <f t="shared" si="71"/>
        <v>7.6339887191432254E-3</v>
      </c>
      <c r="V351">
        <f t="shared" si="72"/>
        <v>7.6339887191432254E-3</v>
      </c>
      <c r="W351" s="2"/>
      <c r="X351">
        <f t="shared" si="73"/>
        <v>132.06299943406981</v>
      </c>
      <c r="Y351">
        <f t="shared" si="74"/>
        <v>3.2301150012439832E-3</v>
      </c>
      <c r="Z351" s="40">
        <f>X351/MAX($X$16:X351)-1</f>
        <v>-7.8931634302881193E-3</v>
      </c>
      <c r="AC351" s="2"/>
    </row>
    <row r="352" spans="1:29">
      <c r="A352" s="2">
        <v>44008</v>
      </c>
      <c r="B352">
        <v>11969366</v>
      </c>
      <c r="C352">
        <v>12181985</v>
      </c>
      <c r="D352">
        <v>12045157</v>
      </c>
      <c r="E352">
        <v>11909999</v>
      </c>
      <c r="F352">
        <v>11114131</v>
      </c>
      <c r="G352">
        <f>IFERROR(VLOOKUP($A352,'Equity Curves'!$A$16:$F$1622,2,FALSE),'BN+NF EQ_Curves'!G351)</f>
        <v>17780796</v>
      </c>
      <c r="H352">
        <f>IFERROR(VLOOKUP($A352,'Equity Curves'!$A$16:$F$1622,3,FALSE),'BN+NF EQ_Curves'!H351)</f>
        <v>18489072</v>
      </c>
      <c r="I352">
        <f>IFERROR(VLOOKUP($A352,'Equity Curves'!$A$16:$F$1622,4,FALSE),'BN+NF EQ_Curves'!I351)</f>
        <v>21659358</v>
      </c>
      <c r="J352">
        <f>IFERROR(VLOOKUP($A352,'Equity Curves'!$A$16:$F$1622,5,FALSE),'BN+NF EQ_Curves'!J351)</f>
        <v>20164384</v>
      </c>
      <c r="K352">
        <f>IFERROR(VLOOKUP($A352,'Equity Curves'!$A$16:$F$1622,6,FALSE),'BN+NF EQ_Curves'!K351)</f>
        <v>20164384</v>
      </c>
      <c r="M352">
        <f t="shared" si="63"/>
        <v>1.9149559339148858E-3</v>
      </c>
      <c r="N352">
        <f t="shared" si="64"/>
        <v>3.1587764642948546E-3</v>
      </c>
      <c r="O352">
        <f t="shared" si="65"/>
        <v>-5.7022993443416325E-3</v>
      </c>
      <c r="P352">
        <f t="shared" si="66"/>
        <v>-2.6888883120319562E-3</v>
      </c>
      <c r="Q352">
        <f t="shared" si="67"/>
        <v>-7.1183078650954856E-3</v>
      </c>
      <c r="R352">
        <f t="shared" si="68"/>
        <v>5.0571669916470441E-3</v>
      </c>
      <c r="S352">
        <f t="shared" si="69"/>
        <v>-8.5237985536698035E-3</v>
      </c>
      <c r="T352">
        <f t="shared" si="70"/>
        <v>-6.4077133671941455E-3</v>
      </c>
      <c r="U352">
        <f t="shared" si="71"/>
        <v>-6.5650003217122554E-3</v>
      </c>
      <c r="V352">
        <f t="shared" si="72"/>
        <v>-6.5650003217122554E-3</v>
      </c>
      <c r="W352" s="2"/>
      <c r="X352">
        <f t="shared" si="73"/>
        <v>131.6213793284916</v>
      </c>
      <c r="Y352">
        <f t="shared" si="74"/>
        <v>-3.3440108695900754E-3</v>
      </c>
      <c r="Z352" s="40">
        <f>X352/MAX($X$16:X352)-1</f>
        <v>-1.1210779475571919E-2</v>
      </c>
      <c r="AC352" s="2"/>
    </row>
    <row r="353" spans="1:29">
      <c r="A353" s="2">
        <v>44011</v>
      </c>
      <c r="B353">
        <v>11817154</v>
      </c>
      <c r="C353">
        <v>12118611</v>
      </c>
      <c r="D353">
        <v>12030858</v>
      </c>
      <c r="E353">
        <v>11893696</v>
      </c>
      <c r="F353">
        <v>11057267</v>
      </c>
      <c r="G353">
        <f>IFERROR(VLOOKUP($A353,'Equity Curves'!$A$16:$F$1622,2,FALSE),'BN+NF EQ_Curves'!G352)</f>
        <v>17411732</v>
      </c>
      <c r="H353">
        <f>IFERROR(VLOOKUP($A353,'Equity Curves'!$A$16:$F$1622,3,FALSE),'BN+NF EQ_Curves'!H352)</f>
        <v>18464230</v>
      </c>
      <c r="I353">
        <f>IFERROR(VLOOKUP($A353,'Equity Curves'!$A$16:$F$1622,4,FALSE),'BN+NF EQ_Curves'!I352)</f>
        <v>21507126</v>
      </c>
      <c r="J353">
        <f>IFERROR(VLOOKUP($A353,'Equity Curves'!$A$16:$F$1622,5,FALSE),'BN+NF EQ_Curves'!J352)</f>
        <v>20051144</v>
      </c>
      <c r="K353">
        <f>IFERROR(VLOOKUP($A353,'Equity Curves'!$A$16:$F$1622,6,FALSE),'BN+NF EQ_Curves'!K352)</f>
        <v>20051144</v>
      </c>
      <c r="M353">
        <f t="shared" si="63"/>
        <v>-1.2716797197111385E-2</v>
      </c>
      <c r="N353">
        <f t="shared" si="64"/>
        <v>-5.2022720435134229E-3</v>
      </c>
      <c r="O353">
        <f t="shared" si="65"/>
        <v>-1.187116116460718E-3</v>
      </c>
      <c r="P353">
        <f t="shared" si="66"/>
        <v>-1.3688498210621125E-3</v>
      </c>
      <c r="Q353">
        <f t="shared" si="67"/>
        <v>-5.1163694219548139E-3</v>
      </c>
      <c r="R353">
        <f t="shared" si="68"/>
        <v>-2.0756326094737321E-2</v>
      </c>
      <c r="S353">
        <f t="shared" si="69"/>
        <v>-1.3436044816094173E-3</v>
      </c>
      <c r="T353">
        <f t="shared" si="70"/>
        <v>-7.0284631705149758E-3</v>
      </c>
      <c r="U353">
        <f t="shared" si="71"/>
        <v>-5.6158422692208498E-3</v>
      </c>
      <c r="V353">
        <f t="shared" si="72"/>
        <v>-5.6158422692208498E-3</v>
      </c>
      <c r="W353" s="2"/>
      <c r="X353">
        <f t="shared" si="73"/>
        <v>130.75331681387794</v>
      </c>
      <c r="Y353">
        <f t="shared" si="74"/>
        <v>-6.5951482885405867E-3</v>
      </c>
      <c r="Z353" s="40">
        <f>X353/MAX($X$16:X353)-1</f>
        <v>-1.7731991011041059E-2</v>
      </c>
      <c r="AC353" s="2"/>
    </row>
    <row r="354" spans="1:29">
      <c r="A354" s="2">
        <v>44012</v>
      </c>
      <c r="B354">
        <v>11645658</v>
      </c>
      <c r="C354">
        <v>12098495</v>
      </c>
      <c r="D354">
        <v>12023935</v>
      </c>
      <c r="E354">
        <v>11916085</v>
      </c>
      <c r="F354">
        <v>11008645</v>
      </c>
      <c r="G354">
        <f>IFERROR(VLOOKUP($A354,'Equity Curves'!$A$16:$F$1622,2,FALSE),'BN+NF EQ_Curves'!G353)</f>
        <v>16997398</v>
      </c>
      <c r="H354">
        <f>IFERROR(VLOOKUP($A354,'Equity Curves'!$A$16:$F$1622,3,FALSE),'BN+NF EQ_Curves'!H353)</f>
        <v>18448192</v>
      </c>
      <c r="I354">
        <f>IFERROR(VLOOKUP($A354,'Equity Curves'!$A$16:$F$1622,4,FALSE),'BN+NF EQ_Curves'!I353)</f>
        <v>21592496</v>
      </c>
      <c r="J354">
        <f>IFERROR(VLOOKUP($A354,'Equity Curves'!$A$16:$F$1622,5,FALSE),'BN+NF EQ_Curves'!J353)</f>
        <v>20106490</v>
      </c>
      <c r="K354">
        <f>IFERROR(VLOOKUP($A354,'Equity Curves'!$A$16:$F$1622,6,FALSE),'BN+NF EQ_Curves'!K353)</f>
        <v>20106490</v>
      </c>
      <c r="M354">
        <f t="shared" si="63"/>
        <v>-1.4512462137668658E-2</v>
      </c>
      <c r="N354">
        <f t="shared" si="64"/>
        <v>-1.6599262077147126E-3</v>
      </c>
      <c r="O354">
        <f t="shared" si="65"/>
        <v>-5.7543693059958212E-4</v>
      </c>
      <c r="P354">
        <f t="shared" si="66"/>
        <v>1.8824257825322821E-3</v>
      </c>
      <c r="Q354">
        <f t="shared" si="67"/>
        <v>-4.3972891312111795E-3</v>
      </c>
      <c r="R354">
        <f t="shared" si="68"/>
        <v>-2.3796254157828711E-2</v>
      </c>
      <c r="S354">
        <f t="shared" si="69"/>
        <v>-8.6859836559660675E-4</v>
      </c>
      <c r="T354">
        <f t="shared" si="70"/>
        <v>3.9693820550454895E-3</v>
      </c>
      <c r="U354">
        <f t="shared" si="71"/>
        <v>2.7602415104095446E-3</v>
      </c>
      <c r="V354">
        <f t="shared" si="72"/>
        <v>2.7602415104095446E-3</v>
      </c>
      <c r="W354" s="2"/>
      <c r="X354">
        <f t="shared" si="73"/>
        <v>130.30303277689742</v>
      </c>
      <c r="Y354">
        <f t="shared" si="74"/>
        <v>-3.4437676072222598E-3</v>
      </c>
      <c r="Z354" s="40">
        <f>X354/MAX($X$16:X354)-1</f>
        <v>-2.111469376200803E-2</v>
      </c>
      <c r="AC354" s="2"/>
    </row>
    <row r="355" spans="1:29">
      <c r="A355" s="2">
        <v>44013</v>
      </c>
      <c r="B355">
        <v>11677572</v>
      </c>
      <c r="C355">
        <v>12154441</v>
      </c>
      <c r="D355">
        <v>12089158</v>
      </c>
      <c r="E355">
        <v>11980649</v>
      </c>
      <c r="F355">
        <v>11068905</v>
      </c>
      <c r="G355">
        <f>IFERROR(VLOOKUP($A355,'Equity Curves'!$A$16:$F$1622,2,FALSE),'BN+NF EQ_Curves'!G354)</f>
        <v>16981538</v>
      </c>
      <c r="H355">
        <f>IFERROR(VLOOKUP($A355,'Equity Curves'!$A$16:$F$1622,3,FALSE),'BN+NF EQ_Curves'!H354)</f>
        <v>18555196</v>
      </c>
      <c r="I355">
        <f>IFERROR(VLOOKUP($A355,'Equity Curves'!$A$16:$F$1622,4,FALSE),'BN+NF EQ_Curves'!I354)</f>
        <v>21792264</v>
      </c>
      <c r="J355">
        <f>IFERROR(VLOOKUP($A355,'Equity Curves'!$A$16:$F$1622,5,FALSE),'BN+NF EQ_Curves'!J354)</f>
        <v>20365922</v>
      </c>
      <c r="K355">
        <f>IFERROR(VLOOKUP($A355,'Equity Curves'!$A$16:$F$1622,6,FALSE),'BN+NF EQ_Curves'!K354)</f>
        <v>20365922</v>
      </c>
      <c r="M355">
        <f t="shared" si="63"/>
        <v>2.740420506939234E-3</v>
      </c>
      <c r="N355">
        <f t="shared" si="64"/>
        <v>4.6242115238299686E-3</v>
      </c>
      <c r="O355">
        <f t="shared" si="65"/>
        <v>5.4244305212893806E-3</v>
      </c>
      <c r="P355">
        <f t="shared" si="66"/>
        <v>5.4182225118399874E-3</v>
      </c>
      <c r="Q355">
        <f t="shared" si="67"/>
        <v>5.4738798462481419E-3</v>
      </c>
      <c r="R355">
        <f t="shared" si="68"/>
        <v>-9.330839932087942E-4</v>
      </c>
      <c r="S355">
        <f t="shared" si="69"/>
        <v>5.8002431891428508E-3</v>
      </c>
      <c r="T355">
        <f t="shared" si="70"/>
        <v>9.2517326389687238E-3</v>
      </c>
      <c r="U355">
        <f t="shared" si="71"/>
        <v>1.2902898516847117E-2</v>
      </c>
      <c r="V355">
        <f t="shared" si="72"/>
        <v>1.2902898516847117E-2</v>
      </c>
      <c r="W355" s="2"/>
      <c r="X355">
        <f t="shared" si="73"/>
        <v>131.13183634187084</v>
      </c>
      <c r="Y355">
        <f t="shared" si="74"/>
        <v>6.3605853778743726E-3</v>
      </c>
      <c r="Z355" s="40">
        <f>X355/MAX($X$16:X355)-1</f>
        <v>-1.488841019653464E-2</v>
      </c>
      <c r="AC355" s="2"/>
    </row>
    <row r="356" spans="1:29">
      <c r="A356" s="2">
        <v>44014</v>
      </c>
      <c r="B356">
        <v>11730919</v>
      </c>
      <c r="C356">
        <v>12211344</v>
      </c>
      <c r="D356">
        <v>12142505</v>
      </c>
      <c r="E356">
        <v>12002181</v>
      </c>
      <c r="F356">
        <v>11084069</v>
      </c>
      <c r="G356">
        <f>IFERROR(VLOOKUP($A356,'Equity Curves'!$A$16:$F$1622,2,FALSE),'BN+NF EQ_Curves'!G355)</f>
        <v>17080734</v>
      </c>
      <c r="H356">
        <f>IFERROR(VLOOKUP($A356,'Equity Curves'!$A$16:$F$1622,3,FALSE),'BN+NF EQ_Curves'!H355)</f>
        <v>18641482</v>
      </c>
      <c r="I356">
        <f>IFERROR(VLOOKUP($A356,'Equity Curves'!$A$16:$F$1622,4,FALSE),'BN+NF EQ_Curves'!I355)</f>
        <v>21901568</v>
      </c>
      <c r="J356">
        <f>IFERROR(VLOOKUP($A356,'Equity Curves'!$A$16:$F$1622,5,FALSE),'BN+NF EQ_Curves'!J355)</f>
        <v>20216220</v>
      </c>
      <c r="K356">
        <f>IFERROR(VLOOKUP($A356,'Equity Curves'!$A$16:$F$1622,6,FALSE),'BN+NF EQ_Curves'!K355)</f>
        <v>20216220</v>
      </c>
      <c r="M356">
        <f t="shared" si="63"/>
        <v>4.5683297863632344E-3</v>
      </c>
      <c r="N356">
        <f t="shared" si="64"/>
        <v>4.6816632702399996E-3</v>
      </c>
      <c r="O356">
        <f t="shared" si="65"/>
        <v>4.412796987184775E-3</v>
      </c>
      <c r="P356">
        <f t="shared" si="66"/>
        <v>1.7972315189269672E-3</v>
      </c>
      <c r="Q356">
        <f t="shared" si="67"/>
        <v>1.3699638762822985E-3</v>
      </c>
      <c r="R356">
        <f t="shared" si="68"/>
        <v>5.8414025867385977E-3</v>
      </c>
      <c r="S356">
        <f t="shared" si="69"/>
        <v>4.650233821297256E-3</v>
      </c>
      <c r="T356">
        <f t="shared" si="70"/>
        <v>5.015724846211489E-3</v>
      </c>
      <c r="U356">
        <f t="shared" si="71"/>
        <v>-7.3506124593819555E-3</v>
      </c>
      <c r="V356">
        <f t="shared" si="72"/>
        <v>-7.3506124593819555E-3</v>
      </c>
      <c r="W356" s="2"/>
      <c r="X356">
        <f t="shared" si="73"/>
        <v>131.36310204529448</v>
      </c>
      <c r="Y356">
        <f t="shared" si="74"/>
        <v>1.7636121774480705E-3</v>
      </c>
      <c r="Z356" s="40">
        <f>X356/MAX($X$16:X356)-1</f>
        <v>-1.3151055400612011E-2</v>
      </c>
      <c r="AC356" s="2"/>
    </row>
    <row r="357" spans="1:29">
      <c r="A357" s="2">
        <v>44015</v>
      </c>
      <c r="B357">
        <v>11743286</v>
      </c>
      <c r="C357">
        <v>12223712</v>
      </c>
      <c r="D357">
        <v>12111159</v>
      </c>
      <c r="E357">
        <v>12006394</v>
      </c>
      <c r="F357">
        <v>11047562</v>
      </c>
      <c r="G357">
        <f>IFERROR(VLOOKUP($A357,'Equity Curves'!$A$16:$F$1622,2,FALSE),'BN+NF EQ_Curves'!G356)</f>
        <v>17018554</v>
      </c>
      <c r="H357">
        <f>IFERROR(VLOOKUP($A357,'Equity Curves'!$A$16:$F$1622,3,FALSE),'BN+NF EQ_Curves'!H356)</f>
        <v>18762392</v>
      </c>
      <c r="I357">
        <f>IFERROR(VLOOKUP($A357,'Equity Curves'!$A$16:$F$1622,4,FALSE),'BN+NF EQ_Curves'!I356)</f>
        <v>22044462</v>
      </c>
      <c r="J357">
        <f>IFERROR(VLOOKUP($A357,'Equity Curves'!$A$16:$F$1622,5,FALSE),'BN+NF EQ_Curves'!J356)</f>
        <v>20220506</v>
      </c>
      <c r="K357">
        <f>IFERROR(VLOOKUP($A357,'Equity Curves'!$A$16:$F$1622,6,FALSE),'BN+NF EQ_Curves'!K356)</f>
        <v>20220506</v>
      </c>
      <c r="M357">
        <f t="shared" si="63"/>
        <v>1.0542226060890059E-3</v>
      </c>
      <c r="N357">
        <f t="shared" si="64"/>
        <v>1.0128287271244929E-3</v>
      </c>
      <c r="O357">
        <f t="shared" si="65"/>
        <v>-2.5815101579121924E-3</v>
      </c>
      <c r="P357">
        <f t="shared" si="66"/>
        <v>3.5101953553273724E-4</v>
      </c>
      <c r="Q357">
        <f t="shared" si="67"/>
        <v>-3.2936460428024672E-3</v>
      </c>
      <c r="R357">
        <f t="shared" si="68"/>
        <v>-3.6403587808345739E-3</v>
      </c>
      <c r="S357">
        <f t="shared" si="69"/>
        <v>6.486072298329093E-3</v>
      </c>
      <c r="T357">
        <f t="shared" si="70"/>
        <v>6.5243730494546348E-3</v>
      </c>
      <c r="U357">
        <f t="shared" si="71"/>
        <v>2.1200798170983859E-4</v>
      </c>
      <c r="V357">
        <f t="shared" si="72"/>
        <v>2.1200798170983859E-4</v>
      </c>
      <c r="W357" s="2"/>
      <c r="X357">
        <f t="shared" si="73"/>
        <v>131.44634706898412</v>
      </c>
      <c r="Y357">
        <f t="shared" si="74"/>
        <v>6.3370171984004073E-4</v>
      </c>
      <c r="Z357" s="40">
        <f>X357/MAX($X$16:X357)-1</f>
        <v>-1.252568752719696E-2</v>
      </c>
      <c r="AC357" s="2"/>
    </row>
    <row r="358" spans="1:29">
      <c r="A358" s="2">
        <v>44018</v>
      </c>
      <c r="B358">
        <v>11843333</v>
      </c>
      <c r="C358">
        <v>12323759</v>
      </c>
      <c r="D358">
        <v>12211206</v>
      </c>
      <c r="E358">
        <v>12106441</v>
      </c>
      <c r="F358">
        <v>11140939</v>
      </c>
      <c r="G358">
        <f>IFERROR(VLOOKUP($A358,'Equity Curves'!$A$16:$F$1622,2,FALSE),'BN+NF EQ_Curves'!G357)</f>
        <v>16886254</v>
      </c>
      <c r="H358">
        <f>IFERROR(VLOOKUP($A358,'Equity Curves'!$A$16:$F$1622,3,FALSE),'BN+NF EQ_Curves'!H357)</f>
        <v>18683190</v>
      </c>
      <c r="I358">
        <f>IFERROR(VLOOKUP($A358,'Equity Curves'!$A$16:$F$1622,4,FALSE),'BN+NF EQ_Curves'!I357)</f>
        <v>21950860</v>
      </c>
      <c r="J358">
        <f>IFERROR(VLOOKUP($A358,'Equity Curves'!$A$16:$F$1622,5,FALSE),'BN+NF EQ_Curves'!J357)</f>
        <v>20077394</v>
      </c>
      <c r="K358">
        <f>IFERROR(VLOOKUP($A358,'Equity Curves'!$A$16:$F$1622,6,FALSE),'BN+NF EQ_Curves'!K357)</f>
        <v>20077394</v>
      </c>
      <c r="M358">
        <f t="shared" si="63"/>
        <v>8.5195063800711512E-3</v>
      </c>
      <c r="N358">
        <f t="shared" si="64"/>
        <v>8.1846659999842419E-3</v>
      </c>
      <c r="O358">
        <f t="shared" si="65"/>
        <v>8.260728803907158E-3</v>
      </c>
      <c r="P358">
        <f t="shared" si="66"/>
        <v>8.3328100010711115E-3</v>
      </c>
      <c r="Q358">
        <f t="shared" si="67"/>
        <v>8.452272094060298E-3</v>
      </c>
      <c r="R358">
        <f t="shared" si="68"/>
        <v>-7.7738684496931887E-3</v>
      </c>
      <c r="S358">
        <f t="shared" si="69"/>
        <v>-4.2213167702710441E-3</v>
      </c>
      <c r="T358">
        <f t="shared" si="70"/>
        <v>-4.2460550863069324E-3</v>
      </c>
      <c r="U358">
        <f t="shared" si="71"/>
        <v>-7.077567692915343E-3</v>
      </c>
      <c r="V358">
        <f t="shared" si="72"/>
        <v>-7.077567692915343E-3</v>
      </c>
      <c r="W358" s="2"/>
      <c r="X358">
        <f t="shared" si="73"/>
        <v>131.59558609332061</v>
      </c>
      <c r="Y358">
        <f t="shared" si="74"/>
        <v>1.1353607586992109E-3</v>
      </c>
      <c r="Z358" s="40">
        <f>X358/MAX($X$16:X358)-1</f>
        <v>-1.1404547942591825E-2</v>
      </c>
      <c r="AC358" s="2"/>
    </row>
    <row r="359" spans="1:29">
      <c r="A359" s="2">
        <v>44019</v>
      </c>
      <c r="B359">
        <v>11855775</v>
      </c>
      <c r="C359">
        <v>12294456</v>
      </c>
      <c r="D359">
        <v>12209951</v>
      </c>
      <c r="E359">
        <v>12138984</v>
      </c>
      <c r="F359">
        <v>11177788</v>
      </c>
      <c r="G359">
        <f>IFERROR(VLOOKUP($A359,'Equity Curves'!$A$16:$F$1622,2,FALSE),'BN+NF EQ_Curves'!G358)</f>
        <v>16999274</v>
      </c>
      <c r="H359">
        <f>IFERROR(VLOOKUP($A359,'Equity Curves'!$A$16:$F$1622,3,FALSE),'BN+NF EQ_Curves'!H358)</f>
        <v>18611638</v>
      </c>
      <c r="I359">
        <f>IFERROR(VLOOKUP($A359,'Equity Curves'!$A$16:$F$1622,4,FALSE),'BN+NF EQ_Curves'!I358)</f>
        <v>21948864</v>
      </c>
      <c r="J359">
        <f>IFERROR(VLOOKUP($A359,'Equity Curves'!$A$16:$F$1622,5,FALSE),'BN+NF EQ_Curves'!J358)</f>
        <v>20250844</v>
      </c>
      <c r="K359">
        <f>IFERROR(VLOOKUP($A359,'Equity Curves'!$A$16:$F$1622,6,FALSE),'BN+NF EQ_Curves'!K358)</f>
        <v>20250844</v>
      </c>
      <c r="M359">
        <f t="shared" si="63"/>
        <v>1.0505488615408787E-3</v>
      </c>
      <c r="N359">
        <f t="shared" si="64"/>
        <v>-2.3777647712844852E-3</v>
      </c>
      <c r="O359">
        <f t="shared" si="65"/>
        <v>-1.0277445159800891E-4</v>
      </c>
      <c r="P359">
        <f t="shared" si="66"/>
        <v>2.6880732330831769E-3</v>
      </c>
      <c r="Q359">
        <f t="shared" si="67"/>
        <v>3.3075309002230657E-3</v>
      </c>
      <c r="R359">
        <f t="shared" si="68"/>
        <v>6.693017883066199E-3</v>
      </c>
      <c r="S359">
        <f t="shared" si="69"/>
        <v>-3.8297528419932725E-3</v>
      </c>
      <c r="T359">
        <f t="shared" si="70"/>
        <v>-9.0930378126463651E-5</v>
      </c>
      <c r="U359">
        <f t="shared" si="71"/>
        <v>8.6390693931692741E-3</v>
      </c>
      <c r="V359">
        <f t="shared" si="72"/>
        <v>8.6390693931692741E-3</v>
      </c>
      <c r="W359" s="2"/>
      <c r="X359">
        <f t="shared" si="73"/>
        <v>131.91952293584106</v>
      </c>
      <c r="Y359">
        <f t="shared" si="74"/>
        <v>2.4616087221249637E-3</v>
      </c>
      <c r="Z359" s="40">
        <f>X359/MAX($X$16:X359)-1</f>
        <v>-8.9710127551543284E-3</v>
      </c>
      <c r="AC359" s="2"/>
    </row>
    <row r="360" spans="1:29">
      <c r="A360" s="2">
        <v>44020</v>
      </c>
      <c r="B360">
        <v>11865712</v>
      </c>
      <c r="C360">
        <v>12353005</v>
      </c>
      <c r="D360">
        <v>12203328</v>
      </c>
      <c r="E360">
        <v>12151865</v>
      </c>
      <c r="F360">
        <v>11225659</v>
      </c>
      <c r="G360">
        <f>IFERROR(VLOOKUP($A360,'Equity Curves'!$A$16:$F$1622,2,FALSE),'BN+NF EQ_Curves'!G359)</f>
        <v>17076690</v>
      </c>
      <c r="H360">
        <f>IFERROR(VLOOKUP($A360,'Equity Curves'!$A$16:$F$1622,3,FALSE),'BN+NF EQ_Curves'!H359)</f>
        <v>18726228</v>
      </c>
      <c r="I360">
        <f>IFERROR(VLOOKUP($A360,'Equity Curves'!$A$16:$F$1622,4,FALSE),'BN+NF EQ_Curves'!I359)</f>
        <v>22135766</v>
      </c>
      <c r="J360">
        <f>IFERROR(VLOOKUP($A360,'Equity Curves'!$A$16:$F$1622,5,FALSE),'BN+NF EQ_Curves'!J359)</f>
        <v>20411642</v>
      </c>
      <c r="K360">
        <f>IFERROR(VLOOKUP($A360,'Equity Curves'!$A$16:$F$1622,6,FALSE),'BN+NF EQ_Curves'!K359)</f>
        <v>20411642</v>
      </c>
      <c r="M360">
        <f t="shared" si="63"/>
        <v>8.3815693195932184E-4</v>
      </c>
      <c r="N360">
        <f t="shared" si="64"/>
        <v>4.7622277878744956E-3</v>
      </c>
      <c r="O360">
        <f t="shared" si="65"/>
        <v>-5.424264192378514E-4</v>
      </c>
      <c r="P360">
        <f t="shared" si="66"/>
        <v>1.0611266972591071E-3</v>
      </c>
      <c r="Q360">
        <f t="shared" si="67"/>
        <v>4.2826899204029267E-3</v>
      </c>
      <c r="R360">
        <f t="shared" si="68"/>
        <v>4.5540768388108166E-3</v>
      </c>
      <c r="S360">
        <f t="shared" si="69"/>
        <v>6.1569003222607943E-3</v>
      </c>
      <c r="T360">
        <f t="shared" si="70"/>
        <v>8.5153381970020092E-3</v>
      </c>
      <c r="U360">
        <f t="shared" si="71"/>
        <v>7.940311030987246E-3</v>
      </c>
      <c r="V360">
        <f t="shared" si="72"/>
        <v>7.940311030987246E-3</v>
      </c>
      <c r="W360" s="2"/>
      <c r="X360">
        <f t="shared" si="73"/>
        <v>132.51987169795044</v>
      </c>
      <c r="Y360">
        <f t="shared" si="74"/>
        <v>4.5508712338306109E-3</v>
      </c>
      <c r="Z360" s="40">
        <f>X360/MAX($X$16:X360)-1</f>
        <v>-4.4609674452095183E-3</v>
      </c>
      <c r="AC360" s="2"/>
    </row>
    <row r="361" spans="1:29">
      <c r="A361" s="2">
        <v>44021</v>
      </c>
      <c r="B361">
        <v>11823777</v>
      </c>
      <c r="C361">
        <v>12392413</v>
      </c>
      <c r="D361">
        <v>12255017</v>
      </c>
      <c r="E361">
        <v>12207638</v>
      </c>
      <c r="F361">
        <v>11278448</v>
      </c>
      <c r="G361">
        <f>IFERROR(VLOOKUP($A361,'Equity Curves'!$A$16:$F$1622,2,FALSE),'BN+NF EQ_Curves'!G360)</f>
        <v>17149070</v>
      </c>
      <c r="H361">
        <f>IFERROR(VLOOKUP($A361,'Equity Curves'!$A$16:$F$1622,3,FALSE),'BN+NF EQ_Curves'!H360)</f>
        <v>18748598</v>
      </c>
      <c r="I361">
        <f>IFERROR(VLOOKUP($A361,'Equity Curves'!$A$16:$F$1622,4,FALSE),'BN+NF EQ_Curves'!I360)</f>
        <v>22179942</v>
      </c>
      <c r="J361">
        <f>IFERROR(VLOOKUP($A361,'Equity Curves'!$A$16:$F$1622,5,FALSE),'BN+NF EQ_Curves'!J360)</f>
        <v>20451470</v>
      </c>
      <c r="K361">
        <f>IFERROR(VLOOKUP($A361,'Equity Curves'!$A$16:$F$1622,6,FALSE),'BN+NF EQ_Curves'!K360)</f>
        <v>20451470</v>
      </c>
      <c r="M361">
        <f t="shared" si="63"/>
        <v>-3.5341326335915912E-3</v>
      </c>
      <c r="N361">
        <f t="shared" si="64"/>
        <v>3.1901549461041956E-3</v>
      </c>
      <c r="O361">
        <f t="shared" si="65"/>
        <v>4.2356478495046979E-3</v>
      </c>
      <c r="P361">
        <f t="shared" si="66"/>
        <v>4.5896658661037648E-3</v>
      </c>
      <c r="Q361">
        <f t="shared" si="67"/>
        <v>4.7025301588083934E-3</v>
      </c>
      <c r="R361">
        <f t="shared" si="68"/>
        <v>4.2385263186248689E-3</v>
      </c>
      <c r="S361">
        <f t="shared" si="69"/>
        <v>1.1945812045008886E-3</v>
      </c>
      <c r="T361">
        <f t="shared" si="70"/>
        <v>1.9956842695210142E-3</v>
      </c>
      <c r="U361">
        <f t="shared" si="71"/>
        <v>1.9512393956351293E-3</v>
      </c>
      <c r="V361">
        <f t="shared" si="72"/>
        <v>1.9512393956351293E-3</v>
      </c>
      <c r="W361" s="2"/>
      <c r="X361">
        <f t="shared" si="73"/>
        <v>132.84474597590346</v>
      </c>
      <c r="Y361">
        <f t="shared" si="74"/>
        <v>2.4515136770846494E-3</v>
      </c>
      <c r="Z361" s="40">
        <f>X361/MAX($X$16:X361)-1</f>
        <v>-2.0203898908298656E-3</v>
      </c>
      <c r="AC361" s="2"/>
    </row>
    <row r="362" spans="1:29">
      <c r="A362" s="2">
        <v>44022</v>
      </c>
      <c r="B362">
        <v>11754270</v>
      </c>
      <c r="C362">
        <v>12343850</v>
      </c>
      <c r="D362">
        <v>12278565</v>
      </c>
      <c r="E362">
        <v>12242013</v>
      </c>
      <c r="F362">
        <v>11331879</v>
      </c>
      <c r="G362">
        <f>IFERROR(VLOOKUP($A362,'Equity Curves'!$A$16:$F$1622,2,FALSE),'BN+NF EQ_Curves'!G361)</f>
        <v>17204720</v>
      </c>
      <c r="H362">
        <f>IFERROR(VLOOKUP($A362,'Equity Curves'!$A$16:$F$1622,3,FALSE),'BN+NF EQ_Curves'!H361)</f>
        <v>18832204</v>
      </c>
      <c r="I362">
        <f>IFERROR(VLOOKUP($A362,'Equity Curves'!$A$16:$F$1622,4,FALSE),'BN+NF EQ_Curves'!I361)</f>
        <v>22327888</v>
      </c>
      <c r="J362">
        <f>IFERROR(VLOOKUP($A362,'Equity Curves'!$A$16:$F$1622,5,FALSE),'BN+NF EQ_Curves'!J361)</f>
        <v>20588036</v>
      </c>
      <c r="K362">
        <f>IFERROR(VLOOKUP($A362,'Equity Curves'!$A$16:$F$1622,6,FALSE),'BN+NF EQ_Curves'!K361)</f>
        <v>20588036</v>
      </c>
      <c r="M362">
        <f t="shared" si="63"/>
        <v>-5.8785783933509306E-3</v>
      </c>
      <c r="N362">
        <f t="shared" si="64"/>
        <v>-3.9187686853238146E-3</v>
      </c>
      <c r="O362">
        <f t="shared" si="65"/>
        <v>1.9214987625069124E-3</v>
      </c>
      <c r="P362">
        <f t="shared" si="66"/>
        <v>2.8158600377894416E-3</v>
      </c>
      <c r="Q362">
        <f t="shared" si="67"/>
        <v>4.7374425984851865E-3</v>
      </c>
      <c r="R362">
        <f t="shared" si="68"/>
        <v>3.2450739311227217E-3</v>
      </c>
      <c r="S362">
        <f t="shared" si="69"/>
        <v>4.459320104895248E-3</v>
      </c>
      <c r="T362">
        <f t="shared" si="70"/>
        <v>6.670260905100589E-3</v>
      </c>
      <c r="U362">
        <f t="shared" si="71"/>
        <v>6.6775640088463373E-3</v>
      </c>
      <c r="V362">
        <f t="shared" si="72"/>
        <v>6.6775640088463373E-3</v>
      </c>
      <c r="W362" s="2"/>
      <c r="X362">
        <f t="shared" si="73"/>
        <v>133.20883672332539</v>
      </c>
      <c r="Y362">
        <f t="shared" si="74"/>
        <v>2.7407237278918033E-3</v>
      </c>
      <c r="Z362" s="40">
        <f>X362/MAX($X$16:X362)-1</f>
        <v>0</v>
      </c>
      <c r="AC362" s="2"/>
    </row>
    <row r="363" spans="1:29">
      <c r="A363" s="2">
        <v>44025</v>
      </c>
      <c r="B363">
        <v>11638872</v>
      </c>
      <c r="C363">
        <v>12243898</v>
      </c>
      <c r="D363">
        <v>12319073</v>
      </c>
      <c r="E363">
        <v>12287885</v>
      </c>
      <c r="F363">
        <v>11376674</v>
      </c>
      <c r="G363">
        <f>IFERROR(VLOOKUP($A363,'Equity Curves'!$A$16:$F$1622,2,FALSE),'BN+NF EQ_Curves'!G362)</f>
        <v>17312512</v>
      </c>
      <c r="H363">
        <f>IFERROR(VLOOKUP($A363,'Equity Curves'!$A$16:$F$1622,3,FALSE),'BN+NF EQ_Curves'!H362)</f>
        <v>18940528</v>
      </c>
      <c r="I363">
        <f>IFERROR(VLOOKUP($A363,'Equity Curves'!$A$16:$F$1622,4,FALSE),'BN+NF EQ_Curves'!I362)</f>
        <v>22341904</v>
      </c>
      <c r="J363">
        <f>IFERROR(VLOOKUP($A363,'Equity Curves'!$A$16:$F$1622,5,FALSE),'BN+NF EQ_Curves'!J362)</f>
        <v>20616736</v>
      </c>
      <c r="K363">
        <f>IFERROR(VLOOKUP($A363,'Equity Curves'!$A$16:$F$1622,6,FALSE),'BN+NF EQ_Curves'!K362)</f>
        <v>20616736</v>
      </c>
      <c r="M363">
        <f t="shared" si="63"/>
        <v>-9.8175386476574422E-3</v>
      </c>
      <c r="N363">
        <f t="shared" si="64"/>
        <v>-8.0973116167160075E-3</v>
      </c>
      <c r="O363">
        <f t="shared" si="65"/>
        <v>3.2990825882339703E-3</v>
      </c>
      <c r="P363">
        <f t="shared" si="66"/>
        <v>3.7470961679260117E-3</v>
      </c>
      <c r="Q363">
        <f t="shared" si="67"/>
        <v>3.953007263843844E-3</v>
      </c>
      <c r="R363">
        <f t="shared" si="68"/>
        <v>6.2652574409813866E-3</v>
      </c>
      <c r="S363">
        <f t="shared" si="69"/>
        <v>5.7520617342505798E-3</v>
      </c>
      <c r="T363">
        <f t="shared" si="70"/>
        <v>6.2773514449721013E-4</v>
      </c>
      <c r="U363">
        <f t="shared" si="71"/>
        <v>1.394013494050661E-3</v>
      </c>
      <c r="V363">
        <f t="shared" si="72"/>
        <v>1.394013494050661E-3</v>
      </c>
      <c r="W363" s="2"/>
      <c r="X363">
        <f t="shared" si="73"/>
        <v>133.32229624521648</v>
      </c>
      <c r="Y363">
        <f t="shared" si="74"/>
        <v>8.5174170634608767E-4</v>
      </c>
      <c r="Z363" s="40">
        <f>X363/MAX($X$16:X363)-1</f>
        <v>0</v>
      </c>
      <c r="AC363" s="2"/>
    </row>
    <row r="364" spans="1:29">
      <c r="A364" s="2">
        <v>44026</v>
      </c>
      <c r="B364">
        <v>11715387</v>
      </c>
      <c r="C364">
        <v>12325878</v>
      </c>
      <c r="D364">
        <v>12374382</v>
      </c>
      <c r="E364">
        <v>12369865</v>
      </c>
      <c r="F364">
        <v>11378028</v>
      </c>
      <c r="G364">
        <f>IFERROR(VLOOKUP($A364,'Equity Curves'!$A$16:$F$1622,2,FALSE),'BN+NF EQ_Curves'!G363)</f>
        <v>17427426</v>
      </c>
      <c r="H364">
        <f>IFERROR(VLOOKUP($A364,'Equity Curves'!$A$16:$F$1622,3,FALSE),'BN+NF EQ_Curves'!H363)</f>
        <v>19047016</v>
      </c>
      <c r="I364">
        <f>IFERROR(VLOOKUP($A364,'Equity Curves'!$A$16:$F$1622,4,FALSE),'BN+NF EQ_Curves'!I363)</f>
        <v>22546240</v>
      </c>
      <c r="J364">
        <f>IFERROR(VLOOKUP($A364,'Equity Curves'!$A$16:$F$1622,5,FALSE),'BN+NF EQ_Curves'!J363)</f>
        <v>20805354</v>
      </c>
      <c r="K364">
        <f>IFERROR(VLOOKUP($A364,'Equity Curves'!$A$16:$F$1622,6,FALSE),'BN+NF EQ_Curves'!K363)</f>
        <v>20805354</v>
      </c>
      <c r="M364">
        <f t="shared" si="63"/>
        <v>6.574090685076639E-3</v>
      </c>
      <c r="N364">
        <f t="shared" si="64"/>
        <v>6.6955801167243312E-3</v>
      </c>
      <c r="O364">
        <f t="shared" si="65"/>
        <v>4.4897047042420368E-3</v>
      </c>
      <c r="P364">
        <f t="shared" si="66"/>
        <v>6.6716119169409893E-3</v>
      </c>
      <c r="Q364">
        <f t="shared" si="67"/>
        <v>1.1901545214354492E-4</v>
      </c>
      <c r="R364">
        <f t="shared" si="68"/>
        <v>6.6376271681429788E-3</v>
      </c>
      <c r="S364">
        <f t="shared" si="69"/>
        <v>5.6222297498782492E-3</v>
      </c>
      <c r="T364">
        <f t="shared" si="70"/>
        <v>9.1458633069052553E-3</v>
      </c>
      <c r="U364">
        <f t="shared" si="71"/>
        <v>9.1487808739463272E-3</v>
      </c>
      <c r="V364">
        <f t="shared" si="72"/>
        <v>9.1487808739463272E-3</v>
      </c>
      <c r="W364" s="2"/>
      <c r="X364">
        <f t="shared" si="73"/>
        <v>134.17893579293909</v>
      </c>
      <c r="Y364">
        <f t="shared" si="74"/>
        <v>6.4253284847946672E-3</v>
      </c>
      <c r="Z364" s="40">
        <f>X364/MAX($X$16:X364)-1</f>
        <v>0</v>
      </c>
      <c r="AC364" s="2"/>
    </row>
    <row r="365" spans="1:29">
      <c r="A365" s="2">
        <v>44027</v>
      </c>
      <c r="B365">
        <v>11571549</v>
      </c>
      <c r="C365">
        <v>12335247</v>
      </c>
      <c r="D365">
        <v>12389507</v>
      </c>
      <c r="E365">
        <v>12471508</v>
      </c>
      <c r="F365">
        <v>11463086</v>
      </c>
      <c r="G365">
        <f>IFERROR(VLOOKUP($A365,'Equity Curves'!$A$16:$F$1622,2,FALSE),'BN+NF EQ_Curves'!G364)</f>
        <v>17451892</v>
      </c>
      <c r="H365">
        <f>IFERROR(VLOOKUP($A365,'Equity Curves'!$A$16:$F$1622,3,FALSE),'BN+NF EQ_Curves'!H364)</f>
        <v>18988184</v>
      </c>
      <c r="I365">
        <f>IFERROR(VLOOKUP($A365,'Equity Curves'!$A$16:$F$1622,4,FALSE),'BN+NF EQ_Curves'!I364)</f>
        <v>22635250</v>
      </c>
      <c r="J365">
        <f>IFERROR(VLOOKUP($A365,'Equity Curves'!$A$16:$F$1622,5,FALSE),'BN+NF EQ_Curves'!J364)</f>
        <v>21073272</v>
      </c>
      <c r="K365">
        <f>IFERROR(VLOOKUP($A365,'Equity Curves'!$A$16:$F$1622,6,FALSE),'BN+NF EQ_Curves'!K364)</f>
        <v>21073272</v>
      </c>
      <c r="M365">
        <f t="shared" si="63"/>
        <v>-1.2277699405064513E-2</v>
      </c>
      <c r="N365">
        <f t="shared" si="64"/>
        <v>7.6010812373761283E-4</v>
      </c>
      <c r="O365">
        <f t="shared" si="65"/>
        <v>1.2222832623076663E-3</v>
      </c>
      <c r="P365">
        <f t="shared" si="66"/>
        <v>8.2169853915139424E-3</v>
      </c>
      <c r="Q365">
        <f t="shared" si="67"/>
        <v>7.475636375653183E-3</v>
      </c>
      <c r="R365">
        <f t="shared" si="68"/>
        <v>1.4038791500248227E-3</v>
      </c>
      <c r="S365">
        <f t="shared" si="69"/>
        <v>-3.0887777907048219E-3</v>
      </c>
      <c r="T365">
        <f t="shared" si="70"/>
        <v>3.9478866542714819E-3</v>
      </c>
      <c r="U365">
        <f t="shared" si="71"/>
        <v>1.2877358395343874E-2</v>
      </c>
      <c r="V365">
        <f t="shared" si="72"/>
        <v>1.2877358395343874E-2</v>
      </c>
      <c r="W365" s="2"/>
      <c r="X365">
        <f t="shared" si="73"/>
        <v>134.62729495582568</v>
      </c>
      <c r="Y365">
        <f t="shared" si="74"/>
        <v>3.3415018552427119E-3</v>
      </c>
      <c r="Z365" s="40">
        <f>X365/MAX($X$16:X365)-1</f>
        <v>0</v>
      </c>
      <c r="AC365" s="2"/>
    </row>
    <row r="366" spans="1:29">
      <c r="A366" s="2">
        <v>44028</v>
      </c>
      <c r="B366">
        <v>11498773</v>
      </c>
      <c r="C366">
        <v>12369390</v>
      </c>
      <c r="D366">
        <v>12464346</v>
      </c>
      <c r="E366">
        <v>12557204</v>
      </c>
      <c r="F366">
        <v>11540782</v>
      </c>
      <c r="G366">
        <f>IFERROR(VLOOKUP($A366,'Equity Curves'!$A$16:$F$1622,2,FALSE),'BN+NF EQ_Curves'!G365)</f>
        <v>17456400</v>
      </c>
      <c r="H366">
        <f>IFERROR(VLOOKUP($A366,'Equity Curves'!$A$16:$F$1622,3,FALSE),'BN+NF EQ_Curves'!H365)</f>
        <v>19154506</v>
      </c>
      <c r="I366">
        <f>IFERROR(VLOOKUP($A366,'Equity Curves'!$A$16:$F$1622,4,FALSE),'BN+NF EQ_Curves'!I365)</f>
        <v>22809326</v>
      </c>
      <c r="J366">
        <f>IFERROR(VLOOKUP($A366,'Equity Curves'!$A$16:$F$1622,5,FALSE),'BN+NF EQ_Curves'!J365)</f>
        <v>21256684</v>
      </c>
      <c r="K366">
        <f>IFERROR(VLOOKUP($A366,'Equity Curves'!$A$16:$F$1622,6,FALSE),'BN+NF EQ_Curves'!K365)</f>
        <v>21256684</v>
      </c>
      <c r="M366">
        <f t="shared" si="63"/>
        <v>-6.2892184961581554E-3</v>
      </c>
      <c r="N366">
        <f t="shared" si="64"/>
        <v>2.7679218746086143E-3</v>
      </c>
      <c r="O366">
        <f t="shared" si="65"/>
        <v>6.0405147678597171E-3</v>
      </c>
      <c r="P366">
        <f t="shared" si="66"/>
        <v>6.8713422626998089E-3</v>
      </c>
      <c r="Q366">
        <f t="shared" si="67"/>
        <v>6.7779304805006824E-3</v>
      </c>
      <c r="R366">
        <f t="shared" si="68"/>
        <v>2.583101018502898E-4</v>
      </c>
      <c r="S366">
        <f t="shared" si="69"/>
        <v>8.7592367969469009E-3</v>
      </c>
      <c r="T366">
        <f t="shared" si="70"/>
        <v>7.6904827647144014E-3</v>
      </c>
      <c r="U366">
        <f t="shared" si="71"/>
        <v>8.7035368783736633E-3</v>
      </c>
      <c r="V366">
        <f t="shared" si="72"/>
        <v>8.7035368783736633E-3</v>
      </c>
      <c r="W366" s="2"/>
      <c r="X366">
        <f t="shared" si="73"/>
        <v>135.30424938408373</v>
      </c>
      <c r="Y366">
        <f t="shared" si="74"/>
        <v>5.0283594309769586E-3</v>
      </c>
      <c r="Z366" s="40">
        <f>X366/MAX($X$16:X366)-1</f>
        <v>0</v>
      </c>
      <c r="AC366" s="2"/>
    </row>
    <row r="367" spans="1:29">
      <c r="A367" s="2">
        <v>44029</v>
      </c>
      <c r="B367">
        <v>11567929</v>
      </c>
      <c r="C367">
        <v>12443486</v>
      </c>
      <c r="D367">
        <v>12538443</v>
      </c>
      <c r="E367">
        <v>12636241</v>
      </c>
      <c r="F367">
        <v>11551065</v>
      </c>
      <c r="G367">
        <f>IFERROR(VLOOKUP($A367,'Equity Curves'!$A$16:$F$1622,2,FALSE),'BN+NF EQ_Curves'!G366)</f>
        <v>17622536</v>
      </c>
      <c r="H367">
        <f>IFERROR(VLOOKUP($A367,'Equity Curves'!$A$16:$F$1622,3,FALSE),'BN+NF EQ_Curves'!H366)</f>
        <v>19335748</v>
      </c>
      <c r="I367">
        <f>IFERROR(VLOOKUP($A367,'Equity Curves'!$A$16:$F$1622,4,FALSE),'BN+NF EQ_Curves'!I366)</f>
        <v>23020772</v>
      </c>
      <c r="J367">
        <f>IFERROR(VLOOKUP($A367,'Equity Curves'!$A$16:$F$1622,5,FALSE),'BN+NF EQ_Curves'!J366)</f>
        <v>21252778</v>
      </c>
      <c r="K367">
        <f>IFERROR(VLOOKUP($A367,'Equity Curves'!$A$16:$F$1622,6,FALSE),'BN+NF EQ_Curves'!K366)</f>
        <v>21252778</v>
      </c>
      <c r="M367">
        <f t="shared" si="63"/>
        <v>6.0142069071196236E-3</v>
      </c>
      <c r="N367">
        <f t="shared" si="64"/>
        <v>5.9902711451413904E-3</v>
      </c>
      <c r="O367">
        <f t="shared" si="65"/>
        <v>5.9447162330057424E-3</v>
      </c>
      <c r="P367">
        <f t="shared" si="66"/>
        <v>6.2941559283420379E-3</v>
      </c>
      <c r="Q367">
        <f t="shared" si="67"/>
        <v>8.9101414444869853E-4</v>
      </c>
      <c r="R367">
        <f t="shared" si="68"/>
        <v>9.5171971311380776E-3</v>
      </c>
      <c r="S367">
        <f t="shared" si="69"/>
        <v>9.4621077672272236E-3</v>
      </c>
      <c r="T367">
        <f t="shared" si="70"/>
        <v>9.2701555495326993E-3</v>
      </c>
      <c r="U367">
        <f t="shared" si="71"/>
        <v>-1.8375396651704179E-4</v>
      </c>
      <c r="V367">
        <f t="shared" si="72"/>
        <v>-1.8375396651704179E-4</v>
      </c>
      <c r="W367" s="2"/>
      <c r="X367">
        <f t="shared" si="73"/>
        <v>136.02158268004368</v>
      </c>
      <c r="Y367">
        <f t="shared" si="74"/>
        <v>5.3016316872921418E-3</v>
      </c>
      <c r="Z367" s="40">
        <f>X367/MAX($X$16:X367)-1</f>
        <v>0</v>
      </c>
      <c r="AC367" s="2"/>
    </row>
    <row r="368" spans="1:29">
      <c r="A368" s="2">
        <v>44032</v>
      </c>
      <c r="B368">
        <v>11597093</v>
      </c>
      <c r="C368">
        <v>12474733</v>
      </c>
      <c r="D368">
        <v>12569690</v>
      </c>
      <c r="E368">
        <v>12669571</v>
      </c>
      <c r="F368">
        <v>11540061</v>
      </c>
      <c r="G368">
        <f>IFERROR(VLOOKUP($A368,'Equity Curves'!$A$16:$F$1622,2,FALSE),'BN+NF EQ_Curves'!G367)</f>
        <v>17695946</v>
      </c>
      <c r="H368">
        <f>IFERROR(VLOOKUP($A368,'Equity Curves'!$A$16:$F$1622,3,FALSE),'BN+NF EQ_Curves'!H367)</f>
        <v>19415830</v>
      </c>
      <c r="I368">
        <f>IFERROR(VLOOKUP($A368,'Equity Curves'!$A$16:$F$1622,4,FALSE),'BN+NF EQ_Curves'!I367)</f>
        <v>23114202</v>
      </c>
      <c r="J368">
        <f>IFERROR(VLOOKUP($A368,'Equity Curves'!$A$16:$F$1622,5,FALSE),'BN+NF EQ_Curves'!J367)</f>
        <v>21345420</v>
      </c>
      <c r="K368">
        <f>IFERROR(VLOOKUP($A368,'Equity Curves'!$A$16:$F$1622,6,FALSE),'BN+NF EQ_Curves'!K367)</f>
        <v>21345420</v>
      </c>
      <c r="M368">
        <f t="shared" si="63"/>
        <v>2.5211081430391857E-3</v>
      </c>
      <c r="N368">
        <f t="shared" si="64"/>
        <v>2.5111130434027906E-3</v>
      </c>
      <c r="O368">
        <f t="shared" si="65"/>
        <v>2.4920957091720819E-3</v>
      </c>
      <c r="P368">
        <f t="shared" si="66"/>
        <v>2.6376514977832777E-3</v>
      </c>
      <c r="Q368">
        <f t="shared" si="67"/>
        <v>-9.5263943194845435E-4</v>
      </c>
      <c r="R368">
        <f t="shared" si="68"/>
        <v>4.1656887521750452E-3</v>
      </c>
      <c r="S368">
        <f t="shared" si="69"/>
        <v>4.1416551353483655E-3</v>
      </c>
      <c r="T368">
        <f t="shared" si="70"/>
        <v>4.0585085504516449E-3</v>
      </c>
      <c r="U368">
        <f t="shared" si="71"/>
        <v>4.3590536728892459E-3</v>
      </c>
      <c r="V368">
        <f t="shared" si="72"/>
        <v>4.3590536728892459E-3</v>
      </c>
      <c r="W368" s="2"/>
      <c r="X368">
        <f t="shared" si="73"/>
        <v>136.43363678801427</v>
      </c>
      <c r="Y368">
        <f t="shared" si="74"/>
        <v>3.0293288745202431E-3</v>
      </c>
      <c r="Z368" s="40">
        <f>X368/MAX($X$16:X368)-1</f>
        <v>0</v>
      </c>
      <c r="AC368" s="2"/>
    </row>
    <row r="369" spans="1:29">
      <c r="A369" s="2">
        <v>44033</v>
      </c>
      <c r="B369">
        <v>11620795</v>
      </c>
      <c r="C369">
        <v>12500128</v>
      </c>
      <c r="D369">
        <v>12595085</v>
      </c>
      <c r="E369">
        <v>12696659</v>
      </c>
      <c r="F369">
        <v>11609789</v>
      </c>
      <c r="G369">
        <f>IFERROR(VLOOKUP($A369,'Equity Curves'!$A$16:$F$1622,2,FALSE),'BN+NF EQ_Curves'!G368)</f>
        <v>17784312</v>
      </c>
      <c r="H369">
        <f>IFERROR(VLOOKUP($A369,'Equity Curves'!$A$16:$F$1622,3,FALSE),'BN+NF EQ_Curves'!H368)</f>
        <v>19512230</v>
      </c>
      <c r="I369">
        <f>IFERROR(VLOOKUP($A369,'Equity Curves'!$A$16:$F$1622,4,FALSE),'BN+NF EQ_Curves'!I368)</f>
        <v>23226668</v>
      </c>
      <c r="J369">
        <f>IFERROR(VLOOKUP($A369,'Equity Curves'!$A$16:$F$1622,5,FALSE),'BN+NF EQ_Curves'!J368)</f>
        <v>21289844</v>
      </c>
      <c r="K369">
        <f>IFERROR(VLOOKUP($A369,'Equity Curves'!$A$16:$F$1622,6,FALSE),'BN+NF EQ_Curves'!K368)</f>
        <v>21289844</v>
      </c>
      <c r="M369">
        <f t="shared" si="63"/>
        <v>2.0437880424000188E-3</v>
      </c>
      <c r="N369">
        <f t="shared" si="64"/>
        <v>2.0357149126959406E-3</v>
      </c>
      <c r="O369">
        <f t="shared" si="65"/>
        <v>2.0203362214978871E-3</v>
      </c>
      <c r="P369">
        <f t="shared" si="66"/>
        <v>2.1380360866205539E-3</v>
      </c>
      <c r="Q369">
        <f t="shared" si="67"/>
        <v>6.0422557558403867E-3</v>
      </c>
      <c r="R369">
        <f t="shared" si="68"/>
        <v>4.9935731042578535E-3</v>
      </c>
      <c r="S369">
        <f t="shared" si="69"/>
        <v>4.9650208103386717E-3</v>
      </c>
      <c r="T369">
        <f t="shared" si="70"/>
        <v>4.8656665715736125E-3</v>
      </c>
      <c r="U369">
        <f t="shared" si="71"/>
        <v>-2.6036498696206944E-3</v>
      </c>
      <c r="V369">
        <f t="shared" si="72"/>
        <v>-2.6036498696206944E-3</v>
      </c>
      <c r="W369" s="2"/>
      <c r="X369">
        <f t="shared" si="73"/>
        <v>136.75967350184328</v>
      </c>
      <c r="Y369">
        <f t="shared" si="74"/>
        <v>2.3897091765983543E-3</v>
      </c>
      <c r="Z369" s="40">
        <f>X369/MAX($X$16:X369)-1</f>
        <v>0</v>
      </c>
      <c r="AC369" s="2"/>
    </row>
    <row r="370" spans="1:29">
      <c r="A370" s="2">
        <v>44034</v>
      </c>
      <c r="B370">
        <v>11628007</v>
      </c>
      <c r="C370">
        <v>12498308</v>
      </c>
      <c r="D370">
        <v>12514354</v>
      </c>
      <c r="E370">
        <v>12642535</v>
      </c>
      <c r="F370">
        <v>11558955</v>
      </c>
      <c r="G370">
        <f>IFERROR(VLOOKUP($A370,'Equity Curves'!$A$16:$F$1622,2,FALSE),'BN+NF EQ_Curves'!G369)</f>
        <v>17801226</v>
      </c>
      <c r="H370">
        <f>IFERROR(VLOOKUP($A370,'Equity Curves'!$A$16:$F$1622,3,FALSE),'BN+NF EQ_Curves'!H369)</f>
        <v>19463360</v>
      </c>
      <c r="I370">
        <f>IFERROR(VLOOKUP($A370,'Equity Curves'!$A$16:$F$1622,4,FALSE),'BN+NF EQ_Curves'!I369)</f>
        <v>23270888</v>
      </c>
      <c r="J370">
        <f>IFERROR(VLOOKUP($A370,'Equity Curves'!$A$16:$F$1622,5,FALSE),'BN+NF EQ_Curves'!J369)</f>
        <v>21028156</v>
      </c>
      <c r="K370">
        <f>IFERROR(VLOOKUP($A370,'Equity Curves'!$A$16:$F$1622,6,FALSE),'BN+NF EQ_Curves'!K369)</f>
        <v>21028156</v>
      </c>
      <c r="M370">
        <f t="shared" si="63"/>
        <v>6.2061158466342192E-4</v>
      </c>
      <c r="N370">
        <f t="shared" si="64"/>
        <v>-1.4559850907125416E-4</v>
      </c>
      <c r="O370">
        <f t="shared" si="65"/>
        <v>-6.4097225227142118E-3</v>
      </c>
      <c r="P370">
        <f t="shared" si="66"/>
        <v>-4.2628537160839253E-3</v>
      </c>
      <c r="Q370">
        <f t="shared" si="67"/>
        <v>-4.3785464145816855E-3</v>
      </c>
      <c r="R370">
        <f t="shared" si="68"/>
        <v>9.510629368176815E-4</v>
      </c>
      <c r="S370">
        <f t="shared" si="69"/>
        <v>-2.5045830230578936E-3</v>
      </c>
      <c r="T370">
        <f t="shared" si="70"/>
        <v>1.9038460445552907E-3</v>
      </c>
      <c r="U370">
        <f t="shared" si="71"/>
        <v>-1.2291682362726597E-2</v>
      </c>
      <c r="V370">
        <f t="shared" si="72"/>
        <v>-1.2291682362726597E-2</v>
      </c>
      <c r="W370" s="2"/>
      <c r="X370">
        <f t="shared" si="73"/>
        <v>136.2289208561896</v>
      </c>
      <c r="Y370">
        <f t="shared" si="74"/>
        <v>-3.8809148344925775E-3</v>
      </c>
      <c r="Z370" s="40">
        <f>X370/MAX($X$16:X370)-1</f>
        <v>-3.8809148344927102E-3</v>
      </c>
      <c r="AC370" s="2"/>
    </row>
    <row r="371" spans="1:29">
      <c r="A371" s="2">
        <v>44035</v>
      </c>
      <c r="B371">
        <v>11631983</v>
      </c>
      <c r="C371">
        <v>12547070</v>
      </c>
      <c r="D371">
        <v>12592134</v>
      </c>
      <c r="E371">
        <v>12683270</v>
      </c>
      <c r="F371">
        <v>11596185</v>
      </c>
      <c r="G371">
        <f>IFERROR(VLOOKUP($A371,'Equity Curves'!$A$16:$F$1622,2,FALSE),'BN+NF EQ_Curves'!G370)</f>
        <v>17807602</v>
      </c>
      <c r="H371">
        <f>IFERROR(VLOOKUP($A371,'Equity Curves'!$A$16:$F$1622,3,FALSE),'BN+NF EQ_Curves'!H370)</f>
        <v>19521506</v>
      </c>
      <c r="I371">
        <f>IFERROR(VLOOKUP($A371,'Equity Curves'!$A$16:$F$1622,4,FALSE),'BN+NF EQ_Curves'!I370)</f>
        <v>23410138</v>
      </c>
      <c r="J371">
        <f>IFERROR(VLOOKUP($A371,'Equity Curves'!$A$16:$F$1622,5,FALSE),'BN+NF EQ_Curves'!J370)</f>
        <v>21209956</v>
      </c>
      <c r="K371">
        <f>IFERROR(VLOOKUP($A371,'Equity Curves'!$A$16:$F$1622,6,FALSE),'BN+NF EQ_Curves'!K370)</f>
        <v>21209956</v>
      </c>
      <c r="M371">
        <f t="shared" si="63"/>
        <v>3.4193305869179014E-4</v>
      </c>
      <c r="N371">
        <f t="shared" si="64"/>
        <v>3.9014881054300066E-3</v>
      </c>
      <c r="O371">
        <f t="shared" si="65"/>
        <v>6.21526288931884E-3</v>
      </c>
      <c r="P371">
        <f t="shared" si="66"/>
        <v>3.222059499934149E-3</v>
      </c>
      <c r="Q371">
        <f t="shared" si="67"/>
        <v>3.2208793961046034E-3</v>
      </c>
      <c r="R371">
        <f t="shared" si="68"/>
        <v>3.5817757720724153E-4</v>
      </c>
      <c r="S371">
        <f t="shared" si="69"/>
        <v>2.9874595136707427E-3</v>
      </c>
      <c r="T371">
        <f t="shared" si="70"/>
        <v>5.9838713503326257E-3</v>
      </c>
      <c r="U371">
        <f t="shared" si="71"/>
        <v>8.6455512314060901E-3</v>
      </c>
      <c r="V371">
        <f t="shared" si="72"/>
        <v>8.6455512314060901E-3</v>
      </c>
      <c r="W371" s="2"/>
      <c r="X371">
        <f t="shared" si="73"/>
        <v>136.82181955130093</v>
      </c>
      <c r="Y371">
        <f t="shared" si="74"/>
        <v>4.3522233853502176E-3</v>
      </c>
      <c r="Z371" s="40">
        <f>X371/MAX($X$16:X371)-1</f>
        <v>0</v>
      </c>
      <c r="AC371" s="2"/>
    </row>
    <row r="372" spans="1:29">
      <c r="A372" s="2">
        <v>44036</v>
      </c>
      <c r="B372">
        <v>11536328</v>
      </c>
      <c r="C372">
        <v>12534928</v>
      </c>
      <c r="D372">
        <v>12630512</v>
      </c>
      <c r="E372">
        <v>12721528</v>
      </c>
      <c r="F372">
        <v>11631892</v>
      </c>
      <c r="G372">
        <f>IFERROR(VLOOKUP($A372,'Equity Curves'!$A$16:$F$1622,2,FALSE),'BN+NF EQ_Curves'!G371)</f>
        <v>17757788</v>
      </c>
      <c r="H372">
        <f>IFERROR(VLOOKUP($A372,'Equity Curves'!$A$16:$F$1622,3,FALSE),'BN+NF EQ_Curves'!H371)</f>
        <v>19583570</v>
      </c>
      <c r="I372">
        <f>IFERROR(VLOOKUP($A372,'Equity Curves'!$A$16:$F$1622,4,FALSE),'BN+NF EQ_Curves'!I371)</f>
        <v>23447310</v>
      </c>
      <c r="J372">
        <f>IFERROR(VLOOKUP($A372,'Equity Curves'!$A$16:$F$1622,5,FALSE),'BN+NF EQ_Curves'!J371)</f>
        <v>21297566</v>
      </c>
      <c r="K372">
        <f>IFERROR(VLOOKUP($A372,'Equity Curves'!$A$16:$F$1622,6,FALSE),'BN+NF EQ_Curves'!K371)</f>
        <v>21297566</v>
      </c>
      <c r="M372">
        <f t="shared" si="63"/>
        <v>-8.223447369206105E-3</v>
      </c>
      <c r="N372">
        <f t="shared" si="64"/>
        <v>-9.6771596874811738E-4</v>
      </c>
      <c r="O372">
        <f t="shared" si="65"/>
        <v>3.04777569870196E-3</v>
      </c>
      <c r="P372">
        <f t="shared" si="66"/>
        <v>3.016414536629819E-3</v>
      </c>
      <c r="Q372">
        <f t="shared" si="67"/>
        <v>3.0792023411148062E-3</v>
      </c>
      <c r="R372">
        <f t="shared" si="68"/>
        <v>-2.7973446396657442E-3</v>
      </c>
      <c r="S372">
        <f t="shared" si="69"/>
        <v>3.1792629113758242E-3</v>
      </c>
      <c r="T372">
        <f t="shared" si="70"/>
        <v>1.5878590719968777E-3</v>
      </c>
      <c r="U372">
        <f t="shared" si="71"/>
        <v>4.1306073430797952E-3</v>
      </c>
      <c r="V372">
        <f t="shared" si="72"/>
        <v>4.1306073430797952E-3</v>
      </c>
      <c r="W372" s="2"/>
      <c r="X372">
        <f t="shared" si="73"/>
        <v>136.96114823758396</v>
      </c>
      <c r="Y372">
        <f t="shared" si="74"/>
        <v>1.0183221268358911E-3</v>
      </c>
      <c r="Z372" s="40">
        <f>X372/MAX($X$16:X372)-1</f>
        <v>0</v>
      </c>
      <c r="AC372" s="2"/>
    </row>
    <row r="373" spans="1:29">
      <c r="A373" s="2">
        <v>44039</v>
      </c>
      <c r="B373">
        <v>11465025</v>
      </c>
      <c r="C373">
        <v>12401334</v>
      </c>
      <c r="D373">
        <v>12566182</v>
      </c>
      <c r="E373">
        <v>12642106</v>
      </c>
      <c r="F373">
        <v>11589680</v>
      </c>
      <c r="G373">
        <f>IFERROR(VLOOKUP($A373,'Equity Curves'!$A$16:$F$1622,2,FALSE),'BN+NF EQ_Curves'!G372)</f>
        <v>18024720</v>
      </c>
      <c r="H373">
        <f>IFERROR(VLOOKUP($A373,'Equity Curves'!$A$16:$F$1622,3,FALSE),'BN+NF EQ_Curves'!H372)</f>
        <v>19800174</v>
      </c>
      <c r="I373">
        <f>IFERROR(VLOOKUP($A373,'Equity Curves'!$A$16:$F$1622,4,FALSE),'BN+NF EQ_Curves'!I372)</f>
        <v>23516906</v>
      </c>
      <c r="J373">
        <f>IFERROR(VLOOKUP($A373,'Equity Curves'!$A$16:$F$1622,5,FALSE),'BN+NF EQ_Curves'!J372)</f>
        <v>21362192</v>
      </c>
      <c r="K373">
        <f>IFERROR(VLOOKUP($A373,'Equity Curves'!$A$16:$F$1622,6,FALSE),'BN+NF EQ_Curves'!K372)</f>
        <v>21362192</v>
      </c>
      <c r="M373">
        <f t="shared" si="63"/>
        <v>-6.1807361926602411E-3</v>
      </c>
      <c r="N373">
        <f t="shared" si="64"/>
        <v>-1.0657739717372161E-2</v>
      </c>
      <c r="O373">
        <f t="shared" si="65"/>
        <v>-5.0932218741409629E-3</v>
      </c>
      <c r="P373">
        <f t="shared" si="66"/>
        <v>-6.243117965074596E-3</v>
      </c>
      <c r="Q373">
        <f t="shared" si="67"/>
        <v>-3.6289883021609626E-3</v>
      </c>
      <c r="R373">
        <f t="shared" si="68"/>
        <v>1.5031827162256928E-2</v>
      </c>
      <c r="S373">
        <f t="shared" si="69"/>
        <v>1.1060496119961849E-2</v>
      </c>
      <c r="T373">
        <f t="shared" si="70"/>
        <v>2.9681869689957008E-3</v>
      </c>
      <c r="U373">
        <f t="shared" si="71"/>
        <v>3.0344312584826838E-3</v>
      </c>
      <c r="V373">
        <f t="shared" si="72"/>
        <v>3.0344312584826838E-3</v>
      </c>
      <c r="W373" s="2"/>
      <c r="X373">
        <f t="shared" si="73"/>
        <v>137.00669560858313</v>
      </c>
      <c r="Y373">
        <f t="shared" si="74"/>
        <v>3.3255687167709207E-4</v>
      </c>
      <c r="Z373" s="40">
        <f>X373/MAX($X$16:X373)-1</f>
        <v>0</v>
      </c>
      <c r="AC373" s="2"/>
    </row>
    <row r="374" spans="1:29">
      <c r="A374" s="2">
        <v>44040</v>
      </c>
      <c r="B374">
        <v>11512021</v>
      </c>
      <c r="C374">
        <v>12523027</v>
      </c>
      <c r="D374">
        <v>12616536</v>
      </c>
      <c r="E374">
        <v>12692459</v>
      </c>
      <c r="F374">
        <v>11636676</v>
      </c>
      <c r="G374">
        <f>IFERROR(VLOOKUP($A374,'Equity Curves'!$A$16:$F$1622,2,FALSE),'BN+NF EQ_Curves'!G373)</f>
        <v>18029302</v>
      </c>
      <c r="H374">
        <f>IFERROR(VLOOKUP($A374,'Equity Curves'!$A$16:$F$1622,3,FALSE),'BN+NF EQ_Curves'!H373)</f>
        <v>19826424</v>
      </c>
      <c r="I374">
        <f>IFERROR(VLOOKUP($A374,'Equity Curves'!$A$16:$F$1622,4,FALSE),'BN+NF EQ_Curves'!I373)</f>
        <v>23602356</v>
      </c>
      <c r="J374">
        <f>IFERROR(VLOOKUP($A374,'Equity Curves'!$A$16:$F$1622,5,FALSE),'BN+NF EQ_Curves'!J373)</f>
        <v>21496640</v>
      </c>
      <c r="K374">
        <f>IFERROR(VLOOKUP($A374,'Equity Curves'!$A$16:$F$1622,6,FALSE),'BN+NF EQ_Curves'!K373)</f>
        <v>21496640</v>
      </c>
      <c r="M374">
        <f t="shared" si="63"/>
        <v>4.0990752309741918E-3</v>
      </c>
      <c r="N374">
        <f t="shared" si="64"/>
        <v>9.8128959352277167E-3</v>
      </c>
      <c r="O374">
        <f t="shared" si="65"/>
        <v>4.0071041466691604E-3</v>
      </c>
      <c r="P374">
        <f t="shared" si="66"/>
        <v>3.9829598011598133E-3</v>
      </c>
      <c r="Q374">
        <f t="shared" si="67"/>
        <v>4.0549868503703124E-3</v>
      </c>
      <c r="R374">
        <f t="shared" si="68"/>
        <v>2.5420644537055281E-4</v>
      </c>
      <c r="S374">
        <f t="shared" si="69"/>
        <v>1.3257459252631332E-3</v>
      </c>
      <c r="T374">
        <f t="shared" si="70"/>
        <v>3.6335562169615976E-3</v>
      </c>
      <c r="U374">
        <f t="shared" si="71"/>
        <v>6.2937361484252108E-3</v>
      </c>
      <c r="V374">
        <f t="shared" si="72"/>
        <v>6.2937361484252108E-3</v>
      </c>
      <c r="W374" s="2"/>
      <c r="X374">
        <f t="shared" si="73"/>
        <v>137.60620954625827</v>
      </c>
      <c r="Y374">
        <f t="shared" si="74"/>
        <v>4.3758002848846905E-3</v>
      </c>
      <c r="Z374" s="40">
        <f>X374/MAX($X$16:X374)-1</f>
        <v>0</v>
      </c>
      <c r="AC374" s="2"/>
    </row>
    <row r="375" spans="1:29">
      <c r="A375" s="2">
        <v>44041</v>
      </c>
      <c r="B375">
        <v>11493619</v>
      </c>
      <c r="C375">
        <v>12567721</v>
      </c>
      <c r="D375">
        <v>12672121</v>
      </c>
      <c r="E375">
        <v>12718657</v>
      </c>
      <c r="F375">
        <v>11635405</v>
      </c>
      <c r="G375">
        <f>IFERROR(VLOOKUP($A375,'Equity Curves'!$A$16:$F$1622,2,FALSE),'BN+NF EQ_Curves'!G374)</f>
        <v>17898680</v>
      </c>
      <c r="H375">
        <f>IFERROR(VLOOKUP($A375,'Equity Curves'!$A$16:$F$1622,3,FALSE),'BN+NF EQ_Curves'!H374)</f>
        <v>19779056</v>
      </c>
      <c r="I375">
        <f>IFERROR(VLOOKUP($A375,'Equity Curves'!$A$16:$F$1622,4,FALSE),'BN+NF EQ_Curves'!I374)</f>
        <v>23703116</v>
      </c>
      <c r="J375">
        <f>IFERROR(VLOOKUP($A375,'Equity Curves'!$A$16:$F$1622,5,FALSE),'BN+NF EQ_Curves'!J374)</f>
        <v>21638970</v>
      </c>
      <c r="K375">
        <f>IFERROR(VLOOKUP($A375,'Equity Curves'!$A$16:$F$1622,6,FALSE),'BN+NF EQ_Curves'!K374)</f>
        <v>21638970</v>
      </c>
      <c r="M375">
        <f t="shared" si="63"/>
        <v>-1.5985029909170168E-3</v>
      </c>
      <c r="N375">
        <f t="shared" si="64"/>
        <v>3.5689454314840052E-3</v>
      </c>
      <c r="O375">
        <f t="shared" si="65"/>
        <v>4.4057259456953268E-3</v>
      </c>
      <c r="P375">
        <f t="shared" si="66"/>
        <v>2.0640602423849241E-3</v>
      </c>
      <c r="Q375">
        <f t="shared" si="67"/>
        <v>-1.0922363052812134E-4</v>
      </c>
      <c r="R375">
        <f t="shared" si="68"/>
        <v>-7.2449837492322144E-3</v>
      </c>
      <c r="S375">
        <f t="shared" si="69"/>
        <v>-2.3891348233044951E-3</v>
      </c>
      <c r="T375">
        <f t="shared" si="70"/>
        <v>4.2690653424599656E-3</v>
      </c>
      <c r="U375">
        <f t="shared" si="71"/>
        <v>6.6210347291484339E-3</v>
      </c>
      <c r="V375">
        <f t="shared" si="72"/>
        <v>6.6210347291484339E-3</v>
      </c>
      <c r="W375" s="2"/>
      <c r="X375">
        <f t="shared" si="73"/>
        <v>137.82924198277843</v>
      </c>
      <c r="Y375">
        <f t="shared" si="74"/>
        <v>1.6208021226339242E-3</v>
      </c>
      <c r="Z375" s="40">
        <f>X375/MAX($X$16:X375)-1</f>
        <v>0</v>
      </c>
      <c r="AC375" s="2"/>
    </row>
    <row r="376" spans="1:29">
      <c r="A376" s="2">
        <v>44042</v>
      </c>
      <c r="B376">
        <v>11553325</v>
      </c>
      <c r="C376">
        <v>12494342</v>
      </c>
      <c r="D376">
        <v>12626224</v>
      </c>
      <c r="E376">
        <v>12752332</v>
      </c>
      <c r="F376">
        <v>11690361</v>
      </c>
      <c r="G376">
        <f>IFERROR(VLOOKUP($A376,'Equity Curves'!$A$16:$F$1622,2,FALSE),'BN+NF EQ_Curves'!G375)</f>
        <v>17890660</v>
      </c>
      <c r="H376">
        <f>IFERROR(VLOOKUP($A376,'Equity Curves'!$A$16:$F$1622,3,FALSE),'BN+NF EQ_Curves'!H375)</f>
        <v>19660174</v>
      </c>
      <c r="I376">
        <f>IFERROR(VLOOKUP($A376,'Equity Curves'!$A$16:$F$1622,4,FALSE),'BN+NF EQ_Curves'!I375)</f>
        <v>23734318</v>
      </c>
      <c r="J376">
        <f>IFERROR(VLOOKUP($A376,'Equity Curves'!$A$16:$F$1622,5,FALSE),'BN+NF EQ_Curves'!J375)</f>
        <v>21653756</v>
      </c>
      <c r="K376">
        <f>IFERROR(VLOOKUP($A376,'Equity Curves'!$A$16:$F$1622,6,FALSE),'BN+NF EQ_Curves'!K375)</f>
        <v>21653756</v>
      </c>
      <c r="M376">
        <f t="shared" si="63"/>
        <v>5.1947084725880721E-3</v>
      </c>
      <c r="N376">
        <f t="shared" si="64"/>
        <v>-5.8386878575678036E-3</v>
      </c>
      <c r="O376">
        <f t="shared" si="65"/>
        <v>-3.6218877644871306E-3</v>
      </c>
      <c r="P376">
        <f t="shared" si="66"/>
        <v>2.6476852076442459E-3</v>
      </c>
      <c r="Q376">
        <f t="shared" si="67"/>
        <v>4.7231703580579154E-3</v>
      </c>
      <c r="R376">
        <f t="shared" si="68"/>
        <v>-4.4807773534139006E-4</v>
      </c>
      <c r="S376">
        <f t="shared" si="69"/>
        <v>-6.0104991866143376E-3</v>
      </c>
      <c r="T376">
        <f t="shared" si="70"/>
        <v>1.3163670126745686E-3</v>
      </c>
      <c r="U376">
        <f t="shared" si="71"/>
        <v>6.8330424229978703E-4</v>
      </c>
      <c r="V376">
        <f t="shared" si="72"/>
        <v>6.8330424229978703E-4</v>
      </c>
      <c r="W376" s="2"/>
      <c r="X376">
        <f t="shared" si="73"/>
        <v>137.81999897451664</v>
      </c>
      <c r="Y376">
        <f t="shared" si="74"/>
        <v>-6.7061300844628534E-5</v>
      </c>
      <c r="Z376" s="40">
        <f>X376/MAX($X$16:X376)-1</f>
        <v>-6.7061300844550864E-5</v>
      </c>
      <c r="AC376" s="2"/>
    </row>
    <row r="377" spans="1:29">
      <c r="A377" s="2">
        <v>44043</v>
      </c>
      <c r="B377">
        <v>11559851</v>
      </c>
      <c r="C377">
        <v>12501334</v>
      </c>
      <c r="D377">
        <v>12633216</v>
      </c>
      <c r="E377">
        <v>12704897</v>
      </c>
      <c r="F377">
        <v>11620966</v>
      </c>
      <c r="G377">
        <f>IFERROR(VLOOKUP($A377,'Equity Curves'!$A$16:$F$1622,2,FALSE),'BN+NF EQ_Curves'!G376)</f>
        <v>17840416</v>
      </c>
      <c r="H377">
        <f>IFERROR(VLOOKUP($A377,'Equity Curves'!$A$16:$F$1622,3,FALSE),'BN+NF EQ_Curves'!H376)</f>
        <v>19605362</v>
      </c>
      <c r="I377">
        <f>IFERROR(VLOOKUP($A377,'Equity Curves'!$A$16:$F$1622,4,FALSE),'BN+NF EQ_Curves'!I376)</f>
        <v>23607984</v>
      </c>
      <c r="J377">
        <f>IFERROR(VLOOKUP($A377,'Equity Curves'!$A$16:$F$1622,5,FALSE),'BN+NF EQ_Curves'!J376)</f>
        <v>21662060</v>
      </c>
      <c r="K377">
        <f>IFERROR(VLOOKUP($A377,'Equity Curves'!$A$16:$F$1622,6,FALSE),'BN+NF EQ_Curves'!K376)</f>
        <v>21662060</v>
      </c>
      <c r="M377">
        <f t="shared" si="63"/>
        <v>5.6485903408765026E-4</v>
      </c>
      <c r="N377">
        <f t="shared" si="64"/>
        <v>5.5961330336562476E-4</v>
      </c>
      <c r="O377">
        <f t="shared" si="65"/>
        <v>5.5376809408724803E-4</v>
      </c>
      <c r="P377">
        <f t="shared" si="66"/>
        <v>-3.7197118142783259E-3</v>
      </c>
      <c r="Q377">
        <f t="shared" si="67"/>
        <v>-5.9360870036434532E-3</v>
      </c>
      <c r="R377">
        <f t="shared" si="68"/>
        <v>-2.8083927591268099E-3</v>
      </c>
      <c r="S377">
        <f t="shared" si="69"/>
        <v>-2.7879712560021641E-3</v>
      </c>
      <c r="T377">
        <f t="shared" si="70"/>
        <v>-5.32284095966018E-3</v>
      </c>
      <c r="U377">
        <f t="shared" si="71"/>
        <v>3.8349005133331282E-4</v>
      </c>
      <c r="V377">
        <f t="shared" si="72"/>
        <v>3.8349005133331282E-4</v>
      </c>
      <c r="W377" s="2"/>
      <c r="X377">
        <f t="shared" si="73"/>
        <v>137.57013430350713</v>
      </c>
      <c r="Y377">
        <f t="shared" si="74"/>
        <v>-1.8129783258503786E-3</v>
      </c>
      <c r="Z377" s="40">
        <f>X377/MAX($X$16:X377)-1</f>
        <v>-1.879918046009954E-3</v>
      </c>
      <c r="AC377" s="2"/>
    </row>
    <row r="378" spans="1:29">
      <c r="A378" s="2">
        <v>44046</v>
      </c>
      <c r="B378">
        <v>11636949</v>
      </c>
      <c r="C378">
        <v>12583940</v>
      </c>
      <c r="D378">
        <v>12715821</v>
      </c>
      <c r="E378">
        <v>12820397</v>
      </c>
      <c r="F378">
        <v>11728766</v>
      </c>
      <c r="G378">
        <f>IFERROR(VLOOKUP($A378,'Equity Curves'!$A$16:$F$1622,2,FALSE),'BN+NF EQ_Curves'!G377)</f>
        <v>18087724</v>
      </c>
      <c r="H378">
        <f>IFERROR(VLOOKUP($A378,'Equity Curves'!$A$16:$F$1622,3,FALSE),'BN+NF EQ_Curves'!H377)</f>
        <v>19875154</v>
      </c>
      <c r="I378">
        <f>IFERROR(VLOOKUP($A378,'Equity Curves'!$A$16:$F$1622,4,FALSE),'BN+NF EQ_Curves'!I377)</f>
        <v>23514490</v>
      </c>
      <c r="J378">
        <f>IFERROR(VLOOKUP($A378,'Equity Curves'!$A$16:$F$1622,5,FALSE),'BN+NF EQ_Curves'!J377)</f>
        <v>21605308</v>
      </c>
      <c r="K378">
        <f>IFERROR(VLOOKUP($A378,'Equity Curves'!$A$16:$F$1622,6,FALSE),'BN+NF EQ_Curves'!K377)</f>
        <v>21605308</v>
      </c>
      <c r="M378">
        <f t="shared" si="63"/>
        <v>6.6694631271631E-3</v>
      </c>
      <c r="N378">
        <f t="shared" si="64"/>
        <v>6.6077748182713503E-3</v>
      </c>
      <c r="O378">
        <f t="shared" si="65"/>
        <v>6.5387150825253482E-3</v>
      </c>
      <c r="P378">
        <f t="shared" si="66"/>
        <v>9.0909827919107844E-3</v>
      </c>
      <c r="Q378">
        <f t="shared" si="67"/>
        <v>9.2763372683475342E-3</v>
      </c>
      <c r="R378">
        <f t="shared" si="68"/>
        <v>1.3862232808921071E-2</v>
      </c>
      <c r="S378">
        <f t="shared" si="69"/>
        <v>1.3761133306286366E-2</v>
      </c>
      <c r="T378">
        <f t="shared" si="70"/>
        <v>-3.9602703898816705E-3</v>
      </c>
      <c r="U378">
        <f t="shared" si="71"/>
        <v>-2.6198801037389252E-3</v>
      </c>
      <c r="V378">
        <f t="shared" si="72"/>
        <v>-2.6198801037389252E-3</v>
      </c>
      <c r="W378" s="2"/>
      <c r="X378">
        <f t="shared" si="73"/>
        <v>138.34887217834739</v>
      </c>
      <c r="Y378">
        <f t="shared" si="74"/>
        <v>5.6606608606066039E-3</v>
      </c>
      <c r="Z378" s="40">
        <f>X378/MAX($X$16:X378)-1</f>
        <v>0</v>
      </c>
      <c r="AC378" s="2"/>
    </row>
    <row r="379" spans="1:29">
      <c r="A379" s="2">
        <v>44047</v>
      </c>
      <c r="B379">
        <v>11654834</v>
      </c>
      <c r="C379">
        <v>12639678</v>
      </c>
      <c r="D379">
        <v>12798376</v>
      </c>
      <c r="E379">
        <v>12910341</v>
      </c>
      <c r="F379">
        <v>11807153</v>
      </c>
      <c r="G379">
        <f>IFERROR(VLOOKUP($A379,'Equity Curves'!$A$16:$F$1622,2,FALSE),'BN+NF EQ_Curves'!G378)</f>
        <v>17952806</v>
      </c>
      <c r="H379">
        <f>IFERROR(VLOOKUP($A379,'Equity Curves'!$A$16:$F$1622,3,FALSE),'BN+NF EQ_Curves'!H378)</f>
        <v>19965580</v>
      </c>
      <c r="I379">
        <f>IFERROR(VLOOKUP($A379,'Equity Curves'!$A$16:$F$1622,4,FALSE),'BN+NF EQ_Curves'!I378)</f>
        <v>23675910</v>
      </c>
      <c r="J379">
        <f>IFERROR(VLOOKUP($A379,'Equity Curves'!$A$16:$F$1622,5,FALSE),'BN+NF EQ_Curves'!J378)</f>
        <v>21756416</v>
      </c>
      <c r="K379">
        <f>IFERROR(VLOOKUP($A379,'Equity Curves'!$A$16:$F$1622,6,FALSE),'BN+NF EQ_Curves'!K378)</f>
        <v>21756416</v>
      </c>
      <c r="M379">
        <f t="shared" si="63"/>
        <v>1.5369148734776239E-3</v>
      </c>
      <c r="N379">
        <f t="shared" si="64"/>
        <v>4.4292963888892256E-3</v>
      </c>
      <c r="O379">
        <f t="shared" si="65"/>
        <v>6.4923059234633929E-3</v>
      </c>
      <c r="P379">
        <f t="shared" si="66"/>
        <v>7.0156953797919641E-3</v>
      </c>
      <c r="Q379">
        <f t="shared" si="67"/>
        <v>6.6833117823306143E-3</v>
      </c>
      <c r="R379">
        <f t="shared" si="68"/>
        <v>-7.4590921444842584E-3</v>
      </c>
      <c r="S379">
        <f t="shared" si="69"/>
        <v>4.5497005960306591E-3</v>
      </c>
      <c r="T379">
        <f t="shared" si="70"/>
        <v>6.8647034232933724E-3</v>
      </c>
      <c r="U379">
        <f t="shared" si="71"/>
        <v>6.9940220245876539E-3</v>
      </c>
      <c r="V379">
        <f t="shared" si="72"/>
        <v>6.9940220245876539E-3</v>
      </c>
      <c r="W379" s="2"/>
      <c r="X379">
        <f t="shared" si="73"/>
        <v>138.95900288311731</v>
      </c>
      <c r="Y379">
        <f t="shared" si="74"/>
        <v>4.4100880271967903E-3</v>
      </c>
      <c r="Z379" s="40">
        <f>X379/MAX($X$16:X379)-1</f>
        <v>0</v>
      </c>
      <c r="AC379" s="2"/>
    </row>
    <row r="380" spans="1:29">
      <c r="A380" s="2">
        <v>44048</v>
      </c>
      <c r="B380">
        <v>11685164</v>
      </c>
      <c r="C380">
        <v>12616395</v>
      </c>
      <c r="D380">
        <v>12774181</v>
      </c>
      <c r="E380">
        <v>12932345</v>
      </c>
      <c r="F380">
        <v>11835904</v>
      </c>
      <c r="G380">
        <f>IFERROR(VLOOKUP($A380,'Equity Curves'!$A$16:$F$1622,2,FALSE),'BN+NF EQ_Curves'!G379)</f>
        <v>18035424</v>
      </c>
      <c r="H380">
        <f>IFERROR(VLOOKUP($A380,'Equity Curves'!$A$16:$F$1622,3,FALSE),'BN+NF EQ_Curves'!H379)</f>
        <v>20020502</v>
      </c>
      <c r="I380">
        <f>IFERROR(VLOOKUP($A380,'Equity Curves'!$A$16:$F$1622,4,FALSE),'BN+NF EQ_Curves'!I379)</f>
        <v>23704830</v>
      </c>
      <c r="J380">
        <f>IFERROR(VLOOKUP($A380,'Equity Curves'!$A$16:$F$1622,5,FALSE),'BN+NF EQ_Curves'!J379)</f>
        <v>21783676</v>
      </c>
      <c r="K380">
        <f>IFERROR(VLOOKUP($A380,'Equity Curves'!$A$16:$F$1622,6,FALSE),'BN+NF EQ_Curves'!K379)</f>
        <v>21783676</v>
      </c>
      <c r="M380">
        <f t="shared" si="63"/>
        <v>2.6023536671564429E-3</v>
      </c>
      <c r="N380">
        <f t="shared" si="64"/>
        <v>-1.8420564194752131E-3</v>
      </c>
      <c r="O380">
        <f t="shared" si="65"/>
        <v>-1.890474228917749E-3</v>
      </c>
      <c r="P380">
        <f t="shared" si="66"/>
        <v>1.7043701634216202E-3</v>
      </c>
      <c r="Q380">
        <f t="shared" si="67"/>
        <v>2.4350493298426201E-3</v>
      </c>
      <c r="R380">
        <f t="shared" si="68"/>
        <v>4.6019547027913443E-3</v>
      </c>
      <c r="S380">
        <f t="shared" si="69"/>
        <v>2.7508341856334884E-3</v>
      </c>
      <c r="T380">
        <f t="shared" si="70"/>
        <v>1.2214947598634396E-3</v>
      </c>
      <c r="U380">
        <f t="shared" si="71"/>
        <v>1.2529637234368618E-3</v>
      </c>
      <c r="V380">
        <f t="shared" si="72"/>
        <v>1.2529637234368618E-3</v>
      </c>
      <c r="W380" s="2"/>
      <c r="X380">
        <f t="shared" si="73"/>
        <v>139.15478852555961</v>
      </c>
      <c r="Y380">
        <f t="shared" si="74"/>
        <v>1.4089453607189718E-3</v>
      </c>
      <c r="Z380" s="40">
        <f>X380/MAX($X$16:X380)-1</f>
        <v>0</v>
      </c>
      <c r="AC380" s="2"/>
    </row>
    <row r="381" spans="1:29">
      <c r="A381" s="2">
        <v>44049</v>
      </c>
      <c r="B381">
        <v>11724297</v>
      </c>
      <c r="C381">
        <v>12580297</v>
      </c>
      <c r="D381">
        <v>12787556</v>
      </c>
      <c r="E381">
        <v>12945065</v>
      </c>
      <c r="F381">
        <v>11873233</v>
      </c>
      <c r="G381">
        <f>IFERROR(VLOOKUP($A381,'Equity Curves'!$A$16:$F$1622,2,FALSE),'BN+NF EQ_Curves'!G380)</f>
        <v>17675794</v>
      </c>
      <c r="H381">
        <f>IFERROR(VLOOKUP($A381,'Equity Curves'!$A$16:$F$1622,3,FALSE),'BN+NF EQ_Curves'!H380)</f>
        <v>20012242</v>
      </c>
      <c r="I381">
        <f>IFERROR(VLOOKUP($A381,'Equity Curves'!$A$16:$F$1622,4,FALSE),'BN+NF EQ_Curves'!I380)</f>
        <v>23380914</v>
      </c>
      <c r="J381">
        <f>IFERROR(VLOOKUP($A381,'Equity Curves'!$A$16:$F$1622,5,FALSE),'BN+NF EQ_Curves'!J380)</f>
        <v>21478220</v>
      </c>
      <c r="K381">
        <f>IFERROR(VLOOKUP($A381,'Equity Curves'!$A$16:$F$1622,6,FALSE),'BN+NF EQ_Curves'!K380)</f>
        <v>21478220</v>
      </c>
      <c r="M381">
        <f t="shared" si="63"/>
        <v>3.348947434541838E-3</v>
      </c>
      <c r="N381">
        <f t="shared" si="64"/>
        <v>-2.8611976717596299E-3</v>
      </c>
      <c r="O381">
        <f t="shared" si="65"/>
        <v>1.047033856808488E-3</v>
      </c>
      <c r="P381">
        <f t="shared" si="66"/>
        <v>9.8358031741341279E-4</v>
      </c>
      <c r="Q381">
        <f t="shared" si="67"/>
        <v>3.1538782335511772E-3</v>
      </c>
      <c r="R381">
        <f t="shared" si="68"/>
        <v>-1.9940202126659146E-2</v>
      </c>
      <c r="S381">
        <f t="shared" si="69"/>
        <v>-4.125770672483986E-4</v>
      </c>
      <c r="T381">
        <f t="shared" si="70"/>
        <v>-1.3664556970035213E-2</v>
      </c>
      <c r="U381">
        <f t="shared" si="71"/>
        <v>-1.4022243077798202E-2</v>
      </c>
      <c r="V381">
        <f t="shared" si="72"/>
        <v>-1.4022243077798202E-2</v>
      </c>
      <c r="W381" s="2"/>
      <c r="X381">
        <f t="shared" si="73"/>
        <v>138.37010051549191</v>
      </c>
      <c r="Y381">
        <f t="shared" si="74"/>
        <v>-5.6389580148983884E-3</v>
      </c>
      <c r="Z381" s="40">
        <f>X381/MAX($X$16:X381)-1</f>
        <v>-5.6389580148984431E-3</v>
      </c>
      <c r="AC381" s="2"/>
    </row>
    <row r="382" spans="1:29">
      <c r="A382" s="2">
        <v>44050</v>
      </c>
      <c r="B382">
        <v>11772616</v>
      </c>
      <c r="C382">
        <v>12568724</v>
      </c>
      <c r="D382">
        <v>12784144</v>
      </c>
      <c r="E382">
        <v>12948737</v>
      </c>
      <c r="F382">
        <v>11870423</v>
      </c>
      <c r="G382">
        <f>IFERROR(VLOOKUP($A382,'Equity Curves'!$A$16:$F$1622,2,FALSE),'BN+NF EQ_Curves'!G381)</f>
        <v>17826352</v>
      </c>
      <c r="H382">
        <f>IFERROR(VLOOKUP($A382,'Equity Curves'!$A$16:$F$1622,3,FALSE),'BN+NF EQ_Curves'!H381)</f>
        <v>19878982</v>
      </c>
      <c r="I382">
        <f>IFERROR(VLOOKUP($A382,'Equity Curves'!$A$16:$F$1622,4,FALSE),'BN+NF EQ_Curves'!I381)</f>
        <v>23264868</v>
      </c>
      <c r="J382">
        <f>IFERROR(VLOOKUP($A382,'Equity Curves'!$A$16:$F$1622,5,FALSE),'BN+NF EQ_Curves'!J381)</f>
        <v>21425608</v>
      </c>
      <c r="K382">
        <f>IFERROR(VLOOKUP($A382,'Equity Curves'!$A$16:$F$1622,6,FALSE),'BN+NF EQ_Curves'!K381)</f>
        <v>21425608</v>
      </c>
      <c r="M382">
        <f t="shared" si="63"/>
        <v>4.1212705546438411E-3</v>
      </c>
      <c r="N382">
        <f t="shared" si="64"/>
        <v>-9.19930586694373E-4</v>
      </c>
      <c r="O382">
        <f t="shared" si="65"/>
        <v>-2.6682190091675828E-4</v>
      </c>
      <c r="P382">
        <f t="shared" si="66"/>
        <v>2.8366022109582723E-4</v>
      </c>
      <c r="Q382">
        <f t="shared" si="67"/>
        <v>-2.3666679496647802E-4</v>
      </c>
      <c r="R382">
        <f t="shared" si="68"/>
        <v>8.5177503200140059E-3</v>
      </c>
      <c r="S382">
        <f t="shared" si="69"/>
        <v>-6.6589240725751786E-3</v>
      </c>
      <c r="T382">
        <f t="shared" si="70"/>
        <v>-4.9632790232237989E-3</v>
      </c>
      <c r="U382">
        <f t="shared" si="71"/>
        <v>-2.449551219793844E-3</v>
      </c>
      <c r="V382">
        <f t="shared" si="72"/>
        <v>-2.449551219793844E-3</v>
      </c>
      <c r="W382" s="2"/>
      <c r="X382">
        <f t="shared" si="73"/>
        <v>138.30061044602837</v>
      </c>
      <c r="Y382">
        <f t="shared" si="74"/>
        <v>-5.022043722210602E-4</v>
      </c>
      <c r="Z382" s="40">
        <f>X382/MAX($X$16:X382)-1</f>
        <v>-6.1383304777495873E-3</v>
      </c>
      <c r="AC382" s="2"/>
    </row>
    <row r="383" spans="1:29">
      <c r="A383" s="2">
        <v>44053</v>
      </c>
      <c r="B383">
        <v>11814081</v>
      </c>
      <c r="C383">
        <v>12613151</v>
      </c>
      <c r="D383">
        <v>12799071</v>
      </c>
      <c r="E383">
        <v>12990709</v>
      </c>
      <c r="F383">
        <v>11923922</v>
      </c>
      <c r="G383">
        <f>IFERROR(VLOOKUP($A383,'Equity Curves'!$A$16:$F$1622,2,FALSE),'BN+NF EQ_Curves'!G382)</f>
        <v>17889678</v>
      </c>
      <c r="H383">
        <f>IFERROR(VLOOKUP($A383,'Equity Curves'!$A$16:$F$1622,3,FALSE),'BN+NF EQ_Curves'!H382)</f>
        <v>19974746</v>
      </c>
      <c r="I383">
        <f>IFERROR(VLOOKUP($A383,'Equity Curves'!$A$16:$F$1622,4,FALSE),'BN+NF EQ_Curves'!I382)</f>
        <v>23246432</v>
      </c>
      <c r="J383">
        <f>IFERROR(VLOOKUP($A383,'Equity Curves'!$A$16:$F$1622,5,FALSE),'BN+NF EQ_Curves'!J382)</f>
        <v>21527710</v>
      </c>
      <c r="K383">
        <f>IFERROR(VLOOKUP($A383,'Equity Curves'!$A$16:$F$1622,6,FALSE),'BN+NF EQ_Curves'!K382)</f>
        <v>21527710</v>
      </c>
      <c r="M383">
        <f t="shared" si="63"/>
        <v>3.5221568426253569E-3</v>
      </c>
      <c r="N383">
        <f t="shared" si="64"/>
        <v>3.5347263572658161E-3</v>
      </c>
      <c r="O383">
        <f t="shared" si="65"/>
        <v>1.1676182621223052E-3</v>
      </c>
      <c r="P383">
        <f t="shared" si="66"/>
        <v>3.2413972111720035E-3</v>
      </c>
      <c r="Q383">
        <f t="shared" si="67"/>
        <v>4.5069160551396426E-3</v>
      </c>
      <c r="R383">
        <f t="shared" si="68"/>
        <v>3.5523813284961125E-3</v>
      </c>
      <c r="S383">
        <f t="shared" si="69"/>
        <v>4.8173492988725641E-3</v>
      </c>
      <c r="T383">
        <f t="shared" si="70"/>
        <v>-7.9243948429019717E-4</v>
      </c>
      <c r="U383">
        <f t="shared" si="71"/>
        <v>4.7654190256818385E-3</v>
      </c>
      <c r="V383">
        <f t="shared" si="72"/>
        <v>4.7654190256818385E-3</v>
      </c>
      <c r="W383" s="2"/>
      <c r="X383">
        <f t="shared" si="73"/>
        <v>138.75812191989334</v>
      </c>
      <c r="Y383">
        <f t="shared" si="74"/>
        <v>3.3080943922767282E-3</v>
      </c>
      <c r="Z383" s="40">
        <f>X383/MAX($X$16:X383)-1</f>
        <v>-2.8505422621041276E-3</v>
      </c>
      <c r="AC383" s="2"/>
    </row>
    <row r="384" spans="1:29">
      <c r="A384" s="2">
        <v>44054</v>
      </c>
      <c r="B384">
        <v>11842662</v>
      </c>
      <c r="C384">
        <v>12639342</v>
      </c>
      <c r="D384">
        <v>12753758</v>
      </c>
      <c r="E384">
        <v>12856157</v>
      </c>
      <c r="F384">
        <v>11828634</v>
      </c>
      <c r="G384">
        <f>IFERROR(VLOOKUP($A384,'Equity Curves'!$A$16:$F$1622,2,FALSE),'BN+NF EQ_Curves'!G383)</f>
        <v>17981378</v>
      </c>
      <c r="H384">
        <f>IFERROR(VLOOKUP($A384,'Equity Curves'!$A$16:$F$1622,3,FALSE),'BN+NF EQ_Curves'!H383)</f>
        <v>20138048</v>
      </c>
      <c r="I384">
        <f>IFERROR(VLOOKUP($A384,'Equity Curves'!$A$16:$F$1622,4,FALSE),'BN+NF EQ_Curves'!I383)</f>
        <v>23212916</v>
      </c>
      <c r="J384">
        <f>IFERROR(VLOOKUP($A384,'Equity Curves'!$A$16:$F$1622,5,FALSE),'BN+NF EQ_Curves'!J383)</f>
        <v>21512002</v>
      </c>
      <c r="K384">
        <f>IFERROR(VLOOKUP($A384,'Equity Curves'!$A$16:$F$1622,6,FALSE),'BN+NF EQ_Curves'!K383)</f>
        <v>21512002</v>
      </c>
      <c r="M384">
        <f t="shared" si="63"/>
        <v>2.4192317625044701E-3</v>
      </c>
      <c r="N384">
        <f t="shared" si="64"/>
        <v>2.0764835051922947E-3</v>
      </c>
      <c r="O384">
        <f t="shared" si="65"/>
        <v>-3.5403350758816954E-3</v>
      </c>
      <c r="P384">
        <f t="shared" si="66"/>
        <v>-1.0357556311976546E-2</v>
      </c>
      <c r="Q384">
        <f t="shared" si="67"/>
        <v>-7.9913303693197602E-3</v>
      </c>
      <c r="R384">
        <f t="shared" si="68"/>
        <v>5.1258608455668764E-3</v>
      </c>
      <c r="S384">
        <f t="shared" si="69"/>
        <v>8.1754231067570071E-3</v>
      </c>
      <c r="T384">
        <f t="shared" si="70"/>
        <v>-1.4417696444770645E-3</v>
      </c>
      <c r="U384">
        <f t="shared" si="71"/>
        <v>-7.2966423274933856E-4</v>
      </c>
      <c r="V384">
        <f t="shared" si="72"/>
        <v>-7.2966423274933856E-4</v>
      </c>
      <c r="W384" s="2"/>
      <c r="X384">
        <f t="shared" si="73"/>
        <v>138.66108391599536</v>
      </c>
      <c r="Y384">
        <f t="shared" si="74"/>
        <v>-6.9933206471330925E-4</v>
      </c>
      <c r="Z384" s="40">
        <f>X384/MAX($X$16:X384)-1</f>
        <v>-3.5478808512117155E-3</v>
      </c>
      <c r="AC384" s="2"/>
    </row>
    <row r="385" spans="1:29">
      <c r="A385" s="2">
        <v>44055</v>
      </c>
      <c r="B385">
        <v>11800623</v>
      </c>
      <c r="C385">
        <v>12673481</v>
      </c>
      <c r="D385">
        <v>12796055</v>
      </c>
      <c r="E385">
        <v>12905925</v>
      </c>
      <c r="F385">
        <v>11874407</v>
      </c>
      <c r="G385">
        <f>IFERROR(VLOOKUP($A385,'Equity Curves'!$A$16:$F$1622,2,FALSE),'BN+NF EQ_Curves'!G384)</f>
        <v>17993086</v>
      </c>
      <c r="H385">
        <f>IFERROR(VLOOKUP($A385,'Equity Curves'!$A$16:$F$1622,3,FALSE),'BN+NF EQ_Curves'!H384)</f>
        <v>20076380</v>
      </c>
      <c r="I385">
        <f>IFERROR(VLOOKUP($A385,'Equity Curves'!$A$16:$F$1622,4,FALSE),'BN+NF EQ_Curves'!I384)</f>
        <v>23090030</v>
      </c>
      <c r="J385">
        <f>IFERROR(VLOOKUP($A385,'Equity Curves'!$A$16:$F$1622,5,FALSE),'BN+NF EQ_Curves'!J384)</f>
        <v>21409512</v>
      </c>
      <c r="K385">
        <f>IFERROR(VLOOKUP($A385,'Equity Curves'!$A$16:$F$1622,6,FALSE),'BN+NF EQ_Curves'!K384)</f>
        <v>21409512</v>
      </c>
      <c r="M385">
        <f t="shared" si="63"/>
        <v>-3.5497931123931181E-3</v>
      </c>
      <c r="N385">
        <f t="shared" si="64"/>
        <v>2.7010108595844073E-3</v>
      </c>
      <c r="O385">
        <f t="shared" si="65"/>
        <v>3.3164342619642628E-3</v>
      </c>
      <c r="P385">
        <f t="shared" si="66"/>
        <v>3.8711412749548035E-3</v>
      </c>
      <c r="Q385">
        <f t="shared" si="67"/>
        <v>3.8696775975992637E-3</v>
      </c>
      <c r="R385">
        <f t="shared" si="68"/>
        <v>6.5111806225304214E-4</v>
      </c>
      <c r="S385">
        <f t="shared" si="69"/>
        <v>-3.0622630356229585E-3</v>
      </c>
      <c r="T385">
        <f t="shared" si="70"/>
        <v>-5.2938631234438205E-3</v>
      </c>
      <c r="U385">
        <f t="shared" si="71"/>
        <v>-4.7643171472371293E-3</v>
      </c>
      <c r="V385">
        <f t="shared" si="72"/>
        <v>-4.7643171472371293E-3</v>
      </c>
      <c r="W385" s="2"/>
      <c r="X385">
        <f t="shared" si="73"/>
        <v>138.56367212637397</v>
      </c>
      <c r="Y385">
        <f t="shared" si="74"/>
        <v>-7.0251715095783775E-4</v>
      </c>
      <c r="Z385" s="40">
        <f>X385/MAX($X$16:X385)-1</f>
        <v>-4.2479055550219691E-3</v>
      </c>
      <c r="AC385" s="2"/>
    </row>
    <row r="386" spans="1:29">
      <c r="A386" s="2">
        <v>44056</v>
      </c>
      <c r="B386">
        <v>11747144</v>
      </c>
      <c r="C386">
        <v>12692922</v>
      </c>
      <c r="D386">
        <v>12844463</v>
      </c>
      <c r="E386">
        <v>12951834</v>
      </c>
      <c r="F386">
        <v>11898949</v>
      </c>
      <c r="G386">
        <f>IFERROR(VLOOKUP($A386,'Equity Curves'!$A$16:$F$1622,2,FALSE),'BN+NF EQ_Curves'!G385)</f>
        <v>18002042</v>
      </c>
      <c r="H386">
        <f>IFERROR(VLOOKUP($A386,'Equity Curves'!$A$16:$F$1622,3,FALSE),'BN+NF EQ_Curves'!H385)</f>
        <v>20193260</v>
      </c>
      <c r="I386">
        <f>IFERROR(VLOOKUP($A386,'Equity Curves'!$A$16:$F$1622,4,FALSE),'BN+NF EQ_Curves'!I385)</f>
        <v>23251584</v>
      </c>
      <c r="J386">
        <f>IFERROR(VLOOKUP($A386,'Equity Curves'!$A$16:$F$1622,5,FALSE),'BN+NF EQ_Curves'!J385)</f>
        <v>21559526</v>
      </c>
      <c r="K386">
        <f>IFERROR(VLOOKUP($A386,'Equity Curves'!$A$16:$F$1622,6,FALSE),'BN+NF EQ_Curves'!K385)</f>
        <v>21559526</v>
      </c>
      <c r="M386">
        <f t="shared" si="63"/>
        <v>-4.5318793761990328E-3</v>
      </c>
      <c r="N386">
        <f t="shared" si="64"/>
        <v>1.5339905429296863E-3</v>
      </c>
      <c r="O386">
        <f t="shared" si="65"/>
        <v>3.7830409450412272E-3</v>
      </c>
      <c r="P386">
        <f t="shared" si="66"/>
        <v>3.5572033775184142E-3</v>
      </c>
      <c r="Q386">
        <f t="shared" si="67"/>
        <v>2.0667979462047903E-3</v>
      </c>
      <c r="R386">
        <f t="shared" si="68"/>
        <v>4.97746745611094E-4</v>
      </c>
      <c r="S386">
        <f t="shared" si="69"/>
        <v>5.8217666730755457E-3</v>
      </c>
      <c r="T386">
        <f t="shared" si="70"/>
        <v>6.9966994412740124E-3</v>
      </c>
      <c r="U386">
        <f t="shared" si="71"/>
        <v>7.006885537605978E-3</v>
      </c>
      <c r="V386">
        <f t="shared" si="72"/>
        <v>7.006885537605978E-3</v>
      </c>
      <c r="W386" s="2"/>
      <c r="X386">
        <f t="shared" si="73"/>
        <v>139.03117400321955</v>
      </c>
      <c r="Y386">
        <f t="shared" si="74"/>
        <v>3.3739137370667692E-3</v>
      </c>
      <c r="Z386" s="40">
        <f>X386/MAX($X$16:X386)-1</f>
        <v>-8.8832388486115299E-4</v>
      </c>
      <c r="AC386" s="2"/>
    </row>
    <row r="387" spans="1:29">
      <c r="A387" s="2">
        <v>44057</v>
      </c>
      <c r="B387">
        <v>11758564</v>
      </c>
      <c r="C387">
        <v>12705158</v>
      </c>
      <c r="D387">
        <v>12879998</v>
      </c>
      <c r="E387">
        <v>13011572</v>
      </c>
      <c r="F387">
        <v>11909835</v>
      </c>
      <c r="G387">
        <f>IFERROR(VLOOKUP($A387,'Equity Curves'!$A$16:$F$1622,2,FALSE),'BN+NF EQ_Curves'!G386)</f>
        <v>18158408</v>
      </c>
      <c r="H387">
        <f>IFERROR(VLOOKUP($A387,'Equity Curves'!$A$16:$F$1622,3,FALSE),'BN+NF EQ_Curves'!H386)</f>
        <v>20363840</v>
      </c>
      <c r="I387">
        <f>IFERROR(VLOOKUP($A387,'Equity Curves'!$A$16:$F$1622,4,FALSE),'BN+NF EQ_Curves'!I386)</f>
        <v>23396980</v>
      </c>
      <c r="J387">
        <f>IFERROR(VLOOKUP($A387,'Equity Curves'!$A$16:$F$1622,5,FALSE),'BN+NF EQ_Curves'!J386)</f>
        <v>21599188</v>
      </c>
      <c r="K387">
        <f>IFERROR(VLOOKUP($A387,'Equity Curves'!$A$16:$F$1622,6,FALSE),'BN+NF EQ_Curves'!K386)</f>
        <v>21599188</v>
      </c>
      <c r="M387">
        <f t="shared" si="63"/>
        <v>9.7215118840798809E-4</v>
      </c>
      <c r="N387">
        <f t="shared" si="64"/>
        <v>9.6400182715994376E-4</v>
      </c>
      <c r="O387">
        <f t="shared" si="65"/>
        <v>2.7665617472680815E-3</v>
      </c>
      <c r="P387">
        <f t="shared" si="66"/>
        <v>4.6123197687679696E-3</v>
      </c>
      <c r="Q387">
        <f t="shared" si="67"/>
        <v>9.1487071673301834E-4</v>
      </c>
      <c r="R387">
        <f t="shared" si="68"/>
        <v>8.6860146198970423E-3</v>
      </c>
      <c r="S387">
        <f t="shared" si="69"/>
        <v>8.4473730343688214E-3</v>
      </c>
      <c r="T387">
        <f t="shared" si="70"/>
        <v>6.2531653757438299E-3</v>
      </c>
      <c r="U387">
        <f t="shared" si="71"/>
        <v>1.839650834624118E-3</v>
      </c>
      <c r="V387">
        <f t="shared" si="72"/>
        <v>1.839650834624118E-3</v>
      </c>
      <c r="W387" s="2"/>
      <c r="X387">
        <f t="shared" si="73"/>
        <v>139.5497013323052</v>
      </c>
      <c r="Y387">
        <f t="shared" si="74"/>
        <v>3.7295759947594933E-3</v>
      </c>
      <c r="Z387" s="40">
        <f>X387/MAX($X$16:X387)-1</f>
        <v>0</v>
      </c>
      <c r="AC387" s="2"/>
    </row>
    <row r="388" spans="1:29">
      <c r="A388" s="2">
        <v>44060</v>
      </c>
      <c r="B388">
        <v>11747535</v>
      </c>
      <c r="C388">
        <v>12709266</v>
      </c>
      <c r="D388">
        <v>12912437</v>
      </c>
      <c r="E388">
        <v>13030871</v>
      </c>
      <c r="F388">
        <v>11896176</v>
      </c>
      <c r="G388">
        <f>IFERROR(VLOOKUP($A388,'Equity Curves'!$A$16:$F$1622,2,FALSE),'BN+NF EQ_Curves'!G387)</f>
        <v>18183406</v>
      </c>
      <c r="H388">
        <f>IFERROR(VLOOKUP($A388,'Equity Curves'!$A$16:$F$1622,3,FALSE),'BN+NF EQ_Curves'!H387)</f>
        <v>20391110</v>
      </c>
      <c r="I388">
        <f>IFERROR(VLOOKUP($A388,'Equity Curves'!$A$16:$F$1622,4,FALSE),'BN+NF EQ_Curves'!I387)</f>
        <v>23456242</v>
      </c>
      <c r="J388">
        <f>IFERROR(VLOOKUP($A388,'Equity Curves'!$A$16:$F$1622,5,FALSE),'BN+NF EQ_Curves'!J387)</f>
        <v>21491690</v>
      </c>
      <c r="K388">
        <f>IFERROR(VLOOKUP($A388,'Equity Curves'!$A$16:$F$1622,6,FALSE),'BN+NF EQ_Curves'!K387)</f>
        <v>21491690</v>
      </c>
      <c r="M388">
        <f t="shared" si="63"/>
        <v>-9.3795466861434917E-4</v>
      </c>
      <c r="N388">
        <f t="shared" si="64"/>
        <v>3.2333324780386974E-4</v>
      </c>
      <c r="O388">
        <f t="shared" si="65"/>
        <v>2.5185562917013904E-3</v>
      </c>
      <c r="P388">
        <f t="shared" si="66"/>
        <v>1.4832181691804003E-3</v>
      </c>
      <c r="Q388">
        <f t="shared" si="67"/>
        <v>-1.1468672739798347E-3</v>
      </c>
      <c r="R388">
        <f t="shared" si="68"/>
        <v>1.3766625356144147E-3</v>
      </c>
      <c r="S388">
        <f t="shared" si="69"/>
        <v>1.3391383943304191E-3</v>
      </c>
      <c r="T388">
        <f t="shared" si="70"/>
        <v>2.5328909970432356E-3</v>
      </c>
      <c r="U388">
        <f t="shared" si="71"/>
        <v>-4.9769463555759952E-3</v>
      </c>
      <c r="V388">
        <f t="shared" si="72"/>
        <v>-4.9769463555759952E-3</v>
      </c>
      <c r="W388" s="2"/>
      <c r="X388">
        <f t="shared" si="73"/>
        <v>139.51530351684707</v>
      </c>
      <c r="Y388">
        <f t="shared" si="74"/>
        <v>-2.4649150180724435E-4</v>
      </c>
      <c r="Z388" s="40">
        <f>X388/MAX($X$16:X388)-1</f>
        <v>-2.4649150180711121E-4</v>
      </c>
      <c r="AC388" s="2"/>
    </row>
    <row r="389" spans="1:29">
      <c r="A389" s="2">
        <v>44061</v>
      </c>
      <c r="B389">
        <v>11794789</v>
      </c>
      <c r="C389">
        <v>12747217</v>
      </c>
      <c r="D389">
        <v>12950387</v>
      </c>
      <c r="E389">
        <v>13068822</v>
      </c>
      <c r="F389">
        <v>11931597</v>
      </c>
      <c r="G389">
        <f>IFERROR(VLOOKUP($A389,'Equity Curves'!$A$16:$F$1622,2,FALSE),'BN+NF EQ_Curves'!G388)</f>
        <v>18282396</v>
      </c>
      <c r="H389">
        <f>IFERROR(VLOOKUP($A389,'Equity Curves'!$A$16:$F$1622,3,FALSE),'BN+NF EQ_Curves'!H388)</f>
        <v>20554334</v>
      </c>
      <c r="I389">
        <f>IFERROR(VLOOKUP($A389,'Equity Curves'!$A$16:$F$1622,4,FALSE),'BN+NF EQ_Curves'!I388)</f>
        <v>23624384</v>
      </c>
      <c r="J389">
        <f>IFERROR(VLOOKUP($A389,'Equity Curves'!$A$16:$F$1622,5,FALSE),'BN+NF EQ_Curves'!J388)</f>
        <v>21623548</v>
      </c>
      <c r="K389">
        <f>IFERROR(VLOOKUP($A389,'Equity Curves'!$A$16:$F$1622,6,FALSE),'BN+NF EQ_Curves'!K388)</f>
        <v>21623548</v>
      </c>
      <c r="M389">
        <f t="shared" si="63"/>
        <v>4.0224608822190255E-3</v>
      </c>
      <c r="N389">
        <f t="shared" si="64"/>
        <v>2.9860890471566925E-3</v>
      </c>
      <c r="O389">
        <f t="shared" si="65"/>
        <v>2.939026924197119E-3</v>
      </c>
      <c r="P389">
        <f t="shared" si="66"/>
        <v>2.9123916582398657E-3</v>
      </c>
      <c r="Q389">
        <f t="shared" si="67"/>
        <v>2.9775114288825844E-3</v>
      </c>
      <c r="R389">
        <f t="shared" si="68"/>
        <v>5.4439745777001836E-3</v>
      </c>
      <c r="S389">
        <f t="shared" si="69"/>
        <v>8.0046647779350444E-3</v>
      </c>
      <c r="T389">
        <f t="shared" si="70"/>
        <v>7.1683264522937051E-3</v>
      </c>
      <c r="U389">
        <f t="shared" si="71"/>
        <v>6.1353015979663805E-3</v>
      </c>
      <c r="V389">
        <f t="shared" si="72"/>
        <v>6.1353015979663805E-3</v>
      </c>
      <c r="W389" s="2"/>
      <c r="X389">
        <f t="shared" si="73"/>
        <v>140.1950925160844</v>
      </c>
      <c r="Y389">
        <f t="shared" si="74"/>
        <v>4.8725048944556985E-3</v>
      </c>
      <c r="Z389" s="40">
        <f>X389/MAX($X$16:X389)-1</f>
        <v>0</v>
      </c>
      <c r="AC389" s="2"/>
    </row>
    <row r="390" spans="1:29">
      <c r="A390" s="2">
        <v>44062</v>
      </c>
      <c r="B390">
        <v>11817325</v>
      </c>
      <c r="C390">
        <v>12761193</v>
      </c>
      <c r="D390">
        <v>12956473</v>
      </c>
      <c r="E390">
        <v>13080128</v>
      </c>
      <c r="F390">
        <v>11951118</v>
      </c>
      <c r="G390">
        <f>IFERROR(VLOOKUP($A390,'Equity Curves'!$A$16:$F$1622,2,FALSE),'BN+NF EQ_Curves'!G389)</f>
        <v>18347724</v>
      </c>
      <c r="H390">
        <f>IFERROR(VLOOKUP($A390,'Equity Curves'!$A$16:$F$1622,3,FALSE),'BN+NF EQ_Curves'!H389)</f>
        <v>20615738</v>
      </c>
      <c r="I390">
        <f>IFERROR(VLOOKUP($A390,'Equity Curves'!$A$16:$F$1622,4,FALSE),'BN+NF EQ_Curves'!I389)</f>
        <v>23682340</v>
      </c>
      <c r="J390">
        <f>IFERROR(VLOOKUP($A390,'Equity Curves'!$A$16:$F$1622,5,FALSE),'BN+NF EQ_Curves'!J389)</f>
        <v>21647294</v>
      </c>
      <c r="K390">
        <f>IFERROR(VLOOKUP($A390,'Equity Curves'!$A$16:$F$1622,6,FALSE),'BN+NF EQ_Curves'!K389)</f>
        <v>21647294</v>
      </c>
      <c r="M390">
        <f t="shared" si="63"/>
        <v>1.9106742816679123E-3</v>
      </c>
      <c r="N390">
        <f t="shared" si="64"/>
        <v>1.0963961780834364E-3</v>
      </c>
      <c r="O390">
        <f t="shared" si="65"/>
        <v>4.699473459750525E-4</v>
      </c>
      <c r="P390">
        <f t="shared" si="66"/>
        <v>8.651124026328727E-4</v>
      </c>
      <c r="Q390">
        <f t="shared" si="67"/>
        <v>1.6360760424609655E-3</v>
      </c>
      <c r="R390">
        <f t="shared" si="68"/>
        <v>3.5732734374640529E-3</v>
      </c>
      <c r="S390">
        <f t="shared" si="69"/>
        <v>2.9873991538718059E-3</v>
      </c>
      <c r="T390">
        <f t="shared" si="70"/>
        <v>2.4532279868123563E-3</v>
      </c>
      <c r="U390">
        <f t="shared" si="71"/>
        <v>1.0981546599104774E-3</v>
      </c>
      <c r="V390">
        <f t="shared" si="72"/>
        <v>1.0981546599104774E-3</v>
      </c>
      <c r="W390" s="2"/>
      <c r="X390">
        <f t="shared" si="73"/>
        <v>140.43606567530287</v>
      </c>
      <c r="Y390">
        <f t="shared" si="74"/>
        <v>1.718841614878941E-3</v>
      </c>
      <c r="Z390" s="40">
        <f>X390/MAX($X$16:X390)-1</f>
        <v>0</v>
      </c>
      <c r="AC390" s="2"/>
    </row>
    <row r="391" spans="1:29">
      <c r="A391" s="2">
        <v>44063</v>
      </c>
      <c r="B391">
        <v>11810690</v>
      </c>
      <c r="C391">
        <v>12788955</v>
      </c>
      <c r="D391">
        <v>13017774</v>
      </c>
      <c r="E391">
        <v>13074951</v>
      </c>
      <c r="F391">
        <v>12006860</v>
      </c>
      <c r="G391">
        <f>IFERROR(VLOOKUP($A391,'Equity Curves'!$A$16:$F$1622,2,FALSE),'BN+NF EQ_Curves'!G390)</f>
        <v>18305026</v>
      </c>
      <c r="H391">
        <f>IFERROR(VLOOKUP($A391,'Equity Curves'!$A$16:$F$1622,3,FALSE),'BN+NF EQ_Curves'!H390)</f>
        <v>20686458</v>
      </c>
      <c r="I391">
        <f>IFERROR(VLOOKUP($A391,'Equity Curves'!$A$16:$F$1622,4,FALSE),'BN+NF EQ_Curves'!I390)</f>
        <v>23779270</v>
      </c>
      <c r="J391">
        <f>IFERROR(VLOOKUP($A391,'Equity Curves'!$A$16:$F$1622,5,FALSE),'BN+NF EQ_Curves'!J390)</f>
        <v>21789146</v>
      </c>
      <c r="K391">
        <f>IFERROR(VLOOKUP($A391,'Equity Curves'!$A$16:$F$1622,6,FALSE),'BN+NF EQ_Curves'!K390)</f>
        <v>21789146</v>
      </c>
      <c r="M391">
        <f t="shared" si="63"/>
        <v>-5.6146378304733346E-4</v>
      </c>
      <c r="N391">
        <f t="shared" si="64"/>
        <v>2.17550192995275E-3</v>
      </c>
      <c r="O391">
        <f t="shared" si="65"/>
        <v>4.7313030328546279E-3</v>
      </c>
      <c r="P391">
        <f t="shared" si="66"/>
        <v>-3.9579123384725357E-4</v>
      </c>
      <c r="Q391">
        <f t="shared" si="67"/>
        <v>4.6641661474684515E-3</v>
      </c>
      <c r="R391">
        <f t="shared" si="68"/>
        <v>-2.3271551283418068E-3</v>
      </c>
      <c r="S391">
        <f t="shared" si="69"/>
        <v>3.4303889581832614E-3</v>
      </c>
      <c r="T391">
        <f t="shared" si="70"/>
        <v>4.0929232499828938E-3</v>
      </c>
      <c r="U391">
        <f t="shared" si="71"/>
        <v>6.5528744608911449E-3</v>
      </c>
      <c r="V391">
        <f t="shared" si="72"/>
        <v>6.5528744608911449E-3</v>
      </c>
      <c r="W391" s="2"/>
      <c r="X391">
        <f t="shared" si="73"/>
        <v>140.84214529566026</v>
      </c>
      <c r="Y391">
        <f t="shared" si="74"/>
        <v>2.891562209498788E-3</v>
      </c>
      <c r="Z391" s="40">
        <f>X391/MAX($X$16:X391)-1</f>
        <v>0</v>
      </c>
      <c r="AC391" s="2"/>
    </row>
    <row r="392" spans="1:29">
      <c r="A392" s="2">
        <v>44064</v>
      </c>
      <c r="B392">
        <v>11808221</v>
      </c>
      <c r="C392">
        <v>12796318</v>
      </c>
      <c r="D392">
        <v>13013257</v>
      </c>
      <c r="E392">
        <v>13085144</v>
      </c>
      <c r="F392">
        <v>12028076</v>
      </c>
      <c r="G392">
        <f>IFERROR(VLOOKUP($A392,'Equity Curves'!$A$16:$F$1622,2,FALSE),'BN+NF EQ_Curves'!G391)</f>
        <v>18292246</v>
      </c>
      <c r="H392">
        <f>IFERROR(VLOOKUP($A392,'Equity Curves'!$A$16:$F$1622,3,FALSE),'BN+NF EQ_Curves'!H391)</f>
        <v>20765362</v>
      </c>
      <c r="I392">
        <f>IFERROR(VLOOKUP($A392,'Equity Curves'!$A$16:$F$1622,4,FALSE),'BN+NF EQ_Curves'!I391)</f>
        <v>23871324</v>
      </c>
      <c r="J392">
        <f>IFERROR(VLOOKUP($A392,'Equity Curves'!$A$16:$F$1622,5,FALSE),'BN+NF EQ_Curves'!J391)</f>
        <v>21874626</v>
      </c>
      <c r="K392">
        <f>IFERROR(VLOOKUP($A392,'Equity Curves'!$A$16:$F$1622,6,FALSE),'BN+NF EQ_Curves'!K391)</f>
        <v>21874626</v>
      </c>
      <c r="M392">
        <f t="shared" si="63"/>
        <v>-2.0904790490650083E-4</v>
      </c>
      <c r="N392">
        <f t="shared" si="64"/>
        <v>5.7573116802744906E-4</v>
      </c>
      <c r="O392">
        <f t="shared" si="65"/>
        <v>-3.4698712698499889E-4</v>
      </c>
      <c r="P392">
        <f t="shared" si="66"/>
        <v>7.7958227147467696E-4</v>
      </c>
      <c r="Q392">
        <f t="shared" si="67"/>
        <v>1.7669898707906029E-3</v>
      </c>
      <c r="R392">
        <f t="shared" si="68"/>
        <v>-6.9816890727170122E-4</v>
      </c>
      <c r="S392">
        <f t="shared" si="69"/>
        <v>3.8142827544473956E-3</v>
      </c>
      <c r="T392">
        <f t="shared" si="70"/>
        <v>3.8711869624257211E-3</v>
      </c>
      <c r="U392">
        <f t="shared" si="71"/>
        <v>3.9230541665102869E-3</v>
      </c>
      <c r="V392">
        <f t="shared" si="72"/>
        <v>3.9230541665102869E-3</v>
      </c>
      <c r="W392" s="2"/>
      <c r="X392">
        <f t="shared" si="73"/>
        <v>141.08720608520321</v>
      </c>
      <c r="Y392">
        <f t="shared" si="74"/>
        <v>1.7399677421023219E-3</v>
      </c>
      <c r="Z392" s="40">
        <f>X392/MAX($X$16:X392)-1</f>
        <v>0</v>
      </c>
      <c r="AC392" s="2"/>
    </row>
    <row r="393" spans="1:29">
      <c r="A393" s="2">
        <v>44067</v>
      </c>
      <c r="B393">
        <v>11858330</v>
      </c>
      <c r="C393">
        <v>12850006</v>
      </c>
      <c r="D393">
        <v>13013274</v>
      </c>
      <c r="E393">
        <v>13085160</v>
      </c>
      <c r="F393">
        <v>12021836</v>
      </c>
      <c r="G393">
        <f>IFERROR(VLOOKUP($A393,'Equity Curves'!$A$16:$F$1622,2,FALSE),'BN+NF EQ_Curves'!G392)</f>
        <v>18438064</v>
      </c>
      <c r="H393">
        <f>IFERROR(VLOOKUP($A393,'Equity Curves'!$A$16:$F$1622,3,FALSE),'BN+NF EQ_Curves'!H392)</f>
        <v>20894848</v>
      </c>
      <c r="I393">
        <f>IFERROR(VLOOKUP($A393,'Equity Curves'!$A$16:$F$1622,4,FALSE),'BN+NF EQ_Curves'!I392)</f>
        <v>24022392</v>
      </c>
      <c r="J393">
        <f>IFERROR(VLOOKUP($A393,'Equity Curves'!$A$16:$F$1622,5,FALSE),'BN+NF EQ_Curves'!J392)</f>
        <v>22014902</v>
      </c>
      <c r="K393">
        <f>IFERROR(VLOOKUP($A393,'Equity Curves'!$A$16:$F$1622,6,FALSE),'BN+NF EQ_Curves'!K392)</f>
        <v>22014902</v>
      </c>
      <c r="M393">
        <f t="shared" si="63"/>
        <v>4.2435689508182328E-3</v>
      </c>
      <c r="N393">
        <f t="shared" si="64"/>
        <v>4.1955818853516291E-3</v>
      </c>
      <c r="O393">
        <f t="shared" si="65"/>
        <v>1.3063601218554766E-6</v>
      </c>
      <c r="P393">
        <f t="shared" si="66"/>
        <v>1.2227607124604134E-6</v>
      </c>
      <c r="Q393">
        <f t="shared" si="67"/>
        <v>-5.1878621318990348E-4</v>
      </c>
      <c r="R393">
        <f t="shared" si="68"/>
        <v>7.9715744037118785E-3</v>
      </c>
      <c r="S393">
        <f t="shared" si="69"/>
        <v>6.2356726552612596E-3</v>
      </c>
      <c r="T393">
        <f t="shared" si="70"/>
        <v>6.3284298767842806E-3</v>
      </c>
      <c r="U393">
        <f t="shared" si="71"/>
        <v>6.4127267821629808E-3</v>
      </c>
      <c r="V393">
        <f t="shared" si="72"/>
        <v>6.4127267821629808E-3</v>
      </c>
      <c r="W393" s="2"/>
      <c r="X393">
        <f t="shared" si="73"/>
        <v>141.66967084885573</v>
      </c>
      <c r="Y393">
        <f t="shared" si="74"/>
        <v>4.1284024243897653E-3</v>
      </c>
      <c r="Z393" s="40">
        <f>X393/MAX($X$16:X393)-1</f>
        <v>0</v>
      </c>
      <c r="AC393" s="2"/>
    </row>
    <row r="394" spans="1:29">
      <c r="A394" s="2">
        <v>44068</v>
      </c>
      <c r="B394">
        <v>11872488</v>
      </c>
      <c r="C394">
        <v>12817449</v>
      </c>
      <c r="D394">
        <v>12931457</v>
      </c>
      <c r="E394">
        <v>13014811</v>
      </c>
      <c r="F394">
        <v>11929638</v>
      </c>
      <c r="G394">
        <f>IFERROR(VLOOKUP($A394,'Equity Curves'!$A$16:$F$1622,2,FALSE),'BN+NF EQ_Curves'!G393)</f>
        <v>18488976</v>
      </c>
      <c r="H394">
        <f>IFERROR(VLOOKUP($A394,'Equity Curves'!$A$16:$F$1622,3,FALSE),'BN+NF EQ_Curves'!H393)</f>
        <v>20940616</v>
      </c>
      <c r="I394">
        <f>IFERROR(VLOOKUP($A394,'Equity Curves'!$A$16:$F$1622,4,FALSE),'BN+NF EQ_Curves'!I393)</f>
        <v>23946040</v>
      </c>
      <c r="J394">
        <f>IFERROR(VLOOKUP($A394,'Equity Curves'!$A$16:$F$1622,5,FALSE),'BN+NF EQ_Curves'!J393)</f>
        <v>22000300</v>
      </c>
      <c r="K394">
        <f>IFERROR(VLOOKUP($A394,'Equity Curves'!$A$16:$F$1622,6,FALSE),'BN+NF EQ_Curves'!K393)</f>
        <v>22000300</v>
      </c>
      <c r="M394">
        <f t="shared" si="63"/>
        <v>1.1939286560587181E-3</v>
      </c>
      <c r="N394">
        <f t="shared" si="64"/>
        <v>-2.5336174940306933E-3</v>
      </c>
      <c r="O394">
        <f t="shared" si="65"/>
        <v>-6.2871956742015511E-3</v>
      </c>
      <c r="P394">
        <f t="shared" si="66"/>
        <v>-5.3762430111669035E-3</v>
      </c>
      <c r="Q394">
        <f t="shared" si="67"/>
        <v>-7.6692112585797778E-3</v>
      </c>
      <c r="R394">
        <f t="shared" si="68"/>
        <v>2.7612443475626414E-3</v>
      </c>
      <c r="S394">
        <f t="shared" si="69"/>
        <v>2.1903964077651938E-3</v>
      </c>
      <c r="T394">
        <f t="shared" si="70"/>
        <v>-3.1783679160676259E-3</v>
      </c>
      <c r="U394">
        <f t="shared" si="71"/>
        <v>-6.632779923344545E-4</v>
      </c>
      <c r="V394">
        <f t="shared" si="72"/>
        <v>-6.632779923344545E-4</v>
      </c>
      <c r="W394" s="2"/>
      <c r="X394">
        <f t="shared" si="73"/>
        <v>141.38313512873992</v>
      </c>
      <c r="Y394">
        <f t="shared" si="74"/>
        <v>-2.0225621927328912E-3</v>
      </c>
      <c r="Z394" s="40">
        <f>X394/MAX($X$16:X394)-1</f>
        <v>-2.0225621927328907E-3</v>
      </c>
      <c r="AC394" s="2"/>
    </row>
    <row r="395" spans="1:29">
      <c r="A395" s="2">
        <v>44069</v>
      </c>
      <c r="B395">
        <v>11895076</v>
      </c>
      <c r="C395">
        <v>12868808</v>
      </c>
      <c r="D395">
        <v>12930100</v>
      </c>
      <c r="E395">
        <v>13035493</v>
      </c>
      <c r="F395">
        <v>11954934</v>
      </c>
      <c r="G395">
        <f>IFERROR(VLOOKUP($A395,'Equity Curves'!$A$16:$F$1622,2,FALSE),'BN+NF EQ_Curves'!G394)</f>
        <v>18508224</v>
      </c>
      <c r="H395">
        <f>IFERROR(VLOOKUP($A395,'Equity Curves'!$A$16:$F$1622,3,FALSE),'BN+NF EQ_Curves'!H394)</f>
        <v>20956888</v>
      </c>
      <c r="I395">
        <f>IFERROR(VLOOKUP($A395,'Equity Curves'!$A$16:$F$1622,4,FALSE),'BN+NF EQ_Curves'!I394)</f>
        <v>23997958</v>
      </c>
      <c r="J395">
        <f>IFERROR(VLOOKUP($A395,'Equity Curves'!$A$16:$F$1622,5,FALSE),'BN+NF EQ_Curves'!J394)</f>
        <v>22162636</v>
      </c>
      <c r="K395">
        <f>IFERROR(VLOOKUP($A395,'Equity Curves'!$A$16:$F$1622,6,FALSE),'BN+NF EQ_Curves'!K394)</f>
        <v>22162636</v>
      </c>
      <c r="M395">
        <f t="shared" si="63"/>
        <v>1.9025498278035791E-3</v>
      </c>
      <c r="N395">
        <f t="shared" si="64"/>
        <v>4.0069595751852649E-3</v>
      </c>
      <c r="O395">
        <f t="shared" si="65"/>
        <v>-1.0493790452226204E-4</v>
      </c>
      <c r="P395">
        <f t="shared" si="66"/>
        <v>1.5891125887268487E-3</v>
      </c>
      <c r="Q395">
        <f t="shared" si="67"/>
        <v>2.1204331598325687E-3</v>
      </c>
      <c r="R395">
        <f t="shared" si="68"/>
        <v>1.0410527873474518E-3</v>
      </c>
      <c r="S395">
        <f t="shared" si="69"/>
        <v>7.7705450498677386E-4</v>
      </c>
      <c r="T395">
        <f t="shared" si="70"/>
        <v>2.1681246669595922E-3</v>
      </c>
      <c r="U395">
        <f t="shared" si="71"/>
        <v>7.3788084707935298E-3</v>
      </c>
      <c r="V395">
        <f t="shared" si="72"/>
        <v>7.3788084707935298E-3</v>
      </c>
      <c r="W395" s="2"/>
      <c r="X395">
        <f t="shared" si="73"/>
        <v>141.7826551133752</v>
      </c>
      <c r="Y395">
        <f t="shared" si="74"/>
        <v>2.8257966147906878E-3</v>
      </c>
      <c r="Z395" s="40">
        <f>X395/MAX($X$16:X395)-1</f>
        <v>0</v>
      </c>
      <c r="AC395" s="2"/>
    </row>
    <row r="396" spans="1:29">
      <c r="A396" s="2">
        <v>44070</v>
      </c>
      <c r="B396">
        <v>11904674</v>
      </c>
      <c r="C396">
        <v>12894544</v>
      </c>
      <c r="D396">
        <v>12952313</v>
      </c>
      <c r="E396">
        <v>13073802</v>
      </c>
      <c r="F396">
        <v>11988331</v>
      </c>
      <c r="G396">
        <f>IFERROR(VLOOKUP($A396,'Equity Curves'!$A$16:$F$1622,2,FALSE),'BN+NF EQ_Curves'!G395)</f>
        <v>18517182</v>
      </c>
      <c r="H396">
        <f>IFERROR(VLOOKUP($A396,'Equity Curves'!$A$16:$F$1622,3,FALSE),'BN+NF EQ_Curves'!H395)</f>
        <v>20965296</v>
      </c>
      <c r="I396">
        <f>IFERROR(VLOOKUP($A396,'Equity Curves'!$A$16:$F$1622,4,FALSE),'BN+NF EQ_Curves'!I395)</f>
        <v>24082798</v>
      </c>
      <c r="J396">
        <f>IFERROR(VLOOKUP($A396,'Equity Curves'!$A$16:$F$1622,5,FALSE),'BN+NF EQ_Curves'!J395)</f>
        <v>22203848</v>
      </c>
      <c r="K396">
        <f>IFERROR(VLOOKUP($A396,'Equity Curves'!$A$16:$F$1622,6,FALSE),'BN+NF EQ_Curves'!K395)</f>
        <v>22203848</v>
      </c>
      <c r="M396">
        <f t="shared" si="63"/>
        <v>8.0688849739174451E-4</v>
      </c>
      <c r="N396">
        <f t="shared" si="64"/>
        <v>1.9998744250437905E-3</v>
      </c>
      <c r="O396">
        <f t="shared" si="65"/>
        <v>1.7179294823705948E-3</v>
      </c>
      <c r="P396">
        <f t="shared" si="66"/>
        <v>2.9388224902580085E-3</v>
      </c>
      <c r="Q396">
        <f t="shared" si="67"/>
        <v>2.7935746027538677E-3</v>
      </c>
      <c r="R396">
        <f t="shared" si="68"/>
        <v>4.8400105812418381E-4</v>
      </c>
      <c r="S396">
        <f t="shared" si="69"/>
        <v>4.0120460633286115E-4</v>
      </c>
      <c r="T396">
        <f t="shared" si="70"/>
        <v>3.5353007951759441E-3</v>
      </c>
      <c r="U396">
        <f t="shared" si="71"/>
        <v>1.8595260960834192E-3</v>
      </c>
      <c r="V396">
        <f t="shared" si="72"/>
        <v>1.8595260960834192E-3</v>
      </c>
      <c r="W396" s="2"/>
      <c r="X396">
        <f t="shared" si="73"/>
        <v>142.04348767535916</v>
      </c>
      <c r="Y396">
        <f t="shared" si="74"/>
        <v>1.8396648149617836E-3</v>
      </c>
      <c r="Z396" s="40">
        <f>X396/MAX($X$16:X396)-1</f>
        <v>0</v>
      </c>
      <c r="AC396" s="2"/>
    </row>
    <row r="397" spans="1:29">
      <c r="A397" s="2">
        <v>44071</v>
      </c>
      <c r="B397">
        <v>11931948</v>
      </c>
      <c r="C397">
        <v>12923766</v>
      </c>
      <c r="D397">
        <v>12981536</v>
      </c>
      <c r="E397">
        <v>13085540</v>
      </c>
      <c r="F397">
        <v>11979826</v>
      </c>
      <c r="G397">
        <f>IFERROR(VLOOKUP($A397,'Equity Curves'!$A$16:$F$1622,2,FALSE),'BN+NF EQ_Curves'!G396)</f>
        <v>18664422</v>
      </c>
      <c r="H397">
        <f>IFERROR(VLOOKUP($A397,'Equity Curves'!$A$16:$F$1622,3,FALSE),'BN+NF EQ_Curves'!H396)</f>
        <v>21141986</v>
      </c>
      <c r="I397">
        <f>IFERROR(VLOOKUP($A397,'Equity Curves'!$A$16:$F$1622,4,FALSE),'BN+NF EQ_Curves'!I396)</f>
        <v>24274210</v>
      </c>
      <c r="J397">
        <f>IFERROR(VLOOKUP($A397,'Equity Curves'!$A$16:$F$1622,5,FALSE),'BN+NF EQ_Curves'!J396)</f>
        <v>22380536</v>
      </c>
      <c r="K397">
        <f>IFERROR(VLOOKUP($A397,'Equity Curves'!$A$16:$F$1622,6,FALSE),'BN+NF EQ_Curves'!K396)</f>
        <v>22380536</v>
      </c>
      <c r="M397">
        <f t="shared" si="63"/>
        <v>2.291032916986957E-3</v>
      </c>
      <c r="N397">
        <f t="shared" si="64"/>
        <v>2.2662298100653011E-3</v>
      </c>
      <c r="O397">
        <f t="shared" si="65"/>
        <v>2.2561993367515853E-3</v>
      </c>
      <c r="P397">
        <f t="shared" si="66"/>
        <v>8.9782604937727051E-4</v>
      </c>
      <c r="Q397">
        <f t="shared" si="67"/>
        <v>-7.0943987115468232E-4</v>
      </c>
      <c r="R397">
        <f t="shared" si="68"/>
        <v>7.9515338781031009E-3</v>
      </c>
      <c r="S397">
        <f t="shared" si="69"/>
        <v>8.4277369611189812E-3</v>
      </c>
      <c r="T397">
        <f t="shared" si="70"/>
        <v>7.948079787074569E-3</v>
      </c>
      <c r="U397">
        <f t="shared" si="71"/>
        <v>7.9575396120528108E-3</v>
      </c>
      <c r="V397">
        <f t="shared" si="72"/>
        <v>7.9575396120528108E-3</v>
      </c>
      <c r="W397" s="2"/>
      <c r="X397">
        <f t="shared" si="73"/>
        <v>142.71456187865448</v>
      </c>
      <c r="Y397">
        <f t="shared" si="74"/>
        <v>4.7244278092428704E-3</v>
      </c>
      <c r="Z397" s="40">
        <f>X397/MAX($X$16:X397)-1</f>
        <v>0</v>
      </c>
      <c r="AC397" s="2"/>
    </row>
    <row r="398" spans="1:29">
      <c r="A398" s="2">
        <v>44074</v>
      </c>
      <c r="B398">
        <v>11950266</v>
      </c>
      <c r="C398">
        <v>12994013</v>
      </c>
      <c r="D398">
        <v>13022252</v>
      </c>
      <c r="E398">
        <v>13002579</v>
      </c>
      <c r="F398">
        <v>12065402</v>
      </c>
      <c r="G398">
        <f>IFERROR(VLOOKUP($A398,'Equity Curves'!$A$16:$F$1622,2,FALSE),'BN+NF EQ_Curves'!G397)</f>
        <v>18337700</v>
      </c>
      <c r="H398">
        <f>IFERROR(VLOOKUP($A398,'Equity Curves'!$A$16:$F$1622,3,FALSE),'BN+NF EQ_Curves'!H397)</f>
        <v>21173474</v>
      </c>
      <c r="I398">
        <f>IFERROR(VLOOKUP($A398,'Equity Curves'!$A$16:$F$1622,4,FALSE),'BN+NF EQ_Curves'!I397)</f>
        <v>24461586</v>
      </c>
      <c r="J398">
        <f>IFERROR(VLOOKUP($A398,'Equity Curves'!$A$16:$F$1622,5,FALSE),'BN+NF EQ_Curves'!J397)</f>
        <v>22591336</v>
      </c>
      <c r="K398">
        <f>IFERROR(VLOOKUP($A398,'Equity Curves'!$A$16:$F$1622,6,FALSE),'BN+NF EQ_Curves'!K397)</f>
        <v>22591336</v>
      </c>
      <c r="M398">
        <f t="shared" si="63"/>
        <v>1.5352061540998552E-3</v>
      </c>
      <c r="N398">
        <f t="shared" si="64"/>
        <v>5.4354899338164842E-3</v>
      </c>
      <c r="O398">
        <f t="shared" si="65"/>
        <v>3.1364547307806134E-3</v>
      </c>
      <c r="P398">
        <f t="shared" si="66"/>
        <v>-6.3398988501811582E-3</v>
      </c>
      <c r="Q398">
        <f t="shared" si="67"/>
        <v>7.1433424826037317E-3</v>
      </c>
      <c r="R398">
        <f t="shared" si="68"/>
        <v>-1.7505069270294049E-2</v>
      </c>
      <c r="S398">
        <f t="shared" si="69"/>
        <v>1.4893586628994537E-3</v>
      </c>
      <c r="T398">
        <f t="shared" si="70"/>
        <v>7.7191389544706279E-3</v>
      </c>
      <c r="U398">
        <f t="shared" si="71"/>
        <v>9.4188986358503257E-3</v>
      </c>
      <c r="V398">
        <f t="shared" si="72"/>
        <v>9.4188986358503257E-3</v>
      </c>
      <c r="W398" s="2"/>
      <c r="X398">
        <f t="shared" si="73"/>
        <v>143.02071058893196</v>
      </c>
      <c r="Y398">
        <f t="shared" si="74"/>
        <v>2.1451820069896209E-3</v>
      </c>
      <c r="Z398" s="40">
        <f>X398/MAX($X$16:X398)-1</f>
        <v>0</v>
      </c>
      <c r="AC398" s="2"/>
    </row>
    <row r="399" spans="1:29">
      <c r="A399" s="2">
        <v>44075</v>
      </c>
      <c r="B399">
        <v>11949736</v>
      </c>
      <c r="C399">
        <v>12958015</v>
      </c>
      <c r="D399">
        <v>13054008</v>
      </c>
      <c r="E399">
        <v>12951839</v>
      </c>
      <c r="F399">
        <v>11943087</v>
      </c>
      <c r="G399">
        <f>IFERROR(VLOOKUP($A399,'Equity Curves'!$A$16:$F$1622,2,FALSE),'BN+NF EQ_Curves'!G398)</f>
        <v>18308840</v>
      </c>
      <c r="H399">
        <f>IFERROR(VLOOKUP($A399,'Equity Curves'!$A$16:$F$1622,3,FALSE),'BN+NF EQ_Curves'!H398)</f>
        <v>21203426</v>
      </c>
      <c r="I399">
        <f>IFERROR(VLOOKUP($A399,'Equity Curves'!$A$16:$F$1622,4,FALSE),'BN+NF EQ_Curves'!I398)</f>
        <v>24175812</v>
      </c>
      <c r="J399">
        <f>IFERROR(VLOOKUP($A399,'Equity Curves'!$A$16:$F$1622,5,FALSE),'BN+NF EQ_Curves'!J398)</f>
        <v>21752946</v>
      </c>
      <c r="K399">
        <f>IFERROR(VLOOKUP($A399,'Equity Curves'!$A$16:$F$1622,6,FALSE),'BN+NF EQ_Curves'!K398)</f>
        <v>21752946</v>
      </c>
      <c r="M399">
        <f t="shared" si="63"/>
        <v>-4.4350477219512463E-5</v>
      </c>
      <c r="N399">
        <f t="shared" si="64"/>
        <v>-2.7703527770828185E-3</v>
      </c>
      <c r="O399">
        <f t="shared" si="65"/>
        <v>2.4385951062841915E-3</v>
      </c>
      <c r="P399">
        <f t="shared" si="66"/>
        <v>-3.9023027662434817E-3</v>
      </c>
      <c r="Q399">
        <f t="shared" si="67"/>
        <v>-1.0137664704416793E-2</v>
      </c>
      <c r="R399">
        <f t="shared" si="68"/>
        <v>-1.573806965977198E-3</v>
      </c>
      <c r="S399">
        <f t="shared" si="69"/>
        <v>1.4146001737835867E-3</v>
      </c>
      <c r="T399">
        <f t="shared" si="70"/>
        <v>-1.1682562201813074E-2</v>
      </c>
      <c r="U399">
        <f t="shared" si="71"/>
        <v>-3.7111129682635857E-2</v>
      </c>
      <c r="V399">
        <f t="shared" si="72"/>
        <v>-3.7111129682635857E-2</v>
      </c>
      <c r="W399" s="2"/>
      <c r="X399">
        <f t="shared" si="73"/>
        <v>141.58363700183423</v>
      </c>
      <c r="Y399">
        <f t="shared" si="74"/>
        <v>-1.0048010397795681E-2</v>
      </c>
      <c r="Z399" s="40">
        <f>X399/MAX($X$16:X399)-1</f>
        <v>-1.0048010397795792E-2</v>
      </c>
      <c r="AC399" s="2"/>
    </row>
    <row r="400" spans="1:29">
      <c r="A400" s="2">
        <v>44076</v>
      </c>
      <c r="B400">
        <v>11970713</v>
      </c>
      <c r="C400">
        <v>13006589</v>
      </c>
      <c r="D400">
        <v>13037440</v>
      </c>
      <c r="E400">
        <v>12955890</v>
      </c>
      <c r="F400">
        <v>11924503</v>
      </c>
      <c r="G400">
        <f>IFERROR(VLOOKUP($A400,'Equity Curves'!$A$16:$F$1622,2,FALSE),'BN+NF EQ_Curves'!G399)</f>
        <v>18422768</v>
      </c>
      <c r="H400">
        <f>IFERROR(VLOOKUP($A400,'Equity Curves'!$A$16:$F$1622,3,FALSE),'BN+NF EQ_Curves'!H399)</f>
        <v>21382106</v>
      </c>
      <c r="I400">
        <f>IFERROR(VLOOKUP($A400,'Equity Curves'!$A$16:$F$1622,4,FALSE),'BN+NF EQ_Curves'!I399)</f>
        <v>24456864</v>
      </c>
      <c r="J400">
        <f>IFERROR(VLOOKUP($A400,'Equity Curves'!$A$16:$F$1622,5,FALSE),'BN+NF EQ_Curves'!J399)</f>
        <v>22043468</v>
      </c>
      <c r="K400">
        <f>IFERROR(VLOOKUP($A400,'Equity Curves'!$A$16:$F$1622,6,FALSE),'BN+NF EQ_Curves'!K399)</f>
        <v>22043468</v>
      </c>
      <c r="M400">
        <f t="shared" si="63"/>
        <v>1.7554362707259408E-3</v>
      </c>
      <c r="N400">
        <f t="shared" si="64"/>
        <v>3.7485679712516706E-3</v>
      </c>
      <c r="O400">
        <f t="shared" si="65"/>
        <v>-1.2691887426451443E-3</v>
      </c>
      <c r="P400">
        <f t="shared" si="66"/>
        <v>3.1277411647878672E-4</v>
      </c>
      <c r="Q400">
        <f t="shared" si="67"/>
        <v>-1.5560466067106038E-3</v>
      </c>
      <c r="R400">
        <f t="shared" si="68"/>
        <v>6.222567896163822E-3</v>
      </c>
      <c r="S400">
        <f t="shared" si="69"/>
        <v>8.4269400614787049E-3</v>
      </c>
      <c r="T400">
        <f t="shared" si="70"/>
        <v>1.1625338582216038E-2</v>
      </c>
      <c r="U400">
        <f t="shared" si="71"/>
        <v>1.3355524350586734E-2</v>
      </c>
      <c r="V400">
        <f t="shared" si="72"/>
        <v>1.3355524350586734E-2</v>
      </c>
      <c r="W400" s="2"/>
      <c r="X400">
        <f t="shared" si="73"/>
        <v>142.37618593158416</v>
      </c>
      <c r="Y400">
        <f t="shared" si="74"/>
        <v>5.5977438250132683E-3</v>
      </c>
      <c r="Z400" s="40">
        <f>X400/MAX($X$16:X400)-1</f>
        <v>-4.5065127609404954E-3</v>
      </c>
      <c r="AC400" s="2"/>
    </row>
    <row r="401" spans="1:29">
      <c r="A401" s="2">
        <v>44077</v>
      </c>
      <c r="B401">
        <v>11995529</v>
      </c>
      <c r="C401">
        <v>13036868</v>
      </c>
      <c r="D401">
        <v>12968675</v>
      </c>
      <c r="E401">
        <v>12898320</v>
      </c>
      <c r="F401">
        <v>11874765</v>
      </c>
      <c r="G401">
        <f>IFERROR(VLOOKUP($A401,'Equity Curves'!$A$16:$F$1622,2,FALSE),'BN+NF EQ_Curves'!G400)</f>
        <v>18705808</v>
      </c>
      <c r="H401">
        <f>IFERROR(VLOOKUP($A401,'Equity Curves'!$A$16:$F$1622,3,FALSE),'BN+NF EQ_Curves'!H400)</f>
        <v>21467272</v>
      </c>
      <c r="I401">
        <f>IFERROR(VLOOKUP($A401,'Equity Curves'!$A$16:$F$1622,4,FALSE),'BN+NF EQ_Curves'!I400)</f>
        <v>24539784</v>
      </c>
      <c r="J401">
        <f>IFERROR(VLOOKUP($A401,'Equity Curves'!$A$16:$F$1622,5,FALSE),'BN+NF EQ_Curves'!J400)</f>
        <v>22167786</v>
      </c>
      <c r="K401">
        <f>IFERROR(VLOOKUP($A401,'Equity Curves'!$A$16:$F$1622,6,FALSE),'BN+NF EQ_Curves'!K400)</f>
        <v>22167786</v>
      </c>
      <c r="M401">
        <f t="shared" si="63"/>
        <v>2.0730594744022834E-3</v>
      </c>
      <c r="N401">
        <f t="shared" si="64"/>
        <v>2.3279739215253947E-3</v>
      </c>
      <c r="O401">
        <f t="shared" si="65"/>
        <v>-5.274425040498798E-3</v>
      </c>
      <c r="P401">
        <f t="shared" si="66"/>
        <v>-4.4435388074458571E-3</v>
      </c>
      <c r="Q401">
        <f t="shared" si="67"/>
        <v>-4.1710753060316685E-3</v>
      </c>
      <c r="R401">
        <f t="shared" si="68"/>
        <v>1.5363597913190974E-2</v>
      </c>
      <c r="S401">
        <f t="shared" si="69"/>
        <v>3.9830501261195472E-3</v>
      </c>
      <c r="T401">
        <f t="shared" si="70"/>
        <v>3.390459218320041E-3</v>
      </c>
      <c r="U401">
        <f t="shared" si="71"/>
        <v>5.6396752090006608E-3</v>
      </c>
      <c r="V401">
        <f t="shared" si="72"/>
        <v>5.6396752090006608E-3</v>
      </c>
      <c r="W401" s="2"/>
      <c r="X401">
        <f t="shared" si="73"/>
        <v>142.72541267466733</v>
      </c>
      <c r="Y401">
        <f t="shared" si="74"/>
        <v>2.4528451917583236E-3</v>
      </c>
      <c r="Z401" s="40">
        <f>X401/MAX($X$16:X401)-1</f>
        <v>-2.0647213473394821E-3</v>
      </c>
      <c r="AC401" s="2"/>
    </row>
    <row r="402" spans="1:29">
      <c r="A402" s="2">
        <v>44078</v>
      </c>
      <c r="B402">
        <v>12004973</v>
      </c>
      <c r="C402">
        <v>13046986</v>
      </c>
      <c r="D402">
        <v>12857353</v>
      </c>
      <c r="E402">
        <v>12845356</v>
      </c>
      <c r="F402">
        <v>11844015</v>
      </c>
      <c r="G402">
        <f>IFERROR(VLOOKUP($A402,'Equity Curves'!$A$16:$F$1622,2,FALSE),'BN+NF EQ_Curves'!G401)</f>
        <v>18701724</v>
      </c>
      <c r="H402">
        <f>IFERROR(VLOOKUP($A402,'Equity Curves'!$A$16:$F$1622,3,FALSE),'BN+NF EQ_Curves'!H401)</f>
        <v>21462816</v>
      </c>
      <c r="I402">
        <f>IFERROR(VLOOKUP($A402,'Equity Curves'!$A$16:$F$1622,4,FALSE),'BN+NF EQ_Curves'!I401)</f>
        <v>24066636</v>
      </c>
      <c r="J402">
        <f>IFERROR(VLOOKUP($A402,'Equity Curves'!$A$16:$F$1622,5,FALSE),'BN+NF EQ_Curves'!J401)</f>
        <v>21838820</v>
      </c>
      <c r="K402">
        <f>IFERROR(VLOOKUP($A402,'Equity Curves'!$A$16:$F$1622,6,FALSE),'BN+NF EQ_Curves'!K401)</f>
        <v>21838820</v>
      </c>
      <c r="M402">
        <f t="shared" ref="M402:M465" si="75">B402/B401-1</f>
        <v>7.8729333237403942E-4</v>
      </c>
      <c r="N402">
        <f t="shared" ref="N402:N465" si="76">C402/C401-1</f>
        <v>7.7610665383742727E-4</v>
      </c>
      <c r="O402">
        <f t="shared" ref="O402:O465" si="77">D402/D401-1</f>
        <v>-8.5839147021573581E-3</v>
      </c>
      <c r="P402">
        <f t="shared" ref="P402:P465" si="78">E402/E401-1</f>
        <v>-4.1062712043118399E-3</v>
      </c>
      <c r="Q402">
        <f t="shared" ref="Q402:Q465" si="79">F402/F401-1</f>
        <v>-2.5895249295460054E-3</v>
      </c>
      <c r="R402">
        <f t="shared" ref="R402:R465" si="80">G402/G401-1</f>
        <v>-2.1832791184428491E-4</v>
      </c>
      <c r="S402">
        <f t="shared" ref="S402:S465" si="81">H402/H401-1</f>
        <v>-2.0757178648500574E-4</v>
      </c>
      <c r="T402">
        <f t="shared" ref="T402:T465" si="82">I402/I401-1</f>
        <v>-1.9280854305808059E-2</v>
      </c>
      <c r="U402">
        <f t="shared" ref="U402:U465" si="83">J402/J401-1</f>
        <v>-1.4839822073345554E-2</v>
      </c>
      <c r="V402">
        <f t="shared" ref="V402:V465" si="84">K402/K401-1</f>
        <v>-1.4839822073345554E-2</v>
      </c>
      <c r="W402" s="2"/>
      <c r="X402">
        <f t="shared" ref="X402:X465" si="85">X401*(1+Y402)</f>
        <v>141.82477665636685</v>
      </c>
      <c r="Y402">
        <f t="shared" ref="Y402:Y465" si="86">(M402*$M$14)+(N402*$N$14)+(O402*$O$14)+(P402*$P$14)+(Q402*$Q$14)+(R402*$R$14)+(S402*$S$14)+(T402*$T$14)+(U402*$U$14)+(V402*$V$14)</f>
        <v>-6.3102709000632208E-3</v>
      </c>
      <c r="Z402" s="40">
        <f>X402/MAX($X$16:X402)-1</f>
        <v>-8.361963296367958E-3</v>
      </c>
      <c r="AC402" s="2"/>
    </row>
    <row r="403" spans="1:29">
      <c r="A403" s="2">
        <v>44081</v>
      </c>
      <c r="B403">
        <v>12026502</v>
      </c>
      <c r="C403">
        <v>13095733</v>
      </c>
      <c r="D403">
        <v>12924738</v>
      </c>
      <c r="E403">
        <v>12837922</v>
      </c>
      <c r="F403">
        <v>11842748</v>
      </c>
      <c r="G403">
        <f>IFERROR(VLOOKUP($A403,'Equity Curves'!$A$16:$F$1622,2,FALSE),'BN+NF EQ_Curves'!G402)</f>
        <v>18802548</v>
      </c>
      <c r="H403">
        <f>IFERROR(VLOOKUP($A403,'Equity Curves'!$A$16:$F$1622,3,FALSE),'BN+NF EQ_Curves'!H402)</f>
        <v>21572806</v>
      </c>
      <c r="I403">
        <f>IFERROR(VLOOKUP($A403,'Equity Curves'!$A$16:$F$1622,4,FALSE),'BN+NF EQ_Curves'!I402)</f>
        <v>23912496</v>
      </c>
      <c r="J403">
        <f>IFERROR(VLOOKUP($A403,'Equity Curves'!$A$16:$F$1622,5,FALSE),'BN+NF EQ_Curves'!J402)</f>
        <v>21724632</v>
      </c>
      <c r="K403">
        <f>IFERROR(VLOOKUP($A403,'Equity Curves'!$A$16:$F$1622,6,FALSE),'BN+NF EQ_Curves'!K402)</f>
        <v>21724632</v>
      </c>
      <c r="M403">
        <f t="shared" si="75"/>
        <v>1.7933401432890239E-3</v>
      </c>
      <c r="N403">
        <f t="shared" si="76"/>
        <v>3.7362652186490042E-3</v>
      </c>
      <c r="O403">
        <f t="shared" si="77"/>
        <v>5.2409698948143735E-3</v>
      </c>
      <c r="P403">
        <f t="shared" si="78"/>
        <v>-5.787305544510124E-4</v>
      </c>
      <c r="Q403">
        <f t="shared" si="79"/>
        <v>-1.0697385979330232E-4</v>
      </c>
      <c r="R403">
        <f t="shared" si="80"/>
        <v>5.3911607293530839E-3</v>
      </c>
      <c r="S403">
        <f t="shared" si="81"/>
        <v>5.1246770228101646E-3</v>
      </c>
      <c r="T403">
        <f t="shared" si="82"/>
        <v>-6.4047173024098791E-3</v>
      </c>
      <c r="U403">
        <f t="shared" si="83"/>
        <v>-5.228670779831468E-3</v>
      </c>
      <c r="V403">
        <f t="shared" si="84"/>
        <v>-5.228670779831468E-3</v>
      </c>
      <c r="W403" s="2"/>
      <c r="X403">
        <f t="shared" si="85"/>
        <v>141.87779997269908</v>
      </c>
      <c r="Y403">
        <f t="shared" si="86"/>
        <v>3.7386497325985184E-4</v>
      </c>
      <c r="Z403" s="40">
        <f>X403/MAX($X$16:X403)-1</f>
        <v>-7.9912245682921546E-3</v>
      </c>
      <c r="AC403" s="2"/>
    </row>
    <row r="404" spans="1:29">
      <c r="A404" s="2">
        <v>44082</v>
      </c>
      <c r="B404">
        <v>11954986</v>
      </c>
      <c r="C404">
        <v>13112471</v>
      </c>
      <c r="D404">
        <v>12949198</v>
      </c>
      <c r="E404">
        <v>12879676</v>
      </c>
      <c r="F404">
        <v>11887594</v>
      </c>
      <c r="G404">
        <f>IFERROR(VLOOKUP($A404,'Equity Curves'!$A$16:$F$1622,2,FALSE),'BN+NF EQ_Curves'!G403)</f>
        <v>18984196</v>
      </c>
      <c r="H404">
        <f>IFERROR(VLOOKUP($A404,'Equity Curves'!$A$16:$F$1622,3,FALSE),'BN+NF EQ_Curves'!H403)</f>
        <v>21657654</v>
      </c>
      <c r="I404">
        <f>IFERROR(VLOOKUP($A404,'Equity Curves'!$A$16:$F$1622,4,FALSE),'BN+NF EQ_Curves'!I403)</f>
        <v>24077534</v>
      </c>
      <c r="J404">
        <f>IFERROR(VLOOKUP($A404,'Equity Curves'!$A$16:$F$1622,5,FALSE),'BN+NF EQ_Curves'!J403)</f>
        <v>21876874</v>
      </c>
      <c r="K404">
        <f>IFERROR(VLOOKUP($A404,'Equity Curves'!$A$16:$F$1622,6,FALSE),'BN+NF EQ_Curves'!K403)</f>
        <v>21876874</v>
      </c>
      <c r="M404">
        <f t="shared" si="75"/>
        <v>-5.9465337468866952E-3</v>
      </c>
      <c r="N404">
        <f t="shared" si="76"/>
        <v>1.2781262415779704E-3</v>
      </c>
      <c r="O404">
        <f t="shared" si="77"/>
        <v>1.892494842061776E-3</v>
      </c>
      <c r="P404">
        <f t="shared" si="78"/>
        <v>3.2523955200849386E-3</v>
      </c>
      <c r="Q404">
        <f t="shared" si="79"/>
        <v>3.7867900254231479E-3</v>
      </c>
      <c r="R404">
        <f t="shared" si="80"/>
        <v>9.6608183103694678E-3</v>
      </c>
      <c r="S404">
        <f t="shared" si="81"/>
        <v>3.9330998480215928E-3</v>
      </c>
      <c r="T404">
        <f t="shared" si="82"/>
        <v>6.9017471032719602E-3</v>
      </c>
      <c r="U404">
        <f t="shared" si="83"/>
        <v>7.0078057018410078E-3</v>
      </c>
      <c r="V404">
        <f t="shared" si="84"/>
        <v>7.0078057018410078E-3</v>
      </c>
      <c r="W404" s="2"/>
      <c r="X404">
        <f t="shared" si="85"/>
        <v>142.42792475117378</v>
      </c>
      <c r="Y404">
        <f t="shared" si="86"/>
        <v>3.8774549547606172E-3</v>
      </c>
      <c r="Z404" s="40">
        <f>X404/MAX($X$16:X404)-1</f>
        <v>-4.1447552268283339E-3</v>
      </c>
      <c r="AC404" s="2"/>
    </row>
    <row r="405" spans="1:29">
      <c r="A405" s="2">
        <v>44083</v>
      </c>
      <c r="B405">
        <v>11989982</v>
      </c>
      <c r="C405">
        <v>13149967</v>
      </c>
      <c r="D405">
        <v>12990236</v>
      </c>
      <c r="E405">
        <v>12929054</v>
      </c>
      <c r="F405">
        <v>11943471</v>
      </c>
      <c r="G405">
        <f>IFERROR(VLOOKUP($A405,'Equity Curves'!$A$16:$F$1622,2,FALSE),'BN+NF EQ_Curves'!G404)</f>
        <v>19101100</v>
      </c>
      <c r="H405">
        <f>IFERROR(VLOOKUP($A405,'Equity Curves'!$A$16:$F$1622,3,FALSE),'BN+NF EQ_Curves'!H404)</f>
        <v>21824076</v>
      </c>
      <c r="I405">
        <f>IFERROR(VLOOKUP($A405,'Equity Curves'!$A$16:$F$1622,4,FALSE),'BN+NF EQ_Curves'!I404)</f>
        <v>24226322</v>
      </c>
      <c r="J405">
        <f>IFERROR(VLOOKUP($A405,'Equity Curves'!$A$16:$F$1622,5,FALSE),'BN+NF EQ_Curves'!J404)</f>
        <v>21974660</v>
      </c>
      <c r="K405">
        <f>IFERROR(VLOOKUP($A405,'Equity Curves'!$A$16:$F$1622,6,FALSE),'BN+NF EQ_Curves'!K404)</f>
        <v>21974660</v>
      </c>
      <c r="M405">
        <f t="shared" si="75"/>
        <v>2.9273141766958943E-3</v>
      </c>
      <c r="N405">
        <f t="shared" si="76"/>
        <v>2.859567811436925E-3</v>
      </c>
      <c r="O405">
        <f t="shared" si="77"/>
        <v>3.1691537962428296E-3</v>
      </c>
      <c r="P405">
        <f t="shared" si="78"/>
        <v>3.8337920922855151E-3</v>
      </c>
      <c r="Q405">
        <f t="shared" si="79"/>
        <v>4.7004465327467049E-3</v>
      </c>
      <c r="R405">
        <f t="shared" si="80"/>
        <v>6.1579642350932939E-3</v>
      </c>
      <c r="S405">
        <f t="shared" si="81"/>
        <v>7.6842117802786714E-3</v>
      </c>
      <c r="T405">
        <f t="shared" si="82"/>
        <v>6.1795364923999951E-3</v>
      </c>
      <c r="U405">
        <f t="shared" si="83"/>
        <v>4.4698342185451878E-3</v>
      </c>
      <c r="V405">
        <f t="shared" si="84"/>
        <v>4.4698342185451878E-3</v>
      </c>
      <c r="W405" s="2"/>
      <c r="X405">
        <f t="shared" si="85"/>
        <v>143.08952603851031</v>
      </c>
      <c r="Y405">
        <f t="shared" si="86"/>
        <v>4.645165535427021E-3</v>
      </c>
      <c r="Z405" s="40">
        <f>X405/MAX($X$16:X405)-1</f>
        <v>0</v>
      </c>
      <c r="AC405" s="2"/>
    </row>
    <row r="406" spans="1:29">
      <c r="A406" s="2">
        <v>44084</v>
      </c>
      <c r="B406">
        <v>11996791</v>
      </c>
      <c r="C406">
        <v>13157263</v>
      </c>
      <c r="D406">
        <v>13037674</v>
      </c>
      <c r="E406">
        <v>12944905</v>
      </c>
      <c r="F406">
        <v>11989241</v>
      </c>
      <c r="G406">
        <f>IFERROR(VLOOKUP($A406,'Equity Curves'!$A$16:$F$1622,2,FALSE),'BN+NF EQ_Curves'!G405)</f>
        <v>19114100</v>
      </c>
      <c r="H406">
        <f>IFERROR(VLOOKUP($A406,'Equity Curves'!$A$16:$F$1622,3,FALSE),'BN+NF EQ_Curves'!H405)</f>
        <v>21584986</v>
      </c>
      <c r="I406">
        <f>IFERROR(VLOOKUP($A406,'Equity Curves'!$A$16:$F$1622,4,FALSE),'BN+NF EQ_Curves'!I405)</f>
        <v>24179694</v>
      </c>
      <c r="J406">
        <f>IFERROR(VLOOKUP($A406,'Equity Curves'!$A$16:$F$1622,5,FALSE),'BN+NF EQ_Curves'!J405)</f>
        <v>21933430</v>
      </c>
      <c r="K406">
        <f>IFERROR(VLOOKUP($A406,'Equity Curves'!$A$16:$F$1622,6,FALSE),'BN+NF EQ_Curves'!K405)</f>
        <v>21933430</v>
      </c>
      <c r="M406">
        <f t="shared" si="75"/>
        <v>5.6789076080354661E-4</v>
      </c>
      <c r="N406">
        <f t="shared" si="76"/>
        <v>5.5483028968827952E-4</v>
      </c>
      <c r="O406">
        <f t="shared" si="77"/>
        <v>3.651819720596361E-3</v>
      </c>
      <c r="P406">
        <f t="shared" si="78"/>
        <v>1.2259984373179655E-3</v>
      </c>
      <c r="Q406">
        <f t="shared" si="79"/>
        <v>3.8322192937045862E-3</v>
      </c>
      <c r="R406">
        <f t="shared" si="80"/>
        <v>6.8058907602175367E-4</v>
      </c>
      <c r="S406">
        <f t="shared" si="81"/>
        <v>-1.095533208370425E-2</v>
      </c>
      <c r="T406">
        <f t="shared" si="82"/>
        <v>-1.924683408401795E-3</v>
      </c>
      <c r="U406">
        <f t="shared" si="83"/>
        <v>-1.8762520102699742E-3</v>
      </c>
      <c r="V406">
        <f t="shared" si="84"/>
        <v>-1.8762520102699742E-3</v>
      </c>
      <c r="W406" s="2"/>
      <c r="X406">
        <f t="shared" si="85"/>
        <v>143.00196709732455</v>
      </c>
      <c r="Y406">
        <f t="shared" si="86"/>
        <v>-6.1191719345135001E-4</v>
      </c>
      <c r="Z406" s="40">
        <f>X406/MAX($X$16:X406)-1</f>
        <v>-6.1191719345132789E-4</v>
      </c>
      <c r="AC406" s="2"/>
    </row>
    <row r="407" spans="1:29">
      <c r="A407" s="2">
        <v>44085</v>
      </c>
      <c r="B407">
        <v>12010166</v>
      </c>
      <c r="C407">
        <v>13171592</v>
      </c>
      <c r="D407">
        <v>13001101</v>
      </c>
      <c r="E407">
        <v>12940692</v>
      </c>
      <c r="F407">
        <v>11979147</v>
      </c>
      <c r="G407">
        <f>IFERROR(VLOOKUP($A407,'Equity Curves'!$A$16:$F$1622,2,FALSE),'BN+NF EQ_Curves'!G406)</f>
        <v>18954564</v>
      </c>
      <c r="H407">
        <f>IFERROR(VLOOKUP($A407,'Equity Curves'!$A$16:$F$1622,3,FALSE),'BN+NF EQ_Curves'!H406)</f>
        <v>21334308</v>
      </c>
      <c r="I407">
        <f>IFERROR(VLOOKUP($A407,'Equity Curves'!$A$16:$F$1622,4,FALSE),'BN+NF EQ_Curves'!I406)</f>
        <v>24051740</v>
      </c>
      <c r="J407">
        <f>IFERROR(VLOOKUP($A407,'Equity Curves'!$A$16:$F$1622,5,FALSE),'BN+NF EQ_Curves'!J406)</f>
        <v>21798240</v>
      </c>
      <c r="K407">
        <f>IFERROR(VLOOKUP($A407,'Equity Curves'!$A$16:$F$1622,6,FALSE),'BN+NF EQ_Curves'!K406)</f>
        <v>21798240</v>
      </c>
      <c r="M407">
        <f t="shared" si="75"/>
        <v>1.114881471220075E-3</v>
      </c>
      <c r="N407">
        <f t="shared" si="76"/>
        <v>1.0890562877705623E-3</v>
      </c>
      <c r="O407">
        <f t="shared" si="77"/>
        <v>-2.8051782856358676E-3</v>
      </c>
      <c r="P407">
        <f t="shared" si="78"/>
        <v>-3.2545623162161252E-4</v>
      </c>
      <c r="Q407">
        <f t="shared" si="79"/>
        <v>-8.4192151946904659E-4</v>
      </c>
      <c r="R407">
        <f t="shared" si="80"/>
        <v>-8.3465085983646103E-3</v>
      </c>
      <c r="S407">
        <f t="shared" si="81"/>
        <v>-1.1613535445424872E-2</v>
      </c>
      <c r="T407">
        <f t="shared" si="82"/>
        <v>-5.291795669539856E-3</v>
      </c>
      <c r="U407">
        <f t="shared" si="83"/>
        <v>-6.1636506465244656E-3</v>
      </c>
      <c r="V407">
        <f t="shared" si="84"/>
        <v>-6.1636506465244656E-3</v>
      </c>
      <c r="W407" s="2"/>
      <c r="X407">
        <f t="shared" si="85"/>
        <v>142.43928639947453</v>
      </c>
      <c r="Y407">
        <f t="shared" si="86"/>
        <v>-3.9347759284114161E-3</v>
      </c>
      <c r="Z407" s="40">
        <f>X407/MAX($X$16:X407)-1</f>
        <v>-4.5442853648196557E-3</v>
      </c>
      <c r="AC407" s="2"/>
    </row>
    <row r="408" spans="1:29">
      <c r="A408" s="2">
        <v>44088</v>
      </c>
      <c r="B408">
        <v>11980497</v>
      </c>
      <c r="C408">
        <v>13216826</v>
      </c>
      <c r="D408">
        <v>13097608</v>
      </c>
      <c r="E408">
        <v>13048187</v>
      </c>
      <c r="F408">
        <v>12071386</v>
      </c>
      <c r="G408">
        <f>IFERROR(VLOOKUP($A408,'Equity Curves'!$A$16:$F$1622,2,FALSE),'BN+NF EQ_Curves'!G407)</f>
        <v>18815592</v>
      </c>
      <c r="H408">
        <f>IFERROR(VLOOKUP($A408,'Equity Curves'!$A$16:$F$1622,3,FALSE),'BN+NF EQ_Curves'!H407)</f>
        <v>21318658</v>
      </c>
      <c r="I408">
        <f>IFERROR(VLOOKUP($A408,'Equity Curves'!$A$16:$F$1622,4,FALSE),'BN+NF EQ_Curves'!I407)</f>
        <v>24258602</v>
      </c>
      <c r="J408">
        <f>IFERROR(VLOOKUP($A408,'Equity Curves'!$A$16:$F$1622,5,FALSE),'BN+NF EQ_Curves'!J407)</f>
        <v>21975196</v>
      </c>
      <c r="K408">
        <f>IFERROR(VLOOKUP($A408,'Equity Curves'!$A$16:$F$1622,6,FALSE),'BN+NF EQ_Curves'!K407)</f>
        <v>21975196</v>
      </c>
      <c r="M408">
        <f t="shared" si="75"/>
        <v>-2.4703238906106373E-3</v>
      </c>
      <c r="N408">
        <f t="shared" si="76"/>
        <v>3.43420901588809E-3</v>
      </c>
      <c r="O408">
        <f t="shared" si="77"/>
        <v>7.4229867147406203E-3</v>
      </c>
      <c r="P408">
        <f t="shared" si="78"/>
        <v>8.3067427924257142E-3</v>
      </c>
      <c r="Q408">
        <f t="shared" si="79"/>
        <v>7.6999639456798441E-3</v>
      </c>
      <c r="R408">
        <f t="shared" si="80"/>
        <v>-7.3318489415002963E-3</v>
      </c>
      <c r="S408">
        <f t="shared" si="81"/>
        <v>-7.3356023546677918E-4</v>
      </c>
      <c r="T408">
        <f t="shared" si="82"/>
        <v>8.6007083063428524E-3</v>
      </c>
      <c r="U408">
        <f t="shared" si="83"/>
        <v>8.1179030967637456E-3</v>
      </c>
      <c r="V408">
        <f t="shared" si="84"/>
        <v>8.1179030967637456E-3</v>
      </c>
      <c r="W408" s="2"/>
      <c r="X408">
        <f t="shared" si="85"/>
        <v>143.02563321944675</v>
      </c>
      <c r="Y408">
        <f t="shared" si="86"/>
        <v>4.1164683901026896E-3</v>
      </c>
      <c r="Z408" s="40">
        <f>X408/MAX($X$16:X408)-1</f>
        <v>-4.4652338177686435E-4</v>
      </c>
      <c r="AC408" s="2"/>
    </row>
    <row r="409" spans="1:29">
      <c r="A409" s="2">
        <v>44089</v>
      </c>
      <c r="B409">
        <v>11945527</v>
      </c>
      <c r="C409">
        <v>13220671</v>
      </c>
      <c r="D409">
        <v>13117854</v>
      </c>
      <c r="E409">
        <v>13061588</v>
      </c>
      <c r="F409">
        <v>12074370</v>
      </c>
      <c r="G409">
        <f>IFERROR(VLOOKUP($A409,'Equity Curves'!$A$16:$F$1622,2,FALSE),'BN+NF EQ_Curves'!G408)</f>
        <v>18691604</v>
      </c>
      <c r="H409">
        <f>IFERROR(VLOOKUP($A409,'Equity Curves'!$A$16:$F$1622,3,FALSE),'BN+NF EQ_Curves'!H408)</f>
        <v>21331394</v>
      </c>
      <c r="I409">
        <f>IFERROR(VLOOKUP($A409,'Equity Curves'!$A$16:$F$1622,4,FALSE),'BN+NF EQ_Curves'!I408)</f>
        <v>24419440</v>
      </c>
      <c r="J409">
        <f>IFERROR(VLOOKUP($A409,'Equity Curves'!$A$16:$F$1622,5,FALSE),'BN+NF EQ_Curves'!J408)</f>
        <v>21907138</v>
      </c>
      <c r="K409">
        <f>IFERROR(VLOOKUP($A409,'Equity Curves'!$A$16:$F$1622,6,FALSE),'BN+NF EQ_Curves'!K408)</f>
        <v>21907138</v>
      </c>
      <c r="M409">
        <f t="shared" si="75"/>
        <v>-2.9189106261617859E-3</v>
      </c>
      <c r="N409">
        <f t="shared" si="76"/>
        <v>2.9091704770878302E-4</v>
      </c>
      <c r="O409">
        <f t="shared" si="77"/>
        <v>1.5457784352685966E-3</v>
      </c>
      <c r="P409">
        <f t="shared" si="78"/>
        <v>1.0270392354125857E-3</v>
      </c>
      <c r="Q409">
        <f t="shared" si="79"/>
        <v>2.4719613804080609E-4</v>
      </c>
      <c r="R409">
        <f t="shared" si="80"/>
        <v>-6.5896411869474925E-3</v>
      </c>
      <c r="S409">
        <f t="shared" si="81"/>
        <v>5.9741096273513428E-4</v>
      </c>
      <c r="T409">
        <f t="shared" si="82"/>
        <v>6.6301429901030051E-3</v>
      </c>
      <c r="U409">
        <f t="shared" si="83"/>
        <v>-3.0970372232402843E-3</v>
      </c>
      <c r="V409">
        <f t="shared" si="84"/>
        <v>-3.0970372232402843E-3</v>
      </c>
      <c r="W409" s="2"/>
      <c r="X409">
        <f t="shared" si="85"/>
        <v>142.94891224668567</v>
      </c>
      <c r="Y409">
        <f t="shared" si="86"/>
        <v>-5.3641414503209357E-4</v>
      </c>
      <c r="Z409" s="40">
        <f>X409/MAX($X$16:X409)-1</f>
        <v>-9.8269800535089047E-4</v>
      </c>
      <c r="AC409" s="2"/>
    </row>
    <row r="410" spans="1:29">
      <c r="A410" s="2">
        <v>44090</v>
      </c>
      <c r="B410">
        <v>11984394</v>
      </c>
      <c r="C410">
        <v>13262314</v>
      </c>
      <c r="D410">
        <v>13159498</v>
      </c>
      <c r="E410">
        <v>13089173</v>
      </c>
      <c r="F410">
        <v>12093924</v>
      </c>
      <c r="G410">
        <f>IFERROR(VLOOKUP($A410,'Equity Curves'!$A$16:$F$1622,2,FALSE),'BN+NF EQ_Curves'!G409)</f>
        <v>18789442</v>
      </c>
      <c r="H410">
        <f>IFERROR(VLOOKUP($A410,'Equity Curves'!$A$16:$F$1622,3,FALSE),'BN+NF EQ_Curves'!H409)</f>
        <v>21417756</v>
      </c>
      <c r="I410">
        <f>IFERROR(VLOOKUP($A410,'Equity Curves'!$A$16:$F$1622,4,FALSE),'BN+NF EQ_Curves'!I409)</f>
        <v>24282250</v>
      </c>
      <c r="J410">
        <f>IFERROR(VLOOKUP($A410,'Equity Curves'!$A$16:$F$1622,5,FALSE),'BN+NF EQ_Curves'!J409)</f>
        <v>21899526</v>
      </c>
      <c r="K410">
        <f>IFERROR(VLOOKUP($A410,'Equity Curves'!$A$16:$F$1622,6,FALSE),'BN+NF EQ_Curves'!K409)</f>
        <v>21899526</v>
      </c>
      <c r="M410">
        <f t="shared" si="75"/>
        <v>3.2536865054175745E-3</v>
      </c>
      <c r="N410">
        <f t="shared" si="76"/>
        <v>3.1498401253613473E-3</v>
      </c>
      <c r="O410">
        <f t="shared" si="77"/>
        <v>3.1746046266409866E-3</v>
      </c>
      <c r="P410">
        <f t="shared" si="78"/>
        <v>2.1119177851880444E-3</v>
      </c>
      <c r="Q410">
        <f t="shared" si="79"/>
        <v>1.6194633757289356E-3</v>
      </c>
      <c r="R410">
        <f t="shared" si="80"/>
        <v>5.2343287392564442E-3</v>
      </c>
      <c r="S410">
        <f t="shared" si="81"/>
        <v>4.0485867918429452E-3</v>
      </c>
      <c r="T410">
        <f t="shared" si="82"/>
        <v>-5.6180649515303882E-3</v>
      </c>
      <c r="U410">
        <f t="shared" si="83"/>
        <v>-3.4746665675822186E-4</v>
      </c>
      <c r="V410">
        <f t="shared" si="84"/>
        <v>-3.4746665675822186E-4</v>
      </c>
      <c r="W410" s="2"/>
      <c r="X410">
        <f t="shared" si="85"/>
        <v>143.18162492322367</v>
      </c>
      <c r="Y410">
        <f t="shared" si="86"/>
        <v>1.6279429684389443E-3</v>
      </c>
      <c r="Z410" s="40">
        <f>X410/MAX($X$16:X410)-1</f>
        <v>0</v>
      </c>
      <c r="AC410" s="2"/>
    </row>
    <row r="411" spans="1:29">
      <c r="A411" s="2">
        <v>44091</v>
      </c>
      <c r="B411">
        <v>11996425</v>
      </c>
      <c r="C411">
        <v>13292154</v>
      </c>
      <c r="D411">
        <v>13125167</v>
      </c>
      <c r="E411">
        <v>13055296</v>
      </c>
      <c r="F411">
        <v>12014382</v>
      </c>
      <c r="G411">
        <f>IFERROR(VLOOKUP($A411,'Equity Curves'!$A$16:$F$1622,2,FALSE),'BN+NF EQ_Curves'!G410)</f>
        <v>18832194</v>
      </c>
      <c r="H411">
        <f>IFERROR(VLOOKUP($A411,'Equity Curves'!$A$16:$F$1622,3,FALSE),'BN+NF EQ_Curves'!H410)</f>
        <v>21457002</v>
      </c>
      <c r="I411">
        <f>IFERROR(VLOOKUP($A411,'Equity Curves'!$A$16:$F$1622,4,FALSE),'BN+NF EQ_Curves'!I410)</f>
        <v>24079382</v>
      </c>
      <c r="J411">
        <f>IFERROR(VLOOKUP($A411,'Equity Curves'!$A$16:$F$1622,5,FALSE),'BN+NF EQ_Curves'!J410)</f>
        <v>21841956</v>
      </c>
      <c r="K411">
        <f>IFERROR(VLOOKUP($A411,'Equity Curves'!$A$16:$F$1622,6,FALSE),'BN+NF EQ_Curves'!K410)</f>
        <v>21841956</v>
      </c>
      <c r="M411">
        <f t="shared" si="75"/>
        <v>1.0038888908359134E-3</v>
      </c>
      <c r="N411">
        <f t="shared" si="76"/>
        <v>2.2499844295649218E-3</v>
      </c>
      <c r="O411">
        <f t="shared" si="77"/>
        <v>-2.6088381182929332E-3</v>
      </c>
      <c r="P411">
        <f t="shared" si="78"/>
        <v>-2.5881696269122179E-3</v>
      </c>
      <c r="Q411">
        <f t="shared" si="79"/>
        <v>-6.577021651533399E-3</v>
      </c>
      <c r="R411">
        <f t="shared" si="80"/>
        <v>2.2753203634253705E-3</v>
      </c>
      <c r="S411">
        <f t="shared" si="81"/>
        <v>1.832404851376479E-3</v>
      </c>
      <c r="T411">
        <f t="shared" si="82"/>
        <v>-8.3545799915576424E-3</v>
      </c>
      <c r="U411">
        <f t="shared" si="83"/>
        <v>-2.6288240211226332E-3</v>
      </c>
      <c r="V411">
        <f t="shared" si="84"/>
        <v>-2.6288240211226332E-3</v>
      </c>
      <c r="W411" s="2"/>
      <c r="X411">
        <f t="shared" si="85"/>
        <v>142.92354492829151</v>
      </c>
      <c r="Y411">
        <f t="shared" si="86"/>
        <v>-1.8024658895338774E-3</v>
      </c>
      <c r="Z411" s="40">
        <f>X411/MAX($X$16:X411)-1</f>
        <v>-1.8024658895340329E-3</v>
      </c>
      <c r="AC411" s="2"/>
    </row>
    <row r="412" spans="1:29">
      <c r="A412" s="2">
        <v>44092</v>
      </c>
      <c r="B412">
        <v>12023838</v>
      </c>
      <c r="C412">
        <v>13259112</v>
      </c>
      <c r="D412">
        <v>13164876</v>
      </c>
      <c r="E412">
        <v>12969735</v>
      </c>
      <c r="F412">
        <v>11945396</v>
      </c>
      <c r="G412">
        <f>IFERROR(VLOOKUP($A412,'Equity Curves'!$A$16:$F$1622,2,FALSE),'BN+NF EQ_Curves'!G411)</f>
        <v>18977948</v>
      </c>
      <c r="H412">
        <f>IFERROR(VLOOKUP($A412,'Equity Curves'!$A$16:$F$1622,3,FALSE),'BN+NF EQ_Curves'!H411)</f>
        <v>21547380</v>
      </c>
      <c r="I412">
        <f>IFERROR(VLOOKUP($A412,'Equity Curves'!$A$16:$F$1622,4,FALSE),'BN+NF EQ_Curves'!I411)</f>
        <v>24178552</v>
      </c>
      <c r="J412">
        <f>IFERROR(VLOOKUP($A412,'Equity Curves'!$A$16:$F$1622,5,FALSE),'BN+NF EQ_Curves'!J411)</f>
        <v>21834420</v>
      </c>
      <c r="K412">
        <f>IFERROR(VLOOKUP($A412,'Equity Curves'!$A$16:$F$1622,6,FALSE),'BN+NF EQ_Curves'!K411)</f>
        <v>21834420</v>
      </c>
      <c r="M412">
        <f t="shared" si="75"/>
        <v>2.2850974352774944E-3</v>
      </c>
      <c r="N412">
        <f t="shared" si="76"/>
        <v>-2.4858273534899E-3</v>
      </c>
      <c r="O412">
        <f t="shared" si="77"/>
        <v>3.0254091243182568E-3</v>
      </c>
      <c r="P412">
        <f t="shared" si="78"/>
        <v>-6.553738804543352E-3</v>
      </c>
      <c r="Q412">
        <f t="shared" si="79"/>
        <v>-5.741951604335549E-3</v>
      </c>
      <c r="R412">
        <f t="shared" si="80"/>
        <v>7.7396186551603741E-3</v>
      </c>
      <c r="S412">
        <f t="shared" si="81"/>
        <v>4.2120516183947743E-3</v>
      </c>
      <c r="T412">
        <f t="shared" si="82"/>
        <v>4.1184611797762116E-3</v>
      </c>
      <c r="U412">
        <f t="shared" si="83"/>
        <v>-3.4502404454983537E-4</v>
      </c>
      <c r="V412">
        <f t="shared" si="84"/>
        <v>-3.4502404454983537E-4</v>
      </c>
      <c r="W412" s="2"/>
      <c r="X412">
        <f t="shared" si="85"/>
        <v>143.00799948234678</v>
      </c>
      <c r="Y412">
        <f t="shared" si="86"/>
        <v>5.909072161458639E-4</v>
      </c>
      <c r="Z412" s="40">
        <f>X412/MAX($X$16:X412)-1</f>
        <v>-1.2126237634891845E-3</v>
      </c>
      <c r="AC412" s="2"/>
    </row>
    <row r="413" spans="1:29">
      <c r="A413" s="2">
        <v>44095</v>
      </c>
      <c r="B413">
        <v>12071136</v>
      </c>
      <c r="C413">
        <v>13357512</v>
      </c>
      <c r="D413">
        <v>13205885</v>
      </c>
      <c r="E413">
        <v>13010743</v>
      </c>
      <c r="F413">
        <v>12011436</v>
      </c>
      <c r="G413">
        <f>IFERROR(VLOOKUP($A413,'Equity Curves'!$A$16:$F$1622,2,FALSE),'BN+NF EQ_Curves'!G412)</f>
        <v>19127558</v>
      </c>
      <c r="H413">
        <f>IFERROR(VLOOKUP($A413,'Equity Curves'!$A$16:$F$1622,3,FALSE),'BN+NF EQ_Curves'!H412)</f>
        <v>21753094</v>
      </c>
      <c r="I413">
        <f>IFERROR(VLOOKUP($A413,'Equity Curves'!$A$16:$F$1622,4,FALSE),'BN+NF EQ_Curves'!I412)</f>
        <v>24400090</v>
      </c>
      <c r="J413">
        <f>IFERROR(VLOOKUP($A413,'Equity Curves'!$A$16:$F$1622,5,FALSE),'BN+NF EQ_Curves'!J412)</f>
        <v>22034858</v>
      </c>
      <c r="K413">
        <f>IFERROR(VLOOKUP($A413,'Equity Curves'!$A$16:$F$1622,6,FALSE),'BN+NF EQ_Curves'!K412)</f>
        <v>22034858</v>
      </c>
      <c r="M413">
        <f t="shared" si="75"/>
        <v>3.9336857332907815E-3</v>
      </c>
      <c r="N413">
        <f t="shared" si="76"/>
        <v>7.4213114724424045E-3</v>
      </c>
      <c r="O413">
        <f t="shared" si="77"/>
        <v>3.1150312391852175E-3</v>
      </c>
      <c r="P413">
        <f t="shared" si="78"/>
        <v>3.1618225044689474E-3</v>
      </c>
      <c r="Q413">
        <f t="shared" si="79"/>
        <v>5.5284898047749387E-3</v>
      </c>
      <c r="R413">
        <f t="shared" si="80"/>
        <v>7.8833602031156413E-3</v>
      </c>
      <c r="S413">
        <f t="shared" si="81"/>
        <v>9.5470539805766474E-3</v>
      </c>
      <c r="T413">
        <f t="shared" si="82"/>
        <v>9.162583433449667E-3</v>
      </c>
      <c r="U413">
        <f t="shared" si="83"/>
        <v>9.1799095190070457E-3</v>
      </c>
      <c r="V413">
        <f t="shared" si="84"/>
        <v>9.1799095190070457E-3</v>
      </c>
      <c r="W413" s="2"/>
      <c r="X413">
        <f t="shared" si="85"/>
        <v>143.98207212030005</v>
      </c>
      <c r="Y413">
        <f t="shared" si="86"/>
        <v>6.8113157409318342E-3</v>
      </c>
      <c r="Z413" s="40">
        <f>X413/MAX($X$16:X413)-1</f>
        <v>0</v>
      </c>
      <c r="AC413" s="2"/>
    </row>
    <row r="414" spans="1:29">
      <c r="A414" s="2">
        <v>44096</v>
      </c>
      <c r="B414">
        <v>12077234</v>
      </c>
      <c r="C414">
        <v>13372397</v>
      </c>
      <c r="D414">
        <v>13192331</v>
      </c>
      <c r="E414">
        <v>12949348</v>
      </c>
      <c r="F414">
        <v>11983812</v>
      </c>
      <c r="G414">
        <f>IFERROR(VLOOKUP($A414,'Equity Curves'!$A$16:$F$1622,2,FALSE),'BN+NF EQ_Curves'!G413)</f>
        <v>19148764</v>
      </c>
      <c r="H414">
        <f>IFERROR(VLOOKUP($A414,'Equity Curves'!$A$16:$F$1622,3,FALSE),'BN+NF EQ_Curves'!H413)</f>
        <v>21782686</v>
      </c>
      <c r="I414">
        <f>IFERROR(VLOOKUP($A414,'Equity Curves'!$A$16:$F$1622,4,FALSE),'BN+NF EQ_Curves'!I413)</f>
        <v>24431958</v>
      </c>
      <c r="J414">
        <f>IFERROR(VLOOKUP($A414,'Equity Curves'!$A$16:$F$1622,5,FALSE),'BN+NF EQ_Curves'!J413)</f>
        <v>21992834</v>
      </c>
      <c r="K414">
        <f>IFERROR(VLOOKUP($A414,'Equity Curves'!$A$16:$F$1622,6,FALSE),'BN+NF EQ_Curves'!K413)</f>
        <v>21992834</v>
      </c>
      <c r="M414">
        <f t="shared" si="75"/>
        <v>5.0517200700905818E-4</v>
      </c>
      <c r="N414">
        <f t="shared" si="76"/>
        <v>1.1143542300391385E-3</v>
      </c>
      <c r="O414">
        <f t="shared" si="77"/>
        <v>-1.0263605960524336E-3</v>
      </c>
      <c r="P414">
        <f t="shared" si="78"/>
        <v>-4.7187927699440246E-3</v>
      </c>
      <c r="Q414">
        <f t="shared" si="79"/>
        <v>-2.2998082827065947E-3</v>
      </c>
      <c r="R414">
        <f t="shared" si="80"/>
        <v>1.1086621721392298E-3</v>
      </c>
      <c r="S414">
        <f t="shared" si="81"/>
        <v>1.3603582092736044E-3</v>
      </c>
      <c r="T414">
        <f t="shared" si="82"/>
        <v>1.3060607563333271E-3</v>
      </c>
      <c r="U414">
        <f t="shared" si="83"/>
        <v>-1.9071600098353736E-3</v>
      </c>
      <c r="V414">
        <f t="shared" si="84"/>
        <v>-1.9071600098353736E-3</v>
      </c>
      <c r="W414" s="2"/>
      <c r="X414">
        <f t="shared" si="85"/>
        <v>143.88899240026282</v>
      </c>
      <c r="Y414">
        <f t="shared" si="86"/>
        <v>-6.4646742935794423E-4</v>
      </c>
      <c r="Z414" s="40">
        <f>X414/MAX($X$16:X414)-1</f>
        <v>-6.4646742935781099E-4</v>
      </c>
      <c r="AC414" s="2"/>
    </row>
    <row r="415" spans="1:29">
      <c r="A415" s="2">
        <v>44097</v>
      </c>
      <c r="B415">
        <v>12078984</v>
      </c>
      <c r="C415">
        <v>13292541</v>
      </c>
      <c r="D415">
        <v>13214900</v>
      </c>
      <c r="E415">
        <v>12860964</v>
      </c>
      <c r="F415">
        <v>11944081</v>
      </c>
      <c r="G415">
        <f>IFERROR(VLOOKUP($A415,'Equity Curves'!$A$16:$F$1622,2,FALSE),'BN+NF EQ_Curves'!G414)</f>
        <v>19157388</v>
      </c>
      <c r="H415">
        <f>IFERROR(VLOOKUP($A415,'Equity Curves'!$A$16:$F$1622,3,FALSE),'BN+NF EQ_Curves'!H414)</f>
        <v>21825044</v>
      </c>
      <c r="I415">
        <f>IFERROR(VLOOKUP($A415,'Equity Curves'!$A$16:$F$1622,4,FALSE),'BN+NF EQ_Curves'!I414)</f>
        <v>24137776</v>
      </c>
      <c r="J415">
        <f>IFERROR(VLOOKUP($A415,'Equity Curves'!$A$16:$F$1622,5,FALSE),'BN+NF EQ_Curves'!J414)</f>
        <v>21964902</v>
      </c>
      <c r="K415">
        <f>IFERROR(VLOOKUP($A415,'Equity Curves'!$A$16:$F$1622,6,FALSE),'BN+NF EQ_Curves'!K414)</f>
        <v>21964902</v>
      </c>
      <c r="M415">
        <f t="shared" si="75"/>
        <v>1.449007280971415E-4</v>
      </c>
      <c r="N415">
        <f t="shared" si="76"/>
        <v>-5.971704250180454E-3</v>
      </c>
      <c r="O415">
        <f t="shared" si="77"/>
        <v>1.7107666567797164E-3</v>
      </c>
      <c r="P415">
        <f t="shared" si="78"/>
        <v>-6.8253629449143149E-3</v>
      </c>
      <c r="Q415">
        <f t="shared" si="79"/>
        <v>-3.3153891265984559E-3</v>
      </c>
      <c r="R415">
        <f t="shared" si="80"/>
        <v>4.5036849375756915E-4</v>
      </c>
      <c r="S415">
        <f t="shared" si="81"/>
        <v>1.9445719412196638E-3</v>
      </c>
      <c r="T415">
        <f t="shared" si="82"/>
        <v>-1.2040868767046797E-2</v>
      </c>
      <c r="U415">
        <f t="shared" si="83"/>
        <v>-1.2700500535764991E-3</v>
      </c>
      <c r="V415">
        <f t="shared" si="84"/>
        <v>-1.2700500535764991E-3</v>
      </c>
      <c r="W415" s="2"/>
      <c r="X415">
        <f t="shared" si="85"/>
        <v>143.50850936541659</v>
      </c>
      <c r="Y415">
        <f t="shared" si="86"/>
        <v>-2.6442817376038934E-3</v>
      </c>
      <c r="Z415" s="40">
        <f>X415/MAX($X$16:X415)-1</f>
        <v>-3.2890397249443204E-3</v>
      </c>
      <c r="AC415" s="2"/>
    </row>
    <row r="416" spans="1:29">
      <c r="A416" s="2">
        <v>44098</v>
      </c>
      <c r="B416">
        <v>12080362</v>
      </c>
      <c r="C416">
        <v>13384532</v>
      </c>
      <c r="D416">
        <v>13243866</v>
      </c>
      <c r="E416">
        <v>12888121</v>
      </c>
      <c r="F416">
        <v>11888200</v>
      </c>
      <c r="G416">
        <f>IFERROR(VLOOKUP($A416,'Equity Curves'!$A$16:$F$1622,2,FALSE),'BN+NF EQ_Curves'!G415)</f>
        <v>19161180</v>
      </c>
      <c r="H416">
        <f>IFERROR(VLOOKUP($A416,'Equity Curves'!$A$16:$F$1622,3,FALSE),'BN+NF EQ_Curves'!H415)</f>
        <v>21686378</v>
      </c>
      <c r="I416">
        <f>IFERROR(VLOOKUP($A416,'Equity Curves'!$A$16:$F$1622,4,FALSE),'BN+NF EQ_Curves'!I415)</f>
        <v>24247936</v>
      </c>
      <c r="J416">
        <f>IFERROR(VLOOKUP($A416,'Equity Curves'!$A$16:$F$1622,5,FALSE),'BN+NF EQ_Curves'!J415)</f>
        <v>21877980</v>
      </c>
      <c r="K416">
        <f>IFERROR(VLOOKUP($A416,'Equity Curves'!$A$16:$F$1622,6,FALSE),'BN+NF EQ_Curves'!K415)</f>
        <v>21877980</v>
      </c>
      <c r="M416">
        <f t="shared" si="75"/>
        <v>1.1408244269550671E-4</v>
      </c>
      <c r="N416">
        <f t="shared" si="76"/>
        <v>6.9204977438097615E-3</v>
      </c>
      <c r="O416">
        <f t="shared" si="77"/>
        <v>2.1919197269748558E-3</v>
      </c>
      <c r="P416">
        <f t="shared" si="78"/>
        <v>2.1115835484804002E-3</v>
      </c>
      <c r="Q416">
        <f t="shared" si="79"/>
        <v>-4.6785516608602862E-3</v>
      </c>
      <c r="R416">
        <f t="shared" si="80"/>
        <v>1.9793930153744199E-4</v>
      </c>
      <c r="S416">
        <f t="shared" si="81"/>
        <v>-6.3535267099575909E-3</v>
      </c>
      <c r="T416">
        <f t="shared" si="82"/>
        <v>4.5638007412116544E-3</v>
      </c>
      <c r="U416">
        <f t="shared" si="83"/>
        <v>-3.9573133538224337E-3</v>
      </c>
      <c r="V416">
        <f t="shared" si="84"/>
        <v>-3.9573133538224337E-3</v>
      </c>
      <c r="W416" s="2"/>
      <c r="X416">
        <f t="shared" si="85"/>
        <v>143.46765419231767</v>
      </c>
      <c r="Y416">
        <f t="shared" si="86"/>
        <v>-2.846881573753125E-4</v>
      </c>
      <c r="Z416" s="40">
        <f>X416/MAX($X$16:X416)-1</f>
        <v>-3.5727915316607906E-3</v>
      </c>
      <c r="AC416" s="2"/>
    </row>
    <row r="417" spans="1:29">
      <c r="A417" s="2">
        <v>44099</v>
      </c>
      <c r="B417">
        <v>11981434</v>
      </c>
      <c r="C417">
        <v>13410102</v>
      </c>
      <c r="D417">
        <v>13310480</v>
      </c>
      <c r="E417">
        <v>12956437</v>
      </c>
      <c r="F417">
        <v>11958821</v>
      </c>
      <c r="G417">
        <f>IFERROR(VLOOKUP($A417,'Equity Curves'!$A$16:$F$1622,2,FALSE),'BN+NF EQ_Curves'!G416)</f>
        <v>19035642</v>
      </c>
      <c r="H417">
        <f>IFERROR(VLOOKUP($A417,'Equity Curves'!$A$16:$F$1622,3,FALSE),'BN+NF EQ_Curves'!H416)</f>
        <v>21605246</v>
      </c>
      <c r="I417">
        <f>IFERROR(VLOOKUP($A417,'Equity Curves'!$A$16:$F$1622,4,FALSE),'BN+NF EQ_Curves'!I416)</f>
        <v>24420266</v>
      </c>
      <c r="J417">
        <f>IFERROR(VLOOKUP($A417,'Equity Curves'!$A$16:$F$1622,5,FALSE),'BN+NF EQ_Curves'!J416)</f>
        <v>22093076</v>
      </c>
      <c r="K417">
        <f>IFERROR(VLOOKUP($A417,'Equity Curves'!$A$16:$F$1622,6,FALSE),'BN+NF EQ_Curves'!K416)</f>
        <v>22093076</v>
      </c>
      <c r="M417">
        <f t="shared" si="75"/>
        <v>-8.1891585699169767E-3</v>
      </c>
      <c r="N417">
        <f t="shared" si="76"/>
        <v>1.9104142005115232E-3</v>
      </c>
      <c r="O417">
        <f t="shared" si="77"/>
        <v>5.0298002109052664E-3</v>
      </c>
      <c r="P417">
        <f t="shared" si="78"/>
        <v>5.3006951129648261E-3</v>
      </c>
      <c r="Q417">
        <f t="shared" si="79"/>
        <v>5.9404283238841948E-3</v>
      </c>
      <c r="R417">
        <f t="shared" si="80"/>
        <v>-6.551684186464457E-3</v>
      </c>
      <c r="S417">
        <f t="shared" si="81"/>
        <v>-3.7411503202608998E-3</v>
      </c>
      <c r="T417">
        <f t="shared" si="82"/>
        <v>7.1069966532408824E-3</v>
      </c>
      <c r="U417">
        <f t="shared" si="83"/>
        <v>9.8316206523636485E-3</v>
      </c>
      <c r="V417">
        <f t="shared" si="84"/>
        <v>9.8316206523636485E-3</v>
      </c>
      <c r="W417" s="2"/>
      <c r="X417">
        <f t="shared" si="85"/>
        <v>143.84740708648405</v>
      </c>
      <c r="Y417">
        <f t="shared" si="86"/>
        <v>2.6469582729591657E-3</v>
      </c>
      <c r="Z417" s="40">
        <f>X417/MAX($X$16:X417)-1</f>
        <v>-9.3529028880401377E-4</v>
      </c>
      <c r="AC417" s="2"/>
    </row>
    <row r="418" spans="1:29">
      <c r="A418" s="2">
        <v>44102</v>
      </c>
      <c r="B418">
        <v>12061448</v>
      </c>
      <c r="C418">
        <v>13501548</v>
      </c>
      <c r="D418">
        <v>13370898</v>
      </c>
      <c r="E418">
        <v>13016856</v>
      </c>
      <c r="F418">
        <v>12015463</v>
      </c>
      <c r="G418">
        <f>IFERROR(VLOOKUP($A418,'Equity Curves'!$A$16:$F$1622,2,FALSE),'BN+NF EQ_Curves'!G417)</f>
        <v>18944894</v>
      </c>
      <c r="H418">
        <f>IFERROR(VLOOKUP($A418,'Equity Curves'!$A$16:$F$1622,3,FALSE),'BN+NF EQ_Curves'!H417)</f>
        <v>21906588</v>
      </c>
      <c r="I418">
        <f>IFERROR(VLOOKUP($A418,'Equity Curves'!$A$16:$F$1622,4,FALSE),'BN+NF EQ_Curves'!I417)</f>
        <v>24680846</v>
      </c>
      <c r="J418">
        <f>IFERROR(VLOOKUP($A418,'Equity Curves'!$A$16:$F$1622,5,FALSE),'BN+NF EQ_Curves'!J417)</f>
        <v>22290434</v>
      </c>
      <c r="K418">
        <f>IFERROR(VLOOKUP($A418,'Equity Curves'!$A$16:$F$1622,6,FALSE),'BN+NF EQ_Curves'!K417)</f>
        <v>22290434</v>
      </c>
      <c r="M418">
        <f t="shared" si="75"/>
        <v>6.6781655684953201E-3</v>
      </c>
      <c r="N418">
        <f t="shared" si="76"/>
        <v>6.8191875050613859E-3</v>
      </c>
      <c r="O418">
        <f t="shared" si="77"/>
        <v>4.5391300689381353E-3</v>
      </c>
      <c r="P418">
        <f t="shared" si="78"/>
        <v>4.6632419082499599E-3</v>
      </c>
      <c r="Q418">
        <f t="shared" si="79"/>
        <v>4.7364200868964534E-3</v>
      </c>
      <c r="R418">
        <f t="shared" si="80"/>
        <v>-4.767267634051997E-3</v>
      </c>
      <c r="S418">
        <f t="shared" si="81"/>
        <v>1.3947631052199094E-2</v>
      </c>
      <c r="T418">
        <f t="shared" si="82"/>
        <v>1.0670645438505932E-2</v>
      </c>
      <c r="U418">
        <f t="shared" si="83"/>
        <v>8.933024989367766E-3</v>
      </c>
      <c r="V418">
        <f t="shared" si="84"/>
        <v>8.933024989367766E-3</v>
      </c>
      <c r="W418" s="2"/>
      <c r="X418">
        <f t="shared" si="85"/>
        <v>144.78461903197376</v>
      </c>
      <c r="Y418">
        <f t="shared" si="86"/>
        <v>6.5153203973029828E-3</v>
      </c>
      <c r="Z418" s="40">
        <f>X418/MAX($X$16:X418)-1</f>
        <v>0</v>
      </c>
      <c r="AC418" s="2"/>
    </row>
    <row r="419" spans="1:29">
      <c r="A419" s="2">
        <v>44103</v>
      </c>
      <c r="B419">
        <v>12066274</v>
      </c>
      <c r="C419">
        <v>13507062</v>
      </c>
      <c r="D419">
        <v>13288182</v>
      </c>
      <c r="E419">
        <v>12982673</v>
      </c>
      <c r="F419">
        <v>11990945</v>
      </c>
      <c r="G419">
        <f>IFERROR(VLOOKUP($A419,'Equity Curves'!$A$16:$F$1622,2,FALSE),'BN+NF EQ_Curves'!G418)</f>
        <v>18912308</v>
      </c>
      <c r="H419">
        <f>IFERROR(VLOOKUP($A419,'Equity Curves'!$A$16:$F$1622,3,FALSE),'BN+NF EQ_Curves'!H418)</f>
        <v>21792648</v>
      </c>
      <c r="I419">
        <f>IFERROR(VLOOKUP($A419,'Equity Curves'!$A$16:$F$1622,4,FALSE),'BN+NF EQ_Curves'!I418)</f>
        <v>24471096</v>
      </c>
      <c r="J419">
        <f>IFERROR(VLOOKUP($A419,'Equity Curves'!$A$16:$F$1622,5,FALSE),'BN+NF EQ_Curves'!J418)</f>
        <v>22085578</v>
      </c>
      <c r="K419">
        <f>IFERROR(VLOOKUP($A419,'Equity Curves'!$A$16:$F$1622,6,FALSE),'BN+NF EQ_Curves'!K418)</f>
        <v>22085578</v>
      </c>
      <c r="M419">
        <f t="shared" si="75"/>
        <v>4.0011779680182435E-4</v>
      </c>
      <c r="N419">
        <f t="shared" si="76"/>
        <v>4.0839761485123027E-4</v>
      </c>
      <c r="O419">
        <f t="shared" si="77"/>
        <v>-6.1862711090907574E-3</v>
      </c>
      <c r="P419">
        <f t="shared" si="78"/>
        <v>-2.6260565531338598E-3</v>
      </c>
      <c r="Q419">
        <f t="shared" si="79"/>
        <v>-2.0405372643568231E-3</v>
      </c>
      <c r="R419">
        <f t="shared" si="80"/>
        <v>-1.7200412945039822E-3</v>
      </c>
      <c r="S419">
        <f t="shared" si="81"/>
        <v>-5.2011750985594407E-3</v>
      </c>
      <c r="T419">
        <f t="shared" si="82"/>
        <v>-8.4984931229666882E-3</v>
      </c>
      <c r="U419">
        <f t="shared" si="83"/>
        <v>-9.1903100675383431E-3</v>
      </c>
      <c r="V419">
        <f t="shared" si="84"/>
        <v>-9.1903100675383431E-3</v>
      </c>
      <c r="W419" s="2"/>
      <c r="X419">
        <f t="shared" si="85"/>
        <v>144.1498155150104</v>
      </c>
      <c r="Y419">
        <f t="shared" si="86"/>
        <v>-4.3844679166035183E-3</v>
      </c>
      <c r="Z419" s="40">
        <f>X419/MAX($X$16:X419)-1</f>
        <v>-4.3844679166035183E-3</v>
      </c>
      <c r="AC419" s="2"/>
    </row>
    <row r="420" spans="1:29">
      <c r="A420" s="2">
        <v>44104</v>
      </c>
      <c r="B420">
        <v>12074545</v>
      </c>
      <c r="C420">
        <v>13438229</v>
      </c>
      <c r="D420">
        <v>13242015</v>
      </c>
      <c r="E420">
        <v>12901704</v>
      </c>
      <c r="F420">
        <v>11924204</v>
      </c>
      <c r="G420">
        <f>IFERROR(VLOOKUP($A420,'Equity Curves'!$A$16:$F$1622,2,FALSE),'BN+NF EQ_Curves'!G419)</f>
        <v>18803608</v>
      </c>
      <c r="H420">
        <f>IFERROR(VLOOKUP($A420,'Equity Curves'!$A$16:$F$1622,3,FALSE),'BN+NF EQ_Curves'!H419)</f>
        <v>21854920</v>
      </c>
      <c r="I420">
        <f>IFERROR(VLOOKUP($A420,'Equity Curves'!$A$16:$F$1622,4,FALSE),'BN+NF EQ_Curves'!I419)</f>
        <v>24225598</v>
      </c>
      <c r="J420">
        <f>IFERROR(VLOOKUP($A420,'Equity Curves'!$A$16:$F$1622,5,FALSE),'BN+NF EQ_Curves'!J419)</f>
        <v>21916820</v>
      </c>
      <c r="K420">
        <f>IFERROR(VLOOKUP($A420,'Equity Curves'!$A$16:$F$1622,6,FALSE),'BN+NF EQ_Curves'!K419)</f>
        <v>21916820</v>
      </c>
      <c r="M420">
        <f t="shared" si="75"/>
        <v>6.8546429494298344E-4</v>
      </c>
      <c r="N420">
        <f t="shared" si="76"/>
        <v>-5.0960749273232242E-3</v>
      </c>
      <c r="O420">
        <f t="shared" si="77"/>
        <v>-3.4742901624917888E-3</v>
      </c>
      <c r="P420">
        <f t="shared" si="78"/>
        <v>-6.2366971732246146E-3</v>
      </c>
      <c r="Q420">
        <f t="shared" si="79"/>
        <v>-5.5659499730839057E-3</v>
      </c>
      <c r="R420">
        <f t="shared" si="80"/>
        <v>-5.7475798300239411E-3</v>
      </c>
      <c r="S420">
        <f t="shared" si="81"/>
        <v>2.8574774391803004E-3</v>
      </c>
      <c r="T420">
        <f t="shared" si="82"/>
        <v>-1.0032162024945723E-2</v>
      </c>
      <c r="U420">
        <f t="shared" si="83"/>
        <v>-7.641095016847621E-3</v>
      </c>
      <c r="V420">
        <f t="shared" si="84"/>
        <v>-7.641095016847621E-3</v>
      </c>
      <c r="W420" s="2"/>
      <c r="X420">
        <f t="shared" si="85"/>
        <v>143.45945318408454</v>
      </c>
      <c r="Y420">
        <f t="shared" si="86"/>
        <v>-4.7892002390665161E-3</v>
      </c>
      <c r="Z420" s="40">
        <f>X420/MAX($X$16:X420)-1</f>
        <v>-9.1526700608756117E-3</v>
      </c>
      <c r="AC420" s="2"/>
    </row>
    <row r="421" spans="1:29">
      <c r="A421" s="2">
        <v>44105</v>
      </c>
      <c r="B421">
        <v>12080007</v>
      </c>
      <c r="C421">
        <v>13538765</v>
      </c>
      <c r="D421">
        <v>13200464</v>
      </c>
      <c r="E421">
        <v>12862751</v>
      </c>
      <c r="F421">
        <v>11887847</v>
      </c>
      <c r="G421">
        <f>IFERROR(VLOOKUP($A421,'Equity Curves'!$A$16:$F$1622,2,FALSE),'BN+NF EQ_Curves'!G420)</f>
        <v>18741476</v>
      </c>
      <c r="H421">
        <f>IFERROR(VLOOKUP($A421,'Equity Curves'!$A$16:$F$1622,3,FALSE),'BN+NF EQ_Curves'!H420)</f>
        <v>22062460</v>
      </c>
      <c r="I421">
        <f>IFERROR(VLOOKUP($A421,'Equity Curves'!$A$16:$F$1622,4,FALSE),'BN+NF EQ_Curves'!I420)</f>
        <v>24395922</v>
      </c>
      <c r="J421">
        <f>IFERROR(VLOOKUP($A421,'Equity Curves'!$A$16:$F$1622,5,FALSE),'BN+NF EQ_Curves'!J420)</f>
        <v>22124360</v>
      </c>
      <c r="K421">
        <f>IFERROR(VLOOKUP($A421,'Equity Curves'!$A$16:$F$1622,6,FALSE),'BN+NF EQ_Curves'!K420)</f>
        <v>22124360</v>
      </c>
      <c r="M421">
        <f t="shared" si="75"/>
        <v>4.5235658983422411E-4</v>
      </c>
      <c r="N421">
        <f t="shared" si="76"/>
        <v>7.4813429656541697E-3</v>
      </c>
      <c r="O421">
        <f t="shared" si="77"/>
        <v>-3.137815506174868E-3</v>
      </c>
      <c r="P421">
        <f t="shared" si="78"/>
        <v>-3.0192135860502844E-3</v>
      </c>
      <c r="Q421">
        <f t="shared" si="79"/>
        <v>-3.0490085543655177E-3</v>
      </c>
      <c r="R421">
        <f t="shared" si="80"/>
        <v>-3.3042594804145731E-3</v>
      </c>
      <c r="S421">
        <f t="shared" si="81"/>
        <v>9.4962598810701682E-3</v>
      </c>
      <c r="T421">
        <f t="shared" si="82"/>
        <v>7.0307449170088354E-3</v>
      </c>
      <c r="U421">
        <f t="shared" si="83"/>
        <v>9.4694394533514359E-3</v>
      </c>
      <c r="V421">
        <f t="shared" si="84"/>
        <v>9.4694394533514359E-3</v>
      </c>
      <c r="W421" s="2"/>
      <c r="X421">
        <f t="shared" si="85"/>
        <v>143.90258919387702</v>
      </c>
      <c r="Y421">
        <f t="shared" si="86"/>
        <v>3.0889286133265023E-3</v>
      </c>
      <c r="Z421" s="40">
        <f>X421/MAX($X$16:X421)-1</f>
        <v>-6.0920133919885044E-3</v>
      </c>
      <c r="AC421" s="2"/>
    </row>
    <row r="422" spans="1:29">
      <c r="A422" s="2">
        <v>44109</v>
      </c>
      <c r="B422">
        <v>12089039</v>
      </c>
      <c r="C422">
        <v>13549087</v>
      </c>
      <c r="D422">
        <v>13147406</v>
      </c>
      <c r="E422">
        <v>12841360</v>
      </c>
      <c r="F422">
        <v>11855664</v>
      </c>
      <c r="G422">
        <f>IFERROR(VLOOKUP($A422,'Equity Curves'!$A$16:$F$1622,2,FALSE),'BN+NF EQ_Curves'!G421)</f>
        <v>18718880</v>
      </c>
      <c r="H422">
        <f>IFERROR(VLOOKUP($A422,'Equity Curves'!$A$16:$F$1622,3,FALSE),'BN+NF EQ_Curves'!H421)</f>
        <v>22035754</v>
      </c>
      <c r="I422">
        <f>IFERROR(VLOOKUP($A422,'Equity Curves'!$A$16:$F$1622,4,FALSE),'BN+NF EQ_Curves'!I421)</f>
        <v>24237744</v>
      </c>
      <c r="J422">
        <f>IFERROR(VLOOKUP($A422,'Equity Curves'!$A$16:$F$1622,5,FALSE),'BN+NF EQ_Curves'!J421)</f>
        <v>22088388</v>
      </c>
      <c r="K422">
        <f>IFERROR(VLOOKUP($A422,'Equity Curves'!$A$16:$F$1622,6,FALSE),'BN+NF EQ_Curves'!K421)</f>
        <v>22088388</v>
      </c>
      <c r="M422">
        <f t="shared" si="75"/>
        <v>7.4768168594596673E-4</v>
      </c>
      <c r="N422">
        <f t="shared" si="76"/>
        <v>7.6240336544719511E-4</v>
      </c>
      <c r="O422">
        <f t="shared" si="77"/>
        <v>-4.0194041663990099E-3</v>
      </c>
      <c r="P422">
        <f t="shared" si="78"/>
        <v>-1.6630190540111167E-3</v>
      </c>
      <c r="Q422">
        <f t="shared" si="79"/>
        <v>-2.7072185569010365E-3</v>
      </c>
      <c r="R422">
        <f t="shared" si="80"/>
        <v>-1.2056681127996516E-3</v>
      </c>
      <c r="S422">
        <f t="shared" si="81"/>
        <v>-1.2104724495817232E-3</v>
      </c>
      <c r="T422">
        <f t="shared" si="82"/>
        <v>-6.4837885610553592E-3</v>
      </c>
      <c r="U422">
        <f t="shared" si="83"/>
        <v>-1.6259001390322991E-3</v>
      </c>
      <c r="V422">
        <f t="shared" si="84"/>
        <v>-1.6259001390322991E-3</v>
      </c>
      <c r="W422" s="2"/>
      <c r="X422">
        <f t="shared" si="85"/>
        <v>143.62872405893452</v>
      </c>
      <c r="Y422">
        <f t="shared" si="86"/>
        <v>-1.9031286127419336E-3</v>
      </c>
      <c r="Z422" s="40">
        <f>X422/MAX($X$16:X422)-1</f>
        <v>-7.9835481197347846E-3</v>
      </c>
      <c r="AC422" s="2"/>
    </row>
    <row r="423" spans="1:29">
      <c r="A423" s="2">
        <v>44110</v>
      </c>
      <c r="B423">
        <v>12149276</v>
      </c>
      <c r="C423">
        <v>13617929</v>
      </c>
      <c r="D423">
        <v>13171338</v>
      </c>
      <c r="E423">
        <v>12865291</v>
      </c>
      <c r="F423">
        <v>11910101</v>
      </c>
      <c r="G423">
        <f>IFERROR(VLOOKUP($A423,'Equity Curves'!$A$16:$F$1622,2,FALSE),'BN+NF EQ_Curves'!G422)</f>
        <v>18959896</v>
      </c>
      <c r="H423">
        <f>IFERROR(VLOOKUP($A423,'Equity Curves'!$A$16:$F$1622,3,FALSE),'BN+NF EQ_Curves'!H422)</f>
        <v>22320594</v>
      </c>
      <c r="I423">
        <f>IFERROR(VLOOKUP($A423,'Equity Curves'!$A$16:$F$1622,4,FALSE),'BN+NF EQ_Curves'!I422)</f>
        <v>24181390</v>
      </c>
      <c r="J423">
        <f>IFERROR(VLOOKUP($A423,'Equity Curves'!$A$16:$F$1622,5,FALSE),'BN+NF EQ_Curves'!J422)</f>
        <v>21799062</v>
      </c>
      <c r="K423">
        <f>IFERROR(VLOOKUP($A423,'Equity Curves'!$A$16:$F$1622,6,FALSE),'BN+NF EQ_Curves'!K422)</f>
        <v>21799062</v>
      </c>
      <c r="M423">
        <f t="shared" si="75"/>
        <v>4.9827782009801425E-3</v>
      </c>
      <c r="N423">
        <f t="shared" si="76"/>
        <v>5.0809327595284781E-3</v>
      </c>
      <c r="O423">
        <f t="shared" si="77"/>
        <v>1.8202830276938808E-3</v>
      </c>
      <c r="P423">
        <f t="shared" si="78"/>
        <v>1.8635876573820376E-3</v>
      </c>
      <c r="Q423">
        <f t="shared" si="79"/>
        <v>4.5916449723946151E-3</v>
      </c>
      <c r="R423">
        <f t="shared" si="80"/>
        <v>1.2875556657235832E-2</v>
      </c>
      <c r="S423">
        <f t="shared" si="81"/>
        <v>1.2926265196099074E-2</v>
      </c>
      <c r="T423">
        <f t="shared" si="82"/>
        <v>-2.3250513744182966E-3</v>
      </c>
      <c r="U423">
        <f t="shared" si="83"/>
        <v>-1.3098556580951048E-2</v>
      </c>
      <c r="V423">
        <f t="shared" si="84"/>
        <v>-1.3098556580951048E-2</v>
      </c>
      <c r="W423" s="2"/>
      <c r="X423">
        <f t="shared" si="85"/>
        <v>143.85305609601531</v>
      </c>
      <c r="Y423">
        <f t="shared" si="86"/>
        <v>1.5618883934993659E-3</v>
      </c>
      <c r="Z423" s="40">
        <f>X423/MAX($X$16:X423)-1</f>
        <v>-6.4341291373825049E-3</v>
      </c>
      <c r="AC423" s="2"/>
    </row>
    <row r="424" spans="1:29">
      <c r="A424" s="2">
        <v>44111</v>
      </c>
      <c r="B424">
        <v>12162638</v>
      </c>
      <c r="C424">
        <v>13633200</v>
      </c>
      <c r="D424">
        <v>13201278</v>
      </c>
      <c r="E424">
        <v>12895232</v>
      </c>
      <c r="F424">
        <v>11919588</v>
      </c>
      <c r="G424">
        <f>IFERROR(VLOOKUP($A424,'Equity Curves'!$A$16:$F$1622,2,FALSE),'BN+NF EQ_Curves'!G423)</f>
        <v>19012350</v>
      </c>
      <c r="H424">
        <f>IFERROR(VLOOKUP($A424,'Equity Curves'!$A$16:$F$1622,3,FALSE),'BN+NF EQ_Curves'!H423)</f>
        <v>22382584</v>
      </c>
      <c r="I424">
        <f>IFERROR(VLOOKUP($A424,'Equity Curves'!$A$16:$F$1622,4,FALSE),'BN+NF EQ_Curves'!I423)</f>
        <v>23951614</v>
      </c>
      <c r="J424">
        <f>IFERROR(VLOOKUP($A424,'Equity Curves'!$A$16:$F$1622,5,FALSE),'BN+NF EQ_Curves'!J423)</f>
        <v>21407132</v>
      </c>
      <c r="K424">
        <f>IFERROR(VLOOKUP($A424,'Equity Curves'!$A$16:$F$1622,6,FALSE),'BN+NF EQ_Curves'!K423)</f>
        <v>21407132</v>
      </c>
      <c r="M424">
        <f t="shared" si="75"/>
        <v>1.0998186229369544E-3</v>
      </c>
      <c r="N424">
        <f t="shared" si="76"/>
        <v>1.121389309637344E-3</v>
      </c>
      <c r="O424">
        <f t="shared" si="77"/>
        <v>2.2731175830428274E-3</v>
      </c>
      <c r="P424">
        <f t="shared" si="78"/>
        <v>2.3272695502962737E-3</v>
      </c>
      <c r="Q424">
        <f t="shared" si="79"/>
        <v>7.9655075972917544E-4</v>
      </c>
      <c r="R424">
        <f t="shared" si="80"/>
        <v>2.7665763567479296E-3</v>
      </c>
      <c r="S424">
        <f t="shared" si="81"/>
        <v>2.7772558382630486E-3</v>
      </c>
      <c r="T424">
        <f t="shared" si="82"/>
        <v>-9.5021832905387571E-3</v>
      </c>
      <c r="U424">
        <f t="shared" si="83"/>
        <v>-1.797921396801383E-2</v>
      </c>
      <c r="V424">
        <f t="shared" si="84"/>
        <v>-1.797921396801383E-2</v>
      </c>
      <c r="W424" s="2"/>
      <c r="X424">
        <f t="shared" si="85"/>
        <v>143.38843038657583</v>
      </c>
      <c r="Y424">
        <f t="shared" si="86"/>
        <v>-3.2298633205912865E-3</v>
      </c>
      <c r="Z424" s="40">
        <f>X424/MAX($X$16:X424)-1</f>
        <v>-9.643211100272997E-3</v>
      </c>
      <c r="AC424" s="2"/>
    </row>
    <row r="425" spans="1:29">
      <c r="A425" s="2">
        <v>44112</v>
      </c>
      <c r="B425">
        <v>12168312</v>
      </c>
      <c r="C425">
        <v>13639684</v>
      </c>
      <c r="D425">
        <v>13198425</v>
      </c>
      <c r="E425">
        <v>12908639</v>
      </c>
      <c r="F425">
        <v>11972410</v>
      </c>
      <c r="G425">
        <f>IFERROR(VLOOKUP($A425,'Equity Curves'!$A$16:$F$1622,2,FALSE),'BN+NF EQ_Curves'!G424)</f>
        <v>19059844</v>
      </c>
      <c r="H425">
        <f>IFERROR(VLOOKUP($A425,'Equity Curves'!$A$16:$F$1622,3,FALSE),'BN+NF EQ_Curves'!H424)</f>
        <v>22438714</v>
      </c>
      <c r="I425">
        <f>IFERROR(VLOOKUP($A425,'Equity Curves'!$A$16:$F$1622,4,FALSE),'BN+NF EQ_Curves'!I424)</f>
        <v>24086786</v>
      </c>
      <c r="J425">
        <f>IFERROR(VLOOKUP($A425,'Equity Curves'!$A$16:$F$1622,5,FALSE),'BN+NF EQ_Curves'!J424)</f>
        <v>21641252</v>
      </c>
      <c r="K425">
        <f>IFERROR(VLOOKUP($A425,'Equity Curves'!$A$16:$F$1622,6,FALSE),'BN+NF EQ_Curves'!K424)</f>
        <v>21641252</v>
      </c>
      <c r="M425">
        <f t="shared" si="75"/>
        <v>4.6651063691949268E-4</v>
      </c>
      <c r="N425">
        <f t="shared" si="76"/>
        <v>4.7560367338550513E-4</v>
      </c>
      <c r="O425">
        <f t="shared" si="77"/>
        <v>-2.1611543973243386E-4</v>
      </c>
      <c r="P425">
        <f t="shared" si="78"/>
        <v>1.0396866066464394E-3</v>
      </c>
      <c r="Q425">
        <f t="shared" si="79"/>
        <v>4.4315290092240556E-3</v>
      </c>
      <c r="R425">
        <f t="shared" si="80"/>
        <v>2.4980604712199206E-3</v>
      </c>
      <c r="S425">
        <f t="shared" si="81"/>
        <v>2.5077533496580262E-3</v>
      </c>
      <c r="T425">
        <f t="shared" si="82"/>
        <v>5.6435445227198677E-3</v>
      </c>
      <c r="U425">
        <f t="shared" si="83"/>
        <v>1.0936542083264555E-2</v>
      </c>
      <c r="V425">
        <f t="shared" si="84"/>
        <v>1.0936542083264555E-2</v>
      </c>
      <c r="W425" s="2"/>
      <c r="X425">
        <f t="shared" si="85"/>
        <v>143.94362547076031</v>
      </c>
      <c r="Y425">
        <f t="shared" si="86"/>
        <v>3.8719656996569988E-3</v>
      </c>
      <c r="Z425" s="40">
        <f>X425/MAX($X$16:X425)-1</f>
        <v>-5.8085835832307753E-3</v>
      </c>
      <c r="AC425" s="2"/>
    </row>
    <row r="426" spans="1:29">
      <c r="A426" s="2">
        <v>44113</v>
      </c>
      <c r="B426">
        <v>12217606</v>
      </c>
      <c r="C426">
        <v>13692499</v>
      </c>
      <c r="D426">
        <v>13242149</v>
      </c>
      <c r="E426">
        <v>12895368</v>
      </c>
      <c r="F426">
        <v>11958368</v>
      </c>
      <c r="G426">
        <f>IFERROR(VLOOKUP($A426,'Equity Curves'!$A$16:$F$1622,2,FALSE),'BN+NF EQ_Curves'!G425)</f>
        <v>19258652</v>
      </c>
      <c r="H426">
        <f>IFERROR(VLOOKUP($A426,'Equity Curves'!$A$16:$F$1622,3,FALSE),'BN+NF EQ_Curves'!H425)</f>
        <v>22601126</v>
      </c>
      <c r="I426">
        <f>IFERROR(VLOOKUP($A426,'Equity Curves'!$A$16:$F$1622,4,FALSE),'BN+NF EQ_Curves'!I425)</f>
        <v>24277146</v>
      </c>
      <c r="J426">
        <f>IFERROR(VLOOKUP($A426,'Equity Curves'!$A$16:$F$1622,5,FALSE),'BN+NF EQ_Curves'!J425)</f>
        <v>21858132</v>
      </c>
      <c r="K426">
        <f>IFERROR(VLOOKUP($A426,'Equity Curves'!$A$16:$F$1622,6,FALSE),'BN+NF EQ_Curves'!K425)</f>
        <v>21858132</v>
      </c>
      <c r="M426">
        <f t="shared" si="75"/>
        <v>4.0510138135840812E-3</v>
      </c>
      <c r="N426">
        <f t="shared" si="76"/>
        <v>3.8721571555468959E-3</v>
      </c>
      <c r="O426">
        <f t="shared" si="77"/>
        <v>3.3128195220262224E-3</v>
      </c>
      <c r="P426">
        <f t="shared" si="78"/>
        <v>-1.0280712009995696E-3</v>
      </c>
      <c r="Q426">
        <f t="shared" si="79"/>
        <v>-1.1728632748126966E-3</v>
      </c>
      <c r="R426">
        <f t="shared" si="80"/>
        <v>1.0430725456094914E-2</v>
      </c>
      <c r="S426">
        <f t="shared" si="81"/>
        <v>7.238026207740722E-3</v>
      </c>
      <c r="T426">
        <f t="shared" si="82"/>
        <v>7.9030884402759849E-3</v>
      </c>
      <c r="U426">
        <f t="shared" si="83"/>
        <v>1.00216013380372E-2</v>
      </c>
      <c r="V426">
        <f t="shared" si="84"/>
        <v>1.00216013380372E-2</v>
      </c>
      <c r="W426" s="2"/>
      <c r="X426">
        <f t="shared" si="85"/>
        <v>144.7302788060567</v>
      </c>
      <c r="Y426">
        <f t="shared" si="86"/>
        <v>5.465009879553096E-3</v>
      </c>
      <c r="Z426" s="40">
        <f>X426/MAX($X$16:X426)-1</f>
        <v>-3.7531767034626462E-4</v>
      </c>
      <c r="AC426" s="2"/>
    </row>
    <row r="427" spans="1:29">
      <c r="A427" s="2">
        <v>44116</v>
      </c>
      <c r="B427">
        <v>12225029</v>
      </c>
      <c r="C427">
        <v>13682671</v>
      </c>
      <c r="D427">
        <v>13242736</v>
      </c>
      <c r="E427">
        <v>12915206</v>
      </c>
      <c r="F427">
        <v>11970099</v>
      </c>
      <c r="G427">
        <f>IFERROR(VLOOKUP($A427,'Equity Curves'!$A$16:$F$1622,2,FALSE),'BN+NF EQ_Curves'!G426)</f>
        <v>19250820</v>
      </c>
      <c r="H427">
        <f>IFERROR(VLOOKUP($A427,'Equity Curves'!$A$16:$F$1622,3,FALSE),'BN+NF EQ_Curves'!H426)</f>
        <v>22508620</v>
      </c>
      <c r="I427">
        <f>IFERROR(VLOOKUP($A427,'Equity Curves'!$A$16:$F$1622,4,FALSE),'BN+NF EQ_Curves'!I426)</f>
        <v>24305620</v>
      </c>
      <c r="J427">
        <f>IFERROR(VLOOKUP($A427,'Equity Curves'!$A$16:$F$1622,5,FALSE),'BN+NF EQ_Curves'!J426)</f>
        <v>21921318</v>
      </c>
      <c r="K427">
        <f>IFERROR(VLOOKUP($A427,'Equity Curves'!$A$16:$F$1622,6,FALSE),'BN+NF EQ_Curves'!K426)</f>
        <v>21921318</v>
      </c>
      <c r="M427">
        <f t="shared" si="75"/>
        <v>6.0756583572918466E-4</v>
      </c>
      <c r="N427">
        <f t="shared" si="76"/>
        <v>-7.1776525234723554E-4</v>
      </c>
      <c r="O427">
        <f t="shared" si="77"/>
        <v>4.432815247734645E-5</v>
      </c>
      <c r="P427">
        <f t="shared" si="78"/>
        <v>1.538381843775305E-3</v>
      </c>
      <c r="Q427">
        <f t="shared" si="79"/>
        <v>9.8098670320223569E-4</v>
      </c>
      <c r="R427">
        <f t="shared" si="80"/>
        <v>-4.0667436121699652E-4</v>
      </c>
      <c r="S427">
        <f t="shared" si="81"/>
        <v>-4.0929819160336889E-3</v>
      </c>
      <c r="T427">
        <f t="shared" si="82"/>
        <v>1.1728726267905554E-3</v>
      </c>
      <c r="U427">
        <f t="shared" si="83"/>
        <v>2.8907319253081987E-3</v>
      </c>
      <c r="V427">
        <f t="shared" si="84"/>
        <v>2.8907319253081987E-3</v>
      </c>
      <c r="W427" s="2"/>
      <c r="X427">
        <f t="shared" si="85"/>
        <v>144.80131499561102</v>
      </c>
      <c r="Y427">
        <f t="shared" si="86"/>
        <v>4.9081774829931037E-4</v>
      </c>
      <c r="Z427" s="40">
        <f>X427/MAX($X$16:X427)-1</f>
        <v>0</v>
      </c>
      <c r="AC427" s="2"/>
    </row>
    <row r="428" spans="1:29">
      <c r="A428" s="2">
        <v>44117</v>
      </c>
      <c r="B428">
        <v>12248042</v>
      </c>
      <c r="C428">
        <v>13660689</v>
      </c>
      <c r="D428">
        <v>13250231</v>
      </c>
      <c r="E428">
        <v>12908184</v>
      </c>
      <c r="F428">
        <v>11972557</v>
      </c>
      <c r="G428">
        <f>IFERROR(VLOOKUP($A428,'Equity Curves'!$A$16:$F$1622,2,FALSE),'BN+NF EQ_Curves'!G427)</f>
        <v>19232446</v>
      </c>
      <c r="H428">
        <f>IFERROR(VLOOKUP($A428,'Equity Curves'!$A$16:$F$1622,3,FALSE),'BN+NF EQ_Curves'!H427)</f>
        <v>22719996</v>
      </c>
      <c r="I428">
        <f>IFERROR(VLOOKUP($A428,'Equity Curves'!$A$16:$F$1622,4,FALSE),'BN+NF EQ_Curves'!I427)</f>
        <v>24252236</v>
      </c>
      <c r="J428">
        <f>IFERROR(VLOOKUP($A428,'Equity Curves'!$A$16:$F$1622,5,FALSE),'BN+NF EQ_Curves'!J427)</f>
        <v>21965760</v>
      </c>
      <c r="K428">
        <f>IFERROR(VLOOKUP($A428,'Equity Curves'!$A$16:$F$1622,6,FALSE),'BN+NF EQ_Curves'!K427)</f>
        <v>21965760</v>
      </c>
      <c r="M428">
        <f t="shared" si="75"/>
        <v>1.8824495222056203E-3</v>
      </c>
      <c r="N428">
        <f t="shared" si="76"/>
        <v>-1.6065576669935799E-3</v>
      </c>
      <c r="O428">
        <f t="shared" si="77"/>
        <v>5.6597065742303165E-4</v>
      </c>
      <c r="P428">
        <f t="shared" si="78"/>
        <v>-5.4370019339988751E-4</v>
      </c>
      <c r="Q428">
        <f t="shared" si="79"/>
        <v>2.0534500174140824E-4</v>
      </c>
      <c r="R428">
        <f t="shared" si="80"/>
        <v>-9.5445284928119545E-4</v>
      </c>
      <c r="S428">
        <f t="shared" si="81"/>
        <v>9.3908911341522572E-3</v>
      </c>
      <c r="T428">
        <f t="shared" si="82"/>
        <v>-2.1963644622108314E-3</v>
      </c>
      <c r="U428">
        <f t="shared" si="83"/>
        <v>2.0273416041864945E-3</v>
      </c>
      <c r="V428">
        <f t="shared" si="84"/>
        <v>2.0273416041864945E-3</v>
      </c>
      <c r="W428" s="2"/>
      <c r="X428">
        <f t="shared" si="85"/>
        <v>144.95767528339516</v>
      </c>
      <c r="Y428">
        <f t="shared" si="86"/>
        <v>1.0798264352009812E-3</v>
      </c>
      <c r="Z428" s="40">
        <f>X428/MAX($X$16:X428)-1</f>
        <v>0</v>
      </c>
      <c r="AC428" s="2"/>
    </row>
    <row r="429" spans="1:29">
      <c r="A429" s="2">
        <v>44118</v>
      </c>
      <c r="B429">
        <v>12117087</v>
      </c>
      <c r="C429">
        <v>13637504</v>
      </c>
      <c r="D429">
        <v>13356873</v>
      </c>
      <c r="E429">
        <v>13002883</v>
      </c>
      <c r="F429">
        <v>12022870</v>
      </c>
      <c r="G429">
        <f>IFERROR(VLOOKUP($A429,'Equity Curves'!$A$16:$F$1622,2,FALSE),'BN+NF EQ_Curves'!G428)</f>
        <v>18959252</v>
      </c>
      <c r="H429">
        <f>IFERROR(VLOOKUP($A429,'Equity Curves'!$A$16:$F$1622,3,FALSE),'BN+NF EQ_Curves'!H428)</f>
        <v>22851314</v>
      </c>
      <c r="I429">
        <f>IFERROR(VLOOKUP($A429,'Equity Curves'!$A$16:$F$1622,4,FALSE),'BN+NF EQ_Curves'!I428)</f>
        <v>24501946</v>
      </c>
      <c r="J429">
        <f>IFERROR(VLOOKUP($A429,'Equity Curves'!$A$16:$F$1622,5,FALSE),'BN+NF EQ_Curves'!J428)</f>
        <v>22252064</v>
      </c>
      <c r="K429">
        <f>IFERROR(VLOOKUP($A429,'Equity Curves'!$A$16:$F$1622,6,FALSE),'BN+NF EQ_Curves'!K428)</f>
        <v>22252064</v>
      </c>
      <c r="M429">
        <f t="shared" si="75"/>
        <v>-1.0691913042100931E-2</v>
      </c>
      <c r="N429">
        <f t="shared" si="76"/>
        <v>-1.6972057558736209E-3</v>
      </c>
      <c r="O429">
        <f t="shared" si="77"/>
        <v>8.048312516212075E-3</v>
      </c>
      <c r="P429">
        <f t="shared" si="78"/>
        <v>7.3363534328299007E-3</v>
      </c>
      <c r="Q429">
        <f t="shared" si="79"/>
        <v>4.2023604481482568E-3</v>
      </c>
      <c r="R429">
        <f t="shared" si="80"/>
        <v>-1.4204849450766721E-2</v>
      </c>
      <c r="S429">
        <f t="shared" si="81"/>
        <v>5.7798425668735831E-3</v>
      </c>
      <c r="T429">
        <f t="shared" si="82"/>
        <v>1.0296370198607629E-2</v>
      </c>
      <c r="U429">
        <f t="shared" si="83"/>
        <v>1.3034103987296541E-2</v>
      </c>
      <c r="V429">
        <f t="shared" si="84"/>
        <v>1.3034103987296541E-2</v>
      </c>
      <c r="W429" s="2"/>
      <c r="X429">
        <f t="shared" si="85"/>
        <v>145.46702000889513</v>
      </c>
      <c r="Y429">
        <f t="shared" si="86"/>
        <v>3.5137478888523253E-3</v>
      </c>
      <c r="Z429" s="40">
        <f>X429/MAX($X$16:X429)-1</f>
        <v>0</v>
      </c>
      <c r="AC429" s="2"/>
    </row>
    <row r="430" spans="1:29">
      <c r="A430" s="2">
        <v>44119</v>
      </c>
      <c r="B430">
        <v>12064327</v>
      </c>
      <c r="C430">
        <v>13652045</v>
      </c>
      <c r="D430">
        <v>13382684</v>
      </c>
      <c r="E430">
        <v>13071983</v>
      </c>
      <c r="F430">
        <v>12085212</v>
      </c>
      <c r="G430">
        <f>IFERROR(VLOOKUP($A430,'Equity Curves'!$A$16:$F$1622,2,FALSE),'BN+NF EQ_Curves'!G429)</f>
        <v>18794370</v>
      </c>
      <c r="H430">
        <f>IFERROR(VLOOKUP($A430,'Equity Curves'!$A$16:$F$1622,3,FALSE),'BN+NF EQ_Curves'!H429)</f>
        <v>22908170</v>
      </c>
      <c r="I430">
        <f>IFERROR(VLOOKUP($A430,'Equity Curves'!$A$16:$F$1622,4,FALSE),'BN+NF EQ_Curves'!I429)</f>
        <v>24620552</v>
      </c>
      <c r="J430">
        <f>IFERROR(VLOOKUP($A430,'Equity Curves'!$A$16:$F$1622,5,FALSE),'BN+NF EQ_Curves'!J429)</f>
        <v>22393372</v>
      </c>
      <c r="K430">
        <f>IFERROR(VLOOKUP($A430,'Equity Curves'!$A$16:$F$1622,6,FALSE),'BN+NF EQ_Curves'!K429)</f>
        <v>22393372</v>
      </c>
      <c r="M430">
        <f t="shared" si="75"/>
        <v>-4.3541818260445231E-3</v>
      </c>
      <c r="N430">
        <f t="shared" si="76"/>
        <v>1.066250832997051E-3</v>
      </c>
      <c r="O430">
        <f t="shared" si="77"/>
        <v>1.9324133725011627E-3</v>
      </c>
      <c r="P430">
        <f t="shared" si="78"/>
        <v>5.3142060879882713E-3</v>
      </c>
      <c r="Q430">
        <f t="shared" si="79"/>
        <v>5.1852843788546821E-3</v>
      </c>
      <c r="R430">
        <f t="shared" si="80"/>
        <v>-8.696651112607201E-3</v>
      </c>
      <c r="S430">
        <f t="shared" si="81"/>
        <v>2.4880844926467027E-3</v>
      </c>
      <c r="T430">
        <f t="shared" si="82"/>
        <v>4.8406767364519432E-3</v>
      </c>
      <c r="U430">
        <f t="shared" si="83"/>
        <v>6.3503322658069461E-3</v>
      </c>
      <c r="V430">
        <f t="shared" si="84"/>
        <v>6.3503322658069461E-3</v>
      </c>
      <c r="W430" s="2"/>
      <c r="X430">
        <f t="shared" si="85"/>
        <v>145.76488915264366</v>
      </c>
      <c r="Y430">
        <f t="shared" si="86"/>
        <v>2.0476747494401985E-3</v>
      </c>
      <c r="Z430" s="40">
        <f>X430/MAX($X$16:X430)-1</f>
        <v>0</v>
      </c>
      <c r="AC430" s="2"/>
    </row>
    <row r="431" spans="1:29">
      <c r="A431" s="2">
        <v>44120</v>
      </c>
      <c r="B431">
        <v>12077635</v>
      </c>
      <c r="C431">
        <v>13666303</v>
      </c>
      <c r="D431">
        <v>13369635</v>
      </c>
      <c r="E431">
        <v>13105094</v>
      </c>
      <c r="F431">
        <v>12110638</v>
      </c>
      <c r="G431">
        <f>IFERROR(VLOOKUP($A431,'Equity Curves'!$A$16:$F$1622,2,FALSE),'BN+NF EQ_Curves'!G430)</f>
        <v>18717632</v>
      </c>
      <c r="H431">
        <f>IFERROR(VLOOKUP($A431,'Equity Curves'!$A$16:$F$1622,3,FALSE),'BN+NF EQ_Curves'!H430)</f>
        <v>22726504</v>
      </c>
      <c r="I431">
        <f>IFERROR(VLOOKUP($A431,'Equity Curves'!$A$16:$F$1622,4,FALSE),'BN+NF EQ_Curves'!I430)</f>
        <v>24551246</v>
      </c>
      <c r="J431">
        <f>IFERROR(VLOOKUP($A431,'Equity Curves'!$A$16:$F$1622,5,FALSE),'BN+NF EQ_Curves'!J430)</f>
        <v>22329016</v>
      </c>
      <c r="K431">
        <f>IFERROR(VLOOKUP($A431,'Equity Curves'!$A$16:$F$1622,6,FALSE),'BN+NF EQ_Curves'!K430)</f>
        <v>22329016</v>
      </c>
      <c r="M431">
        <f t="shared" si="75"/>
        <v>1.1030868112245074E-3</v>
      </c>
      <c r="N431">
        <f t="shared" si="76"/>
        <v>1.0443856579729349E-3</v>
      </c>
      <c r="O431">
        <f t="shared" si="77"/>
        <v>-9.7506598825769508E-4</v>
      </c>
      <c r="P431">
        <f t="shared" si="78"/>
        <v>2.5329745303370732E-3</v>
      </c>
      <c r="Q431">
        <f t="shared" si="79"/>
        <v>2.103893584986416E-3</v>
      </c>
      <c r="R431">
        <f t="shared" si="80"/>
        <v>-4.0830312481876518E-3</v>
      </c>
      <c r="S431">
        <f t="shared" si="81"/>
        <v>-7.9301838601686381E-3</v>
      </c>
      <c r="T431">
        <f t="shared" si="82"/>
        <v>-2.8149653184055268E-3</v>
      </c>
      <c r="U431">
        <f t="shared" si="83"/>
        <v>-2.8738860766480689E-3</v>
      </c>
      <c r="V431">
        <f t="shared" si="84"/>
        <v>-2.8738860766480689E-3</v>
      </c>
      <c r="W431" s="2"/>
      <c r="X431">
        <f t="shared" si="85"/>
        <v>145.54964283469758</v>
      </c>
      <c r="Y431">
        <f t="shared" si="86"/>
        <v>-1.4766677983794718E-3</v>
      </c>
      <c r="Z431" s="40">
        <f>X431/MAX($X$16:X431)-1</f>
        <v>-1.4766677983796272E-3</v>
      </c>
      <c r="AC431" s="2"/>
    </row>
    <row r="432" spans="1:29">
      <c r="A432" s="2">
        <v>44123</v>
      </c>
      <c r="B432">
        <v>12051342</v>
      </c>
      <c r="C432">
        <v>13657794</v>
      </c>
      <c r="D432">
        <v>13454058</v>
      </c>
      <c r="E432">
        <v>13143718</v>
      </c>
      <c r="F432">
        <v>12150100</v>
      </c>
      <c r="G432">
        <f>IFERROR(VLOOKUP($A432,'Equity Curves'!$A$16:$F$1622,2,FALSE),'BN+NF EQ_Curves'!G431)</f>
        <v>18718636</v>
      </c>
      <c r="H432">
        <f>IFERROR(VLOOKUP($A432,'Equity Curves'!$A$16:$F$1622,3,FALSE),'BN+NF EQ_Curves'!H431)</f>
        <v>23030300</v>
      </c>
      <c r="I432">
        <f>IFERROR(VLOOKUP($A432,'Equity Curves'!$A$16:$F$1622,4,FALSE),'BN+NF EQ_Curves'!I431)</f>
        <v>24817590</v>
      </c>
      <c r="J432">
        <f>IFERROR(VLOOKUP($A432,'Equity Curves'!$A$16:$F$1622,5,FALSE),'BN+NF EQ_Curves'!J431)</f>
        <v>22576336</v>
      </c>
      <c r="K432">
        <f>IFERROR(VLOOKUP($A432,'Equity Curves'!$A$16:$F$1622,6,FALSE),'BN+NF EQ_Curves'!K431)</f>
        <v>22576336</v>
      </c>
      <c r="M432">
        <f t="shared" si="75"/>
        <v>-2.1769990565205788E-3</v>
      </c>
      <c r="N432">
        <f t="shared" si="76"/>
        <v>-6.2262632403220497E-4</v>
      </c>
      <c r="O432">
        <f t="shared" si="77"/>
        <v>6.3145328948770452E-3</v>
      </c>
      <c r="P432">
        <f t="shared" si="78"/>
        <v>2.9472508934311747E-3</v>
      </c>
      <c r="Q432">
        <f t="shared" si="79"/>
        <v>3.2584575643330727E-3</v>
      </c>
      <c r="R432">
        <f t="shared" si="80"/>
        <v>5.3639263770222101E-5</v>
      </c>
      <c r="S432">
        <f t="shared" si="81"/>
        <v>1.3367476141513013E-2</v>
      </c>
      <c r="T432">
        <f t="shared" si="82"/>
        <v>1.0848492170214108E-2</v>
      </c>
      <c r="U432">
        <f t="shared" si="83"/>
        <v>1.1076171023389536E-2</v>
      </c>
      <c r="V432">
        <f t="shared" si="84"/>
        <v>1.1076171023389536E-2</v>
      </c>
      <c r="W432" s="2"/>
      <c r="X432">
        <f t="shared" si="85"/>
        <v>146.36679587170593</v>
      </c>
      <c r="Y432">
        <f t="shared" si="86"/>
        <v>5.6142565594364917E-3</v>
      </c>
      <c r="Z432" s="40">
        <f>X432/MAX($X$16:X432)-1</f>
        <v>0</v>
      </c>
      <c r="AC432" s="2"/>
    </row>
    <row r="433" spans="1:29">
      <c r="A433" s="2">
        <v>44124</v>
      </c>
      <c r="B433">
        <v>12052137</v>
      </c>
      <c r="C433">
        <v>13660691</v>
      </c>
      <c r="D433">
        <v>13460233</v>
      </c>
      <c r="E433">
        <v>13131484</v>
      </c>
      <c r="F433">
        <v>12142762</v>
      </c>
      <c r="G433">
        <f>IFERROR(VLOOKUP($A433,'Equity Curves'!$A$16:$F$1622,2,FALSE),'BN+NF EQ_Curves'!G432)</f>
        <v>18738672</v>
      </c>
      <c r="H433">
        <f>IFERROR(VLOOKUP($A433,'Equity Curves'!$A$16:$F$1622,3,FALSE),'BN+NF EQ_Curves'!H432)</f>
        <v>23043446</v>
      </c>
      <c r="I433">
        <f>IFERROR(VLOOKUP($A433,'Equity Curves'!$A$16:$F$1622,4,FALSE),'BN+NF EQ_Curves'!I432)</f>
        <v>24832226</v>
      </c>
      <c r="J433">
        <f>IFERROR(VLOOKUP($A433,'Equity Curves'!$A$16:$F$1622,5,FALSE),'BN+NF EQ_Curves'!J432)</f>
        <v>22504190</v>
      </c>
      <c r="K433">
        <f>IFERROR(VLOOKUP($A433,'Equity Curves'!$A$16:$F$1622,6,FALSE),'BN+NF EQ_Curves'!K432)</f>
        <v>22504190</v>
      </c>
      <c r="M433">
        <f t="shared" si="75"/>
        <v>6.5967756951890166E-5</v>
      </c>
      <c r="N433">
        <f t="shared" si="76"/>
        <v>2.1211331786075149E-4</v>
      </c>
      <c r="O433">
        <f t="shared" si="77"/>
        <v>4.5896933103750648E-4</v>
      </c>
      <c r="P433">
        <f t="shared" si="78"/>
        <v>-9.3078685954761653E-4</v>
      </c>
      <c r="Q433">
        <f t="shared" si="79"/>
        <v>-6.0394564653787342E-4</v>
      </c>
      <c r="R433">
        <f t="shared" si="80"/>
        <v>1.0703771364537484E-3</v>
      </c>
      <c r="S433">
        <f t="shared" si="81"/>
        <v>5.7081323300178788E-4</v>
      </c>
      <c r="T433">
        <f t="shared" si="82"/>
        <v>5.8974300083125542E-4</v>
      </c>
      <c r="U433">
        <f t="shared" si="83"/>
        <v>-3.1956469818663624E-3</v>
      </c>
      <c r="V433">
        <f t="shared" si="84"/>
        <v>-3.1956469818663624E-3</v>
      </c>
      <c r="W433" s="2"/>
      <c r="X433">
        <f t="shared" si="85"/>
        <v>146.294226589419</v>
      </c>
      <c r="Y433">
        <f t="shared" si="86"/>
        <v>-4.9580426936812749E-4</v>
      </c>
      <c r="Z433" s="40">
        <f>X433/MAX($X$16:X433)-1</f>
        <v>-4.9580426936823851E-4</v>
      </c>
      <c r="AC433" s="2"/>
    </row>
    <row r="434" spans="1:29">
      <c r="A434" s="2">
        <v>44125</v>
      </c>
      <c r="B434">
        <v>12004765</v>
      </c>
      <c r="C434">
        <v>13679496</v>
      </c>
      <c r="D434">
        <v>13399797</v>
      </c>
      <c r="E434">
        <v>13074051</v>
      </c>
      <c r="F434">
        <v>12112599</v>
      </c>
      <c r="G434">
        <f>IFERROR(VLOOKUP($A434,'Equity Curves'!$A$16:$F$1622,2,FALSE),'BN+NF EQ_Curves'!G433)</f>
        <v>18819384</v>
      </c>
      <c r="H434">
        <f>IFERROR(VLOOKUP($A434,'Equity Curves'!$A$16:$F$1622,3,FALSE),'BN+NF EQ_Curves'!H433)</f>
        <v>22917748</v>
      </c>
      <c r="I434">
        <f>IFERROR(VLOOKUP($A434,'Equity Curves'!$A$16:$F$1622,4,FALSE),'BN+NF EQ_Curves'!I433)</f>
        <v>24730230</v>
      </c>
      <c r="J434">
        <f>IFERROR(VLOOKUP($A434,'Equity Curves'!$A$16:$F$1622,5,FALSE),'BN+NF EQ_Curves'!J433)</f>
        <v>22716022</v>
      </c>
      <c r="K434">
        <f>IFERROR(VLOOKUP($A434,'Equity Curves'!$A$16:$F$1622,6,FALSE),'BN+NF EQ_Curves'!K433)</f>
        <v>22716022</v>
      </c>
      <c r="M434">
        <f t="shared" si="75"/>
        <v>-3.9305892390701924E-3</v>
      </c>
      <c r="N434">
        <f t="shared" si="76"/>
        <v>1.3765775098786293E-3</v>
      </c>
      <c r="O434">
        <f t="shared" si="77"/>
        <v>-4.4899668527282888E-3</v>
      </c>
      <c r="P434">
        <f t="shared" si="78"/>
        <v>-4.3736869343936613E-3</v>
      </c>
      <c r="Q434">
        <f t="shared" si="79"/>
        <v>-2.4840312278211485E-3</v>
      </c>
      <c r="R434">
        <f t="shared" si="80"/>
        <v>4.3072422634859997E-3</v>
      </c>
      <c r="S434">
        <f t="shared" si="81"/>
        <v>-5.4548265046816535E-3</v>
      </c>
      <c r="T434">
        <f t="shared" si="82"/>
        <v>-4.1074046281633914E-3</v>
      </c>
      <c r="U434">
        <f t="shared" si="83"/>
        <v>9.4130026452852178E-3</v>
      </c>
      <c r="V434">
        <f t="shared" si="84"/>
        <v>9.4130026452852178E-3</v>
      </c>
      <c r="W434" s="2"/>
      <c r="X434">
        <f t="shared" si="85"/>
        <v>146.28938892720996</v>
      </c>
      <c r="Y434">
        <f t="shared" si="86"/>
        <v>-3.3068032292327045E-5</v>
      </c>
      <c r="Z434" s="40">
        <f>X434/MAX($X$16:X434)-1</f>
        <v>-5.2885590638895863E-4</v>
      </c>
      <c r="AC434" s="2"/>
    </row>
    <row r="435" spans="1:29">
      <c r="A435" s="2">
        <v>44126</v>
      </c>
      <c r="B435">
        <v>12081174</v>
      </c>
      <c r="C435">
        <v>13762932</v>
      </c>
      <c r="D435">
        <v>13359333</v>
      </c>
      <c r="E435">
        <v>13069489</v>
      </c>
      <c r="F435">
        <v>11999219</v>
      </c>
      <c r="G435">
        <f>IFERROR(VLOOKUP($A435,'Equity Curves'!$A$16:$F$1622,2,FALSE),'BN+NF EQ_Curves'!G434)</f>
        <v>18738422</v>
      </c>
      <c r="H435">
        <f>IFERROR(VLOOKUP($A435,'Equity Curves'!$A$16:$F$1622,3,FALSE),'BN+NF EQ_Curves'!H434)</f>
        <v>22803412</v>
      </c>
      <c r="I435">
        <f>IFERROR(VLOOKUP($A435,'Equity Curves'!$A$16:$F$1622,4,FALSE),'BN+NF EQ_Curves'!I434)</f>
        <v>24644148</v>
      </c>
      <c r="J435">
        <f>IFERROR(VLOOKUP($A435,'Equity Curves'!$A$16:$F$1622,5,FALSE),'BN+NF EQ_Curves'!J434)</f>
        <v>22747324</v>
      </c>
      <c r="K435">
        <f>IFERROR(VLOOKUP($A435,'Equity Curves'!$A$16:$F$1622,6,FALSE),'BN+NF EQ_Curves'!K434)</f>
        <v>22747324</v>
      </c>
      <c r="M435">
        <f t="shared" si="75"/>
        <v>6.3648892752170561E-3</v>
      </c>
      <c r="N435">
        <f t="shared" si="76"/>
        <v>6.0993475198209968E-3</v>
      </c>
      <c r="O435">
        <f t="shared" si="77"/>
        <v>-3.0197472394544178E-3</v>
      </c>
      <c r="P435">
        <f t="shared" si="78"/>
        <v>-3.4893546001923958E-4</v>
      </c>
      <c r="Q435">
        <f t="shared" si="79"/>
        <v>-9.3605014084920946E-3</v>
      </c>
      <c r="R435">
        <f t="shared" si="80"/>
        <v>-4.3020536697694345E-3</v>
      </c>
      <c r="S435">
        <f t="shared" si="81"/>
        <v>-4.9889718658220339E-3</v>
      </c>
      <c r="T435">
        <f t="shared" si="82"/>
        <v>-3.4808410597071404E-3</v>
      </c>
      <c r="U435">
        <f t="shared" si="83"/>
        <v>1.3779701393139554E-3</v>
      </c>
      <c r="V435">
        <f t="shared" si="84"/>
        <v>1.3779701393139554E-3</v>
      </c>
      <c r="W435" s="2"/>
      <c r="X435">
        <f t="shared" si="85"/>
        <v>146.13899065511879</v>
      </c>
      <c r="Y435">
        <f t="shared" si="86"/>
        <v>-1.0280873629598395E-3</v>
      </c>
      <c r="Z435" s="40">
        <f>X435/MAX($X$16:X435)-1</f>
        <v>-1.5563995592744462E-3</v>
      </c>
      <c r="AC435" s="2"/>
    </row>
    <row r="436" spans="1:29">
      <c r="A436" s="2">
        <v>44127</v>
      </c>
      <c r="B436">
        <v>12077325</v>
      </c>
      <c r="C436">
        <v>13758492</v>
      </c>
      <c r="D436">
        <v>13353927</v>
      </c>
      <c r="E436">
        <v>13068196</v>
      </c>
      <c r="F436">
        <v>12013004</v>
      </c>
      <c r="G436">
        <f>IFERROR(VLOOKUP($A436,'Equity Curves'!$A$16:$F$1622,2,FALSE),'BN+NF EQ_Curves'!G435)</f>
        <v>18843050</v>
      </c>
      <c r="H436">
        <f>IFERROR(VLOOKUP($A436,'Equity Curves'!$A$16:$F$1622,3,FALSE),'BN+NF EQ_Curves'!H435)</f>
        <v>22640768</v>
      </c>
      <c r="I436">
        <f>IFERROR(VLOOKUP($A436,'Equity Curves'!$A$16:$F$1622,4,FALSE),'BN+NF EQ_Curves'!I435)</f>
        <v>24467948</v>
      </c>
      <c r="J436">
        <f>IFERROR(VLOOKUP($A436,'Equity Curves'!$A$16:$F$1622,5,FALSE),'BN+NF EQ_Curves'!J435)</f>
        <v>22511996</v>
      </c>
      <c r="K436">
        <f>IFERROR(VLOOKUP($A436,'Equity Curves'!$A$16:$F$1622,6,FALSE),'BN+NF EQ_Curves'!K435)</f>
        <v>22511996</v>
      </c>
      <c r="M436">
        <f t="shared" si="75"/>
        <v>-3.1859486503549306E-4</v>
      </c>
      <c r="N436">
        <f t="shared" si="76"/>
        <v>-3.2260567733677359E-4</v>
      </c>
      <c r="O436">
        <f t="shared" si="77"/>
        <v>-4.0466092131996589E-4</v>
      </c>
      <c r="P436">
        <f t="shared" si="78"/>
        <v>-9.8932712671473411E-5</v>
      </c>
      <c r="Q436">
        <f t="shared" si="79"/>
        <v>1.1488247693454134E-3</v>
      </c>
      <c r="R436">
        <f t="shared" si="80"/>
        <v>5.5836078406175105E-3</v>
      </c>
      <c r="S436">
        <f t="shared" si="81"/>
        <v>-7.1324414083295817E-3</v>
      </c>
      <c r="T436">
        <f t="shared" si="82"/>
        <v>-7.1497704039108489E-3</v>
      </c>
      <c r="U436">
        <f t="shared" si="83"/>
        <v>-1.0345304792774734E-2</v>
      </c>
      <c r="V436">
        <f t="shared" si="84"/>
        <v>-1.0345304792774734E-2</v>
      </c>
      <c r="W436" s="2"/>
      <c r="X436">
        <f t="shared" si="85"/>
        <v>145.7095585572585</v>
      </c>
      <c r="Y436">
        <f t="shared" si="86"/>
        <v>-2.9385182964190683E-3</v>
      </c>
      <c r="Z436" s="40">
        <f>X436/MAX($X$16:X436)-1</f>
        <v>-4.4903443471121518E-3</v>
      </c>
      <c r="AC436" s="2"/>
    </row>
    <row r="437" spans="1:29">
      <c r="A437" s="2">
        <v>44130</v>
      </c>
      <c r="B437">
        <v>12044749</v>
      </c>
      <c r="C437">
        <v>13771807</v>
      </c>
      <c r="D437">
        <v>13388443</v>
      </c>
      <c r="E437">
        <v>13148926</v>
      </c>
      <c r="F437">
        <v>12082971</v>
      </c>
      <c r="G437">
        <f>IFERROR(VLOOKUP($A437,'Equity Curves'!$A$16:$F$1622,2,FALSE),'BN+NF EQ_Curves'!G436)</f>
        <v>18972962</v>
      </c>
      <c r="H437">
        <f>IFERROR(VLOOKUP($A437,'Equity Curves'!$A$16:$F$1622,3,FALSE),'BN+NF EQ_Curves'!H436)</f>
        <v>22858472</v>
      </c>
      <c r="I437">
        <f>IFERROR(VLOOKUP($A437,'Equity Curves'!$A$16:$F$1622,4,FALSE),'BN+NF EQ_Curves'!I436)</f>
        <v>24726168</v>
      </c>
      <c r="J437">
        <f>IFERROR(VLOOKUP($A437,'Equity Curves'!$A$16:$F$1622,5,FALSE),'BN+NF EQ_Curves'!J436)</f>
        <v>22593998</v>
      </c>
      <c r="K437">
        <f>IFERROR(VLOOKUP($A437,'Equity Curves'!$A$16:$F$1622,6,FALSE),'BN+NF EQ_Curves'!K436)</f>
        <v>22593998</v>
      </c>
      <c r="M437">
        <f t="shared" si="75"/>
        <v>-2.6972860298121182E-3</v>
      </c>
      <c r="N437">
        <f t="shared" si="76"/>
        <v>9.6776594411651651E-4</v>
      </c>
      <c r="O437">
        <f t="shared" si="77"/>
        <v>2.5847078541016977E-3</v>
      </c>
      <c r="P437">
        <f t="shared" si="78"/>
        <v>6.1775932959682311E-3</v>
      </c>
      <c r="Q437">
        <f t="shared" si="79"/>
        <v>5.824271764165001E-3</v>
      </c>
      <c r="R437">
        <f t="shared" si="80"/>
        <v>6.8944252655487315E-3</v>
      </c>
      <c r="S437">
        <f t="shared" si="81"/>
        <v>9.6155748780253347E-3</v>
      </c>
      <c r="T437">
        <f t="shared" si="82"/>
        <v>1.055339826617252E-2</v>
      </c>
      <c r="U437">
        <f t="shared" si="83"/>
        <v>3.642591265563544E-3</v>
      </c>
      <c r="V437">
        <f t="shared" si="84"/>
        <v>3.642591265563544E-3</v>
      </c>
      <c r="W437" s="2"/>
      <c r="X437">
        <f t="shared" si="85"/>
        <v>146.39738976305421</v>
      </c>
      <c r="Y437">
        <f t="shared" si="86"/>
        <v>4.7205633769413008E-3</v>
      </c>
      <c r="Z437" s="40">
        <f>X437/MAX($X$16:X437)-1</f>
        <v>0</v>
      </c>
      <c r="AC437" s="2"/>
    </row>
    <row r="438" spans="1:29">
      <c r="A438" s="2">
        <v>44131</v>
      </c>
      <c r="B438">
        <v>12038873</v>
      </c>
      <c r="C438">
        <v>13795154</v>
      </c>
      <c r="D438">
        <v>13416571</v>
      </c>
      <c r="E438">
        <v>13220387</v>
      </c>
      <c r="F438">
        <v>12149156</v>
      </c>
      <c r="G438">
        <f>IFERROR(VLOOKUP($A438,'Equity Curves'!$A$16:$F$1622,2,FALSE),'BN+NF EQ_Curves'!G437)</f>
        <v>19073756</v>
      </c>
      <c r="H438">
        <f>IFERROR(VLOOKUP($A438,'Equity Curves'!$A$16:$F$1622,3,FALSE),'BN+NF EQ_Curves'!H437)</f>
        <v>23034296</v>
      </c>
      <c r="I438">
        <f>IFERROR(VLOOKUP($A438,'Equity Curves'!$A$16:$F$1622,4,FALSE),'BN+NF EQ_Curves'!I437)</f>
        <v>25065156</v>
      </c>
      <c r="J438">
        <f>IFERROR(VLOOKUP($A438,'Equity Curves'!$A$16:$F$1622,5,FALSE),'BN+NF EQ_Curves'!J437)</f>
        <v>22908554</v>
      </c>
      <c r="K438">
        <f>IFERROR(VLOOKUP($A438,'Equity Curves'!$A$16:$F$1622,6,FALSE),'BN+NF EQ_Curves'!K437)</f>
        <v>22908554</v>
      </c>
      <c r="M438">
        <f t="shared" si="75"/>
        <v>-4.8784744289809279E-4</v>
      </c>
      <c r="N438">
        <f t="shared" si="76"/>
        <v>1.6952749918728305E-3</v>
      </c>
      <c r="O438">
        <f t="shared" si="77"/>
        <v>2.1009164396488256E-3</v>
      </c>
      <c r="P438">
        <f t="shared" si="78"/>
        <v>5.4347404495240781E-3</v>
      </c>
      <c r="Q438">
        <f t="shared" si="79"/>
        <v>5.4775435610994183E-3</v>
      </c>
      <c r="R438">
        <f t="shared" si="80"/>
        <v>5.3125073459800998E-3</v>
      </c>
      <c r="S438">
        <f t="shared" si="81"/>
        <v>7.6918527187643804E-3</v>
      </c>
      <c r="T438">
        <f t="shared" si="82"/>
        <v>1.3709686029796497E-2</v>
      </c>
      <c r="U438">
        <f t="shared" si="83"/>
        <v>1.3922104445614369E-2</v>
      </c>
      <c r="V438">
        <f t="shared" si="84"/>
        <v>1.3922104445614369E-2</v>
      </c>
      <c r="W438" s="2"/>
      <c r="X438">
        <f t="shared" si="85"/>
        <v>147.4042946570367</v>
      </c>
      <c r="Y438">
        <f t="shared" si="86"/>
        <v>6.8778882985016769E-3</v>
      </c>
      <c r="Z438" s="40">
        <f>X438/MAX($X$16:X438)-1</f>
        <v>0</v>
      </c>
      <c r="AC438" s="2"/>
    </row>
    <row r="439" spans="1:29">
      <c r="A439" s="2">
        <v>44132</v>
      </c>
      <c r="B439">
        <v>11963796</v>
      </c>
      <c r="C439">
        <v>13800830</v>
      </c>
      <c r="D439">
        <v>13467866</v>
      </c>
      <c r="E439">
        <v>13283065</v>
      </c>
      <c r="F439">
        <v>12196307</v>
      </c>
      <c r="G439">
        <f>IFERROR(VLOOKUP($A439,'Equity Curves'!$A$16:$F$1622,2,FALSE),'BN+NF EQ_Curves'!G438)</f>
        <v>18921476</v>
      </c>
      <c r="H439">
        <f>IFERROR(VLOOKUP($A439,'Equity Curves'!$A$16:$F$1622,3,FALSE),'BN+NF EQ_Curves'!H438)</f>
        <v>23059586</v>
      </c>
      <c r="I439">
        <f>IFERROR(VLOOKUP($A439,'Equity Curves'!$A$16:$F$1622,4,FALSE),'BN+NF EQ_Curves'!I438)</f>
        <v>25172782</v>
      </c>
      <c r="J439">
        <f>IFERROR(VLOOKUP($A439,'Equity Curves'!$A$16:$F$1622,5,FALSE),'BN+NF EQ_Curves'!J438)</f>
        <v>22989296</v>
      </c>
      <c r="K439">
        <f>IFERROR(VLOOKUP($A439,'Equity Curves'!$A$16:$F$1622,6,FALSE),'BN+NF EQ_Curves'!K438)</f>
        <v>22989296</v>
      </c>
      <c r="M439">
        <f t="shared" si="75"/>
        <v>-6.2362149679625611E-3</v>
      </c>
      <c r="N439">
        <f t="shared" si="76"/>
        <v>4.114488319593157E-4</v>
      </c>
      <c r="O439">
        <f t="shared" si="77"/>
        <v>3.8232570751497441E-3</v>
      </c>
      <c r="P439">
        <f t="shared" si="78"/>
        <v>4.7410109855332561E-3</v>
      </c>
      <c r="Q439">
        <f t="shared" si="79"/>
        <v>3.8810103352036052E-3</v>
      </c>
      <c r="R439">
        <f t="shared" si="80"/>
        <v>-7.9837447852431076E-3</v>
      </c>
      <c r="S439">
        <f t="shared" si="81"/>
        <v>1.0979280634406674E-3</v>
      </c>
      <c r="T439">
        <f t="shared" si="82"/>
        <v>4.2938491984649829E-3</v>
      </c>
      <c r="U439">
        <f t="shared" si="83"/>
        <v>3.5245349837444984E-3</v>
      </c>
      <c r="V439">
        <f t="shared" si="84"/>
        <v>3.5245349837444984E-3</v>
      </c>
      <c r="W439" s="2"/>
      <c r="X439">
        <f t="shared" si="85"/>
        <v>147.56758345522979</v>
      </c>
      <c r="Y439">
        <f t="shared" si="86"/>
        <v>1.1077614704034901E-3</v>
      </c>
      <c r="Z439" s="40">
        <f>X439/MAX($X$16:X439)-1</f>
        <v>0</v>
      </c>
      <c r="AC439" s="2"/>
    </row>
    <row r="440" spans="1:29">
      <c r="A440" s="2">
        <v>44133</v>
      </c>
      <c r="B440">
        <v>11994498</v>
      </c>
      <c r="C440">
        <v>13835917</v>
      </c>
      <c r="D440">
        <v>13418900</v>
      </c>
      <c r="E440">
        <v>13238676</v>
      </c>
      <c r="F440">
        <v>12214045</v>
      </c>
      <c r="G440">
        <f>IFERROR(VLOOKUP($A440,'Equity Curves'!$A$16:$F$1622,2,FALSE),'BN+NF EQ_Curves'!G439)</f>
        <v>19105512</v>
      </c>
      <c r="H440">
        <f>IFERROR(VLOOKUP($A440,'Equity Curves'!$A$16:$F$1622,3,FALSE),'BN+NF EQ_Curves'!H439)</f>
        <v>23202276</v>
      </c>
      <c r="I440">
        <f>IFERROR(VLOOKUP($A440,'Equity Curves'!$A$16:$F$1622,4,FALSE),'BN+NF EQ_Curves'!I439)</f>
        <v>25040376</v>
      </c>
      <c r="J440">
        <f>IFERROR(VLOOKUP($A440,'Equity Curves'!$A$16:$F$1622,5,FALSE),'BN+NF EQ_Curves'!J439)</f>
        <v>23022438</v>
      </c>
      <c r="K440">
        <f>IFERROR(VLOOKUP($A440,'Equity Curves'!$A$16:$F$1622,6,FALSE),'BN+NF EQ_Curves'!K439)</f>
        <v>23022438</v>
      </c>
      <c r="M440">
        <f t="shared" si="75"/>
        <v>2.566242353179593E-3</v>
      </c>
      <c r="N440">
        <f t="shared" si="76"/>
        <v>2.5423833204234469E-3</v>
      </c>
      <c r="O440">
        <f t="shared" si="77"/>
        <v>-3.6357653098122444E-3</v>
      </c>
      <c r="P440">
        <f t="shared" si="78"/>
        <v>-3.341773905344847E-3</v>
      </c>
      <c r="Q440">
        <f t="shared" si="79"/>
        <v>1.4543746725954598E-3</v>
      </c>
      <c r="R440">
        <f t="shared" si="80"/>
        <v>9.7263025358063082E-3</v>
      </c>
      <c r="S440">
        <f t="shared" si="81"/>
        <v>6.1878821241629911E-3</v>
      </c>
      <c r="T440">
        <f t="shared" si="82"/>
        <v>-5.2598874450984212E-3</v>
      </c>
      <c r="U440">
        <f t="shared" si="83"/>
        <v>1.4416274426150011E-3</v>
      </c>
      <c r="V440">
        <f t="shared" si="84"/>
        <v>1.4416274426150011E-3</v>
      </c>
      <c r="W440" s="2"/>
      <c r="X440">
        <f t="shared" si="85"/>
        <v>147.76123659024685</v>
      </c>
      <c r="Y440">
        <f t="shared" si="86"/>
        <v>1.312301323114229E-3</v>
      </c>
      <c r="Z440" s="40">
        <f>X440/MAX($X$16:X440)-1</f>
        <v>0</v>
      </c>
      <c r="AC440" s="2"/>
    </row>
    <row r="441" spans="1:29">
      <c r="A441" s="2">
        <v>44134</v>
      </c>
      <c r="B441">
        <v>12032779</v>
      </c>
      <c r="C441">
        <v>13787727</v>
      </c>
      <c r="D441">
        <v>13377922</v>
      </c>
      <c r="E441">
        <v>13218151</v>
      </c>
      <c r="F441">
        <v>12243485</v>
      </c>
      <c r="G441">
        <f>IFERROR(VLOOKUP($A441,'Equity Curves'!$A$16:$F$1622,2,FALSE),'BN+NF EQ_Curves'!G440)</f>
        <v>19215690</v>
      </c>
      <c r="H441">
        <f>IFERROR(VLOOKUP($A441,'Equity Curves'!$A$16:$F$1622,3,FALSE),'BN+NF EQ_Curves'!H440)</f>
        <v>23004306</v>
      </c>
      <c r="I441">
        <f>IFERROR(VLOOKUP($A441,'Equity Curves'!$A$16:$F$1622,4,FALSE),'BN+NF EQ_Curves'!I440)</f>
        <v>24963632</v>
      </c>
      <c r="J441">
        <f>IFERROR(VLOOKUP($A441,'Equity Curves'!$A$16:$F$1622,5,FALSE),'BN+NF EQ_Curves'!J440)</f>
        <v>22902058</v>
      </c>
      <c r="K441">
        <f>IFERROR(VLOOKUP($A441,'Equity Curves'!$A$16:$F$1622,6,FALSE),'BN+NF EQ_Curves'!K440)</f>
        <v>22902058</v>
      </c>
      <c r="M441">
        <f t="shared" si="75"/>
        <v>3.1915466574758966E-3</v>
      </c>
      <c r="N441">
        <f t="shared" si="76"/>
        <v>-3.4829639408793245E-3</v>
      </c>
      <c r="O441">
        <f t="shared" si="77"/>
        <v>-3.053752543054955E-3</v>
      </c>
      <c r="P441">
        <f t="shared" si="78"/>
        <v>-1.5503816242651292E-3</v>
      </c>
      <c r="Q441">
        <f t="shared" si="79"/>
        <v>2.410339899681091E-3</v>
      </c>
      <c r="R441">
        <f t="shared" si="80"/>
        <v>5.7668174503777703E-3</v>
      </c>
      <c r="S441">
        <f t="shared" si="81"/>
        <v>-8.5323526019602802E-3</v>
      </c>
      <c r="T441">
        <f t="shared" si="82"/>
        <v>-3.0648102089201323E-3</v>
      </c>
      <c r="U441">
        <f t="shared" si="83"/>
        <v>-5.2288119963663782E-3</v>
      </c>
      <c r="V441">
        <f t="shared" si="84"/>
        <v>-5.2288119963663782E-3</v>
      </c>
      <c r="W441" s="2"/>
      <c r="X441">
        <f t="shared" si="85"/>
        <v>147.48384174773201</v>
      </c>
      <c r="Y441">
        <f t="shared" si="86"/>
        <v>-1.8773180904277822E-3</v>
      </c>
      <c r="Z441" s="40">
        <f>X441/MAX($X$16:X441)-1</f>
        <v>-1.8773180904276821E-3</v>
      </c>
      <c r="AC441" s="2"/>
    </row>
    <row r="442" spans="1:29">
      <c r="A442" s="2">
        <v>44137</v>
      </c>
      <c r="B442">
        <v>12011682</v>
      </c>
      <c r="C442">
        <v>13702625</v>
      </c>
      <c r="D442">
        <v>13332151</v>
      </c>
      <c r="E442">
        <v>13190193</v>
      </c>
      <c r="F442">
        <v>12176725</v>
      </c>
      <c r="G442">
        <f>IFERROR(VLOOKUP($A442,'Equity Curves'!$A$16:$F$1622,2,FALSE),'BN+NF EQ_Curves'!G441)</f>
        <v>19353772</v>
      </c>
      <c r="H442">
        <f>IFERROR(VLOOKUP($A442,'Equity Curves'!$A$16:$F$1622,3,FALSE),'BN+NF EQ_Curves'!H441)</f>
        <v>23150900</v>
      </c>
      <c r="I442">
        <f>IFERROR(VLOOKUP($A442,'Equity Curves'!$A$16:$F$1622,4,FALSE),'BN+NF EQ_Curves'!I441)</f>
        <v>25122404</v>
      </c>
      <c r="J442">
        <f>IFERROR(VLOOKUP($A442,'Equity Curves'!$A$16:$F$1622,5,FALSE),'BN+NF EQ_Curves'!J441)</f>
        <v>23199798</v>
      </c>
      <c r="K442">
        <f>IFERROR(VLOOKUP($A442,'Equity Curves'!$A$16:$F$1622,6,FALSE),'BN+NF EQ_Curves'!K441)</f>
        <v>23199798</v>
      </c>
      <c r="M442">
        <f t="shared" si="75"/>
        <v>-1.7532940644883199E-3</v>
      </c>
      <c r="N442">
        <f t="shared" si="76"/>
        <v>-6.1723009166050335E-3</v>
      </c>
      <c r="O442">
        <f t="shared" si="77"/>
        <v>-3.4213833807672511E-3</v>
      </c>
      <c r="P442">
        <f t="shared" si="78"/>
        <v>-2.1151218502497571E-3</v>
      </c>
      <c r="Q442">
        <f t="shared" si="79"/>
        <v>-5.4526958623299926E-3</v>
      </c>
      <c r="R442">
        <f t="shared" si="80"/>
        <v>7.1858986068156216E-3</v>
      </c>
      <c r="S442">
        <f t="shared" si="81"/>
        <v>6.3724591387368523E-3</v>
      </c>
      <c r="T442">
        <f t="shared" si="82"/>
        <v>6.3601322115307557E-3</v>
      </c>
      <c r="U442">
        <f t="shared" si="83"/>
        <v>1.3000578375969463E-2</v>
      </c>
      <c r="V442">
        <f t="shared" si="84"/>
        <v>1.3000578375969463E-2</v>
      </c>
      <c r="W442" s="2"/>
      <c r="X442">
        <f t="shared" si="85"/>
        <v>147.8821196594732</v>
      </c>
      <c r="Y442">
        <f t="shared" si="86"/>
        <v>2.7004850634581804E-3</v>
      </c>
      <c r="Z442" s="40">
        <f>X442/MAX($X$16:X442)-1</f>
        <v>0</v>
      </c>
      <c r="AC442" s="2"/>
    </row>
    <row r="443" spans="1:29">
      <c r="A443" s="2">
        <v>44138</v>
      </c>
      <c r="B443">
        <v>12087879</v>
      </c>
      <c r="C443">
        <v>13789707</v>
      </c>
      <c r="D443">
        <v>13390838</v>
      </c>
      <c r="E443">
        <v>13248880</v>
      </c>
      <c r="F443">
        <v>12202774</v>
      </c>
      <c r="G443">
        <f>IFERROR(VLOOKUP($A443,'Equity Curves'!$A$16:$F$1622,2,FALSE),'BN+NF EQ_Curves'!G442)</f>
        <v>19485758</v>
      </c>
      <c r="H443">
        <f>IFERROR(VLOOKUP($A443,'Equity Curves'!$A$16:$F$1622,3,FALSE),'BN+NF EQ_Curves'!H442)</f>
        <v>23306884</v>
      </c>
      <c r="I443">
        <f>IFERROR(VLOOKUP($A443,'Equity Curves'!$A$16:$F$1622,4,FALSE),'BN+NF EQ_Curves'!I442)</f>
        <v>25290386</v>
      </c>
      <c r="J443">
        <f>IFERROR(VLOOKUP($A443,'Equity Curves'!$A$16:$F$1622,5,FALSE),'BN+NF EQ_Curves'!J442)</f>
        <v>23314718</v>
      </c>
      <c r="K443">
        <f>IFERROR(VLOOKUP($A443,'Equity Curves'!$A$16:$F$1622,6,FALSE),'BN+NF EQ_Curves'!K442)</f>
        <v>23314718</v>
      </c>
      <c r="M443">
        <f t="shared" si="75"/>
        <v>6.343574530194962E-3</v>
      </c>
      <c r="N443">
        <f t="shared" si="76"/>
        <v>6.3551326844308864E-3</v>
      </c>
      <c r="O443">
        <f t="shared" si="77"/>
        <v>4.401915339842688E-3</v>
      </c>
      <c r="P443">
        <f t="shared" si="78"/>
        <v>4.4492904690629498E-3</v>
      </c>
      <c r="Q443">
        <f t="shared" si="79"/>
        <v>2.1392451582835648E-3</v>
      </c>
      <c r="R443">
        <f t="shared" si="80"/>
        <v>6.8196525204491376E-3</v>
      </c>
      <c r="S443">
        <f t="shared" si="81"/>
        <v>6.7377078212942365E-3</v>
      </c>
      <c r="T443">
        <f t="shared" si="82"/>
        <v>6.6865416223702567E-3</v>
      </c>
      <c r="U443">
        <f t="shared" si="83"/>
        <v>4.9534914053992463E-3</v>
      </c>
      <c r="V443">
        <f t="shared" si="84"/>
        <v>4.9534914053992463E-3</v>
      </c>
      <c r="W443" s="2"/>
      <c r="X443">
        <f t="shared" si="85"/>
        <v>148.67831762697301</v>
      </c>
      <c r="Y443">
        <f t="shared" si="86"/>
        <v>5.3840042956727167E-3</v>
      </c>
      <c r="Z443" s="40">
        <f>X443/MAX($X$16:X443)-1</f>
        <v>0</v>
      </c>
      <c r="AC443" s="2"/>
    </row>
    <row r="444" spans="1:29">
      <c r="A444" s="2">
        <v>44139</v>
      </c>
      <c r="B444">
        <v>12153895</v>
      </c>
      <c r="C444">
        <v>13752042</v>
      </c>
      <c r="D444">
        <v>13398897</v>
      </c>
      <c r="E444">
        <v>13277786</v>
      </c>
      <c r="F444">
        <v>12264483</v>
      </c>
      <c r="G444">
        <f>IFERROR(VLOOKUP($A444,'Equity Curves'!$A$16:$F$1622,2,FALSE),'BN+NF EQ_Curves'!G443)</f>
        <v>19540420</v>
      </c>
      <c r="H444">
        <f>IFERROR(VLOOKUP($A444,'Equity Curves'!$A$16:$F$1622,3,FALSE),'BN+NF EQ_Curves'!H443)</f>
        <v>23032446</v>
      </c>
      <c r="I444">
        <f>IFERROR(VLOOKUP($A444,'Equity Curves'!$A$16:$F$1622,4,FALSE),'BN+NF EQ_Curves'!I443)</f>
        <v>25294936</v>
      </c>
      <c r="J444">
        <f>IFERROR(VLOOKUP($A444,'Equity Curves'!$A$16:$F$1622,5,FALSE),'BN+NF EQ_Curves'!J443)</f>
        <v>23432646</v>
      </c>
      <c r="K444">
        <f>IFERROR(VLOOKUP($A444,'Equity Curves'!$A$16:$F$1622,6,FALSE),'BN+NF EQ_Curves'!K443)</f>
        <v>23432646</v>
      </c>
      <c r="M444">
        <f t="shared" si="75"/>
        <v>5.461338585536879E-3</v>
      </c>
      <c r="N444">
        <f t="shared" si="76"/>
        <v>-2.7313850830913422E-3</v>
      </c>
      <c r="O444">
        <f t="shared" si="77"/>
        <v>6.0182940007180719E-4</v>
      </c>
      <c r="P444">
        <f t="shared" si="78"/>
        <v>2.181769326916605E-3</v>
      </c>
      <c r="Q444">
        <f t="shared" si="79"/>
        <v>5.0569649163378916E-3</v>
      </c>
      <c r="R444">
        <f t="shared" si="80"/>
        <v>2.8052283108515041E-3</v>
      </c>
      <c r="S444">
        <f t="shared" si="81"/>
        <v>-1.1774976011379334E-2</v>
      </c>
      <c r="T444">
        <f t="shared" si="82"/>
        <v>1.7991026313324276E-4</v>
      </c>
      <c r="U444">
        <f t="shared" si="83"/>
        <v>5.0580924890448742E-3</v>
      </c>
      <c r="V444">
        <f t="shared" si="84"/>
        <v>5.0580924890448742E-3</v>
      </c>
      <c r="W444" s="2"/>
      <c r="X444">
        <f t="shared" si="85"/>
        <v>148.85519820963498</v>
      </c>
      <c r="Y444">
        <f t="shared" si="86"/>
        <v>1.1896864686467001E-3</v>
      </c>
      <c r="Z444" s="40">
        <f>X444/MAX($X$16:X444)-1</f>
        <v>0</v>
      </c>
      <c r="AC444" s="2"/>
    </row>
    <row r="445" spans="1:29">
      <c r="A445" s="2">
        <v>44140</v>
      </c>
      <c r="B445">
        <v>12177544</v>
      </c>
      <c r="C445">
        <v>13839135</v>
      </c>
      <c r="D445">
        <v>13485990</v>
      </c>
      <c r="E445">
        <v>13364880</v>
      </c>
      <c r="F445">
        <v>12345771</v>
      </c>
      <c r="G445">
        <f>IFERROR(VLOOKUP($A445,'Equity Curves'!$A$16:$F$1622,2,FALSE),'BN+NF EQ_Curves'!G444)</f>
        <v>19558626</v>
      </c>
      <c r="H445">
        <f>IFERROR(VLOOKUP($A445,'Equity Curves'!$A$16:$F$1622,3,FALSE),'BN+NF EQ_Curves'!H444)</f>
        <v>23294192</v>
      </c>
      <c r="I445">
        <f>IFERROR(VLOOKUP($A445,'Equity Curves'!$A$16:$F$1622,4,FALSE),'BN+NF EQ_Curves'!I444)</f>
        <v>25525318</v>
      </c>
      <c r="J445">
        <f>IFERROR(VLOOKUP($A445,'Equity Curves'!$A$16:$F$1622,5,FALSE),'BN+NF EQ_Curves'!J444)</f>
        <v>23613674</v>
      </c>
      <c r="K445">
        <f>IFERROR(VLOOKUP($A445,'Equity Curves'!$A$16:$F$1622,6,FALSE),'BN+NF EQ_Curves'!K444)</f>
        <v>23613674</v>
      </c>
      <c r="M445">
        <f t="shared" si="75"/>
        <v>1.9457959773390154E-3</v>
      </c>
      <c r="N445">
        <f t="shared" si="76"/>
        <v>6.3330958413303495E-3</v>
      </c>
      <c r="O445">
        <f t="shared" si="77"/>
        <v>6.500012650294984E-3</v>
      </c>
      <c r="P445">
        <f t="shared" si="78"/>
        <v>6.5593766912646068E-3</v>
      </c>
      <c r="Q445">
        <f t="shared" si="79"/>
        <v>6.6279190080820172E-3</v>
      </c>
      <c r="R445">
        <f t="shared" si="80"/>
        <v>9.3170975854151017E-4</v>
      </c>
      <c r="S445">
        <f t="shared" si="81"/>
        <v>1.1364229400559589E-2</v>
      </c>
      <c r="T445">
        <f t="shared" si="82"/>
        <v>9.1078309112939682E-3</v>
      </c>
      <c r="U445">
        <f t="shared" si="83"/>
        <v>7.7254613072719192E-3</v>
      </c>
      <c r="V445">
        <f t="shared" si="84"/>
        <v>7.7254613072719192E-3</v>
      </c>
      <c r="W445" s="2"/>
      <c r="X445">
        <f t="shared" si="85"/>
        <v>149.82009089501457</v>
      </c>
      <c r="Y445">
        <f t="shared" si="86"/>
        <v>6.4820892853249875E-3</v>
      </c>
      <c r="Z445" s="40">
        <f>X445/MAX($X$16:X445)-1</f>
        <v>0</v>
      </c>
      <c r="AC445" s="2"/>
    </row>
    <row r="446" spans="1:29">
      <c r="A446" s="2">
        <v>44141</v>
      </c>
      <c r="B446">
        <v>12232747</v>
      </c>
      <c r="C446">
        <v>13902831</v>
      </c>
      <c r="D446">
        <v>13549686</v>
      </c>
      <c r="E446">
        <v>13428576</v>
      </c>
      <c r="F446">
        <v>12377582</v>
      </c>
      <c r="G446">
        <f>IFERROR(VLOOKUP($A446,'Equity Curves'!$A$16:$F$1622,2,FALSE),'BN+NF EQ_Curves'!G445)</f>
        <v>19722008</v>
      </c>
      <c r="H446">
        <f>IFERROR(VLOOKUP($A446,'Equity Curves'!$A$16:$F$1622,3,FALSE),'BN+NF EQ_Curves'!H445)</f>
        <v>23490252</v>
      </c>
      <c r="I446">
        <f>IFERROR(VLOOKUP($A446,'Equity Curves'!$A$16:$F$1622,4,FALSE),'BN+NF EQ_Curves'!I445)</f>
        <v>25737716</v>
      </c>
      <c r="J446">
        <f>IFERROR(VLOOKUP($A446,'Equity Curves'!$A$16:$F$1622,5,FALSE),'BN+NF EQ_Curves'!J445)</f>
        <v>23809732</v>
      </c>
      <c r="K446">
        <f>IFERROR(VLOOKUP($A446,'Equity Curves'!$A$16:$F$1622,6,FALSE),'BN+NF EQ_Curves'!K445)</f>
        <v>23809732</v>
      </c>
      <c r="M446">
        <f t="shared" si="75"/>
        <v>4.5331800895156427E-3</v>
      </c>
      <c r="N446">
        <f t="shared" si="76"/>
        <v>4.6025998012158009E-3</v>
      </c>
      <c r="O446">
        <f t="shared" si="77"/>
        <v>4.7231237751177435E-3</v>
      </c>
      <c r="P446">
        <f t="shared" si="78"/>
        <v>4.7659238242319102E-3</v>
      </c>
      <c r="Q446">
        <f t="shared" si="79"/>
        <v>2.5766718012183443E-3</v>
      </c>
      <c r="R446">
        <f t="shared" si="80"/>
        <v>8.3534497770958449E-3</v>
      </c>
      <c r="S446">
        <f t="shared" si="81"/>
        <v>8.4166903063218612E-3</v>
      </c>
      <c r="T446">
        <f t="shared" si="82"/>
        <v>8.3210716512913674E-3</v>
      </c>
      <c r="U446">
        <f t="shared" si="83"/>
        <v>8.3027317138366641E-3</v>
      </c>
      <c r="V446">
        <f t="shared" si="84"/>
        <v>8.3027317138366641E-3</v>
      </c>
      <c r="W446" s="2"/>
      <c r="X446">
        <f t="shared" si="85"/>
        <v>150.7624319163927</v>
      </c>
      <c r="Y446">
        <f t="shared" si="86"/>
        <v>6.2898174453681847E-3</v>
      </c>
      <c r="Z446" s="40">
        <f>X446/MAX($X$16:X446)-1</f>
        <v>0</v>
      </c>
      <c r="AC446" s="2"/>
    </row>
    <row r="447" spans="1:29">
      <c r="A447" s="2">
        <v>44144</v>
      </c>
      <c r="B447">
        <v>12304683</v>
      </c>
      <c r="C447">
        <v>13985834</v>
      </c>
      <c r="D447">
        <v>13632689</v>
      </c>
      <c r="E447">
        <v>13511579</v>
      </c>
      <c r="F447">
        <v>12482359</v>
      </c>
      <c r="G447">
        <f>IFERROR(VLOOKUP($A447,'Equity Curves'!$A$16:$F$1622,2,FALSE),'BN+NF EQ_Curves'!G446)</f>
        <v>19895476</v>
      </c>
      <c r="H447">
        <f>IFERROR(VLOOKUP($A447,'Equity Curves'!$A$16:$F$1622,3,FALSE),'BN+NF EQ_Curves'!H446)</f>
        <v>23698412</v>
      </c>
      <c r="I447">
        <f>IFERROR(VLOOKUP($A447,'Equity Curves'!$A$16:$F$1622,4,FALSE),'BN+NF EQ_Curves'!I446)</f>
        <v>25963224</v>
      </c>
      <c r="J447">
        <f>IFERROR(VLOOKUP($A447,'Equity Curves'!$A$16:$F$1622,5,FALSE),'BN+NF EQ_Curves'!J446)</f>
        <v>24017894</v>
      </c>
      <c r="K447">
        <f>IFERROR(VLOOKUP($A447,'Equity Curves'!$A$16:$F$1622,6,FALSE),'BN+NF EQ_Curves'!K446)</f>
        <v>24017894</v>
      </c>
      <c r="M447">
        <f t="shared" si="75"/>
        <v>5.8806088280907165E-3</v>
      </c>
      <c r="N447">
        <f t="shared" si="76"/>
        <v>5.9702228992066786E-3</v>
      </c>
      <c r="O447">
        <f t="shared" si="77"/>
        <v>6.1258246132049887E-3</v>
      </c>
      <c r="P447">
        <f t="shared" si="78"/>
        <v>6.1810723638902054E-3</v>
      </c>
      <c r="Q447">
        <f t="shared" si="79"/>
        <v>8.4650620775528207E-3</v>
      </c>
      <c r="R447">
        <f t="shared" si="80"/>
        <v>8.7956561015491985E-3</v>
      </c>
      <c r="S447">
        <f t="shared" si="81"/>
        <v>8.8615481860305767E-3</v>
      </c>
      <c r="T447">
        <f t="shared" si="82"/>
        <v>8.7617720235937391E-3</v>
      </c>
      <c r="U447">
        <f t="shared" si="83"/>
        <v>8.7427275535902904E-3</v>
      </c>
      <c r="V447">
        <f t="shared" si="84"/>
        <v>8.7427275535902904E-3</v>
      </c>
      <c r="W447" s="2"/>
      <c r="X447">
        <f t="shared" si="85"/>
        <v>151.91617492906505</v>
      </c>
      <c r="Y447">
        <f t="shared" si="86"/>
        <v>7.6527222200299515E-3</v>
      </c>
      <c r="Z447" s="40">
        <f>X447/MAX($X$16:X447)-1</f>
        <v>0</v>
      </c>
      <c r="AC447" s="2"/>
    </row>
    <row r="448" spans="1:29">
      <c r="A448" s="2">
        <v>44145</v>
      </c>
      <c r="B448">
        <v>12316106</v>
      </c>
      <c r="C448">
        <v>13999015</v>
      </c>
      <c r="D448">
        <v>13645870</v>
      </c>
      <c r="E448">
        <v>13447603</v>
      </c>
      <c r="F448">
        <v>12427962</v>
      </c>
      <c r="G448">
        <f>IFERROR(VLOOKUP($A448,'Equity Curves'!$A$16:$F$1622,2,FALSE),'BN+NF EQ_Curves'!G447)</f>
        <v>19921724</v>
      </c>
      <c r="H448">
        <f>IFERROR(VLOOKUP($A448,'Equity Curves'!$A$16:$F$1622,3,FALSE),'BN+NF EQ_Curves'!H447)</f>
        <v>23729910</v>
      </c>
      <c r="I448">
        <f>IFERROR(VLOOKUP($A448,'Equity Curves'!$A$16:$F$1622,4,FALSE),'BN+NF EQ_Curves'!I447)</f>
        <v>25997344</v>
      </c>
      <c r="J448">
        <f>IFERROR(VLOOKUP($A448,'Equity Curves'!$A$16:$F$1622,5,FALSE),'BN+NF EQ_Curves'!J447)</f>
        <v>24049390</v>
      </c>
      <c r="K448">
        <f>IFERROR(VLOOKUP($A448,'Equity Curves'!$A$16:$F$1622,6,FALSE),'BN+NF EQ_Curves'!K447)</f>
        <v>24049390</v>
      </c>
      <c r="M448">
        <f t="shared" si="75"/>
        <v>9.2834573633471251E-4</v>
      </c>
      <c r="N448">
        <f t="shared" si="76"/>
        <v>9.4245362843570213E-4</v>
      </c>
      <c r="O448">
        <f t="shared" si="77"/>
        <v>9.6686721159700006E-4</v>
      </c>
      <c r="P448">
        <f t="shared" si="78"/>
        <v>-4.73490182013514E-3</v>
      </c>
      <c r="Q448">
        <f t="shared" si="79"/>
        <v>-4.3579102315516316E-3</v>
      </c>
      <c r="R448">
        <f t="shared" si="80"/>
        <v>1.3192948990010667E-3</v>
      </c>
      <c r="S448">
        <f t="shared" si="81"/>
        <v>1.3291185924186877E-3</v>
      </c>
      <c r="T448">
        <f t="shared" si="82"/>
        <v>1.3141665303200156E-3</v>
      </c>
      <c r="U448">
        <f t="shared" si="83"/>
        <v>1.3113556084476397E-3</v>
      </c>
      <c r="V448">
        <f t="shared" si="84"/>
        <v>1.3113556084476397E-3</v>
      </c>
      <c r="W448" s="2"/>
      <c r="X448">
        <f t="shared" si="85"/>
        <v>151.92119037721827</v>
      </c>
      <c r="Y448">
        <f t="shared" si="86"/>
        <v>3.3014576331569131E-5</v>
      </c>
      <c r="Z448" s="40">
        <f>X448/MAX($X$16:X448)-1</f>
        <v>0</v>
      </c>
      <c r="AC448" s="2"/>
    </row>
    <row r="449" spans="1:29">
      <c r="A449" s="2">
        <v>44146</v>
      </c>
      <c r="B449">
        <v>12320735</v>
      </c>
      <c r="C449">
        <v>13881105</v>
      </c>
      <c r="D449">
        <v>13611064</v>
      </c>
      <c r="E449">
        <v>13462477</v>
      </c>
      <c r="F449">
        <v>12454939</v>
      </c>
      <c r="G449">
        <f>IFERROR(VLOOKUP($A449,'Equity Curves'!$A$16:$F$1622,2,FALSE),'BN+NF EQ_Curves'!G448)</f>
        <v>19928768</v>
      </c>
      <c r="H449">
        <f>IFERROR(VLOOKUP($A449,'Equity Curves'!$A$16:$F$1622,3,FALSE),'BN+NF EQ_Curves'!H448)</f>
        <v>23738362</v>
      </c>
      <c r="I449">
        <f>IFERROR(VLOOKUP($A449,'Equity Curves'!$A$16:$F$1622,4,FALSE),'BN+NF EQ_Curves'!I448)</f>
        <v>25908196</v>
      </c>
      <c r="J449">
        <f>IFERROR(VLOOKUP($A449,'Equity Curves'!$A$16:$F$1622,5,FALSE),'BN+NF EQ_Curves'!J448)</f>
        <v>24057130</v>
      </c>
      <c r="K449">
        <f>IFERROR(VLOOKUP($A449,'Equity Curves'!$A$16:$F$1622,6,FALSE),'BN+NF EQ_Curves'!K448)</f>
        <v>24057130</v>
      </c>
      <c r="M449">
        <f t="shared" si="75"/>
        <v>3.7584931471035254E-4</v>
      </c>
      <c r="N449">
        <f t="shared" si="76"/>
        <v>-8.4227354567446566E-3</v>
      </c>
      <c r="O449">
        <f t="shared" si="77"/>
        <v>-2.5506618486033084E-3</v>
      </c>
      <c r="P449">
        <f t="shared" si="78"/>
        <v>1.1060707250205581E-3</v>
      </c>
      <c r="Q449">
        <f t="shared" si="79"/>
        <v>2.1706696560546135E-3</v>
      </c>
      <c r="R449">
        <f t="shared" si="80"/>
        <v>3.5358385649764124E-4</v>
      </c>
      <c r="S449">
        <f t="shared" si="81"/>
        <v>3.5617497074369453E-4</v>
      </c>
      <c r="T449">
        <f t="shared" si="82"/>
        <v>-3.4291195285179876E-3</v>
      </c>
      <c r="U449">
        <f t="shared" si="83"/>
        <v>3.2183768486437891E-4</v>
      </c>
      <c r="V449">
        <f t="shared" si="84"/>
        <v>3.2183768486437891E-4</v>
      </c>
      <c r="W449" s="2"/>
      <c r="X449">
        <f t="shared" si="85"/>
        <v>151.7784377379198</v>
      </c>
      <c r="Y449">
        <f t="shared" si="86"/>
        <v>-9.3964929411103357E-4</v>
      </c>
      <c r="Z449" s="40">
        <f>X449/MAX($X$16:X449)-1</f>
        <v>-9.3964929411105569E-4</v>
      </c>
      <c r="AC449" s="2"/>
    </row>
    <row r="450" spans="1:29">
      <c r="A450" s="2">
        <v>44147</v>
      </c>
      <c r="B450">
        <v>12323344</v>
      </c>
      <c r="C450">
        <v>13902599</v>
      </c>
      <c r="D450">
        <v>13615333</v>
      </c>
      <c r="E450">
        <v>13456558</v>
      </c>
      <c r="F450">
        <v>12429801</v>
      </c>
      <c r="G450">
        <f>IFERROR(VLOOKUP($A450,'Equity Curves'!$A$16:$F$1622,2,FALSE),'BN+NF EQ_Curves'!G449)</f>
        <v>19934032</v>
      </c>
      <c r="H450">
        <f>IFERROR(VLOOKUP($A450,'Equity Curves'!$A$16:$F$1622,3,FALSE),'BN+NF EQ_Curves'!H449)</f>
        <v>23874636</v>
      </c>
      <c r="I450">
        <f>IFERROR(VLOOKUP($A450,'Equity Curves'!$A$16:$F$1622,4,FALSE),'BN+NF EQ_Curves'!I449)</f>
        <v>26019406</v>
      </c>
      <c r="J450">
        <f>IFERROR(VLOOKUP($A450,'Equity Curves'!$A$16:$F$1622,5,FALSE),'BN+NF EQ_Curves'!J449)</f>
        <v>24149170</v>
      </c>
      <c r="K450">
        <f>IFERROR(VLOOKUP($A450,'Equity Curves'!$A$16:$F$1622,6,FALSE),'BN+NF EQ_Curves'!K449)</f>
        <v>24149170</v>
      </c>
      <c r="M450">
        <f t="shared" si="75"/>
        <v>2.1175684729857203E-4</v>
      </c>
      <c r="N450">
        <f t="shared" si="76"/>
        <v>1.5484358053627911E-3</v>
      </c>
      <c r="O450">
        <f t="shared" si="77"/>
        <v>3.136419019116321E-4</v>
      </c>
      <c r="P450">
        <f t="shared" si="78"/>
        <v>-4.3966648930948704E-4</v>
      </c>
      <c r="Q450">
        <f t="shared" si="79"/>
        <v>-2.0183157862113665E-3</v>
      </c>
      <c r="R450">
        <f t="shared" si="80"/>
        <v>2.6414076374425832E-4</v>
      </c>
      <c r="S450">
        <f t="shared" si="81"/>
        <v>5.7406656786176402E-3</v>
      </c>
      <c r="T450">
        <f t="shared" si="82"/>
        <v>4.2924640526882385E-3</v>
      </c>
      <c r="U450">
        <f t="shared" si="83"/>
        <v>3.8258927810590482E-3</v>
      </c>
      <c r="V450">
        <f t="shared" si="84"/>
        <v>3.8258927810590482E-3</v>
      </c>
      <c r="W450" s="2"/>
      <c r="X450">
        <f t="shared" si="85"/>
        <v>152.04503517254793</v>
      </c>
      <c r="Y450">
        <f t="shared" si="86"/>
        <v>1.7564908336220376E-3</v>
      </c>
      <c r="Z450" s="40">
        <f>X450/MAX($X$16:X450)-1</f>
        <v>0</v>
      </c>
      <c r="AC450" s="2"/>
    </row>
    <row r="451" spans="1:29">
      <c r="A451" s="2">
        <v>44148</v>
      </c>
      <c r="B451">
        <v>12373498</v>
      </c>
      <c r="C451">
        <v>13841309</v>
      </c>
      <c r="D451">
        <v>13558129</v>
      </c>
      <c r="E451">
        <v>13345893</v>
      </c>
      <c r="F451">
        <v>12420682</v>
      </c>
      <c r="G451">
        <f>IFERROR(VLOOKUP($A451,'Equity Curves'!$A$16:$F$1622,2,FALSE),'BN+NF EQ_Curves'!G450)</f>
        <v>20156684</v>
      </c>
      <c r="H451">
        <f>IFERROR(VLOOKUP($A451,'Equity Curves'!$A$16:$F$1622,3,FALSE),'BN+NF EQ_Curves'!H450)</f>
        <v>23715266</v>
      </c>
      <c r="I451">
        <f>IFERROR(VLOOKUP($A451,'Equity Curves'!$A$16:$F$1622,4,FALSE),'BN+NF EQ_Curves'!I450)</f>
        <v>26026502</v>
      </c>
      <c r="J451">
        <f>IFERROR(VLOOKUP($A451,'Equity Curves'!$A$16:$F$1622,5,FALSE),'BN+NF EQ_Curves'!J450)</f>
        <v>24122904</v>
      </c>
      <c r="K451">
        <f>IFERROR(VLOOKUP($A451,'Equity Curves'!$A$16:$F$1622,6,FALSE),'BN+NF EQ_Curves'!K450)</f>
        <v>24122904</v>
      </c>
      <c r="M451">
        <f t="shared" si="75"/>
        <v>4.0698368884288794E-3</v>
      </c>
      <c r="N451">
        <f t="shared" si="76"/>
        <v>-4.4085282183569108E-3</v>
      </c>
      <c r="O451">
        <f t="shared" si="77"/>
        <v>-4.2014396563051504E-3</v>
      </c>
      <c r="P451">
        <f t="shared" si="78"/>
        <v>-8.2238712158042571E-3</v>
      </c>
      <c r="Q451">
        <f t="shared" si="79"/>
        <v>-7.3364006390774783E-4</v>
      </c>
      <c r="R451">
        <f t="shared" si="80"/>
        <v>1.1169441285134862E-2</v>
      </c>
      <c r="S451">
        <f t="shared" si="81"/>
        <v>-6.6752850179579992E-3</v>
      </c>
      <c r="T451">
        <f t="shared" si="82"/>
        <v>2.7271952326657356E-4</v>
      </c>
      <c r="U451">
        <f t="shared" si="83"/>
        <v>-1.0876564287716217E-3</v>
      </c>
      <c r="V451">
        <f t="shared" si="84"/>
        <v>-1.0876564287716217E-3</v>
      </c>
      <c r="W451" s="2"/>
      <c r="X451">
        <f t="shared" si="85"/>
        <v>151.87921365096918</v>
      </c>
      <c r="Y451">
        <f t="shared" si="86"/>
        <v>-1.0906079333044994E-3</v>
      </c>
      <c r="Z451" s="40">
        <f>X451/MAX($X$16:X451)-1</f>
        <v>-1.0906079333045104E-3</v>
      </c>
      <c r="AC451" s="2"/>
    </row>
    <row r="452" spans="1:29">
      <c r="A452" s="2">
        <v>44149</v>
      </c>
      <c r="B452">
        <v>12390288</v>
      </c>
      <c r="C452">
        <v>13873068</v>
      </c>
      <c r="D452">
        <v>13587770</v>
      </c>
      <c r="E452">
        <v>13375534</v>
      </c>
      <c r="F452">
        <v>12448206</v>
      </c>
      <c r="G452">
        <f>IFERROR(VLOOKUP($A452,'Equity Curves'!$A$16:$F$1622,2,FALSE),'BN+NF EQ_Curves'!G451)</f>
        <v>20156684</v>
      </c>
      <c r="H452">
        <f>IFERROR(VLOOKUP($A452,'Equity Curves'!$A$16:$F$1622,3,FALSE),'BN+NF EQ_Curves'!H451)</f>
        <v>23715266</v>
      </c>
      <c r="I452">
        <f>IFERROR(VLOOKUP($A452,'Equity Curves'!$A$16:$F$1622,4,FALSE),'BN+NF EQ_Curves'!I451)</f>
        <v>26026502</v>
      </c>
      <c r="J452">
        <f>IFERROR(VLOOKUP($A452,'Equity Curves'!$A$16:$F$1622,5,FALSE),'BN+NF EQ_Curves'!J451)</f>
        <v>24122904</v>
      </c>
      <c r="K452">
        <f>IFERROR(VLOOKUP($A452,'Equity Curves'!$A$16:$F$1622,6,FALSE),'BN+NF EQ_Curves'!K451)</f>
        <v>24122904</v>
      </c>
      <c r="M452">
        <f t="shared" si="75"/>
        <v>1.3569323727211646E-3</v>
      </c>
      <c r="N452">
        <f t="shared" si="76"/>
        <v>2.2945084167977914E-3</v>
      </c>
      <c r="O452">
        <f t="shared" si="77"/>
        <v>2.1862161069570174E-3</v>
      </c>
      <c r="P452">
        <f t="shared" si="78"/>
        <v>2.2209828896424533E-3</v>
      </c>
      <c r="Q452">
        <f t="shared" si="79"/>
        <v>2.2159813768680703E-3</v>
      </c>
      <c r="R452">
        <f t="shared" si="80"/>
        <v>0</v>
      </c>
      <c r="S452">
        <f t="shared" si="81"/>
        <v>0</v>
      </c>
      <c r="T452">
        <f t="shared" si="82"/>
        <v>0</v>
      </c>
      <c r="U452">
        <f t="shared" si="83"/>
        <v>0</v>
      </c>
      <c r="V452">
        <f t="shared" si="84"/>
        <v>0</v>
      </c>
      <c r="W452" s="2"/>
      <c r="X452">
        <f t="shared" si="85"/>
        <v>152.03526378924877</v>
      </c>
      <c r="Y452">
        <f t="shared" si="86"/>
        <v>1.0274621162986498E-3</v>
      </c>
      <c r="Z452" s="40">
        <f>X452/MAX($X$16:X452)-1</f>
        <v>-6.4266375341071047E-5</v>
      </c>
      <c r="AC452" s="2"/>
    </row>
    <row r="453" spans="1:29">
      <c r="A453" s="2">
        <v>44152</v>
      </c>
      <c r="B453">
        <v>12415399</v>
      </c>
      <c r="C453">
        <v>13923403</v>
      </c>
      <c r="D453">
        <v>13598331</v>
      </c>
      <c r="E453">
        <v>13374273</v>
      </c>
      <c r="F453">
        <v>12462725</v>
      </c>
      <c r="G453">
        <f>IFERROR(VLOOKUP($A453,'Equity Curves'!$A$16:$F$1622,2,FALSE),'BN+NF EQ_Curves'!G452)</f>
        <v>20291178</v>
      </c>
      <c r="H453">
        <f>IFERROR(VLOOKUP($A453,'Equity Curves'!$A$16:$F$1622,3,FALSE),'BN+NF EQ_Curves'!H452)</f>
        <v>23991946</v>
      </c>
      <c r="I453">
        <f>IFERROR(VLOOKUP($A453,'Equity Curves'!$A$16:$F$1622,4,FALSE),'BN+NF EQ_Curves'!I452)</f>
        <v>26268978</v>
      </c>
      <c r="J453">
        <f>IFERROR(VLOOKUP($A453,'Equity Curves'!$A$16:$F$1622,5,FALSE),'BN+NF EQ_Curves'!J452)</f>
        <v>24345174</v>
      </c>
      <c r="K453">
        <f>IFERROR(VLOOKUP($A453,'Equity Curves'!$A$16:$F$1622,6,FALSE),'BN+NF EQ_Curves'!K452)</f>
        <v>24345174</v>
      </c>
      <c r="M453">
        <f t="shared" si="75"/>
        <v>2.0266679838272239E-3</v>
      </c>
      <c r="N453">
        <f t="shared" si="76"/>
        <v>3.6282529574569455E-3</v>
      </c>
      <c r="O453">
        <f t="shared" si="77"/>
        <v>7.7724306490312145E-4</v>
      </c>
      <c r="P453">
        <f t="shared" si="78"/>
        <v>-9.4276609816090762E-5</v>
      </c>
      <c r="Q453">
        <f t="shared" si="79"/>
        <v>1.1663528061793826E-3</v>
      </c>
      <c r="R453">
        <f t="shared" si="80"/>
        <v>6.6724268733884262E-3</v>
      </c>
      <c r="S453">
        <f t="shared" si="81"/>
        <v>1.1666746643280268E-2</v>
      </c>
      <c r="T453">
        <f t="shared" si="82"/>
        <v>9.3165036161986237E-3</v>
      </c>
      <c r="U453">
        <f t="shared" si="83"/>
        <v>9.2140647742908754E-3</v>
      </c>
      <c r="V453">
        <f t="shared" si="84"/>
        <v>9.2140647742908754E-3</v>
      </c>
      <c r="W453" s="2"/>
      <c r="X453">
        <f t="shared" si="85"/>
        <v>152.8499910736447</v>
      </c>
      <c r="Y453">
        <f t="shared" si="86"/>
        <v>5.3588046883999655E-3</v>
      </c>
      <c r="Z453" s="40">
        <f>X453/MAX($X$16:X453)-1</f>
        <v>0</v>
      </c>
      <c r="AC453" s="2"/>
    </row>
    <row r="454" spans="1:29">
      <c r="A454" s="2">
        <v>44153</v>
      </c>
      <c r="B454">
        <v>12419042</v>
      </c>
      <c r="C454">
        <v>13880748</v>
      </c>
      <c r="D454">
        <v>13644014</v>
      </c>
      <c r="E454">
        <v>13377295</v>
      </c>
      <c r="F454">
        <v>12503455</v>
      </c>
      <c r="G454">
        <f>IFERROR(VLOOKUP($A454,'Equity Curves'!$A$16:$F$1622,2,FALSE),'BN+NF EQ_Curves'!G453)</f>
        <v>20302842</v>
      </c>
      <c r="H454">
        <f>IFERROR(VLOOKUP($A454,'Equity Curves'!$A$16:$F$1622,3,FALSE),'BN+NF EQ_Curves'!H453)</f>
        <v>24030026</v>
      </c>
      <c r="I454">
        <f>IFERROR(VLOOKUP($A454,'Equity Curves'!$A$16:$F$1622,4,FALSE),'BN+NF EQ_Curves'!I453)</f>
        <v>26291474</v>
      </c>
      <c r="J454">
        <f>IFERROR(VLOOKUP($A454,'Equity Curves'!$A$16:$F$1622,5,FALSE),'BN+NF EQ_Curves'!J453)</f>
        <v>24365796</v>
      </c>
      <c r="K454">
        <f>IFERROR(VLOOKUP($A454,'Equity Curves'!$A$16:$F$1622,6,FALSE),'BN+NF EQ_Curves'!K453)</f>
        <v>24365796</v>
      </c>
      <c r="M454">
        <f t="shared" si="75"/>
        <v>2.9342593016945528E-4</v>
      </c>
      <c r="N454">
        <f t="shared" si="76"/>
        <v>-3.0635470365972806E-3</v>
      </c>
      <c r="O454">
        <f t="shared" si="77"/>
        <v>3.3594563921115483E-3</v>
      </c>
      <c r="P454">
        <f t="shared" si="78"/>
        <v>2.2595620711496345E-4</v>
      </c>
      <c r="Q454">
        <f t="shared" si="79"/>
        <v>3.2681456102097162E-3</v>
      </c>
      <c r="R454">
        <f t="shared" si="80"/>
        <v>5.748310916202648E-4</v>
      </c>
      <c r="S454">
        <f t="shared" si="81"/>
        <v>1.5871993042999577E-3</v>
      </c>
      <c r="T454">
        <f t="shared" si="82"/>
        <v>8.5637134417648753E-4</v>
      </c>
      <c r="U454">
        <f t="shared" si="83"/>
        <v>8.4706726680194855E-4</v>
      </c>
      <c r="V454">
        <f t="shared" si="84"/>
        <v>8.4706726680194855E-4</v>
      </c>
      <c r="W454" s="2"/>
      <c r="X454">
        <f t="shared" si="85"/>
        <v>152.98443751885611</v>
      </c>
      <c r="Y454">
        <f t="shared" si="86"/>
        <v>8.7959733767090109E-4</v>
      </c>
      <c r="Z454" s="40">
        <f>X454/MAX($X$16:X454)-1</f>
        <v>0</v>
      </c>
      <c r="AC454" s="2"/>
    </row>
    <row r="455" spans="1:29">
      <c r="A455" s="2">
        <v>44154</v>
      </c>
      <c r="B455">
        <v>12420913</v>
      </c>
      <c r="C455">
        <v>13845802</v>
      </c>
      <c r="D455">
        <v>13619239</v>
      </c>
      <c r="E455">
        <v>13352519</v>
      </c>
      <c r="F455">
        <v>12506165</v>
      </c>
      <c r="G455">
        <f>IFERROR(VLOOKUP($A455,'Equity Curves'!$A$16:$F$1622,2,FALSE),'BN+NF EQ_Curves'!G454)</f>
        <v>20305948</v>
      </c>
      <c r="H455">
        <f>IFERROR(VLOOKUP($A455,'Equity Curves'!$A$16:$F$1622,3,FALSE),'BN+NF EQ_Curves'!H454)</f>
        <v>24113474</v>
      </c>
      <c r="I455">
        <f>IFERROR(VLOOKUP($A455,'Equity Curves'!$A$16:$F$1622,4,FALSE),'BN+NF EQ_Curves'!I454)</f>
        <v>26215422</v>
      </c>
      <c r="J455">
        <f>IFERROR(VLOOKUP($A455,'Equity Curves'!$A$16:$F$1622,5,FALSE),'BN+NF EQ_Curves'!J454)</f>
        <v>24308704</v>
      </c>
      <c r="K455">
        <f>IFERROR(VLOOKUP($A455,'Equity Curves'!$A$16:$F$1622,6,FALSE),'BN+NF EQ_Curves'!K454)</f>
        <v>24308704</v>
      </c>
      <c r="M455">
        <f t="shared" si="75"/>
        <v>1.5065574301131868E-4</v>
      </c>
      <c r="N455">
        <f t="shared" si="76"/>
        <v>-2.5175876689066401E-3</v>
      </c>
      <c r="O455">
        <f t="shared" si="77"/>
        <v>-1.815814612913802E-3</v>
      </c>
      <c r="P455">
        <f t="shared" si="78"/>
        <v>-1.8520934164941716E-3</v>
      </c>
      <c r="Q455">
        <f t="shared" si="79"/>
        <v>2.1674009303818131E-4</v>
      </c>
      <c r="R455">
        <f t="shared" si="80"/>
        <v>1.5298350841730368E-4</v>
      </c>
      <c r="S455">
        <f t="shared" si="81"/>
        <v>3.4726554186832459E-3</v>
      </c>
      <c r="T455">
        <f t="shared" si="82"/>
        <v>-2.8926487727541916E-3</v>
      </c>
      <c r="U455">
        <f t="shared" si="83"/>
        <v>-2.3431206597970267E-3</v>
      </c>
      <c r="V455">
        <f t="shared" si="84"/>
        <v>-2.3431206597970267E-3</v>
      </c>
      <c r="W455" s="2"/>
      <c r="X455">
        <f t="shared" si="85"/>
        <v>152.83495105478178</v>
      </c>
      <c r="Y455">
        <f t="shared" si="86"/>
        <v>-9.7713510275128108E-4</v>
      </c>
      <c r="Z455" s="40">
        <f>X455/MAX($X$16:X455)-1</f>
        <v>-9.7713510275121429E-4</v>
      </c>
      <c r="AC455" s="2"/>
    </row>
    <row r="456" spans="1:29">
      <c r="A456" s="2">
        <v>44155</v>
      </c>
      <c r="B456">
        <v>12400121</v>
      </c>
      <c r="C456">
        <v>13828107</v>
      </c>
      <c r="D456">
        <v>13655623</v>
      </c>
      <c r="E456">
        <v>13391919</v>
      </c>
      <c r="F456">
        <v>12487170</v>
      </c>
      <c r="G456">
        <f>IFERROR(VLOOKUP($A456,'Equity Curves'!$A$16:$F$1622,2,FALSE),'BN+NF EQ_Curves'!G455)</f>
        <v>20288470</v>
      </c>
      <c r="H456">
        <f>IFERROR(VLOOKUP($A456,'Equity Curves'!$A$16:$F$1622,3,FALSE),'BN+NF EQ_Curves'!H455)</f>
        <v>24024778</v>
      </c>
      <c r="I456">
        <f>IFERROR(VLOOKUP($A456,'Equity Curves'!$A$16:$F$1622,4,FALSE),'BN+NF EQ_Curves'!I455)</f>
        <v>26366066</v>
      </c>
      <c r="J456">
        <f>IFERROR(VLOOKUP($A456,'Equity Curves'!$A$16:$F$1622,5,FALSE),'BN+NF EQ_Curves'!J455)</f>
        <v>24473566</v>
      </c>
      <c r="K456">
        <f>IFERROR(VLOOKUP($A456,'Equity Curves'!$A$16:$F$1622,6,FALSE),'BN+NF EQ_Curves'!K455)</f>
        <v>24473566</v>
      </c>
      <c r="M456">
        <f t="shared" si="75"/>
        <v>-1.6739510211527531E-3</v>
      </c>
      <c r="N456">
        <f t="shared" si="76"/>
        <v>-1.2780046977416415E-3</v>
      </c>
      <c r="O456">
        <f t="shared" si="77"/>
        <v>2.6715149062292998E-3</v>
      </c>
      <c r="P456">
        <f t="shared" si="78"/>
        <v>2.9507540861766213E-3</v>
      </c>
      <c r="Q456">
        <f t="shared" si="79"/>
        <v>-1.5188509027347363E-3</v>
      </c>
      <c r="R456">
        <f t="shared" si="80"/>
        <v>-8.6073302265921026E-4</v>
      </c>
      <c r="S456">
        <f t="shared" si="81"/>
        <v>-3.6782754737040291E-3</v>
      </c>
      <c r="T456">
        <f t="shared" si="82"/>
        <v>5.74638851894127E-3</v>
      </c>
      <c r="U456">
        <f t="shared" si="83"/>
        <v>6.7820151991648814E-3</v>
      </c>
      <c r="V456">
        <f t="shared" si="84"/>
        <v>6.7820151991648814E-3</v>
      </c>
      <c r="W456" s="2"/>
      <c r="X456">
        <f t="shared" si="85"/>
        <v>153.07830820315866</v>
      </c>
      <c r="Y456">
        <f t="shared" si="86"/>
        <v>1.5922872791684583E-3</v>
      </c>
      <c r="Z456" s="40">
        <f>X456/MAX($X$16:X456)-1</f>
        <v>0</v>
      </c>
      <c r="AC456" s="2"/>
    </row>
    <row r="457" spans="1:29">
      <c r="A457" s="2">
        <v>44158</v>
      </c>
      <c r="B457">
        <v>12432519</v>
      </c>
      <c r="C457">
        <v>13880602</v>
      </c>
      <c r="D457">
        <v>13658344</v>
      </c>
      <c r="E457">
        <v>13342015</v>
      </c>
      <c r="F457">
        <v>12451173</v>
      </c>
      <c r="G457">
        <f>IFERROR(VLOOKUP($A457,'Equity Curves'!$A$16:$F$1622,2,FALSE),'BN+NF EQ_Curves'!G456)</f>
        <v>20285852</v>
      </c>
      <c r="H457">
        <f>IFERROR(VLOOKUP($A457,'Equity Curves'!$A$16:$F$1622,3,FALSE),'BN+NF EQ_Curves'!H456)</f>
        <v>23575692</v>
      </c>
      <c r="I457">
        <f>IFERROR(VLOOKUP($A457,'Equity Curves'!$A$16:$F$1622,4,FALSE),'BN+NF EQ_Curves'!I456)</f>
        <v>26017366</v>
      </c>
      <c r="J457">
        <f>IFERROR(VLOOKUP($A457,'Equity Curves'!$A$16:$F$1622,5,FALSE),'BN+NF EQ_Curves'!J456)</f>
        <v>24245744</v>
      </c>
      <c r="K457">
        <f>IFERROR(VLOOKUP($A457,'Equity Curves'!$A$16:$F$1622,6,FALSE),'BN+NF EQ_Curves'!K456)</f>
        <v>24245744</v>
      </c>
      <c r="M457">
        <f t="shared" si="75"/>
        <v>2.6127164404283754E-3</v>
      </c>
      <c r="N457">
        <f t="shared" si="76"/>
        <v>3.7962535291344857E-3</v>
      </c>
      <c r="O457">
        <f t="shared" si="77"/>
        <v>1.9925857648539491E-4</v>
      </c>
      <c r="P457">
        <f t="shared" si="78"/>
        <v>-3.7264263620471194E-3</v>
      </c>
      <c r="Q457">
        <f t="shared" si="79"/>
        <v>-2.8827188225994949E-3</v>
      </c>
      <c r="R457">
        <f t="shared" si="80"/>
        <v>-1.2903880874215456E-4</v>
      </c>
      <c r="S457">
        <f t="shared" si="81"/>
        <v>-1.8692618096200486E-2</v>
      </c>
      <c r="T457">
        <f t="shared" si="82"/>
        <v>-1.3225332895700048E-2</v>
      </c>
      <c r="U457">
        <f t="shared" si="83"/>
        <v>-9.3089008769706716E-3</v>
      </c>
      <c r="V457">
        <f t="shared" si="84"/>
        <v>-9.3089008769706716E-3</v>
      </c>
      <c r="W457" s="2"/>
      <c r="X457">
        <f t="shared" si="85"/>
        <v>152.30272611374593</v>
      </c>
      <c r="Y457">
        <f t="shared" si="86"/>
        <v>-5.0665708193182394E-3</v>
      </c>
      <c r="Z457" s="40">
        <f>X457/MAX($X$16:X457)-1</f>
        <v>-5.0665708193181613E-3</v>
      </c>
      <c r="AC457" s="2"/>
    </row>
    <row r="458" spans="1:29">
      <c r="A458" s="2">
        <v>44159</v>
      </c>
      <c r="B458">
        <v>12459944</v>
      </c>
      <c r="C458">
        <v>13929703</v>
      </c>
      <c r="D458">
        <v>13707445</v>
      </c>
      <c r="E458">
        <v>13391116</v>
      </c>
      <c r="F458">
        <v>12496767</v>
      </c>
      <c r="G458">
        <f>IFERROR(VLOOKUP($A458,'Equity Curves'!$A$16:$F$1622,2,FALSE),'BN+NF EQ_Curves'!G457)</f>
        <v>20493480</v>
      </c>
      <c r="H458">
        <f>IFERROR(VLOOKUP($A458,'Equity Curves'!$A$16:$F$1622,3,FALSE),'BN+NF EQ_Curves'!H457)</f>
        <v>23912742</v>
      </c>
      <c r="I458">
        <f>IFERROR(VLOOKUP($A458,'Equity Curves'!$A$16:$F$1622,4,FALSE),'BN+NF EQ_Curves'!I457)</f>
        <v>26107198</v>
      </c>
      <c r="J458">
        <f>IFERROR(VLOOKUP($A458,'Equity Curves'!$A$16:$F$1622,5,FALSE),'BN+NF EQ_Curves'!J457)</f>
        <v>24340382</v>
      </c>
      <c r="K458">
        <f>IFERROR(VLOOKUP($A458,'Equity Curves'!$A$16:$F$1622,6,FALSE),'BN+NF EQ_Curves'!K457)</f>
        <v>24340382</v>
      </c>
      <c r="M458">
        <f t="shared" si="75"/>
        <v>2.2059085532062372E-3</v>
      </c>
      <c r="N458">
        <f t="shared" si="76"/>
        <v>3.5373826005529185E-3</v>
      </c>
      <c r="O458">
        <f t="shared" si="77"/>
        <v>3.594945331586219E-3</v>
      </c>
      <c r="P458">
        <f t="shared" si="78"/>
        <v>3.6801787436155919E-3</v>
      </c>
      <c r="Q458">
        <f t="shared" si="79"/>
        <v>3.6618236691434713E-3</v>
      </c>
      <c r="R458">
        <f t="shared" si="80"/>
        <v>1.0235113615144176E-2</v>
      </c>
      <c r="S458">
        <f t="shared" si="81"/>
        <v>1.4296505061230036E-2</v>
      </c>
      <c r="T458">
        <f t="shared" si="82"/>
        <v>3.4527707378217976E-3</v>
      </c>
      <c r="U458">
        <f t="shared" si="83"/>
        <v>3.9032829844281025E-3</v>
      </c>
      <c r="V458">
        <f t="shared" si="84"/>
        <v>3.9032829844281025E-3</v>
      </c>
      <c r="W458" s="2"/>
      <c r="X458">
        <f t="shared" si="85"/>
        <v>153.10187670689234</v>
      </c>
      <c r="Y458">
        <f t="shared" si="86"/>
        <v>5.2471194281156651E-3</v>
      </c>
      <c r="Z458" s="40">
        <f>X458/MAX($X$16:X458)-1</f>
        <v>0</v>
      </c>
      <c r="AC458" s="2"/>
    </row>
    <row r="459" spans="1:29">
      <c r="A459" s="2">
        <v>44160</v>
      </c>
      <c r="B459">
        <v>12490737</v>
      </c>
      <c r="C459">
        <v>14001980</v>
      </c>
      <c r="D459">
        <v>13758614</v>
      </c>
      <c r="E459">
        <v>13492399</v>
      </c>
      <c r="F459">
        <v>12590815</v>
      </c>
      <c r="G459">
        <f>IFERROR(VLOOKUP($A459,'Equity Curves'!$A$16:$F$1622,2,FALSE),'BN+NF EQ_Curves'!G458)</f>
        <v>20530634</v>
      </c>
      <c r="H459">
        <f>IFERROR(VLOOKUP($A459,'Equity Curves'!$A$16:$F$1622,3,FALSE),'BN+NF EQ_Curves'!H458)</f>
        <v>24071954</v>
      </c>
      <c r="I459">
        <f>IFERROR(VLOOKUP($A459,'Equity Curves'!$A$16:$F$1622,4,FALSE),'BN+NF EQ_Curves'!I458)</f>
        <v>26309432</v>
      </c>
      <c r="J459">
        <f>IFERROR(VLOOKUP($A459,'Equity Curves'!$A$16:$F$1622,5,FALSE),'BN+NF EQ_Curves'!J458)</f>
        <v>24595520</v>
      </c>
      <c r="K459">
        <f>IFERROR(VLOOKUP($A459,'Equity Curves'!$A$16:$F$1622,6,FALSE),'BN+NF EQ_Curves'!K458)</f>
        <v>24595520</v>
      </c>
      <c r="M459">
        <f t="shared" si="75"/>
        <v>2.4713594218401802E-3</v>
      </c>
      <c r="N459">
        <f t="shared" si="76"/>
        <v>5.1886964136995672E-3</v>
      </c>
      <c r="O459">
        <f t="shared" si="77"/>
        <v>3.7329349123778055E-3</v>
      </c>
      <c r="P459">
        <f t="shared" si="78"/>
        <v>7.5634472884857917E-3</v>
      </c>
      <c r="Q459">
        <f t="shared" si="79"/>
        <v>7.5257864694124876E-3</v>
      </c>
      <c r="R459">
        <f t="shared" si="80"/>
        <v>1.8129668558000134E-3</v>
      </c>
      <c r="S459">
        <f t="shared" si="81"/>
        <v>6.6580403033662527E-3</v>
      </c>
      <c r="T459">
        <f t="shared" si="82"/>
        <v>7.7462928039999657E-3</v>
      </c>
      <c r="U459">
        <f t="shared" si="83"/>
        <v>1.048208692862751E-2</v>
      </c>
      <c r="V459">
        <f t="shared" si="84"/>
        <v>1.048208692862751E-2</v>
      </c>
      <c r="W459" s="2"/>
      <c r="X459">
        <f t="shared" si="85"/>
        <v>154.07657987607718</v>
      </c>
      <c r="Y459">
        <f t="shared" si="86"/>
        <v>6.366369832623708E-3</v>
      </c>
      <c r="Z459" s="40">
        <f>X459/MAX($X$16:X459)-1</f>
        <v>0</v>
      </c>
      <c r="AC459" s="2"/>
    </row>
    <row r="460" spans="1:29">
      <c r="A460" s="2">
        <v>44161</v>
      </c>
      <c r="B460">
        <v>12444848</v>
      </c>
      <c r="C460">
        <v>14033595</v>
      </c>
      <c r="D460">
        <v>13788143</v>
      </c>
      <c r="E460">
        <v>13549343</v>
      </c>
      <c r="F460">
        <v>12649594</v>
      </c>
      <c r="G460">
        <f>IFERROR(VLOOKUP($A460,'Equity Curves'!$A$16:$F$1622,2,FALSE),'BN+NF EQ_Curves'!G459)</f>
        <v>20526850</v>
      </c>
      <c r="H460">
        <f>IFERROR(VLOOKUP($A460,'Equity Curves'!$A$16:$F$1622,3,FALSE),'BN+NF EQ_Curves'!H459)</f>
        <v>24159222</v>
      </c>
      <c r="I460">
        <f>IFERROR(VLOOKUP($A460,'Equity Curves'!$A$16:$F$1622,4,FALSE),'BN+NF EQ_Curves'!I459)</f>
        <v>26472640</v>
      </c>
      <c r="J460">
        <f>IFERROR(VLOOKUP($A460,'Equity Curves'!$A$16:$F$1622,5,FALSE),'BN+NF EQ_Curves'!J459)</f>
        <v>24750370</v>
      </c>
      <c r="K460">
        <f>IFERROR(VLOOKUP($A460,'Equity Curves'!$A$16:$F$1622,6,FALSE),'BN+NF EQ_Curves'!K459)</f>
        <v>24750370</v>
      </c>
      <c r="M460">
        <f t="shared" si="75"/>
        <v>-3.6738424642196454E-3</v>
      </c>
      <c r="N460">
        <f t="shared" si="76"/>
        <v>2.2578949548563987E-3</v>
      </c>
      <c r="O460">
        <f t="shared" si="77"/>
        <v>2.1462190886378796E-3</v>
      </c>
      <c r="P460">
        <f t="shared" si="78"/>
        <v>4.220450343930704E-3</v>
      </c>
      <c r="Q460">
        <f t="shared" si="79"/>
        <v>4.6684031176695839E-3</v>
      </c>
      <c r="R460">
        <f t="shared" si="80"/>
        <v>-1.8430994386242627E-4</v>
      </c>
      <c r="S460">
        <f t="shared" si="81"/>
        <v>3.6252977219879412E-3</v>
      </c>
      <c r="T460">
        <f t="shared" si="82"/>
        <v>6.2034026428241518E-3</v>
      </c>
      <c r="U460">
        <f t="shared" si="83"/>
        <v>6.2958620106425833E-3</v>
      </c>
      <c r="V460">
        <f t="shared" si="84"/>
        <v>6.2958620106425833E-3</v>
      </c>
      <c r="W460" s="2"/>
      <c r="X460">
        <f t="shared" si="85"/>
        <v>154.56739451114626</v>
      </c>
      <c r="Y460">
        <f t="shared" si="86"/>
        <v>3.1855239483109753E-3</v>
      </c>
      <c r="Z460" s="40">
        <f>X460/MAX($X$16:X460)-1</f>
        <v>0</v>
      </c>
      <c r="AC460" s="2"/>
    </row>
    <row r="461" spans="1:29">
      <c r="A461" s="2">
        <v>44162</v>
      </c>
      <c r="B461">
        <v>12437267</v>
      </c>
      <c r="C461">
        <v>14012391</v>
      </c>
      <c r="D461">
        <v>13816762</v>
      </c>
      <c r="E461">
        <v>13573809</v>
      </c>
      <c r="F461">
        <v>12609573</v>
      </c>
      <c r="G461">
        <f>IFERROR(VLOOKUP($A461,'Equity Curves'!$A$16:$F$1622,2,FALSE),'BN+NF EQ_Curves'!G460)</f>
        <v>20528616</v>
      </c>
      <c r="H461">
        <f>IFERROR(VLOOKUP($A461,'Equity Curves'!$A$16:$F$1622,3,FALSE),'BN+NF EQ_Curves'!H460)</f>
        <v>24213820</v>
      </c>
      <c r="I461">
        <f>IFERROR(VLOOKUP($A461,'Equity Curves'!$A$16:$F$1622,4,FALSE),'BN+NF EQ_Curves'!I460)</f>
        <v>26468202</v>
      </c>
      <c r="J461">
        <f>IFERROR(VLOOKUP($A461,'Equity Curves'!$A$16:$F$1622,5,FALSE),'BN+NF EQ_Curves'!J460)</f>
        <v>24483842</v>
      </c>
      <c r="K461">
        <f>IFERROR(VLOOKUP($A461,'Equity Curves'!$A$16:$F$1622,6,FALSE),'BN+NF EQ_Curves'!K460)</f>
        <v>24483842</v>
      </c>
      <c r="M461">
        <f t="shared" si="75"/>
        <v>-6.0916774556030173E-4</v>
      </c>
      <c r="N461">
        <f t="shared" si="76"/>
        <v>-1.5109456985183956E-3</v>
      </c>
      <c r="O461">
        <f t="shared" si="77"/>
        <v>2.0756239618344718E-3</v>
      </c>
      <c r="P461">
        <f t="shared" si="78"/>
        <v>1.8056964090436001E-3</v>
      </c>
      <c r="Q461">
        <f t="shared" si="79"/>
        <v>-3.163816957287291E-3</v>
      </c>
      <c r="R461">
        <f t="shared" si="80"/>
        <v>8.603365835480048E-5</v>
      </c>
      <c r="S461">
        <f t="shared" si="81"/>
        <v>2.259923767412797E-3</v>
      </c>
      <c r="T461">
        <f t="shared" si="82"/>
        <v>-1.6764478344433176E-4</v>
      </c>
      <c r="U461">
        <f t="shared" si="83"/>
        <v>-1.0768647094972716E-2</v>
      </c>
      <c r="V461">
        <f t="shared" si="84"/>
        <v>-1.0768647094972716E-2</v>
      </c>
      <c r="W461" s="2"/>
      <c r="X461">
        <f t="shared" si="85"/>
        <v>154.24648799953295</v>
      </c>
      <c r="Y461">
        <f t="shared" si="86"/>
        <v>-2.0761591578110083E-3</v>
      </c>
      <c r="Z461" s="40">
        <f>X461/MAX($X$16:X461)-1</f>
        <v>-2.0761591578111194E-3</v>
      </c>
      <c r="AC461" s="2"/>
    </row>
    <row r="462" spans="1:29">
      <c r="A462" s="2">
        <v>44166</v>
      </c>
      <c r="B462">
        <v>12509153</v>
      </c>
      <c r="C462">
        <v>14077521</v>
      </c>
      <c r="D462">
        <v>13882316</v>
      </c>
      <c r="E462">
        <v>13639364</v>
      </c>
      <c r="F462">
        <v>12670445</v>
      </c>
      <c r="G462">
        <f>IFERROR(VLOOKUP($A462,'Equity Curves'!$A$16:$F$1622,2,FALSE),'BN+NF EQ_Curves'!G461)</f>
        <v>20643286</v>
      </c>
      <c r="H462">
        <f>IFERROR(VLOOKUP($A462,'Equity Curves'!$A$16:$F$1622,3,FALSE),'BN+NF EQ_Curves'!H461)</f>
        <v>24353972</v>
      </c>
      <c r="I462">
        <f>IFERROR(VLOOKUP($A462,'Equity Curves'!$A$16:$F$1622,4,FALSE),'BN+NF EQ_Curves'!I461)</f>
        <v>26666782</v>
      </c>
      <c r="J462">
        <f>IFERROR(VLOOKUP($A462,'Equity Curves'!$A$16:$F$1622,5,FALSE),'BN+NF EQ_Curves'!J461)</f>
        <v>24469492</v>
      </c>
      <c r="K462">
        <f>IFERROR(VLOOKUP($A462,'Equity Curves'!$A$16:$F$1622,6,FALSE),'BN+NF EQ_Curves'!K461)</f>
        <v>24469492</v>
      </c>
      <c r="M462">
        <f t="shared" si="75"/>
        <v>5.7798871729617396E-3</v>
      </c>
      <c r="N462">
        <f t="shared" si="76"/>
        <v>4.6480290194585994E-3</v>
      </c>
      <c r="O462">
        <f t="shared" si="77"/>
        <v>4.744526973830876E-3</v>
      </c>
      <c r="P462">
        <f t="shared" si="78"/>
        <v>4.8295213230125089E-3</v>
      </c>
      <c r="Q462">
        <f t="shared" si="79"/>
        <v>4.8274434035158187E-3</v>
      </c>
      <c r="R462">
        <f t="shared" si="80"/>
        <v>5.5858612192853929E-3</v>
      </c>
      <c r="S462">
        <f t="shared" si="81"/>
        <v>5.788099523330148E-3</v>
      </c>
      <c r="T462">
        <f t="shared" si="82"/>
        <v>7.5025874443606089E-3</v>
      </c>
      <c r="U462">
        <f t="shared" si="83"/>
        <v>-5.8610082518917306E-4</v>
      </c>
      <c r="V462">
        <f t="shared" si="84"/>
        <v>-5.8610082518917306E-4</v>
      </c>
      <c r="W462" s="2"/>
      <c r="X462">
        <f t="shared" si="85"/>
        <v>154.90255622374954</v>
      </c>
      <c r="Y462">
        <f t="shared" si="86"/>
        <v>4.2533754429377344E-3</v>
      </c>
      <c r="Z462" s="40">
        <f>X462/MAX($X$16:X462)-1</f>
        <v>0</v>
      </c>
      <c r="AC462" s="2"/>
    </row>
    <row r="463" spans="1:29">
      <c r="A463" s="2">
        <v>44167</v>
      </c>
      <c r="B463">
        <v>12391600</v>
      </c>
      <c r="C463">
        <v>14045021</v>
      </c>
      <c r="D463">
        <v>13876011</v>
      </c>
      <c r="E463">
        <v>13551529</v>
      </c>
      <c r="F463">
        <v>12645493</v>
      </c>
      <c r="G463">
        <f>IFERROR(VLOOKUP($A463,'Equity Curves'!$A$16:$F$1622,2,FALSE),'BN+NF EQ_Curves'!G462)</f>
        <v>20573256</v>
      </c>
      <c r="H463">
        <f>IFERROR(VLOOKUP($A463,'Equity Curves'!$A$16:$F$1622,3,FALSE),'BN+NF EQ_Curves'!H462)</f>
        <v>24499192</v>
      </c>
      <c r="I463">
        <f>IFERROR(VLOOKUP($A463,'Equity Curves'!$A$16:$F$1622,4,FALSE),'BN+NF EQ_Curves'!I462)</f>
        <v>26860022</v>
      </c>
      <c r="J463">
        <f>IFERROR(VLOOKUP($A463,'Equity Curves'!$A$16:$F$1622,5,FALSE),'BN+NF EQ_Curves'!J462)</f>
        <v>24537956</v>
      </c>
      <c r="K463">
        <f>IFERROR(VLOOKUP($A463,'Equity Curves'!$A$16:$F$1622,6,FALSE),'BN+NF EQ_Curves'!K462)</f>
        <v>24537956</v>
      </c>
      <c r="M463">
        <f t="shared" si="75"/>
        <v>-9.3973588779352468E-3</v>
      </c>
      <c r="N463">
        <f t="shared" si="76"/>
        <v>-2.3086451087517279E-3</v>
      </c>
      <c r="O463">
        <f t="shared" si="77"/>
        <v>-4.5417493738075798E-4</v>
      </c>
      <c r="P463">
        <f t="shared" si="78"/>
        <v>-6.4398164019964232E-3</v>
      </c>
      <c r="Q463">
        <f t="shared" si="79"/>
        <v>-1.9693073132001082E-3</v>
      </c>
      <c r="R463">
        <f t="shared" si="80"/>
        <v>-3.3923862702865959E-3</v>
      </c>
      <c r="S463">
        <f t="shared" si="81"/>
        <v>5.962887696512098E-3</v>
      </c>
      <c r="T463">
        <f t="shared" si="82"/>
        <v>7.2464686590230087E-3</v>
      </c>
      <c r="U463">
        <f t="shared" si="83"/>
        <v>2.7979330343270714E-3</v>
      </c>
      <c r="V463">
        <f t="shared" si="84"/>
        <v>2.7979330343270714E-3</v>
      </c>
      <c r="W463" s="2"/>
      <c r="X463">
        <f t="shared" si="85"/>
        <v>154.82268123978307</v>
      </c>
      <c r="Y463">
        <f t="shared" si="86"/>
        <v>-5.1564664853616122E-4</v>
      </c>
      <c r="Z463" s="40">
        <f>X463/MAX($X$16:X463)-1</f>
        <v>-5.1564664853631648E-4</v>
      </c>
      <c r="AC463" s="2"/>
    </row>
    <row r="464" spans="1:29">
      <c r="A464" s="2">
        <v>44168</v>
      </c>
      <c r="B464">
        <v>12439804</v>
      </c>
      <c r="C464">
        <v>14096932</v>
      </c>
      <c r="D464">
        <v>13898677</v>
      </c>
      <c r="E464">
        <v>13594780</v>
      </c>
      <c r="F464">
        <v>12694535</v>
      </c>
      <c r="G464">
        <f>IFERROR(VLOOKUP($A464,'Equity Curves'!$A$16:$F$1622,2,FALSE),'BN+NF EQ_Curves'!G463)</f>
        <v>20313678</v>
      </c>
      <c r="H464">
        <f>IFERROR(VLOOKUP($A464,'Equity Curves'!$A$16:$F$1622,3,FALSE),'BN+NF EQ_Curves'!H463)</f>
        <v>24459578</v>
      </c>
      <c r="I464">
        <f>IFERROR(VLOOKUP($A464,'Equity Curves'!$A$16:$F$1622,4,FALSE),'BN+NF EQ_Curves'!I463)</f>
        <v>26880648</v>
      </c>
      <c r="J464">
        <f>IFERROR(VLOOKUP($A464,'Equity Curves'!$A$16:$F$1622,5,FALSE),'BN+NF EQ_Curves'!J463)</f>
        <v>24675196</v>
      </c>
      <c r="K464">
        <f>IFERROR(VLOOKUP($A464,'Equity Curves'!$A$16:$F$1622,6,FALSE),'BN+NF EQ_Curves'!K463)</f>
        <v>24675196</v>
      </c>
      <c r="M464">
        <f t="shared" si="75"/>
        <v>3.8900545530844433E-3</v>
      </c>
      <c r="N464">
        <f t="shared" si="76"/>
        <v>3.6960428895052022E-3</v>
      </c>
      <c r="O464">
        <f t="shared" si="77"/>
        <v>1.6334665632651291E-3</v>
      </c>
      <c r="P464">
        <f t="shared" si="78"/>
        <v>3.1915955756727232E-3</v>
      </c>
      <c r="Q464">
        <f t="shared" si="79"/>
        <v>3.8782196945583713E-3</v>
      </c>
      <c r="R464">
        <f t="shared" si="80"/>
        <v>-1.2617254167254788E-2</v>
      </c>
      <c r="S464">
        <f t="shared" si="81"/>
        <v>-1.6169512855770396E-3</v>
      </c>
      <c r="T464">
        <f t="shared" si="82"/>
        <v>7.6790704043361302E-4</v>
      </c>
      <c r="U464">
        <f t="shared" si="83"/>
        <v>5.5929678902351121E-3</v>
      </c>
      <c r="V464">
        <f t="shared" si="84"/>
        <v>5.5929678902351121E-3</v>
      </c>
      <c r="W464" s="2"/>
      <c r="X464">
        <f t="shared" si="85"/>
        <v>155.03957259162121</v>
      </c>
      <c r="Y464">
        <f t="shared" si="86"/>
        <v>1.4009016644157884E-3</v>
      </c>
      <c r="Z464" s="40">
        <f>X464/MAX($X$16:X464)-1</f>
        <v>0</v>
      </c>
      <c r="AC464" s="2"/>
    </row>
    <row r="465" spans="1:29">
      <c r="A465" s="2">
        <v>44169</v>
      </c>
      <c r="B465">
        <v>12498798</v>
      </c>
      <c r="C465">
        <v>14078336</v>
      </c>
      <c r="D465">
        <v>13900933</v>
      </c>
      <c r="E465">
        <v>13608067</v>
      </c>
      <c r="F465">
        <v>12739750</v>
      </c>
      <c r="G465">
        <f>IFERROR(VLOOKUP($A465,'Equity Curves'!$A$16:$F$1622,2,FALSE),'BN+NF EQ_Curves'!G464)</f>
        <v>20504012</v>
      </c>
      <c r="H465">
        <f>IFERROR(VLOOKUP($A465,'Equity Curves'!$A$16:$F$1622,3,FALSE),'BN+NF EQ_Curves'!H464)</f>
        <v>24211058</v>
      </c>
      <c r="I465">
        <f>IFERROR(VLOOKUP($A465,'Equity Curves'!$A$16:$F$1622,4,FALSE),'BN+NF EQ_Curves'!I464)</f>
        <v>26817442</v>
      </c>
      <c r="J465">
        <f>IFERROR(VLOOKUP($A465,'Equity Curves'!$A$16:$F$1622,5,FALSE),'BN+NF EQ_Curves'!J464)</f>
        <v>24690532</v>
      </c>
      <c r="K465">
        <f>IFERROR(VLOOKUP($A465,'Equity Curves'!$A$16:$F$1622,6,FALSE),'BN+NF EQ_Curves'!K464)</f>
        <v>24690532</v>
      </c>
      <c r="M465">
        <f t="shared" si="75"/>
        <v>4.7423576770180276E-3</v>
      </c>
      <c r="N465">
        <f t="shared" si="76"/>
        <v>-1.3191522807941558E-3</v>
      </c>
      <c r="O465">
        <f t="shared" si="77"/>
        <v>1.6231760763996128E-4</v>
      </c>
      <c r="P465">
        <f t="shared" si="78"/>
        <v>9.7736042804674739E-4</v>
      </c>
      <c r="Q465">
        <f t="shared" si="79"/>
        <v>3.5617689029177058E-3</v>
      </c>
      <c r="R465">
        <f t="shared" si="80"/>
        <v>9.3697458431702962E-3</v>
      </c>
      <c r="S465">
        <f t="shared" si="81"/>
        <v>-1.0160436946213824E-2</v>
      </c>
      <c r="T465">
        <f t="shared" si="82"/>
        <v>-2.351357005976884E-3</v>
      </c>
      <c r="U465">
        <f t="shared" si="83"/>
        <v>6.2151481998351521E-4</v>
      </c>
      <c r="V465">
        <f t="shared" si="84"/>
        <v>6.2151481998351521E-4</v>
      </c>
      <c r="W465" s="2"/>
      <c r="X465">
        <f t="shared" si="85"/>
        <v>155.13609455298737</v>
      </c>
      <c r="Y465">
        <f t="shared" si="86"/>
        <v>6.2256338657749053E-4</v>
      </c>
      <c r="Z465" s="40">
        <f>X465/MAX($X$16:X465)-1</f>
        <v>0</v>
      </c>
      <c r="AC465" s="2"/>
    </row>
    <row r="466" spans="1:29">
      <c r="A466" s="2">
        <v>44172</v>
      </c>
      <c r="B466">
        <v>12521644</v>
      </c>
      <c r="C466">
        <v>14102940</v>
      </c>
      <c r="D466">
        <v>13925537</v>
      </c>
      <c r="E466">
        <v>13632671</v>
      </c>
      <c r="F466">
        <v>12726195</v>
      </c>
      <c r="G466">
        <f>IFERROR(VLOOKUP($A466,'Equity Curves'!$A$16:$F$1622,2,FALSE),'BN+NF EQ_Curves'!G465)</f>
        <v>20522488</v>
      </c>
      <c r="H466">
        <f>IFERROR(VLOOKUP($A466,'Equity Curves'!$A$16:$F$1622,3,FALSE),'BN+NF EQ_Curves'!H465)</f>
        <v>24236888</v>
      </c>
      <c r="I466">
        <f>IFERROR(VLOOKUP($A466,'Equity Curves'!$A$16:$F$1622,4,FALSE),'BN+NF EQ_Curves'!I465)</f>
        <v>26844212</v>
      </c>
      <c r="J466">
        <f>IFERROR(VLOOKUP($A466,'Equity Curves'!$A$16:$F$1622,5,FALSE),'BN+NF EQ_Curves'!J465)</f>
        <v>24715070</v>
      </c>
      <c r="K466">
        <f>IFERROR(VLOOKUP($A466,'Equity Curves'!$A$16:$F$1622,6,FALSE),'BN+NF EQ_Curves'!K465)</f>
        <v>24715070</v>
      </c>
      <c r="M466">
        <f t="shared" ref="M466:M529" si="87">B466/B465-1</f>
        <v>1.8278557666104867E-3</v>
      </c>
      <c r="N466">
        <f t="shared" ref="N466:N529" si="88">C466/C465-1</f>
        <v>1.7476497222399523E-3</v>
      </c>
      <c r="O466">
        <f t="shared" ref="O466:O529" si="89">D466/D465-1</f>
        <v>1.7699531391166534E-3</v>
      </c>
      <c r="P466">
        <f t="shared" ref="P466:P529" si="90">E466/E465-1</f>
        <v>1.808045183786966E-3</v>
      </c>
      <c r="Q466">
        <f t="shared" ref="Q466:Q529" si="91">F466/F465-1</f>
        <v>-1.0639926215192386E-3</v>
      </c>
      <c r="R466">
        <f t="shared" ref="R466:R529" si="92">G466/G465-1</f>
        <v>9.0109194239640367E-4</v>
      </c>
      <c r="S466">
        <f t="shared" ref="S466:S529" si="93">H466/H465-1</f>
        <v>1.0668678750016536E-3</v>
      </c>
      <c r="T466">
        <f t="shared" ref="T466:T529" si="94">I466/I465-1</f>
        <v>9.982309274687573E-4</v>
      </c>
      <c r="U466">
        <f t="shared" ref="U466:U529" si="95">J466/J465-1</f>
        <v>9.9382224732935676E-4</v>
      </c>
      <c r="V466">
        <f t="shared" ref="V466:V529" si="96">K466/K465-1</f>
        <v>9.9382224732935676E-4</v>
      </c>
      <c r="W466" s="2"/>
      <c r="X466">
        <f t="shared" ref="X466:X529" si="97">X465*(1+Y466)</f>
        <v>155.30741671657825</v>
      </c>
      <c r="Y466">
        <f t="shared" ref="Y466:Y529" si="98">(M466*$M$14)+(N466*$N$14)+(O466*$O$14)+(P466*$P$14)+(Q466*$Q$14)+(R466*$R$14)+(S466*$S$14)+(T466*$T$14)+(U466*$U$14)+(V466*$V$14)</f>
        <v>1.104334642976035E-3</v>
      </c>
      <c r="Z466" s="40">
        <f>X466/MAX($X$16:X466)-1</f>
        <v>0</v>
      </c>
      <c r="AC466" s="2"/>
    </row>
    <row r="467" spans="1:29">
      <c r="A467" s="2">
        <v>44173</v>
      </c>
      <c r="B467">
        <v>12538680</v>
      </c>
      <c r="C467">
        <v>14121286</v>
      </c>
      <c r="D467">
        <v>13893268</v>
      </c>
      <c r="E467">
        <v>13657548</v>
      </c>
      <c r="F467">
        <v>12748246</v>
      </c>
      <c r="G467">
        <f>IFERROR(VLOOKUP($A467,'Equity Curves'!$A$16:$F$1622,2,FALSE),'BN+NF EQ_Curves'!G466)</f>
        <v>20559984</v>
      </c>
      <c r="H467">
        <f>IFERROR(VLOOKUP($A467,'Equity Curves'!$A$16:$F$1622,3,FALSE),'BN+NF EQ_Curves'!H466)</f>
        <v>24174402</v>
      </c>
      <c r="I467">
        <f>IFERROR(VLOOKUP($A467,'Equity Curves'!$A$16:$F$1622,4,FALSE),'BN+NF EQ_Curves'!I466)</f>
        <v>26802808</v>
      </c>
      <c r="J467">
        <f>IFERROR(VLOOKUP($A467,'Equity Curves'!$A$16:$F$1622,5,FALSE),'BN+NF EQ_Curves'!J466)</f>
        <v>24551688</v>
      </c>
      <c r="K467">
        <f>IFERROR(VLOOKUP($A467,'Equity Curves'!$A$16:$F$1622,6,FALSE),'BN+NF EQ_Curves'!K466)</f>
        <v>24551688</v>
      </c>
      <c r="M467">
        <f t="shared" si="87"/>
        <v>1.3605242250938065E-3</v>
      </c>
      <c r="N467">
        <f t="shared" si="88"/>
        <v>1.3008635078926023E-3</v>
      </c>
      <c r="O467">
        <f t="shared" si="89"/>
        <v>-2.3172535464880406E-3</v>
      </c>
      <c r="P467">
        <f t="shared" si="90"/>
        <v>1.8248074790332414E-3</v>
      </c>
      <c r="Q467">
        <f t="shared" si="91"/>
        <v>1.7327252961312212E-3</v>
      </c>
      <c r="R467">
        <f t="shared" si="92"/>
        <v>1.8270689206882906E-3</v>
      </c>
      <c r="S467">
        <f t="shared" si="93"/>
        <v>-2.578136268979736E-3</v>
      </c>
      <c r="T467">
        <f t="shared" si="94"/>
        <v>-1.5423809050532089E-3</v>
      </c>
      <c r="U467">
        <f t="shared" si="95"/>
        <v>-6.6106225877571312E-3</v>
      </c>
      <c r="V467">
        <f t="shared" si="96"/>
        <v>-6.6106225877571312E-3</v>
      </c>
      <c r="W467" s="2"/>
      <c r="X467">
        <f t="shared" si="97"/>
        <v>155.1270578024901</v>
      </c>
      <c r="Y467">
        <f t="shared" si="98"/>
        <v>-1.1613026467196085E-3</v>
      </c>
      <c r="Z467" s="40">
        <f>X467/MAX($X$16:X467)-1</f>
        <v>-1.161302646719542E-3</v>
      </c>
      <c r="AC467" s="2"/>
    </row>
    <row r="468" spans="1:29">
      <c r="A468" s="2">
        <v>44174</v>
      </c>
      <c r="B468">
        <v>12553205</v>
      </c>
      <c r="C468">
        <v>14136929</v>
      </c>
      <c r="D468">
        <v>13961776</v>
      </c>
      <c r="E468">
        <v>13726056</v>
      </c>
      <c r="F468">
        <v>12811861</v>
      </c>
      <c r="G468">
        <f>IFERROR(VLOOKUP($A468,'Equity Curves'!$A$16:$F$1622,2,FALSE),'BN+NF EQ_Curves'!G467)</f>
        <v>20606002</v>
      </c>
      <c r="H468">
        <f>IFERROR(VLOOKUP($A468,'Equity Curves'!$A$16:$F$1622,3,FALSE),'BN+NF EQ_Curves'!H467)</f>
        <v>24384382</v>
      </c>
      <c r="I468">
        <f>IFERROR(VLOOKUP($A468,'Equity Curves'!$A$16:$F$1622,4,FALSE),'BN+NF EQ_Curves'!I467)</f>
        <v>27031876</v>
      </c>
      <c r="J468">
        <f>IFERROR(VLOOKUP($A468,'Equity Curves'!$A$16:$F$1622,5,FALSE),'BN+NF EQ_Curves'!J467)</f>
        <v>24761668</v>
      </c>
      <c r="K468">
        <f>IFERROR(VLOOKUP($A468,'Equity Curves'!$A$16:$F$1622,6,FALSE),'BN+NF EQ_Curves'!K467)</f>
        <v>24761668</v>
      </c>
      <c r="M468">
        <f t="shared" si="87"/>
        <v>1.1584153993882129E-3</v>
      </c>
      <c r="N468">
        <f t="shared" si="88"/>
        <v>1.10776029888493E-3</v>
      </c>
      <c r="O468">
        <f t="shared" si="89"/>
        <v>4.9310212687181387E-3</v>
      </c>
      <c r="P468">
        <f t="shared" si="90"/>
        <v>5.0161273458457778E-3</v>
      </c>
      <c r="Q468">
        <f t="shared" si="91"/>
        <v>4.9900982456723142E-3</v>
      </c>
      <c r="R468">
        <f t="shared" si="92"/>
        <v>2.2382313137987442E-3</v>
      </c>
      <c r="S468">
        <f t="shared" si="93"/>
        <v>8.6860473322152298E-3</v>
      </c>
      <c r="T468">
        <f t="shared" si="94"/>
        <v>8.5464179723258038E-3</v>
      </c>
      <c r="U468">
        <f t="shared" si="95"/>
        <v>8.552568768387836E-3</v>
      </c>
      <c r="V468">
        <f t="shared" si="96"/>
        <v>8.552568768387836E-3</v>
      </c>
      <c r="W468" s="2"/>
      <c r="X468">
        <f t="shared" si="97"/>
        <v>155.96131958896902</v>
      </c>
      <c r="Y468">
        <f t="shared" si="98"/>
        <v>5.3779256713624825E-3</v>
      </c>
      <c r="Z468" s="40">
        <f>X468/MAX($X$16:X468)-1</f>
        <v>0</v>
      </c>
      <c r="AC468" s="2"/>
    </row>
    <row r="469" spans="1:29">
      <c r="A469" s="2">
        <v>44175</v>
      </c>
      <c r="B469">
        <v>12556357</v>
      </c>
      <c r="C469">
        <v>14120828</v>
      </c>
      <c r="D469">
        <v>14018462</v>
      </c>
      <c r="E469">
        <v>13786940</v>
      </c>
      <c r="F469">
        <v>12853305</v>
      </c>
      <c r="G469">
        <f>IFERROR(VLOOKUP($A469,'Equity Curves'!$A$16:$F$1622,2,FALSE),'BN+NF EQ_Curves'!G468)</f>
        <v>20510280</v>
      </c>
      <c r="H469">
        <f>IFERROR(VLOOKUP($A469,'Equity Curves'!$A$16:$F$1622,3,FALSE),'BN+NF EQ_Curves'!H468)</f>
        <v>24336572</v>
      </c>
      <c r="I469">
        <f>IFERROR(VLOOKUP($A469,'Equity Curves'!$A$16:$F$1622,4,FALSE),'BN+NF EQ_Curves'!I468)</f>
        <v>27113912</v>
      </c>
      <c r="J469">
        <f>IFERROR(VLOOKUP($A469,'Equity Curves'!$A$16:$F$1622,5,FALSE),'BN+NF EQ_Curves'!J468)</f>
        <v>24875178</v>
      </c>
      <c r="K469">
        <f>IFERROR(VLOOKUP($A469,'Equity Curves'!$A$16:$F$1622,6,FALSE),'BN+NF EQ_Curves'!K468)</f>
        <v>24875178</v>
      </c>
      <c r="M469">
        <f t="shared" si="87"/>
        <v>2.5109125518141262E-4</v>
      </c>
      <c r="N469">
        <f t="shared" si="88"/>
        <v>-1.1389319420080923E-3</v>
      </c>
      <c r="O469">
        <f t="shared" si="89"/>
        <v>4.0600851926000381E-3</v>
      </c>
      <c r="P469">
        <f t="shared" si="90"/>
        <v>4.4356514354888521E-3</v>
      </c>
      <c r="Q469">
        <f t="shared" si="91"/>
        <v>3.2348149890168987E-3</v>
      </c>
      <c r="R469">
        <f t="shared" si="92"/>
        <v>-4.6453455648505226E-3</v>
      </c>
      <c r="S469">
        <f t="shared" si="93"/>
        <v>-1.9606812262045192E-3</v>
      </c>
      <c r="T469">
        <f t="shared" si="94"/>
        <v>3.0347875227010324E-3</v>
      </c>
      <c r="U469">
        <f t="shared" si="95"/>
        <v>4.5841015233707427E-3</v>
      </c>
      <c r="V469">
        <f t="shared" si="96"/>
        <v>4.5841015233707427E-3</v>
      </c>
      <c r="W469" s="2"/>
      <c r="X469">
        <f t="shared" si="97"/>
        <v>156.21771492508671</v>
      </c>
      <c r="Y469">
        <f t="shared" si="98"/>
        <v>1.6439674708666587E-3</v>
      </c>
      <c r="Z469" s="40">
        <f>X469/MAX($X$16:X469)-1</f>
        <v>0</v>
      </c>
      <c r="AC469" s="2"/>
    </row>
    <row r="470" spans="1:29">
      <c r="A470" s="2">
        <v>44176</v>
      </c>
      <c r="B470">
        <v>12476045</v>
      </c>
      <c r="C470">
        <v>14061881</v>
      </c>
      <c r="D470">
        <v>14005111</v>
      </c>
      <c r="E470">
        <v>13809561</v>
      </c>
      <c r="F470">
        <v>12865689</v>
      </c>
      <c r="G470">
        <f>IFERROR(VLOOKUP($A470,'Equity Curves'!$A$16:$F$1622,2,FALSE),'BN+NF EQ_Curves'!G469)</f>
        <v>20426756</v>
      </c>
      <c r="H470">
        <f>IFERROR(VLOOKUP($A470,'Equity Curves'!$A$16:$F$1622,3,FALSE),'BN+NF EQ_Curves'!H469)</f>
        <v>24231514</v>
      </c>
      <c r="I470">
        <f>IFERROR(VLOOKUP($A470,'Equity Curves'!$A$16:$F$1622,4,FALSE),'BN+NF EQ_Curves'!I469)</f>
        <v>27113724</v>
      </c>
      <c r="J470">
        <f>IFERROR(VLOOKUP($A470,'Equity Curves'!$A$16:$F$1622,5,FALSE),'BN+NF EQ_Curves'!J469)</f>
        <v>24872614</v>
      </c>
      <c r="K470">
        <f>IFERROR(VLOOKUP($A470,'Equity Curves'!$A$16:$F$1622,6,FALSE),'BN+NF EQ_Curves'!K469)</f>
        <v>24872614</v>
      </c>
      <c r="M470">
        <f t="shared" si="87"/>
        <v>-6.3961226970529195E-3</v>
      </c>
      <c r="N470">
        <f t="shared" si="88"/>
        <v>-4.174471921901457E-3</v>
      </c>
      <c r="O470">
        <f t="shared" si="89"/>
        <v>-9.523869308916133E-4</v>
      </c>
      <c r="P470">
        <f t="shared" si="90"/>
        <v>1.6407556716719895E-3</v>
      </c>
      <c r="Q470">
        <f t="shared" si="91"/>
        <v>9.6348760104891795E-4</v>
      </c>
      <c r="R470">
        <f t="shared" si="92"/>
        <v>-4.0722993542749997E-3</v>
      </c>
      <c r="S470">
        <f t="shared" si="93"/>
        <v>-4.3168774961404033E-3</v>
      </c>
      <c r="T470">
        <f t="shared" si="94"/>
        <v>-6.9337098976829381E-6</v>
      </c>
      <c r="U470">
        <f t="shared" si="95"/>
        <v>-1.0307463930514515E-4</v>
      </c>
      <c r="V470">
        <f t="shared" si="96"/>
        <v>-1.0307463930514515E-4</v>
      </c>
      <c r="W470" s="2"/>
      <c r="X470">
        <f t="shared" si="97"/>
        <v>155.94400589619713</v>
      </c>
      <c r="Y470">
        <f t="shared" si="98"/>
        <v>-1.7520998116048458E-3</v>
      </c>
      <c r="Z470" s="40">
        <f>X470/MAX($X$16:X470)-1</f>
        <v>-1.7520998116048458E-3</v>
      </c>
      <c r="AC470" s="2"/>
    </row>
    <row r="471" spans="1:29">
      <c r="A471" s="2">
        <v>44179</v>
      </c>
      <c r="B471">
        <v>12450764</v>
      </c>
      <c r="C471">
        <v>14007314</v>
      </c>
      <c r="D471">
        <v>13867548</v>
      </c>
      <c r="E471">
        <v>13672606</v>
      </c>
      <c r="F471">
        <v>12875791</v>
      </c>
      <c r="G471">
        <f>IFERROR(VLOOKUP($A471,'Equity Curves'!$A$16:$F$1622,2,FALSE),'BN+NF EQ_Curves'!G470)</f>
        <v>20533790</v>
      </c>
      <c r="H471">
        <f>IFERROR(VLOOKUP($A471,'Equity Curves'!$A$16:$F$1622,3,FALSE),'BN+NF EQ_Curves'!H470)</f>
        <v>24172166</v>
      </c>
      <c r="I471">
        <f>IFERROR(VLOOKUP($A471,'Equity Curves'!$A$16:$F$1622,4,FALSE),'BN+NF EQ_Curves'!I470)</f>
        <v>27054336</v>
      </c>
      <c r="J471">
        <f>IFERROR(VLOOKUP($A471,'Equity Curves'!$A$16:$F$1622,5,FALSE),'BN+NF EQ_Curves'!J470)</f>
        <v>24854974</v>
      </c>
      <c r="K471">
        <f>IFERROR(VLOOKUP($A471,'Equity Curves'!$A$16:$F$1622,6,FALSE),'BN+NF EQ_Curves'!K470)</f>
        <v>24854974</v>
      </c>
      <c r="M471">
        <f t="shared" si="87"/>
        <v>-2.0263633226715871E-3</v>
      </c>
      <c r="N471">
        <f t="shared" si="88"/>
        <v>-3.8804908105821712E-3</v>
      </c>
      <c r="O471">
        <f t="shared" si="89"/>
        <v>-9.8223427147418052E-3</v>
      </c>
      <c r="P471">
        <f t="shared" si="90"/>
        <v>-9.9174043258869471E-3</v>
      </c>
      <c r="Q471">
        <f t="shared" si="91"/>
        <v>7.8518919585257585E-4</v>
      </c>
      <c r="R471">
        <f t="shared" si="92"/>
        <v>5.2398922276253312E-3</v>
      </c>
      <c r="S471">
        <f t="shared" si="93"/>
        <v>-2.4492072596041803E-3</v>
      </c>
      <c r="T471">
        <f t="shared" si="94"/>
        <v>-2.1903298860753706E-3</v>
      </c>
      <c r="U471">
        <f t="shared" si="95"/>
        <v>-7.0921375614163562E-4</v>
      </c>
      <c r="V471">
        <f t="shared" si="96"/>
        <v>-7.0921375614163562E-4</v>
      </c>
      <c r="W471" s="2"/>
      <c r="X471">
        <f t="shared" si="97"/>
        <v>155.54354972939814</v>
      </c>
      <c r="Y471">
        <f t="shared" si="98"/>
        <v>-2.567948440836743E-3</v>
      </c>
      <c r="Z471" s="40">
        <f>X471/MAX($X$16:X471)-1</f>
        <v>-4.3155489504622668E-3</v>
      </c>
      <c r="AC471" s="2"/>
    </row>
    <row r="472" spans="1:29">
      <c r="A472" s="2">
        <v>44180</v>
      </c>
      <c r="B472">
        <v>12367247</v>
      </c>
      <c r="C472">
        <v>13999154</v>
      </c>
      <c r="D472">
        <v>13843876</v>
      </c>
      <c r="E472">
        <v>13659063</v>
      </c>
      <c r="F472">
        <v>12902709</v>
      </c>
      <c r="G472">
        <f>IFERROR(VLOOKUP($A472,'Equity Curves'!$A$16:$F$1622,2,FALSE),'BN+NF EQ_Curves'!G471)</f>
        <v>20548788</v>
      </c>
      <c r="H472">
        <f>IFERROR(VLOOKUP($A472,'Equity Curves'!$A$16:$F$1622,3,FALSE),'BN+NF EQ_Curves'!H471)</f>
        <v>24102040</v>
      </c>
      <c r="I472">
        <f>IFERROR(VLOOKUP($A472,'Equity Curves'!$A$16:$F$1622,4,FALSE),'BN+NF EQ_Curves'!I471)</f>
        <v>27059998</v>
      </c>
      <c r="J472">
        <f>IFERROR(VLOOKUP($A472,'Equity Curves'!$A$16:$F$1622,5,FALSE),'BN+NF EQ_Curves'!J471)</f>
        <v>24895580</v>
      </c>
      <c r="K472">
        <f>IFERROR(VLOOKUP($A472,'Equity Curves'!$A$16:$F$1622,6,FALSE),'BN+NF EQ_Curves'!K471)</f>
        <v>24895580</v>
      </c>
      <c r="M472">
        <f t="shared" si="87"/>
        <v>-6.707781144996372E-3</v>
      </c>
      <c r="N472">
        <f t="shared" si="88"/>
        <v>-5.8255280062968762E-4</v>
      </c>
      <c r="O472">
        <f t="shared" si="89"/>
        <v>-1.7070068911966274E-3</v>
      </c>
      <c r="P472">
        <f t="shared" si="90"/>
        <v>-9.9052075368810666E-4</v>
      </c>
      <c r="Q472">
        <f t="shared" si="91"/>
        <v>2.0905900072469841E-3</v>
      </c>
      <c r="R472">
        <f t="shared" si="92"/>
        <v>7.3040583350669763E-4</v>
      </c>
      <c r="S472">
        <f t="shared" si="93"/>
        <v>-2.9011053457104197E-3</v>
      </c>
      <c r="T472">
        <f t="shared" si="94"/>
        <v>2.0928253423035947E-4</v>
      </c>
      <c r="U472">
        <f t="shared" si="95"/>
        <v>1.6337172591691651E-3</v>
      </c>
      <c r="V472">
        <f t="shared" si="96"/>
        <v>1.6337172591691651E-3</v>
      </c>
      <c r="W472" s="2"/>
      <c r="X472">
        <f t="shared" si="97"/>
        <v>155.44102702429805</v>
      </c>
      <c r="Y472">
        <f t="shared" si="98"/>
        <v>-6.5912540428988433E-4</v>
      </c>
      <c r="Z472" s="40">
        <f>X472/MAX($X$16:X472)-1</f>
        <v>-4.9718298668055549E-3</v>
      </c>
      <c r="AC472" s="2"/>
    </row>
    <row r="473" spans="1:29">
      <c r="A473" s="2">
        <v>44181</v>
      </c>
      <c r="B473">
        <v>12401119</v>
      </c>
      <c r="C473">
        <v>14035954</v>
      </c>
      <c r="D473">
        <v>13880675</v>
      </c>
      <c r="E473">
        <v>13693233</v>
      </c>
      <c r="F473">
        <v>12916220</v>
      </c>
      <c r="G473">
        <f>IFERROR(VLOOKUP($A473,'Equity Curves'!$A$16:$F$1622,2,FALSE),'BN+NF EQ_Curves'!G472)</f>
        <v>20599886</v>
      </c>
      <c r="H473">
        <f>IFERROR(VLOOKUP($A473,'Equity Curves'!$A$16:$F$1622,3,FALSE),'BN+NF EQ_Curves'!H472)</f>
        <v>24101888</v>
      </c>
      <c r="I473">
        <f>IFERROR(VLOOKUP($A473,'Equity Curves'!$A$16:$F$1622,4,FALSE),'BN+NF EQ_Curves'!I472)</f>
        <v>27119618</v>
      </c>
      <c r="J473">
        <f>IFERROR(VLOOKUP($A473,'Equity Curves'!$A$16:$F$1622,5,FALSE),'BN+NF EQ_Curves'!J472)</f>
        <v>24950230</v>
      </c>
      <c r="K473">
        <f>IFERROR(VLOOKUP($A473,'Equity Curves'!$A$16:$F$1622,6,FALSE),'BN+NF EQ_Curves'!K472)</f>
        <v>24950230</v>
      </c>
      <c r="M473">
        <f t="shared" si="87"/>
        <v>2.7388472147438225E-3</v>
      </c>
      <c r="N473">
        <f t="shared" si="88"/>
        <v>2.6287302789869127E-3</v>
      </c>
      <c r="O473">
        <f t="shared" si="89"/>
        <v>2.6581428495893178E-3</v>
      </c>
      <c r="P473">
        <f t="shared" si="90"/>
        <v>2.5016357271359091E-3</v>
      </c>
      <c r="Q473">
        <f t="shared" si="91"/>
        <v>1.047144440752712E-3</v>
      </c>
      <c r="R473">
        <f t="shared" si="92"/>
        <v>2.4866673401857664E-3</v>
      </c>
      <c r="S473">
        <f t="shared" si="93"/>
        <v>-6.3065201120204861E-6</v>
      </c>
      <c r="T473">
        <f t="shared" si="94"/>
        <v>2.2032521953623263E-3</v>
      </c>
      <c r="U473">
        <f t="shared" si="95"/>
        <v>2.1951687809642628E-3</v>
      </c>
      <c r="V473">
        <f t="shared" si="96"/>
        <v>2.1951687809642628E-3</v>
      </c>
      <c r="W473" s="2"/>
      <c r="X473">
        <f t="shared" si="97"/>
        <v>155.76198866866494</v>
      </c>
      <c r="Y473">
        <f t="shared" si="98"/>
        <v>2.0648451088573268E-3</v>
      </c>
      <c r="Z473" s="40">
        <f>X473/MAX($X$16:X473)-1</f>
        <v>-2.9172508165307143E-3</v>
      </c>
      <c r="AC473" s="2"/>
    </row>
    <row r="474" spans="1:29">
      <c r="A474" s="2">
        <v>44182</v>
      </c>
      <c r="B474">
        <v>12456613</v>
      </c>
      <c r="C474">
        <v>14044172</v>
      </c>
      <c r="D474">
        <v>13888894</v>
      </c>
      <c r="E474">
        <v>13699397</v>
      </c>
      <c r="F474">
        <v>12974821</v>
      </c>
      <c r="G474">
        <f>IFERROR(VLOOKUP($A474,'Equity Curves'!$A$16:$F$1622,2,FALSE),'BN+NF EQ_Curves'!G473)</f>
        <v>20764188</v>
      </c>
      <c r="H474">
        <f>IFERROR(VLOOKUP($A474,'Equity Curves'!$A$16:$F$1622,3,FALSE),'BN+NF EQ_Curves'!H473)</f>
        <v>24203196</v>
      </c>
      <c r="I474">
        <f>IFERROR(VLOOKUP($A474,'Equity Curves'!$A$16:$F$1622,4,FALSE),'BN+NF EQ_Curves'!I473)</f>
        <v>27286712</v>
      </c>
      <c r="J474">
        <f>IFERROR(VLOOKUP($A474,'Equity Curves'!$A$16:$F$1622,5,FALSE),'BN+NF EQ_Curves'!J473)</f>
        <v>25125018</v>
      </c>
      <c r="K474">
        <f>IFERROR(VLOOKUP($A474,'Equity Curves'!$A$16:$F$1622,6,FALSE),'BN+NF EQ_Curves'!K473)</f>
        <v>25125018</v>
      </c>
      <c r="M474">
        <f t="shared" si="87"/>
        <v>4.4749187553154712E-3</v>
      </c>
      <c r="N474">
        <f t="shared" si="88"/>
        <v>5.8549636170091013E-4</v>
      </c>
      <c r="O474">
        <f t="shared" si="89"/>
        <v>5.9211817869098127E-4</v>
      </c>
      <c r="P474">
        <f t="shared" si="90"/>
        <v>4.5014935479437135E-4</v>
      </c>
      <c r="Q474">
        <f t="shared" si="91"/>
        <v>4.5370085055844722E-3</v>
      </c>
      <c r="R474">
        <f t="shared" si="92"/>
        <v>7.9758693810247916E-3</v>
      </c>
      <c r="S474">
        <f t="shared" si="93"/>
        <v>4.2033221629773632E-3</v>
      </c>
      <c r="T474">
        <f t="shared" si="94"/>
        <v>6.1613699720992621E-3</v>
      </c>
      <c r="U474">
        <f t="shared" si="95"/>
        <v>7.0054664826737501E-3</v>
      </c>
      <c r="V474">
        <f t="shared" si="96"/>
        <v>7.0054664826737501E-3</v>
      </c>
      <c r="W474" s="2"/>
      <c r="X474">
        <f t="shared" si="97"/>
        <v>156.43162792567756</v>
      </c>
      <c r="Y474">
        <f t="shared" si="98"/>
        <v>4.2991185637535128E-3</v>
      </c>
      <c r="Z474" s="40">
        <f>X474/MAX($X$16:X474)-1</f>
        <v>0</v>
      </c>
      <c r="AC474" s="2"/>
    </row>
    <row r="475" spans="1:29">
      <c r="A475" s="2">
        <v>44183</v>
      </c>
      <c r="B475">
        <v>12471413</v>
      </c>
      <c r="C475">
        <v>13998183</v>
      </c>
      <c r="D475">
        <v>13860366</v>
      </c>
      <c r="E475">
        <v>13713233</v>
      </c>
      <c r="F475">
        <v>12981918</v>
      </c>
      <c r="G475">
        <f>IFERROR(VLOOKUP($A475,'Equity Curves'!$A$16:$F$1622,2,FALSE),'BN+NF EQ_Curves'!G474)</f>
        <v>20613514</v>
      </c>
      <c r="H475">
        <f>IFERROR(VLOOKUP($A475,'Equity Curves'!$A$16:$F$1622,3,FALSE),'BN+NF EQ_Curves'!H474)</f>
        <v>24224384</v>
      </c>
      <c r="I475">
        <f>IFERROR(VLOOKUP($A475,'Equity Curves'!$A$16:$F$1622,4,FALSE),'BN+NF EQ_Curves'!I474)</f>
        <v>27346604</v>
      </c>
      <c r="J475">
        <f>IFERROR(VLOOKUP($A475,'Equity Curves'!$A$16:$F$1622,5,FALSE),'BN+NF EQ_Curves'!J474)</f>
        <v>25231756</v>
      </c>
      <c r="K475">
        <f>IFERROR(VLOOKUP($A475,'Equity Curves'!$A$16:$F$1622,6,FALSE),'BN+NF EQ_Curves'!K474)</f>
        <v>25231756</v>
      </c>
      <c r="M475">
        <f t="shared" si="87"/>
        <v>1.1881239306383851E-3</v>
      </c>
      <c r="N475">
        <f t="shared" si="88"/>
        <v>-3.2745967508800433E-3</v>
      </c>
      <c r="O475">
        <f t="shared" si="89"/>
        <v>-2.0540152441224091E-3</v>
      </c>
      <c r="P475">
        <f t="shared" si="90"/>
        <v>1.0099714607876287E-3</v>
      </c>
      <c r="Q475">
        <f t="shared" si="91"/>
        <v>5.4698249787032971E-4</v>
      </c>
      <c r="R475">
        <f t="shared" si="92"/>
        <v>-7.2564359367195408E-3</v>
      </c>
      <c r="S475">
        <f t="shared" si="93"/>
        <v>8.7542157655540187E-4</v>
      </c>
      <c r="T475">
        <f t="shared" si="94"/>
        <v>2.1949145063722142E-3</v>
      </c>
      <c r="U475">
        <f t="shared" si="95"/>
        <v>4.2482755634245528E-3</v>
      </c>
      <c r="V475">
        <f t="shared" si="96"/>
        <v>4.2482755634245528E-3</v>
      </c>
      <c r="W475" s="2"/>
      <c r="X475">
        <f t="shared" si="97"/>
        <v>156.45864237205569</v>
      </c>
      <c r="Y475">
        <f t="shared" si="98"/>
        <v>1.7269171673510724E-4</v>
      </c>
      <c r="Z475" s="40">
        <f>X475/MAX($X$16:X475)-1</f>
        <v>0</v>
      </c>
      <c r="AC475" s="2"/>
    </row>
    <row r="476" spans="1:29">
      <c r="A476" s="2">
        <v>44186</v>
      </c>
      <c r="B476">
        <v>12493410</v>
      </c>
      <c r="C476">
        <v>13990239</v>
      </c>
      <c r="D476">
        <v>13852432</v>
      </c>
      <c r="E476">
        <v>13708025</v>
      </c>
      <c r="F476">
        <v>12986117</v>
      </c>
      <c r="G476">
        <f>IFERROR(VLOOKUP($A476,'Equity Curves'!$A$16:$F$1622,2,FALSE),'BN+NF EQ_Curves'!G475)</f>
        <v>20633870</v>
      </c>
      <c r="H476">
        <f>IFERROR(VLOOKUP($A476,'Equity Curves'!$A$16:$F$1622,3,FALSE),'BN+NF EQ_Curves'!H475)</f>
        <v>24249266</v>
      </c>
      <c r="I476">
        <f>IFERROR(VLOOKUP($A476,'Equity Curves'!$A$16:$F$1622,4,FALSE),'BN+NF EQ_Curves'!I475)</f>
        <v>27388472</v>
      </c>
      <c r="J476">
        <f>IFERROR(VLOOKUP($A476,'Equity Curves'!$A$16:$F$1622,5,FALSE),'BN+NF EQ_Curves'!J475)</f>
        <v>25270136</v>
      </c>
      <c r="K476">
        <f>IFERROR(VLOOKUP($A476,'Equity Curves'!$A$16:$F$1622,6,FALSE),'BN+NF EQ_Curves'!K475)</f>
        <v>25270136</v>
      </c>
      <c r="M476">
        <f t="shared" si="87"/>
        <v>1.7637937256989034E-3</v>
      </c>
      <c r="N476">
        <f t="shared" si="88"/>
        <v>-5.6750222511026127E-4</v>
      </c>
      <c r="O476">
        <f t="shared" si="89"/>
        <v>-5.7242355649189669E-4</v>
      </c>
      <c r="P476">
        <f t="shared" si="90"/>
        <v>-3.7977915200593237E-4</v>
      </c>
      <c r="Q476">
        <f t="shared" si="91"/>
        <v>3.2344989392174561E-4</v>
      </c>
      <c r="R476">
        <f t="shared" si="92"/>
        <v>9.8750751570064743E-4</v>
      </c>
      <c r="S476">
        <f t="shared" si="93"/>
        <v>1.0271468616085411E-3</v>
      </c>
      <c r="T476">
        <f t="shared" si="94"/>
        <v>1.5310127721892552E-3</v>
      </c>
      <c r="U476">
        <f t="shared" si="95"/>
        <v>1.5210990467726671E-3</v>
      </c>
      <c r="V476">
        <f t="shared" si="96"/>
        <v>1.5210990467726671E-3</v>
      </c>
      <c r="W476" s="2"/>
      <c r="X476">
        <f t="shared" si="97"/>
        <v>156.57059485049206</v>
      </c>
      <c r="Y476">
        <f t="shared" si="98"/>
        <v>7.1554039290563367E-4</v>
      </c>
      <c r="Z476" s="40">
        <f>X476/MAX($X$16:X476)-1</f>
        <v>0</v>
      </c>
      <c r="AC476" s="2"/>
    </row>
    <row r="477" spans="1:29">
      <c r="A477" s="2">
        <v>44187</v>
      </c>
      <c r="B477">
        <v>12498001</v>
      </c>
      <c r="C477">
        <v>14021300</v>
      </c>
      <c r="D477">
        <v>13921926</v>
      </c>
      <c r="E477">
        <v>13780146</v>
      </c>
      <c r="F477">
        <v>13082909</v>
      </c>
      <c r="G477">
        <f>IFERROR(VLOOKUP($A477,'Equity Curves'!$A$16:$F$1622,2,FALSE),'BN+NF EQ_Curves'!G476)</f>
        <v>20667958</v>
      </c>
      <c r="H477">
        <f>IFERROR(VLOOKUP($A477,'Equity Curves'!$A$16:$F$1622,3,FALSE),'BN+NF EQ_Curves'!H476)</f>
        <v>24290928</v>
      </c>
      <c r="I477">
        <f>IFERROR(VLOOKUP($A477,'Equity Curves'!$A$16:$F$1622,4,FALSE),'BN+NF EQ_Curves'!I476)</f>
        <v>27515510</v>
      </c>
      <c r="J477">
        <f>IFERROR(VLOOKUP($A477,'Equity Curves'!$A$16:$F$1622,5,FALSE),'BN+NF EQ_Curves'!J476)</f>
        <v>25432506</v>
      </c>
      <c r="K477">
        <f>IFERROR(VLOOKUP($A477,'Equity Curves'!$A$16:$F$1622,6,FALSE),'BN+NF EQ_Curves'!K476)</f>
        <v>25432506</v>
      </c>
      <c r="M477">
        <f t="shared" si="87"/>
        <v>3.6747373215151313E-4</v>
      </c>
      <c r="N477">
        <f t="shared" si="88"/>
        <v>2.2201908058896436E-3</v>
      </c>
      <c r="O477">
        <f t="shared" si="89"/>
        <v>5.016736411339151E-3</v>
      </c>
      <c r="P477">
        <f t="shared" si="90"/>
        <v>5.2612247205561236E-3</v>
      </c>
      <c r="Q477">
        <f t="shared" si="91"/>
        <v>7.4534982242959735E-3</v>
      </c>
      <c r="R477">
        <f t="shared" si="92"/>
        <v>1.6520410373817018E-3</v>
      </c>
      <c r="S477">
        <f t="shared" si="93"/>
        <v>1.7180726212495667E-3</v>
      </c>
      <c r="T477">
        <f t="shared" si="94"/>
        <v>4.6383748607807807E-3</v>
      </c>
      <c r="U477">
        <f t="shared" si="95"/>
        <v>6.4253710387629503E-3</v>
      </c>
      <c r="V477">
        <f t="shared" si="96"/>
        <v>6.4253710387629503E-3</v>
      </c>
      <c r="W477" s="2"/>
      <c r="X477">
        <f t="shared" si="97"/>
        <v>157.21532679625673</v>
      </c>
      <c r="Y477">
        <f t="shared" si="98"/>
        <v>4.1178354491170355E-3</v>
      </c>
      <c r="Z477" s="40">
        <f>X477/MAX($X$16:X477)-1</f>
        <v>0</v>
      </c>
      <c r="AC477" s="2"/>
    </row>
    <row r="478" spans="1:29">
      <c r="A478" s="2">
        <v>44188</v>
      </c>
      <c r="B478">
        <v>12541072</v>
      </c>
      <c r="C478">
        <v>14067273</v>
      </c>
      <c r="D478">
        <v>13967899</v>
      </c>
      <c r="E478">
        <v>13805598</v>
      </c>
      <c r="F478">
        <v>13106543</v>
      </c>
      <c r="G478">
        <f>IFERROR(VLOOKUP($A478,'Equity Curves'!$A$16:$F$1622,2,FALSE),'BN+NF EQ_Curves'!G477)</f>
        <v>20704848</v>
      </c>
      <c r="H478">
        <f>IFERROR(VLOOKUP($A478,'Equity Curves'!$A$16:$F$1622,3,FALSE),'BN+NF EQ_Curves'!H477)</f>
        <v>24429136</v>
      </c>
      <c r="I478">
        <f>IFERROR(VLOOKUP($A478,'Equity Curves'!$A$16:$F$1622,4,FALSE),'BN+NF EQ_Curves'!I477)</f>
        <v>27642088</v>
      </c>
      <c r="J478">
        <f>IFERROR(VLOOKUP($A478,'Equity Curves'!$A$16:$F$1622,5,FALSE),'BN+NF EQ_Curves'!J477)</f>
        <v>25533496</v>
      </c>
      <c r="K478">
        <f>IFERROR(VLOOKUP($A478,'Equity Curves'!$A$16:$F$1622,6,FALSE),'BN+NF EQ_Curves'!K477)</f>
        <v>25533496</v>
      </c>
      <c r="M478">
        <f t="shared" si="87"/>
        <v>3.4462311212808405E-3</v>
      </c>
      <c r="N478">
        <f t="shared" si="88"/>
        <v>3.2787972584567004E-3</v>
      </c>
      <c r="O478">
        <f t="shared" si="89"/>
        <v>3.3022011465941858E-3</v>
      </c>
      <c r="P478">
        <f t="shared" si="90"/>
        <v>1.8470051043000257E-3</v>
      </c>
      <c r="Q478">
        <f t="shared" si="91"/>
        <v>1.8064789719167695E-3</v>
      </c>
      <c r="R478">
        <f t="shared" si="92"/>
        <v>1.784888473258972E-3</v>
      </c>
      <c r="S478">
        <f t="shared" si="93"/>
        <v>5.6896961696975001E-3</v>
      </c>
      <c r="T478">
        <f t="shared" si="94"/>
        <v>4.6002418272457213E-3</v>
      </c>
      <c r="U478">
        <f t="shared" si="95"/>
        <v>3.9709024348604238E-3</v>
      </c>
      <c r="V478">
        <f t="shared" si="96"/>
        <v>3.9709024348604238E-3</v>
      </c>
      <c r="W478" s="2"/>
      <c r="X478">
        <f t="shared" si="97"/>
        <v>157.74510070598643</v>
      </c>
      <c r="Y478">
        <f t="shared" si="98"/>
        <v>3.3697344942471563E-3</v>
      </c>
      <c r="Z478" s="40">
        <f>X478/MAX($X$16:X478)-1</f>
        <v>0</v>
      </c>
      <c r="AC478" s="2"/>
    </row>
    <row r="479" spans="1:29">
      <c r="A479" s="2">
        <v>44189</v>
      </c>
      <c r="B479">
        <v>12556025</v>
      </c>
      <c r="C479">
        <v>14075492</v>
      </c>
      <c r="D479">
        <v>13976118</v>
      </c>
      <c r="E479">
        <v>13811112</v>
      </c>
      <c r="F479">
        <v>13097371</v>
      </c>
      <c r="G479">
        <f>IFERROR(VLOOKUP($A479,'Equity Curves'!$A$16:$F$1622,2,FALSE),'BN+NF EQ_Curves'!G478)</f>
        <v>20805406</v>
      </c>
      <c r="H479">
        <f>IFERROR(VLOOKUP($A479,'Equity Curves'!$A$16:$F$1622,3,FALSE),'BN+NF EQ_Curves'!H478)</f>
        <v>24493672</v>
      </c>
      <c r="I479">
        <f>IFERROR(VLOOKUP($A479,'Equity Curves'!$A$16:$F$1622,4,FALSE),'BN+NF EQ_Curves'!I478)</f>
        <v>27678130</v>
      </c>
      <c r="J479">
        <f>IFERROR(VLOOKUP($A479,'Equity Curves'!$A$16:$F$1622,5,FALSE),'BN+NF EQ_Curves'!J478)</f>
        <v>25556578</v>
      </c>
      <c r="K479">
        <f>IFERROR(VLOOKUP($A479,'Equity Curves'!$A$16:$F$1622,6,FALSE),'BN+NF EQ_Curves'!K478)</f>
        <v>25556578</v>
      </c>
      <c r="M479">
        <f t="shared" si="87"/>
        <v>1.192322315030081E-3</v>
      </c>
      <c r="N479">
        <f t="shared" si="88"/>
        <v>5.8426391525912003E-4</v>
      </c>
      <c r="O479">
        <f t="shared" si="89"/>
        <v>5.8842063505748499E-4</v>
      </c>
      <c r="P479">
        <f t="shared" si="90"/>
        <v>3.9940319861542228E-4</v>
      </c>
      <c r="Q479">
        <f t="shared" si="91"/>
        <v>-6.9980314412432243E-4</v>
      </c>
      <c r="R479">
        <f t="shared" si="92"/>
        <v>4.8567369342678024E-3</v>
      </c>
      <c r="S479">
        <f t="shared" si="93"/>
        <v>2.6417635073134882E-3</v>
      </c>
      <c r="T479">
        <f t="shared" si="94"/>
        <v>1.3038812408092681E-3</v>
      </c>
      <c r="U479">
        <f t="shared" si="95"/>
        <v>9.0398901897326134E-4</v>
      </c>
      <c r="V479">
        <f t="shared" si="96"/>
        <v>9.0398901897326134E-4</v>
      </c>
      <c r="W479" s="2"/>
      <c r="X479">
        <f t="shared" si="97"/>
        <v>157.94504209489637</v>
      </c>
      <c r="Y479">
        <f t="shared" si="98"/>
        <v>1.2674966640174867E-3</v>
      </c>
      <c r="Z479" s="40">
        <f>X479/MAX($X$16:X479)-1</f>
        <v>0</v>
      </c>
      <c r="AC479" s="2"/>
    </row>
    <row r="480" spans="1:29">
      <c r="A480" s="2">
        <v>44193</v>
      </c>
      <c r="B480">
        <v>12579205</v>
      </c>
      <c r="C480">
        <v>14102535</v>
      </c>
      <c r="D480">
        <v>14001229</v>
      </c>
      <c r="E480">
        <v>13836224</v>
      </c>
      <c r="F480">
        <v>13122483</v>
      </c>
      <c r="G480">
        <f>IFERROR(VLOOKUP($A480,'Equity Curves'!$A$16:$F$1622,2,FALSE),'BN+NF EQ_Curves'!G479)</f>
        <v>20891492</v>
      </c>
      <c r="H480">
        <f>IFERROR(VLOOKUP($A480,'Equity Curves'!$A$16:$F$1622,3,FALSE),'BN+NF EQ_Curves'!H479)</f>
        <v>24598886</v>
      </c>
      <c r="I480">
        <f>IFERROR(VLOOKUP($A480,'Equity Curves'!$A$16:$F$1622,4,FALSE),'BN+NF EQ_Curves'!I479)</f>
        <v>27792912</v>
      </c>
      <c r="J480">
        <f>IFERROR(VLOOKUP($A480,'Equity Curves'!$A$16:$F$1622,5,FALSE),'BN+NF EQ_Curves'!J479)</f>
        <v>25661792</v>
      </c>
      <c r="K480">
        <f>IFERROR(VLOOKUP($A480,'Equity Curves'!$A$16:$F$1622,6,FALSE),'BN+NF EQ_Curves'!K479)</f>
        <v>25661792</v>
      </c>
      <c r="M480">
        <f t="shared" si="87"/>
        <v>1.8461256647706037E-3</v>
      </c>
      <c r="N480">
        <f t="shared" si="88"/>
        <v>1.9212827516081887E-3</v>
      </c>
      <c r="O480">
        <f t="shared" si="89"/>
        <v>1.7967077839498025E-3</v>
      </c>
      <c r="P480">
        <f t="shared" si="90"/>
        <v>1.8182460615769891E-3</v>
      </c>
      <c r="Q480">
        <f t="shared" si="91"/>
        <v>1.9173313484057708E-3</v>
      </c>
      <c r="R480">
        <f t="shared" si="92"/>
        <v>4.1376746024566202E-3</v>
      </c>
      <c r="S480">
        <f t="shared" si="93"/>
        <v>4.295558460977178E-3</v>
      </c>
      <c r="T480">
        <f t="shared" si="94"/>
        <v>4.1470287190645827E-3</v>
      </c>
      <c r="U480">
        <f t="shared" si="95"/>
        <v>4.1169048532241348E-3</v>
      </c>
      <c r="V480">
        <f t="shared" si="96"/>
        <v>4.1169048532241348E-3</v>
      </c>
      <c r="W480" s="2"/>
      <c r="X480">
        <f t="shared" si="97"/>
        <v>158.42067408452019</v>
      </c>
      <c r="Y480">
        <f t="shared" si="98"/>
        <v>3.0113765099258004E-3</v>
      </c>
      <c r="Z480" s="40">
        <f>X480/MAX($X$16:X480)-1</f>
        <v>0</v>
      </c>
      <c r="AC480" s="2"/>
    </row>
    <row r="481" spans="1:29">
      <c r="A481" s="2">
        <v>44194</v>
      </c>
      <c r="B481">
        <v>12597112</v>
      </c>
      <c r="C481">
        <v>14123427</v>
      </c>
      <c r="D481">
        <v>14010568</v>
      </c>
      <c r="E481">
        <v>13823108</v>
      </c>
      <c r="F481">
        <v>13119379</v>
      </c>
      <c r="G481">
        <f>IFERROR(VLOOKUP($A481,'Equity Curves'!$A$16:$F$1622,2,FALSE),'BN+NF EQ_Curves'!G480)</f>
        <v>20978994</v>
      </c>
      <c r="H481">
        <f>IFERROR(VLOOKUP($A481,'Equity Curves'!$A$16:$F$1622,3,FALSE),'BN+NF EQ_Curves'!H480)</f>
        <v>24705834</v>
      </c>
      <c r="I481">
        <f>IFERROR(VLOOKUP($A481,'Equity Curves'!$A$16:$F$1622,4,FALSE),'BN+NF EQ_Curves'!I480)</f>
        <v>27909582</v>
      </c>
      <c r="J481">
        <f>IFERROR(VLOOKUP($A481,'Equity Curves'!$A$16:$F$1622,5,FALSE),'BN+NF EQ_Curves'!J480)</f>
        <v>25768740</v>
      </c>
      <c r="K481">
        <f>IFERROR(VLOOKUP($A481,'Equity Curves'!$A$16:$F$1622,6,FALSE),'BN+NF EQ_Curves'!K480)</f>
        <v>25768740</v>
      </c>
      <c r="M481">
        <f t="shared" si="87"/>
        <v>1.4235398818924772E-3</v>
      </c>
      <c r="N481">
        <f t="shared" si="88"/>
        <v>1.4814357844175063E-3</v>
      </c>
      <c r="O481">
        <f t="shared" si="89"/>
        <v>6.6701287436976564E-4</v>
      </c>
      <c r="P481">
        <f t="shared" si="90"/>
        <v>-9.4794649175955481E-4</v>
      </c>
      <c r="Q481">
        <f t="shared" si="91"/>
        <v>-2.3654059982403108E-4</v>
      </c>
      <c r="R481">
        <f t="shared" si="92"/>
        <v>4.1884035855361823E-3</v>
      </c>
      <c r="S481">
        <f t="shared" si="93"/>
        <v>4.3476765573855491E-3</v>
      </c>
      <c r="T481">
        <f t="shared" si="94"/>
        <v>4.1978328863128134E-3</v>
      </c>
      <c r="U481">
        <f t="shared" si="95"/>
        <v>4.1675967134329195E-3</v>
      </c>
      <c r="V481">
        <f t="shared" si="96"/>
        <v>4.1675967134329195E-3</v>
      </c>
      <c r="W481" s="2"/>
      <c r="X481">
        <f t="shared" si="97"/>
        <v>158.79227524812794</v>
      </c>
      <c r="Y481">
        <f t="shared" si="98"/>
        <v>2.3456607905196552E-3</v>
      </c>
      <c r="Z481" s="40">
        <f>X481/MAX($X$16:X481)-1</f>
        <v>0</v>
      </c>
      <c r="AC481" s="2"/>
    </row>
    <row r="482" spans="1:29">
      <c r="A482" s="2">
        <v>44195</v>
      </c>
      <c r="B482">
        <v>12617565</v>
      </c>
      <c r="C482">
        <v>14108532</v>
      </c>
      <c r="D482">
        <v>14036628</v>
      </c>
      <c r="E482">
        <v>13779384</v>
      </c>
      <c r="F482">
        <v>13079918</v>
      </c>
      <c r="G482">
        <f>IFERROR(VLOOKUP($A482,'Equity Curves'!$A$16:$F$1622,2,FALSE),'BN+NF EQ_Curves'!G481)</f>
        <v>20999890</v>
      </c>
      <c r="H482">
        <f>IFERROR(VLOOKUP($A482,'Equity Curves'!$A$16:$F$1622,3,FALSE),'BN+NF EQ_Curves'!H481)</f>
        <v>24609848</v>
      </c>
      <c r="I482">
        <f>IFERROR(VLOOKUP($A482,'Equity Curves'!$A$16:$F$1622,4,FALSE),'BN+NF EQ_Curves'!I481)</f>
        <v>27839620</v>
      </c>
      <c r="J482">
        <f>IFERROR(VLOOKUP($A482,'Equity Curves'!$A$16:$F$1622,5,FALSE),'BN+NF EQ_Curves'!J481)</f>
        <v>25790458</v>
      </c>
      <c r="K482">
        <f>IFERROR(VLOOKUP($A482,'Equity Curves'!$A$16:$F$1622,6,FALSE),'BN+NF EQ_Curves'!K481)</f>
        <v>25790458</v>
      </c>
      <c r="M482">
        <f t="shared" si="87"/>
        <v>1.6236261136679531E-3</v>
      </c>
      <c r="N482">
        <f t="shared" si="88"/>
        <v>-1.0546307209999828E-3</v>
      </c>
      <c r="O482">
        <f t="shared" si="89"/>
        <v>1.8600245186348729E-3</v>
      </c>
      <c r="P482">
        <f t="shared" si="90"/>
        <v>-3.1631091936776823E-3</v>
      </c>
      <c r="Q482">
        <f t="shared" si="91"/>
        <v>-3.0078405387937712E-3</v>
      </c>
      <c r="R482">
        <f t="shared" si="92"/>
        <v>9.9604394757912829E-4</v>
      </c>
      <c r="S482">
        <f t="shared" si="93"/>
        <v>-3.8851552228513775E-3</v>
      </c>
      <c r="T482">
        <f t="shared" si="94"/>
        <v>-2.5067376501732852E-3</v>
      </c>
      <c r="U482">
        <f t="shared" si="95"/>
        <v>8.4280411071713246E-4</v>
      </c>
      <c r="V482">
        <f t="shared" si="96"/>
        <v>8.4280411071713246E-4</v>
      </c>
      <c r="W482" s="2"/>
      <c r="X482">
        <f t="shared" si="97"/>
        <v>158.67394053680491</v>
      </c>
      <c r="Y482">
        <f t="shared" si="98"/>
        <v>-7.4521705251798796E-4</v>
      </c>
      <c r="Z482" s="40">
        <f>X482/MAX($X$16:X482)-1</f>
        <v>-7.4521705251795467E-4</v>
      </c>
      <c r="AC482" s="2"/>
    </row>
    <row r="483" spans="1:29">
      <c r="A483" s="2">
        <v>44196</v>
      </c>
      <c r="B483">
        <v>12625700</v>
      </c>
      <c r="C483">
        <v>14149941</v>
      </c>
      <c r="D483">
        <v>14052926</v>
      </c>
      <c r="E483">
        <v>13776480</v>
      </c>
      <c r="F483">
        <v>13094526</v>
      </c>
      <c r="G483">
        <f>IFERROR(VLOOKUP($A483,'Equity Curves'!$A$16:$F$1622,2,FALSE),'BN+NF EQ_Curves'!G482)</f>
        <v>20999890</v>
      </c>
      <c r="H483">
        <f>IFERROR(VLOOKUP($A483,'Equity Curves'!$A$16:$F$1622,3,FALSE),'BN+NF EQ_Curves'!H482)</f>
        <v>24609848</v>
      </c>
      <c r="I483">
        <f>IFERROR(VLOOKUP($A483,'Equity Curves'!$A$16:$F$1622,4,FALSE),'BN+NF EQ_Curves'!I482)</f>
        <v>27839620</v>
      </c>
      <c r="J483">
        <f>IFERROR(VLOOKUP($A483,'Equity Curves'!$A$16:$F$1622,5,FALSE),'BN+NF EQ_Curves'!J482)</f>
        <v>25790458</v>
      </c>
      <c r="K483">
        <f>IFERROR(VLOOKUP($A483,'Equity Curves'!$A$16:$F$1622,6,FALSE),'BN+NF EQ_Curves'!K482)</f>
        <v>25790458</v>
      </c>
      <c r="M483">
        <f t="shared" si="87"/>
        <v>6.447361277710506E-4</v>
      </c>
      <c r="N483">
        <f t="shared" si="88"/>
        <v>2.935032503736057E-3</v>
      </c>
      <c r="O483">
        <f t="shared" si="89"/>
        <v>1.1611050745234941E-3</v>
      </c>
      <c r="P483">
        <f t="shared" si="90"/>
        <v>-2.1074962422118482E-4</v>
      </c>
      <c r="Q483">
        <f t="shared" si="91"/>
        <v>1.1168265733776384E-3</v>
      </c>
      <c r="R483">
        <f t="shared" si="92"/>
        <v>0</v>
      </c>
      <c r="S483">
        <f t="shared" si="93"/>
        <v>0</v>
      </c>
      <c r="T483">
        <f t="shared" si="94"/>
        <v>0</v>
      </c>
      <c r="U483">
        <f t="shared" si="95"/>
        <v>0</v>
      </c>
      <c r="V483">
        <f t="shared" si="96"/>
        <v>0</v>
      </c>
      <c r="W483" s="2"/>
      <c r="X483">
        <f t="shared" si="97"/>
        <v>158.76354292805246</v>
      </c>
      <c r="Y483">
        <f t="shared" si="98"/>
        <v>5.6469506551870552E-4</v>
      </c>
      <c r="Z483" s="40">
        <f>X483/MAX($X$16:X483)-1</f>
        <v>-1.8094280739144875E-4</v>
      </c>
      <c r="AC483" s="2"/>
    </row>
    <row r="484" spans="1:29">
      <c r="A484" s="2">
        <v>44197</v>
      </c>
      <c r="B484">
        <v>12650035</v>
      </c>
      <c r="C484">
        <v>14176303</v>
      </c>
      <c r="D484">
        <v>14074226</v>
      </c>
      <c r="E484">
        <v>13809226</v>
      </c>
      <c r="F484">
        <v>13126601</v>
      </c>
      <c r="G484">
        <f>IFERROR(VLOOKUP($A484,'Equity Curves'!$A$16:$F$1622,2,FALSE),'BN+NF EQ_Curves'!G483)</f>
        <v>21007380</v>
      </c>
      <c r="H484">
        <f>IFERROR(VLOOKUP($A484,'Equity Curves'!$A$16:$F$1622,3,FALSE),'BN+NF EQ_Curves'!H483)</f>
        <v>24613324</v>
      </c>
      <c r="I484">
        <f>IFERROR(VLOOKUP($A484,'Equity Curves'!$A$16:$F$1622,4,FALSE),'BN+NF EQ_Curves'!I483)</f>
        <v>27849150</v>
      </c>
      <c r="J484">
        <f>IFERROR(VLOOKUP($A484,'Equity Curves'!$A$16:$F$1622,5,FALSE),'BN+NF EQ_Curves'!J483)</f>
        <v>25760190</v>
      </c>
      <c r="K484">
        <f>IFERROR(VLOOKUP($A484,'Equity Curves'!$A$16:$F$1622,6,FALSE),'BN+NF EQ_Curves'!K483)</f>
        <v>25760190</v>
      </c>
      <c r="M484">
        <f t="shared" si="87"/>
        <v>1.9274178857409119E-3</v>
      </c>
      <c r="N484">
        <f t="shared" si="88"/>
        <v>1.8630466374383037E-3</v>
      </c>
      <c r="O484">
        <f t="shared" si="89"/>
        <v>1.5156985812065926E-3</v>
      </c>
      <c r="P484">
        <f t="shared" si="90"/>
        <v>2.3769496997780859E-3</v>
      </c>
      <c r="Q484">
        <f t="shared" si="91"/>
        <v>2.4494968355479596E-3</v>
      </c>
      <c r="R484">
        <f t="shared" si="92"/>
        <v>3.5666853493032669E-4</v>
      </c>
      <c r="S484">
        <f t="shared" si="93"/>
        <v>1.4124426936734658E-4</v>
      </c>
      <c r="T484">
        <f t="shared" si="94"/>
        <v>3.4231789083327691E-4</v>
      </c>
      <c r="U484">
        <f t="shared" si="95"/>
        <v>-1.1736123491874473E-3</v>
      </c>
      <c r="V484">
        <f t="shared" si="96"/>
        <v>-1.1736123491874473E-3</v>
      </c>
      <c r="W484" s="2"/>
      <c r="X484">
        <f t="shared" si="97"/>
        <v>158.90048625789058</v>
      </c>
      <c r="Y484">
        <f t="shared" si="98"/>
        <v>8.625615636467911E-4</v>
      </c>
      <c r="Z484" s="40">
        <f>X484/MAX($X$16:X484)-1</f>
        <v>0</v>
      </c>
      <c r="AC484" s="2"/>
    </row>
    <row r="485" spans="1:29">
      <c r="A485" s="2">
        <v>44200</v>
      </c>
      <c r="B485">
        <v>12699530</v>
      </c>
      <c r="C485">
        <v>14135069</v>
      </c>
      <c r="D485">
        <v>13955637</v>
      </c>
      <c r="E485">
        <v>13764470</v>
      </c>
      <c r="F485">
        <v>13106867</v>
      </c>
      <c r="G485">
        <f>IFERROR(VLOOKUP($A485,'Equity Curves'!$A$16:$F$1622,2,FALSE),'BN+NF EQ_Curves'!G484)</f>
        <v>20888174</v>
      </c>
      <c r="H485">
        <f>IFERROR(VLOOKUP($A485,'Equity Curves'!$A$16:$F$1622,3,FALSE),'BN+NF EQ_Curves'!H484)</f>
        <v>24493150</v>
      </c>
      <c r="I485">
        <f>IFERROR(VLOOKUP($A485,'Equity Curves'!$A$16:$F$1622,4,FALSE),'BN+NF EQ_Curves'!I484)</f>
        <v>27817536</v>
      </c>
      <c r="J485">
        <f>IFERROR(VLOOKUP($A485,'Equity Curves'!$A$16:$F$1622,5,FALSE),'BN+NF EQ_Curves'!J484)</f>
        <v>25651280</v>
      </c>
      <c r="K485">
        <f>IFERROR(VLOOKUP($A485,'Equity Curves'!$A$16:$F$1622,6,FALSE),'BN+NF EQ_Curves'!K484)</f>
        <v>25651280</v>
      </c>
      <c r="M485">
        <f t="shared" si="87"/>
        <v>3.912637395864893E-3</v>
      </c>
      <c r="N485">
        <f t="shared" si="88"/>
        <v>-2.9086567915485029E-3</v>
      </c>
      <c r="O485">
        <f t="shared" si="89"/>
        <v>-8.4259695701915938E-3</v>
      </c>
      <c r="P485">
        <f t="shared" si="90"/>
        <v>-3.2410216184455276E-3</v>
      </c>
      <c r="Q485">
        <f t="shared" si="91"/>
        <v>-1.5033594759221725E-3</v>
      </c>
      <c r="R485">
        <f t="shared" si="92"/>
        <v>-5.6744820153679099E-3</v>
      </c>
      <c r="S485">
        <f t="shared" si="93"/>
        <v>-4.8824774743956301E-3</v>
      </c>
      <c r="T485">
        <f t="shared" si="94"/>
        <v>-1.1351872498801541E-3</v>
      </c>
      <c r="U485">
        <f t="shared" si="95"/>
        <v>-4.2278414871940173E-3</v>
      </c>
      <c r="V485">
        <f t="shared" si="96"/>
        <v>-4.2278414871940173E-3</v>
      </c>
      <c r="W485" s="2"/>
      <c r="X485">
        <f t="shared" si="97"/>
        <v>158.3870120521739</v>
      </c>
      <c r="Y485">
        <f t="shared" si="98"/>
        <v>-3.2314199774274633E-3</v>
      </c>
      <c r="Z485" s="40">
        <f>X485/MAX($X$16:X485)-1</f>
        <v>-3.2314199774273744E-3</v>
      </c>
      <c r="AC485" s="2"/>
    </row>
    <row r="486" spans="1:29">
      <c r="A486" s="2">
        <v>44201</v>
      </c>
      <c r="B486">
        <v>12708893</v>
      </c>
      <c r="C486">
        <v>14155749</v>
      </c>
      <c r="D486">
        <v>13947088</v>
      </c>
      <c r="E486">
        <v>13716635</v>
      </c>
      <c r="F486">
        <v>13077948</v>
      </c>
      <c r="G486">
        <f>IFERROR(VLOOKUP($A486,'Equity Curves'!$A$16:$F$1622,2,FALSE),'BN+NF EQ_Curves'!G485)</f>
        <v>21001648</v>
      </c>
      <c r="H486">
        <f>IFERROR(VLOOKUP($A486,'Equity Curves'!$A$16:$F$1622,3,FALSE),'BN+NF EQ_Curves'!H485)</f>
        <v>24626470</v>
      </c>
      <c r="I486">
        <f>IFERROR(VLOOKUP($A486,'Equity Curves'!$A$16:$F$1622,4,FALSE),'BN+NF EQ_Curves'!I485)</f>
        <v>27753140</v>
      </c>
      <c r="J486">
        <f>IFERROR(VLOOKUP($A486,'Equity Curves'!$A$16:$F$1622,5,FALSE),'BN+NF EQ_Curves'!J485)</f>
        <v>25592250</v>
      </c>
      <c r="K486">
        <f>IFERROR(VLOOKUP($A486,'Equity Curves'!$A$16:$F$1622,6,FALSE),'BN+NF EQ_Curves'!K485)</f>
        <v>25592250</v>
      </c>
      <c r="M486">
        <f t="shared" si="87"/>
        <v>7.3727137933454756E-4</v>
      </c>
      <c r="N486">
        <f t="shared" si="88"/>
        <v>1.4630278776848193E-3</v>
      </c>
      <c r="O486">
        <f t="shared" si="89"/>
        <v>-6.1258400458541473E-4</v>
      </c>
      <c r="P486">
        <f t="shared" si="90"/>
        <v>-3.475251862222084E-3</v>
      </c>
      <c r="Q486">
        <f t="shared" si="91"/>
        <v>-2.2064006600509556E-3</v>
      </c>
      <c r="R486">
        <f t="shared" si="92"/>
        <v>5.4324518744433004E-3</v>
      </c>
      <c r="S486">
        <f t="shared" si="93"/>
        <v>5.4431545146296223E-3</v>
      </c>
      <c r="T486">
        <f t="shared" si="94"/>
        <v>-2.3149426318708199E-3</v>
      </c>
      <c r="U486">
        <f t="shared" si="95"/>
        <v>-2.3012496842262919E-3</v>
      </c>
      <c r="V486">
        <f t="shared" si="96"/>
        <v>-2.3012496842262919E-3</v>
      </c>
      <c r="W486" s="2"/>
      <c r="X486">
        <f t="shared" si="97"/>
        <v>158.38486158607856</v>
      </c>
      <c r="Y486">
        <f t="shared" si="98"/>
        <v>-1.3577288108956908E-5</v>
      </c>
      <c r="Z486" s="40">
        <f>X486/MAX($X$16:X486)-1</f>
        <v>-3.2449533916163453E-3</v>
      </c>
      <c r="AC486" s="2"/>
    </row>
    <row r="487" spans="1:29">
      <c r="A487" s="2">
        <v>44202</v>
      </c>
      <c r="B487">
        <v>12685657</v>
      </c>
      <c r="C487">
        <v>14176524</v>
      </c>
      <c r="D487">
        <v>13977766</v>
      </c>
      <c r="E487">
        <v>13756179</v>
      </c>
      <c r="F487">
        <v>13080768</v>
      </c>
      <c r="G487">
        <f>IFERROR(VLOOKUP($A487,'Equity Curves'!$A$16:$F$1622,2,FALSE),'BN+NF EQ_Curves'!G486)</f>
        <v>21049268</v>
      </c>
      <c r="H487">
        <f>IFERROR(VLOOKUP($A487,'Equity Curves'!$A$16:$F$1622,3,FALSE),'BN+NF EQ_Curves'!H486)</f>
        <v>24679382</v>
      </c>
      <c r="I487">
        <f>IFERROR(VLOOKUP($A487,'Equity Curves'!$A$16:$F$1622,4,FALSE),'BN+NF EQ_Curves'!I486)</f>
        <v>27798834</v>
      </c>
      <c r="J487">
        <f>IFERROR(VLOOKUP($A487,'Equity Curves'!$A$16:$F$1622,5,FALSE),'BN+NF EQ_Curves'!J486)</f>
        <v>25672776</v>
      </c>
      <c r="K487">
        <f>IFERROR(VLOOKUP($A487,'Equity Curves'!$A$16:$F$1622,6,FALSE),'BN+NF EQ_Curves'!K486)</f>
        <v>25672776</v>
      </c>
      <c r="M487">
        <f t="shared" si="87"/>
        <v>-1.8283260390972167E-3</v>
      </c>
      <c r="N487">
        <f t="shared" si="88"/>
        <v>1.4676016083641219E-3</v>
      </c>
      <c r="O487">
        <f t="shared" si="89"/>
        <v>2.1995989413703398E-3</v>
      </c>
      <c r="P487">
        <f t="shared" si="90"/>
        <v>2.8829228159821252E-3</v>
      </c>
      <c r="Q487">
        <f t="shared" si="91"/>
        <v>2.1563015849279665E-4</v>
      </c>
      <c r="R487">
        <f t="shared" si="92"/>
        <v>2.2674411074787848E-3</v>
      </c>
      <c r="S487">
        <f t="shared" si="93"/>
        <v>2.1485823993450115E-3</v>
      </c>
      <c r="T487">
        <f t="shared" si="94"/>
        <v>1.6464443302630638E-3</v>
      </c>
      <c r="U487">
        <f t="shared" si="95"/>
        <v>3.1464994285379522E-3</v>
      </c>
      <c r="V487">
        <f t="shared" si="96"/>
        <v>3.1464994285379522E-3</v>
      </c>
      <c r="W487" s="2"/>
      <c r="X487">
        <f t="shared" si="97"/>
        <v>158.65875485117928</v>
      </c>
      <c r="Y487">
        <f t="shared" si="98"/>
        <v>1.7292894179274931E-3</v>
      </c>
      <c r="Z487" s="40">
        <f>X487/MAX($X$16:X487)-1</f>
        <v>-1.5212754372505577E-3</v>
      </c>
      <c r="AC487" s="2"/>
    </row>
    <row r="488" spans="1:29">
      <c r="A488" s="2">
        <v>44203</v>
      </c>
      <c r="B488">
        <v>12603347</v>
      </c>
      <c r="C488">
        <v>14120884</v>
      </c>
      <c r="D488">
        <v>13962362</v>
      </c>
      <c r="E488">
        <v>13734817</v>
      </c>
      <c r="F488">
        <v>13169451</v>
      </c>
      <c r="G488">
        <f>IFERROR(VLOOKUP($A488,'Equity Curves'!$A$16:$F$1622,2,FALSE),'BN+NF EQ_Curves'!G487)</f>
        <v>21075890</v>
      </c>
      <c r="H488">
        <f>IFERROR(VLOOKUP($A488,'Equity Curves'!$A$16:$F$1622,3,FALSE),'BN+NF EQ_Curves'!H487)</f>
        <v>24708962</v>
      </c>
      <c r="I488">
        <f>IFERROR(VLOOKUP($A488,'Equity Curves'!$A$16:$F$1622,4,FALSE),'BN+NF EQ_Curves'!I487)</f>
        <v>27643432</v>
      </c>
      <c r="J488">
        <f>IFERROR(VLOOKUP($A488,'Equity Curves'!$A$16:$F$1622,5,FALSE),'BN+NF EQ_Curves'!J487)</f>
        <v>25557236</v>
      </c>
      <c r="K488">
        <f>IFERROR(VLOOKUP($A488,'Equity Curves'!$A$16:$F$1622,6,FALSE),'BN+NF EQ_Curves'!K487)</f>
        <v>25557236</v>
      </c>
      <c r="M488">
        <f t="shared" si="87"/>
        <v>-6.4884302011318784E-3</v>
      </c>
      <c r="N488">
        <f t="shared" si="88"/>
        <v>-3.9247984908007405E-3</v>
      </c>
      <c r="O488">
        <f t="shared" si="89"/>
        <v>-1.1020359047361206E-3</v>
      </c>
      <c r="P488">
        <f t="shared" si="90"/>
        <v>-1.5529021540066079E-3</v>
      </c>
      <c r="Q488">
        <f t="shared" si="91"/>
        <v>6.7796478004962246E-3</v>
      </c>
      <c r="R488">
        <f t="shared" si="92"/>
        <v>1.2647470686391049E-3</v>
      </c>
      <c r="S488">
        <f t="shared" si="93"/>
        <v>1.1985713418594113E-3</v>
      </c>
      <c r="T488">
        <f t="shared" si="94"/>
        <v>-5.59023446810758E-3</v>
      </c>
      <c r="U488">
        <f t="shared" si="95"/>
        <v>-4.5004872087069936E-3</v>
      </c>
      <c r="V488">
        <f t="shared" si="96"/>
        <v>-4.5004872087069936E-3</v>
      </c>
      <c r="W488" s="2"/>
      <c r="X488">
        <f t="shared" si="97"/>
        <v>158.36656239235606</v>
      </c>
      <c r="Y488">
        <f t="shared" si="98"/>
        <v>-1.8416409425202175E-3</v>
      </c>
      <c r="Z488" s="40">
        <f>X488/MAX($X$16:X488)-1</f>
        <v>-3.3601147366407735E-3</v>
      </c>
      <c r="AC488" s="2"/>
    </row>
    <row r="489" spans="1:29">
      <c r="A489" s="2">
        <v>44204</v>
      </c>
      <c r="B489">
        <v>12635038</v>
      </c>
      <c r="C489">
        <v>14155216</v>
      </c>
      <c r="D489">
        <v>13996694</v>
      </c>
      <c r="E489">
        <v>13769149</v>
      </c>
      <c r="F489">
        <v>13201141</v>
      </c>
      <c r="G489">
        <f>IFERROR(VLOOKUP($A489,'Equity Curves'!$A$16:$F$1622,2,FALSE),'BN+NF EQ_Curves'!G488)</f>
        <v>21047716</v>
      </c>
      <c r="H489">
        <f>IFERROR(VLOOKUP($A489,'Equity Curves'!$A$16:$F$1622,3,FALSE),'BN+NF EQ_Curves'!H488)</f>
        <v>24677658</v>
      </c>
      <c r="I489">
        <f>IFERROR(VLOOKUP($A489,'Equity Curves'!$A$16:$F$1622,4,FALSE),'BN+NF EQ_Curves'!I488)</f>
        <v>27604820</v>
      </c>
      <c r="J489">
        <f>IFERROR(VLOOKUP($A489,'Equity Curves'!$A$16:$F$1622,5,FALSE),'BN+NF EQ_Curves'!J488)</f>
        <v>25559404</v>
      </c>
      <c r="K489">
        <f>IFERROR(VLOOKUP($A489,'Equity Curves'!$A$16:$F$1622,6,FALSE),'BN+NF EQ_Curves'!K488)</f>
        <v>25559404</v>
      </c>
      <c r="M489">
        <f t="shared" si="87"/>
        <v>2.5144907935963356E-3</v>
      </c>
      <c r="N489">
        <f t="shared" si="88"/>
        <v>2.4312925451408507E-3</v>
      </c>
      <c r="O489">
        <f t="shared" si="89"/>
        <v>2.4588962813025805E-3</v>
      </c>
      <c r="P489">
        <f t="shared" si="90"/>
        <v>2.4996328673327906E-3</v>
      </c>
      <c r="Q489">
        <f t="shared" si="91"/>
        <v>2.4063265811156143E-3</v>
      </c>
      <c r="R489">
        <f t="shared" si="92"/>
        <v>-1.3367881498717038E-3</v>
      </c>
      <c r="S489">
        <f t="shared" si="93"/>
        <v>-1.2669087434753479E-3</v>
      </c>
      <c r="T489">
        <f t="shared" si="94"/>
        <v>-1.3967874900627786E-3</v>
      </c>
      <c r="U489">
        <f t="shared" si="95"/>
        <v>8.4829204535230573E-5</v>
      </c>
      <c r="V489">
        <f t="shared" si="96"/>
        <v>8.4829204535230573E-5</v>
      </c>
      <c r="W489" s="2"/>
      <c r="X489">
        <f t="shared" si="97"/>
        <v>158.50085427730107</v>
      </c>
      <c r="Y489">
        <f t="shared" si="98"/>
        <v>8.4798130941488047E-4</v>
      </c>
      <c r="Z489" s="40">
        <f>X489/MAX($X$16:X489)-1</f>
        <v>-2.5149827417199067E-3</v>
      </c>
      <c r="AC489" s="2"/>
    </row>
    <row r="490" spans="1:29">
      <c r="A490" s="2">
        <v>44207</v>
      </c>
      <c r="B490">
        <v>12660853</v>
      </c>
      <c r="C490">
        <v>14183183</v>
      </c>
      <c r="D490">
        <v>14024661</v>
      </c>
      <c r="E490">
        <v>13797116</v>
      </c>
      <c r="F490">
        <v>13226957</v>
      </c>
      <c r="G490">
        <f>IFERROR(VLOOKUP($A490,'Equity Curves'!$A$16:$F$1622,2,FALSE),'BN+NF EQ_Curves'!G489)</f>
        <v>21055386</v>
      </c>
      <c r="H490">
        <f>IFERROR(VLOOKUP($A490,'Equity Curves'!$A$16:$F$1622,3,FALSE),'BN+NF EQ_Curves'!H489)</f>
        <v>24534666</v>
      </c>
      <c r="I490">
        <f>IFERROR(VLOOKUP($A490,'Equity Curves'!$A$16:$F$1622,4,FALSE),'BN+NF EQ_Curves'!I489)</f>
        <v>27615846</v>
      </c>
      <c r="J490">
        <f>IFERROR(VLOOKUP($A490,'Equity Curves'!$A$16:$F$1622,5,FALSE),'BN+NF EQ_Curves'!J489)</f>
        <v>25512220</v>
      </c>
      <c r="K490">
        <f>IFERROR(VLOOKUP($A490,'Equity Curves'!$A$16:$F$1622,6,FALSE),'BN+NF EQ_Curves'!K489)</f>
        <v>25512220</v>
      </c>
      <c r="M490">
        <f t="shared" si="87"/>
        <v>2.0431280064214796E-3</v>
      </c>
      <c r="N490">
        <f t="shared" si="88"/>
        <v>1.9757381307357047E-3</v>
      </c>
      <c r="O490">
        <f t="shared" si="89"/>
        <v>1.9981146976564279E-3</v>
      </c>
      <c r="P490">
        <f t="shared" si="90"/>
        <v>2.0311349670194545E-3</v>
      </c>
      <c r="Q490">
        <f t="shared" si="91"/>
        <v>1.9555885358697456E-3</v>
      </c>
      <c r="R490">
        <f t="shared" si="92"/>
        <v>3.6441008611109993E-4</v>
      </c>
      <c r="S490">
        <f t="shared" si="93"/>
        <v>-5.7943910236538665E-3</v>
      </c>
      <c r="T490">
        <f t="shared" si="94"/>
        <v>3.9942299931672309E-4</v>
      </c>
      <c r="U490">
        <f t="shared" si="95"/>
        <v>-1.8460524353385299E-3</v>
      </c>
      <c r="V490">
        <f t="shared" si="96"/>
        <v>-1.8460524353385299E-3</v>
      </c>
      <c r="W490" s="2"/>
      <c r="X490">
        <f t="shared" si="97"/>
        <v>158.52115889496903</v>
      </c>
      <c r="Y490">
        <f t="shared" si="98"/>
        <v>1.2810415287997084E-4</v>
      </c>
      <c r="Z490" s="40">
        <f>X490/MAX($X$16:X490)-1</f>
        <v>-2.3872007685735719E-3</v>
      </c>
      <c r="AC490" s="2"/>
    </row>
    <row r="491" spans="1:29">
      <c r="A491" s="2">
        <v>44208</v>
      </c>
      <c r="B491">
        <v>12679306</v>
      </c>
      <c r="C491">
        <v>14203173</v>
      </c>
      <c r="D491">
        <v>14044651</v>
      </c>
      <c r="E491">
        <v>13844958</v>
      </c>
      <c r="F491">
        <v>13271119</v>
      </c>
      <c r="G491">
        <f>IFERROR(VLOOKUP($A491,'Equity Curves'!$A$16:$F$1622,2,FALSE),'BN+NF EQ_Curves'!G490)</f>
        <v>21197020</v>
      </c>
      <c r="H491">
        <f>IFERROR(VLOOKUP($A491,'Equity Curves'!$A$16:$F$1622,3,FALSE),'BN+NF EQ_Curves'!H490)</f>
        <v>24726300</v>
      </c>
      <c r="I491">
        <f>IFERROR(VLOOKUP($A491,'Equity Curves'!$A$16:$F$1622,4,FALSE),'BN+NF EQ_Curves'!I490)</f>
        <v>27588140</v>
      </c>
      <c r="J491">
        <f>IFERROR(VLOOKUP($A491,'Equity Curves'!$A$16:$F$1622,5,FALSE),'BN+NF EQ_Curves'!J490)</f>
        <v>25492400</v>
      </c>
      <c r="K491">
        <f>IFERROR(VLOOKUP($A491,'Equity Curves'!$A$16:$F$1622,6,FALSE),'BN+NF EQ_Curves'!K490)</f>
        <v>25492400</v>
      </c>
      <c r="M491">
        <f t="shared" si="87"/>
        <v>1.4574847366128907E-3</v>
      </c>
      <c r="N491">
        <f t="shared" si="88"/>
        <v>1.4094156438650973E-3</v>
      </c>
      <c r="O491">
        <f t="shared" si="89"/>
        <v>1.4253463951821033E-3</v>
      </c>
      <c r="P491">
        <f t="shared" si="90"/>
        <v>3.4675362590268488E-3</v>
      </c>
      <c r="Q491">
        <f t="shared" si="91"/>
        <v>3.3387875986896631E-3</v>
      </c>
      <c r="R491">
        <f t="shared" si="92"/>
        <v>6.7267349076383098E-3</v>
      </c>
      <c r="S491">
        <f t="shared" si="93"/>
        <v>7.8107441935422184E-3</v>
      </c>
      <c r="T491">
        <f t="shared" si="94"/>
        <v>-1.0032645749834534E-3</v>
      </c>
      <c r="U491">
        <f t="shared" si="95"/>
        <v>-7.7688260762875938E-4</v>
      </c>
      <c r="V491">
        <f t="shared" si="96"/>
        <v>-7.7688260762875938E-4</v>
      </c>
      <c r="W491" s="2"/>
      <c r="X491">
        <f t="shared" si="97"/>
        <v>158.88701019374236</v>
      </c>
      <c r="Y491">
        <f t="shared" si="98"/>
        <v>2.3079019944316163E-3</v>
      </c>
      <c r="Z491" s="40">
        <f>X491/MAX($X$16:X491)-1</f>
        <v>-8.4808199556696273E-5</v>
      </c>
      <c r="AC491" s="2"/>
    </row>
    <row r="492" spans="1:29">
      <c r="A492" s="2">
        <v>44209</v>
      </c>
      <c r="B492">
        <v>12687260</v>
      </c>
      <c r="C492">
        <v>14222892</v>
      </c>
      <c r="D492">
        <v>14052172</v>
      </c>
      <c r="E492">
        <v>13869018</v>
      </c>
      <c r="F492">
        <v>13309663</v>
      </c>
      <c r="G492">
        <f>IFERROR(VLOOKUP($A492,'Equity Curves'!$A$16:$F$1622,2,FALSE),'BN+NF EQ_Curves'!G491)</f>
        <v>21291204</v>
      </c>
      <c r="H492">
        <f>IFERROR(VLOOKUP($A492,'Equity Curves'!$A$16:$F$1622,3,FALSE),'BN+NF EQ_Curves'!H491)</f>
        <v>24514666</v>
      </c>
      <c r="I492">
        <f>IFERROR(VLOOKUP($A492,'Equity Curves'!$A$16:$F$1622,4,FALSE),'BN+NF EQ_Curves'!I491)</f>
        <v>27561776</v>
      </c>
      <c r="J492">
        <f>IFERROR(VLOOKUP($A492,'Equity Curves'!$A$16:$F$1622,5,FALSE),'BN+NF EQ_Curves'!J491)</f>
        <v>25549790</v>
      </c>
      <c r="K492">
        <f>IFERROR(VLOOKUP($A492,'Equity Curves'!$A$16:$F$1622,6,FALSE),'BN+NF EQ_Curves'!K491)</f>
        <v>25549790</v>
      </c>
      <c r="M492">
        <f t="shared" si="87"/>
        <v>6.2732140071397602E-4</v>
      </c>
      <c r="N492">
        <f t="shared" si="88"/>
        <v>1.3883517436561466E-3</v>
      </c>
      <c r="O492">
        <f t="shared" si="89"/>
        <v>5.3550636466503931E-4</v>
      </c>
      <c r="P492">
        <f t="shared" si="90"/>
        <v>1.737816756107069E-3</v>
      </c>
      <c r="Q492">
        <f t="shared" si="91"/>
        <v>2.9043519239033699E-3</v>
      </c>
      <c r="R492">
        <f t="shared" si="92"/>
        <v>4.4432660817417258E-3</v>
      </c>
      <c r="S492">
        <f t="shared" si="93"/>
        <v>-8.5590646396751513E-3</v>
      </c>
      <c r="T492">
        <f t="shared" si="94"/>
        <v>-9.5562803436544108E-4</v>
      </c>
      <c r="U492">
        <f t="shared" si="95"/>
        <v>2.2512591988199659E-3</v>
      </c>
      <c r="V492">
        <f t="shared" si="96"/>
        <v>2.2512591988199659E-3</v>
      </c>
      <c r="W492" s="2"/>
      <c r="X492">
        <f t="shared" si="97"/>
        <v>158.99226394023395</v>
      </c>
      <c r="Y492">
        <f t="shared" si="98"/>
        <v>6.6244399943866657E-4</v>
      </c>
      <c r="Z492" s="40">
        <f>X492/MAX($X$16:X492)-1</f>
        <v>0</v>
      </c>
      <c r="AC492" s="2"/>
    </row>
    <row r="493" spans="1:29">
      <c r="A493" s="2">
        <v>44210</v>
      </c>
      <c r="B493">
        <v>12690441</v>
      </c>
      <c r="C493">
        <v>14274357</v>
      </c>
      <c r="D493">
        <v>14112783</v>
      </c>
      <c r="E493">
        <v>13929629</v>
      </c>
      <c r="F493">
        <v>13281855</v>
      </c>
      <c r="G493">
        <f>IFERROR(VLOOKUP($A493,'Equity Curves'!$A$16:$F$1622,2,FALSE),'BN+NF EQ_Curves'!G492)</f>
        <v>21319700</v>
      </c>
      <c r="H493">
        <f>IFERROR(VLOOKUP($A493,'Equity Curves'!$A$16:$F$1622,3,FALSE),'BN+NF EQ_Curves'!H492)</f>
        <v>24474196</v>
      </c>
      <c r="I493">
        <f>IFERROR(VLOOKUP($A493,'Equity Curves'!$A$16:$F$1622,4,FALSE),'BN+NF EQ_Curves'!I492)</f>
        <v>27698018</v>
      </c>
      <c r="J493">
        <f>IFERROR(VLOOKUP($A493,'Equity Curves'!$A$16:$F$1622,5,FALSE),'BN+NF EQ_Curves'!J492)</f>
        <v>25665504</v>
      </c>
      <c r="K493">
        <f>IFERROR(VLOOKUP($A493,'Equity Curves'!$A$16:$F$1622,6,FALSE),'BN+NF EQ_Curves'!K492)</f>
        <v>25665504</v>
      </c>
      <c r="M493">
        <f t="shared" si="87"/>
        <v>2.5072395458125563E-4</v>
      </c>
      <c r="N493">
        <f t="shared" si="88"/>
        <v>3.6184624055359826E-3</v>
      </c>
      <c r="O493">
        <f t="shared" si="89"/>
        <v>4.3132833842340901E-3</v>
      </c>
      <c r="P493">
        <f t="shared" si="90"/>
        <v>4.3702445263247292E-3</v>
      </c>
      <c r="Q493">
        <f t="shared" si="91"/>
        <v>-2.0893090982093687E-3</v>
      </c>
      <c r="R493">
        <f t="shared" si="92"/>
        <v>1.3383930753751994E-3</v>
      </c>
      <c r="S493">
        <f t="shared" si="93"/>
        <v>-1.6508485165573905E-3</v>
      </c>
      <c r="T493">
        <f t="shared" si="94"/>
        <v>4.9431502527268467E-3</v>
      </c>
      <c r="U493">
        <f t="shared" si="95"/>
        <v>4.5289609033969391E-3</v>
      </c>
      <c r="V493">
        <f t="shared" si="96"/>
        <v>4.5289609033969391E-3</v>
      </c>
      <c r="W493" s="2"/>
      <c r="X493">
        <f t="shared" si="97"/>
        <v>159.37626240255935</v>
      </c>
      <c r="Y493">
        <f t="shared" si="98"/>
        <v>2.4152021790805225E-3</v>
      </c>
      <c r="Z493" s="40">
        <f>X493/MAX($X$16:X493)-1</f>
        <v>0</v>
      </c>
      <c r="AC493" s="2"/>
    </row>
    <row r="494" spans="1:29">
      <c r="A494" s="2">
        <v>44211</v>
      </c>
      <c r="B494">
        <v>12632481</v>
      </c>
      <c r="C494">
        <v>14255954</v>
      </c>
      <c r="D494">
        <v>14048009</v>
      </c>
      <c r="E494">
        <v>13886605</v>
      </c>
      <c r="F494">
        <v>13280201</v>
      </c>
      <c r="G494">
        <f>IFERROR(VLOOKUP($A494,'Equity Curves'!$A$16:$F$1622,2,FALSE),'BN+NF EQ_Curves'!G493)</f>
        <v>21220852</v>
      </c>
      <c r="H494">
        <f>IFERROR(VLOOKUP($A494,'Equity Curves'!$A$16:$F$1622,3,FALSE),'BN+NF EQ_Curves'!H493)</f>
        <v>24546024</v>
      </c>
      <c r="I494">
        <f>IFERROR(VLOOKUP($A494,'Equity Curves'!$A$16:$F$1622,4,FALSE),'BN+NF EQ_Curves'!I493)</f>
        <v>27777030</v>
      </c>
      <c r="J494">
        <f>IFERROR(VLOOKUP($A494,'Equity Curves'!$A$16:$F$1622,5,FALSE),'BN+NF EQ_Curves'!J493)</f>
        <v>25587038</v>
      </c>
      <c r="K494">
        <f>IFERROR(VLOOKUP($A494,'Equity Curves'!$A$16:$F$1622,6,FALSE),'BN+NF EQ_Curves'!K493)</f>
        <v>25587038</v>
      </c>
      <c r="M494">
        <f t="shared" si="87"/>
        <v>-4.5672171676303108E-3</v>
      </c>
      <c r="N494">
        <f t="shared" si="88"/>
        <v>-1.289234954681362E-3</v>
      </c>
      <c r="O494">
        <f t="shared" si="89"/>
        <v>-4.5897396707651472E-3</v>
      </c>
      <c r="P494">
        <f t="shared" si="90"/>
        <v>-3.088668047081522E-3</v>
      </c>
      <c r="Q494">
        <f t="shared" si="91"/>
        <v>-1.2453079784413568E-4</v>
      </c>
      <c r="R494">
        <f t="shared" si="92"/>
        <v>-4.6364629896292753E-3</v>
      </c>
      <c r="S494">
        <f t="shared" si="93"/>
        <v>2.9348461538838411E-3</v>
      </c>
      <c r="T494">
        <f t="shared" si="94"/>
        <v>2.8526228844243384E-3</v>
      </c>
      <c r="U494">
        <f t="shared" si="95"/>
        <v>-3.05725537281476E-3</v>
      </c>
      <c r="V494">
        <f t="shared" si="96"/>
        <v>-3.05725537281476E-3</v>
      </c>
      <c r="W494" s="2"/>
      <c r="X494">
        <f t="shared" si="97"/>
        <v>159.07945765719947</v>
      </c>
      <c r="Y494">
        <f t="shared" si="98"/>
        <v>-1.8622895334953094E-3</v>
      </c>
      <c r="Z494" s="40">
        <f>X494/MAX($X$16:X494)-1</f>
        <v>-1.8622895334952094E-3</v>
      </c>
      <c r="AC494" s="2"/>
    </row>
    <row r="495" spans="1:29">
      <c r="A495" s="2">
        <v>44214</v>
      </c>
      <c r="B495">
        <v>12734334</v>
      </c>
      <c r="C495">
        <v>14338624</v>
      </c>
      <c r="D495">
        <v>14073398</v>
      </c>
      <c r="E495">
        <v>13965210</v>
      </c>
      <c r="F495">
        <v>13339567</v>
      </c>
      <c r="G495">
        <f>IFERROR(VLOOKUP($A495,'Equity Curves'!$A$16:$F$1622,2,FALSE),'BN+NF EQ_Curves'!G494)</f>
        <v>21412424</v>
      </c>
      <c r="H495">
        <f>IFERROR(VLOOKUP($A495,'Equity Curves'!$A$16:$F$1622,3,FALSE),'BN+NF EQ_Curves'!H494)</f>
        <v>24617178</v>
      </c>
      <c r="I495">
        <f>IFERROR(VLOOKUP($A495,'Equity Curves'!$A$16:$F$1622,4,FALSE),'BN+NF EQ_Curves'!I494)</f>
        <v>27866678</v>
      </c>
      <c r="J495">
        <f>IFERROR(VLOOKUP($A495,'Equity Curves'!$A$16:$F$1622,5,FALSE),'BN+NF EQ_Curves'!J494)</f>
        <v>25426864</v>
      </c>
      <c r="K495">
        <f>IFERROR(VLOOKUP($A495,'Equity Curves'!$A$16:$F$1622,6,FALSE),'BN+NF EQ_Curves'!K494)</f>
        <v>25426864</v>
      </c>
      <c r="M495">
        <f t="shared" si="87"/>
        <v>8.0627867162437195E-3</v>
      </c>
      <c r="N495">
        <f t="shared" si="88"/>
        <v>5.7989805522660198E-3</v>
      </c>
      <c r="O495">
        <f t="shared" si="89"/>
        <v>1.8073023728844007E-3</v>
      </c>
      <c r="P495">
        <f t="shared" si="90"/>
        <v>5.6604908111090868E-3</v>
      </c>
      <c r="Q495">
        <f t="shared" si="91"/>
        <v>4.4702636654370131E-3</v>
      </c>
      <c r="R495">
        <f t="shared" si="92"/>
        <v>9.0275357464442152E-3</v>
      </c>
      <c r="S495">
        <f t="shared" si="93"/>
        <v>2.8987994145202034E-3</v>
      </c>
      <c r="T495">
        <f t="shared" si="94"/>
        <v>3.2274148820086168E-3</v>
      </c>
      <c r="U495">
        <f t="shared" si="95"/>
        <v>-6.2599664720863757E-3</v>
      </c>
      <c r="V495">
        <f t="shared" si="96"/>
        <v>-6.2599664720863757E-3</v>
      </c>
      <c r="W495" s="2"/>
      <c r="X495">
        <f t="shared" si="97"/>
        <v>159.53177847959731</v>
      </c>
      <c r="Y495">
        <f t="shared" si="98"/>
        <v>2.843364121674052E-3</v>
      </c>
      <c r="Z495" s="40">
        <f>X495/MAX($X$16:X495)-1</f>
        <v>0</v>
      </c>
      <c r="AC495" s="2"/>
    </row>
    <row r="496" spans="1:29">
      <c r="A496" s="2">
        <v>44215</v>
      </c>
      <c r="B496">
        <v>12717380</v>
      </c>
      <c r="C496">
        <v>14390406</v>
      </c>
      <c r="D496">
        <v>14084609</v>
      </c>
      <c r="E496">
        <v>13976421</v>
      </c>
      <c r="F496">
        <v>13349915</v>
      </c>
      <c r="G496">
        <f>IFERROR(VLOOKUP($A496,'Equity Curves'!$A$16:$F$1622,2,FALSE),'BN+NF EQ_Curves'!G495)</f>
        <v>21416356</v>
      </c>
      <c r="H496">
        <f>IFERROR(VLOOKUP($A496,'Equity Curves'!$A$16:$F$1622,3,FALSE),'BN+NF EQ_Curves'!H495)</f>
        <v>24655978</v>
      </c>
      <c r="I496">
        <f>IFERROR(VLOOKUP($A496,'Equity Curves'!$A$16:$F$1622,4,FALSE),'BN+NF EQ_Curves'!I495)</f>
        <v>27995802</v>
      </c>
      <c r="J496">
        <f>IFERROR(VLOOKUP($A496,'Equity Curves'!$A$16:$F$1622,5,FALSE),'BN+NF EQ_Curves'!J495)</f>
        <v>25507216</v>
      </c>
      <c r="K496">
        <f>IFERROR(VLOOKUP($A496,'Equity Curves'!$A$16:$F$1622,6,FALSE),'BN+NF EQ_Curves'!K495)</f>
        <v>25507216</v>
      </c>
      <c r="M496">
        <f t="shared" si="87"/>
        <v>-1.3313613417081926E-3</v>
      </c>
      <c r="N496">
        <f t="shared" si="88"/>
        <v>3.6113646609325922E-3</v>
      </c>
      <c r="O496">
        <f t="shared" si="89"/>
        <v>7.9660931922775902E-4</v>
      </c>
      <c r="P496">
        <f t="shared" si="90"/>
        <v>8.027806241366342E-4</v>
      </c>
      <c r="Q496">
        <f t="shared" si="91"/>
        <v>7.7573732340785462E-4</v>
      </c>
      <c r="R496">
        <f t="shared" si="92"/>
        <v>1.8363170839519327E-4</v>
      </c>
      <c r="S496">
        <f t="shared" si="93"/>
        <v>1.5761351687020309E-3</v>
      </c>
      <c r="T496">
        <f t="shared" si="94"/>
        <v>4.6336344791437778E-3</v>
      </c>
      <c r="U496">
        <f t="shared" si="95"/>
        <v>3.1601223021446856E-3</v>
      </c>
      <c r="V496">
        <f t="shared" si="96"/>
        <v>3.1601223021446856E-3</v>
      </c>
      <c r="W496" s="2"/>
      <c r="X496">
        <f t="shared" si="97"/>
        <v>159.80886566084553</v>
      </c>
      <c r="Y496">
        <f t="shared" si="98"/>
        <v>1.7368776546527022E-3</v>
      </c>
      <c r="Z496" s="40">
        <f>X496/MAX($X$16:X496)-1</f>
        <v>0</v>
      </c>
      <c r="AC496" s="2"/>
    </row>
    <row r="497" spans="1:29">
      <c r="A497" s="2">
        <v>44216</v>
      </c>
      <c r="B497">
        <v>12736196</v>
      </c>
      <c r="C497">
        <v>14410790</v>
      </c>
      <c r="D497">
        <v>14104993</v>
      </c>
      <c r="E497">
        <v>13996805</v>
      </c>
      <c r="F497">
        <v>13351529</v>
      </c>
      <c r="G497">
        <f>IFERROR(VLOOKUP($A497,'Equity Curves'!$A$16:$F$1622,2,FALSE),'BN+NF EQ_Curves'!G496)</f>
        <v>21463840</v>
      </c>
      <c r="H497">
        <f>IFERROR(VLOOKUP($A497,'Equity Curves'!$A$16:$F$1622,3,FALSE),'BN+NF EQ_Curves'!H496)</f>
        <v>24698854</v>
      </c>
      <c r="I497">
        <f>IFERROR(VLOOKUP($A497,'Equity Curves'!$A$16:$F$1622,4,FALSE),'BN+NF EQ_Curves'!I496)</f>
        <v>28037160</v>
      </c>
      <c r="J497">
        <f>IFERROR(VLOOKUP($A497,'Equity Curves'!$A$16:$F$1622,5,FALSE),'BN+NF EQ_Curves'!J496)</f>
        <v>25537074</v>
      </c>
      <c r="K497">
        <f>IFERROR(VLOOKUP($A497,'Equity Curves'!$A$16:$F$1622,6,FALSE),'BN+NF EQ_Curves'!K496)</f>
        <v>25537074</v>
      </c>
      <c r="M497">
        <f t="shared" si="87"/>
        <v>1.4795500331044042E-3</v>
      </c>
      <c r="N497">
        <f t="shared" si="88"/>
        <v>1.4164992982130808E-3</v>
      </c>
      <c r="O497">
        <f t="shared" si="89"/>
        <v>1.4472535233316375E-3</v>
      </c>
      <c r="P497">
        <f t="shared" si="90"/>
        <v>1.458456353024884E-3</v>
      </c>
      <c r="Q497">
        <f t="shared" si="91"/>
        <v>1.2089964617745252E-4</v>
      </c>
      <c r="R497">
        <f t="shared" si="92"/>
        <v>2.217183913080234E-3</v>
      </c>
      <c r="S497">
        <f t="shared" si="93"/>
        <v>1.7389697541099203E-3</v>
      </c>
      <c r="T497">
        <f t="shared" si="94"/>
        <v>1.477292916987949E-3</v>
      </c>
      <c r="U497">
        <f t="shared" si="95"/>
        <v>1.1705707122251496E-3</v>
      </c>
      <c r="V497">
        <f t="shared" si="96"/>
        <v>1.1705707122251496E-3</v>
      </c>
      <c r="W497" s="2"/>
      <c r="X497">
        <f t="shared" si="97"/>
        <v>160.02775980922249</v>
      </c>
      <c r="Y497">
        <f t="shared" si="98"/>
        <v>1.3697246862479861E-3</v>
      </c>
      <c r="Z497" s="40">
        <f>X497/MAX($X$16:X497)-1</f>
        <v>0</v>
      </c>
      <c r="AC497" s="2"/>
    </row>
    <row r="498" spans="1:29">
      <c r="A498" s="2">
        <v>44217</v>
      </c>
      <c r="B498">
        <v>12741332</v>
      </c>
      <c r="C498">
        <v>14466444</v>
      </c>
      <c r="D498">
        <v>14154857</v>
      </c>
      <c r="E498">
        <v>14020654</v>
      </c>
      <c r="F498">
        <v>13436719</v>
      </c>
      <c r="G498">
        <f>IFERROR(VLOOKUP($A498,'Equity Curves'!$A$16:$F$1622,2,FALSE),'BN+NF EQ_Curves'!G497)</f>
        <v>21428700</v>
      </c>
      <c r="H498">
        <f>IFERROR(VLOOKUP($A498,'Equity Curves'!$A$16:$F$1622,3,FALSE),'BN+NF EQ_Curves'!H497)</f>
        <v>24753334</v>
      </c>
      <c r="I498">
        <f>IFERROR(VLOOKUP($A498,'Equity Curves'!$A$16:$F$1622,4,FALSE),'BN+NF EQ_Curves'!I497)</f>
        <v>28128438</v>
      </c>
      <c r="J498">
        <f>IFERROR(VLOOKUP($A498,'Equity Curves'!$A$16:$F$1622,5,FALSE),'BN+NF EQ_Curves'!J497)</f>
        <v>25658482</v>
      </c>
      <c r="K498">
        <f>IFERROR(VLOOKUP($A498,'Equity Curves'!$A$16:$F$1622,6,FALSE),'BN+NF EQ_Curves'!K497)</f>
        <v>25658482</v>
      </c>
      <c r="M498">
        <f t="shared" si="87"/>
        <v>4.032601257077939E-4</v>
      </c>
      <c r="N498">
        <f t="shared" si="88"/>
        <v>3.8619673175446234E-3</v>
      </c>
      <c r="O498">
        <f t="shared" si="89"/>
        <v>3.5352020380301497E-3</v>
      </c>
      <c r="P498">
        <f t="shared" si="90"/>
        <v>1.7038888517773021E-3</v>
      </c>
      <c r="Q498">
        <f t="shared" si="91"/>
        <v>6.3805426329823778E-3</v>
      </c>
      <c r="R498">
        <f t="shared" si="92"/>
        <v>-1.6371720996801731E-3</v>
      </c>
      <c r="S498">
        <f t="shared" si="93"/>
        <v>2.2057703567945897E-3</v>
      </c>
      <c r="T498">
        <f t="shared" si="94"/>
        <v>3.2556079146390804E-3</v>
      </c>
      <c r="U498">
        <f t="shared" si="95"/>
        <v>4.7541860120701163E-3</v>
      </c>
      <c r="V498">
        <f t="shared" si="96"/>
        <v>4.7541860120701163E-3</v>
      </c>
      <c r="W498" s="2"/>
      <c r="X498">
        <f t="shared" si="97"/>
        <v>160.49531994286718</v>
      </c>
      <c r="Y498">
        <f t="shared" si="98"/>
        <v>2.9217439161935981E-3</v>
      </c>
      <c r="Z498" s="40">
        <f>X498/MAX($X$16:X498)-1</f>
        <v>0</v>
      </c>
      <c r="AC498" s="2"/>
    </row>
    <row r="499" spans="1:29">
      <c r="A499" s="2">
        <v>44218</v>
      </c>
      <c r="B499">
        <v>12797984</v>
      </c>
      <c r="C499">
        <v>14546859</v>
      </c>
      <c r="D499">
        <v>14235272</v>
      </c>
      <c r="E499">
        <v>14101069</v>
      </c>
      <c r="F499">
        <v>13510948</v>
      </c>
      <c r="G499">
        <f>IFERROR(VLOOKUP($A499,'Equity Curves'!$A$16:$F$1622,2,FALSE),'BN+NF EQ_Curves'!G498)</f>
        <v>21623280</v>
      </c>
      <c r="H499">
        <f>IFERROR(VLOOKUP($A499,'Equity Curves'!$A$16:$F$1622,3,FALSE),'BN+NF EQ_Curves'!H498)</f>
        <v>24969534</v>
      </c>
      <c r="I499">
        <f>IFERROR(VLOOKUP($A499,'Equity Curves'!$A$16:$F$1622,4,FALSE),'BN+NF EQ_Curves'!I498)</f>
        <v>28387878</v>
      </c>
      <c r="J499">
        <f>IFERROR(VLOOKUP($A499,'Equity Curves'!$A$16:$F$1622,5,FALSE),'BN+NF EQ_Curves'!J498)</f>
        <v>25896302</v>
      </c>
      <c r="K499">
        <f>IFERROR(VLOOKUP($A499,'Equity Curves'!$A$16:$F$1622,6,FALSE),'BN+NF EQ_Curves'!K498)</f>
        <v>25896302</v>
      </c>
      <c r="M499">
        <f t="shared" si="87"/>
        <v>4.4463169156883087E-3</v>
      </c>
      <c r="N499">
        <f t="shared" si="88"/>
        <v>5.5587261112681752E-3</v>
      </c>
      <c r="O499">
        <f t="shared" si="89"/>
        <v>5.6810888304983376E-3</v>
      </c>
      <c r="P499">
        <f t="shared" si="90"/>
        <v>5.7354671187235251E-3</v>
      </c>
      <c r="Q499">
        <f t="shared" si="91"/>
        <v>5.5243396844124604E-3</v>
      </c>
      <c r="R499">
        <f t="shared" si="92"/>
        <v>9.0803455179269132E-3</v>
      </c>
      <c r="S499">
        <f t="shared" si="93"/>
        <v>8.7341769799575975E-3</v>
      </c>
      <c r="T499">
        <f t="shared" si="94"/>
        <v>9.2234058642004513E-3</v>
      </c>
      <c r="U499">
        <f t="shared" si="95"/>
        <v>9.2686699080639645E-3</v>
      </c>
      <c r="V499">
        <f t="shared" si="96"/>
        <v>9.2686699080639645E-3</v>
      </c>
      <c r="W499" s="2"/>
      <c r="X499">
        <f t="shared" si="97"/>
        <v>161.65925137229087</v>
      </c>
      <c r="Y499">
        <f t="shared" si="98"/>
        <v>7.2521206838803698E-3</v>
      </c>
      <c r="Z499" s="40">
        <f>X499/MAX($X$16:X499)-1</f>
        <v>0</v>
      </c>
      <c r="AC499" s="2"/>
    </row>
    <row r="500" spans="1:29">
      <c r="A500" s="2">
        <v>44221</v>
      </c>
      <c r="B500">
        <v>12855114</v>
      </c>
      <c r="C500">
        <v>14585510</v>
      </c>
      <c r="D500">
        <v>14258308</v>
      </c>
      <c r="E500">
        <v>14026165</v>
      </c>
      <c r="F500">
        <v>13446799</v>
      </c>
      <c r="G500">
        <f>IFERROR(VLOOKUP($A500,'Equity Curves'!$A$16:$F$1622,2,FALSE),'BN+NF EQ_Curves'!G499)</f>
        <v>21681296</v>
      </c>
      <c r="H500">
        <f>IFERROR(VLOOKUP($A500,'Equity Curves'!$A$16:$F$1622,3,FALSE),'BN+NF EQ_Curves'!H499)</f>
        <v>25033996</v>
      </c>
      <c r="I500">
        <f>IFERROR(VLOOKUP($A500,'Equity Curves'!$A$16:$F$1622,4,FALSE),'BN+NF EQ_Curves'!I499)</f>
        <v>28210892</v>
      </c>
      <c r="J500">
        <f>IFERROR(VLOOKUP($A500,'Equity Curves'!$A$16:$F$1622,5,FALSE),'BN+NF EQ_Curves'!J499)</f>
        <v>26017672</v>
      </c>
      <c r="K500">
        <f>IFERROR(VLOOKUP($A500,'Equity Curves'!$A$16:$F$1622,6,FALSE),'BN+NF EQ_Curves'!K499)</f>
        <v>26017672</v>
      </c>
      <c r="M500">
        <f t="shared" si="87"/>
        <v>4.4639843275315894E-3</v>
      </c>
      <c r="N500">
        <f t="shared" si="88"/>
        <v>2.6569997000727152E-3</v>
      </c>
      <c r="O500">
        <f t="shared" si="89"/>
        <v>1.6182339192394313E-3</v>
      </c>
      <c r="P500">
        <f t="shared" si="90"/>
        <v>-5.3119376977731614E-3</v>
      </c>
      <c r="Q500">
        <f t="shared" si="91"/>
        <v>-4.7479273845181247E-3</v>
      </c>
      <c r="R500">
        <f t="shared" si="92"/>
        <v>2.6830342112760253E-3</v>
      </c>
      <c r="S500">
        <f t="shared" si="93"/>
        <v>2.5816260727973273E-3</v>
      </c>
      <c r="T500">
        <f t="shared" si="94"/>
        <v>-6.2345625129148763E-3</v>
      </c>
      <c r="U500">
        <f t="shared" si="95"/>
        <v>4.6867695626966466E-3</v>
      </c>
      <c r="V500">
        <f t="shared" si="96"/>
        <v>4.6867695626966466E-3</v>
      </c>
      <c r="W500" s="2"/>
      <c r="X500">
        <f t="shared" si="97"/>
        <v>161.77375445451665</v>
      </c>
      <c r="Y500">
        <f t="shared" si="98"/>
        <v>7.0829897611042188E-4</v>
      </c>
      <c r="Z500" s="40">
        <f>X500/MAX($X$16:X500)-1</f>
        <v>0</v>
      </c>
      <c r="AC500" s="2"/>
    </row>
    <row r="501" spans="1:29">
      <c r="A501" s="2">
        <v>44223</v>
      </c>
      <c r="B501">
        <v>12868022</v>
      </c>
      <c r="C501">
        <v>14592650</v>
      </c>
      <c r="D501">
        <v>14324828</v>
      </c>
      <c r="E501">
        <v>14092685</v>
      </c>
      <c r="F501">
        <v>13508202</v>
      </c>
      <c r="G501">
        <f>IFERROR(VLOOKUP($A501,'Equity Curves'!$A$16:$F$1622,2,FALSE),'BN+NF EQ_Curves'!G500)</f>
        <v>21709862</v>
      </c>
      <c r="H501">
        <f>IFERROR(VLOOKUP($A501,'Equity Curves'!$A$16:$F$1622,3,FALSE),'BN+NF EQ_Curves'!H500)</f>
        <v>25065736</v>
      </c>
      <c r="I501">
        <f>IFERROR(VLOOKUP($A501,'Equity Curves'!$A$16:$F$1622,4,FALSE),'BN+NF EQ_Curves'!I500)</f>
        <v>28428188</v>
      </c>
      <c r="J501">
        <f>IFERROR(VLOOKUP($A501,'Equity Curves'!$A$16:$F$1622,5,FALSE),'BN+NF EQ_Curves'!J500)</f>
        <v>26150284</v>
      </c>
      <c r="K501">
        <f>IFERROR(VLOOKUP($A501,'Equity Curves'!$A$16:$F$1622,6,FALSE),'BN+NF EQ_Curves'!K500)</f>
        <v>26150284</v>
      </c>
      <c r="M501">
        <f t="shared" si="87"/>
        <v>1.0041140047454267E-3</v>
      </c>
      <c r="N501">
        <f t="shared" si="88"/>
        <v>4.8952693460835306E-4</v>
      </c>
      <c r="O501">
        <f t="shared" si="89"/>
        <v>4.6653501944269316E-3</v>
      </c>
      <c r="P501">
        <f t="shared" si="90"/>
        <v>4.7425650560932731E-3</v>
      </c>
      <c r="Q501">
        <f t="shared" si="91"/>
        <v>4.5663655714642815E-3</v>
      </c>
      <c r="R501">
        <f t="shared" si="92"/>
        <v>1.3175411654358093E-3</v>
      </c>
      <c r="S501">
        <f t="shared" si="93"/>
        <v>1.267875891647563E-3</v>
      </c>
      <c r="T501">
        <f t="shared" si="94"/>
        <v>7.702556870587518E-3</v>
      </c>
      <c r="U501">
        <f t="shared" si="95"/>
        <v>5.0969971487071497E-3</v>
      </c>
      <c r="V501">
        <f t="shared" si="96"/>
        <v>5.0969971487071497E-3</v>
      </c>
      <c r="W501" s="2"/>
      <c r="X501">
        <f t="shared" si="97"/>
        <v>162.35532932204973</v>
      </c>
      <c r="Y501">
        <f t="shared" si="98"/>
        <v>3.5949889986423454E-3</v>
      </c>
      <c r="Z501" s="40">
        <f>X501/MAX($X$16:X501)-1</f>
        <v>0</v>
      </c>
      <c r="AC501" s="2"/>
    </row>
    <row r="502" spans="1:29">
      <c r="A502" s="2">
        <v>44224</v>
      </c>
      <c r="B502">
        <v>12870658</v>
      </c>
      <c r="C502">
        <v>14595062</v>
      </c>
      <c r="D502">
        <v>14329161</v>
      </c>
      <c r="E502">
        <v>14097018</v>
      </c>
      <c r="F502">
        <v>13539097</v>
      </c>
      <c r="G502">
        <f>IFERROR(VLOOKUP($A502,'Equity Curves'!$A$16:$F$1622,2,FALSE),'BN+NF EQ_Curves'!G501)</f>
        <v>21718418</v>
      </c>
      <c r="H502">
        <f>IFERROR(VLOOKUP($A502,'Equity Curves'!$A$16:$F$1622,3,FALSE),'BN+NF EQ_Curves'!H501)</f>
        <v>25101516</v>
      </c>
      <c r="I502">
        <f>IFERROR(VLOOKUP($A502,'Equity Curves'!$A$16:$F$1622,4,FALSE),'BN+NF EQ_Curves'!I501)</f>
        <v>28578602</v>
      </c>
      <c r="J502">
        <f>IFERROR(VLOOKUP($A502,'Equity Curves'!$A$16:$F$1622,5,FALSE),'BN+NF EQ_Curves'!J501)</f>
        <v>26248314</v>
      </c>
      <c r="K502">
        <f>IFERROR(VLOOKUP($A502,'Equity Curves'!$A$16:$F$1622,6,FALSE),'BN+NF EQ_Curves'!K501)</f>
        <v>26248314</v>
      </c>
      <c r="M502">
        <f t="shared" si="87"/>
        <v>2.0484888819738423E-4</v>
      </c>
      <c r="N502">
        <f t="shared" si="88"/>
        <v>1.6528868985421497E-4</v>
      </c>
      <c r="O502">
        <f t="shared" si="89"/>
        <v>3.024818168846366E-4</v>
      </c>
      <c r="P502">
        <f t="shared" si="90"/>
        <v>3.0746447536444954E-4</v>
      </c>
      <c r="Q502">
        <f t="shared" si="91"/>
        <v>2.287128960612117E-3</v>
      </c>
      <c r="R502">
        <f t="shared" si="92"/>
        <v>3.9410660463889968E-4</v>
      </c>
      <c r="S502">
        <f t="shared" si="93"/>
        <v>1.4274466147732312E-3</v>
      </c>
      <c r="T502">
        <f t="shared" si="94"/>
        <v>5.2910160858652411E-3</v>
      </c>
      <c r="U502">
        <f t="shared" si="95"/>
        <v>3.7487164575344956E-3</v>
      </c>
      <c r="V502">
        <f t="shared" si="96"/>
        <v>3.7487164575344956E-3</v>
      </c>
      <c r="W502" s="2"/>
      <c r="X502">
        <f t="shared" si="97"/>
        <v>162.64557543575054</v>
      </c>
      <c r="Y502">
        <f t="shared" si="98"/>
        <v>1.7877215051259167E-3</v>
      </c>
      <c r="Z502" s="40">
        <f>X502/MAX($X$16:X502)-1</f>
        <v>0</v>
      </c>
      <c r="AC502" s="2"/>
    </row>
    <row r="503" spans="1:29">
      <c r="A503" s="2">
        <v>44225</v>
      </c>
      <c r="B503">
        <v>12962218</v>
      </c>
      <c r="C503">
        <v>14520238</v>
      </c>
      <c r="D503">
        <v>14332151</v>
      </c>
      <c r="E503">
        <v>14015490</v>
      </c>
      <c r="F503">
        <v>13479056</v>
      </c>
      <c r="G503">
        <f>IFERROR(VLOOKUP($A503,'Equity Curves'!$A$16:$F$1622,2,FALSE),'BN+NF EQ_Curves'!G502)</f>
        <v>21630896</v>
      </c>
      <c r="H503">
        <f>IFERROR(VLOOKUP($A503,'Equity Curves'!$A$16:$F$1622,3,FALSE),'BN+NF EQ_Curves'!H502)</f>
        <v>25112242</v>
      </c>
      <c r="I503">
        <f>IFERROR(VLOOKUP($A503,'Equity Curves'!$A$16:$F$1622,4,FALSE),'BN+NF EQ_Curves'!I502)</f>
        <v>28501960</v>
      </c>
      <c r="J503">
        <f>IFERROR(VLOOKUP($A503,'Equity Curves'!$A$16:$F$1622,5,FALSE),'BN+NF EQ_Curves'!J502)</f>
        <v>25855408</v>
      </c>
      <c r="K503">
        <f>IFERROR(VLOOKUP($A503,'Equity Curves'!$A$16:$F$1622,6,FALSE),'BN+NF EQ_Curves'!K502)</f>
        <v>25855408</v>
      </c>
      <c r="M503">
        <f t="shared" si="87"/>
        <v>7.1138554066154658E-3</v>
      </c>
      <c r="N503">
        <f t="shared" si="88"/>
        <v>-5.126665443421885E-3</v>
      </c>
      <c r="O503">
        <f t="shared" si="89"/>
        <v>2.0866539220265601E-4</v>
      </c>
      <c r="P503">
        <f t="shared" si="90"/>
        <v>-5.7833507767387493E-3</v>
      </c>
      <c r="Q503">
        <f t="shared" si="91"/>
        <v>-4.4346384400673067E-3</v>
      </c>
      <c r="R503">
        <f t="shared" si="92"/>
        <v>-4.0298515297017001E-3</v>
      </c>
      <c r="S503">
        <f t="shared" si="93"/>
        <v>4.2730486875774965E-4</v>
      </c>
      <c r="T503">
        <f t="shared" si="94"/>
        <v>-2.6817966813071914E-3</v>
      </c>
      <c r="U503">
        <f t="shared" si="95"/>
        <v>-1.4968809044268561E-2</v>
      </c>
      <c r="V503">
        <f t="shared" si="96"/>
        <v>-1.4968809044268561E-2</v>
      </c>
      <c r="W503" s="2"/>
      <c r="X503">
        <f t="shared" si="97"/>
        <v>161.92596480190716</v>
      </c>
      <c r="Y503">
        <f t="shared" si="98"/>
        <v>-4.4244095292198093E-3</v>
      </c>
      <c r="Z503" s="40">
        <f>X503/MAX($X$16:X503)-1</f>
        <v>-4.4244095292198526E-3</v>
      </c>
      <c r="AC503" s="2"/>
    </row>
    <row r="504" spans="1:29">
      <c r="A504" s="2">
        <v>44228</v>
      </c>
      <c r="B504">
        <v>12997518</v>
      </c>
      <c r="C504">
        <v>14652936</v>
      </c>
      <c r="D504">
        <v>14503068</v>
      </c>
      <c r="E504">
        <v>14196751</v>
      </c>
      <c r="F504">
        <v>13643555</v>
      </c>
      <c r="G504">
        <f>IFERROR(VLOOKUP($A504,'Equity Curves'!$A$16:$F$1622,2,FALSE),'BN+NF EQ_Curves'!G503)</f>
        <v>22034048</v>
      </c>
      <c r="H504">
        <f>IFERROR(VLOOKUP($A504,'Equity Curves'!$A$16:$F$1622,3,FALSE),'BN+NF EQ_Curves'!H503)</f>
        <v>25569238</v>
      </c>
      <c r="I504">
        <f>IFERROR(VLOOKUP($A504,'Equity Curves'!$A$16:$F$1622,4,FALSE),'BN+NF EQ_Curves'!I503)</f>
        <v>28834628</v>
      </c>
      <c r="J504">
        <f>IFERROR(VLOOKUP($A504,'Equity Curves'!$A$16:$F$1622,5,FALSE),'BN+NF EQ_Curves'!J503)</f>
        <v>26173834</v>
      </c>
      <c r="K504">
        <f>IFERROR(VLOOKUP($A504,'Equity Curves'!$A$16:$F$1622,6,FALSE),'BN+NF EQ_Curves'!K503)</f>
        <v>26173834</v>
      </c>
      <c r="M504">
        <f t="shared" si="87"/>
        <v>2.7232993612666956E-3</v>
      </c>
      <c r="N504">
        <f t="shared" si="88"/>
        <v>9.1388309199891271E-3</v>
      </c>
      <c r="O504">
        <f t="shared" si="89"/>
        <v>1.1925425569406789E-2</v>
      </c>
      <c r="P504">
        <f t="shared" si="90"/>
        <v>1.2932904950165858E-2</v>
      </c>
      <c r="Q504">
        <f t="shared" si="91"/>
        <v>1.2204044556235916E-2</v>
      </c>
      <c r="R504">
        <f t="shared" si="92"/>
        <v>1.8637785508283988E-2</v>
      </c>
      <c r="S504">
        <f t="shared" si="93"/>
        <v>1.8198136191901915E-2</v>
      </c>
      <c r="T504">
        <f t="shared" si="94"/>
        <v>1.1671758714137503E-2</v>
      </c>
      <c r="U504">
        <f t="shared" si="95"/>
        <v>1.2315643984422975E-2</v>
      </c>
      <c r="V504">
        <f t="shared" si="96"/>
        <v>1.2315643984422975E-2</v>
      </c>
      <c r="W504" s="2"/>
      <c r="X504">
        <f t="shared" si="97"/>
        <v>163.9024893771531</v>
      </c>
      <c r="Y504">
        <f t="shared" si="98"/>
        <v>1.2206347374023374E-2</v>
      </c>
      <c r="Z504" s="40">
        <f>X504/MAX($X$16:X504)-1</f>
        <v>0</v>
      </c>
      <c r="AC504" s="2"/>
    </row>
    <row r="505" spans="1:29">
      <c r="A505" s="2">
        <v>44229</v>
      </c>
      <c r="B505">
        <v>13021742</v>
      </c>
      <c r="C505">
        <v>14661950</v>
      </c>
      <c r="D505">
        <v>14512082</v>
      </c>
      <c r="E505">
        <v>14205765</v>
      </c>
      <c r="F505">
        <v>13633530</v>
      </c>
      <c r="G505">
        <f>IFERROR(VLOOKUP($A505,'Equity Curves'!$A$16:$F$1622,2,FALSE),'BN+NF EQ_Curves'!G504)</f>
        <v>22048126</v>
      </c>
      <c r="H505">
        <f>IFERROR(VLOOKUP($A505,'Equity Curves'!$A$16:$F$1622,3,FALSE),'BN+NF EQ_Curves'!H504)</f>
        <v>25582570</v>
      </c>
      <c r="I505">
        <f>IFERROR(VLOOKUP($A505,'Equity Curves'!$A$16:$F$1622,4,FALSE),'BN+NF EQ_Curves'!I504)</f>
        <v>28855626</v>
      </c>
      <c r="J505">
        <f>IFERROR(VLOOKUP($A505,'Equity Curves'!$A$16:$F$1622,5,FALSE),'BN+NF EQ_Curves'!J504)</f>
        <v>26193082</v>
      </c>
      <c r="K505">
        <f>IFERROR(VLOOKUP($A505,'Equity Curves'!$A$16:$F$1622,6,FALSE),'BN+NF EQ_Curves'!K504)</f>
        <v>26193082</v>
      </c>
      <c r="M505">
        <f t="shared" si="87"/>
        <v>1.8637404464452167E-3</v>
      </c>
      <c r="N505">
        <f t="shared" si="88"/>
        <v>6.1516681708018162E-4</v>
      </c>
      <c r="O505">
        <f t="shared" si="89"/>
        <v>6.2152366657874936E-4</v>
      </c>
      <c r="P505">
        <f t="shared" si="90"/>
        <v>6.349340070836984E-4</v>
      </c>
      <c r="Q505">
        <f t="shared" si="91"/>
        <v>-7.3477916862574322E-4</v>
      </c>
      <c r="R505">
        <f t="shared" si="92"/>
        <v>6.3892027465861645E-4</v>
      </c>
      <c r="S505">
        <f t="shared" si="93"/>
        <v>5.2140779478837551E-4</v>
      </c>
      <c r="T505">
        <f t="shared" si="94"/>
        <v>7.2822163684582719E-4</v>
      </c>
      <c r="U505">
        <f t="shared" si="95"/>
        <v>7.3539092515062521E-4</v>
      </c>
      <c r="V505">
        <f t="shared" si="96"/>
        <v>7.3539092515062521E-4</v>
      </c>
      <c r="W505" s="2"/>
      <c r="X505">
        <f t="shared" si="97"/>
        <v>164.0067300053357</v>
      </c>
      <c r="Y505">
        <f t="shared" si="98"/>
        <v>6.3599173251561731E-4</v>
      </c>
      <c r="Z505" s="40">
        <f>X505/MAX($X$16:X505)-1</f>
        <v>0</v>
      </c>
      <c r="AC505" s="2"/>
    </row>
    <row r="506" spans="1:29">
      <c r="A506" s="2">
        <v>44230</v>
      </c>
      <c r="B506">
        <v>13024333</v>
      </c>
      <c r="C506">
        <v>14664124</v>
      </c>
      <c r="D506">
        <v>14514256</v>
      </c>
      <c r="E506">
        <v>14202928</v>
      </c>
      <c r="F506">
        <v>13677498</v>
      </c>
      <c r="G506">
        <f>IFERROR(VLOOKUP($A506,'Equity Curves'!$A$16:$F$1622,2,FALSE),'BN+NF EQ_Curves'!G505)</f>
        <v>22052762</v>
      </c>
      <c r="H506">
        <f>IFERROR(VLOOKUP($A506,'Equity Curves'!$A$16:$F$1622,3,FALSE),'BN+NF EQ_Curves'!H505)</f>
        <v>25589236</v>
      </c>
      <c r="I506">
        <f>IFERROR(VLOOKUP($A506,'Equity Curves'!$A$16:$F$1622,4,FALSE),'BN+NF EQ_Curves'!I505)</f>
        <v>28864624</v>
      </c>
      <c r="J506">
        <f>IFERROR(VLOOKUP($A506,'Equity Curves'!$A$16:$F$1622,5,FALSE),'BN+NF EQ_Curves'!J505)</f>
        <v>26073500</v>
      </c>
      <c r="K506">
        <f>IFERROR(VLOOKUP($A506,'Equity Curves'!$A$16:$F$1622,6,FALSE),'BN+NF EQ_Curves'!K505)</f>
        <v>26073500</v>
      </c>
      <c r="M506">
        <f t="shared" si="87"/>
        <v>1.9897491441622783E-4</v>
      </c>
      <c r="N506">
        <f t="shared" si="88"/>
        <v>1.4827495660529877E-4</v>
      </c>
      <c r="O506">
        <f t="shared" si="89"/>
        <v>1.4980620975002523E-4</v>
      </c>
      <c r="P506">
        <f t="shared" si="90"/>
        <v>-1.9970765389965006E-4</v>
      </c>
      <c r="Q506">
        <f t="shared" si="91"/>
        <v>3.2249901529537439E-3</v>
      </c>
      <c r="R506">
        <f t="shared" si="92"/>
        <v>2.1026730344342326E-4</v>
      </c>
      <c r="S506">
        <f t="shared" si="93"/>
        <v>2.6056803518947902E-4</v>
      </c>
      <c r="T506">
        <f t="shared" si="94"/>
        <v>3.118282722405219E-4</v>
      </c>
      <c r="U506">
        <f t="shared" si="95"/>
        <v>-4.5654039490274911E-3</v>
      </c>
      <c r="V506">
        <f t="shared" si="96"/>
        <v>-4.5654039490274911E-3</v>
      </c>
      <c r="W506" s="2"/>
      <c r="X506">
        <f t="shared" si="97"/>
        <v>163.92758354396526</v>
      </c>
      <c r="Y506">
        <f t="shared" si="98"/>
        <v>-4.8258057073559125E-4</v>
      </c>
      <c r="Z506" s="40">
        <f>X506/MAX($X$16:X506)-1</f>
        <v>-4.8258057073558014E-4</v>
      </c>
      <c r="AC506" s="2"/>
    </row>
    <row r="507" spans="1:29">
      <c r="A507" s="2">
        <v>44231</v>
      </c>
      <c r="B507">
        <v>13026287</v>
      </c>
      <c r="C507">
        <v>14665927</v>
      </c>
      <c r="D507">
        <v>14477557</v>
      </c>
      <c r="E507">
        <v>14245914</v>
      </c>
      <c r="F507">
        <v>13717177</v>
      </c>
      <c r="G507">
        <f>IFERROR(VLOOKUP($A507,'Equity Curves'!$A$16:$F$1622,2,FALSE),'BN+NF EQ_Curves'!G506)</f>
        <v>22056854</v>
      </c>
      <c r="H507">
        <f>IFERROR(VLOOKUP($A507,'Equity Curves'!$A$16:$F$1622,3,FALSE),'BN+NF EQ_Curves'!H506)</f>
        <v>25595444</v>
      </c>
      <c r="I507">
        <f>IFERROR(VLOOKUP($A507,'Equity Curves'!$A$16:$F$1622,4,FALSE),'BN+NF EQ_Curves'!I506)</f>
        <v>28870578</v>
      </c>
      <c r="J507">
        <f>IFERROR(VLOOKUP($A507,'Equity Curves'!$A$16:$F$1622,5,FALSE),'BN+NF EQ_Curves'!J506)</f>
        <v>26074338</v>
      </c>
      <c r="K507">
        <f>IFERROR(VLOOKUP($A507,'Equity Curves'!$A$16:$F$1622,6,FALSE),'BN+NF EQ_Curves'!K506)</f>
        <v>26074338</v>
      </c>
      <c r="M507">
        <f t="shared" si="87"/>
        <v>1.5002687661636038E-4</v>
      </c>
      <c r="N507">
        <f t="shared" si="88"/>
        <v>1.2295313378429817E-4</v>
      </c>
      <c r="O507">
        <f t="shared" si="89"/>
        <v>-2.5284795858637743E-3</v>
      </c>
      <c r="P507">
        <f t="shared" si="90"/>
        <v>3.0265590306448598E-3</v>
      </c>
      <c r="Q507">
        <f t="shared" si="91"/>
        <v>2.9010422812709713E-3</v>
      </c>
      <c r="R507">
        <f t="shared" si="92"/>
        <v>1.8555498853167762E-4</v>
      </c>
      <c r="S507">
        <f t="shared" si="93"/>
        <v>2.4260200656245345E-4</v>
      </c>
      <c r="T507">
        <f t="shared" si="94"/>
        <v>2.0627325684197118E-4</v>
      </c>
      <c r="U507">
        <f t="shared" si="95"/>
        <v>3.213991217143608E-5</v>
      </c>
      <c r="V507">
        <f t="shared" si="96"/>
        <v>3.213991217143608E-5</v>
      </c>
      <c r="W507" s="2"/>
      <c r="X507">
        <f t="shared" si="97"/>
        <v>163.99923320582388</v>
      </c>
      <c r="Y507">
        <f t="shared" si="98"/>
        <v>4.3708118127316897E-4</v>
      </c>
      <c r="Z507" s="40">
        <f>X507/MAX($X$16:X507)-1</f>
        <v>-4.5710316348368529E-5</v>
      </c>
      <c r="AC507" s="2"/>
    </row>
    <row r="508" spans="1:29">
      <c r="A508" s="2">
        <v>44232</v>
      </c>
      <c r="B508">
        <v>13024757</v>
      </c>
      <c r="C508">
        <v>14664270</v>
      </c>
      <c r="D508">
        <v>14440944</v>
      </c>
      <c r="E508">
        <v>14075684</v>
      </c>
      <c r="F508">
        <v>13609921</v>
      </c>
      <c r="G508">
        <f>IFERROR(VLOOKUP($A508,'Equity Curves'!$A$16:$F$1622,2,FALSE),'BN+NF EQ_Curves'!G507)</f>
        <v>22053452</v>
      </c>
      <c r="H508">
        <f>IFERROR(VLOOKUP($A508,'Equity Curves'!$A$16:$F$1622,3,FALSE),'BN+NF EQ_Curves'!H507)</f>
        <v>25436576</v>
      </c>
      <c r="I508">
        <f>IFERROR(VLOOKUP($A508,'Equity Curves'!$A$16:$F$1622,4,FALSE),'BN+NF EQ_Curves'!I507)</f>
        <v>28715742</v>
      </c>
      <c r="J508">
        <f>IFERROR(VLOOKUP($A508,'Equity Curves'!$A$16:$F$1622,5,FALSE),'BN+NF EQ_Curves'!J507)</f>
        <v>26006786</v>
      </c>
      <c r="K508">
        <f>IFERROR(VLOOKUP($A508,'Equity Curves'!$A$16:$F$1622,6,FALSE),'BN+NF EQ_Curves'!K507)</f>
        <v>26006786</v>
      </c>
      <c r="M508">
        <f t="shared" si="87"/>
        <v>-1.1745480504155026E-4</v>
      </c>
      <c r="N508">
        <f t="shared" si="88"/>
        <v>-1.1298297066386631E-4</v>
      </c>
      <c r="O508">
        <f t="shared" si="89"/>
        <v>-2.5289487722272019E-3</v>
      </c>
      <c r="P508">
        <f t="shared" si="90"/>
        <v>-1.194939124299077E-2</v>
      </c>
      <c r="Q508">
        <f t="shared" si="91"/>
        <v>-7.8191015542046216E-3</v>
      </c>
      <c r="R508">
        <f t="shared" si="92"/>
        <v>-1.5423777117085091E-4</v>
      </c>
      <c r="S508">
        <f t="shared" si="93"/>
        <v>-6.206885881721802E-3</v>
      </c>
      <c r="T508">
        <f t="shared" si="94"/>
        <v>-5.3631070358203248E-3</v>
      </c>
      <c r="U508">
        <f t="shared" si="95"/>
        <v>-2.5907465033244703E-3</v>
      </c>
      <c r="V508">
        <f t="shared" si="96"/>
        <v>-2.5907465033244703E-3</v>
      </c>
      <c r="W508" s="2"/>
      <c r="X508">
        <f t="shared" si="97"/>
        <v>163.35252513970556</v>
      </c>
      <c r="Y508">
        <f t="shared" si="98"/>
        <v>-3.9433603040489925E-3</v>
      </c>
      <c r="Z508" s="40">
        <f>X508/MAX($X$16:X508)-1</f>
        <v>-3.9888903681504218E-3</v>
      </c>
      <c r="AC508" s="2"/>
    </row>
    <row r="509" spans="1:29">
      <c r="A509" s="2">
        <v>44235</v>
      </c>
      <c r="B509">
        <v>13127474</v>
      </c>
      <c r="C509">
        <v>14775546</v>
      </c>
      <c r="D509">
        <v>14417087</v>
      </c>
      <c r="E509">
        <v>14048095</v>
      </c>
      <c r="F509">
        <v>13654711</v>
      </c>
      <c r="G509">
        <f>IFERROR(VLOOKUP($A509,'Equity Curves'!$A$16:$F$1622,2,FALSE),'BN+NF EQ_Curves'!G508)</f>
        <v>22205558</v>
      </c>
      <c r="H509">
        <f>IFERROR(VLOOKUP($A509,'Equity Curves'!$A$16:$F$1622,3,FALSE),'BN+NF EQ_Curves'!H508)</f>
        <v>25053790</v>
      </c>
      <c r="I509">
        <f>IFERROR(VLOOKUP($A509,'Equity Curves'!$A$16:$F$1622,4,FALSE),'BN+NF EQ_Curves'!I508)</f>
        <v>28222722</v>
      </c>
      <c r="J509">
        <f>IFERROR(VLOOKUP($A509,'Equity Curves'!$A$16:$F$1622,5,FALSE),'BN+NF EQ_Curves'!J508)</f>
        <v>25716840</v>
      </c>
      <c r="K509">
        <f>IFERROR(VLOOKUP($A509,'Equity Curves'!$A$16:$F$1622,6,FALSE),'BN+NF EQ_Curves'!K508)</f>
        <v>25716840</v>
      </c>
      <c r="M509">
        <f t="shared" si="87"/>
        <v>7.8862891645501421E-3</v>
      </c>
      <c r="N509">
        <f t="shared" si="88"/>
        <v>7.5882399873978823E-3</v>
      </c>
      <c r="O509">
        <f t="shared" si="89"/>
        <v>-1.6520388140830455E-3</v>
      </c>
      <c r="P509">
        <f t="shared" si="90"/>
        <v>-1.960046843904717E-3</v>
      </c>
      <c r="Q509">
        <f t="shared" si="91"/>
        <v>3.2909816302386652E-3</v>
      </c>
      <c r="R509">
        <f t="shared" si="92"/>
        <v>6.8971515207687517E-3</v>
      </c>
      <c r="S509">
        <f t="shared" si="93"/>
        <v>-1.5048644911956677E-2</v>
      </c>
      <c r="T509">
        <f t="shared" si="94"/>
        <v>-1.7168979997103984E-2</v>
      </c>
      <c r="U509">
        <f t="shared" si="95"/>
        <v>-1.1148859378471432E-2</v>
      </c>
      <c r="V509">
        <f t="shared" si="96"/>
        <v>-1.1148859378471432E-2</v>
      </c>
      <c r="W509" s="2"/>
      <c r="X509">
        <f t="shared" si="97"/>
        <v>162.82220497260974</v>
      </c>
      <c r="Y509">
        <f t="shared" si="98"/>
        <v>-3.2464767021035843E-3</v>
      </c>
      <c r="Z509" s="40">
        <f>X509/MAX($X$16:X509)-1</f>
        <v>-7.2224172306064593E-3</v>
      </c>
      <c r="AC509" s="2"/>
    </row>
    <row r="510" spans="1:29">
      <c r="A510" s="2">
        <v>44236</v>
      </c>
      <c r="B510">
        <v>13132019</v>
      </c>
      <c r="C510">
        <v>14796797</v>
      </c>
      <c r="D510">
        <v>14438879</v>
      </c>
      <c r="E510">
        <v>14068211</v>
      </c>
      <c r="F510">
        <v>13741520</v>
      </c>
      <c r="G510">
        <f>IFERROR(VLOOKUP($A510,'Equity Curves'!$A$16:$F$1622,2,FALSE),'BN+NF EQ_Curves'!G509)</f>
        <v>22265824</v>
      </c>
      <c r="H510">
        <f>IFERROR(VLOOKUP($A510,'Equity Curves'!$A$16:$F$1622,3,FALSE),'BN+NF EQ_Curves'!H509)</f>
        <v>24892430</v>
      </c>
      <c r="I510">
        <f>IFERROR(VLOOKUP($A510,'Equity Curves'!$A$16:$F$1622,4,FALSE),'BN+NF EQ_Curves'!I509)</f>
        <v>28229666</v>
      </c>
      <c r="J510">
        <f>IFERROR(VLOOKUP($A510,'Equity Curves'!$A$16:$F$1622,5,FALSE),'BN+NF EQ_Curves'!J509)</f>
        <v>25826084</v>
      </c>
      <c r="K510">
        <f>IFERROR(VLOOKUP($A510,'Equity Curves'!$A$16:$F$1622,6,FALSE),'BN+NF EQ_Curves'!K509)</f>
        <v>25826084</v>
      </c>
      <c r="M510">
        <f t="shared" si="87"/>
        <v>3.4622045337884266E-4</v>
      </c>
      <c r="N510">
        <f t="shared" si="88"/>
        <v>1.4382548029019393E-3</v>
      </c>
      <c r="O510">
        <f t="shared" si="89"/>
        <v>1.5115397444711576E-3</v>
      </c>
      <c r="P510">
        <f t="shared" si="90"/>
        <v>1.4319379246794384E-3</v>
      </c>
      <c r="Q510">
        <f t="shared" si="91"/>
        <v>6.3574395679264484E-3</v>
      </c>
      <c r="R510">
        <f t="shared" si="92"/>
        <v>2.7140052053633568E-3</v>
      </c>
      <c r="S510">
        <f t="shared" si="93"/>
        <v>-6.4405425286953033E-3</v>
      </c>
      <c r="T510">
        <f t="shared" si="94"/>
        <v>2.4604288700436072E-4</v>
      </c>
      <c r="U510">
        <f t="shared" si="95"/>
        <v>4.247955814166815E-3</v>
      </c>
      <c r="V510">
        <f t="shared" si="96"/>
        <v>4.247955814166815E-3</v>
      </c>
      <c r="W510" s="2"/>
      <c r="X510">
        <f t="shared" si="97"/>
        <v>163.08436190609129</v>
      </c>
      <c r="Y510">
        <f t="shared" si="98"/>
        <v>1.6100809685363872E-3</v>
      </c>
      <c r="Z510" s="40">
        <f>X510/MAX($X$16:X510)-1</f>
        <v>-5.6239649385997348E-3</v>
      </c>
      <c r="AC510" s="2"/>
    </row>
    <row r="511" spans="1:29">
      <c r="A511" s="2">
        <v>44237</v>
      </c>
      <c r="B511">
        <v>13035847</v>
      </c>
      <c r="C511">
        <v>14825228</v>
      </c>
      <c r="D511">
        <v>14508042</v>
      </c>
      <c r="E511">
        <v>14050259</v>
      </c>
      <c r="F511">
        <v>13754303</v>
      </c>
      <c r="G511">
        <f>IFERROR(VLOOKUP($A511,'Equity Curves'!$A$16:$F$1622,2,FALSE),'BN+NF EQ_Curves'!G510)</f>
        <v>22281730</v>
      </c>
      <c r="H511">
        <f>IFERROR(VLOOKUP($A511,'Equity Curves'!$A$16:$F$1622,3,FALSE),'BN+NF EQ_Curves'!H510)</f>
        <v>24988284</v>
      </c>
      <c r="I511">
        <f>IFERROR(VLOOKUP($A511,'Equity Curves'!$A$16:$F$1622,4,FALSE),'BN+NF EQ_Curves'!I510)</f>
        <v>28351350</v>
      </c>
      <c r="J511">
        <f>IFERROR(VLOOKUP($A511,'Equity Curves'!$A$16:$F$1622,5,FALSE),'BN+NF EQ_Curves'!J510)</f>
        <v>25986758</v>
      </c>
      <c r="K511">
        <f>IFERROR(VLOOKUP($A511,'Equity Curves'!$A$16:$F$1622,6,FALSE),'BN+NF EQ_Curves'!K510)</f>
        <v>25986758</v>
      </c>
      <c r="M511">
        <f t="shared" si="87"/>
        <v>-7.3234740217783534E-3</v>
      </c>
      <c r="N511">
        <f t="shared" si="88"/>
        <v>1.9214293471756516E-3</v>
      </c>
      <c r="O511">
        <f t="shared" si="89"/>
        <v>4.7900532998441658E-3</v>
      </c>
      <c r="P511">
        <f t="shared" si="90"/>
        <v>-1.2760684354250484E-3</v>
      </c>
      <c r="Q511">
        <f t="shared" si="91"/>
        <v>9.3024643562000797E-4</v>
      </c>
      <c r="R511">
        <f t="shared" si="92"/>
        <v>7.1436835214355732E-4</v>
      </c>
      <c r="S511">
        <f t="shared" si="93"/>
        <v>3.8507289163813851E-3</v>
      </c>
      <c r="T511">
        <f t="shared" si="94"/>
        <v>4.3105008752140073E-3</v>
      </c>
      <c r="U511">
        <f t="shared" si="95"/>
        <v>6.2213845505962873E-3</v>
      </c>
      <c r="V511">
        <f t="shared" si="96"/>
        <v>6.2213845505962873E-3</v>
      </c>
      <c r="W511" s="2"/>
      <c r="X511">
        <f t="shared" si="97"/>
        <v>163.41641069969165</v>
      </c>
      <c r="Y511">
        <f t="shared" si="98"/>
        <v>2.0360553870367951E-3</v>
      </c>
      <c r="Z511" s="40">
        <f>X511/MAX($X$16:X511)-1</f>
        <v>-3.5993602556726456E-3</v>
      </c>
      <c r="AC511" s="2"/>
    </row>
    <row r="512" spans="1:29">
      <c r="A512" s="2">
        <v>44238</v>
      </c>
      <c r="B512">
        <v>13032347</v>
      </c>
      <c r="C512">
        <v>14867080</v>
      </c>
      <c r="D512">
        <v>14549894</v>
      </c>
      <c r="E512">
        <v>14088891</v>
      </c>
      <c r="F512">
        <v>13783344</v>
      </c>
      <c r="G512">
        <f>IFERROR(VLOOKUP($A512,'Equity Curves'!$A$16:$F$1622,2,FALSE),'BN+NF EQ_Curves'!G511)</f>
        <v>22451318</v>
      </c>
      <c r="H512">
        <f>IFERROR(VLOOKUP($A512,'Equity Curves'!$A$16:$F$1622,3,FALSE),'BN+NF EQ_Curves'!H511)</f>
        <v>24863420</v>
      </c>
      <c r="I512">
        <f>IFERROR(VLOOKUP($A512,'Equity Curves'!$A$16:$F$1622,4,FALSE),'BN+NF EQ_Curves'!I511)</f>
        <v>28404128</v>
      </c>
      <c r="J512">
        <f>IFERROR(VLOOKUP($A512,'Equity Curves'!$A$16:$F$1622,5,FALSE),'BN+NF EQ_Curves'!J511)</f>
        <v>26028586</v>
      </c>
      <c r="K512">
        <f>IFERROR(VLOOKUP($A512,'Equity Curves'!$A$16:$F$1622,6,FALSE),'BN+NF EQ_Curves'!K511)</f>
        <v>26028586</v>
      </c>
      <c r="M512">
        <f t="shared" si="87"/>
        <v>-2.6849041723175926E-4</v>
      </c>
      <c r="N512">
        <f t="shared" si="88"/>
        <v>2.8230257234491685E-3</v>
      </c>
      <c r="O512">
        <f t="shared" si="89"/>
        <v>2.8847448883866367E-3</v>
      </c>
      <c r="P512">
        <f t="shared" si="90"/>
        <v>2.7495578551257616E-3</v>
      </c>
      <c r="Q512">
        <f t="shared" si="91"/>
        <v>2.1114119704939149E-3</v>
      </c>
      <c r="R512">
        <f t="shared" si="92"/>
        <v>7.611078672975502E-3</v>
      </c>
      <c r="S512">
        <f t="shared" si="93"/>
        <v>-4.9969017480352429E-3</v>
      </c>
      <c r="T512">
        <f t="shared" si="94"/>
        <v>1.8615692021719532E-3</v>
      </c>
      <c r="U512">
        <f t="shared" si="95"/>
        <v>1.6095890068319463E-3</v>
      </c>
      <c r="V512">
        <f t="shared" si="96"/>
        <v>1.6095890068319463E-3</v>
      </c>
      <c r="W512" s="2"/>
      <c r="X512">
        <f t="shared" si="97"/>
        <v>163.71048137682232</v>
      </c>
      <c r="Y512">
        <f t="shared" si="98"/>
        <v>1.7995174160999826E-3</v>
      </c>
      <c r="Z512" s="40">
        <f>X512/MAX($X$16:X512)-1</f>
        <v>-1.8063199510395256E-3</v>
      </c>
      <c r="AC512" s="2"/>
    </row>
    <row r="513" spans="1:29">
      <c r="A513" s="2">
        <v>44239</v>
      </c>
      <c r="B513">
        <v>13016894</v>
      </c>
      <c r="C513">
        <v>14820819</v>
      </c>
      <c r="D513">
        <v>14562662</v>
      </c>
      <c r="E513">
        <v>14107030</v>
      </c>
      <c r="F513">
        <v>13793474</v>
      </c>
      <c r="G513">
        <f>IFERROR(VLOOKUP($A513,'Equity Curves'!$A$16:$F$1622,2,FALSE),'BN+NF EQ_Curves'!G512)</f>
        <v>22464434</v>
      </c>
      <c r="H513">
        <f>IFERROR(VLOOKUP($A513,'Equity Curves'!$A$16:$F$1622,3,FALSE),'BN+NF EQ_Curves'!H512)</f>
        <v>24996770</v>
      </c>
      <c r="I513">
        <f>IFERROR(VLOOKUP($A513,'Equity Curves'!$A$16:$F$1622,4,FALSE),'BN+NF EQ_Curves'!I512)</f>
        <v>28545860</v>
      </c>
      <c r="J513">
        <f>IFERROR(VLOOKUP($A513,'Equity Curves'!$A$16:$F$1622,5,FALSE),'BN+NF EQ_Curves'!J512)</f>
        <v>26041368</v>
      </c>
      <c r="K513">
        <f>IFERROR(VLOOKUP($A513,'Equity Curves'!$A$16:$F$1622,6,FALSE),'BN+NF EQ_Curves'!K512)</f>
        <v>26041368</v>
      </c>
      <c r="M513">
        <f t="shared" si="87"/>
        <v>-1.185741908191984E-3</v>
      </c>
      <c r="N513">
        <f t="shared" si="88"/>
        <v>-3.1116399454365062E-3</v>
      </c>
      <c r="O513">
        <f t="shared" si="89"/>
        <v>8.7753216621377916E-4</v>
      </c>
      <c r="P513">
        <f t="shared" si="90"/>
        <v>1.2874682613415178E-3</v>
      </c>
      <c r="Q513">
        <f t="shared" si="91"/>
        <v>7.3494501769677534E-4</v>
      </c>
      <c r="R513">
        <f t="shared" si="92"/>
        <v>5.8419732863779217E-4</v>
      </c>
      <c r="S513">
        <f t="shared" si="93"/>
        <v>5.3633007848477021E-3</v>
      </c>
      <c r="T513">
        <f t="shared" si="94"/>
        <v>4.9898380967723366E-3</v>
      </c>
      <c r="U513">
        <f t="shared" si="95"/>
        <v>4.9107546602811247E-4</v>
      </c>
      <c r="V513">
        <f t="shared" si="96"/>
        <v>4.9107546602811247E-4</v>
      </c>
      <c r="W513" s="2"/>
      <c r="X513">
        <f t="shared" si="97"/>
        <v>163.88273837589477</v>
      </c>
      <c r="Y513">
        <f t="shared" si="98"/>
        <v>1.0522050733937638E-3</v>
      </c>
      <c r="Z513" s="40">
        <f>X513/MAX($X$16:X513)-1</f>
        <v>-7.5601549666215462E-4</v>
      </c>
      <c r="AC513" s="2"/>
    </row>
    <row r="514" spans="1:29">
      <c r="A514" s="2">
        <v>44242</v>
      </c>
      <c r="B514">
        <v>13074263</v>
      </c>
      <c r="C514">
        <v>14790625</v>
      </c>
      <c r="D514">
        <v>14549700</v>
      </c>
      <c r="E514">
        <v>14095066</v>
      </c>
      <c r="F514">
        <v>13880193</v>
      </c>
      <c r="G514">
        <f>IFERROR(VLOOKUP($A514,'Equity Curves'!$A$16:$F$1622,2,FALSE),'BN+NF EQ_Curves'!G513)</f>
        <v>22651628</v>
      </c>
      <c r="H514">
        <f>IFERROR(VLOOKUP($A514,'Equity Curves'!$A$16:$F$1622,3,FALSE),'BN+NF EQ_Curves'!H513)</f>
        <v>25193352</v>
      </c>
      <c r="I514">
        <f>IFERROR(VLOOKUP($A514,'Equity Curves'!$A$16:$F$1622,4,FALSE),'BN+NF EQ_Curves'!I513)</f>
        <v>28786128</v>
      </c>
      <c r="J514">
        <f>IFERROR(VLOOKUP($A514,'Equity Curves'!$A$16:$F$1622,5,FALSE),'BN+NF EQ_Curves'!J513)</f>
        <v>25999350</v>
      </c>
      <c r="K514">
        <f>IFERROR(VLOOKUP($A514,'Equity Curves'!$A$16:$F$1622,6,FALSE),'BN+NF EQ_Curves'!K513)</f>
        <v>25999350</v>
      </c>
      <c r="M514">
        <f t="shared" si="87"/>
        <v>4.4072725797721368E-3</v>
      </c>
      <c r="N514">
        <f t="shared" si="88"/>
        <v>-2.0372693303926104E-3</v>
      </c>
      <c r="O514">
        <f t="shared" si="89"/>
        <v>-8.9008451888805684E-4</v>
      </c>
      <c r="P514">
        <f t="shared" si="90"/>
        <v>-8.4808779736056383E-4</v>
      </c>
      <c r="Q514">
        <f t="shared" si="91"/>
        <v>6.286958600857151E-3</v>
      </c>
      <c r="R514">
        <f t="shared" si="92"/>
        <v>8.3329052492486788E-3</v>
      </c>
      <c r="S514">
        <f t="shared" si="93"/>
        <v>7.8642960670518569E-3</v>
      </c>
      <c r="T514">
        <f t="shared" si="94"/>
        <v>8.4169122948125619E-3</v>
      </c>
      <c r="U514">
        <f t="shared" si="95"/>
        <v>-1.6135097050200553E-3</v>
      </c>
      <c r="V514">
        <f t="shared" si="96"/>
        <v>-1.6135097050200553E-3</v>
      </c>
      <c r="W514" s="2"/>
      <c r="X514">
        <f t="shared" si="97"/>
        <v>164.3466229497599</v>
      </c>
      <c r="Y514">
        <f t="shared" si="98"/>
        <v>2.8305883735061052E-3</v>
      </c>
      <c r="Z514" s="40">
        <f>X514/MAX($X$16:X514)-1</f>
        <v>0</v>
      </c>
      <c r="AC514" s="2"/>
    </row>
    <row r="515" spans="1:29">
      <c r="A515" s="2">
        <v>44243</v>
      </c>
      <c r="B515">
        <v>13081346</v>
      </c>
      <c r="C515">
        <v>14746799</v>
      </c>
      <c r="D515">
        <v>14566808</v>
      </c>
      <c r="E515">
        <v>14126070</v>
      </c>
      <c r="F515">
        <v>13902016</v>
      </c>
      <c r="G515">
        <f>IFERROR(VLOOKUP($A515,'Equity Curves'!$A$16:$F$1622,2,FALSE),'BN+NF EQ_Curves'!G514)</f>
        <v>22675444</v>
      </c>
      <c r="H515">
        <f>IFERROR(VLOOKUP($A515,'Equity Curves'!$A$16:$F$1622,3,FALSE),'BN+NF EQ_Curves'!H514)</f>
        <v>25123416</v>
      </c>
      <c r="I515">
        <f>IFERROR(VLOOKUP($A515,'Equity Curves'!$A$16:$F$1622,4,FALSE),'BN+NF EQ_Curves'!I514)</f>
        <v>28822820</v>
      </c>
      <c r="J515">
        <f>IFERROR(VLOOKUP($A515,'Equity Curves'!$A$16:$F$1622,5,FALSE),'BN+NF EQ_Curves'!J514)</f>
        <v>26011476</v>
      </c>
      <c r="K515">
        <f>IFERROR(VLOOKUP($A515,'Equity Curves'!$A$16:$F$1622,6,FALSE),'BN+NF EQ_Curves'!K514)</f>
        <v>26011476</v>
      </c>
      <c r="M515">
        <f t="shared" si="87"/>
        <v>5.4175137826129038E-4</v>
      </c>
      <c r="N515">
        <f t="shared" si="88"/>
        <v>-2.9630931755757484E-3</v>
      </c>
      <c r="O515">
        <f t="shared" si="89"/>
        <v>1.1758318040921978E-3</v>
      </c>
      <c r="P515">
        <f t="shared" si="90"/>
        <v>2.1996349644619606E-3</v>
      </c>
      <c r="Q515">
        <f t="shared" si="91"/>
        <v>1.5722403859945722E-3</v>
      </c>
      <c r="R515">
        <f t="shared" si="92"/>
        <v>1.0514034576234454E-3</v>
      </c>
      <c r="S515">
        <f t="shared" si="93"/>
        <v>-2.7759704226734128E-3</v>
      </c>
      <c r="T515">
        <f t="shared" si="94"/>
        <v>1.2746417302111901E-3</v>
      </c>
      <c r="U515">
        <f t="shared" si="95"/>
        <v>4.6639627529154737E-4</v>
      </c>
      <c r="V515">
        <f t="shared" si="96"/>
        <v>4.6639627529154737E-4</v>
      </c>
      <c r="W515" s="2"/>
      <c r="X515">
        <f t="shared" si="97"/>
        <v>164.39607867250731</v>
      </c>
      <c r="Y515">
        <f t="shared" si="98"/>
        <v>3.0092326729785901E-4</v>
      </c>
      <c r="Z515" s="40">
        <f>X515/MAX($X$16:X515)-1</f>
        <v>0</v>
      </c>
      <c r="AC515" s="2"/>
    </row>
    <row r="516" spans="1:29">
      <c r="A516" s="2">
        <v>44244</v>
      </c>
      <c r="B516">
        <v>13099765</v>
      </c>
      <c r="C516">
        <v>14824594</v>
      </c>
      <c r="D516">
        <v>14570883</v>
      </c>
      <c r="E516">
        <v>14128720</v>
      </c>
      <c r="F516">
        <v>13892879</v>
      </c>
      <c r="G516">
        <f>IFERROR(VLOOKUP($A516,'Equity Curves'!$A$16:$F$1622,2,FALSE),'BN+NF EQ_Curves'!G515)</f>
        <v>22685310</v>
      </c>
      <c r="H516">
        <f>IFERROR(VLOOKUP($A516,'Equity Curves'!$A$16:$F$1622,3,FALSE),'BN+NF EQ_Curves'!H515)</f>
        <v>24928698</v>
      </c>
      <c r="I516">
        <f>IFERROR(VLOOKUP($A516,'Equity Curves'!$A$16:$F$1622,4,FALSE),'BN+NF EQ_Curves'!I515)</f>
        <v>28844000</v>
      </c>
      <c r="J516">
        <f>IFERROR(VLOOKUP($A516,'Equity Curves'!$A$16:$F$1622,5,FALSE),'BN+NF EQ_Curves'!J515)</f>
        <v>26152970</v>
      </c>
      <c r="K516">
        <f>IFERROR(VLOOKUP($A516,'Equity Curves'!$A$16:$F$1622,6,FALSE),'BN+NF EQ_Curves'!K515)</f>
        <v>26152970</v>
      </c>
      <c r="M516">
        <f t="shared" si="87"/>
        <v>1.4080355339580741E-3</v>
      </c>
      <c r="N516">
        <f t="shared" si="88"/>
        <v>5.2753821354722952E-3</v>
      </c>
      <c r="O516">
        <f t="shared" si="89"/>
        <v>2.7974556951670948E-4</v>
      </c>
      <c r="P516">
        <f t="shared" si="90"/>
        <v>1.8759640862597848E-4</v>
      </c>
      <c r="Q516">
        <f t="shared" si="91"/>
        <v>-6.5724280564771753E-4</v>
      </c>
      <c r="R516">
        <f t="shared" si="92"/>
        <v>4.3509622126913783E-4</v>
      </c>
      <c r="S516">
        <f t="shared" si="93"/>
        <v>-7.7504587751919818E-3</v>
      </c>
      <c r="T516">
        <f t="shared" si="94"/>
        <v>7.3483441245514314E-4</v>
      </c>
      <c r="U516">
        <f t="shared" si="95"/>
        <v>5.4396759338071199E-3</v>
      </c>
      <c r="V516">
        <f t="shared" si="96"/>
        <v>5.4396759338071199E-3</v>
      </c>
      <c r="W516" s="2"/>
      <c r="X516">
        <f t="shared" si="97"/>
        <v>164.57350051941623</v>
      </c>
      <c r="Y516">
        <f t="shared" si="98"/>
        <v>1.0792340568071877E-3</v>
      </c>
      <c r="Z516" s="40">
        <f>X516/MAX($X$16:X516)-1</f>
        <v>0</v>
      </c>
      <c r="AC516" s="2"/>
    </row>
    <row r="517" spans="1:29">
      <c r="A517" s="2">
        <v>44245</v>
      </c>
      <c r="B517">
        <v>13145927</v>
      </c>
      <c r="C517">
        <v>14842221</v>
      </c>
      <c r="D517">
        <v>14625438</v>
      </c>
      <c r="E517">
        <v>14142939</v>
      </c>
      <c r="F517">
        <v>13892595</v>
      </c>
      <c r="G517">
        <f>IFERROR(VLOOKUP($A517,'Equity Curves'!$A$16:$F$1622,2,FALSE),'BN+NF EQ_Curves'!G516)</f>
        <v>22848294</v>
      </c>
      <c r="H517">
        <f>IFERROR(VLOOKUP($A517,'Equity Curves'!$A$16:$F$1622,3,FALSE),'BN+NF EQ_Curves'!H516)</f>
        <v>25112054</v>
      </c>
      <c r="I517">
        <f>IFERROR(VLOOKUP($A517,'Equity Curves'!$A$16:$F$1622,4,FALSE),'BN+NF EQ_Curves'!I516)</f>
        <v>28968950</v>
      </c>
      <c r="J517">
        <f>IFERROR(VLOOKUP($A517,'Equity Curves'!$A$16:$F$1622,5,FALSE),'BN+NF EQ_Curves'!J516)</f>
        <v>26233202</v>
      </c>
      <c r="K517">
        <f>IFERROR(VLOOKUP($A517,'Equity Curves'!$A$16:$F$1622,6,FALSE),'BN+NF EQ_Curves'!K516)</f>
        <v>26233202</v>
      </c>
      <c r="M517">
        <f t="shared" si="87"/>
        <v>3.5238800085344302E-3</v>
      </c>
      <c r="N517">
        <f t="shared" si="88"/>
        <v>1.1890376222107868E-3</v>
      </c>
      <c r="O517">
        <f t="shared" si="89"/>
        <v>3.7441107721474243E-3</v>
      </c>
      <c r="P517">
        <f t="shared" si="90"/>
        <v>1.0063898215832978E-3</v>
      </c>
      <c r="Q517">
        <f t="shared" si="91"/>
        <v>-2.0442127222186635E-5</v>
      </c>
      <c r="R517">
        <f t="shared" si="92"/>
        <v>7.1845612865770736E-3</v>
      </c>
      <c r="S517">
        <f t="shared" si="93"/>
        <v>7.3552176692099902E-3</v>
      </c>
      <c r="T517">
        <f t="shared" si="94"/>
        <v>4.3319234502843251E-3</v>
      </c>
      <c r="U517">
        <f t="shared" si="95"/>
        <v>3.0677968888428442E-3</v>
      </c>
      <c r="V517">
        <f t="shared" si="96"/>
        <v>3.0677968888428442E-3</v>
      </c>
      <c r="W517" s="2"/>
      <c r="X517">
        <f t="shared" si="97"/>
        <v>165.14046070972952</v>
      </c>
      <c r="Y517">
        <f t="shared" si="98"/>
        <v>3.4450272281010834E-3</v>
      </c>
      <c r="Z517" s="40">
        <f>X517/MAX($X$16:X517)-1</f>
        <v>0</v>
      </c>
      <c r="AC517" s="2"/>
    </row>
    <row r="518" spans="1:29">
      <c r="A518" s="2">
        <v>44246</v>
      </c>
      <c r="B518">
        <v>13170763</v>
      </c>
      <c r="C518">
        <v>14869127</v>
      </c>
      <c r="D518">
        <v>14594150</v>
      </c>
      <c r="E518">
        <v>14134509</v>
      </c>
      <c r="F518">
        <v>13876991</v>
      </c>
      <c r="G518">
        <f>IFERROR(VLOOKUP($A518,'Equity Curves'!$A$16:$F$1622,2,FALSE),'BN+NF EQ_Curves'!G517)</f>
        <v>22961852</v>
      </c>
      <c r="H518">
        <f>IFERROR(VLOOKUP($A518,'Equity Curves'!$A$16:$F$1622,3,FALSE),'BN+NF EQ_Curves'!H517)</f>
        <v>25239808</v>
      </c>
      <c r="I518">
        <f>IFERROR(VLOOKUP($A518,'Equity Curves'!$A$16:$F$1622,4,FALSE),'BN+NF EQ_Curves'!I517)</f>
        <v>28835716</v>
      </c>
      <c r="J518">
        <f>IFERROR(VLOOKUP($A518,'Equity Curves'!$A$16:$F$1622,5,FALSE),'BN+NF EQ_Curves'!J517)</f>
        <v>26188084</v>
      </c>
      <c r="K518">
        <f>IFERROR(VLOOKUP($A518,'Equity Curves'!$A$16:$F$1622,6,FALSE),'BN+NF EQ_Curves'!K517)</f>
        <v>26188084</v>
      </c>
      <c r="M518">
        <f t="shared" si="87"/>
        <v>1.8892543675315121E-3</v>
      </c>
      <c r="N518">
        <f t="shared" si="88"/>
        <v>1.8128014668423731E-3</v>
      </c>
      <c r="O518">
        <f t="shared" si="89"/>
        <v>-2.1392863584667188E-3</v>
      </c>
      <c r="P518">
        <f t="shared" si="90"/>
        <v>-5.9605715615407284E-4</v>
      </c>
      <c r="Q518">
        <f t="shared" si="91"/>
        <v>-1.1231882884371602E-3</v>
      </c>
      <c r="R518">
        <f t="shared" si="92"/>
        <v>4.9700866069037897E-3</v>
      </c>
      <c r="S518">
        <f t="shared" si="93"/>
        <v>5.0873576490397809E-3</v>
      </c>
      <c r="T518">
        <f t="shared" si="94"/>
        <v>-4.5992001781217651E-3</v>
      </c>
      <c r="U518">
        <f t="shared" si="95"/>
        <v>-1.7198815455314875E-3</v>
      </c>
      <c r="V518">
        <f t="shared" si="96"/>
        <v>-1.7198815455314875E-3</v>
      </c>
      <c r="W518" s="2"/>
      <c r="X518">
        <f t="shared" si="97"/>
        <v>165.17120994638239</v>
      </c>
      <c r="Y518">
        <f t="shared" si="98"/>
        <v>1.8620050180747632E-4</v>
      </c>
      <c r="Z518" s="40">
        <f>X518/MAX($X$16:X518)-1</f>
        <v>0</v>
      </c>
      <c r="AC518" s="2"/>
    </row>
    <row r="519" spans="1:29">
      <c r="A519" s="2">
        <v>44249</v>
      </c>
      <c r="B519">
        <v>13237802</v>
      </c>
      <c r="C519">
        <v>14941753</v>
      </c>
      <c r="D519">
        <v>14666775</v>
      </c>
      <c r="E519">
        <v>14201548</v>
      </c>
      <c r="F519">
        <v>13944030</v>
      </c>
      <c r="G519">
        <f>IFERROR(VLOOKUP($A519,'Equity Curves'!$A$16:$F$1622,2,FALSE),'BN+NF EQ_Curves'!G518)</f>
        <v>23099112</v>
      </c>
      <c r="H519">
        <f>IFERROR(VLOOKUP($A519,'Equity Curves'!$A$16:$F$1622,3,FALSE),'BN+NF EQ_Curves'!H518)</f>
        <v>25394226</v>
      </c>
      <c r="I519">
        <f>IFERROR(VLOOKUP($A519,'Equity Curves'!$A$16:$F$1622,4,FALSE),'BN+NF EQ_Curves'!I518)</f>
        <v>29024446</v>
      </c>
      <c r="J519">
        <f>IFERROR(VLOOKUP($A519,'Equity Curves'!$A$16:$F$1622,5,FALSE),'BN+NF EQ_Curves'!J518)</f>
        <v>26359658</v>
      </c>
      <c r="K519">
        <f>IFERROR(VLOOKUP($A519,'Equity Curves'!$A$16:$F$1622,6,FALSE),'BN+NF EQ_Curves'!K518)</f>
        <v>26359658</v>
      </c>
      <c r="M519">
        <f t="shared" si="87"/>
        <v>5.0899860547182207E-3</v>
      </c>
      <c r="N519">
        <f t="shared" si="88"/>
        <v>4.8843486238296929E-3</v>
      </c>
      <c r="O519">
        <f t="shared" si="89"/>
        <v>4.9763090005241484E-3</v>
      </c>
      <c r="P519">
        <f t="shared" si="90"/>
        <v>4.7429309359101612E-3</v>
      </c>
      <c r="Q519">
        <f t="shared" si="91"/>
        <v>4.8309464205893438E-3</v>
      </c>
      <c r="R519">
        <f t="shared" si="92"/>
        <v>5.9777408198606885E-3</v>
      </c>
      <c r="S519">
        <f t="shared" si="93"/>
        <v>6.1180338614303942E-3</v>
      </c>
      <c r="T519">
        <f t="shared" si="94"/>
        <v>6.5450082807030352E-3</v>
      </c>
      <c r="U519">
        <f t="shared" si="95"/>
        <v>6.5516056844785453E-3</v>
      </c>
      <c r="V519">
        <f t="shared" si="96"/>
        <v>6.5516056844785453E-3</v>
      </c>
      <c r="W519" s="2"/>
      <c r="X519">
        <f t="shared" si="97"/>
        <v>166.10060382287989</v>
      </c>
      <c r="Y519">
        <f t="shared" si="98"/>
        <v>5.6268515366522795E-3</v>
      </c>
      <c r="Z519" s="40">
        <f>X519/MAX($X$16:X519)-1</f>
        <v>0</v>
      </c>
      <c r="AC519" s="2"/>
    </row>
    <row r="520" spans="1:29">
      <c r="A520" s="2">
        <v>44250</v>
      </c>
      <c r="B520">
        <v>13242483</v>
      </c>
      <c r="C520">
        <v>14946824</v>
      </c>
      <c r="D520">
        <v>14591137</v>
      </c>
      <c r="E520">
        <v>14186946</v>
      </c>
      <c r="F520">
        <v>13803065</v>
      </c>
      <c r="G520">
        <f>IFERROR(VLOOKUP($A520,'Equity Curves'!$A$16:$F$1622,2,FALSE),'BN+NF EQ_Curves'!G519)</f>
        <v>23126684</v>
      </c>
      <c r="H520">
        <f>IFERROR(VLOOKUP($A520,'Equity Curves'!$A$16:$F$1622,3,FALSE),'BN+NF EQ_Curves'!H519)</f>
        <v>25425244</v>
      </c>
      <c r="I520">
        <f>IFERROR(VLOOKUP($A520,'Equity Curves'!$A$16:$F$1622,4,FALSE),'BN+NF EQ_Curves'!I519)</f>
        <v>28889182</v>
      </c>
      <c r="J520">
        <f>IFERROR(VLOOKUP($A520,'Equity Curves'!$A$16:$F$1622,5,FALSE),'BN+NF EQ_Curves'!J519)</f>
        <v>26469622</v>
      </c>
      <c r="K520">
        <f>IFERROR(VLOOKUP($A520,'Equity Curves'!$A$16:$F$1622,6,FALSE),'BN+NF EQ_Curves'!K519)</f>
        <v>26469622</v>
      </c>
      <c r="M520">
        <f t="shared" si="87"/>
        <v>3.5360855223554033E-4</v>
      </c>
      <c r="N520">
        <f t="shared" si="88"/>
        <v>3.3938454209492264E-4</v>
      </c>
      <c r="O520">
        <f t="shared" si="89"/>
        <v>-5.1570982714331803E-3</v>
      </c>
      <c r="P520">
        <f t="shared" si="90"/>
        <v>-1.0281977711161794E-3</v>
      </c>
      <c r="Q520">
        <f t="shared" si="91"/>
        <v>-1.0109344285690769E-2</v>
      </c>
      <c r="R520">
        <f t="shared" si="92"/>
        <v>1.1936389589348728E-3</v>
      </c>
      <c r="S520">
        <f t="shared" si="93"/>
        <v>1.2214587678316402E-3</v>
      </c>
      <c r="T520">
        <f t="shared" si="94"/>
        <v>-4.6603473499545744E-3</v>
      </c>
      <c r="U520">
        <f t="shared" si="95"/>
        <v>4.1716777964266871E-3</v>
      </c>
      <c r="V520">
        <f t="shared" si="96"/>
        <v>4.1716777964266871E-3</v>
      </c>
      <c r="W520" s="2"/>
      <c r="X520">
        <f t="shared" si="97"/>
        <v>165.94274942863524</v>
      </c>
      <c r="Y520">
        <f t="shared" si="98"/>
        <v>-9.503541264244352E-4</v>
      </c>
      <c r="Z520" s="40">
        <f>X520/MAX($X$16:X520)-1</f>
        <v>-9.5035412642441308E-4</v>
      </c>
      <c r="AC520" s="2"/>
    </row>
    <row r="521" spans="1:29">
      <c r="A521" s="2">
        <v>44251</v>
      </c>
      <c r="B521">
        <v>13223212</v>
      </c>
      <c r="C521">
        <v>15035436</v>
      </c>
      <c r="D521">
        <v>14639275</v>
      </c>
      <c r="E521">
        <v>14203992</v>
      </c>
      <c r="F521">
        <v>13656612</v>
      </c>
      <c r="G521">
        <f>IFERROR(VLOOKUP($A521,'Equity Curves'!$A$16:$F$1622,2,FALSE),'BN+NF EQ_Curves'!G520)</f>
        <v>23113898</v>
      </c>
      <c r="H521">
        <f>IFERROR(VLOOKUP($A521,'Equity Curves'!$A$16:$F$1622,3,FALSE),'BN+NF EQ_Curves'!H520)</f>
        <v>25477446</v>
      </c>
      <c r="I521">
        <f>IFERROR(VLOOKUP($A521,'Equity Curves'!$A$16:$F$1622,4,FALSE),'BN+NF EQ_Curves'!I520)</f>
        <v>28933842</v>
      </c>
      <c r="J521">
        <f>IFERROR(VLOOKUP($A521,'Equity Curves'!$A$16:$F$1622,5,FALSE),'BN+NF EQ_Curves'!J520)</f>
        <v>26541526</v>
      </c>
      <c r="K521">
        <f>IFERROR(VLOOKUP($A521,'Equity Curves'!$A$16:$F$1622,6,FALSE),'BN+NF EQ_Curves'!K520)</f>
        <v>26541526</v>
      </c>
      <c r="M521">
        <f t="shared" si="87"/>
        <v>-1.4552406825819597E-3</v>
      </c>
      <c r="N521">
        <f t="shared" si="88"/>
        <v>5.9284835360340349E-3</v>
      </c>
      <c r="O521">
        <f t="shared" si="89"/>
        <v>3.2991260379502396E-3</v>
      </c>
      <c r="P521">
        <f t="shared" si="90"/>
        <v>1.2015270939917944E-3</v>
      </c>
      <c r="Q521">
        <f t="shared" si="91"/>
        <v>-1.0610179695596633E-2</v>
      </c>
      <c r="R521">
        <f t="shared" si="92"/>
        <v>-5.5286784737496042E-4</v>
      </c>
      <c r="S521">
        <f t="shared" si="93"/>
        <v>2.053156304026027E-3</v>
      </c>
      <c r="T521">
        <f t="shared" si="94"/>
        <v>1.5459073919088517E-3</v>
      </c>
      <c r="U521">
        <f t="shared" si="95"/>
        <v>2.7164724906159066E-3</v>
      </c>
      <c r="V521">
        <f t="shared" si="96"/>
        <v>2.7164724906159066E-3</v>
      </c>
      <c r="W521" s="2"/>
      <c r="X521">
        <f t="shared" si="97"/>
        <v>166.05630168107243</v>
      </c>
      <c r="Y521">
        <f t="shared" si="98"/>
        <v>6.8428571195892083E-4</v>
      </c>
      <c r="Z521" s="40">
        <f>X521/MAX($X$16:X521)-1</f>
        <v>-2.6671872821548703E-4</v>
      </c>
      <c r="AC521" s="2"/>
    </row>
    <row r="522" spans="1:29">
      <c r="A522" s="2">
        <v>44252</v>
      </c>
      <c r="B522">
        <v>13204113</v>
      </c>
      <c r="C522">
        <v>15048139</v>
      </c>
      <c r="D522">
        <v>14651978</v>
      </c>
      <c r="E522">
        <v>14094920</v>
      </c>
      <c r="F522">
        <v>13551248</v>
      </c>
      <c r="G522">
        <f>IFERROR(VLOOKUP($A522,'Equity Curves'!$A$16:$F$1622,2,FALSE),'BN+NF EQ_Curves'!G521)</f>
        <v>22518358</v>
      </c>
      <c r="H522">
        <f>IFERROR(VLOOKUP($A522,'Equity Curves'!$A$16:$F$1622,3,FALSE),'BN+NF EQ_Curves'!H521)</f>
        <v>25652618</v>
      </c>
      <c r="I522">
        <f>IFERROR(VLOOKUP($A522,'Equity Curves'!$A$16:$F$1622,4,FALSE),'BN+NF EQ_Curves'!I521)</f>
        <v>29131328</v>
      </c>
      <c r="J522">
        <f>IFERROR(VLOOKUP($A522,'Equity Curves'!$A$16:$F$1622,5,FALSE),'BN+NF EQ_Curves'!J521)</f>
        <v>26756314</v>
      </c>
      <c r="K522">
        <f>IFERROR(VLOOKUP($A522,'Equity Curves'!$A$16:$F$1622,6,FALSE),'BN+NF EQ_Curves'!K521)</f>
        <v>26756314</v>
      </c>
      <c r="M522">
        <f t="shared" si="87"/>
        <v>-1.4443540646553732E-3</v>
      </c>
      <c r="N522">
        <f t="shared" si="88"/>
        <v>8.4487074402095352E-4</v>
      </c>
      <c r="O522">
        <f t="shared" si="89"/>
        <v>8.6773422864183658E-4</v>
      </c>
      <c r="P522">
        <f t="shared" si="90"/>
        <v>-7.6789679971658309E-3</v>
      </c>
      <c r="Q522">
        <f t="shared" si="91"/>
        <v>-7.7152371320207136E-3</v>
      </c>
      <c r="R522">
        <f t="shared" si="92"/>
        <v>-2.5765450725792727E-2</v>
      </c>
      <c r="S522">
        <f t="shared" si="93"/>
        <v>6.8755714367916276E-3</v>
      </c>
      <c r="T522">
        <f t="shared" si="94"/>
        <v>6.8254329998760355E-3</v>
      </c>
      <c r="U522">
        <f t="shared" si="95"/>
        <v>8.0925264056030954E-3</v>
      </c>
      <c r="V522">
        <f t="shared" si="96"/>
        <v>8.0925264056030954E-3</v>
      </c>
      <c r="W522" s="2"/>
      <c r="X522">
        <f t="shared" si="97"/>
        <v>165.87355094730978</v>
      </c>
      <c r="Y522">
        <f t="shared" si="98"/>
        <v>-1.1005347699098002E-3</v>
      </c>
      <c r="Z522" s="40">
        <f>X522/MAX($X$16:X522)-1</f>
        <v>-1.3669599648911124E-3</v>
      </c>
      <c r="AC522" s="2"/>
    </row>
    <row r="523" spans="1:29">
      <c r="A523" s="2">
        <v>44253</v>
      </c>
      <c r="B523">
        <v>13304308</v>
      </c>
      <c r="C523">
        <v>15165033</v>
      </c>
      <c r="D523">
        <v>14760522</v>
      </c>
      <c r="E523">
        <v>14203464</v>
      </c>
      <c r="F523">
        <v>13651443</v>
      </c>
      <c r="G523">
        <f>IFERROR(VLOOKUP($A523,'Equity Curves'!$A$16:$F$1622,2,FALSE),'BN+NF EQ_Curves'!G522)</f>
        <v>22703194</v>
      </c>
      <c r="H523">
        <f>IFERROR(VLOOKUP($A523,'Equity Curves'!$A$16:$F$1622,3,FALSE),'BN+NF EQ_Curves'!H522)</f>
        <v>25883664</v>
      </c>
      <c r="I523">
        <f>IFERROR(VLOOKUP($A523,'Equity Curves'!$A$16:$F$1622,4,FALSE),'BN+NF EQ_Curves'!I522)</f>
        <v>29385480</v>
      </c>
      <c r="J523">
        <f>IFERROR(VLOOKUP($A523,'Equity Curves'!$A$16:$F$1622,5,FALSE),'BN+NF EQ_Curves'!J522)</f>
        <v>26987360</v>
      </c>
      <c r="K523">
        <f>IFERROR(VLOOKUP($A523,'Equity Curves'!$A$16:$F$1622,6,FALSE),'BN+NF EQ_Curves'!K522)</f>
        <v>26987360</v>
      </c>
      <c r="M523">
        <f t="shared" si="87"/>
        <v>7.5881658995193835E-3</v>
      </c>
      <c r="N523">
        <f t="shared" si="88"/>
        <v>7.7680037378708988E-3</v>
      </c>
      <c r="O523">
        <f t="shared" si="89"/>
        <v>7.4081465314785877E-3</v>
      </c>
      <c r="P523">
        <f t="shared" si="90"/>
        <v>7.7009305480273404E-3</v>
      </c>
      <c r="Q523">
        <f t="shared" si="91"/>
        <v>7.393783952592381E-3</v>
      </c>
      <c r="R523">
        <f t="shared" si="92"/>
        <v>8.2082361422621819E-3</v>
      </c>
      <c r="S523">
        <f t="shared" si="93"/>
        <v>9.0067220429508321E-3</v>
      </c>
      <c r="T523">
        <f t="shared" si="94"/>
        <v>8.7243533834091558E-3</v>
      </c>
      <c r="U523">
        <f t="shared" si="95"/>
        <v>8.6351954159307187E-3</v>
      </c>
      <c r="V523">
        <f t="shared" si="96"/>
        <v>8.6351954159307187E-3</v>
      </c>
      <c r="W523" s="2"/>
      <c r="X523">
        <f t="shared" si="97"/>
        <v>167.21826680982139</v>
      </c>
      <c r="Y523">
        <f t="shared" si="98"/>
        <v>8.1068733069972216E-3</v>
      </c>
      <c r="Z523" s="40">
        <f>X523/MAX($X$16:X523)-1</f>
        <v>0</v>
      </c>
      <c r="AC523" s="2"/>
    </row>
    <row r="524" spans="1:29">
      <c r="A524" s="2">
        <v>44256</v>
      </c>
      <c r="B524">
        <v>13260676</v>
      </c>
      <c r="C524">
        <v>15109402</v>
      </c>
      <c r="D524">
        <v>14748755</v>
      </c>
      <c r="E524">
        <v>14081320</v>
      </c>
      <c r="F524">
        <v>13581126</v>
      </c>
      <c r="G524">
        <f>IFERROR(VLOOKUP($A524,'Equity Curves'!$A$16:$F$1622,2,FALSE),'BN+NF EQ_Curves'!G523)</f>
        <v>22668682</v>
      </c>
      <c r="H524">
        <f>IFERROR(VLOOKUP($A524,'Equity Curves'!$A$16:$F$1622,3,FALSE),'BN+NF EQ_Curves'!H523)</f>
        <v>25807216</v>
      </c>
      <c r="I524">
        <f>IFERROR(VLOOKUP($A524,'Equity Curves'!$A$16:$F$1622,4,FALSE),'BN+NF EQ_Curves'!I523)</f>
        <v>29105974</v>
      </c>
      <c r="J524">
        <f>IFERROR(VLOOKUP($A524,'Equity Curves'!$A$16:$F$1622,5,FALSE),'BN+NF EQ_Curves'!J523)</f>
        <v>26710436</v>
      </c>
      <c r="K524">
        <f>IFERROR(VLOOKUP($A524,'Equity Curves'!$A$16:$F$1622,6,FALSE),'BN+NF EQ_Curves'!K523)</f>
        <v>26710436</v>
      </c>
      <c r="M524">
        <f t="shared" si="87"/>
        <v>-3.2795392289475256E-3</v>
      </c>
      <c r="N524">
        <f t="shared" si="88"/>
        <v>-3.6683731581724777E-3</v>
      </c>
      <c r="O524">
        <f t="shared" si="89"/>
        <v>-7.9719402877487244E-4</v>
      </c>
      <c r="P524">
        <f t="shared" si="90"/>
        <v>-8.5995923248018968E-3</v>
      </c>
      <c r="Q524">
        <f t="shared" si="91"/>
        <v>-5.1508840494004504E-3</v>
      </c>
      <c r="R524">
        <f t="shared" si="92"/>
        <v>-1.5201385320496863E-3</v>
      </c>
      <c r="S524">
        <f t="shared" si="93"/>
        <v>-2.9535231179016463E-3</v>
      </c>
      <c r="T524">
        <f t="shared" si="94"/>
        <v>-9.5117044200060397E-3</v>
      </c>
      <c r="U524">
        <f t="shared" si="95"/>
        <v>-1.0261248228800479E-2</v>
      </c>
      <c r="V524">
        <f t="shared" si="96"/>
        <v>-1.0261248228800479E-2</v>
      </c>
      <c r="W524" s="2"/>
      <c r="X524">
        <f t="shared" si="97"/>
        <v>166.28178690368168</v>
      </c>
      <c r="Y524">
        <f t="shared" si="98"/>
        <v>-5.6003445317655554E-3</v>
      </c>
      <c r="Z524" s="40">
        <f>X524/MAX($X$16:X524)-1</f>
        <v>-5.6003445317656109E-3</v>
      </c>
      <c r="AC524" s="2"/>
    </row>
    <row r="525" spans="1:29">
      <c r="A525" s="2">
        <v>44257</v>
      </c>
      <c r="B525">
        <v>13306695</v>
      </c>
      <c r="C525">
        <v>15218899</v>
      </c>
      <c r="D525">
        <v>14818439</v>
      </c>
      <c r="E525">
        <v>14076938</v>
      </c>
      <c r="F525">
        <v>13587717</v>
      </c>
      <c r="G525">
        <f>IFERROR(VLOOKUP($A525,'Equity Curves'!$A$16:$F$1622,2,FALSE),'BN+NF EQ_Curves'!G524)</f>
        <v>22717192</v>
      </c>
      <c r="H525">
        <f>IFERROR(VLOOKUP($A525,'Equity Curves'!$A$16:$F$1622,3,FALSE),'BN+NF EQ_Curves'!H524)</f>
        <v>25619996</v>
      </c>
      <c r="I525">
        <f>IFERROR(VLOOKUP($A525,'Equity Curves'!$A$16:$F$1622,4,FALSE),'BN+NF EQ_Curves'!I524)</f>
        <v>28784542</v>
      </c>
      <c r="J525">
        <f>IFERROR(VLOOKUP($A525,'Equity Curves'!$A$16:$F$1622,5,FALSE),'BN+NF EQ_Curves'!J524)</f>
        <v>26885256</v>
      </c>
      <c r="K525">
        <f>IFERROR(VLOOKUP($A525,'Equity Curves'!$A$16:$F$1622,6,FALSE),'BN+NF EQ_Curves'!K524)</f>
        <v>26885256</v>
      </c>
      <c r="M525">
        <f t="shared" si="87"/>
        <v>3.4703359014276458E-3</v>
      </c>
      <c r="N525">
        <f t="shared" si="88"/>
        <v>7.2469446507545943E-3</v>
      </c>
      <c r="O525">
        <f t="shared" si="89"/>
        <v>4.7247377829517934E-3</v>
      </c>
      <c r="P525">
        <f t="shared" si="90"/>
        <v>-3.1119241662003194E-4</v>
      </c>
      <c r="Q525">
        <f t="shared" si="91"/>
        <v>4.8530585755557354E-4</v>
      </c>
      <c r="R525">
        <f t="shared" si="92"/>
        <v>2.1399567914888173E-3</v>
      </c>
      <c r="S525">
        <f t="shared" si="93"/>
        <v>-7.2545601199291987E-3</v>
      </c>
      <c r="T525">
        <f t="shared" si="94"/>
        <v>-1.1043506051369389E-2</v>
      </c>
      <c r="U525">
        <f t="shared" si="95"/>
        <v>6.5450073521824415E-3</v>
      </c>
      <c r="V525">
        <f t="shared" si="96"/>
        <v>6.5450073521824415E-3</v>
      </c>
      <c r="W525" s="2"/>
      <c r="X525">
        <f t="shared" si="97"/>
        <v>166.4904379068042</v>
      </c>
      <c r="Y525">
        <f t="shared" si="98"/>
        <v>1.2548037100624688E-3</v>
      </c>
      <c r="Z525" s="40">
        <f>X525/MAX($X$16:X525)-1</f>
        <v>-4.3525681547994521E-3</v>
      </c>
      <c r="AC525" s="2"/>
    </row>
    <row r="526" spans="1:29">
      <c r="A526" s="2">
        <v>44258</v>
      </c>
      <c r="B526">
        <v>13340101</v>
      </c>
      <c r="C526">
        <v>15257872</v>
      </c>
      <c r="D526">
        <v>14882645</v>
      </c>
      <c r="E526">
        <v>14141143</v>
      </c>
      <c r="F526">
        <v>13621123</v>
      </c>
      <c r="G526">
        <f>IFERROR(VLOOKUP($A526,'Equity Curves'!$A$16:$F$1622,2,FALSE),'BN+NF EQ_Curves'!G525)</f>
        <v>22784662</v>
      </c>
      <c r="H526">
        <f>IFERROR(VLOOKUP($A526,'Equity Curves'!$A$16:$F$1622,3,FALSE),'BN+NF EQ_Curves'!H525)</f>
        <v>25657064</v>
      </c>
      <c r="I526">
        <f>IFERROR(VLOOKUP($A526,'Equity Curves'!$A$16:$F$1622,4,FALSE),'BN+NF EQ_Curves'!I525)</f>
        <v>29041308</v>
      </c>
      <c r="J526">
        <f>IFERROR(VLOOKUP($A526,'Equity Curves'!$A$16:$F$1622,5,FALSE),'BN+NF EQ_Curves'!J525)</f>
        <v>27065466</v>
      </c>
      <c r="K526">
        <f>IFERROR(VLOOKUP($A526,'Equity Curves'!$A$16:$F$1622,6,FALSE),'BN+NF EQ_Curves'!K525)</f>
        <v>27065466</v>
      </c>
      <c r="M526">
        <f t="shared" si="87"/>
        <v>2.5104655964534039E-3</v>
      </c>
      <c r="N526">
        <f t="shared" si="88"/>
        <v>2.5608291375085468E-3</v>
      </c>
      <c r="O526">
        <f t="shared" si="89"/>
        <v>4.3328450452844169E-3</v>
      </c>
      <c r="P526">
        <f t="shared" si="90"/>
        <v>4.5610060937968377E-3</v>
      </c>
      <c r="Q526">
        <f t="shared" si="91"/>
        <v>2.4585439923425767E-3</v>
      </c>
      <c r="R526">
        <f t="shared" si="92"/>
        <v>2.9699973482637532E-3</v>
      </c>
      <c r="S526">
        <f t="shared" si="93"/>
        <v>1.4468386333861272E-3</v>
      </c>
      <c r="T526">
        <f t="shared" si="94"/>
        <v>8.9202739442579837E-3</v>
      </c>
      <c r="U526">
        <f t="shared" si="95"/>
        <v>6.7029304091432707E-3</v>
      </c>
      <c r="V526">
        <f t="shared" si="96"/>
        <v>6.7029304091432707E-3</v>
      </c>
      <c r="W526" s="2"/>
      <c r="X526">
        <f t="shared" si="97"/>
        <v>167.20912152959053</v>
      </c>
      <c r="Y526">
        <f t="shared" si="98"/>
        <v>4.3166660609580193E-3</v>
      </c>
      <c r="Z526" s="40">
        <f>X526/MAX($X$16:X526)-1</f>
        <v>-5.4690677073310212E-5</v>
      </c>
      <c r="AC526" s="2"/>
    </row>
    <row r="527" spans="1:29">
      <c r="A527" s="2">
        <v>44259</v>
      </c>
      <c r="B527">
        <v>13344782</v>
      </c>
      <c r="C527">
        <v>15102236</v>
      </c>
      <c r="D527">
        <v>14790797</v>
      </c>
      <c r="E527">
        <v>14119595</v>
      </c>
      <c r="F527">
        <v>13636140</v>
      </c>
      <c r="G527">
        <f>IFERROR(VLOOKUP($A527,'Equity Curves'!$A$16:$F$1622,2,FALSE),'BN+NF EQ_Curves'!G526)</f>
        <v>22822204</v>
      </c>
      <c r="H527">
        <f>IFERROR(VLOOKUP($A527,'Equity Curves'!$A$16:$F$1622,3,FALSE),'BN+NF EQ_Curves'!H526)</f>
        <v>25138564</v>
      </c>
      <c r="I527">
        <f>IFERROR(VLOOKUP($A527,'Equity Curves'!$A$16:$F$1622,4,FALSE),'BN+NF EQ_Curves'!I526)</f>
        <v>28637626</v>
      </c>
      <c r="J527">
        <f>IFERROR(VLOOKUP($A527,'Equity Curves'!$A$16:$F$1622,5,FALSE),'BN+NF EQ_Curves'!J526)</f>
        <v>26953988</v>
      </c>
      <c r="K527">
        <f>IFERROR(VLOOKUP($A527,'Equity Curves'!$A$16:$F$1622,6,FALSE),'BN+NF EQ_Curves'!K526)</f>
        <v>26953988</v>
      </c>
      <c r="M527">
        <f t="shared" si="87"/>
        <v>3.5089689350931152E-4</v>
      </c>
      <c r="N527">
        <f t="shared" si="88"/>
        <v>-1.0200373944675878E-2</v>
      </c>
      <c r="O527">
        <f t="shared" si="89"/>
        <v>-6.1714836307659171E-3</v>
      </c>
      <c r="P527">
        <f t="shared" si="90"/>
        <v>-1.5237806448884506E-3</v>
      </c>
      <c r="Q527">
        <f t="shared" si="91"/>
        <v>1.1024788484768067E-3</v>
      </c>
      <c r="R527">
        <f t="shared" si="92"/>
        <v>1.6476873784654344E-3</v>
      </c>
      <c r="S527">
        <f t="shared" si="93"/>
        <v>-2.020885943925621E-2</v>
      </c>
      <c r="T527">
        <f t="shared" si="94"/>
        <v>-1.3900269230297746E-2</v>
      </c>
      <c r="U527">
        <f t="shared" si="95"/>
        <v>-4.1188280297852486E-3</v>
      </c>
      <c r="V527">
        <f t="shared" si="96"/>
        <v>-4.1188280297852486E-3</v>
      </c>
      <c r="W527" s="2"/>
      <c r="X527">
        <f t="shared" si="97"/>
        <v>166.25366587158916</v>
      </c>
      <c r="Y527">
        <f t="shared" si="98"/>
        <v>-5.7141359829003145E-3</v>
      </c>
      <c r="Z527" s="40">
        <f>X527/MAX($X$16:X527)-1</f>
        <v>-5.7685141500077863E-3</v>
      </c>
      <c r="AC527" s="2"/>
    </row>
    <row r="528" spans="1:29">
      <c r="A528" s="2">
        <v>44260</v>
      </c>
      <c r="B528">
        <v>13380725</v>
      </c>
      <c r="C528">
        <v>15141174</v>
      </c>
      <c r="D528">
        <v>14829734</v>
      </c>
      <c r="E528">
        <v>14078299</v>
      </c>
      <c r="F528">
        <v>13602250</v>
      </c>
      <c r="G528">
        <f>IFERROR(VLOOKUP($A528,'Equity Curves'!$A$16:$F$1622,2,FALSE),'BN+NF EQ_Curves'!G527)</f>
        <v>22864704</v>
      </c>
      <c r="H528">
        <f>IFERROR(VLOOKUP($A528,'Equity Curves'!$A$16:$F$1622,3,FALSE),'BN+NF EQ_Curves'!H527)</f>
        <v>25181064</v>
      </c>
      <c r="I528">
        <f>IFERROR(VLOOKUP($A528,'Equity Curves'!$A$16:$F$1622,4,FALSE),'BN+NF EQ_Curves'!I527)</f>
        <v>28689570</v>
      </c>
      <c r="J528">
        <f>IFERROR(VLOOKUP($A528,'Equity Curves'!$A$16:$F$1622,5,FALSE),'BN+NF EQ_Curves'!J527)</f>
        <v>27001210</v>
      </c>
      <c r="K528">
        <f>IFERROR(VLOOKUP($A528,'Equity Curves'!$A$16:$F$1622,6,FALSE),'BN+NF EQ_Curves'!K527)</f>
        <v>27001210</v>
      </c>
      <c r="M528">
        <f t="shared" si="87"/>
        <v>2.6934123015271982E-3</v>
      </c>
      <c r="N528">
        <f t="shared" si="88"/>
        <v>2.5782937043230536E-3</v>
      </c>
      <c r="O528">
        <f t="shared" si="89"/>
        <v>2.6325153404511692E-3</v>
      </c>
      <c r="P528">
        <f t="shared" si="90"/>
        <v>-2.9247297815553353E-3</v>
      </c>
      <c r="Q528">
        <f t="shared" si="91"/>
        <v>-2.4853074257084051E-3</v>
      </c>
      <c r="R528">
        <f t="shared" si="92"/>
        <v>1.8622215452985813E-3</v>
      </c>
      <c r="S528">
        <f t="shared" si="93"/>
        <v>1.6906295840923846E-3</v>
      </c>
      <c r="T528">
        <f t="shared" si="94"/>
        <v>1.81383750175379E-3</v>
      </c>
      <c r="U528">
        <f t="shared" si="95"/>
        <v>1.7519485428278969E-3</v>
      </c>
      <c r="V528">
        <f t="shared" si="96"/>
        <v>1.7519485428278969E-3</v>
      </c>
      <c r="W528" s="2"/>
      <c r="X528">
        <f t="shared" si="97"/>
        <v>166.44260933662116</v>
      </c>
      <c r="Y528">
        <f t="shared" si="98"/>
        <v>1.1364769855838231E-3</v>
      </c>
      <c r="Z528" s="40">
        <f>X528/MAX($X$16:X528)-1</f>
        <v>-4.6385929479964005E-3</v>
      </c>
      <c r="AC528" s="2"/>
    </row>
    <row r="529" spans="1:29">
      <c r="A529" s="2">
        <v>44263</v>
      </c>
      <c r="B529">
        <v>13422175</v>
      </c>
      <c r="C529">
        <v>15094722</v>
      </c>
      <c r="D529">
        <v>14816432</v>
      </c>
      <c r="E529">
        <v>14067742</v>
      </c>
      <c r="F529">
        <v>13521325</v>
      </c>
      <c r="G529">
        <f>IFERROR(VLOOKUP($A529,'Equity Curves'!$A$16:$F$1622,2,FALSE),'BN+NF EQ_Curves'!G528)</f>
        <v>22966352</v>
      </c>
      <c r="H529">
        <f>IFERROR(VLOOKUP($A529,'Equity Curves'!$A$16:$F$1622,3,FALSE),'BN+NF EQ_Curves'!H528)</f>
        <v>24935352</v>
      </c>
      <c r="I529">
        <f>IFERROR(VLOOKUP($A529,'Equity Curves'!$A$16:$F$1622,4,FALSE),'BN+NF EQ_Curves'!I528)</f>
        <v>28215070</v>
      </c>
      <c r="J529">
        <f>IFERROR(VLOOKUP($A529,'Equity Curves'!$A$16:$F$1622,5,FALSE),'BN+NF EQ_Curves'!J528)</f>
        <v>26620978</v>
      </c>
      <c r="K529">
        <f>IFERROR(VLOOKUP($A529,'Equity Curves'!$A$16:$F$1622,6,FALSE),'BN+NF EQ_Curves'!K528)</f>
        <v>26620978</v>
      </c>
      <c r="M529">
        <f t="shared" si="87"/>
        <v>3.0977394722633278E-3</v>
      </c>
      <c r="N529">
        <f t="shared" si="88"/>
        <v>-3.0679259085193422E-3</v>
      </c>
      <c r="O529">
        <f t="shared" si="89"/>
        <v>-8.9698169906482494E-4</v>
      </c>
      <c r="P529">
        <f t="shared" si="90"/>
        <v>-7.4987752426625143E-4</v>
      </c>
      <c r="Q529">
        <f t="shared" si="91"/>
        <v>-5.9493833740741353E-3</v>
      </c>
      <c r="R529">
        <f t="shared" si="92"/>
        <v>4.4456293857992879E-3</v>
      </c>
      <c r="S529">
        <f t="shared" si="93"/>
        <v>-9.7578084865674874E-3</v>
      </c>
      <c r="T529">
        <f t="shared" si="94"/>
        <v>-1.6539111600487599E-2</v>
      </c>
      <c r="U529">
        <f t="shared" si="95"/>
        <v>-1.4082035582849817E-2</v>
      </c>
      <c r="V529">
        <f t="shared" si="96"/>
        <v>-1.4082035582849817E-2</v>
      </c>
      <c r="W529" s="2"/>
      <c r="X529">
        <f t="shared" si="97"/>
        <v>165.48420298384372</v>
      </c>
      <c r="Y529">
        <f t="shared" si="98"/>
        <v>-5.758179090061666E-3</v>
      </c>
      <c r="Z529" s="40">
        <f>X529/MAX($X$16:X529)-1</f>
        <v>-1.0370062189137719E-2</v>
      </c>
      <c r="AC529" s="2"/>
    </row>
    <row r="530" spans="1:29">
      <c r="A530" s="2">
        <v>44264</v>
      </c>
      <c r="B530">
        <v>13414722</v>
      </c>
      <c r="C530">
        <v>14975903</v>
      </c>
      <c r="D530">
        <v>14727983</v>
      </c>
      <c r="E530">
        <v>14030862</v>
      </c>
      <c r="F530">
        <v>13488844</v>
      </c>
      <c r="G530">
        <f>IFERROR(VLOOKUP($A530,'Equity Curves'!$A$16:$F$1622,2,FALSE),'BN+NF EQ_Curves'!G529)</f>
        <v>22932404</v>
      </c>
      <c r="H530">
        <f>IFERROR(VLOOKUP($A530,'Equity Curves'!$A$16:$F$1622,3,FALSE),'BN+NF EQ_Curves'!H529)</f>
        <v>24884598</v>
      </c>
      <c r="I530">
        <f>IFERROR(VLOOKUP($A530,'Equity Curves'!$A$16:$F$1622,4,FALSE),'BN+NF EQ_Curves'!I529)</f>
        <v>27848346</v>
      </c>
      <c r="J530">
        <f>IFERROR(VLOOKUP($A530,'Equity Curves'!$A$16:$F$1622,5,FALSE),'BN+NF EQ_Curves'!J529)</f>
        <v>26251992</v>
      </c>
      <c r="K530">
        <f>IFERROR(VLOOKUP($A530,'Equity Curves'!$A$16:$F$1622,6,FALSE),'BN+NF EQ_Curves'!K529)</f>
        <v>26251992</v>
      </c>
      <c r="M530">
        <f t="shared" ref="M530:M593" si="99">B530/B529-1</f>
        <v>-5.5527513238351478E-4</v>
      </c>
      <c r="N530">
        <f t="shared" ref="N530:N593" si="100">C530/C529-1</f>
        <v>-7.871559343722967E-3</v>
      </c>
      <c r="O530">
        <f t="shared" ref="O530:O593" si="101">D530/D529-1</f>
        <v>-5.969655852367195E-3</v>
      </c>
      <c r="P530">
        <f t="shared" ref="P530:P593" si="102">E530/E529-1</f>
        <v>-2.6216005383095098E-3</v>
      </c>
      <c r="Q530">
        <f t="shared" ref="Q530:Q593" si="103">F530/F529-1</f>
        <v>-2.4022054051655584E-3</v>
      </c>
      <c r="R530">
        <f t="shared" ref="R530:R593" si="104">G530/G529-1</f>
        <v>-1.4781624874512511E-3</v>
      </c>
      <c r="S530">
        <f t="shared" ref="S530:S593" si="105">H530/H529-1</f>
        <v>-2.035423442187656E-3</v>
      </c>
      <c r="T530">
        <f t="shared" ref="T530:T593" si="106">I530/I529-1</f>
        <v>-1.2997451361984935E-2</v>
      </c>
      <c r="U530">
        <f t="shared" ref="U530:U593" si="107">J530/J529-1</f>
        <v>-1.3860722923102253E-2</v>
      </c>
      <c r="V530">
        <f t="shared" ref="V530:V593" si="108">K530/K529-1</f>
        <v>-1.3860722923102253E-2</v>
      </c>
      <c r="W530" s="2"/>
      <c r="X530">
        <f t="shared" ref="X530:X593" si="109">X529*(1+Y530)</f>
        <v>164.43085003701037</v>
      </c>
      <c r="Y530">
        <f t="shared" ref="Y530:Y593" si="110">(M530*$M$14)+(N530*$N$14)+(O530*$O$14)+(P530*$P$14)+(Q530*$Q$14)+(R530*$R$14)+(S530*$S$14)+(T530*$T$14)+(U530*$U$14)+(V530*$V$14)</f>
        <v>-6.3652779409777097E-3</v>
      </c>
      <c r="Z530" s="40">
        <f>X530/MAX($X$16:X530)-1</f>
        <v>-1.6669331802016352E-2</v>
      </c>
      <c r="AC530" s="2"/>
    </row>
    <row r="531" spans="1:29">
      <c r="A531" s="2">
        <v>44265</v>
      </c>
      <c r="B531">
        <v>13473762</v>
      </c>
      <c r="C531">
        <v>15039863</v>
      </c>
      <c r="D531">
        <v>14791943</v>
      </c>
      <c r="E531">
        <v>14059996</v>
      </c>
      <c r="F531">
        <v>13491038</v>
      </c>
      <c r="G531">
        <f>IFERROR(VLOOKUP($A531,'Equity Curves'!$A$16:$F$1622,2,FALSE),'BN+NF EQ_Curves'!G530)</f>
        <v>23067048</v>
      </c>
      <c r="H531">
        <f>IFERROR(VLOOKUP($A531,'Equity Curves'!$A$16:$F$1622,3,FALSE),'BN+NF EQ_Curves'!H530)</f>
        <v>25005870</v>
      </c>
      <c r="I531">
        <f>IFERROR(VLOOKUP($A531,'Equity Curves'!$A$16:$F$1622,4,FALSE),'BN+NF EQ_Curves'!I530)</f>
        <v>27930422</v>
      </c>
      <c r="J531">
        <f>IFERROR(VLOOKUP($A531,'Equity Curves'!$A$16:$F$1622,5,FALSE),'BN+NF EQ_Curves'!J530)</f>
        <v>26306018</v>
      </c>
      <c r="K531">
        <f>IFERROR(VLOOKUP($A531,'Equity Curves'!$A$16:$F$1622,6,FALSE),'BN+NF EQ_Curves'!K530)</f>
        <v>26306018</v>
      </c>
      <c r="M531">
        <f t="shared" si="99"/>
        <v>4.4011348129315842E-3</v>
      </c>
      <c r="N531">
        <f t="shared" si="100"/>
        <v>4.270860995827741E-3</v>
      </c>
      <c r="O531">
        <f t="shared" si="101"/>
        <v>4.3427535189306532E-3</v>
      </c>
      <c r="P531">
        <f t="shared" si="102"/>
        <v>2.0764226745300096E-3</v>
      </c>
      <c r="Q531">
        <f t="shared" si="103"/>
        <v>1.626529300806645E-4</v>
      </c>
      <c r="R531">
        <f t="shared" si="104"/>
        <v>5.8713425770799965E-3</v>
      </c>
      <c r="S531">
        <f t="shared" si="105"/>
        <v>4.8733758929921933E-3</v>
      </c>
      <c r="T531">
        <f t="shared" si="106"/>
        <v>2.9472486444976909E-3</v>
      </c>
      <c r="U531">
        <f t="shared" si="107"/>
        <v>2.0579771622664111E-3</v>
      </c>
      <c r="V531">
        <f t="shared" si="108"/>
        <v>2.0579771622664111E-3</v>
      </c>
      <c r="W531" s="2"/>
      <c r="X531">
        <f t="shared" si="109"/>
        <v>164.97448714296615</v>
      </c>
      <c r="Y531">
        <f t="shared" si="110"/>
        <v>3.306174637140336E-3</v>
      </c>
      <c r="Z531" s="40">
        <f>X531/MAX($X$16:X531)-1</f>
        <v>-1.341826888689801E-2</v>
      </c>
      <c r="AC531" s="2"/>
    </row>
    <row r="532" spans="1:29">
      <c r="A532" s="2">
        <v>44267</v>
      </c>
      <c r="B532">
        <v>13346395</v>
      </c>
      <c r="C532">
        <v>15006478</v>
      </c>
      <c r="D532">
        <v>14822003</v>
      </c>
      <c r="E532">
        <v>14128899</v>
      </c>
      <c r="F532">
        <v>13537626</v>
      </c>
      <c r="G532">
        <f>IFERROR(VLOOKUP($A532,'Equity Curves'!$A$16:$F$1622,2,FALSE),'BN+NF EQ_Curves'!G531)</f>
        <v>22796702</v>
      </c>
      <c r="H532">
        <f>IFERROR(VLOOKUP($A532,'Equity Curves'!$A$16:$F$1622,3,FALSE),'BN+NF EQ_Curves'!H531)</f>
        <v>25050382</v>
      </c>
      <c r="I532">
        <f>IFERROR(VLOOKUP($A532,'Equity Curves'!$A$16:$F$1622,4,FALSE),'BN+NF EQ_Curves'!I531)</f>
        <v>27979882</v>
      </c>
      <c r="J532">
        <f>IFERROR(VLOOKUP($A532,'Equity Curves'!$A$16:$F$1622,5,FALSE),'BN+NF EQ_Curves'!J531)</f>
        <v>26408462</v>
      </c>
      <c r="K532">
        <f>IFERROR(VLOOKUP($A532,'Equity Curves'!$A$16:$F$1622,6,FALSE),'BN+NF EQ_Curves'!K531)</f>
        <v>26408462</v>
      </c>
      <c r="M532">
        <f t="shared" si="99"/>
        <v>-9.4529649551476913E-3</v>
      </c>
      <c r="N532">
        <f t="shared" si="100"/>
        <v>-2.2197675603826683E-3</v>
      </c>
      <c r="O532">
        <f t="shared" si="101"/>
        <v>2.0321873874176166E-3</v>
      </c>
      <c r="P532">
        <f t="shared" si="102"/>
        <v>4.900641508006176E-3</v>
      </c>
      <c r="Q532">
        <f t="shared" si="103"/>
        <v>3.4532554129638182E-3</v>
      </c>
      <c r="R532">
        <f t="shared" si="104"/>
        <v>-1.1720008559396033E-2</v>
      </c>
      <c r="S532">
        <f t="shared" si="105"/>
        <v>1.7800620414327728E-3</v>
      </c>
      <c r="T532">
        <f t="shared" si="106"/>
        <v>1.7708289548936662E-3</v>
      </c>
      <c r="U532">
        <f t="shared" si="107"/>
        <v>3.8943180225907703E-3</v>
      </c>
      <c r="V532">
        <f t="shared" si="108"/>
        <v>3.8943180225907703E-3</v>
      </c>
      <c r="W532" s="2"/>
      <c r="X532">
        <f t="shared" si="109"/>
        <v>164.94698375582738</v>
      </c>
      <c r="Y532">
        <f t="shared" si="110"/>
        <v>-1.6671297250308019E-4</v>
      </c>
      <c r="Z532" s="40">
        <f>X532/MAX($X$16:X532)-1</f>
        <v>-1.3582744859909068E-2</v>
      </c>
      <c r="AC532" s="2"/>
    </row>
    <row r="533" spans="1:29">
      <c r="A533" s="2">
        <v>44270</v>
      </c>
      <c r="B533">
        <v>13395890</v>
      </c>
      <c r="C533">
        <v>15060097</v>
      </c>
      <c r="D533">
        <v>14837671</v>
      </c>
      <c r="E533">
        <v>14178041</v>
      </c>
      <c r="F533">
        <v>13585875</v>
      </c>
      <c r="G533">
        <f>IFERROR(VLOOKUP($A533,'Equity Curves'!$A$16:$F$1622,2,FALSE),'BN+NF EQ_Curves'!G532)</f>
        <v>22916724</v>
      </c>
      <c r="H533">
        <f>IFERROR(VLOOKUP($A533,'Equity Curves'!$A$16:$F$1622,3,FALSE),'BN+NF EQ_Curves'!H532)</f>
        <v>25135602</v>
      </c>
      <c r="I533">
        <f>IFERROR(VLOOKUP($A533,'Equity Curves'!$A$16:$F$1622,4,FALSE),'BN+NF EQ_Curves'!I532)</f>
        <v>28163044</v>
      </c>
      <c r="J533">
        <f>IFERROR(VLOOKUP($A533,'Equity Curves'!$A$16:$F$1622,5,FALSE),'BN+NF EQ_Curves'!J532)</f>
        <v>26650418</v>
      </c>
      <c r="K533">
        <f>IFERROR(VLOOKUP($A533,'Equity Curves'!$A$16:$F$1622,6,FALSE),'BN+NF EQ_Curves'!K532)</f>
        <v>26650418</v>
      </c>
      <c r="M533">
        <f t="shared" si="99"/>
        <v>3.7084920684573586E-3</v>
      </c>
      <c r="N533">
        <f t="shared" si="100"/>
        <v>3.5730569158198833E-3</v>
      </c>
      <c r="O533">
        <f t="shared" si="101"/>
        <v>1.0570771035467441E-3</v>
      </c>
      <c r="P533">
        <f t="shared" si="102"/>
        <v>3.4781195618993621E-3</v>
      </c>
      <c r="Q533">
        <f t="shared" si="103"/>
        <v>3.5640665505163316E-3</v>
      </c>
      <c r="R533">
        <f t="shared" si="104"/>
        <v>5.2648843679230506E-3</v>
      </c>
      <c r="S533">
        <f t="shared" si="105"/>
        <v>3.4019441300336961E-3</v>
      </c>
      <c r="T533">
        <f t="shared" si="106"/>
        <v>6.5462034471768238E-3</v>
      </c>
      <c r="U533">
        <f t="shared" si="107"/>
        <v>9.1620632810800462E-3</v>
      </c>
      <c r="V533">
        <f t="shared" si="108"/>
        <v>9.1620632810800462E-3</v>
      </c>
      <c r="W533" s="2"/>
      <c r="X533">
        <f t="shared" si="109"/>
        <v>165.75387092779374</v>
      </c>
      <c r="Y533">
        <f t="shared" si="110"/>
        <v>4.8917970707533336E-3</v>
      </c>
      <c r="Z533" s="40">
        <f>X533/MAX($X$16:X533)-1</f>
        <v>-8.757391820674143E-3</v>
      </c>
      <c r="AC533" s="2"/>
    </row>
    <row r="534" spans="1:29">
      <c r="A534" s="2">
        <v>44271</v>
      </c>
      <c r="B534">
        <v>13416297</v>
      </c>
      <c r="C534">
        <v>15020232</v>
      </c>
      <c r="D534">
        <v>14849692</v>
      </c>
      <c r="E534">
        <v>14206501</v>
      </c>
      <c r="F534">
        <v>13607737</v>
      </c>
      <c r="G534">
        <f>IFERROR(VLOOKUP($A534,'Equity Curves'!$A$16:$F$1622,2,FALSE),'BN+NF EQ_Curves'!G533)</f>
        <v>23050996</v>
      </c>
      <c r="H534">
        <f>IFERROR(VLOOKUP($A534,'Equity Curves'!$A$16:$F$1622,3,FALSE),'BN+NF EQ_Curves'!H533)</f>
        <v>25067824</v>
      </c>
      <c r="I534">
        <f>IFERROR(VLOOKUP($A534,'Equity Curves'!$A$16:$F$1622,4,FALSE),'BN+NF EQ_Curves'!I533)</f>
        <v>28104050</v>
      </c>
      <c r="J534">
        <f>IFERROR(VLOOKUP($A534,'Equity Curves'!$A$16:$F$1622,5,FALSE),'BN+NF EQ_Curves'!J533)</f>
        <v>26733420</v>
      </c>
      <c r="K534">
        <f>IFERROR(VLOOKUP($A534,'Equity Curves'!$A$16:$F$1622,6,FALSE),'BN+NF EQ_Curves'!K533)</f>
        <v>26733420</v>
      </c>
      <c r="M534">
        <f t="shared" si="99"/>
        <v>1.5233776927101594E-3</v>
      </c>
      <c r="N534">
        <f t="shared" si="100"/>
        <v>-2.647061303788445E-3</v>
      </c>
      <c r="O534">
        <f t="shared" si="101"/>
        <v>8.1016757953444873E-4</v>
      </c>
      <c r="P534">
        <f t="shared" si="102"/>
        <v>2.0073295034201966E-3</v>
      </c>
      <c r="Q534">
        <f t="shared" si="103"/>
        <v>1.6091712900347943E-3</v>
      </c>
      <c r="R534">
        <f t="shared" si="104"/>
        <v>5.8591271597110417E-3</v>
      </c>
      <c r="S534">
        <f t="shared" si="105"/>
        <v>-2.69649400082006E-3</v>
      </c>
      <c r="T534">
        <f t="shared" si="106"/>
        <v>-2.0947309530887637E-3</v>
      </c>
      <c r="U534">
        <f t="shared" si="107"/>
        <v>3.1144727260938865E-3</v>
      </c>
      <c r="V534">
        <f t="shared" si="108"/>
        <v>3.1144727260938865E-3</v>
      </c>
      <c r="W534" s="2"/>
      <c r="X534">
        <f t="shared" si="109"/>
        <v>165.92956725327221</v>
      </c>
      <c r="Y534">
        <f t="shared" si="110"/>
        <v>1.0599832419901146E-3</v>
      </c>
      <c r="Z534" s="40">
        <f>X534/MAX($X$16:X534)-1</f>
        <v>-7.7066912672574261E-3</v>
      </c>
      <c r="AC534" s="2"/>
    </row>
    <row r="535" spans="1:29">
      <c r="A535" s="2">
        <v>44272</v>
      </c>
      <c r="B535">
        <v>13450294</v>
      </c>
      <c r="C535">
        <v>15129539</v>
      </c>
      <c r="D535">
        <v>14958999</v>
      </c>
      <c r="E535">
        <v>14259548</v>
      </c>
      <c r="F535">
        <v>13657573</v>
      </c>
      <c r="G535">
        <f>IFERROR(VLOOKUP($A535,'Equity Curves'!$A$16:$F$1622,2,FALSE),'BN+NF EQ_Curves'!G534)</f>
        <v>23134986</v>
      </c>
      <c r="H535">
        <f>IFERROR(VLOOKUP($A535,'Equity Curves'!$A$16:$F$1622,3,FALSE),'BN+NF EQ_Curves'!H534)</f>
        <v>25318406</v>
      </c>
      <c r="I535">
        <f>IFERROR(VLOOKUP($A535,'Equity Curves'!$A$16:$F$1622,4,FALSE),'BN+NF EQ_Curves'!I534)</f>
        <v>28148170</v>
      </c>
      <c r="J535">
        <f>IFERROR(VLOOKUP($A535,'Equity Curves'!$A$16:$F$1622,5,FALSE),'BN+NF EQ_Curves'!J534)</f>
        <v>26795990</v>
      </c>
      <c r="K535">
        <f>IFERROR(VLOOKUP($A535,'Equity Curves'!$A$16:$F$1622,6,FALSE),'BN+NF EQ_Curves'!K534)</f>
        <v>26795990</v>
      </c>
      <c r="M535">
        <f t="shared" si="99"/>
        <v>2.5340077071938083E-3</v>
      </c>
      <c r="N535">
        <f t="shared" si="100"/>
        <v>7.2773176872367173E-3</v>
      </c>
      <c r="O535">
        <f t="shared" si="101"/>
        <v>7.3608934111226709E-3</v>
      </c>
      <c r="P535">
        <f t="shared" si="102"/>
        <v>3.7339947394505746E-3</v>
      </c>
      <c r="Q535">
        <f t="shared" si="103"/>
        <v>3.66232827692059E-3</v>
      </c>
      <c r="R535">
        <f t="shared" si="104"/>
        <v>3.6436603433533943E-3</v>
      </c>
      <c r="S535">
        <f t="shared" si="105"/>
        <v>9.9961608155538784E-3</v>
      </c>
      <c r="T535">
        <f t="shared" si="106"/>
        <v>1.5698804976507219E-3</v>
      </c>
      <c r="U535">
        <f t="shared" si="107"/>
        <v>2.3405161030649602E-3</v>
      </c>
      <c r="V535">
        <f t="shared" si="108"/>
        <v>2.3405161030649602E-3</v>
      </c>
      <c r="W535" s="2"/>
      <c r="X535">
        <f t="shared" si="109"/>
        <v>166.66727809074638</v>
      </c>
      <c r="Y535">
        <f t="shared" si="110"/>
        <v>4.4459275684612283E-3</v>
      </c>
      <c r="Z535" s="40">
        <f>X535/MAX($X$16:X535)-1</f>
        <v>-3.2950270899628764E-3</v>
      </c>
      <c r="AC535" s="2"/>
    </row>
    <row r="536" spans="1:29">
      <c r="A536" s="2">
        <v>44273</v>
      </c>
      <c r="B536">
        <v>13457020</v>
      </c>
      <c r="C536">
        <v>15151155</v>
      </c>
      <c r="D536">
        <v>14970291</v>
      </c>
      <c r="E536">
        <v>14266306</v>
      </c>
      <c r="F536">
        <v>13621638</v>
      </c>
      <c r="G536">
        <f>IFERROR(VLOOKUP($A536,'Equity Curves'!$A$16:$F$1622,2,FALSE),'BN+NF EQ_Curves'!G535)</f>
        <v>23156598</v>
      </c>
      <c r="H536">
        <f>IFERROR(VLOOKUP($A536,'Equity Curves'!$A$16:$F$1622,3,FALSE),'BN+NF EQ_Curves'!H535)</f>
        <v>25385672</v>
      </c>
      <c r="I536">
        <f>IFERROR(VLOOKUP($A536,'Equity Curves'!$A$16:$F$1622,4,FALSE),'BN+NF EQ_Curves'!I535)</f>
        <v>27990208</v>
      </c>
      <c r="J536">
        <f>IFERROR(VLOOKUP($A536,'Equity Curves'!$A$16:$F$1622,5,FALSE),'BN+NF EQ_Curves'!J535)</f>
        <v>26748004</v>
      </c>
      <c r="K536">
        <f>IFERROR(VLOOKUP($A536,'Equity Curves'!$A$16:$F$1622,6,FALSE),'BN+NF EQ_Curves'!K535)</f>
        <v>26748004</v>
      </c>
      <c r="M536">
        <f t="shared" si="99"/>
        <v>5.0006341868802373E-4</v>
      </c>
      <c r="N536">
        <f t="shared" si="100"/>
        <v>1.4287282646219257E-3</v>
      </c>
      <c r="O536">
        <f t="shared" si="101"/>
        <v>7.5486334346308581E-4</v>
      </c>
      <c r="P536">
        <f t="shared" si="102"/>
        <v>4.7392806560209166E-4</v>
      </c>
      <c r="Q536">
        <f t="shared" si="103"/>
        <v>-2.631140979440505E-3</v>
      </c>
      <c r="R536">
        <f t="shared" si="104"/>
        <v>9.3416957330338946E-4</v>
      </c>
      <c r="S536">
        <f t="shared" si="105"/>
        <v>2.6568023279189834E-3</v>
      </c>
      <c r="T536">
        <f t="shared" si="106"/>
        <v>-5.6118035382051179E-3</v>
      </c>
      <c r="U536">
        <f t="shared" si="107"/>
        <v>-1.7907903384051238E-3</v>
      </c>
      <c r="V536">
        <f t="shared" si="108"/>
        <v>-1.7907903384051238E-3</v>
      </c>
      <c r="W536" s="2"/>
      <c r="X536">
        <f t="shared" si="109"/>
        <v>166.58267827704171</v>
      </c>
      <c r="Y536">
        <f t="shared" si="110"/>
        <v>-5.0759702008583711E-4</v>
      </c>
      <c r="Z536" s="40">
        <f>X536/MAX($X$16:X536)-1</f>
        <v>-3.8009515641167502E-3</v>
      </c>
      <c r="AC536" s="2"/>
    </row>
    <row r="537" spans="1:29">
      <c r="A537" s="2">
        <v>44274</v>
      </c>
      <c r="B537">
        <v>13273805</v>
      </c>
      <c r="C537">
        <v>15114756</v>
      </c>
      <c r="D537">
        <v>14941147</v>
      </c>
      <c r="E537">
        <v>14262178</v>
      </c>
      <c r="F537">
        <v>13632814</v>
      </c>
      <c r="G537">
        <f>IFERROR(VLOOKUP($A537,'Equity Curves'!$A$16:$F$1622,2,FALSE),'BN+NF EQ_Curves'!G536)</f>
        <v>22997394</v>
      </c>
      <c r="H537">
        <f>IFERROR(VLOOKUP($A537,'Equity Curves'!$A$16:$F$1622,3,FALSE),'BN+NF EQ_Curves'!H536)</f>
        <v>25290366</v>
      </c>
      <c r="I537">
        <f>IFERROR(VLOOKUP($A537,'Equity Curves'!$A$16:$F$1622,4,FALSE),'BN+NF EQ_Curves'!I536)</f>
        <v>27485632</v>
      </c>
      <c r="J537">
        <f>IFERROR(VLOOKUP($A537,'Equity Curves'!$A$16:$F$1622,5,FALSE),'BN+NF EQ_Curves'!J536)</f>
        <v>26193044</v>
      </c>
      <c r="K537">
        <f>IFERROR(VLOOKUP($A537,'Equity Curves'!$A$16:$F$1622,6,FALSE),'BN+NF EQ_Curves'!K536)</f>
        <v>26193044</v>
      </c>
      <c r="M537">
        <f t="shared" si="99"/>
        <v>-1.3614827056807499E-2</v>
      </c>
      <c r="N537">
        <f t="shared" si="100"/>
        <v>-2.4023911048365321E-3</v>
      </c>
      <c r="O537">
        <f t="shared" si="101"/>
        <v>-1.9467891439117757E-3</v>
      </c>
      <c r="P537">
        <f t="shared" si="102"/>
        <v>-2.8935310934730119E-4</v>
      </c>
      <c r="Q537">
        <f t="shared" si="103"/>
        <v>8.2045933095553636E-4</v>
      </c>
      <c r="R537">
        <f t="shared" si="104"/>
        <v>-6.8751031563444309E-3</v>
      </c>
      <c r="S537">
        <f t="shared" si="105"/>
        <v>-3.7543225170482142E-3</v>
      </c>
      <c r="T537">
        <f t="shared" si="106"/>
        <v>-1.8026875684525101E-2</v>
      </c>
      <c r="U537">
        <f t="shared" si="107"/>
        <v>-2.0747716352966017E-2</v>
      </c>
      <c r="V537">
        <f t="shared" si="108"/>
        <v>-2.0747716352966017E-2</v>
      </c>
      <c r="W537" s="2"/>
      <c r="X537">
        <f t="shared" si="109"/>
        <v>165.12366996715795</v>
      </c>
      <c r="Y537">
        <f t="shared" si="110"/>
        <v>-8.7584635147797338E-3</v>
      </c>
      <c r="Z537" s="40">
        <f>X537/MAX($X$16:X537)-1</f>
        <v>-1.2526124583300713E-2</v>
      </c>
      <c r="AC537" s="2"/>
    </row>
    <row r="538" spans="1:29">
      <c r="A538" s="2">
        <v>44277</v>
      </c>
      <c r="B538">
        <v>13299894</v>
      </c>
      <c r="C538">
        <v>15140792</v>
      </c>
      <c r="D538">
        <v>14868632</v>
      </c>
      <c r="E538">
        <v>14240393</v>
      </c>
      <c r="F538">
        <v>13649232</v>
      </c>
      <c r="G538">
        <f>IFERROR(VLOOKUP($A538,'Equity Curves'!$A$16:$F$1622,2,FALSE),'BN+NF EQ_Curves'!G537)</f>
        <v>23236006</v>
      </c>
      <c r="H538">
        <f>IFERROR(VLOOKUP($A538,'Equity Curves'!$A$16:$F$1622,3,FALSE),'BN+NF EQ_Curves'!H537)</f>
        <v>25183782</v>
      </c>
      <c r="I538">
        <f>IFERROR(VLOOKUP($A538,'Equity Curves'!$A$16:$F$1622,4,FALSE),'BN+NF EQ_Curves'!I537)</f>
        <v>27477300</v>
      </c>
      <c r="J538">
        <f>IFERROR(VLOOKUP($A538,'Equity Curves'!$A$16:$F$1622,5,FALSE),'BN+NF EQ_Curves'!J537)</f>
        <v>26234598</v>
      </c>
      <c r="K538">
        <f>IFERROR(VLOOKUP($A538,'Equity Curves'!$A$16:$F$1622,6,FALSE),'BN+NF EQ_Curves'!K537)</f>
        <v>26234598</v>
      </c>
      <c r="M538">
        <f t="shared" si="99"/>
        <v>1.9654499971937245E-3</v>
      </c>
      <c r="N538">
        <f t="shared" si="100"/>
        <v>1.7225550978130499E-3</v>
      </c>
      <c r="O538">
        <f t="shared" si="101"/>
        <v>-4.8533757147292134E-3</v>
      </c>
      <c r="P538">
        <f t="shared" si="102"/>
        <v>-1.5274665622599937E-3</v>
      </c>
      <c r="Q538">
        <f t="shared" si="103"/>
        <v>1.204300154025395E-3</v>
      </c>
      <c r="R538">
        <f t="shared" si="104"/>
        <v>1.0375610384376621E-2</v>
      </c>
      <c r="S538">
        <f t="shared" si="105"/>
        <v>-4.2144111318911381E-3</v>
      </c>
      <c r="T538">
        <f t="shared" si="106"/>
        <v>-3.0314020066923852E-4</v>
      </c>
      <c r="U538">
        <f t="shared" si="107"/>
        <v>1.5864517312307314E-3</v>
      </c>
      <c r="V538">
        <f t="shared" si="108"/>
        <v>1.5864517312307314E-3</v>
      </c>
      <c r="W538" s="2"/>
      <c r="X538">
        <f t="shared" si="109"/>
        <v>165.24821326483345</v>
      </c>
      <c r="Y538">
        <f t="shared" si="110"/>
        <v>7.542425486320671E-4</v>
      </c>
      <c r="Z538" s="40">
        <f>X538/MAX($X$16:X538)-1</f>
        <v>-1.1781329770798821E-2</v>
      </c>
      <c r="AC538" s="2"/>
    </row>
    <row r="539" spans="1:29">
      <c r="A539" s="2">
        <v>44278</v>
      </c>
      <c r="B539">
        <v>13359842</v>
      </c>
      <c r="C539">
        <v>15183053</v>
      </c>
      <c r="D539">
        <v>14919839</v>
      </c>
      <c r="E539">
        <v>14225548</v>
      </c>
      <c r="F539">
        <v>13635529</v>
      </c>
      <c r="G539">
        <f>IFERROR(VLOOKUP($A539,'Equity Curves'!$A$16:$F$1622,2,FALSE),'BN+NF EQ_Curves'!G538)</f>
        <v>23101610</v>
      </c>
      <c r="H539">
        <f>IFERROR(VLOOKUP($A539,'Equity Curves'!$A$16:$F$1622,3,FALSE),'BN+NF EQ_Curves'!H538)</f>
        <v>25054186</v>
      </c>
      <c r="I539">
        <f>IFERROR(VLOOKUP($A539,'Equity Curves'!$A$16:$F$1622,4,FALSE),'BN+NF EQ_Curves'!I538)</f>
        <v>27355632</v>
      </c>
      <c r="J539">
        <f>IFERROR(VLOOKUP($A539,'Equity Curves'!$A$16:$F$1622,5,FALSE),'BN+NF EQ_Curves'!J538)</f>
        <v>26140658</v>
      </c>
      <c r="K539">
        <f>IFERROR(VLOOKUP($A539,'Equity Curves'!$A$16:$F$1622,6,FALSE),'BN+NF EQ_Curves'!K538)</f>
        <v>26140658</v>
      </c>
      <c r="M539">
        <f t="shared" si="99"/>
        <v>4.5074043447264067E-3</v>
      </c>
      <c r="N539">
        <f t="shared" si="100"/>
        <v>2.791201411392441E-3</v>
      </c>
      <c r="O539">
        <f t="shared" si="101"/>
        <v>3.4439617578805315E-3</v>
      </c>
      <c r="P539">
        <f t="shared" si="102"/>
        <v>-1.0424571849948494E-3</v>
      </c>
      <c r="Q539">
        <f t="shared" si="103"/>
        <v>-1.0039392692570148E-3</v>
      </c>
      <c r="R539">
        <f t="shared" si="104"/>
        <v>-5.7839544369200357E-3</v>
      </c>
      <c r="S539">
        <f t="shared" si="105"/>
        <v>-5.1460102378586559E-3</v>
      </c>
      <c r="T539">
        <f t="shared" si="106"/>
        <v>-4.4279459772248453E-3</v>
      </c>
      <c r="U539">
        <f t="shared" si="107"/>
        <v>-3.5807676565121627E-3</v>
      </c>
      <c r="V539">
        <f t="shared" si="108"/>
        <v>-3.5807676565121627E-3</v>
      </c>
      <c r="W539" s="2"/>
      <c r="X539">
        <f t="shared" si="109"/>
        <v>165.01978611687684</v>
      </c>
      <c r="Y539">
        <f t="shared" si="110"/>
        <v>-1.3823274905280349E-3</v>
      </c>
      <c r="Z539" s="40">
        <f>X539/MAX($X$16:X539)-1</f>
        <v>-1.3147371605309655E-2</v>
      </c>
      <c r="AC539" s="2"/>
    </row>
    <row r="540" spans="1:29">
      <c r="A540" s="2">
        <v>44279</v>
      </c>
      <c r="B540">
        <v>13303970</v>
      </c>
      <c r="C540">
        <v>15258128</v>
      </c>
      <c r="D540">
        <v>14982287</v>
      </c>
      <c r="E540">
        <v>14173353</v>
      </c>
      <c r="F540">
        <v>13588521</v>
      </c>
      <c r="G540">
        <f>IFERROR(VLOOKUP($A540,'Equity Curves'!$A$16:$F$1622,2,FALSE),'BN+NF EQ_Curves'!G539)</f>
        <v>22937020</v>
      </c>
      <c r="H540">
        <f>IFERROR(VLOOKUP($A540,'Equity Curves'!$A$16:$F$1622,3,FALSE),'BN+NF EQ_Curves'!H539)</f>
        <v>25060132</v>
      </c>
      <c r="I540">
        <f>IFERROR(VLOOKUP($A540,'Equity Curves'!$A$16:$F$1622,4,FALSE),'BN+NF EQ_Curves'!I539)</f>
        <v>27398292</v>
      </c>
      <c r="J540">
        <f>IFERROR(VLOOKUP($A540,'Equity Curves'!$A$16:$F$1622,5,FALSE),'BN+NF EQ_Curves'!J539)</f>
        <v>26206938</v>
      </c>
      <c r="K540">
        <f>IFERROR(VLOOKUP($A540,'Equity Curves'!$A$16:$F$1622,6,FALSE),'BN+NF EQ_Curves'!K539)</f>
        <v>26206938</v>
      </c>
      <c r="M540">
        <f t="shared" si="99"/>
        <v>-4.1820853869379837E-3</v>
      </c>
      <c r="N540">
        <f t="shared" si="100"/>
        <v>4.9446577048766205E-3</v>
      </c>
      <c r="O540">
        <f t="shared" si="101"/>
        <v>4.185567954185121E-3</v>
      </c>
      <c r="P540">
        <f t="shared" si="102"/>
        <v>-3.6691029407092124E-3</v>
      </c>
      <c r="Q540">
        <f t="shared" si="103"/>
        <v>-3.4474643411340766E-3</v>
      </c>
      <c r="R540">
        <f t="shared" si="104"/>
        <v>-7.1246116612652122E-3</v>
      </c>
      <c r="S540">
        <f t="shared" si="105"/>
        <v>2.3732561097777882E-4</v>
      </c>
      <c r="T540">
        <f t="shared" si="106"/>
        <v>1.5594594926557903E-3</v>
      </c>
      <c r="U540">
        <f t="shared" si="107"/>
        <v>2.535513834426073E-3</v>
      </c>
      <c r="V540">
        <f t="shared" si="108"/>
        <v>2.535513834426073E-3</v>
      </c>
      <c r="W540" s="2"/>
      <c r="X540">
        <f t="shared" si="109"/>
        <v>164.97976509097131</v>
      </c>
      <c r="Y540">
        <f t="shared" si="110"/>
        <v>-2.4252258984990271E-4</v>
      </c>
      <c r="Z540" s="40">
        <f>X540/MAX($X$16:X540)-1</f>
        <v>-1.3386705660548115E-2</v>
      </c>
      <c r="AC540" s="2"/>
    </row>
    <row r="541" spans="1:29">
      <c r="A541" s="2">
        <v>44280</v>
      </c>
      <c r="B541">
        <v>13358464</v>
      </c>
      <c r="C541">
        <v>15284588</v>
      </c>
      <c r="D541">
        <v>14841002</v>
      </c>
      <c r="E541">
        <v>14172669</v>
      </c>
      <c r="F541">
        <v>13616135</v>
      </c>
      <c r="G541">
        <f>IFERROR(VLOOKUP($A541,'Equity Curves'!$A$16:$F$1622,2,FALSE),'BN+NF EQ_Curves'!G540)</f>
        <v>23064236</v>
      </c>
      <c r="H541">
        <f>IFERROR(VLOOKUP($A541,'Equity Curves'!$A$16:$F$1622,3,FALSE),'BN+NF EQ_Curves'!H540)</f>
        <v>24956652</v>
      </c>
      <c r="I541">
        <f>IFERROR(VLOOKUP($A541,'Equity Curves'!$A$16:$F$1622,4,FALSE),'BN+NF EQ_Curves'!I540)</f>
        <v>27451222</v>
      </c>
      <c r="J541">
        <f>IFERROR(VLOOKUP($A541,'Equity Curves'!$A$16:$F$1622,5,FALSE),'BN+NF EQ_Curves'!J540)</f>
        <v>26411344</v>
      </c>
      <c r="K541">
        <f>IFERROR(VLOOKUP($A541,'Equity Curves'!$A$16:$F$1622,6,FALSE),'BN+NF EQ_Curves'!K540)</f>
        <v>26411344</v>
      </c>
      <c r="M541">
        <f t="shared" si="99"/>
        <v>4.0960705714159218E-3</v>
      </c>
      <c r="N541">
        <f t="shared" si="100"/>
        <v>1.7341576895932853E-3</v>
      </c>
      <c r="O541">
        <f t="shared" si="101"/>
        <v>-9.430135732949152E-3</v>
      </c>
      <c r="P541">
        <f t="shared" si="102"/>
        <v>-4.8259575556985901E-5</v>
      </c>
      <c r="Q541">
        <f t="shared" si="103"/>
        <v>2.0321564061314135E-3</v>
      </c>
      <c r="R541">
        <f t="shared" si="104"/>
        <v>5.5463176995094177E-3</v>
      </c>
      <c r="S541">
        <f t="shared" si="105"/>
        <v>-4.1292679543747379E-3</v>
      </c>
      <c r="T541">
        <f t="shared" si="106"/>
        <v>1.9318722495549334E-3</v>
      </c>
      <c r="U541">
        <f t="shared" si="107"/>
        <v>7.7996902957528924E-3</v>
      </c>
      <c r="V541">
        <f t="shared" si="108"/>
        <v>7.7996902957528924E-3</v>
      </c>
      <c r="W541" s="2"/>
      <c r="X541">
        <f t="shared" si="109"/>
        <v>165.26571283632592</v>
      </c>
      <c r="Y541">
        <f t="shared" si="110"/>
        <v>1.7332291944829881E-3</v>
      </c>
      <c r="Z541" s="40">
        <f>X541/MAX($X$16:X541)-1</f>
        <v>-1.1676678695134002E-2</v>
      </c>
      <c r="AC541" s="2"/>
    </row>
    <row r="542" spans="1:29">
      <c r="A542" s="2">
        <v>44281</v>
      </c>
      <c r="B542">
        <v>13357721</v>
      </c>
      <c r="C542">
        <v>15364737</v>
      </c>
      <c r="D542">
        <v>14921152</v>
      </c>
      <c r="E542">
        <v>14224192</v>
      </c>
      <c r="F542">
        <v>13692406</v>
      </c>
      <c r="G542">
        <f>IFERROR(VLOOKUP($A542,'Equity Curves'!$A$16:$F$1622,2,FALSE),'BN+NF EQ_Curves'!G541)</f>
        <v>23104550</v>
      </c>
      <c r="H542">
        <f>IFERROR(VLOOKUP($A542,'Equity Curves'!$A$16:$F$1622,3,FALSE),'BN+NF EQ_Curves'!H541)</f>
        <v>25120328</v>
      </c>
      <c r="I542">
        <f>IFERROR(VLOOKUP($A542,'Equity Curves'!$A$16:$F$1622,4,FALSE),'BN+NF EQ_Curves'!I541)</f>
        <v>27504812</v>
      </c>
      <c r="J542">
        <f>IFERROR(VLOOKUP($A542,'Equity Curves'!$A$16:$F$1622,5,FALSE),'BN+NF EQ_Curves'!J541)</f>
        <v>26209510</v>
      </c>
      <c r="K542">
        <f>IFERROR(VLOOKUP($A542,'Equity Curves'!$A$16:$F$1622,6,FALSE),'BN+NF EQ_Curves'!K541)</f>
        <v>26209510</v>
      </c>
      <c r="M542">
        <f t="shared" si="99"/>
        <v>-5.5620167109027285E-5</v>
      </c>
      <c r="N542">
        <f t="shared" si="100"/>
        <v>5.2437788967554244E-3</v>
      </c>
      <c r="O542">
        <f t="shared" si="101"/>
        <v>5.4005787479847189E-3</v>
      </c>
      <c r="P542">
        <f t="shared" si="102"/>
        <v>3.6353773590562799E-3</v>
      </c>
      <c r="Q542">
        <f t="shared" si="103"/>
        <v>5.6015161424296522E-3</v>
      </c>
      <c r="R542">
        <f t="shared" si="104"/>
        <v>1.7479009493313047E-3</v>
      </c>
      <c r="S542">
        <f t="shared" si="105"/>
        <v>6.5584117613211035E-3</v>
      </c>
      <c r="T542">
        <f t="shared" si="106"/>
        <v>1.952189960796602E-3</v>
      </c>
      <c r="U542">
        <f t="shared" si="107"/>
        <v>-7.6419435527400603E-3</v>
      </c>
      <c r="V542">
        <f t="shared" si="108"/>
        <v>-7.6419435527400603E-3</v>
      </c>
      <c r="W542" s="2"/>
      <c r="X542">
        <f t="shared" si="109"/>
        <v>165.51031016586862</v>
      </c>
      <c r="Y542">
        <f t="shared" si="110"/>
        <v>1.4800246545085939E-3</v>
      </c>
      <c r="Z542" s="40">
        <f>X542/MAX($X$16:X542)-1</f>
        <v>-1.0213935812976915E-2</v>
      </c>
      <c r="AC542" s="2"/>
    </row>
    <row r="543" spans="1:29">
      <c r="A543" s="2">
        <v>44285</v>
      </c>
      <c r="B543">
        <v>13438804</v>
      </c>
      <c r="C543">
        <v>15459334</v>
      </c>
      <c r="D543">
        <v>15015748</v>
      </c>
      <c r="E543">
        <v>14226613</v>
      </c>
      <c r="F543">
        <v>13690346</v>
      </c>
      <c r="G543">
        <f>IFERROR(VLOOKUP($A543,'Equity Curves'!$A$16:$F$1622,2,FALSE),'BN+NF EQ_Curves'!G542)</f>
        <v>23264078</v>
      </c>
      <c r="H543">
        <f>IFERROR(VLOOKUP($A543,'Equity Curves'!$A$16:$F$1622,3,FALSE),'BN+NF EQ_Curves'!H542)</f>
        <v>25285462</v>
      </c>
      <c r="I543">
        <f>IFERROR(VLOOKUP($A543,'Equity Curves'!$A$16:$F$1622,4,FALSE),'BN+NF EQ_Curves'!I542)</f>
        <v>27593334</v>
      </c>
      <c r="J543">
        <f>IFERROR(VLOOKUP($A543,'Equity Curves'!$A$16:$F$1622,5,FALSE),'BN+NF EQ_Curves'!J542)</f>
        <v>26127452</v>
      </c>
      <c r="K543">
        <f>IFERROR(VLOOKUP($A543,'Equity Curves'!$A$16:$F$1622,6,FALSE),'BN+NF EQ_Curves'!K542)</f>
        <v>26127452</v>
      </c>
      <c r="M543">
        <f t="shared" si="99"/>
        <v>6.0701222910704011E-3</v>
      </c>
      <c r="N543">
        <f t="shared" si="100"/>
        <v>6.1567601189658205E-3</v>
      </c>
      <c r="O543">
        <f t="shared" si="101"/>
        <v>6.3397249756587115E-3</v>
      </c>
      <c r="P543">
        <f t="shared" si="102"/>
        <v>1.7020298938597023E-4</v>
      </c>
      <c r="Q543">
        <f t="shared" si="103"/>
        <v>-1.5044835801680811E-4</v>
      </c>
      <c r="R543">
        <f t="shared" si="104"/>
        <v>6.9046140262416511E-3</v>
      </c>
      <c r="S543">
        <f t="shared" si="105"/>
        <v>6.573719897287944E-3</v>
      </c>
      <c r="T543">
        <f t="shared" si="106"/>
        <v>3.2184186534340853E-3</v>
      </c>
      <c r="U543">
        <f t="shared" si="107"/>
        <v>-3.1308483065879411E-3</v>
      </c>
      <c r="V543">
        <f t="shared" si="108"/>
        <v>-3.1308483065879411E-3</v>
      </c>
      <c r="W543" s="2"/>
      <c r="X543">
        <f t="shared" si="109"/>
        <v>165.99064455501502</v>
      </c>
      <c r="Y543">
        <f t="shared" si="110"/>
        <v>2.90214179808519E-3</v>
      </c>
      <c r="Z543" s="40">
        <f>X543/MAX($X$16:X543)-1</f>
        <v>-7.3414363049375542E-3</v>
      </c>
      <c r="AC543" s="2"/>
    </row>
    <row r="544" spans="1:29">
      <c r="A544" s="2">
        <v>44286</v>
      </c>
      <c r="B544">
        <v>13439713</v>
      </c>
      <c r="C544">
        <v>15457811</v>
      </c>
      <c r="D544">
        <v>15044259</v>
      </c>
      <c r="E544">
        <v>14197255</v>
      </c>
      <c r="F544">
        <v>13659066</v>
      </c>
      <c r="G544">
        <f>IFERROR(VLOOKUP($A544,'Equity Curves'!$A$16:$F$1622,2,FALSE),'BN+NF EQ_Curves'!G543)</f>
        <v>23103988</v>
      </c>
      <c r="H544">
        <f>IFERROR(VLOOKUP($A544,'Equity Curves'!$A$16:$F$1622,3,FALSE),'BN+NF EQ_Curves'!H543)</f>
        <v>25330030</v>
      </c>
      <c r="I544">
        <f>IFERROR(VLOOKUP($A544,'Equity Curves'!$A$16:$F$1622,4,FALSE),'BN+NF EQ_Curves'!I543)</f>
        <v>27615652</v>
      </c>
      <c r="J544">
        <f>IFERROR(VLOOKUP($A544,'Equity Curves'!$A$16:$F$1622,5,FALSE),'BN+NF EQ_Curves'!J543)</f>
        <v>26121532</v>
      </c>
      <c r="K544">
        <f>IFERROR(VLOOKUP($A544,'Equity Curves'!$A$16:$F$1622,6,FALSE),'BN+NF EQ_Curves'!K543)</f>
        <v>26121532</v>
      </c>
      <c r="M544">
        <f t="shared" si="99"/>
        <v>6.7639947721520599E-5</v>
      </c>
      <c r="N544">
        <f t="shared" si="100"/>
        <v>-9.8516533765247161E-5</v>
      </c>
      <c r="O544">
        <f t="shared" si="101"/>
        <v>1.8987399095935498E-3</v>
      </c>
      <c r="P544">
        <f t="shared" si="102"/>
        <v>-2.0635972877030007E-3</v>
      </c>
      <c r="Q544">
        <f t="shared" si="103"/>
        <v>-2.2848217276612015E-3</v>
      </c>
      <c r="R544">
        <f t="shared" si="104"/>
        <v>-6.8814246582220573E-3</v>
      </c>
      <c r="S544">
        <f t="shared" si="105"/>
        <v>1.7625938572924937E-3</v>
      </c>
      <c r="T544">
        <f t="shared" si="106"/>
        <v>8.0881853566516781E-4</v>
      </c>
      <c r="U544">
        <f t="shared" si="107"/>
        <v>-2.2658160466626498E-4</v>
      </c>
      <c r="V544">
        <f t="shared" si="108"/>
        <v>-2.2658160466626498E-4</v>
      </c>
      <c r="W544" s="2"/>
      <c r="X544">
        <f t="shared" si="109"/>
        <v>165.87040539448543</v>
      </c>
      <c r="Y544">
        <f t="shared" si="110"/>
        <v>-7.2437311664113051E-4</v>
      </c>
      <c r="Z544" s="40">
        <f>X544/MAX($X$16:X544)-1</f>
        <v>-8.0604914824818907E-3</v>
      </c>
      <c r="AC544" s="2"/>
    </row>
    <row r="545" spans="1:29">
      <c r="A545" s="2">
        <v>44287</v>
      </c>
      <c r="B545">
        <v>13456484</v>
      </c>
      <c r="C545">
        <v>15499630</v>
      </c>
      <c r="D545">
        <v>14944508</v>
      </c>
      <c r="E545">
        <v>14123667</v>
      </c>
      <c r="F545">
        <v>13606863</v>
      </c>
      <c r="G545">
        <f>IFERROR(VLOOKUP($A545,'Equity Curves'!$A$16:$F$1622,2,FALSE),'BN+NF EQ_Curves'!G544)</f>
        <v>23063472</v>
      </c>
      <c r="H545">
        <f>IFERROR(VLOOKUP($A545,'Equity Curves'!$A$16:$F$1622,3,FALSE),'BN+NF EQ_Curves'!H544)</f>
        <v>25197920</v>
      </c>
      <c r="I545">
        <f>IFERROR(VLOOKUP($A545,'Equity Curves'!$A$16:$F$1622,4,FALSE),'BN+NF EQ_Curves'!I544)</f>
        <v>27567086</v>
      </c>
      <c r="J545">
        <f>IFERROR(VLOOKUP($A545,'Equity Curves'!$A$16:$F$1622,5,FALSE),'BN+NF EQ_Curves'!J544)</f>
        <v>26077382</v>
      </c>
      <c r="K545">
        <f>IFERROR(VLOOKUP($A545,'Equity Curves'!$A$16:$F$1622,6,FALSE),'BN+NF EQ_Curves'!K544)</f>
        <v>26077382</v>
      </c>
      <c r="M545">
        <f t="shared" si="99"/>
        <v>1.2478689091053319E-3</v>
      </c>
      <c r="N545">
        <f t="shared" si="100"/>
        <v>2.7053636507783363E-3</v>
      </c>
      <c r="O545">
        <f t="shared" si="101"/>
        <v>-6.6305027053841226E-3</v>
      </c>
      <c r="P545">
        <f t="shared" si="102"/>
        <v>-5.1832554955165699E-3</v>
      </c>
      <c r="Q545">
        <f t="shared" si="103"/>
        <v>-3.8218572192271205E-3</v>
      </c>
      <c r="R545">
        <f t="shared" si="104"/>
        <v>-1.753636644894363E-3</v>
      </c>
      <c r="S545">
        <f t="shared" si="105"/>
        <v>-5.215548501126932E-3</v>
      </c>
      <c r="T545">
        <f t="shared" si="106"/>
        <v>-1.7586403536661299E-3</v>
      </c>
      <c r="U545">
        <f t="shared" si="107"/>
        <v>-1.6901765179775374E-3</v>
      </c>
      <c r="V545">
        <f t="shared" si="108"/>
        <v>-1.6901765179775374E-3</v>
      </c>
      <c r="W545" s="2"/>
      <c r="X545">
        <f t="shared" si="109"/>
        <v>165.47579038815562</v>
      </c>
      <c r="Y545">
        <f t="shared" si="110"/>
        <v>-2.3790561395886645E-3</v>
      </c>
      <c r="Z545" s="40">
        <f>X545/MAX($X$16:X545)-1</f>
        <v>-1.0420371260321137E-2</v>
      </c>
      <c r="AC545" s="2"/>
    </row>
    <row r="546" spans="1:29">
      <c r="A546" s="2">
        <v>44291</v>
      </c>
      <c r="B546">
        <v>13422257</v>
      </c>
      <c r="C546">
        <v>15459698</v>
      </c>
      <c r="D546">
        <v>15026360</v>
      </c>
      <c r="E546">
        <v>14204799</v>
      </c>
      <c r="F546">
        <v>13693938</v>
      </c>
      <c r="G546">
        <f>IFERROR(VLOOKUP($A546,'Equity Curves'!$A$16:$F$1622,2,FALSE),'BN+NF EQ_Curves'!G545)</f>
        <v>23137250</v>
      </c>
      <c r="H546">
        <f>IFERROR(VLOOKUP($A546,'Equity Curves'!$A$16:$F$1622,3,FALSE),'BN+NF EQ_Curves'!H545)</f>
        <v>25435486</v>
      </c>
      <c r="I546">
        <f>IFERROR(VLOOKUP($A546,'Equity Curves'!$A$16:$F$1622,4,FALSE),'BN+NF EQ_Curves'!I545)</f>
        <v>27828408</v>
      </c>
      <c r="J546">
        <f>IFERROR(VLOOKUP($A546,'Equity Curves'!$A$16:$F$1622,5,FALSE),'BN+NF EQ_Curves'!J545)</f>
        <v>26314946</v>
      </c>
      <c r="K546">
        <f>IFERROR(VLOOKUP($A546,'Equity Curves'!$A$16:$F$1622,6,FALSE),'BN+NF EQ_Curves'!K545)</f>
        <v>26314946</v>
      </c>
      <c r="M546">
        <f t="shared" si="99"/>
        <v>-2.5435321737833361E-3</v>
      </c>
      <c r="N546">
        <f t="shared" si="100"/>
        <v>-2.5763195637573677E-3</v>
      </c>
      <c r="O546">
        <f t="shared" si="101"/>
        <v>5.4770622090736243E-3</v>
      </c>
      <c r="P546">
        <f t="shared" si="102"/>
        <v>5.7444005158151512E-3</v>
      </c>
      <c r="Q546">
        <f t="shared" si="103"/>
        <v>6.3993442132841416E-3</v>
      </c>
      <c r="R546">
        <f t="shared" si="104"/>
        <v>3.1989112480548254E-3</v>
      </c>
      <c r="S546">
        <f t="shared" si="105"/>
        <v>9.4280004063826972E-3</v>
      </c>
      <c r="T546">
        <f t="shared" si="106"/>
        <v>9.47949304471285E-3</v>
      </c>
      <c r="U546">
        <f t="shared" si="107"/>
        <v>9.1099635691958003E-3</v>
      </c>
      <c r="V546">
        <f t="shared" si="108"/>
        <v>9.1099635691958003E-3</v>
      </c>
      <c r="W546" s="2"/>
      <c r="X546">
        <f t="shared" si="109"/>
        <v>166.34995409582601</v>
      </c>
      <c r="Y546">
        <f t="shared" si="110"/>
        <v>5.282728703817418E-3</v>
      </c>
      <c r="Z546" s="40">
        <f>X546/MAX($X$16:X546)-1</f>
        <v>-5.1926905508650201E-3</v>
      </c>
      <c r="AC546" s="2"/>
    </row>
    <row r="547" spans="1:29">
      <c r="A547" s="2">
        <v>44292</v>
      </c>
      <c r="B547">
        <v>13403539</v>
      </c>
      <c r="C547">
        <v>15572936</v>
      </c>
      <c r="D547">
        <v>15025122</v>
      </c>
      <c r="E547">
        <v>14222738</v>
      </c>
      <c r="F547">
        <v>13721520</v>
      </c>
      <c r="G547">
        <f>IFERROR(VLOOKUP($A547,'Equity Curves'!$A$16:$F$1622,2,FALSE),'BN+NF EQ_Curves'!G546)</f>
        <v>23219060</v>
      </c>
      <c r="H547">
        <f>IFERROR(VLOOKUP($A547,'Equity Curves'!$A$16:$F$1622,3,FALSE),'BN+NF EQ_Curves'!H546)</f>
        <v>25514492</v>
      </c>
      <c r="I547">
        <f>IFERROR(VLOOKUP($A547,'Equity Curves'!$A$16:$F$1622,4,FALSE),'BN+NF EQ_Curves'!I546)</f>
        <v>27646552</v>
      </c>
      <c r="J547">
        <f>IFERROR(VLOOKUP($A547,'Equity Curves'!$A$16:$F$1622,5,FALSE),'BN+NF EQ_Curves'!J546)</f>
        <v>26224034</v>
      </c>
      <c r="K547">
        <f>IFERROR(VLOOKUP($A547,'Equity Curves'!$A$16:$F$1622,6,FALSE),'BN+NF EQ_Curves'!K546)</f>
        <v>26224034</v>
      </c>
      <c r="M547">
        <f t="shared" si="99"/>
        <v>-1.3945493667719688E-3</v>
      </c>
      <c r="N547">
        <f t="shared" si="100"/>
        <v>7.3247226433530432E-3</v>
      </c>
      <c r="O547">
        <f t="shared" si="101"/>
        <v>-8.2388549189515992E-5</v>
      </c>
      <c r="P547">
        <f t="shared" si="102"/>
        <v>1.2628830580425632E-3</v>
      </c>
      <c r="Q547">
        <f t="shared" si="103"/>
        <v>2.0141759076168775E-3</v>
      </c>
      <c r="R547">
        <f t="shared" si="104"/>
        <v>3.5358566813254999E-3</v>
      </c>
      <c r="S547">
        <f t="shared" si="105"/>
        <v>3.1061329042425534E-3</v>
      </c>
      <c r="T547">
        <f t="shared" si="106"/>
        <v>-6.5349049072443988E-3</v>
      </c>
      <c r="U547">
        <f t="shared" si="107"/>
        <v>-3.4547667321832565E-3</v>
      </c>
      <c r="V547">
        <f t="shared" si="108"/>
        <v>-3.4547667321832565E-3</v>
      </c>
      <c r="W547" s="2"/>
      <c r="X547">
        <f t="shared" si="109"/>
        <v>166.38858712444332</v>
      </c>
      <c r="Y547">
        <f t="shared" si="110"/>
        <v>2.3223949070081415E-4</v>
      </c>
      <c r="Z547" s="40">
        <f>X547/MAX($X$16:X547)-1</f>
        <v>-4.9616570079731304E-3</v>
      </c>
      <c r="AC547" s="2"/>
    </row>
    <row r="548" spans="1:29">
      <c r="A548" s="2">
        <v>44293</v>
      </c>
      <c r="B548">
        <v>13463533</v>
      </c>
      <c r="C548">
        <v>15619651</v>
      </c>
      <c r="D548">
        <v>15072588</v>
      </c>
      <c r="E548">
        <v>14285137</v>
      </c>
      <c r="F548">
        <v>13758598</v>
      </c>
      <c r="G548">
        <f>IFERROR(VLOOKUP($A548,'Equity Curves'!$A$16:$F$1622,2,FALSE),'BN+NF EQ_Curves'!G547)</f>
        <v>23136510</v>
      </c>
      <c r="H548">
        <f>IFERROR(VLOOKUP($A548,'Equity Curves'!$A$16:$F$1622,3,FALSE),'BN+NF EQ_Curves'!H547)</f>
        <v>25667538</v>
      </c>
      <c r="I548">
        <f>IFERROR(VLOOKUP($A548,'Equity Curves'!$A$16:$F$1622,4,FALSE),'BN+NF EQ_Curves'!I547)</f>
        <v>27773416</v>
      </c>
      <c r="J548">
        <f>IFERROR(VLOOKUP($A548,'Equity Curves'!$A$16:$F$1622,5,FALSE),'BN+NF EQ_Curves'!J547)</f>
        <v>26373052</v>
      </c>
      <c r="K548">
        <f>IFERROR(VLOOKUP($A548,'Equity Curves'!$A$16:$F$1622,6,FALSE),'BN+NF EQ_Curves'!K547)</f>
        <v>26373052</v>
      </c>
      <c r="M548">
        <f t="shared" si="99"/>
        <v>4.4759820522026761E-3</v>
      </c>
      <c r="N548">
        <f t="shared" si="100"/>
        <v>2.9997554732132947E-3</v>
      </c>
      <c r="O548">
        <f t="shared" si="101"/>
        <v>3.1591091240390501E-3</v>
      </c>
      <c r="P548">
        <f t="shared" si="102"/>
        <v>4.3872705803904566E-3</v>
      </c>
      <c r="Q548">
        <f t="shared" si="103"/>
        <v>2.7021787673668918E-3</v>
      </c>
      <c r="R548">
        <f t="shared" si="104"/>
        <v>-3.5552688179452119E-3</v>
      </c>
      <c r="S548">
        <f t="shared" si="105"/>
        <v>5.9983949513868762E-3</v>
      </c>
      <c r="T548">
        <f t="shared" si="106"/>
        <v>4.588781993501323E-3</v>
      </c>
      <c r="U548">
        <f t="shared" si="107"/>
        <v>5.6824972084768E-3</v>
      </c>
      <c r="V548">
        <f t="shared" si="108"/>
        <v>5.6824972084768E-3</v>
      </c>
      <c r="W548" s="2"/>
      <c r="X548">
        <f t="shared" si="109"/>
        <v>166.98960264349296</v>
      </c>
      <c r="Y548">
        <f t="shared" si="110"/>
        <v>3.6121198541108962E-3</v>
      </c>
      <c r="Z548" s="40">
        <f>X548/MAX($X$16:X548)-1</f>
        <v>-1.3674592536501162E-3</v>
      </c>
      <c r="AC548" s="2"/>
    </row>
    <row r="549" spans="1:29">
      <c r="A549" s="2">
        <v>44294</v>
      </c>
      <c r="B549">
        <v>13490758</v>
      </c>
      <c r="C549">
        <v>15606148</v>
      </c>
      <c r="D549">
        <v>15073613</v>
      </c>
      <c r="E549">
        <v>14203549</v>
      </c>
      <c r="F549">
        <v>13770766</v>
      </c>
      <c r="G549">
        <f>IFERROR(VLOOKUP($A549,'Equity Curves'!$A$16:$F$1622,2,FALSE),'BN+NF EQ_Curves'!G548)</f>
        <v>23145032</v>
      </c>
      <c r="H549">
        <f>IFERROR(VLOOKUP($A549,'Equity Curves'!$A$16:$F$1622,3,FALSE),'BN+NF EQ_Curves'!H548)</f>
        <v>25814342</v>
      </c>
      <c r="I549">
        <f>IFERROR(VLOOKUP($A549,'Equity Curves'!$A$16:$F$1622,4,FALSE),'BN+NF EQ_Curves'!I548)</f>
        <v>27525752</v>
      </c>
      <c r="J549">
        <f>IFERROR(VLOOKUP($A549,'Equity Curves'!$A$16:$F$1622,5,FALSE),'BN+NF EQ_Curves'!J548)</f>
        <v>26309596</v>
      </c>
      <c r="K549">
        <f>IFERROR(VLOOKUP($A549,'Equity Curves'!$A$16:$F$1622,6,FALSE),'BN+NF EQ_Curves'!K548)</f>
        <v>26309596</v>
      </c>
      <c r="M549">
        <f t="shared" si="99"/>
        <v>2.0221289612467608E-3</v>
      </c>
      <c r="N549">
        <f t="shared" si="100"/>
        <v>-8.6448794534521589E-4</v>
      </c>
      <c r="O549">
        <f t="shared" si="101"/>
        <v>6.8004247180342148E-5</v>
      </c>
      <c r="P549">
        <f t="shared" si="102"/>
        <v>-5.7113907973020961E-3</v>
      </c>
      <c r="Q549">
        <f t="shared" si="103"/>
        <v>8.8439243591542649E-4</v>
      </c>
      <c r="R549">
        <f t="shared" si="104"/>
        <v>3.6833558734650218E-4</v>
      </c>
      <c r="S549">
        <f t="shared" si="105"/>
        <v>5.7194421997155409E-3</v>
      </c>
      <c r="T549">
        <f t="shared" si="106"/>
        <v>-8.9173042307795214E-3</v>
      </c>
      <c r="U549">
        <f t="shared" si="107"/>
        <v>-2.406092400682347E-3</v>
      </c>
      <c r="V549">
        <f t="shared" si="108"/>
        <v>-2.406092400682347E-3</v>
      </c>
      <c r="W549" s="2"/>
      <c r="X549">
        <f t="shared" si="109"/>
        <v>166.80185515877321</v>
      </c>
      <c r="Y549">
        <f t="shared" si="110"/>
        <v>-1.1243064343386957E-3</v>
      </c>
      <c r="Z549" s="40">
        <f>X549/MAX($X$16:X549)-1</f>
        <v>-2.4902282447513135E-3</v>
      </c>
      <c r="AC549" s="2"/>
    </row>
    <row r="550" spans="1:29">
      <c r="A550" s="2">
        <v>44295</v>
      </c>
      <c r="B550">
        <v>13469959</v>
      </c>
      <c r="C550">
        <v>15624785</v>
      </c>
      <c r="D550">
        <v>15038962</v>
      </c>
      <c r="E550">
        <v>14159503</v>
      </c>
      <c r="F550">
        <v>13705492</v>
      </c>
      <c r="G550">
        <f>IFERROR(VLOOKUP($A550,'Equity Curves'!$A$16:$F$1622,2,FALSE),'BN+NF EQ_Curves'!G549)</f>
        <v>23200204</v>
      </c>
      <c r="H550">
        <f>IFERROR(VLOOKUP($A550,'Equity Curves'!$A$16:$F$1622,3,FALSE),'BN+NF EQ_Curves'!H549)</f>
        <v>25875030</v>
      </c>
      <c r="I550">
        <f>IFERROR(VLOOKUP($A550,'Equity Curves'!$A$16:$F$1622,4,FALSE),'BN+NF EQ_Curves'!I549)</f>
        <v>27300426</v>
      </c>
      <c r="J550">
        <f>IFERROR(VLOOKUP($A550,'Equity Curves'!$A$16:$F$1622,5,FALSE),'BN+NF EQ_Curves'!J549)</f>
        <v>26060610</v>
      </c>
      <c r="K550">
        <f>IFERROR(VLOOKUP($A550,'Equity Curves'!$A$16:$F$1622,6,FALSE),'BN+NF EQ_Curves'!K549)</f>
        <v>26060610</v>
      </c>
      <c r="M550">
        <f t="shared" si="99"/>
        <v>-1.5417221182085772E-3</v>
      </c>
      <c r="N550">
        <f t="shared" si="100"/>
        <v>1.1942088464109712E-3</v>
      </c>
      <c r="O550">
        <f t="shared" si="101"/>
        <v>-2.2987853011749992E-3</v>
      </c>
      <c r="P550">
        <f t="shared" si="102"/>
        <v>-3.1010559403146232E-3</v>
      </c>
      <c r="Q550">
        <f t="shared" si="103"/>
        <v>-4.7400413310341172E-3</v>
      </c>
      <c r="R550">
        <f t="shared" si="104"/>
        <v>2.3837512948783335E-3</v>
      </c>
      <c r="S550">
        <f t="shared" si="105"/>
        <v>2.3509411938527069E-3</v>
      </c>
      <c r="T550">
        <f t="shared" si="106"/>
        <v>-8.1860070525956452E-3</v>
      </c>
      <c r="U550">
        <f t="shared" si="107"/>
        <v>-9.4636952996161039E-3</v>
      </c>
      <c r="V550">
        <f t="shared" si="108"/>
        <v>-9.4636952996161039E-3</v>
      </c>
      <c r="W550" s="2"/>
      <c r="X550">
        <f t="shared" si="109"/>
        <v>166.25364249678591</v>
      </c>
      <c r="Y550">
        <f t="shared" si="110"/>
        <v>-3.2866101007418161E-3</v>
      </c>
      <c r="Z550" s="40">
        <f>X550/MAX($X$16:X550)-1</f>
        <v>-5.7686539361907485E-3</v>
      </c>
      <c r="AC550" s="2"/>
    </row>
    <row r="551" spans="1:29">
      <c r="A551" s="2">
        <v>44298</v>
      </c>
      <c r="B551">
        <v>13603855</v>
      </c>
      <c r="C551">
        <v>15780997</v>
      </c>
      <c r="D551">
        <v>15195174</v>
      </c>
      <c r="E551">
        <v>14304556</v>
      </c>
      <c r="F551">
        <v>13633719</v>
      </c>
      <c r="G551">
        <f>IFERROR(VLOOKUP($A551,'Equity Curves'!$A$16:$F$1622,2,FALSE),'BN+NF EQ_Curves'!G550)</f>
        <v>23551722</v>
      </c>
      <c r="H551">
        <f>IFERROR(VLOOKUP($A551,'Equity Curves'!$A$16:$F$1622,3,FALSE),'BN+NF EQ_Curves'!H550)</f>
        <v>26261700</v>
      </c>
      <c r="I551">
        <f>IFERROR(VLOOKUP($A551,'Equity Curves'!$A$16:$F$1622,4,FALSE),'BN+NF EQ_Curves'!I550)</f>
        <v>27651640</v>
      </c>
      <c r="J551">
        <f>IFERROR(VLOOKUP($A551,'Equity Curves'!$A$16:$F$1622,5,FALSE),'BN+NF EQ_Curves'!J550)</f>
        <v>26374078</v>
      </c>
      <c r="K551">
        <f>IFERROR(VLOOKUP($A551,'Equity Curves'!$A$16:$F$1622,6,FALSE),'BN+NF EQ_Curves'!K550)</f>
        <v>26374078</v>
      </c>
      <c r="M551">
        <f t="shared" si="99"/>
        <v>9.9403420604324833E-3</v>
      </c>
      <c r="N551">
        <f t="shared" si="100"/>
        <v>9.9977055684286054E-3</v>
      </c>
      <c r="O551">
        <f t="shared" si="101"/>
        <v>1.0387153049525644E-2</v>
      </c>
      <c r="P551">
        <f t="shared" si="102"/>
        <v>1.0244215492591691E-2</v>
      </c>
      <c r="Q551">
        <f t="shared" si="103"/>
        <v>-5.2368058001858175E-3</v>
      </c>
      <c r="R551">
        <f t="shared" si="104"/>
        <v>1.5151504702286323E-2</v>
      </c>
      <c r="S551">
        <f t="shared" si="105"/>
        <v>1.4943750789854215E-2</v>
      </c>
      <c r="T551">
        <f t="shared" si="106"/>
        <v>1.2864780937850595E-2</v>
      </c>
      <c r="U551">
        <f t="shared" si="107"/>
        <v>1.2028421437564107E-2</v>
      </c>
      <c r="V551">
        <f t="shared" si="108"/>
        <v>1.2028421437564107E-2</v>
      </c>
      <c r="W551" s="2"/>
      <c r="X551">
        <f t="shared" si="109"/>
        <v>167.95524004341667</v>
      </c>
      <c r="Y551">
        <f t="shared" si="110"/>
        <v>1.0234948967591195E-2</v>
      </c>
      <c r="Z551" s="40">
        <f>X551/MAX($X$16:X551)-1</f>
        <v>0</v>
      </c>
      <c r="AC551" s="2"/>
    </row>
    <row r="552" spans="1:29">
      <c r="A552" s="2">
        <v>44299</v>
      </c>
      <c r="B552">
        <v>13610718</v>
      </c>
      <c r="C552">
        <v>15836552</v>
      </c>
      <c r="D552">
        <v>15163639</v>
      </c>
      <c r="E552">
        <v>14309391</v>
      </c>
      <c r="F552">
        <v>13637129</v>
      </c>
      <c r="G552">
        <f>IFERROR(VLOOKUP($A552,'Equity Curves'!$A$16:$F$1622,2,FALSE),'BN+NF EQ_Curves'!G551)</f>
        <v>23582994</v>
      </c>
      <c r="H552">
        <f>IFERROR(VLOOKUP($A552,'Equity Curves'!$A$16:$F$1622,3,FALSE),'BN+NF EQ_Curves'!H551)</f>
        <v>26403648</v>
      </c>
      <c r="I552">
        <f>IFERROR(VLOOKUP($A552,'Equity Curves'!$A$16:$F$1622,4,FALSE),'BN+NF EQ_Curves'!I551)</f>
        <v>27876856</v>
      </c>
      <c r="J552">
        <f>IFERROR(VLOOKUP($A552,'Equity Curves'!$A$16:$F$1622,5,FALSE),'BN+NF EQ_Curves'!J551)</f>
        <v>26597534</v>
      </c>
      <c r="K552">
        <f>IFERROR(VLOOKUP($A552,'Equity Curves'!$A$16:$F$1622,6,FALSE),'BN+NF EQ_Curves'!K551)</f>
        <v>26597534</v>
      </c>
      <c r="M552">
        <f t="shared" si="99"/>
        <v>5.0448935246660831E-4</v>
      </c>
      <c r="N552">
        <f t="shared" si="100"/>
        <v>3.5203732691919676E-3</v>
      </c>
      <c r="O552">
        <f t="shared" si="101"/>
        <v>-2.0753299698970107E-3</v>
      </c>
      <c r="P552">
        <f t="shared" si="102"/>
        <v>3.3800419950114069E-4</v>
      </c>
      <c r="Q552">
        <f t="shared" si="103"/>
        <v>2.5011517400352901E-4</v>
      </c>
      <c r="R552">
        <f t="shared" si="104"/>
        <v>1.3278009990096429E-3</v>
      </c>
      <c r="S552">
        <f t="shared" si="105"/>
        <v>5.405133711831267E-3</v>
      </c>
      <c r="T552">
        <f t="shared" si="106"/>
        <v>8.144761034065251E-3</v>
      </c>
      <c r="U552">
        <f t="shared" si="107"/>
        <v>8.4725615811100941E-3</v>
      </c>
      <c r="V552">
        <f t="shared" si="108"/>
        <v>8.4725615811100941E-3</v>
      </c>
      <c r="W552" s="2"/>
      <c r="X552">
        <f t="shared" si="109"/>
        <v>168.53234215776214</v>
      </c>
      <c r="Y552">
        <f t="shared" si="110"/>
        <v>3.4360470932392586E-3</v>
      </c>
      <c r="Z552" s="40">
        <f>X552/MAX($X$16:X552)-1</f>
        <v>0</v>
      </c>
      <c r="AC552" s="2"/>
    </row>
    <row r="553" spans="1:29">
      <c r="A553" s="2">
        <v>44301</v>
      </c>
      <c r="B553">
        <v>13636846</v>
      </c>
      <c r="C553">
        <v>15741504</v>
      </c>
      <c r="D553">
        <v>15161213</v>
      </c>
      <c r="E553">
        <v>14340256</v>
      </c>
      <c r="F553">
        <v>13667058</v>
      </c>
      <c r="G553">
        <f>IFERROR(VLOOKUP($A553,'Equity Curves'!$A$16:$F$1622,2,FALSE),'BN+NF EQ_Curves'!G552)</f>
        <v>23670226</v>
      </c>
      <c r="H553">
        <f>IFERROR(VLOOKUP($A553,'Equity Curves'!$A$16:$F$1622,3,FALSE),'BN+NF EQ_Curves'!H552)</f>
        <v>26528510</v>
      </c>
      <c r="I553">
        <f>IFERROR(VLOOKUP($A553,'Equity Curves'!$A$16:$F$1622,4,FALSE),'BN+NF EQ_Curves'!I552)</f>
        <v>27846474</v>
      </c>
      <c r="J553">
        <f>IFERROR(VLOOKUP($A553,'Equity Curves'!$A$16:$F$1622,5,FALSE),'BN+NF EQ_Curves'!J552)</f>
        <v>26589538</v>
      </c>
      <c r="K553">
        <f>IFERROR(VLOOKUP($A553,'Equity Curves'!$A$16:$F$1622,6,FALSE),'BN+NF EQ_Curves'!K552)</f>
        <v>26589538</v>
      </c>
      <c r="M553">
        <f t="shared" si="99"/>
        <v>1.9196636062843719E-3</v>
      </c>
      <c r="N553">
        <f t="shared" si="100"/>
        <v>-6.001811505433774E-3</v>
      </c>
      <c r="O553">
        <f t="shared" si="101"/>
        <v>-1.5998798177663254E-4</v>
      </c>
      <c r="P553">
        <f t="shared" si="102"/>
        <v>2.1569750941881072E-3</v>
      </c>
      <c r="Q553">
        <f t="shared" si="103"/>
        <v>2.1946701538131386E-3</v>
      </c>
      <c r="R553">
        <f t="shared" si="104"/>
        <v>3.6989366150879111E-3</v>
      </c>
      <c r="S553">
        <f t="shared" si="105"/>
        <v>4.7289677547588393E-3</v>
      </c>
      <c r="T553">
        <f t="shared" si="106"/>
        <v>-1.08986465331673E-3</v>
      </c>
      <c r="U553">
        <f t="shared" si="107"/>
        <v>-3.006293741366628E-4</v>
      </c>
      <c r="V553">
        <f t="shared" si="108"/>
        <v>-3.006293741366628E-4</v>
      </c>
      <c r="W553" s="2"/>
      <c r="X553">
        <f t="shared" si="109"/>
        <v>168.64772429229271</v>
      </c>
      <c r="Y553">
        <f t="shared" si="110"/>
        <v>6.8462903353319062E-4</v>
      </c>
      <c r="Z553" s="40">
        <f>X553/MAX($X$16:X553)-1</f>
        <v>0</v>
      </c>
      <c r="AC553" s="2"/>
    </row>
    <row r="554" spans="1:29">
      <c r="A554" s="2">
        <v>44302</v>
      </c>
      <c r="B554">
        <v>13640768</v>
      </c>
      <c r="C554">
        <v>15746080</v>
      </c>
      <c r="D554">
        <v>15162419</v>
      </c>
      <c r="E554">
        <v>14387000</v>
      </c>
      <c r="F554">
        <v>13710205</v>
      </c>
      <c r="G554">
        <f>IFERROR(VLOOKUP($A554,'Equity Curves'!$A$16:$F$1622,2,FALSE),'BN+NF EQ_Curves'!G553)</f>
        <v>23602146</v>
      </c>
      <c r="H554">
        <f>IFERROR(VLOOKUP($A554,'Equity Curves'!$A$16:$F$1622,3,FALSE),'BN+NF EQ_Curves'!H553)</f>
        <v>26453622</v>
      </c>
      <c r="I554">
        <f>IFERROR(VLOOKUP($A554,'Equity Curves'!$A$16:$F$1622,4,FALSE),'BN+NF EQ_Curves'!I553)</f>
        <v>27857762</v>
      </c>
      <c r="J554">
        <f>IFERROR(VLOOKUP($A554,'Equity Curves'!$A$16:$F$1622,5,FALSE),'BN+NF EQ_Curves'!J553)</f>
        <v>26351582</v>
      </c>
      <c r="K554">
        <f>IFERROR(VLOOKUP($A554,'Equity Curves'!$A$16:$F$1622,6,FALSE),'BN+NF EQ_Curves'!K553)</f>
        <v>26351582</v>
      </c>
      <c r="M554">
        <f t="shared" si="99"/>
        <v>2.8760315985087992E-4</v>
      </c>
      <c r="N554">
        <f t="shared" si="100"/>
        <v>2.9069649253332663E-4</v>
      </c>
      <c r="O554">
        <f t="shared" si="101"/>
        <v>7.954508653096326E-5</v>
      </c>
      <c r="P554">
        <f t="shared" si="102"/>
        <v>3.2596349744384856E-3</v>
      </c>
      <c r="Q554">
        <f t="shared" si="103"/>
        <v>3.1570071627704532E-3</v>
      </c>
      <c r="R554">
        <f t="shared" si="104"/>
        <v>-2.8761871559654928E-3</v>
      </c>
      <c r="S554">
        <f t="shared" si="105"/>
        <v>-2.8229252227132129E-3</v>
      </c>
      <c r="T554">
        <f t="shared" si="106"/>
        <v>4.0536550516234726E-4</v>
      </c>
      <c r="U554">
        <f t="shared" si="107"/>
        <v>-8.9492340934994585E-3</v>
      </c>
      <c r="V554">
        <f t="shared" si="108"/>
        <v>-8.9492340934994585E-3</v>
      </c>
      <c r="W554" s="2"/>
      <c r="X554">
        <f t="shared" si="109"/>
        <v>168.37590247438678</v>
      </c>
      <c r="Y554">
        <f t="shared" si="110"/>
        <v>-1.6117728184391169E-3</v>
      </c>
      <c r="Z554" s="40">
        <f>X554/MAX($X$16:X554)-1</f>
        <v>-1.6117728184391611E-3</v>
      </c>
      <c r="AC554" s="2"/>
    </row>
    <row r="555" spans="1:29">
      <c r="A555" s="2">
        <v>44305</v>
      </c>
      <c r="B555">
        <v>13411878</v>
      </c>
      <c r="C555">
        <v>15479418</v>
      </c>
      <c r="D555">
        <v>15281253</v>
      </c>
      <c r="E555">
        <v>14495511</v>
      </c>
      <c r="F555">
        <v>13822513</v>
      </c>
      <c r="G555">
        <f>IFERROR(VLOOKUP($A555,'Equity Curves'!$A$16:$F$1622,2,FALSE),'BN+NF EQ_Curves'!G554)</f>
        <v>22746882</v>
      </c>
      <c r="H555">
        <f>IFERROR(VLOOKUP($A555,'Equity Curves'!$A$16:$F$1622,3,FALSE),'BN+NF EQ_Curves'!H554)</f>
        <v>26263132</v>
      </c>
      <c r="I555">
        <f>IFERROR(VLOOKUP($A555,'Equity Curves'!$A$16:$F$1622,4,FALSE),'BN+NF EQ_Curves'!I554)</f>
        <v>28194310</v>
      </c>
      <c r="J555">
        <f>IFERROR(VLOOKUP($A555,'Equity Curves'!$A$16:$F$1622,5,FALSE),'BN+NF EQ_Curves'!J554)</f>
        <v>26796198</v>
      </c>
      <c r="K555">
        <f>IFERROR(VLOOKUP($A555,'Equity Curves'!$A$16:$F$1622,6,FALSE),'BN+NF EQ_Curves'!K554)</f>
        <v>26796198</v>
      </c>
      <c r="M555">
        <f t="shared" si="99"/>
        <v>-1.677984699981705E-2</v>
      </c>
      <c r="N555">
        <f t="shared" si="100"/>
        <v>-1.693513560200377E-2</v>
      </c>
      <c r="O555">
        <f t="shared" si="101"/>
        <v>7.8374037810193808E-3</v>
      </c>
      <c r="P555">
        <f t="shared" si="102"/>
        <v>7.5422951275456729E-3</v>
      </c>
      <c r="Q555">
        <f t="shared" si="103"/>
        <v>8.1915624164627943E-3</v>
      </c>
      <c r="R555">
        <f t="shared" si="104"/>
        <v>-3.6236704916578377E-2</v>
      </c>
      <c r="S555">
        <f t="shared" si="105"/>
        <v>-7.200904284487053E-3</v>
      </c>
      <c r="T555">
        <f t="shared" si="106"/>
        <v>1.2080941749735619E-2</v>
      </c>
      <c r="U555">
        <f t="shared" si="107"/>
        <v>1.6872459497877523E-2</v>
      </c>
      <c r="V555">
        <f t="shared" si="108"/>
        <v>1.6872459497877523E-2</v>
      </c>
      <c r="W555" s="2"/>
      <c r="X555">
        <f t="shared" si="109"/>
        <v>168.24531905285676</v>
      </c>
      <c r="Y555">
        <f t="shared" si="110"/>
        <v>-7.7554697323677438E-4</v>
      </c>
      <c r="Z555" s="40">
        <f>X555/MAX($X$16:X555)-1</f>
        <v>-2.3860697861449731E-3</v>
      </c>
      <c r="AC555" s="2"/>
    </row>
    <row r="556" spans="1:29">
      <c r="A556" s="2">
        <v>44306</v>
      </c>
      <c r="B556">
        <v>13489624</v>
      </c>
      <c r="C556">
        <v>15329350</v>
      </c>
      <c r="D556">
        <v>15338656</v>
      </c>
      <c r="E556">
        <v>14574101</v>
      </c>
      <c r="F556">
        <v>13914375</v>
      </c>
      <c r="G556">
        <f>IFERROR(VLOOKUP($A556,'Equity Curves'!$A$16:$F$1622,2,FALSE),'BN+NF EQ_Curves'!G555)</f>
        <v>22906752</v>
      </c>
      <c r="H556">
        <f>IFERROR(VLOOKUP($A556,'Equity Curves'!$A$16:$F$1622,3,FALSE),'BN+NF EQ_Curves'!H555)</f>
        <v>25949320</v>
      </c>
      <c r="I556">
        <f>IFERROR(VLOOKUP($A556,'Equity Curves'!$A$16:$F$1622,4,FALSE),'BN+NF EQ_Curves'!I555)</f>
        <v>28316908</v>
      </c>
      <c r="J556">
        <f>IFERROR(VLOOKUP($A556,'Equity Curves'!$A$16:$F$1622,5,FALSE),'BN+NF EQ_Curves'!J555)</f>
        <v>26994184</v>
      </c>
      <c r="K556">
        <f>IFERROR(VLOOKUP($A556,'Equity Curves'!$A$16:$F$1622,6,FALSE),'BN+NF EQ_Curves'!K555)</f>
        <v>26994184</v>
      </c>
      <c r="M556">
        <f t="shared" si="99"/>
        <v>5.7968019094716272E-3</v>
      </c>
      <c r="N556">
        <f t="shared" si="100"/>
        <v>-9.694679735375078E-3</v>
      </c>
      <c r="O556">
        <f t="shared" si="101"/>
        <v>3.7564328003731884E-3</v>
      </c>
      <c r="P556">
        <f t="shared" si="102"/>
        <v>5.4216784768745807E-3</v>
      </c>
      <c r="Q556">
        <f t="shared" si="103"/>
        <v>6.6458248221579197E-3</v>
      </c>
      <c r="R556">
        <f t="shared" si="104"/>
        <v>7.0282159990102677E-3</v>
      </c>
      <c r="S556">
        <f t="shared" si="105"/>
        <v>-1.1948765288161356E-2</v>
      </c>
      <c r="T556">
        <f t="shared" si="106"/>
        <v>4.3483241831419051E-3</v>
      </c>
      <c r="U556">
        <f t="shared" si="107"/>
        <v>7.3885855000772604E-3</v>
      </c>
      <c r="V556">
        <f t="shared" si="108"/>
        <v>7.3885855000772604E-3</v>
      </c>
      <c r="W556" s="2"/>
      <c r="X556">
        <f t="shared" si="109"/>
        <v>168.68496096619248</v>
      </c>
      <c r="Y556">
        <f t="shared" si="110"/>
        <v>2.6131004167647578E-3</v>
      </c>
      <c r="Z556" s="40">
        <f>X556/MAX($X$16:X556)-1</f>
        <v>0</v>
      </c>
      <c r="AC556" s="2"/>
    </row>
    <row r="557" spans="1:29">
      <c r="A557" s="2">
        <v>44308</v>
      </c>
      <c r="B557">
        <v>13543924</v>
      </c>
      <c r="C557">
        <v>15369217</v>
      </c>
      <c r="D557">
        <v>15410563</v>
      </c>
      <c r="E557">
        <v>14655932</v>
      </c>
      <c r="F557">
        <v>14022164</v>
      </c>
      <c r="G557">
        <f>IFERROR(VLOOKUP($A557,'Equity Curves'!$A$16:$F$1622,2,FALSE),'BN+NF EQ_Curves'!G556)</f>
        <v>22953992</v>
      </c>
      <c r="H557">
        <f>IFERROR(VLOOKUP($A557,'Equity Curves'!$A$16:$F$1622,3,FALSE),'BN+NF EQ_Curves'!H556)</f>
        <v>26062514</v>
      </c>
      <c r="I557">
        <f>IFERROR(VLOOKUP($A557,'Equity Curves'!$A$16:$F$1622,4,FALSE),'BN+NF EQ_Curves'!I556)</f>
        <v>28516426</v>
      </c>
      <c r="J557">
        <f>IFERROR(VLOOKUP($A557,'Equity Curves'!$A$16:$F$1622,5,FALSE),'BN+NF EQ_Curves'!J556)</f>
        <v>27254758</v>
      </c>
      <c r="K557">
        <f>IFERROR(VLOOKUP($A557,'Equity Curves'!$A$16:$F$1622,6,FALSE),'BN+NF EQ_Curves'!K556)</f>
        <v>27254758</v>
      </c>
      <c r="M557">
        <f t="shared" si="99"/>
        <v>4.0253160503214147E-3</v>
      </c>
      <c r="N557">
        <f t="shared" si="100"/>
        <v>2.6006973550738444E-3</v>
      </c>
      <c r="O557">
        <f t="shared" si="101"/>
        <v>4.6879596230595677E-3</v>
      </c>
      <c r="P557">
        <f t="shared" si="102"/>
        <v>5.6148231715973385E-3</v>
      </c>
      <c r="Q557">
        <f t="shared" si="103"/>
        <v>7.7465930018416618E-3</v>
      </c>
      <c r="R557">
        <f t="shared" si="104"/>
        <v>2.0622740404225848E-3</v>
      </c>
      <c r="S557">
        <f t="shared" si="105"/>
        <v>4.3621181595510095E-3</v>
      </c>
      <c r="T557">
        <f t="shared" si="106"/>
        <v>7.0458963951856024E-3</v>
      </c>
      <c r="U557">
        <f t="shared" si="107"/>
        <v>9.6529682097448166E-3</v>
      </c>
      <c r="V557">
        <f t="shared" si="108"/>
        <v>9.6529682097448166E-3</v>
      </c>
      <c r="W557" s="2"/>
      <c r="X557">
        <f t="shared" si="109"/>
        <v>169.65408329634872</v>
      </c>
      <c r="Y557">
        <f t="shared" si="110"/>
        <v>5.7451614216542666E-3</v>
      </c>
      <c r="Z557" s="40">
        <f>X557/MAX($X$16:X557)-1</f>
        <v>0</v>
      </c>
      <c r="AC557" s="2"/>
    </row>
    <row r="558" spans="1:29">
      <c r="A558" s="2">
        <v>44309</v>
      </c>
      <c r="B558">
        <v>13527768</v>
      </c>
      <c r="C558">
        <v>15342906</v>
      </c>
      <c r="D558">
        <v>15409770</v>
      </c>
      <c r="E558">
        <v>14679894</v>
      </c>
      <c r="F558">
        <v>14032715</v>
      </c>
      <c r="G558">
        <f>IFERROR(VLOOKUP($A558,'Equity Curves'!$A$16:$F$1622,2,FALSE),'BN+NF EQ_Curves'!G557)</f>
        <v>22938080</v>
      </c>
      <c r="H558">
        <f>IFERROR(VLOOKUP($A558,'Equity Curves'!$A$16:$F$1622,3,FALSE),'BN+NF EQ_Curves'!H557)</f>
        <v>26045012</v>
      </c>
      <c r="I558">
        <f>IFERROR(VLOOKUP($A558,'Equity Curves'!$A$16:$F$1622,4,FALSE),'BN+NF EQ_Curves'!I557)</f>
        <v>28548398</v>
      </c>
      <c r="J558">
        <f>IFERROR(VLOOKUP($A558,'Equity Curves'!$A$16:$F$1622,5,FALSE),'BN+NF EQ_Curves'!J557)</f>
        <v>27357562</v>
      </c>
      <c r="K558">
        <f>IFERROR(VLOOKUP($A558,'Equity Curves'!$A$16:$F$1622,6,FALSE),'BN+NF EQ_Curves'!K557)</f>
        <v>27357562</v>
      </c>
      <c r="M558">
        <f t="shared" si="99"/>
        <v>-1.1928596173457207E-3</v>
      </c>
      <c r="N558">
        <f t="shared" si="100"/>
        <v>-1.7119284606366136E-3</v>
      </c>
      <c r="O558">
        <f t="shared" si="101"/>
        <v>-5.1458210838850604E-5</v>
      </c>
      <c r="P558">
        <f t="shared" si="102"/>
        <v>1.6349693762225392E-3</v>
      </c>
      <c r="Q558">
        <f t="shared" si="103"/>
        <v>7.5245161873738198E-4</v>
      </c>
      <c r="R558">
        <f t="shared" si="104"/>
        <v>-6.9321275358114054E-4</v>
      </c>
      <c r="S558">
        <f t="shared" si="105"/>
        <v>-6.7153920761442443E-4</v>
      </c>
      <c r="T558">
        <f t="shared" si="106"/>
        <v>1.1211783692668398E-3</v>
      </c>
      <c r="U558">
        <f t="shared" si="107"/>
        <v>3.7719652473158227E-3</v>
      </c>
      <c r="V558">
        <f t="shared" si="108"/>
        <v>3.7719652473158227E-3</v>
      </c>
      <c r="W558" s="2"/>
      <c r="X558">
        <f t="shared" si="109"/>
        <v>169.76828647877656</v>
      </c>
      <c r="Y558">
        <f t="shared" si="110"/>
        <v>6.731531608841657E-4</v>
      </c>
      <c r="Z558" s="40">
        <f>X558/MAX($X$16:X558)-1</f>
        <v>0</v>
      </c>
      <c r="AC558" s="2"/>
    </row>
    <row r="559" spans="1:29">
      <c r="A559" s="2">
        <v>44312</v>
      </c>
      <c r="B559">
        <v>13628557</v>
      </c>
      <c r="C559">
        <v>15306720</v>
      </c>
      <c r="D559">
        <v>15386256</v>
      </c>
      <c r="E559">
        <v>14637634</v>
      </c>
      <c r="F559">
        <v>13994865</v>
      </c>
      <c r="G559">
        <f>IFERROR(VLOOKUP($A559,'Equity Curves'!$A$16:$F$1622,2,FALSE),'BN+NF EQ_Curves'!G558)</f>
        <v>23220666</v>
      </c>
      <c r="H559">
        <f>IFERROR(VLOOKUP($A559,'Equity Curves'!$A$16:$F$1622,3,FALSE),'BN+NF EQ_Curves'!H558)</f>
        <v>26355856</v>
      </c>
      <c r="I559">
        <f>IFERROR(VLOOKUP($A559,'Equity Curves'!$A$16:$F$1622,4,FALSE),'BN+NF EQ_Curves'!I558)</f>
        <v>28217002</v>
      </c>
      <c r="J559">
        <f>IFERROR(VLOOKUP($A559,'Equity Curves'!$A$16:$F$1622,5,FALSE),'BN+NF EQ_Curves'!J558)</f>
        <v>27127258</v>
      </c>
      <c r="K559">
        <f>IFERROR(VLOOKUP($A559,'Equity Curves'!$A$16:$F$1622,6,FALSE),'BN+NF EQ_Curves'!K558)</f>
        <v>27127258</v>
      </c>
      <c r="M559">
        <f t="shared" si="99"/>
        <v>7.4505269457607604E-3</v>
      </c>
      <c r="N559">
        <f t="shared" si="100"/>
        <v>-2.3584841098550635E-3</v>
      </c>
      <c r="O559">
        <f t="shared" si="101"/>
        <v>-1.5259150525932519E-3</v>
      </c>
      <c r="P559">
        <f t="shared" si="102"/>
        <v>-2.8787673807454395E-3</v>
      </c>
      <c r="Q559">
        <f t="shared" si="103"/>
        <v>-2.6972684900962163E-3</v>
      </c>
      <c r="R559">
        <f t="shared" si="104"/>
        <v>1.2319514100569862E-2</v>
      </c>
      <c r="S559">
        <f t="shared" si="105"/>
        <v>1.1934876436225039E-2</v>
      </c>
      <c r="T559">
        <f t="shared" si="106"/>
        <v>-1.1608217035505852E-2</v>
      </c>
      <c r="U559">
        <f t="shared" si="107"/>
        <v>-8.4182939985660843E-3</v>
      </c>
      <c r="V559">
        <f t="shared" si="108"/>
        <v>-8.4182939985660843E-3</v>
      </c>
      <c r="W559" s="2"/>
      <c r="X559">
        <f t="shared" si="109"/>
        <v>169.66302466471708</v>
      </c>
      <c r="Y559">
        <f t="shared" si="110"/>
        <v>-6.2003225833723308E-4</v>
      </c>
      <c r="Z559" s="40">
        <f>X559/MAX($X$16:X559)-1</f>
        <v>-6.2003225833717757E-4</v>
      </c>
      <c r="AC559" s="2"/>
    </row>
    <row r="560" spans="1:29">
      <c r="A560" s="2">
        <v>44313</v>
      </c>
      <c r="B560">
        <v>13692566</v>
      </c>
      <c r="C560">
        <v>15397923</v>
      </c>
      <c r="D560">
        <v>15477459</v>
      </c>
      <c r="E560">
        <v>14678599</v>
      </c>
      <c r="F560">
        <v>14035829</v>
      </c>
      <c r="G560">
        <f>IFERROR(VLOOKUP($A560,'Equity Curves'!$A$16:$F$1622,2,FALSE),'BN+NF EQ_Curves'!G559)</f>
        <v>23354706</v>
      </c>
      <c r="H560">
        <f>IFERROR(VLOOKUP($A560,'Equity Curves'!$A$16:$F$1622,3,FALSE),'BN+NF EQ_Curves'!H559)</f>
        <v>26503300</v>
      </c>
      <c r="I560">
        <f>IFERROR(VLOOKUP($A560,'Equity Curves'!$A$16:$F$1622,4,FALSE),'BN+NF EQ_Curves'!I559)</f>
        <v>28328132</v>
      </c>
      <c r="J560">
        <f>IFERROR(VLOOKUP($A560,'Equity Curves'!$A$16:$F$1622,5,FALSE),'BN+NF EQ_Curves'!J559)</f>
        <v>27256770</v>
      </c>
      <c r="K560">
        <f>IFERROR(VLOOKUP($A560,'Equity Curves'!$A$16:$F$1622,6,FALSE),'BN+NF EQ_Curves'!K559)</f>
        <v>27256770</v>
      </c>
      <c r="M560">
        <f t="shared" si="99"/>
        <v>4.6966821212253151E-3</v>
      </c>
      <c r="N560">
        <f t="shared" si="100"/>
        <v>5.9583633854933815E-3</v>
      </c>
      <c r="O560">
        <f t="shared" si="101"/>
        <v>5.9275628846939821E-3</v>
      </c>
      <c r="P560">
        <f t="shared" si="102"/>
        <v>2.7986080264064128E-3</v>
      </c>
      <c r="Q560">
        <f t="shared" si="103"/>
        <v>2.927073608784303E-3</v>
      </c>
      <c r="R560">
        <f t="shared" si="104"/>
        <v>5.7724442528910291E-3</v>
      </c>
      <c r="S560">
        <f t="shared" si="105"/>
        <v>5.5943544387251354E-3</v>
      </c>
      <c r="T560">
        <f t="shared" si="106"/>
        <v>3.9384056463547257E-3</v>
      </c>
      <c r="U560">
        <f t="shared" si="107"/>
        <v>4.7742385168452195E-3</v>
      </c>
      <c r="V560">
        <f t="shared" si="108"/>
        <v>4.7742385168452195E-3</v>
      </c>
      <c r="W560" s="2"/>
      <c r="X560">
        <f t="shared" si="109"/>
        <v>170.46318893637513</v>
      </c>
      <c r="Y560">
        <f t="shared" si="110"/>
        <v>4.7161971398264725E-3</v>
      </c>
      <c r="Z560" s="40">
        <f>X560/MAX($X$16:X560)-1</f>
        <v>0</v>
      </c>
      <c r="AC560" s="2"/>
    </row>
    <row r="561" spans="1:29">
      <c r="A561" s="2">
        <v>44314</v>
      </c>
      <c r="B561">
        <v>13718366</v>
      </c>
      <c r="C561">
        <v>15442092</v>
      </c>
      <c r="D561">
        <v>15521629</v>
      </c>
      <c r="E561">
        <v>14719613</v>
      </c>
      <c r="F561">
        <v>14076844</v>
      </c>
      <c r="G561">
        <f>IFERROR(VLOOKUP($A561,'Equity Curves'!$A$16:$F$1622,2,FALSE),'BN+NF EQ_Curves'!G560)</f>
        <v>23412428</v>
      </c>
      <c r="H561">
        <f>IFERROR(VLOOKUP($A561,'Equity Curves'!$A$16:$F$1622,3,FALSE),'BN+NF EQ_Curves'!H560)</f>
        <v>26566794</v>
      </c>
      <c r="I561">
        <f>IFERROR(VLOOKUP($A561,'Equity Curves'!$A$16:$F$1622,4,FALSE),'BN+NF EQ_Curves'!I560)</f>
        <v>28503386</v>
      </c>
      <c r="J561">
        <f>IFERROR(VLOOKUP($A561,'Equity Curves'!$A$16:$F$1622,5,FALSE),'BN+NF EQ_Curves'!J560)</f>
        <v>27417420</v>
      </c>
      <c r="K561">
        <f>IFERROR(VLOOKUP($A561,'Equity Curves'!$A$16:$F$1622,6,FALSE),'BN+NF EQ_Curves'!K560)</f>
        <v>27417420</v>
      </c>
      <c r="M561">
        <f t="shared" si="99"/>
        <v>1.8842341165272725E-3</v>
      </c>
      <c r="N561">
        <f t="shared" si="100"/>
        <v>2.8685037585913786E-3</v>
      </c>
      <c r="O561">
        <f t="shared" si="101"/>
        <v>2.8538276211877989E-3</v>
      </c>
      <c r="P561">
        <f t="shared" si="102"/>
        <v>2.7941358708689634E-3</v>
      </c>
      <c r="Q561">
        <f t="shared" si="103"/>
        <v>2.9221644122339185E-3</v>
      </c>
      <c r="R561">
        <f t="shared" si="104"/>
        <v>2.4715361435079242E-3</v>
      </c>
      <c r="S561">
        <f t="shared" si="105"/>
        <v>2.3957016673394893E-3</v>
      </c>
      <c r="T561">
        <f t="shared" si="106"/>
        <v>6.1865710029873622E-3</v>
      </c>
      <c r="U561">
        <f t="shared" si="107"/>
        <v>5.8939485492961463E-3</v>
      </c>
      <c r="V561">
        <f t="shared" si="108"/>
        <v>5.8939485492961463E-3</v>
      </c>
      <c r="W561" s="2"/>
      <c r="X561">
        <f t="shared" si="109"/>
        <v>171.07966175808599</v>
      </c>
      <c r="Y561">
        <f t="shared" si="110"/>
        <v>3.6164571691836398E-3</v>
      </c>
      <c r="Z561" s="40">
        <f>X561/MAX($X$16:X561)-1</f>
        <v>0</v>
      </c>
      <c r="AC561" s="2"/>
    </row>
    <row r="562" spans="1:29">
      <c r="A562" s="2">
        <v>44315</v>
      </c>
      <c r="B562">
        <v>13724521</v>
      </c>
      <c r="C562">
        <v>15450842</v>
      </c>
      <c r="D562">
        <v>15459448</v>
      </c>
      <c r="E562">
        <v>14711709</v>
      </c>
      <c r="F562">
        <v>14080398</v>
      </c>
      <c r="G562">
        <f>IFERROR(VLOOKUP($A562,'Equity Curves'!$A$16:$F$1622,2,FALSE),'BN+NF EQ_Curves'!G561)</f>
        <v>23422768</v>
      </c>
      <c r="H562">
        <f>IFERROR(VLOOKUP($A562,'Equity Curves'!$A$16:$F$1622,3,FALSE),'BN+NF EQ_Curves'!H561)</f>
        <v>26502216</v>
      </c>
      <c r="I562">
        <f>IFERROR(VLOOKUP($A562,'Equity Curves'!$A$16:$F$1622,4,FALSE),'BN+NF EQ_Curves'!I561)</f>
        <v>28401576</v>
      </c>
      <c r="J562">
        <f>IFERROR(VLOOKUP($A562,'Equity Curves'!$A$16:$F$1622,5,FALSE),'BN+NF EQ_Curves'!J561)</f>
        <v>27217056</v>
      </c>
      <c r="K562">
        <f>IFERROR(VLOOKUP($A562,'Equity Curves'!$A$16:$F$1622,6,FALSE),'BN+NF EQ_Curves'!K561)</f>
        <v>27217056</v>
      </c>
      <c r="M562">
        <f t="shared" si="99"/>
        <v>4.4866859507908252E-4</v>
      </c>
      <c r="N562">
        <f t="shared" si="100"/>
        <v>5.6663307018256504E-4</v>
      </c>
      <c r="O562">
        <f t="shared" si="101"/>
        <v>-4.0060872476722631E-3</v>
      </c>
      <c r="P562">
        <f t="shared" si="102"/>
        <v>-5.369706391058493E-4</v>
      </c>
      <c r="Q562">
        <f t="shared" si="103"/>
        <v>2.5247136360961875E-4</v>
      </c>
      <c r="R562">
        <f t="shared" si="104"/>
        <v>4.4164577890004608E-4</v>
      </c>
      <c r="S562">
        <f t="shared" si="105"/>
        <v>-2.4307788135821129E-3</v>
      </c>
      <c r="T562">
        <f t="shared" si="106"/>
        <v>-3.5718563401555548E-3</v>
      </c>
      <c r="U562">
        <f t="shared" si="107"/>
        <v>-7.3079086215990241E-3</v>
      </c>
      <c r="V562">
        <f t="shared" si="108"/>
        <v>-7.3079086215990241E-3</v>
      </c>
      <c r="W562" s="2"/>
      <c r="X562">
        <f t="shared" si="109"/>
        <v>170.6784441703636</v>
      </c>
      <c r="Y562">
        <f t="shared" si="110"/>
        <v>-2.3452091475942515E-3</v>
      </c>
      <c r="Z562" s="40">
        <f>X562/MAX($X$16:X562)-1</f>
        <v>-2.3452091475941739E-3</v>
      </c>
      <c r="AC562" s="2"/>
    </row>
    <row r="563" spans="1:29">
      <c r="A563" s="2">
        <v>44316</v>
      </c>
      <c r="B563">
        <v>13789258</v>
      </c>
      <c r="C563">
        <v>15531799</v>
      </c>
      <c r="D563">
        <v>15540405</v>
      </c>
      <c r="E563">
        <v>14786884</v>
      </c>
      <c r="F563">
        <v>14096935</v>
      </c>
      <c r="G563">
        <f>IFERROR(VLOOKUP($A563,'Equity Curves'!$A$16:$F$1622,2,FALSE),'BN+NF EQ_Curves'!G562)</f>
        <v>23479146</v>
      </c>
      <c r="H563">
        <f>IFERROR(VLOOKUP($A563,'Equity Curves'!$A$16:$F$1622,3,FALSE),'BN+NF EQ_Curves'!H562)</f>
        <v>26673330</v>
      </c>
      <c r="I563">
        <f>IFERROR(VLOOKUP($A563,'Equity Curves'!$A$16:$F$1622,4,FALSE),'BN+NF EQ_Curves'!I562)</f>
        <v>28572690</v>
      </c>
      <c r="J563">
        <f>IFERROR(VLOOKUP($A563,'Equity Curves'!$A$16:$F$1622,5,FALSE),'BN+NF EQ_Curves'!J562)</f>
        <v>27388170</v>
      </c>
      <c r="K563">
        <f>IFERROR(VLOOKUP($A563,'Equity Curves'!$A$16:$F$1622,6,FALSE),'BN+NF EQ_Curves'!K562)</f>
        <v>27388170</v>
      </c>
      <c r="M563">
        <f t="shared" si="99"/>
        <v>4.7168859299351329E-3</v>
      </c>
      <c r="N563">
        <f t="shared" si="100"/>
        <v>5.2396497226494532E-3</v>
      </c>
      <c r="O563">
        <f t="shared" si="101"/>
        <v>5.2367329027531717E-3</v>
      </c>
      <c r="P563">
        <f t="shared" si="102"/>
        <v>5.109875406045683E-3</v>
      </c>
      <c r="Q563">
        <f t="shared" si="103"/>
        <v>1.1744696421223111E-3</v>
      </c>
      <c r="R563">
        <f t="shared" si="104"/>
        <v>2.406974273920115E-3</v>
      </c>
      <c r="S563">
        <f t="shared" si="105"/>
        <v>6.4565921581802854E-3</v>
      </c>
      <c r="T563">
        <f t="shared" si="106"/>
        <v>6.024806510737335E-3</v>
      </c>
      <c r="U563">
        <f t="shared" si="107"/>
        <v>6.2870135550296968E-3</v>
      </c>
      <c r="V563">
        <f t="shared" si="108"/>
        <v>6.2870135550296968E-3</v>
      </c>
      <c r="W563" s="2"/>
      <c r="X563">
        <f t="shared" si="109"/>
        <v>171.51374470921871</v>
      </c>
      <c r="Y563">
        <f t="shared" si="110"/>
        <v>4.8940013656402883E-3</v>
      </c>
      <c r="Z563" s="40">
        <f>X563/MAX($X$16:X563)-1</f>
        <v>0</v>
      </c>
      <c r="AC563" s="2"/>
    </row>
    <row r="564" spans="1:29">
      <c r="A564" s="2">
        <v>44319</v>
      </c>
      <c r="B564">
        <v>13813983</v>
      </c>
      <c r="C564">
        <v>15531895</v>
      </c>
      <c r="D564">
        <v>15632435</v>
      </c>
      <c r="E564">
        <v>14881965</v>
      </c>
      <c r="F564">
        <v>14193716</v>
      </c>
      <c r="G564">
        <f>IFERROR(VLOOKUP($A564,'Equity Curves'!$A$16:$F$1622,2,FALSE),'BN+NF EQ_Curves'!G563)</f>
        <v>23643674</v>
      </c>
      <c r="H564">
        <f>IFERROR(VLOOKUP($A564,'Equity Curves'!$A$16:$F$1622,3,FALSE),'BN+NF EQ_Curves'!H563)</f>
        <v>26839604</v>
      </c>
      <c r="I564">
        <f>IFERROR(VLOOKUP($A564,'Equity Curves'!$A$16:$F$1622,4,FALSE),'BN+NF EQ_Curves'!I563)</f>
        <v>28807026</v>
      </c>
      <c r="J564">
        <f>IFERROR(VLOOKUP($A564,'Equity Curves'!$A$16:$F$1622,5,FALSE),'BN+NF EQ_Curves'!J563)</f>
        <v>27694254</v>
      </c>
      <c r="K564">
        <f>IFERROR(VLOOKUP($A564,'Equity Curves'!$A$16:$F$1622,6,FALSE),'BN+NF EQ_Curves'!K563)</f>
        <v>27694254</v>
      </c>
      <c r="M564">
        <f t="shared" si="99"/>
        <v>1.7930623968309689E-3</v>
      </c>
      <c r="N564">
        <f t="shared" si="100"/>
        <v>6.1808680371644442E-6</v>
      </c>
      <c r="O564">
        <f t="shared" si="101"/>
        <v>5.9219820847655757E-3</v>
      </c>
      <c r="P564">
        <f t="shared" si="102"/>
        <v>6.43009034222497E-3</v>
      </c>
      <c r="Q564">
        <f t="shared" si="103"/>
        <v>6.8653930801270135E-3</v>
      </c>
      <c r="R564">
        <f t="shared" si="104"/>
        <v>7.0074098947210395E-3</v>
      </c>
      <c r="S564">
        <f t="shared" si="105"/>
        <v>6.2337173498772103E-3</v>
      </c>
      <c r="T564">
        <f t="shared" si="106"/>
        <v>8.2013979082824484E-3</v>
      </c>
      <c r="U564">
        <f t="shared" si="107"/>
        <v>1.1175774065956157E-2</v>
      </c>
      <c r="V564">
        <f t="shared" si="108"/>
        <v>1.1175774065956157E-2</v>
      </c>
      <c r="W564" s="2"/>
      <c r="X564">
        <f t="shared" si="109"/>
        <v>172.62533870202782</v>
      </c>
      <c r="Y564">
        <f t="shared" si="110"/>
        <v>6.4810782056778701E-3</v>
      </c>
      <c r="Z564" s="40">
        <f>X564/MAX($X$16:X564)-1</f>
        <v>0</v>
      </c>
      <c r="AC564" s="2"/>
    </row>
    <row r="565" spans="1:29">
      <c r="A565" s="2">
        <v>44320</v>
      </c>
      <c r="B565">
        <v>13861251</v>
      </c>
      <c r="C565">
        <v>15497955</v>
      </c>
      <c r="D565">
        <v>15713784</v>
      </c>
      <c r="E565">
        <v>14945614</v>
      </c>
      <c r="F565">
        <v>14283799</v>
      </c>
      <c r="G565">
        <f>IFERROR(VLOOKUP($A565,'Equity Curves'!$A$16:$F$1622,2,FALSE),'BN+NF EQ_Curves'!G564)</f>
        <v>23809566</v>
      </c>
      <c r="H565">
        <f>IFERROR(VLOOKUP($A565,'Equity Curves'!$A$16:$F$1622,3,FALSE),'BN+NF EQ_Curves'!H564)</f>
        <v>26678854</v>
      </c>
      <c r="I565">
        <f>IFERROR(VLOOKUP($A565,'Equity Curves'!$A$16:$F$1622,4,FALSE),'BN+NF EQ_Curves'!I564)</f>
        <v>28995352</v>
      </c>
      <c r="J565">
        <f>IFERROR(VLOOKUP($A565,'Equity Curves'!$A$16:$F$1622,5,FALSE),'BN+NF EQ_Curves'!J564)</f>
        <v>27895138</v>
      </c>
      <c r="K565">
        <f>IFERROR(VLOOKUP($A565,'Equity Curves'!$A$16:$F$1622,6,FALSE),'BN+NF EQ_Curves'!K564)</f>
        <v>27895138</v>
      </c>
      <c r="M565">
        <f t="shared" si="99"/>
        <v>3.4217502656548326E-3</v>
      </c>
      <c r="N565">
        <f t="shared" si="100"/>
        <v>-2.1851808810193774E-3</v>
      </c>
      <c r="O565">
        <f t="shared" si="101"/>
        <v>5.2038597953549814E-3</v>
      </c>
      <c r="P565">
        <f t="shared" si="102"/>
        <v>4.2769217640277191E-3</v>
      </c>
      <c r="Q565">
        <f t="shared" si="103"/>
        <v>6.3466818696387151E-3</v>
      </c>
      <c r="R565">
        <f t="shared" si="104"/>
        <v>7.0163376470171457E-3</v>
      </c>
      <c r="S565">
        <f t="shared" si="105"/>
        <v>-5.9892835974778569E-3</v>
      </c>
      <c r="T565">
        <f t="shared" si="106"/>
        <v>6.5375023440461533E-3</v>
      </c>
      <c r="U565">
        <f t="shared" si="107"/>
        <v>7.2536346348235359E-3</v>
      </c>
      <c r="V565">
        <f t="shared" si="108"/>
        <v>7.2536346348235359E-3</v>
      </c>
      <c r="W565" s="2"/>
      <c r="X565">
        <f t="shared" si="109"/>
        <v>173.30092278452457</v>
      </c>
      <c r="Y565">
        <f t="shared" si="110"/>
        <v>3.9135858476889388E-3</v>
      </c>
      <c r="Z565" s="40">
        <f>X565/MAX($X$16:X565)-1</f>
        <v>0</v>
      </c>
      <c r="AC565" s="2"/>
    </row>
    <row r="566" spans="1:29">
      <c r="A566" s="2">
        <v>44321</v>
      </c>
      <c r="B566">
        <v>13872766</v>
      </c>
      <c r="C566">
        <v>15477906</v>
      </c>
      <c r="D566">
        <v>15729535</v>
      </c>
      <c r="E566">
        <v>14889851</v>
      </c>
      <c r="F566">
        <v>14221382</v>
      </c>
      <c r="G566">
        <f>IFERROR(VLOOKUP($A566,'Equity Curves'!$A$16:$F$1622,2,FALSE),'BN+NF EQ_Curves'!G565)</f>
        <v>23811564</v>
      </c>
      <c r="H566">
        <f>IFERROR(VLOOKUP($A566,'Equity Curves'!$A$16:$F$1622,3,FALSE),'BN+NF EQ_Curves'!H565)</f>
        <v>26618754</v>
      </c>
      <c r="I566">
        <f>IFERROR(VLOOKUP($A566,'Equity Curves'!$A$16:$F$1622,4,FALSE),'BN+NF EQ_Curves'!I565)</f>
        <v>29078714</v>
      </c>
      <c r="J566">
        <f>IFERROR(VLOOKUP($A566,'Equity Curves'!$A$16:$F$1622,5,FALSE),'BN+NF EQ_Curves'!J565)</f>
        <v>27971554</v>
      </c>
      <c r="K566">
        <f>IFERROR(VLOOKUP($A566,'Equity Curves'!$A$16:$F$1622,6,FALSE),'BN+NF EQ_Curves'!K565)</f>
        <v>27971554</v>
      </c>
      <c r="M566">
        <f t="shared" si="99"/>
        <v>8.307330990542372E-4</v>
      </c>
      <c r="N566">
        <f t="shared" si="100"/>
        <v>-1.2936545499067087E-3</v>
      </c>
      <c r="O566">
        <f t="shared" si="101"/>
        <v>1.0023683665245642E-3</v>
      </c>
      <c r="P566">
        <f t="shared" si="102"/>
        <v>-3.7310611661722781E-3</v>
      </c>
      <c r="Q566">
        <f t="shared" si="103"/>
        <v>-4.3697758558489674E-3</v>
      </c>
      <c r="R566">
        <f t="shared" si="104"/>
        <v>8.3915851301075151E-5</v>
      </c>
      <c r="S566">
        <f t="shared" si="105"/>
        <v>-2.2527204504361187E-3</v>
      </c>
      <c r="T566">
        <f t="shared" si="106"/>
        <v>2.8750125192478215E-3</v>
      </c>
      <c r="U566">
        <f t="shared" si="107"/>
        <v>2.7394021137303604E-3</v>
      </c>
      <c r="V566">
        <f t="shared" si="108"/>
        <v>2.7394021137303604E-3</v>
      </c>
      <c r="W566" s="2"/>
      <c r="X566">
        <f t="shared" si="109"/>
        <v>173.27707002748895</v>
      </c>
      <c r="Y566">
        <f t="shared" si="110"/>
        <v>-1.3763779587756537E-4</v>
      </c>
      <c r="Z566" s="40">
        <f>X566/MAX($X$16:X566)-1</f>
        <v>-1.3763779587760983E-4</v>
      </c>
      <c r="AC566" s="2"/>
    </row>
    <row r="567" spans="1:29">
      <c r="A567" s="2">
        <v>44322</v>
      </c>
      <c r="B567">
        <v>13924908</v>
      </c>
      <c r="C567">
        <v>15534059</v>
      </c>
      <c r="D567">
        <v>15757639</v>
      </c>
      <c r="E567">
        <v>14946005</v>
      </c>
      <c r="F567">
        <v>14239017</v>
      </c>
      <c r="G567">
        <f>IFERROR(VLOOKUP($A567,'Equity Curves'!$A$16:$F$1622,2,FALSE),'BN+NF EQ_Curves'!G566)</f>
        <v>23940300</v>
      </c>
      <c r="H567">
        <f>IFERROR(VLOOKUP($A567,'Equity Curves'!$A$16:$F$1622,3,FALSE),'BN+NF EQ_Curves'!H566)</f>
        <v>26760366</v>
      </c>
      <c r="I567">
        <f>IFERROR(VLOOKUP($A567,'Equity Curves'!$A$16:$F$1622,4,FALSE),'BN+NF EQ_Curves'!I566)</f>
        <v>29051942</v>
      </c>
      <c r="J567">
        <f>IFERROR(VLOOKUP($A567,'Equity Curves'!$A$16:$F$1622,5,FALSE),'BN+NF EQ_Curves'!J566)</f>
        <v>27973824</v>
      </c>
      <c r="K567">
        <f>IFERROR(VLOOKUP($A567,'Equity Curves'!$A$16:$F$1622,6,FALSE),'BN+NF EQ_Curves'!K566)</f>
        <v>27973824</v>
      </c>
      <c r="M567">
        <f t="shared" si="99"/>
        <v>3.7585871483740707E-3</v>
      </c>
      <c r="N567">
        <f t="shared" si="100"/>
        <v>3.6279455373355862E-3</v>
      </c>
      <c r="O567">
        <f t="shared" si="101"/>
        <v>1.7867025312572338E-3</v>
      </c>
      <c r="P567">
        <f t="shared" si="102"/>
        <v>3.7712936146909737E-3</v>
      </c>
      <c r="Q567">
        <f t="shared" si="103"/>
        <v>1.2400341963951789E-3</v>
      </c>
      <c r="R567">
        <f t="shared" si="104"/>
        <v>5.4064487322209587E-3</v>
      </c>
      <c r="S567">
        <f t="shared" si="105"/>
        <v>5.3200085924383078E-3</v>
      </c>
      <c r="T567">
        <f t="shared" si="106"/>
        <v>-9.206734520653681E-4</v>
      </c>
      <c r="U567">
        <f t="shared" si="107"/>
        <v>8.1153875111761309E-5</v>
      </c>
      <c r="V567">
        <f t="shared" si="108"/>
        <v>8.1153875111761309E-5</v>
      </c>
      <c r="W567" s="2"/>
      <c r="X567">
        <f t="shared" si="109"/>
        <v>173.69558015061781</v>
      </c>
      <c r="Y567">
        <f t="shared" si="110"/>
        <v>2.4152654650870472E-3</v>
      </c>
      <c r="Z567" s="40">
        <f>X567/MAX($X$16:X567)-1</f>
        <v>0</v>
      </c>
      <c r="AC567" s="2"/>
    </row>
    <row r="568" spans="1:29">
      <c r="A568" s="2">
        <v>44323</v>
      </c>
      <c r="B568">
        <v>13922273</v>
      </c>
      <c r="C568">
        <v>15531222</v>
      </c>
      <c r="D568">
        <v>15754801</v>
      </c>
      <c r="E568">
        <v>14911255</v>
      </c>
      <c r="F568">
        <v>14201133</v>
      </c>
      <c r="G568">
        <f>IFERROR(VLOOKUP($A568,'Equity Curves'!$A$16:$F$1622,2,FALSE),'BN+NF EQ_Curves'!G567)</f>
        <v>23862282</v>
      </c>
      <c r="H568">
        <f>IFERROR(VLOOKUP($A568,'Equity Curves'!$A$16:$F$1622,3,FALSE),'BN+NF EQ_Curves'!H567)</f>
        <v>26626140</v>
      </c>
      <c r="I568">
        <f>IFERROR(VLOOKUP($A568,'Equity Curves'!$A$16:$F$1622,4,FALSE),'BN+NF EQ_Curves'!I567)</f>
        <v>28933288</v>
      </c>
      <c r="J568">
        <f>IFERROR(VLOOKUP($A568,'Equity Curves'!$A$16:$F$1622,5,FALSE),'BN+NF EQ_Curves'!J567)</f>
        <v>27865060</v>
      </c>
      <c r="K568">
        <f>IFERROR(VLOOKUP($A568,'Equity Curves'!$A$16:$F$1622,6,FALSE),'BN+NF EQ_Curves'!K567)</f>
        <v>27865060</v>
      </c>
      <c r="M568">
        <f t="shared" si="99"/>
        <v>-1.8922925738540375E-4</v>
      </c>
      <c r="N568">
        <f t="shared" si="100"/>
        <v>-1.8263095305615096E-4</v>
      </c>
      <c r="O568">
        <f t="shared" si="101"/>
        <v>-1.8010312331684375E-4</v>
      </c>
      <c r="P568">
        <f t="shared" si="102"/>
        <v>-2.3250360213314947E-3</v>
      </c>
      <c r="Q568">
        <f t="shared" si="103"/>
        <v>-2.6605769204433027E-3</v>
      </c>
      <c r="R568">
        <f t="shared" si="104"/>
        <v>-3.2588564053082081E-3</v>
      </c>
      <c r="S568">
        <f t="shared" si="105"/>
        <v>-5.015850680069156E-3</v>
      </c>
      <c r="T568">
        <f t="shared" si="106"/>
        <v>-4.0842020130702483E-3</v>
      </c>
      <c r="U568">
        <f t="shared" si="107"/>
        <v>-3.8880633552280663E-3</v>
      </c>
      <c r="V568">
        <f t="shared" si="108"/>
        <v>-3.8880633552280663E-3</v>
      </c>
      <c r="W568" s="2"/>
      <c r="X568">
        <f t="shared" si="109"/>
        <v>173.24965822561902</v>
      </c>
      <c r="Y568">
        <f t="shared" si="110"/>
        <v>-2.5672612084436945E-3</v>
      </c>
      <c r="Z568" s="40">
        <f>X568/MAX($X$16:X568)-1</f>
        <v>-2.5672612084436386E-3</v>
      </c>
      <c r="AC568" s="2"/>
    </row>
    <row r="569" spans="1:29">
      <c r="A569" s="2">
        <v>44326</v>
      </c>
      <c r="B569">
        <v>14000561</v>
      </c>
      <c r="C569">
        <v>15615531</v>
      </c>
      <c r="D569">
        <v>15839111</v>
      </c>
      <c r="E569">
        <v>14989542</v>
      </c>
      <c r="F569">
        <v>14274757</v>
      </c>
      <c r="G569">
        <f>IFERROR(VLOOKUP($A569,'Equity Curves'!$A$16:$F$1622,2,FALSE),'BN+NF EQ_Curves'!G568)</f>
        <v>24103242</v>
      </c>
      <c r="H569">
        <f>IFERROR(VLOOKUP($A569,'Equity Curves'!$A$16:$F$1622,3,FALSE),'BN+NF EQ_Curves'!H568)</f>
        <v>26675900</v>
      </c>
      <c r="I569">
        <f>IFERROR(VLOOKUP($A569,'Equity Curves'!$A$16:$F$1622,4,FALSE),'BN+NF EQ_Curves'!I568)</f>
        <v>28918188</v>
      </c>
      <c r="J569">
        <f>IFERROR(VLOOKUP($A569,'Equity Curves'!$A$16:$F$1622,5,FALSE),'BN+NF EQ_Curves'!J568)</f>
        <v>27855132</v>
      </c>
      <c r="K569">
        <f>IFERROR(VLOOKUP($A569,'Equity Curves'!$A$16:$F$1622,6,FALSE),'BN+NF EQ_Curves'!K568)</f>
        <v>27855132</v>
      </c>
      <c r="M569">
        <f t="shared" si="99"/>
        <v>5.6232197141945495E-3</v>
      </c>
      <c r="N569">
        <f t="shared" si="100"/>
        <v>5.428355862790557E-3</v>
      </c>
      <c r="O569">
        <f t="shared" si="101"/>
        <v>5.3513846350710104E-3</v>
      </c>
      <c r="P569">
        <f t="shared" si="102"/>
        <v>5.2501952384289563E-3</v>
      </c>
      <c r="Q569">
        <f t="shared" si="103"/>
        <v>5.1843750776787711E-3</v>
      </c>
      <c r="R569">
        <f t="shared" si="104"/>
        <v>1.009794453020052E-2</v>
      </c>
      <c r="S569">
        <f t="shared" si="105"/>
        <v>1.8688401698481183E-3</v>
      </c>
      <c r="T569">
        <f t="shared" si="106"/>
        <v>-5.2189021862980578E-4</v>
      </c>
      <c r="U569">
        <f t="shared" si="107"/>
        <v>-3.5628848457536222E-4</v>
      </c>
      <c r="V569">
        <f t="shared" si="108"/>
        <v>-3.5628848457536222E-4</v>
      </c>
      <c r="W569" s="2"/>
      <c r="X569">
        <f t="shared" si="109"/>
        <v>173.90055455887835</v>
      </c>
      <c r="Y569">
        <f t="shared" si="110"/>
        <v>3.7569848040431958E-3</v>
      </c>
      <c r="Z569" s="40">
        <f>X569/MAX($X$16:X569)-1</f>
        <v>0</v>
      </c>
      <c r="AC569" s="2"/>
    </row>
    <row r="570" spans="1:29">
      <c r="A570" s="2">
        <v>44327</v>
      </c>
      <c r="B570">
        <v>13994652</v>
      </c>
      <c r="C570">
        <v>15558376</v>
      </c>
      <c r="D570">
        <v>15733401</v>
      </c>
      <c r="E570">
        <v>14842307</v>
      </c>
      <c r="F570">
        <v>14263905</v>
      </c>
      <c r="G570">
        <f>IFERROR(VLOOKUP($A570,'Equity Curves'!$A$16:$F$1622,2,FALSE),'BN+NF EQ_Curves'!G569)</f>
        <v>23899220</v>
      </c>
      <c r="H570">
        <f>IFERROR(VLOOKUP($A570,'Equity Curves'!$A$16:$F$1622,3,FALSE),'BN+NF EQ_Curves'!H569)</f>
        <v>26169720</v>
      </c>
      <c r="I570">
        <f>IFERROR(VLOOKUP($A570,'Equity Curves'!$A$16:$F$1622,4,FALSE),'BN+NF EQ_Curves'!I569)</f>
        <v>28838366</v>
      </c>
      <c r="J570">
        <f>IFERROR(VLOOKUP($A570,'Equity Curves'!$A$16:$F$1622,5,FALSE),'BN+NF EQ_Curves'!J569)</f>
        <v>27882194</v>
      </c>
      <c r="K570">
        <f>IFERROR(VLOOKUP($A570,'Equity Curves'!$A$16:$F$1622,6,FALSE),'BN+NF EQ_Curves'!K569)</f>
        <v>27882194</v>
      </c>
      <c r="M570">
        <f t="shared" si="99"/>
        <v>-4.2205451624399704E-4</v>
      </c>
      <c r="N570">
        <f t="shared" si="100"/>
        <v>-3.6601381022521862E-3</v>
      </c>
      <c r="O570">
        <f t="shared" si="101"/>
        <v>-6.6739856801306674E-3</v>
      </c>
      <c r="P570">
        <f t="shared" si="102"/>
        <v>-9.8225149240717124E-3</v>
      </c>
      <c r="Q570">
        <f t="shared" si="103"/>
        <v>-7.6022309871892624E-4</v>
      </c>
      <c r="R570">
        <f t="shared" si="104"/>
        <v>-8.4645044845004236E-3</v>
      </c>
      <c r="S570">
        <f t="shared" si="105"/>
        <v>-1.8975179843979006E-2</v>
      </c>
      <c r="T570">
        <f t="shared" si="106"/>
        <v>-2.7602697651734065E-3</v>
      </c>
      <c r="U570">
        <f t="shared" si="107"/>
        <v>9.7152653952603529E-4</v>
      </c>
      <c r="V570">
        <f t="shared" si="108"/>
        <v>9.7152653952603529E-4</v>
      </c>
      <c r="W570" s="2"/>
      <c r="X570">
        <f t="shared" si="109"/>
        <v>173.03808054502491</v>
      </c>
      <c r="Y570">
        <f t="shared" si="110"/>
        <v>-4.9595817336018254E-3</v>
      </c>
      <c r="Z570" s="40">
        <f>X570/MAX($X$16:X570)-1</f>
        <v>-4.9595817336018921E-3</v>
      </c>
      <c r="AC570" s="2"/>
    </row>
    <row r="571" spans="1:29">
      <c r="A571" s="2">
        <v>44328</v>
      </c>
      <c r="B571">
        <v>14032654</v>
      </c>
      <c r="C571">
        <v>15660873</v>
      </c>
      <c r="D571">
        <v>15749511</v>
      </c>
      <c r="E571">
        <v>14914093</v>
      </c>
      <c r="F571">
        <v>14358791</v>
      </c>
      <c r="G571">
        <f>IFERROR(VLOOKUP($A571,'Equity Curves'!$A$16:$F$1622,2,FALSE),'BN+NF EQ_Curves'!G570)</f>
        <v>24124160</v>
      </c>
      <c r="H571">
        <f>IFERROR(VLOOKUP($A571,'Equity Curves'!$A$16:$F$1622,3,FALSE),'BN+NF EQ_Curves'!H570)</f>
        <v>26368742</v>
      </c>
      <c r="I571">
        <f>IFERROR(VLOOKUP($A571,'Equity Curves'!$A$16:$F$1622,4,FALSE),'BN+NF EQ_Curves'!I570)</f>
        <v>29055480</v>
      </c>
      <c r="J571">
        <f>IFERROR(VLOOKUP($A571,'Equity Curves'!$A$16:$F$1622,5,FALSE),'BN+NF EQ_Curves'!J570)</f>
        <v>27860330</v>
      </c>
      <c r="K571">
        <f>IFERROR(VLOOKUP($A571,'Equity Curves'!$A$16:$F$1622,6,FALSE),'BN+NF EQ_Curves'!K570)</f>
        <v>27860330</v>
      </c>
      <c r="M571">
        <f t="shared" si="99"/>
        <v>2.7154658793944186E-3</v>
      </c>
      <c r="N571">
        <f t="shared" si="100"/>
        <v>6.5878983770542021E-3</v>
      </c>
      <c r="O571">
        <f t="shared" si="101"/>
        <v>1.0239362741724101E-3</v>
      </c>
      <c r="P571">
        <f t="shared" si="102"/>
        <v>4.8365796503198055E-3</v>
      </c>
      <c r="Q571">
        <f t="shared" si="103"/>
        <v>6.6521755437938257E-3</v>
      </c>
      <c r="R571">
        <f t="shared" si="104"/>
        <v>9.4120226517853123E-3</v>
      </c>
      <c r="S571">
        <f t="shared" si="105"/>
        <v>7.6050488885628376E-3</v>
      </c>
      <c r="T571">
        <f t="shared" si="106"/>
        <v>7.528651241890838E-3</v>
      </c>
      <c r="U571">
        <f t="shared" si="107"/>
        <v>-7.8415636875639461E-4</v>
      </c>
      <c r="V571">
        <f t="shared" si="108"/>
        <v>-7.8415636875639461E-4</v>
      </c>
      <c r="W571" s="2"/>
      <c r="X571">
        <f t="shared" si="109"/>
        <v>173.8131780787956</v>
      </c>
      <c r="Y571">
        <f t="shared" si="110"/>
        <v>4.4793465769460868E-3</v>
      </c>
      <c r="Z571" s="40">
        <f>X571/MAX($X$16:X571)-1</f>
        <v>-5.0245084211719693E-4</v>
      </c>
      <c r="AC571" s="2"/>
    </row>
    <row r="572" spans="1:29">
      <c r="A572" s="2">
        <v>44330</v>
      </c>
      <c r="B572">
        <v>14058673</v>
      </c>
      <c r="C572">
        <v>15662406</v>
      </c>
      <c r="D572">
        <v>15801125</v>
      </c>
      <c r="E572">
        <v>14954633</v>
      </c>
      <c r="F572">
        <v>14324932</v>
      </c>
      <c r="G572">
        <f>IFERROR(VLOOKUP($A572,'Equity Curves'!$A$16:$F$1622,2,FALSE),'BN+NF EQ_Curves'!G571)</f>
        <v>24283426</v>
      </c>
      <c r="H572">
        <f>IFERROR(VLOOKUP($A572,'Equity Curves'!$A$16:$F$1622,3,FALSE),'BN+NF EQ_Curves'!H571)</f>
        <v>26543934</v>
      </c>
      <c r="I572">
        <f>IFERROR(VLOOKUP($A572,'Equity Curves'!$A$16:$F$1622,4,FALSE),'BN+NF EQ_Curves'!I571)</f>
        <v>29185884</v>
      </c>
      <c r="J572">
        <f>IFERROR(VLOOKUP($A572,'Equity Curves'!$A$16:$F$1622,5,FALSE),'BN+NF EQ_Curves'!J571)</f>
        <v>27962792</v>
      </c>
      <c r="K572">
        <f>IFERROR(VLOOKUP($A572,'Equity Curves'!$A$16:$F$1622,6,FALSE),'BN+NF EQ_Curves'!K571)</f>
        <v>27962792</v>
      </c>
      <c r="M572">
        <f t="shared" si="99"/>
        <v>1.8541752686269675E-3</v>
      </c>
      <c r="N572">
        <f t="shared" si="100"/>
        <v>9.7887263372786748E-5</v>
      </c>
      <c r="O572">
        <f t="shared" si="101"/>
        <v>3.2771811137501938E-3</v>
      </c>
      <c r="P572">
        <f t="shared" si="102"/>
        <v>2.7182343572620393E-3</v>
      </c>
      <c r="Q572">
        <f t="shared" si="103"/>
        <v>-2.3580676116812249E-3</v>
      </c>
      <c r="R572">
        <f t="shared" si="104"/>
        <v>6.6019293521515365E-3</v>
      </c>
      <c r="S572">
        <f t="shared" si="105"/>
        <v>6.6439271164320246E-3</v>
      </c>
      <c r="T572">
        <f t="shared" si="106"/>
        <v>4.4881034489878679E-3</v>
      </c>
      <c r="U572">
        <f t="shared" si="107"/>
        <v>3.6777023100587058E-3</v>
      </c>
      <c r="V572">
        <f t="shared" si="108"/>
        <v>3.6777023100587058E-3</v>
      </c>
      <c r="W572" s="2"/>
      <c r="X572">
        <f t="shared" si="109"/>
        <v>174.34641561579332</v>
      </c>
      <c r="Y572">
        <f t="shared" si="110"/>
        <v>3.0678774929019607E-3</v>
      </c>
      <c r="Z572" s="40">
        <f>X572/MAX($X$16:X572)-1</f>
        <v>0</v>
      </c>
      <c r="AC572" s="2"/>
    </row>
    <row r="573" spans="1:29">
      <c r="A573" s="2">
        <v>44333</v>
      </c>
      <c r="B573">
        <v>14069402</v>
      </c>
      <c r="C573">
        <v>15763153</v>
      </c>
      <c r="D573">
        <v>15901873</v>
      </c>
      <c r="E573">
        <v>15055381</v>
      </c>
      <c r="F573">
        <v>14418483</v>
      </c>
      <c r="G573">
        <f>IFERROR(VLOOKUP($A573,'Equity Curves'!$A$16:$F$1622,2,FALSE),'BN+NF EQ_Curves'!G572)</f>
        <v>24359324</v>
      </c>
      <c r="H573">
        <f>IFERROR(VLOOKUP($A573,'Equity Curves'!$A$16:$F$1622,3,FALSE),'BN+NF EQ_Curves'!H572)</f>
        <v>26725112</v>
      </c>
      <c r="I573">
        <f>IFERROR(VLOOKUP($A573,'Equity Curves'!$A$16:$F$1622,4,FALSE),'BN+NF EQ_Curves'!I572)</f>
        <v>29338718</v>
      </c>
      <c r="J573">
        <f>IFERROR(VLOOKUP($A573,'Equity Curves'!$A$16:$F$1622,5,FALSE),'BN+NF EQ_Curves'!J572)</f>
        <v>28090250</v>
      </c>
      <c r="K573">
        <f>IFERROR(VLOOKUP($A573,'Equity Curves'!$A$16:$F$1622,6,FALSE),'BN+NF EQ_Curves'!K572)</f>
        <v>28090250</v>
      </c>
      <c r="M573">
        <f t="shared" si="99"/>
        <v>7.6315879884258919E-4</v>
      </c>
      <c r="N573">
        <f t="shared" si="100"/>
        <v>6.4324089159737419E-3</v>
      </c>
      <c r="O573">
        <f t="shared" si="101"/>
        <v>6.3760017087390874E-3</v>
      </c>
      <c r="P573">
        <f t="shared" si="102"/>
        <v>6.7369088897066831E-3</v>
      </c>
      <c r="Q573">
        <f t="shared" si="103"/>
        <v>6.5306418208477268E-3</v>
      </c>
      <c r="R573">
        <f t="shared" si="104"/>
        <v>3.1255062609369944E-3</v>
      </c>
      <c r="S573">
        <f t="shared" si="105"/>
        <v>6.8255896055195997E-3</v>
      </c>
      <c r="T573">
        <f t="shared" si="106"/>
        <v>5.2365725841985178E-3</v>
      </c>
      <c r="U573">
        <f t="shared" si="107"/>
        <v>4.5581285302269681E-3</v>
      </c>
      <c r="V573">
        <f t="shared" si="108"/>
        <v>4.5581285302269681E-3</v>
      </c>
      <c r="W573" s="2"/>
      <c r="X573">
        <f t="shared" si="109"/>
        <v>175.2380762849852</v>
      </c>
      <c r="Y573">
        <f t="shared" si="110"/>
        <v>5.1143045645218876E-3</v>
      </c>
      <c r="Z573" s="40">
        <f>X573/MAX($X$16:X573)-1</f>
        <v>0</v>
      </c>
      <c r="AC573" s="2"/>
    </row>
    <row r="574" spans="1:29">
      <c r="A574" s="2">
        <v>44334</v>
      </c>
      <c r="B574">
        <v>14107265</v>
      </c>
      <c r="C574">
        <v>15786060</v>
      </c>
      <c r="D574">
        <v>15924780</v>
      </c>
      <c r="E574">
        <v>15078288</v>
      </c>
      <c r="F574">
        <v>14439754</v>
      </c>
      <c r="G574">
        <f>IFERROR(VLOOKUP($A574,'Equity Curves'!$A$16:$F$1622,2,FALSE),'BN+NF EQ_Curves'!G573)</f>
        <v>24429772</v>
      </c>
      <c r="H574">
        <f>IFERROR(VLOOKUP($A574,'Equity Curves'!$A$16:$F$1622,3,FALSE),'BN+NF EQ_Curves'!H573)</f>
        <v>26781314</v>
      </c>
      <c r="I574">
        <f>IFERROR(VLOOKUP($A574,'Equity Curves'!$A$16:$F$1622,4,FALSE),'BN+NF EQ_Curves'!I573)</f>
        <v>29400030</v>
      </c>
      <c r="J574">
        <f>IFERROR(VLOOKUP($A574,'Equity Curves'!$A$16:$F$1622,5,FALSE),'BN+NF EQ_Curves'!J573)</f>
        <v>28146454</v>
      </c>
      <c r="K574">
        <f>IFERROR(VLOOKUP($A574,'Equity Curves'!$A$16:$F$1622,6,FALSE),'BN+NF EQ_Curves'!K573)</f>
        <v>28146454</v>
      </c>
      <c r="M574">
        <f t="shared" si="99"/>
        <v>2.691159155165268E-3</v>
      </c>
      <c r="N574">
        <f t="shared" si="100"/>
        <v>1.4531991156845336E-3</v>
      </c>
      <c r="O574">
        <f t="shared" si="101"/>
        <v>1.4405221322042472E-3</v>
      </c>
      <c r="P574">
        <f t="shared" si="102"/>
        <v>1.5215157955816849E-3</v>
      </c>
      <c r="Q574">
        <f t="shared" si="103"/>
        <v>1.4752592210982574E-3</v>
      </c>
      <c r="R574">
        <f t="shared" si="104"/>
        <v>2.8920342781268982E-3</v>
      </c>
      <c r="S574">
        <f t="shared" si="105"/>
        <v>2.1029659295721537E-3</v>
      </c>
      <c r="T574">
        <f t="shared" si="106"/>
        <v>2.0897981977263669E-3</v>
      </c>
      <c r="U574">
        <f t="shared" si="107"/>
        <v>2.0008365892079105E-3</v>
      </c>
      <c r="V574">
        <f t="shared" si="108"/>
        <v>2.0008365892079105E-3</v>
      </c>
      <c r="W574" s="2"/>
      <c r="X574">
        <f t="shared" si="109"/>
        <v>175.58273675900872</v>
      </c>
      <c r="Y574">
        <f t="shared" si="110"/>
        <v>1.9668127003575229E-3</v>
      </c>
      <c r="Z574" s="40">
        <f>X574/MAX($X$16:X574)-1</f>
        <v>0</v>
      </c>
      <c r="AC574" s="2"/>
    </row>
    <row r="575" spans="1:29">
      <c r="A575" s="2">
        <v>44335</v>
      </c>
      <c r="B575">
        <v>14111007</v>
      </c>
      <c r="C575">
        <v>15803657</v>
      </c>
      <c r="D575">
        <v>15960613</v>
      </c>
      <c r="E575">
        <v>15018133</v>
      </c>
      <c r="F575">
        <v>14407125</v>
      </c>
      <c r="G575">
        <f>IFERROR(VLOOKUP($A575,'Equity Curves'!$A$16:$F$1622,2,FALSE),'BN+NF EQ_Curves'!G574)</f>
        <v>24443558</v>
      </c>
      <c r="H575">
        <f>IFERROR(VLOOKUP($A575,'Equity Curves'!$A$16:$F$1622,3,FALSE),'BN+NF EQ_Curves'!H574)</f>
        <v>26796618</v>
      </c>
      <c r="I575">
        <f>IFERROR(VLOOKUP($A575,'Equity Curves'!$A$16:$F$1622,4,FALSE),'BN+NF EQ_Curves'!I574)</f>
        <v>29452150</v>
      </c>
      <c r="J575">
        <f>IFERROR(VLOOKUP($A575,'Equity Curves'!$A$16:$F$1622,5,FALSE),'BN+NF EQ_Curves'!J574)</f>
        <v>28137132</v>
      </c>
      <c r="K575">
        <f>IFERROR(VLOOKUP($A575,'Equity Curves'!$A$16:$F$1622,6,FALSE),'BN+NF EQ_Curves'!K574)</f>
        <v>28137132</v>
      </c>
      <c r="M575">
        <f t="shared" si="99"/>
        <v>2.6525339957816918E-4</v>
      </c>
      <c r="N575">
        <f t="shared" si="100"/>
        <v>1.1147176686265858E-3</v>
      </c>
      <c r="O575">
        <f t="shared" si="101"/>
        <v>2.2501409752599955E-3</v>
      </c>
      <c r="P575">
        <f t="shared" si="102"/>
        <v>-3.9895112760811591E-3</v>
      </c>
      <c r="Q575">
        <f t="shared" si="103"/>
        <v>-2.2596645344512556E-3</v>
      </c>
      <c r="R575">
        <f t="shared" si="104"/>
        <v>5.6431144752400186E-4</v>
      </c>
      <c r="S575">
        <f t="shared" si="105"/>
        <v>5.7144320849977781E-4</v>
      </c>
      <c r="T575">
        <f t="shared" si="106"/>
        <v>1.772787306679513E-3</v>
      </c>
      <c r="U575">
        <f t="shared" si="107"/>
        <v>-3.3119624944588644E-4</v>
      </c>
      <c r="V575">
        <f t="shared" si="108"/>
        <v>-3.3119624944588644E-4</v>
      </c>
      <c r="W575" s="2"/>
      <c r="X575">
        <f t="shared" si="109"/>
        <v>175.5761890276145</v>
      </c>
      <c r="Y575">
        <f t="shared" si="110"/>
        <v>-3.729143032561449E-5</v>
      </c>
      <c r="Z575" s="40">
        <f>X575/MAX($X$16:X575)-1</f>
        <v>-3.7291430325603336E-5</v>
      </c>
      <c r="AC575" s="2"/>
    </row>
    <row r="576" spans="1:29">
      <c r="A576" s="2">
        <v>44336</v>
      </c>
      <c r="B576">
        <v>14158325</v>
      </c>
      <c r="C576">
        <v>15883565</v>
      </c>
      <c r="D576">
        <v>15992269</v>
      </c>
      <c r="E576">
        <v>15062385</v>
      </c>
      <c r="F576">
        <v>14443504</v>
      </c>
      <c r="G576">
        <f>IFERROR(VLOOKUP($A576,'Equity Curves'!$A$16:$F$1622,2,FALSE),'BN+NF EQ_Curves'!G575)</f>
        <v>24532742</v>
      </c>
      <c r="H576">
        <f>IFERROR(VLOOKUP($A576,'Equity Curves'!$A$16:$F$1622,3,FALSE),'BN+NF EQ_Curves'!H575)</f>
        <v>26983934</v>
      </c>
      <c r="I576">
        <f>IFERROR(VLOOKUP($A576,'Equity Curves'!$A$16:$F$1622,4,FALSE),'BN+NF EQ_Curves'!I575)</f>
        <v>29579578</v>
      </c>
      <c r="J576">
        <f>IFERROR(VLOOKUP($A576,'Equity Curves'!$A$16:$F$1622,5,FALSE),'BN+NF EQ_Curves'!J575)</f>
        <v>28239102</v>
      </c>
      <c r="K576">
        <f>IFERROR(VLOOKUP($A576,'Equity Curves'!$A$16:$F$1622,6,FALSE),'BN+NF EQ_Curves'!K575)</f>
        <v>28239102</v>
      </c>
      <c r="M576">
        <f t="shared" si="99"/>
        <v>3.3532688347472916E-3</v>
      </c>
      <c r="N576">
        <f t="shared" si="100"/>
        <v>5.0562980454460504E-3</v>
      </c>
      <c r="O576">
        <f t="shared" si="101"/>
        <v>1.9833824678288092E-3</v>
      </c>
      <c r="P576">
        <f t="shared" si="102"/>
        <v>2.9465713214817946E-3</v>
      </c>
      <c r="Q576">
        <f t="shared" si="103"/>
        <v>2.5250700608205889E-3</v>
      </c>
      <c r="R576">
        <f t="shared" si="104"/>
        <v>3.6485686740039824E-3</v>
      </c>
      <c r="S576">
        <f t="shared" si="105"/>
        <v>6.9902851173233582E-3</v>
      </c>
      <c r="T576">
        <f t="shared" si="106"/>
        <v>4.3266111302571186E-3</v>
      </c>
      <c r="U576">
        <f t="shared" si="107"/>
        <v>3.6240367355138137E-3</v>
      </c>
      <c r="V576">
        <f t="shared" si="108"/>
        <v>3.6240367355138137E-3</v>
      </c>
      <c r="W576" s="2"/>
      <c r="X576">
        <f t="shared" si="109"/>
        <v>176.24475030728516</v>
      </c>
      <c r="Y576">
        <f t="shared" si="110"/>
        <v>3.8078129122936623E-3</v>
      </c>
      <c r="Z576" s="40">
        <f>X576/MAX($X$16:X576)-1</f>
        <v>0</v>
      </c>
      <c r="AC576" s="2"/>
    </row>
    <row r="577" spans="1:29">
      <c r="A577" s="2">
        <v>44337</v>
      </c>
      <c r="B577">
        <v>14125402</v>
      </c>
      <c r="C577">
        <v>15954390</v>
      </c>
      <c r="D577">
        <v>16063093</v>
      </c>
      <c r="E577">
        <v>15128151</v>
      </c>
      <c r="F577">
        <v>14509270</v>
      </c>
      <c r="G577">
        <f>IFERROR(VLOOKUP($A577,'Equity Curves'!$A$16:$F$1622,2,FALSE),'BN+NF EQ_Curves'!G576)</f>
        <v>24530916</v>
      </c>
      <c r="H577">
        <f>IFERROR(VLOOKUP($A577,'Equity Curves'!$A$16:$F$1622,3,FALSE),'BN+NF EQ_Curves'!H576)</f>
        <v>27227628</v>
      </c>
      <c r="I577">
        <f>IFERROR(VLOOKUP($A577,'Equity Curves'!$A$16:$F$1622,4,FALSE),'BN+NF EQ_Curves'!I576)</f>
        <v>29839192</v>
      </c>
      <c r="J577">
        <f>IFERROR(VLOOKUP($A577,'Equity Curves'!$A$16:$F$1622,5,FALSE),'BN+NF EQ_Curves'!J576)</f>
        <v>28477080</v>
      </c>
      <c r="K577">
        <f>IFERROR(VLOOKUP($A577,'Equity Curves'!$A$16:$F$1622,6,FALSE),'BN+NF EQ_Curves'!K576)</f>
        <v>28477080</v>
      </c>
      <c r="M577">
        <f t="shared" si="99"/>
        <v>-2.325345688843794E-3</v>
      </c>
      <c r="N577">
        <f t="shared" si="100"/>
        <v>4.4590115632101579E-3</v>
      </c>
      <c r="O577">
        <f t="shared" si="101"/>
        <v>4.4286398634238999E-3</v>
      </c>
      <c r="P577">
        <f t="shared" si="102"/>
        <v>4.3662408044942147E-3</v>
      </c>
      <c r="Q577">
        <f t="shared" si="103"/>
        <v>4.553327225858661E-3</v>
      </c>
      <c r="R577">
        <f t="shared" si="104"/>
        <v>-7.4431141859343519E-5</v>
      </c>
      <c r="S577">
        <f t="shared" si="105"/>
        <v>9.0310775293180878E-3</v>
      </c>
      <c r="T577">
        <f t="shared" si="106"/>
        <v>8.7767986412787824E-3</v>
      </c>
      <c r="U577">
        <f t="shared" si="107"/>
        <v>8.4272509798646311E-3</v>
      </c>
      <c r="V577">
        <f t="shared" si="108"/>
        <v>8.4272509798646311E-3</v>
      </c>
      <c r="W577" s="2"/>
      <c r="X577">
        <f t="shared" si="109"/>
        <v>177.1272046130031</v>
      </c>
      <c r="Y577">
        <f t="shared" si="110"/>
        <v>5.0069820756609932E-3</v>
      </c>
      <c r="Z577" s="40">
        <f>X577/MAX($X$16:X577)-1</f>
        <v>0</v>
      </c>
      <c r="AC577" s="2"/>
    </row>
    <row r="578" spans="1:29">
      <c r="A578" s="2">
        <v>44340</v>
      </c>
      <c r="B578">
        <v>14137719</v>
      </c>
      <c r="C578">
        <v>15968017</v>
      </c>
      <c r="D578">
        <v>16084833</v>
      </c>
      <c r="E578">
        <v>15117523</v>
      </c>
      <c r="F578">
        <v>14484887</v>
      </c>
      <c r="G578">
        <f>IFERROR(VLOOKUP($A578,'Equity Curves'!$A$16:$F$1622,2,FALSE),'BN+NF EQ_Curves'!G577)</f>
        <v>24579018</v>
      </c>
      <c r="H578">
        <f>IFERROR(VLOOKUP($A578,'Equity Curves'!$A$16:$F$1622,3,FALSE),'BN+NF EQ_Curves'!H577)</f>
        <v>27273206</v>
      </c>
      <c r="I578">
        <f>IFERROR(VLOOKUP($A578,'Equity Curves'!$A$16:$F$1622,4,FALSE),'BN+NF EQ_Curves'!I577)</f>
        <v>29888914</v>
      </c>
      <c r="J578">
        <f>IFERROR(VLOOKUP($A578,'Equity Curves'!$A$16:$F$1622,5,FALSE),'BN+NF EQ_Curves'!J577)</f>
        <v>28564076</v>
      </c>
      <c r="K578">
        <f>IFERROR(VLOOKUP($A578,'Equity Curves'!$A$16:$F$1622,6,FALSE),'BN+NF EQ_Curves'!K577)</f>
        <v>28564076</v>
      </c>
      <c r="M578">
        <f t="shared" si="99"/>
        <v>8.719751834318501E-4</v>
      </c>
      <c r="N578">
        <f t="shared" si="100"/>
        <v>8.5412228233106013E-4</v>
      </c>
      <c r="O578">
        <f t="shared" si="101"/>
        <v>1.3534130693260149E-3</v>
      </c>
      <c r="P578">
        <f t="shared" si="102"/>
        <v>-7.0253132719255706E-4</v>
      </c>
      <c r="Q578">
        <f t="shared" si="103"/>
        <v>-1.6805118382937634E-3</v>
      </c>
      <c r="R578">
        <f t="shared" si="104"/>
        <v>1.9608725577144881E-3</v>
      </c>
      <c r="S578">
        <f t="shared" si="105"/>
        <v>1.6739614629670552E-3</v>
      </c>
      <c r="T578">
        <f t="shared" si="106"/>
        <v>1.666331983788405E-3</v>
      </c>
      <c r="U578">
        <f t="shared" si="107"/>
        <v>3.0549480494488357E-3</v>
      </c>
      <c r="V578">
        <f t="shared" si="108"/>
        <v>3.0549480494488357E-3</v>
      </c>
      <c r="W578" s="2"/>
      <c r="X578">
        <f t="shared" si="109"/>
        <v>177.3416618980348</v>
      </c>
      <c r="Y578">
        <f t="shared" si="110"/>
        <v>1.2107529472970226E-3</v>
      </c>
      <c r="Z578" s="40">
        <f>X578/MAX($X$16:X578)-1</f>
        <v>0</v>
      </c>
      <c r="AC578" s="2"/>
    </row>
    <row r="579" spans="1:29">
      <c r="A579" s="2">
        <v>44341</v>
      </c>
      <c r="B579">
        <v>14164626</v>
      </c>
      <c r="C579">
        <v>15968354</v>
      </c>
      <c r="D579">
        <v>16050322</v>
      </c>
      <c r="E579">
        <v>15080095</v>
      </c>
      <c r="F579">
        <v>14454974</v>
      </c>
      <c r="G579">
        <f>IFERROR(VLOOKUP($A579,'Equity Curves'!$A$16:$F$1622,2,FALSE),'BN+NF EQ_Curves'!G578)</f>
        <v>24608182</v>
      </c>
      <c r="H579">
        <f>IFERROR(VLOOKUP($A579,'Equity Curves'!$A$16:$F$1622,3,FALSE),'BN+NF EQ_Curves'!H578)</f>
        <v>27238160</v>
      </c>
      <c r="I579">
        <f>IFERROR(VLOOKUP($A579,'Equity Curves'!$A$16:$F$1622,4,FALSE),'BN+NF EQ_Curves'!I578)</f>
        <v>29941264</v>
      </c>
      <c r="J579">
        <f>IFERROR(VLOOKUP($A579,'Equity Curves'!$A$16:$F$1622,5,FALSE),'BN+NF EQ_Curves'!J578)</f>
        <v>28616424</v>
      </c>
      <c r="K579">
        <f>IFERROR(VLOOKUP($A579,'Equity Curves'!$A$16:$F$1622,6,FALSE),'BN+NF EQ_Curves'!K578)</f>
        <v>28616424</v>
      </c>
      <c r="M579">
        <f t="shared" si="99"/>
        <v>1.9032065922373054E-3</v>
      </c>
      <c r="N579">
        <f t="shared" si="100"/>
        <v>2.1104686950268459E-5</v>
      </c>
      <c r="O579">
        <f t="shared" si="101"/>
        <v>-2.1455615983081433E-3</v>
      </c>
      <c r="P579">
        <f t="shared" si="102"/>
        <v>-2.4758024181606997E-3</v>
      </c>
      <c r="Q579">
        <f t="shared" si="103"/>
        <v>-2.0651179398223363E-3</v>
      </c>
      <c r="R579">
        <f t="shared" si="104"/>
        <v>1.1865404875004426E-3</v>
      </c>
      <c r="S579">
        <f t="shared" si="105"/>
        <v>-1.2849974440115597E-3</v>
      </c>
      <c r="T579">
        <f t="shared" si="106"/>
        <v>1.7514855173392796E-3</v>
      </c>
      <c r="U579">
        <f t="shared" si="107"/>
        <v>1.8326516145665828E-3</v>
      </c>
      <c r="V579">
        <f t="shared" si="108"/>
        <v>1.8326516145665828E-3</v>
      </c>
      <c r="W579" s="2"/>
      <c r="X579">
        <f t="shared" si="109"/>
        <v>177.35152495163851</v>
      </c>
      <c r="Y579">
        <f t="shared" si="110"/>
        <v>5.5616111285772295E-5</v>
      </c>
      <c r="Z579" s="40">
        <f>X579/MAX($X$16:X579)-1</f>
        <v>0</v>
      </c>
      <c r="AC579" s="2"/>
    </row>
    <row r="580" spans="1:29">
      <c r="A580" s="2">
        <v>44342</v>
      </c>
      <c r="B580">
        <v>14181215</v>
      </c>
      <c r="C580">
        <v>15990645</v>
      </c>
      <c r="D580">
        <v>16111549</v>
      </c>
      <c r="E580">
        <v>15136949</v>
      </c>
      <c r="F580">
        <v>14487525</v>
      </c>
      <c r="G580">
        <f>IFERROR(VLOOKUP($A580,'Equity Curves'!$A$16:$F$1622,2,FALSE),'BN+NF EQ_Curves'!G579)</f>
        <v>24642404</v>
      </c>
      <c r="H580">
        <f>IFERROR(VLOOKUP($A580,'Equity Curves'!$A$16:$F$1622,3,FALSE),'BN+NF EQ_Curves'!H579)</f>
        <v>27185106</v>
      </c>
      <c r="I580">
        <f>IFERROR(VLOOKUP($A580,'Equity Curves'!$A$16:$F$1622,4,FALSE),'BN+NF EQ_Curves'!I579)</f>
        <v>30188898</v>
      </c>
      <c r="J580">
        <f>IFERROR(VLOOKUP($A580,'Equity Curves'!$A$16:$F$1622,5,FALSE),'BN+NF EQ_Curves'!J579)</f>
        <v>28718816</v>
      </c>
      <c r="K580">
        <f>IFERROR(VLOOKUP($A580,'Equity Curves'!$A$16:$F$1622,6,FALSE),'BN+NF EQ_Curves'!K579)</f>
        <v>28718816</v>
      </c>
      <c r="M580">
        <f t="shared" si="99"/>
        <v>1.1711569370063124E-3</v>
      </c>
      <c r="N580">
        <f t="shared" si="100"/>
        <v>1.3959485116625814E-3</v>
      </c>
      <c r="O580">
        <f t="shared" si="101"/>
        <v>3.8146898236683935E-3</v>
      </c>
      <c r="P580">
        <f t="shared" si="102"/>
        <v>3.7701354003405463E-3</v>
      </c>
      <c r="Q580">
        <f t="shared" si="103"/>
        <v>2.2518892112846078E-3</v>
      </c>
      <c r="R580">
        <f t="shared" si="104"/>
        <v>1.3906756703929712E-3</v>
      </c>
      <c r="S580">
        <f t="shared" si="105"/>
        <v>-1.9477820821964809E-3</v>
      </c>
      <c r="T580">
        <f t="shared" si="106"/>
        <v>8.2706595152428619E-3</v>
      </c>
      <c r="U580">
        <f t="shared" si="107"/>
        <v>3.5780850884792326E-3</v>
      </c>
      <c r="V580">
        <f t="shared" si="108"/>
        <v>3.5780850884792326E-3</v>
      </c>
      <c r="W580" s="2"/>
      <c r="X580">
        <f t="shared" si="109"/>
        <v>177.8352253987419</v>
      </c>
      <c r="Y580">
        <f t="shared" si="110"/>
        <v>2.7273543164360258E-3</v>
      </c>
      <c r="Z580" s="40">
        <f>X580/MAX($X$16:X580)-1</f>
        <v>0</v>
      </c>
      <c r="AC580" s="2"/>
    </row>
    <row r="581" spans="1:29">
      <c r="A581" s="2">
        <v>44343</v>
      </c>
      <c r="B581">
        <v>14188214</v>
      </c>
      <c r="C581">
        <v>15988298</v>
      </c>
      <c r="D581">
        <v>16115770</v>
      </c>
      <c r="E581">
        <v>15121979</v>
      </c>
      <c r="F581">
        <v>14512055</v>
      </c>
      <c r="G581">
        <f>IFERROR(VLOOKUP($A581,'Equity Curves'!$A$16:$F$1622,2,FALSE),'BN+NF EQ_Curves'!G580)</f>
        <v>24572184</v>
      </c>
      <c r="H581">
        <f>IFERROR(VLOOKUP($A581,'Equity Curves'!$A$16:$F$1622,3,FALSE),'BN+NF EQ_Curves'!H580)</f>
        <v>27187182</v>
      </c>
      <c r="I581">
        <f>IFERROR(VLOOKUP($A581,'Equity Curves'!$A$16:$F$1622,4,FALSE),'BN+NF EQ_Curves'!I580)</f>
        <v>30320264</v>
      </c>
      <c r="J581">
        <f>IFERROR(VLOOKUP($A581,'Equity Curves'!$A$16:$F$1622,5,FALSE),'BN+NF EQ_Curves'!J580)</f>
        <v>28695870</v>
      </c>
      <c r="K581">
        <f>IFERROR(VLOOKUP($A581,'Equity Curves'!$A$16:$F$1622,6,FALSE),'BN+NF EQ_Curves'!K580)</f>
        <v>28695870</v>
      </c>
      <c r="M581">
        <f t="shared" si="99"/>
        <v>4.9354022204717296E-4</v>
      </c>
      <c r="N581">
        <f t="shared" si="100"/>
        <v>-1.4677331652346304E-4</v>
      </c>
      <c r="O581">
        <f t="shared" si="101"/>
        <v>2.6198598284987717E-4</v>
      </c>
      <c r="P581">
        <f t="shared" si="102"/>
        <v>-9.8897076286641461E-4</v>
      </c>
      <c r="Q581">
        <f t="shared" si="103"/>
        <v>1.6931808573237284E-3</v>
      </c>
      <c r="R581">
        <f t="shared" si="104"/>
        <v>-2.8495596452359218E-3</v>
      </c>
      <c r="S581">
        <f t="shared" si="105"/>
        <v>7.6365345053286404E-5</v>
      </c>
      <c r="T581">
        <f t="shared" si="106"/>
        <v>4.3514672181805825E-3</v>
      </c>
      <c r="U581">
        <f t="shared" si="107"/>
        <v>-7.9898837055125682E-4</v>
      </c>
      <c r="V581">
        <f t="shared" si="108"/>
        <v>-7.9898837055125682E-4</v>
      </c>
      <c r="W581" s="2"/>
      <c r="X581">
        <f t="shared" si="109"/>
        <v>177.8582241021588</v>
      </c>
      <c r="Y581">
        <f t="shared" si="110"/>
        <v>1.2932591597263348E-4</v>
      </c>
      <c r="Z581" s="40">
        <f>X581/MAX($X$16:X581)-1</f>
        <v>0</v>
      </c>
      <c r="AC581" s="2"/>
    </row>
    <row r="582" spans="1:29">
      <c r="A582" s="2">
        <v>44344</v>
      </c>
      <c r="B582">
        <v>14205142</v>
      </c>
      <c r="C582">
        <v>16008047</v>
      </c>
      <c r="D582">
        <v>16135519</v>
      </c>
      <c r="E582">
        <v>15107537</v>
      </c>
      <c r="F582">
        <v>14503328</v>
      </c>
      <c r="G582">
        <f>IFERROR(VLOOKUP($A582,'Equity Curves'!$A$16:$F$1622,2,FALSE),'BN+NF EQ_Curves'!G581)</f>
        <v>24606538</v>
      </c>
      <c r="H582">
        <f>IFERROR(VLOOKUP($A582,'Equity Curves'!$A$16:$F$1622,3,FALSE),'BN+NF EQ_Curves'!H581)</f>
        <v>27071246</v>
      </c>
      <c r="I582">
        <f>IFERROR(VLOOKUP($A582,'Equity Curves'!$A$16:$F$1622,4,FALSE),'BN+NF EQ_Curves'!I581)</f>
        <v>30213214</v>
      </c>
      <c r="J582">
        <f>IFERROR(VLOOKUP($A582,'Equity Curves'!$A$16:$F$1622,5,FALSE),'BN+NF EQ_Curves'!J581)</f>
        <v>28576948</v>
      </c>
      <c r="K582">
        <f>IFERROR(VLOOKUP($A582,'Equity Curves'!$A$16:$F$1622,6,FALSE),'BN+NF EQ_Curves'!K581)</f>
        <v>28576948</v>
      </c>
      <c r="M582">
        <f t="shared" si="99"/>
        <v>1.1931029515059866E-3</v>
      </c>
      <c r="N582">
        <f t="shared" si="100"/>
        <v>1.2352159060333712E-3</v>
      </c>
      <c r="O582">
        <f t="shared" si="101"/>
        <v>1.2254456349278797E-3</v>
      </c>
      <c r="P582">
        <f t="shared" si="102"/>
        <v>-9.5503372938154918E-4</v>
      </c>
      <c r="Q582">
        <f t="shared" si="103"/>
        <v>-6.0136210895012088E-4</v>
      </c>
      <c r="R582">
        <f t="shared" si="104"/>
        <v>1.3980849239936255E-3</v>
      </c>
      <c r="S582">
        <f t="shared" si="105"/>
        <v>-4.2643625220150083E-3</v>
      </c>
      <c r="T582">
        <f t="shared" si="106"/>
        <v>-3.5306420814805728E-3</v>
      </c>
      <c r="U582">
        <f t="shared" si="107"/>
        <v>-4.1442200567538556E-3</v>
      </c>
      <c r="V582">
        <f t="shared" si="108"/>
        <v>-4.1442200567538556E-3</v>
      </c>
      <c r="W582" s="2"/>
      <c r="X582">
        <f t="shared" si="109"/>
        <v>177.63433632726142</v>
      </c>
      <c r="Y582">
        <f t="shared" si="110"/>
        <v>-1.25879911388741E-3</v>
      </c>
      <c r="Z582" s="40">
        <f>X582/MAX($X$16:X582)-1</f>
        <v>-1.2587991138873766E-3</v>
      </c>
      <c r="AC582" s="2"/>
    </row>
    <row r="583" spans="1:29">
      <c r="A583" s="2">
        <v>44347</v>
      </c>
      <c r="B583">
        <v>14245320</v>
      </c>
      <c r="C583">
        <v>15993026</v>
      </c>
      <c r="D583">
        <v>16162232</v>
      </c>
      <c r="E583">
        <v>15162568</v>
      </c>
      <c r="F583">
        <v>14558201</v>
      </c>
      <c r="G583">
        <f>IFERROR(VLOOKUP($A583,'Equity Curves'!$A$16:$F$1622,2,FALSE),'BN+NF EQ_Curves'!G582)</f>
        <v>24728980</v>
      </c>
      <c r="H583">
        <f>IFERROR(VLOOKUP($A583,'Equity Curves'!$A$16:$F$1622,3,FALSE),'BN+NF EQ_Curves'!H582)</f>
        <v>27147318</v>
      </c>
      <c r="I583">
        <f>IFERROR(VLOOKUP($A583,'Equity Curves'!$A$16:$F$1622,4,FALSE),'BN+NF EQ_Curves'!I582)</f>
        <v>30394994</v>
      </c>
      <c r="J583">
        <f>IFERROR(VLOOKUP($A583,'Equity Curves'!$A$16:$F$1622,5,FALSE),'BN+NF EQ_Curves'!J582)</f>
        <v>28534506</v>
      </c>
      <c r="K583">
        <f>IFERROR(VLOOKUP($A583,'Equity Curves'!$A$16:$F$1622,6,FALSE),'BN+NF EQ_Curves'!K582)</f>
        <v>28534506</v>
      </c>
      <c r="M583">
        <f t="shared" si="99"/>
        <v>2.8284124157293977E-3</v>
      </c>
      <c r="N583">
        <f t="shared" si="100"/>
        <v>-9.3834057333785914E-4</v>
      </c>
      <c r="O583">
        <f t="shared" si="101"/>
        <v>1.6555401781621626E-3</v>
      </c>
      <c r="P583">
        <f t="shared" si="102"/>
        <v>3.6426189126659292E-3</v>
      </c>
      <c r="Q583">
        <f t="shared" si="103"/>
        <v>3.783476454507495E-3</v>
      </c>
      <c r="R583">
        <f t="shared" si="104"/>
        <v>4.9759945913561143E-3</v>
      </c>
      <c r="S583">
        <f t="shared" si="105"/>
        <v>2.8100664446697454E-3</v>
      </c>
      <c r="T583">
        <f t="shared" si="106"/>
        <v>6.016572748599236E-3</v>
      </c>
      <c r="U583">
        <f t="shared" si="107"/>
        <v>-1.4851830923302556E-3</v>
      </c>
      <c r="V583">
        <f t="shared" si="108"/>
        <v>-1.4851830923302556E-3</v>
      </c>
      <c r="W583" s="2"/>
      <c r="X583">
        <f t="shared" si="109"/>
        <v>178.02164978988489</v>
      </c>
      <c r="Y583">
        <f t="shared" si="110"/>
        <v>2.1803974987691706E-3</v>
      </c>
      <c r="Z583" s="40">
        <f>X583/MAX($X$16:X583)-1</f>
        <v>0</v>
      </c>
      <c r="AC583" s="2"/>
    </row>
    <row r="584" spans="1:29">
      <c r="A584" s="2">
        <v>44348</v>
      </c>
      <c r="B584">
        <v>14268499</v>
      </c>
      <c r="C584">
        <v>15989396</v>
      </c>
      <c r="D584">
        <v>16120448</v>
      </c>
      <c r="E584">
        <v>15128466</v>
      </c>
      <c r="F584">
        <v>14526994</v>
      </c>
      <c r="G584">
        <f>IFERROR(VLOOKUP($A584,'Equity Curves'!$A$16:$F$1622,2,FALSE),'BN+NF EQ_Curves'!G583)</f>
        <v>24754750</v>
      </c>
      <c r="H584">
        <f>IFERROR(VLOOKUP($A584,'Equity Curves'!$A$16:$F$1622,3,FALSE),'BN+NF EQ_Curves'!H583)</f>
        <v>27123388</v>
      </c>
      <c r="I584">
        <f>IFERROR(VLOOKUP($A584,'Equity Curves'!$A$16:$F$1622,4,FALSE),'BN+NF EQ_Curves'!I583)</f>
        <v>30270010</v>
      </c>
      <c r="J584">
        <f>IFERROR(VLOOKUP($A584,'Equity Curves'!$A$16:$F$1622,5,FALSE),'BN+NF EQ_Curves'!J583)</f>
        <v>28428844</v>
      </c>
      <c r="K584">
        <f>IFERROR(VLOOKUP($A584,'Equity Curves'!$A$16:$F$1622,6,FALSE),'BN+NF EQ_Curves'!K583)</f>
        <v>28428844</v>
      </c>
      <c r="M584">
        <f t="shared" si="99"/>
        <v>1.6271308752628943E-3</v>
      </c>
      <c r="N584">
        <f t="shared" si="100"/>
        <v>-2.2697393226267515E-4</v>
      </c>
      <c r="O584">
        <f t="shared" si="101"/>
        <v>-2.5852864876584336E-3</v>
      </c>
      <c r="P584">
        <f t="shared" si="102"/>
        <v>-2.2490913148749403E-3</v>
      </c>
      <c r="Q584">
        <f t="shared" si="103"/>
        <v>-2.1436027706994709E-3</v>
      </c>
      <c r="R584">
        <f t="shared" si="104"/>
        <v>1.0420971669675705E-3</v>
      </c>
      <c r="S584">
        <f t="shared" si="105"/>
        <v>-8.8148670892640446E-4</v>
      </c>
      <c r="T584">
        <f t="shared" si="106"/>
        <v>-4.1119929156755441E-3</v>
      </c>
      <c r="U584">
        <f t="shared" si="107"/>
        <v>-3.702955292094412E-3</v>
      </c>
      <c r="V584">
        <f t="shared" si="108"/>
        <v>-3.702955292094412E-3</v>
      </c>
      <c r="W584" s="2"/>
      <c r="X584">
        <f t="shared" si="109"/>
        <v>177.72016804895054</v>
      </c>
      <c r="Y584">
        <f t="shared" si="110"/>
        <v>-1.6935116672055829E-3</v>
      </c>
      <c r="Z584" s="40">
        <f>X584/MAX($X$16:X584)-1</f>
        <v>-1.6935116672055495E-3</v>
      </c>
      <c r="AC584" s="2"/>
    </row>
    <row r="585" spans="1:29">
      <c r="A585" s="2">
        <v>44349</v>
      </c>
      <c r="B585">
        <v>14210531</v>
      </c>
      <c r="C585">
        <v>16043341</v>
      </c>
      <c r="D585">
        <v>16140424</v>
      </c>
      <c r="E585">
        <v>15205478</v>
      </c>
      <c r="F585">
        <v>14611452</v>
      </c>
      <c r="G585">
        <f>IFERROR(VLOOKUP($A585,'Equity Curves'!$A$16:$F$1622,2,FALSE),'BN+NF EQ_Curves'!G584)</f>
        <v>24678028</v>
      </c>
      <c r="H585">
        <f>IFERROR(VLOOKUP($A585,'Equity Curves'!$A$16:$F$1622,3,FALSE),'BN+NF EQ_Curves'!H584)</f>
        <v>27210504</v>
      </c>
      <c r="I585">
        <f>IFERROR(VLOOKUP($A585,'Equity Curves'!$A$16:$F$1622,4,FALSE),'BN+NF EQ_Curves'!I584)</f>
        <v>30438426</v>
      </c>
      <c r="J585">
        <f>IFERROR(VLOOKUP($A585,'Equity Curves'!$A$16:$F$1622,5,FALSE),'BN+NF EQ_Curves'!J584)</f>
        <v>28606658</v>
      </c>
      <c r="K585">
        <f>IFERROR(VLOOKUP($A585,'Equity Curves'!$A$16:$F$1622,6,FALSE),'BN+NF EQ_Curves'!K584)</f>
        <v>28606658</v>
      </c>
      <c r="M585">
        <f t="shared" si="99"/>
        <v>-4.062655784606406E-3</v>
      </c>
      <c r="N585">
        <f t="shared" si="100"/>
        <v>3.3737984849457892E-3</v>
      </c>
      <c r="O585">
        <f t="shared" si="101"/>
        <v>1.2391715168214024E-3</v>
      </c>
      <c r="P585">
        <f t="shared" si="102"/>
        <v>5.0905359472666056E-3</v>
      </c>
      <c r="Q585">
        <f t="shared" si="103"/>
        <v>5.8138662410132103E-3</v>
      </c>
      <c r="R585">
        <f t="shared" si="104"/>
        <v>-3.0992839758026136E-3</v>
      </c>
      <c r="S585">
        <f t="shared" si="105"/>
        <v>3.2118406446863812E-3</v>
      </c>
      <c r="T585">
        <f t="shared" si="106"/>
        <v>5.5637906958074801E-3</v>
      </c>
      <c r="U585">
        <f t="shared" si="107"/>
        <v>6.2547038493721008E-3</v>
      </c>
      <c r="V585">
        <f t="shared" si="108"/>
        <v>6.2547038493721008E-3</v>
      </c>
      <c r="W585" s="2"/>
      <c r="X585">
        <f t="shared" si="109"/>
        <v>178.24693900600045</v>
      </c>
      <c r="Y585">
        <f t="shared" si="110"/>
        <v>2.964047146887605E-3</v>
      </c>
      <c r="Z585" s="40">
        <f>X585/MAX($X$16:X585)-1</f>
        <v>0</v>
      </c>
      <c r="AC585" s="2"/>
    </row>
    <row r="586" spans="1:29">
      <c r="A586" s="2">
        <v>44350</v>
      </c>
      <c r="B586">
        <v>14224725</v>
      </c>
      <c r="C586">
        <v>16093132</v>
      </c>
      <c r="D586">
        <v>16156332</v>
      </c>
      <c r="E586">
        <v>15216511</v>
      </c>
      <c r="F586">
        <v>14619210</v>
      </c>
      <c r="G586">
        <f>IFERROR(VLOOKUP($A586,'Equity Curves'!$A$16:$F$1622,2,FALSE),'BN+NF EQ_Curves'!G585)</f>
        <v>24713524</v>
      </c>
      <c r="H586">
        <f>IFERROR(VLOOKUP($A586,'Equity Curves'!$A$16:$F$1622,3,FALSE),'BN+NF EQ_Curves'!H585)</f>
        <v>27301366</v>
      </c>
      <c r="I586">
        <f>IFERROR(VLOOKUP($A586,'Equity Curves'!$A$16:$F$1622,4,FALSE),'BN+NF EQ_Curves'!I585)</f>
        <v>30541402</v>
      </c>
      <c r="J586">
        <f>IFERROR(VLOOKUP($A586,'Equity Curves'!$A$16:$F$1622,5,FALSE),'BN+NF EQ_Curves'!J585)</f>
        <v>28648260</v>
      </c>
      <c r="K586">
        <f>IFERROR(VLOOKUP($A586,'Equity Curves'!$A$16:$F$1622,6,FALSE),'BN+NF EQ_Curves'!K585)</f>
        <v>28648260</v>
      </c>
      <c r="M586">
        <f t="shared" si="99"/>
        <v>9.988367077908844E-4</v>
      </c>
      <c r="N586">
        <f t="shared" si="100"/>
        <v>3.1035306174693744E-3</v>
      </c>
      <c r="O586">
        <f t="shared" si="101"/>
        <v>9.8559988263002829E-4</v>
      </c>
      <c r="P586">
        <f t="shared" si="102"/>
        <v>7.2559376298464429E-4</v>
      </c>
      <c r="Q586">
        <f t="shared" si="103"/>
        <v>5.3095339190112334E-4</v>
      </c>
      <c r="R586">
        <f t="shared" si="104"/>
        <v>1.4383645241020648E-3</v>
      </c>
      <c r="S586">
        <f t="shared" si="105"/>
        <v>3.3392251756894087E-3</v>
      </c>
      <c r="T586">
        <f t="shared" si="106"/>
        <v>3.3830921480630938E-3</v>
      </c>
      <c r="U586">
        <f t="shared" si="107"/>
        <v>1.4542768330365607E-3</v>
      </c>
      <c r="V586">
        <f t="shared" si="108"/>
        <v>1.4542768330365607E-3</v>
      </c>
      <c r="W586" s="2"/>
      <c r="X586">
        <f t="shared" si="109"/>
        <v>178.55733376721432</v>
      </c>
      <c r="Y586">
        <f t="shared" si="110"/>
        <v>1.7413749876703745E-3</v>
      </c>
      <c r="Z586" s="40">
        <f>X586/MAX($X$16:X586)-1</f>
        <v>0</v>
      </c>
      <c r="AC586" s="2"/>
    </row>
    <row r="587" spans="1:29">
      <c r="A587" s="2">
        <v>44351</v>
      </c>
      <c r="B587">
        <v>14232475</v>
      </c>
      <c r="C587">
        <v>16072591</v>
      </c>
      <c r="D587">
        <v>16130919</v>
      </c>
      <c r="E587">
        <v>15214745</v>
      </c>
      <c r="F587">
        <v>14579899</v>
      </c>
      <c r="G587">
        <f>IFERROR(VLOOKUP($A587,'Equity Curves'!$A$16:$F$1622,2,FALSE),'BN+NF EQ_Curves'!G586)</f>
        <v>24695712</v>
      </c>
      <c r="H587">
        <f>IFERROR(VLOOKUP($A587,'Equity Curves'!$A$16:$F$1622,3,FALSE),'BN+NF EQ_Curves'!H586)</f>
        <v>27382014</v>
      </c>
      <c r="I587">
        <f>IFERROR(VLOOKUP($A587,'Equity Curves'!$A$16:$F$1622,4,FALSE),'BN+NF EQ_Curves'!I586)</f>
        <v>30657744</v>
      </c>
      <c r="J587">
        <f>IFERROR(VLOOKUP($A587,'Equity Curves'!$A$16:$F$1622,5,FALSE),'BN+NF EQ_Curves'!J586)</f>
        <v>28838540</v>
      </c>
      <c r="K587">
        <f>IFERROR(VLOOKUP($A587,'Equity Curves'!$A$16:$F$1622,6,FALSE),'BN+NF EQ_Curves'!K586)</f>
        <v>28838540</v>
      </c>
      <c r="M587">
        <f t="shared" si="99"/>
        <v>5.4482599839356105E-4</v>
      </c>
      <c r="N587">
        <f t="shared" si="100"/>
        <v>-1.2763829936894844E-3</v>
      </c>
      <c r="O587">
        <f t="shared" si="101"/>
        <v>-1.5729436607269109E-3</v>
      </c>
      <c r="P587">
        <f t="shared" si="102"/>
        <v>-1.1605814236914647E-4</v>
      </c>
      <c r="Q587">
        <f t="shared" si="103"/>
        <v>-2.6889961906286786E-3</v>
      </c>
      <c r="R587">
        <f t="shared" si="104"/>
        <v>-7.2073897676427912E-4</v>
      </c>
      <c r="S587">
        <f t="shared" si="105"/>
        <v>2.9539913863649847E-3</v>
      </c>
      <c r="T587">
        <f t="shared" si="106"/>
        <v>3.8093208687668412E-3</v>
      </c>
      <c r="U587">
        <f t="shared" si="107"/>
        <v>6.6419391614009893E-3</v>
      </c>
      <c r="V587">
        <f t="shared" si="108"/>
        <v>6.6419391614009893E-3</v>
      </c>
      <c r="W587" s="2"/>
      <c r="X587">
        <f t="shared" si="109"/>
        <v>178.81118688256527</v>
      </c>
      <c r="Y587">
        <f t="shared" si="110"/>
        <v>1.4216896612148867E-3</v>
      </c>
      <c r="Z587" s="40">
        <f>X587/MAX($X$16:X587)-1</f>
        <v>0</v>
      </c>
      <c r="AC587" s="2"/>
    </row>
    <row r="588" spans="1:29">
      <c r="A588" s="2">
        <v>44354</v>
      </c>
      <c r="B588">
        <v>14277607</v>
      </c>
      <c r="C588">
        <v>16078207</v>
      </c>
      <c r="D588">
        <v>16183573</v>
      </c>
      <c r="E588">
        <v>15262384</v>
      </c>
      <c r="F588">
        <v>14627539</v>
      </c>
      <c r="G588">
        <f>IFERROR(VLOOKUP($A588,'Equity Curves'!$A$16:$F$1622,2,FALSE),'BN+NF EQ_Curves'!G587)</f>
        <v>24729648</v>
      </c>
      <c r="H588">
        <f>IFERROR(VLOOKUP($A588,'Equity Curves'!$A$16:$F$1622,3,FALSE),'BN+NF EQ_Curves'!H587)</f>
        <v>27342062</v>
      </c>
      <c r="I588">
        <f>IFERROR(VLOOKUP($A588,'Equity Curves'!$A$16:$F$1622,4,FALSE),'BN+NF EQ_Curves'!I587)</f>
        <v>30733238</v>
      </c>
      <c r="J588">
        <f>IFERROR(VLOOKUP($A588,'Equity Curves'!$A$16:$F$1622,5,FALSE),'BN+NF EQ_Curves'!J587)</f>
        <v>28950620</v>
      </c>
      <c r="K588">
        <f>IFERROR(VLOOKUP($A588,'Equity Curves'!$A$16:$F$1622,6,FALSE),'BN+NF EQ_Curves'!K587)</f>
        <v>28950620</v>
      </c>
      <c r="M588">
        <f t="shared" si="99"/>
        <v>3.1710577394303829E-3</v>
      </c>
      <c r="N588">
        <f t="shared" si="100"/>
        <v>3.4941472722094247E-4</v>
      </c>
      <c r="O588">
        <f t="shared" si="101"/>
        <v>3.264166164370419E-3</v>
      </c>
      <c r="P588">
        <f t="shared" si="102"/>
        <v>3.1311073567121817E-3</v>
      </c>
      <c r="Q588">
        <f t="shared" si="103"/>
        <v>3.2675123469647627E-3</v>
      </c>
      <c r="R588">
        <f t="shared" si="104"/>
        <v>1.3741656851198325E-3</v>
      </c>
      <c r="S588">
        <f t="shared" si="105"/>
        <v>-1.4590599508129687E-3</v>
      </c>
      <c r="T588">
        <f t="shared" si="106"/>
        <v>2.4624773434078762E-3</v>
      </c>
      <c r="U588">
        <f t="shared" si="107"/>
        <v>3.8864658196982038E-3</v>
      </c>
      <c r="V588">
        <f t="shared" si="108"/>
        <v>3.8864658196982038E-3</v>
      </c>
      <c r="W588" s="2"/>
      <c r="X588">
        <f t="shared" si="109"/>
        <v>179.22842084794954</v>
      </c>
      <c r="Y588">
        <f t="shared" si="110"/>
        <v>2.3333773051809835E-3</v>
      </c>
      <c r="Z588" s="40">
        <f>X588/MAX($X$16:X588)-1</f>
        <v>0</v>
      </c>
      <c r="AC588" s="2"/>
    </row>
    <row r="589" spans="1:29">
      <c r="A589" s="2">
        <v>44355</v>
      </c>
      <c r="B589">
        <v>14290333</v>
      </c>
      <c r="C589">
        <v>16032895</v>
      </c>
      <c r="D589">
        <v>16175948</v>
      </c>
      <c r="E589">
        <v>15259410</v>
      </c>
      <c r="F589">
        <v>14636414</v>
      </c>
      <c r="G589">
        <f>IFERROR(VLOOKUP($A589,'Equity Curves'!$A$16:$F$1622,2,FALSE),'BN+NF EQ_Curves'!G588)</f>
        <v>24888016</v>
      </c>
      <c r="H589">
        <f>IFERROR(VLOOKUP($A589,'Equity Curves'!$A$16:$F$1622,3,FALSE),'BN+NF EQ_Curves'!H588)</f>
        <v>27416830</v>
      </c>
      <c r="I589">
        <f>IFERROR(VLOOKUP($A589,'Equity Curves'!$A$16:$F$1622,4,FALSE),'BN+NF EQ_Curves'!I588)</f>
        <v>30925542</v>
      </c>
      <c r="J589">
        <f>IFERROR(VLOOKUP($A589,'Equity Curves'!$A$16:$F$1622,5,FALSE),'BN+NF EQ_Curves'!J588)</f>
        <v>29030798</v>
      </c>
      <c r="K589">
        <f>IFERROR(VLOOKUP($A589,'Equity Curves'!$A$16:$F$1622,6,FALSE),'BN+NF EQ_Curves'!K588)</f>
        <v>29030798</v>
      </c>
      <c r="M589">
        <f t="shared" si="99"/>
        <v>8.913258363254517E-4</v>
      </c>
      <c r="N589">
        <f t="shared" si="100"/>
        <v>-2.8182246938355249E-3</v>
      </c>
      <c r="O589">
        <f t="shared" si="101"/>
        <v>-4.7115677112830046E-4</v>
      </c>
      <c r="P589">
        <f t="shared" si="102"/>
        <v>-1.9485815584252553E-4</v>
      </c>
      <c r="Q589">
        <f t="shared" si="103"/>
        <v>6.067322739662373E-4</v>
      </c>
      <c r="R589">
        <f t="shared" si="104"/>
        <v>6.4039730771743297E-3</v>
      </c>
      <c r="S589">
        <f t="shared" si="105"/>
        <v>2.7345413816997066E-3</v>
      </c>
      <c r="T589">
        <f t="shared" si="106"/>
        <v>6.2571994529181385E-3</v>
      </c>
      <c r="U589">
        <f t="shared" si="107"/>
        <v>2.7694743670430011E-3</v>
      </c>
      <c r="V589">
        <f t="shared" si="108"/>
        <v>2.7694743670430011E-3</v>
      </c>
      <c r="W589" s="2"/>
      <c r="X589">
        <f t="shared" si="109"/>
        <v>179.56803148308538</v>
      </c>
      <c r="Y589">
        <f t="shared" si="110"/>
        <v>1.8948481135363515E-3</v>
      </c>
      <c r="Z589" s="40">
        <f>X589/MAX($X$16:X589)-1</f>
        <v>0</v>
      </c>
      <c r="AC589" s="2"/>
    </row>
    <row r="590" spans="1:29">
      <c r="A590" s="2">
        <v>44356</v>
      </c>
      <c r="B590">
        <v>14285141</v>
      </c>
      <c r="C590">
        <v>16027126</v>
      </c>
      <c r="D590">
        <v>16237295</v>
      </c>
      <c r="E590">
        <v>15271936</v>
      </c>
      <c r="F590">
        <v>14648940</v>
      </c>
      <c r="G590">
        <f>IFERROR(VLOOKUP($A590,'Equity Curves'!$A$16:$F$1622,2,FALSE),'BN+NF EQ_Curves'!G589)</f>
        <v>24698690</v>
      </c>
      <c r="H590">
        <f>IFERROR(VLOOKUP($A590,'Equity Curves'!$A$16:$F$1622,3,FALSE),'BN+NF EQ_Curves'!H589)</f>
        <v>27297906</v>
      </c>
      <c r="I590">
        <f>IFERROR(VLOOKUP($A590,'Equity Curves'!$A$16:$F$1622,4,FALSE),'BN+NF EQ_Curves'!I589)</f>
        <v>31034676</v>
      </c>
      <c r="J590">
        <f>IFERROR(VLOOKUP($A590,'Equity Curves'!$A$16:$F$1622,5,FALSE),'BN+NF EQ_Curves'!J589)</f>
        <v>29108254</v>
      </c>
      <c r="K590">
        <f>IFERROR(VLOOKUP($A590,'Equity Curves'!$A$16:$F$1622,6,FALSE),'BN+NF EQ_Curves'!K589)</f>
        <v>29108254</v>
      </c>
      <c r="M590">
        <f t="shared" si="99"/>
        <v>-3.6332253419146809E-4</v>
      </c>
      <c r="N590">
        <f t="shared" si="100"/>
        <v>-3.5982272696233331E-4</v>
      </c>
      <c r="O590">
        <f t="shared" si="101"/>
        <v>3.7924825178716759E-3</v>
      </c>
      <c r="P590">
        <f t="shared" si="102"/>
        <v>8.2087053169166424E-4</v>
      </c>
      <c r="Q590">
        <f t="shared" si="103"/>
        <v>8.5581071975693312E-4</v>
      </c>
      <c r="R590">
        <f t="shared" si="104"/>
        <v>-7.6071150066763238E-3</v>
      </c>
      <c r="S590">
        <f t="shared" si="105"/>
        <v>-4.3376276542547165E-3</v>
      </c>
      <c r="T590">
        <f t="shared" si="106"/>
        <v>3.5289276417531656E-3</v>
      </c>
      <c r="U590">
        <f t="shared" si="107"/>
        <v>2.66806306874523E-3</v>
      </c>
      <c r="V590">
        <f t="shared" si="108"/>
        <v>2.66806306874523E-3</v>
      </c>
      <c r="W590" s="2"/>
      <c r="X590">
        <f t="shared" si="109"/>
        <v>179.59795343616827</v>
      </c>
      <c r="Y590">
        <f t="shared" si="110"/>
        <v>1.6663296264790572E-4</v>
      </c>
      <c r="Z590" s="40">
        <f>X590/MAX($X$16:X590)-1</f>
        <v>0</v>
      </c>
      <c r="AC590" s="2"/>
    </row>
    <row r="591" spans="1:29">
      <c r="A591" s="2">
        <v>44357</v>
      </c>
      <c r="B591">
        <v>14289984</v>
      </c>
      <c r="C591">
        <v>16047368</v>
      </c>
      <c r="D591">
        <v>16259524</v>
      </c>
      <c r="E591">
        <v>15308606</v>
      </c>
      <c r="F591">
        <v>14692985</v>
      </c>
      <c r="G591">
        <f>IFERROR(VLOOKUP($A591,'Equity Curves'!$A$16:$F$1622,2,FALSE),'BN+NF EQ_Curves'!G590)</f>
        <v>24629700</v>
      </c>
      <c r="H591">
        <f>IFERROR(VLOOKUP($A591,'Equity Curves'!$A$16:$F$1622,3,FALSE),'BN+NF EQ_Curves'!H590)</f>
        <v>27309520</v>
      </c>
      <c r="I591">
        <f>IFERROR(VLOOKUP($A591,'Equity Curves'!$A$16:$F$1622,4,FALSE),'BN+NF EQ_Curves'!I590)</f>
        <v>31163250</v>
      </c>
      <c r="J591">
        <f>IFERROR(VLOOKUP($A591,'Equity Curves'!$A$16:$F$1622,5,FALSE),'BN+NF EQ_Curves'!J590)</f>
        <v>29237256</v>
      </c>
      <c r="K591">
        <f>IFERROR(VLOOKUP($A591,'Equity Curves'!$A$16:$F$1622,6,FALSE),'BN+NF EQ_Curves'!K590)</f>
        <v>29237256</v>
      </c>
      <c r="M591">
        <f t="shared" si="99"/>
        <v>3.3902360501736339E-4</v>
      </c>
      <c r="N591">
        <f t="shared" si="100"/>
        <v>1.2629837688928891E-3</v>
      </c>
      <c r="O591">
        <f t="shared" si="101"/>
        <v>1.3690088158155866E-3</v>
      </c>
      <c r="P591">
        <f t="shared" si="102"/>
        <v>2.4011363064906366E-3</v>
      </c>
      <c r="Q591">
        <f t="shared" si="103"/>
        <v>3.0067021914212955E-3</v>
      </c>
      <c r="R591">
        <f t="shared" si="104"/>
        <v>-2.7932655537601381E-3</v>
      </c>
      <c r="S591">
        <f t="shared" si="105"/>
        <v>4.2545387913639487E-4</v>
      </c>
      <c r="T591">
        <f t="shared" si="106"/>
        <v>4.14291420345414E-3</v>
      </c>
      <c r="U591">
        <f t="shared" si="107"/>
        <v>4.4318013715285431E-3</v>
      </c>
      <c r="V591">
        <f t="shared" si="108"/>
        <v>4.4318013715285431E-3</v>
      </c>
      <c r="W591" s="2"/>
      <c r="X591">
        <f t="shared" si="109"/>
        <v>179.93950492097628</v>
      </c>
      <c r="Y591">
        <f t="shared" si="110"/>
        <v>1.9017559959525255E-3</v>
      </c>
      <c r="Z591" s="40">
        <f>X591/MAX($X$16:X591)-1</f>
        <v>0</v>
      </c>
      <c r="AC591" s="2"/>
    </row>
    <row r="592" spans="1:29">
      <c r="A592" s="2">
        <v>44358</v>
      </c>
      <c r="B592">
        <v>14302710</v>
      </c>
      <c r="C592">
        <v>16061508</v>
      </c>
      <c r="D592">
        <v>16274371</v>
      </c>
      <c r="E592">
        <v>15271341</v>
      </c>
      <c r="F592">
        <v>14655720</v>
      </c>
      <c r="G592">
        <f>IFERROR(VLOOKUP($A592,'Equity Curves'!$A$16:$F$1622,2,FALSE),'BN+NF EQ_Curves'!G591)</f>
        <v>24571624</v>
      </c>
      <c r="H592">
        <f>IFERROR(VLOOKUP($A592,'Equity Curves'!$A$16:$F$1622,3,FALSE),'BN+NF EQ_Curves'!H591)</f>
        <v>27130892</v>
      </c>
      <c r="I592">
        <f>IFERROR(VLOOKUP($A592,'Equity Curves'!$A$16:$F$1622,4,FALSE),'BN+NF EQ_Curves'!I591)</f>
        <v>31051030</v>
      </c>
      <c r="J592">
        <f>IFERROR(VLOOKUP($A592,'Equity Curves'!$A$16:$F$1622,5,FALSE),'BN+NF EQ_Curves'!J591)</f>
        <v>29161378</v>
      </c>
      <c r="K592">
        <f>IFERROR(VLOOKUP($A592,'Equity Curves'!$A$16:$F$1622,6,FALSE),'BN+NF EQ_Curves'!K591)</f>
        <v>29161378</v>
      </c>
      <c r="M592">
        <f t="shared" si="99"/>
        <v>8.905538312709016E-4</v>
      </c>
      <c r="N592">
        <f t="shared" si="100"/>
        <v>8.8114138094175232E-4</v>
      </c>
      <c r="O592">
        <f t="shared" si="101"/>
        <v>9.1312636212470544E-4</v>
      </c>
      <c r="P592">
        <f t="shared" si="102"/>
        <v>-2.4342516882334131E-3</v>
      </c>
      <c r="Q592">
        <f t="shared" si="103"/>
        <v>-2.5362443370084975E-3</v>
      </c>
      <c r="R592">
        <f t="shared" si="104"/>
        <v>-2.3579661952844999E-3</v>
      </c>
      <c r="S592">
        <f t="shared" si="105"/>
        <v>-6.5408692646373723E-3</v>
      </c>
      <c r="T592">
        <f t="shared" si="106"/>
        <v>-3.6010364772608439E-3</v>
      </c>
      <c r="U592">
        <f t="shared" si="107"/>
        <v>-2.5952503887505252E-3</v>
      </c>
      <c r="V592">
        <f t="shared" si="108"/>
        <v>-2.5952503887505252E-3</v>
      </c>
      <c r="W592" s="2"/>
      <c r="X592">
        <f t="shared" si="109"/>
        <v>179.58005691725086</v>
      </c>
      <c r="Y592">
        <f t="shared" si="110"/>
        <v>-1.9976047165588318E-3</v>
      </c>
      <c r="Z592" s="40">
        <f>X592/MAX($X$16:X592)-1</f>
        <v>-1.997604716558965E-3</v>
      </c>
      <c r="AC592" s="2"/>
    </row>
    <row r="593" spans="1:29">
      <c r="A593" s="2">
        <v>44361</v>
      </c>
      <c r="B593">
        <v>14180346</v>
      </c>
      <c r="C593">
        <v>16035695</v>
      </c>
      <c r="D593">
        <v>16295197</v>
      </c>
      <c r="E593">
        <v>15301561</v>
      </c>
      <c r="F593">
        <v>14689013</v>
      </c>
      <c r="G593">
        <f>IFERROR(VLOOKUP($A593,'Equity Curves'!$A$16:$F$1622,2,FALSE),'BN+NF EQ_Curves'!G592)</f>
        <v>24474074</v>
      </c>
      <c r="H593">
        <f>IFERROR(VLOOKUP($A593,'Equity Curves'!$A$16:$F$1622,3,FALSE),'BN+NF EQ_Curves'!H592)</f>
        <v>27272810</v>
      </c>
      <c r="I593">
        <f>IFERROR(VLOOKUP($A593,'Equity Curves'!$A$16:$F$1622,4,FALSE),'BN+NF EQ_Curves'!I592)</f>
        <v>31202370</v>
      </c>
      <c r="J593">
        <f>IFERROR(VLOOKUP($A593,'Equity Curves'!$A$16:$F$1622,5,FALSE),'BN+NF EQ_Curves'!J592)</f>
        <v>29256024</v>
      </c>
      <c r="K593">
        <f>IFERROR(VLOOKUP($A593,'Equity Curves'!$A$16:$F$1622,6,FALSE),'BN+NF EQ_Curves'!K592)</f>
        <v>29256024</v>
      </c>
      <c r="M593">
        <f t="shared" si="99"/>
        <v>-8.5553017574990786E-3</v>
      </c>
      <c r="N593">
        <f t="shared" si="100"/>
        <v>-1.6071342740668904E-3</v>
      </c>
      <c r="O593">
        <f t="shared" si="101"/>
        <v>1.2796807938075805E-3</v>
      </c>
      <c r="P593">
        <f t="shared" si="102"/>
        <v>1.9788700939884496E-3</v>
      </c>
      <c r="Q593">
        <f t="shared" si="103"/>
        <v>2.2716727666740599E-3</v>
      </c>
      <c r="R593">
        <f t="shared" si="104"/>
        <v>-3.9700265639747156E-3</v>
      </c>
      <c r="S593">
        <f t="shared" si="105"/>
        <v>5.2308637696099058E-3</v>
      </c>
      <c r="T593">
        <f t="shared" si="106"/>
        <v>4.8739123951766494E-3</v>
      </c>
      <c r="U593">
        <f t="shared" si="107"/>
        <v>3.2455942239766333E-3</v>
      </c>
      <c r="V593">
        <f t="shared" si="108"/>
        <v>3.2455942239766333E-3</v>
      </c>
      <c r="W593" s="2"/>
      <c r="X593">
        <f t="shared" si="109"/>
        <v>179.72360828836077</v>
      </c>
      <c r="Y593">
        <f t="shared" si="110"/>
        <v>7.9937256716692282E-4</v>
      </c>
      <c r="Z593" s="40">
        <f>X593/MAX($X$16:X593)-1</f>
        <v>-1.1998289798025308E-3</v>
      </c>
      <c r="AC593" s="2"/>
    </row>
    <row r="594" spans="1:29">
      <c r="A594" s="2">
        <v>44362</v>
      </c>
      <c r="B594">
        <v>14203071</v>
      </c>
      <c r="C594">
        <v>16060945</v>
      </c>
      <c r="D594">
        <v>16313755</v>
      </c>
      <c r="E594">
        <v>15317555</v>
      </c>
      <c r="F594">
        <v>14709812</v>
      </c>
      <c r="G594">
        <f>IFERROR(VLOOKUP($A594,'Equity Curves'!$A$16:$F$1622,2,FALSE),'BN+NF EQ_Curves'!G593)</f>
        <v>24426880</v>
      </c>
      <c r="H594">
        <f>IFERROR(VLOOKUP($A594,'Equity Curves'!$A$16:$F$1622,3,FALSE),'BN+NF EQ_Curves'!H593)</f>
        <v>27359104</v>
      </c>
      <c r="I594">
        <f>IFERROR(VLOOKUP($A594,'Equity Curves'!$A$16:$F$1622,4,FALSE),'BN+NF EQ_Curves'!I593)</f>
        <v>31299452</v>
      </c>
      <c r="J594">
        <f>IFERROR(VLOOKUP($A594,'Equity Curves'!$A$16:$F$1622,5,FALSE),'BN+NF EQ_Curves'!J593)</f>
        <v>29329898</v>
      </c>
      <c r="K594">
        <f>IFERROR(VLOOKUP($A594,'Equity Curves'!$A$16:$F$1622,6,FALSE),'BN+NF EQ_Curves'!K593)</f>
        <v>29329898</v>
      </c>
      <c r="M594">
        <f t="shared" ref="M594:M657" si="111">B594/B593-1</f>
        <v>1.6025702052686608E-3</v>
      </c>
      <c r="N594">
        <f t="shared" ref="N594:N657" si="112">C594/C593-1</f>
        <v>1.5746121387316681E-3</v>
      </c>
      <c r="O594">
        <f t="shared" ref="O594:O657" si="113">D594/D593-1</f>
        <v>1.1388631877233824E-3</v>
      </c>
      <c r="P594">
        <f t="shared" ref="P594:P657" si="114">E594/E593-1</f>
        <v>1.0452528340081368E-3</v>
      </c>
      <c r="Q594">
        <f t="shared" ref="Q594:Q657" si="115">F594/F593-1</f>
        <v>1.4159562660880365E-3</v>
      </c>
      <c r="R594">
        <f t="shared" ref="R594:R657" si="116">G594/G593-1</f>
        <v>-1.9283262770227738E-3</v>
      </c>
      <c r="S594">
        <f t="shared" ref="S594:S657" si="117">H594/H593-1</f>
        <v>3.1641037355520929E-3</v>
      </c>
      <c r="T594">
        <f t="shared" ref="T594:T657" si="118">I594/I593-1</f>
        <v>3.1113662199377945E-3</v>
      </c>
      <c r="U594">
        <f t="shared" ref="U594:U657" si="119">J594/J593-1</f>
        <v>2.5250867992179238E-3</v>
      </c>
      <c r="V594">
        <f t="shared" ref="V594:V657" si="120">K594/K593-1</f>
        <v>2.5250867992179238E-3</v>
      </c>
      <c r="W594" s="2"/>
      <c r="X594">
        <f t="shared" ref="X594:X657" si="121">X593*(1+Y594)</f>
        <v>180.01430353095628</v>
      </c>
      <c r="Y594">
        <f t="shared" ref="Y594:Y657" si="122">(M594*$M$14)+(N594*$N$14)+(O594*$O$14)+(P594*$P$14)+(Q594*$Q$14)+(R594*$R$14)+(S594*$S$14)+(T594*$T$14)+(U594*$U$14)+(V594*$V$14)</f>
        <v>1.6174571908722847E-3</v>
      </c>
      <c r="Z594" s="40">
        <f>X594/MAX($X$16:X594)-1</f>
        <v>0</v>
      </c>
      <c r="AC594" s="2"/>
    </row>
    <row r="595" spans="1:29">
      <c r="A595" s="2">
        <v>44363</v>
      </c>
      <c r="B595">
        <v>14198316</v>
      </c>
      <c r="C595">
        <v>16068646</v>
      </c>
      <c r="D595">
        <v>16271603</v>
      </c>
      <c r="E595">
        <v>15322610</v>
      </c>
      <c r="F595">
        <v>14733993</v>
      </c>
      <c r="G595">
        <f>IFERROR(VLOOKUP($A595,'Equity Curves'!$A$16:$F$1622,2,FALSE),'BN+NF EQ_Curves'!G594)</f>
        <v>24393652</v>
      </c>
      <c r="H595">
        <f>IFERROR(VLOOKUP($A595,'Equity Curves'!$A$16:$F$1622,3,FALSE),'BN+NF EQ_Curves'!H594)</f>
        <v>27387440</v>
      </c>
      <c r="I595">
        <f>IFERROR(VLOOKUP($A595,'Equity Curves'!$A$16:$F$1622,4,FALSE),'BN+NF EQ_Curves'!I594)</f>
        <v>31386344</v>
      </c>
      <c r="J595">
        <f>IFERROR(VLOOKUP($A595,'Equity Curves'!$A$16:$F$1622,5,FALSE),'BN+NF EQ_Curves'!J594)</f>
        <v>29228306</v>
      </c>
      <c r="K595">
        <f>IFERROR(VLOOKUP($A595,'Equity Curves'!$A$16:$F$1622,6,FALSE),'BN+NF EQ_Curves'!K594)</f>
        <v>29228306</v>
      </c>
      <c r="M595">
        <f t="shared" si="111"/>
        <v>-3.3478675140041769E-4</v>
      </c>
      <c r="N595">
        <f t="shared" si="112"/>
        <v>4.7948610744885656E-4</v>
      </c>
      <c r="O595">
        <f t="shared" si="113"/>
        <v>-2.5838318645829972E-3</v>
      </c>
      <c r="P595">
        <f t="shared" si="114"/>
        <v>3.3001350411332453E-4</v>
      </c>
      <c r="Q595">
        <f t="shared" si="115"/>
        <v>1.643868731972864E-3</v>
      </c>
      <c r="R595">
        <f t="shared" si="116"/>
        <v>-1.3603047134959079E-3</v>
      </c>
      <c r="S595">
        <f t="shared" si="117"/>
        <v>1.0357064324912901E-3</v>
      </c>
      <c r="T595">
        <f t="shared" si="118"/>
        <v>2.7761508412351699E-3</v>
      </c>
      <c r="U595">
        <f t="shared" si="119"/>
        <v>-3.4637692909808004E-3</v>
      </c>
      <c r="V595">
        <f t="shared" si="120"/>
        <v>-3.4637692909808004E-3</v>
      </c>
      <c r="W595" s="2"/>
      <c r="X595">
        <f t="shared" si="121"/>
        <v>179.92535420994844</v>
      </c>
      <c r="Y595">
        <f t="shared" si="122"/>
        <v>-4.9412362941794188E-4</v>
      </c>
      <c r="Z595" s="40">
        <f>X595/MAX($X$16:X595)-1</f>
        <v>-4.9412362941791965E-4</v>
      </c>
      <c r="AC595" s="2"/>
    </row>
    <row r="596" spans="1:29">
      <c r="A596" s="2">
        <v>44364</v>
      </c>
      <c r="B596">
        <v>14234404</v>
      </c>
      <c r="C596">
        <v>16108743</v>
      </c>
      <c r="D596">
        <v>16217823</v>
      </c>
      <c r="E596">
        <v>15344070</v>
      </c>
      <c r="F596">
        <v>14743096</v>
      </c>
      <c r="G596">
        <f>IFERROR(VLOOKUP($A596,'Equity Curves'!$A$16:$F$1622,2,FALSE),'BN+NF EQ_Curves'!G595)</f>
        <v>24380574</v>
      </c>
      <c r="H596">
        <f>IFERROR(VLOOKUP($A596,'Equity Curves'!$A$16:$F$1622,3,FALSE),'BN+NF EQ_Curves'!H595)</f>
        <v>27508558</v>
      </c>
      <c r="I596">
        <f>IFERROR(VLOOKUP($A596,'Equity Curves'!$A$16:$F$1622,4,FALSE),'BN+NF EQ_Curves'!I595)</f>
        <v>31487152</v>
      </c>
      <c r="J596">
        <f>IFERROR(VLOOKUP($A596,'Equity Curves'!$A$16:$F$1622,5,FALSE),'BN+NF EQ_Curves'!J595)</f>
        <v>29338290</v>
      </c>
      <c r="K596">
        <f>IFERROR(VLOOKUP($A596,'Equity Curves'!$A$16:$F$1622,6,FALSE),'BN+NF EQ_Curves'!K595)</f>
        <v>29338290</v>
      </c>
      <c r="M596">
        <f t="shared" si="111"/>
        <v>2.5417098760163181E-3</v>
      </c>
      <c r="N596">
        <f t="shared" si="112"/>
        <v>2.4953564849210519E-3</v>
      </c>
      <c r="O596">
        <f t="shared" si="113"/>
        <v>-3.3051445515233091E-3</v>
      </c>
      <c r="P596">
        <f t="shared" si="114"/>
        <v>1.4005446852722869E-3</v>
      </c>
      <c r="Q596">
        <f t="shared" si="115"/>
        <v>6.1782301647617111E-4</v>
      </c>
      <c r="R596">
        <f t="shared" si="116"/>
        <v>-5.3612308644890305E-4</v>
      </c>
      <c r="S596">
        <f t="shared" si="117"/>
        <v>4.4223921622466023E-3</v>
      </c>
      <c r="T596">
        <f t="shared" si="118"/>
        <v>3.2118427045850773E-3</v>
      </c>
      <c r="U596">
        <f t="shared" si="119"/>
        <v>3.7629276222850283E-3</v>
      </c>
      <c r="V596">
        <f t="shared" si="120"/>
        <v>3.7629276222850283E-3</v>
      </c>
      <c r="W596" s="2"/>
      <c r="X596">
        <f t="shared" si="121"/>
        <v>180.25595367150893</v>
      </c>
      <c r="Y596">
        <f t="shared" si="122"/>
        <v>1.8374256536115353E-3</v>
      </c>
      <c r="Z596" s="40">
        <f>X596/MAX($X$16:X596)-1</f>
        <v>0</v>
      </c>
      <c r="AC596" s="2"/>
    </row>
    <row r="597" spans="1:29">
      <c r="A597" s="2">
        <v>44365</v>
      </c>
      <c r="B597">
        <v>14242996</v>
      </c>
      <c r="C597">
        <v>16035457</v>
      </c>
      <c r="D597">
        <v>16220615</v>
      </c>
      <c r="E597">
        <v>15374280</v>
      </c>
      <c r="F597">
        <v>14793506</v>
      </c>
      <c r="G597">
        <f>IFERROR(VLOOKUP($A597,'Equity Curves'!$A$16:$F$1622,2,FALSE),'BN+NF EQ_Curves'!G596)</f>
        <v>24417944</v>
      </c>
      <c r="H597">
        <f>IFERROR(VLOOKUP($A597,'Equity Curves'!$A$16:$F$1622,3,FALSE),'BN+NF EQ_Curves'!H596)</f>
        <v>27710266</v>
      </c>
      <c r="I597">
        <f>IFERROR(VLOOKUP($A597,'Equity Curves'!$A$16:$F$1622,4,FALSE),'BN+NF EQ_Curves'!I596)</f>
        <v>31639902</v>
      </c>
      <c r="J597">
        <f>IFERROR(VLOOKUP($A597,'Equity Curves'!$A$16:$F$1622,5,FALSE),'BN+NF EQ_Curves'!J596)</f>
        <v>29482584</v>
      </c>
      <c r="K597">
        <f>IFERROR(VLOOKUP($A597,'Equity Curves'!$A$16:$F$1622,6,FALSE),'BN+NF EQ_Curves'!K596)</f>
        <v>29482584</v>
      </c>
      <c r="M597">
        <f t="shared" si="111"/>
        <v>6.036079908930958E-4</v>
      </c>
      <c r="N597">
        <f t="shared" si="112"/>
        <v>-4.5494549140178142E-3</v>
      </c>
      <c r="O597">
        <f t="shared" si="113"/>
        <v>1.721562752288186E-4</v>
      </c>
      <c r="P597">
        <f t="shared" si="114"/>
        <v>1.9688387761525039E-3</v>
      </c>
      <c r="Q597">
        <f t="shared" si="115"/>
        <v>3.4192275489490775E-3</v>
      </c>
      <c r="R597">
        <f t="shared" si="116"/>
        <v>1.5327776942413163E-3</v>
      </c>
      <c r="S597">
        <f t="shared" si="117"/>
        <v>7.3325544726845493E-3</v>
      </c>
      <c r="T597">
        <f t="shared" si="118"/>
        <v>4.8511850166697013E-3</v>
      </c>
      <c r="U597">
        <f t="shared" si="119"/>
        <v>4.918282558390441E-3</v>
      </c>
      <c r="V597">
        <f t="shared" si="120"/>
        <v>4.918282558390441E-3</v>
      </c>
      <c r="W597" s="2"/>
      <c r="X597">
        <f t="shared" si="121"/>
        <v>180.70961208543261</v>
      </c>
      <c r="Y597">
        <f t="shared" si="122"/>
        <v>2.5167457977582131E-3</v>
      </c>
      <c r="Z597" s="40">
        <f>X597/MAX($X$16:X597)-1</f>
        <v>0</v>
      </c>
      <c r="AC597" s="2"/>
    </row>
    <row r="598" spans="1:29">
      <c r="A598" s="2">
        <v>44368</v>
      </c>
      <c r="B598">
        <v>14258267</v>
      </c>
      <c r="C598">
        <v>16052425</v>
      </c>
      <c r="D598">
        <v>16106164</v>
      </c>
      <c r="E598">
        <v>15282444</v>
      </c>
      <c r="F598">
        <v>14718366</v>
      </c>
      <c r="G598">
        <f>IFERROR(VLOOKUP($A598,'Equity Curves'!$A$16:$F$1622,2,FALSE),'BN+NF EQ_Curves'!G597)</f>
        <v>24546964</v>
      </c>
      <c r="H598">
        <f>IFERROR(VLOOKUP($A598,'Equity Curves'!$A$16:$F$1622,3,FALSE),'BN+NF EQ_Curves'!H597)</f>
        <v>27386002</v>
      </c>
      <c r="I598">
        <f>IFERROR(VLOOKUP($A598,'Equity Curves'!$A$16:$F$1622,4,FALSE),'BN+NF EQ_Curves'!I597)</f>
        <v>31260722</v>
      </c>
      <c r="J598">
        <f>IFERROR(VLOOKUP($A598,'Equity Curves'!$A$16:$F$1622,5,FALSE),'BN+NF EQ_Curves'!J597)</f>
        <v>29263628</v>
      </c>
      <c r="K598">
        <f>IFERROR(VLOOKUP($A598,'Equity Curves'!$A$16:$F$1622,6,FALSE),'BN+NF EQ_Curves'!K597)</f>
        <v>29263628</v>
      </c>
      <c r="M598">
        <f t="shared" si="111"/>
        <v>1.0721761067684632E-3</v>
      </c>
      <c r="N598">
        <f t="shared" si="112"/>
        <v>1.058155062247268E-3</v>
      </c>
      <c r="O598">
        <f t="shared" si="113"/>
        <v>-7.0558976956175412E-3</v>
      </c>
      <c r="P598">
        <f t="shared" si="114"/>
        <v>-5.9733528984772244E-3</v>
      </c>
      <c r="Q598">
        <f t="shared" si="115"/>
        <v>-5.0792557220715739E-3</v>
      </c>
      <c r="R598">
        <f t="shared" si="116"/>
        <v>5.283819145461166E-3</v>
      </c>
      <c r="S598">
        <f t="shared" si="117"/>
        <v>-1.1701944687214527E-2</v>
      </c>
      <c r="T598">
        <f t="shared" si="118"/>
        <v>-1.1984234338020427E-2</v>
      </c>
      <c r="U598">
        <f t="shared" si="119"/>
        <v>-7.4266217642252608E-3</v>
      </c>
      <c r="V598">
        <f t="shared" si="120"/>
        <v>-7.4266217642252608E-3</v>
      </c>
      <c r="W598" s="2"/>
      <c r="X598">
        <f t="shared" si="121"/>
        <v>179.81991038300842</v>
      </c>
      <c r="Y598">
        <f t="shared" si="122"/>
        <v>-4.9233778555374912E-3</v>
      </c>
      <c r="Z598" s="40">
        <f>X598/MAX($X$16:X598)-1</f>
        <v>-4.9233778555375363E-3</v>
      </c>
      <c r="AC598" s="2"/>
    </row>
    <row r="599" spans="1:29">
      <c r="A599" s="2">
        <v>44369</v>
      </c>
      <c r="B599">
        <v>14274766</v>
      </c>
      <c r="C599">
        <v>16066309</v>
      </c>
      <c r="D599">
        <v>16133037</v>
      </c>
      <c r="E599">
        <v>15330440</v>
      </c>
      <c r="F599">
        <v>14776183</v>
      </c>
      <c r="G599">
        <f>IFERROR(VLOOKUP($A599,'Equity Curves'!$A$16:$F$1622,2,FALSE),'BN+NF EQ_Curves'!G598)</f>
        <v>24543924</v>
      </c>
      <c r="H599">
        <f>IFERROR(VLOOKUP($A599,'Equity Curves'!$A$16:$F$1622,3,FALSE),'BN+NF EQ_Curves'!H598)</f>
        <v>27424910</v>
      </c>
      <c r="I599">
        <f>IFERROR(VLOOKUP($A599,'Equity Curves'!$A$16:$F$1622,4,FALSE),'BN+NF EQ_Curves'!I598)</f>
        <v>31374194</v>
      </c>
      <c r="J599">
        <f>IFERROR(VLOOKUP($A599,'Equity Curves'!$A$16:$F$1622,5,FALSE),'BN+NF EQ_Curves'!J598)</f>
        <v>29427192</v>
      </c>
      <c r="K599">
        <f>IFERROR(VLOOKUP($A599,'Equity Curves'!$A$16:$F$1622,6,FALSE),'BN+NF EQ_Curves'!K598)</f>
        <v>29427192</v>
      </c>
      <c r="M599">
        <f t="shared" si="111"/>
        <v>1.1571532501108983E-3</v>
      </c>
      <c r="N599">
        <f t="shared" si="112"/>
        <v>8.6491604850991166E-4</v>
      </c>
      <c r="O599">
        <f t="shared" si="113"/>
        <v>1.6684916408400419E-3</v>
      </c>
      <c r="P599">
        <f t="shared" si="114"/>
        <v>3.1405971453257742E-3</v>
      </c>
      <c r="Q599">
        <f t="shared" si="115"/>
        <v>3.9282213800091448E-3</v>
      </c>
      <c r="R599">
        <f t="shared" si="116"/>
        <v>-1.2384423589006932E-4</v>
      </c>
      <c r="S599">
        <f t="shared" si="117"/>
        <v>1.420725814596846E-3</v>
      </c>
      <c r="T599">
        <f t="shared" si="118"/>
        <v>3.6298585810015105E-3</v>
      </c>
      <c r="U599">
        <f t="shared" si="119"/>
        <v>5.5893274750484778E-3</v>
      </c>
      <c r="V599">
        <f t="shared" si="120"/>
        <v>5.5893274750484778E-3</v>
      </c>
      <c r="W599" s="2"/>
      <c r="X599">
        <f t="shared" si="121"/>
        <v>180.30299251865489</v>
      </c>
      <c r="Y599">
        <f t="shared" si="122"/>
        <v>2.6864774574601015E-3</v>
      </c>
      <c r="Z599" s="40">
        <f>X599/MAX($X$16:X599)-1</f>
        <v>-2.2501269417006808E-3</v>
      </c>
      <c r="AC599" s="2"/>
    </row>
    <row r="600" spans="1:29">
      <c r="A600" s="2">
        <v>44370</v>
      </c>
      <c r="B600">
        <v>14298278</v>
      </c>
      <c r="C600">
        <v>16097770</v>
      </c>
      <c r="D600">
        <v>16164499</v>
      </c>
      <c r="E600">
        <v>15262775</v>
      </c>
      <c r="F600">
        <v>14713538</v>
      </c>
      <c r="G600">
        <f>IFERROR(VLOOKUP($A600,'Equity Curves'!$A$16:$F$1622,2,FALSE),'BN+NF EQ_Curves'!G599)</f>
        <v>24561888</v>
      </c>
      <c r="H600">
        <f>IFERROR(VLOOKUP($A600,'Equity Curves'!$A$16:$F$1622,3,FALSE),'BN+NF EQ_Curves'!H599)</f>
        <v>27520336</v>
      </c>
      <c r="I600">
        <f>IFERROR(VLOOKUP($A600,'Equity Curves'!$A$16:$F$1622,4,FALSE),'BN+NF EQ_Curves'!I599)</f>
        <v>31262206</v>
      </c>
      <c r="J600">
        <f>IFERROR(VLOOKUP($A600,'Equity Curves'!$A$16:$F$1622,5,FALSE),'BN+NF EQ_Curves'!J599)</f>
        <v>29383370</v>
      </c>
      <c r="K600">
        <f>IFERROR(VLOOKUP($A600,'Equity Curves'!$A$16:$F$1622,6,FALSE),'BN+NF EQ_Curves'!K599)</f>
        <v>29383370</v>
      </c>
      <c r="M600">
        <f t="shared" si="111"/>
        <v>1.6471023062654133E-3</v>
      </c>
      <c r="N600">
        <f t="shared" si="112"/>
        <v>1.9581971192015324E-3</v>
      </c>
      <c r="O600">
        <f t="shared" si="113"/>
        <v>1.9501597870257292E-3</v>
      </c>
      <c r="P600">
        <f t="shared" si="114"/>
        <v>-4.413767641372357E-3</v>
      </c>
      <c r="Q600">
        <f t="shared" si="115"/>
        <v>-4.2395928637321001E-3</v>
      </c>
      <c r="R600">
        <f t="shared" si="116"/>
        <v>7.3191230546498787E-4</v>
      </c>
      <c r="S600">
        <f t="shared" si="117"/>
        <v>3.4795373986642453E-3</v>
      </c>
      <c r="T600">
        <f t="shared" si="118"/>
        <v>-3.5694303413817963E-3</v>
      </c>
      <c r="U600">
        <f t="shared" si="119"/>
        <v>-1.4891668902693445E-3</v>
      </c>
      <c r="V600">
        <f t="shared" si="120"/>
        <v>-1.4891668902693445E-3</v>
      </c>
      <c r="W600" s="2"/>
      <c r="X600">
        <f t="shared" si="121"/>
        <v>180.20501198319715</v>
      </c>
      <c r="Y600">
        <f t="shared" si="122"/>
        <v>-5.4342157104030346E-4</v>
      </c>
      <c r="Z600" s="40">
        <f>X600/MAX($X$16:X600)-1</f>
        <v>-2.7923257452232564E-3</v>
      </c>
      <c r="AC600" s="2"/>
    </row>
    <row r="601" spans="1:29">
      <c r="A601" s="2">
        <v>44371</v>
      </c>
      <c r="B601">
        <v>14245283</v>
      </c>
      <c r="C601">
        <v>16140474</v>
      </c>
      <c r="D601">
        <v>16225022</v>
      </c>
      <c r="E601">
        <v>15297630</v>
      </c>
      <c r="F601">
        <v>14726325</v>
      </c>
      <c r="G601">
        <f>IFERROR(VLOOKUP($A601,'Equity Curves'!$A$16:$F$1622,2,FALSE),'BN+NF EQ_Curves'!G600)</f>
        <v>24518726</v>
      </c>
      <c r="H601">
        <f>IFERROR(VLOOKUP($A601,'Equity Curves'!$A$16:$F$1622,3,FALSE),'BN+NF EQ_Curves'!H600)</f>
        <v>27581052</v>
      </c>
      <c r="I601">
        <f>IFERROR(VLOOKUP($A601,'Equity Curves'!$A$16:$F$1622,4,FALSE),'BN+NF EQ_Curves'!I600)</f>
        <v>31298114</v>
      </c>
      <c r="J601">
        <f>IFERROR(VLOOKUP($A601,'Equity Curves'!$A$16:$F$1622,5,FALSE),'BN+NF EQ_Curves'!J600)</f>
        <v>29403014</v>
      </c>
      <c r="K601">
        <f>IFERROR(VLOOKUP($A601,'Equity Curves'!$A$16:$F$1622,6,FALSE),'BN+NF EQ_Curves'!K600)</f>
        <v>29403014</v>
      </c>
      <c r="M601">
        <f t="shared" si="111"/>
        <v>-3.7063903779182006E-3</v>
      </c>
      <c r="N601">
        <f t="shared" si="112"/>
        <v>2.6527897963506408E-3</v>
      </c>
      <c r="O601">
        <f t="shared" si="113"/>
        <v>3.7441927522776641E-3</v>
      </c>
      <c r="P601">
        <f t="shared" si="114"/>
        <v>2.2836607366616413E-3</v>
      </c>
      <c r="Q601">
        <f t="shared" si="115"/>
        <v>8.6906357940552681E-4</v>
      </c>
      <c r="R601">
        <f t="shared" si="116"/>
        <v>-1.7572753364888394E-3</v>
      </c>
      <c r="S601">
        <f t="shared" si="117"/>
        <v>2.2062230635555569E-3</v>
      </c>
      <c r="T601">
        <f t="shared" si="118"/>
        <v>1.1486073631528093E-3</v>
      </c>
      <c r="U601">
        <f t="shared" si="119"/>
        <v>6.6854142326078225E-4</v>
      </c>
      <c r="V601">
        <f t="shared" si="120"/>
        <v>6.6854142326078225E-4</v>
      </c>
      <c r="W601" s="2"/>
      <c r="X601">
        <f t="shared" si="121"/>
        <v>180.36319512140494</v>
      </c>
      <c r="Y601">
        <f t="shared" si="122"/>
        <v>8.7779544235183627E-4</v>
      </c>
      <c r="Z601" s="40">
        <f>X601/MAX($X$16:X601)-1</f>
        <v>-1.9169813936842361E-3</v>
      </c>
      <c r="AC601" s="2"/>
    </row>
    <row r="602" spans="1:29">
      <c r="A602" s="2">
        <v>44372</v>
      </c>
      <c r="B602">
        <v>14269425</v>
      </c>
      <c r="C602">
        <v>16167298</v>
      </c>
      <c r="D602">
        <v>16213476</v>
      </c>
      <c r="E602">
        <v>15285431</v>
      </c>
      <c r="F602">
        <v>14714126</v>
      </c>
      <c r="G602">
        <f>IFERROR(VLOOKUP($A602,'Equity Curves'!$A$16:$F$1622,2,FALSE),'BN+NF EQ_Curves'!G601)</f>
        <v>24625512</v>
      </c>
      <c r="H602">
        <f>IFERROR(VLOOKUP($A602,'Equity Curves'!$A$16:$F$1622,3,FALSE),'BN+NF EQ_Curves'!H601)</f>
        <v>27703094</v>
      </c>
      <c r="I602">
        <f>IFERROR(VLOOKUP($A602,'Equity Curves'!$A$16:$F$1622,4,FALSE),'BN+NF EQ_Curves'!I601)</f>
        <v>31435410</v>
      </c>
      <c r="J602">
        <f>IFERROR(VLOOKUP($A602,'Equity Curves'!$A$16:$F$1622,5,FALSE),'BN+NF EQ_Curves'!J601)</f>
        <v>29532682</v>
      </c>
      <c r="K602">
        <f>IFERROR(VLOOKUP($A602,'Equity Curves'!$A$16:$F$1622,6,FALSE),'BN+NF EQ_Curves'!K601)</f>
        <v>29532682</v>
      </c>
      <c r="M602">
        <f t="shared" si="111"/>
        <v>1.6947364260857523E-3</v>
      </c>
      <c r="N602">
        <f t="shared" si="112"/>
        <v>1.6619090616545318E-3</v>
      </c>
      <c r="O602">
        <f t="shared" si="113"/>
        <v>-7.1161690874743666E-4</v>
      </c>
      <c r="P602">
        <f t="shared" si="114"/>
        <v>-7.9744378704416086E-4</v>
      </c>
      <c r="Q602">
        <f t="shared" si="115"/>
        <v>-8.2838046831101853E-4</v>
      </c>
      <c r="R602">
        <f t="shared" si="116"/>
        <v>4.355283386257458E-3</v>
      </c>
      <c r="S602">
        <f t="shared" si="117"/>
        <v>4.4248493494736252E-3</v>
      </c>
      <c r="T602">
        <f t="shared" si="118"/>
        <v>4.3867179984071747E-3</v>
      </c>
      <c r="U602">
        <f t="shared" si="119"/>
        <v>4.4100240880067254E-3</v>
      </c>
      <c r="V602">
        <f t="shared" si="120"/>
        <v>4.4100240880067254E-3</v>
      </c>
      <c r="W602" s="2"/>
      <c r="X602">
        <f t="shared" si="121"/>
        <v>180.77814055005885</v>
      </c>
      <c r="Y602">
        <f t="shared" si="122"/>
        <v>2.3006103233789376E-3</v>
      </c>
      <c r="Z602" s="40">
        <f>X602/MAX($X$16:X602)-1</f>
        <v>0</v>
      </c>
      <c r="AC602" s="2"/>
    </row>
    <row r="603" spans="1:29">
      <c r="A603" s="2">
        <v>44375</v>
      </c>
      <c r="B603">
        <v>14271697</v>
      </c>
      <c r="C603">
        <v>16156219</v>
      </c>
      <c r="D603">
        <v>16218488</v>
      </c>
      <c r="E603">
        <v>15290192</v>
      </c>
      <c r="F603">
        <v>14725797</v>
      </c>
      <c r="G603">
        <f>IFERROR(VLOOKUP($A603,'Equity Curves'!$A$16:$F$1622,2,FALSE),'BN+NF EQ_Curves'!G602)</f>
        <v>24666552</v>
      </c>
      <c r="H603">
        <f>IFERROR(VLOOKUP($A603,'Equity Curves'!$A$16:$F$1622,3,FALSE),'BN+NF EQ_Curves'!H602)</f>
        <v>27716496</v>
      </c>
      <c r="I603">
        <f>IFERROR(VLOOKUP($A603,'Equity Curves'!$A$16:$F$1622,4,FALSE),'BN+NF EQ_Curves'!I602)</f>
        <v>31322032</v>
      </c>
      <c r="J603">
        <f>IFERROR(VLOOKUP($A603,'Equity Curves'!$A$16:$F$1622,5,FALSE),'BN+NF EQ_Curves'!J602)</f>
        <v>29424042</v>
      </c>
      <c r="K603">
        <f>IFERROR(VLOOKUP($A603,'Equity Curves'!$A$16:$F$1622,6,FALSE),'BN+NF EQ_Curves'!K602)</f>
        <v>29424042</v>
      </c>
      <c r="M603">
        <f t="shared" si="111"/>
        <v>1.592215523751328E-4</v>
      </c>
      <c r="N603">
        <f t="shared" si="112"/>
        <v>-6.8527220813274781E-4</v>
      </c>
      <c r="O603">
        <f t="shared" si="113"/>
        <v>3.0912556937212621E-4</v>
      </c>
      <c r="P603">
        <f t="shared" si="114"/>
        <v>3.1147306215961734E-4</v>
      </c>
      <c r="Q603">
        <f t="shared" si="115"/>
        <v>7.9318336678646517E-4</v>
      </c>
      <c r="R603">
        <f t="shared" si="116"/>
        <v>1.6665643337689939E-3</v>
      </c>
      <c r="S603">
        <f t="shared" si="117"/>
        <v>4.8377267896504428E-4</v>
      </c>
      <c r="T603">
        <f t="shared" si="118"/>
        <v>-3.6066970336954274E-3</v>
      </c>
      <c r="U603">
        <f t="shared" si="119"/>
        <v>-3.6786364340359867E-3</v>
      </c>
      <c r="V603">
        <f t="shared" si="120"/>
        <v>-3.6786364340359867E-3</v>
      </c>
      <c r="W603" s="2"/>
      <c r="X603">
        <f t="shared" si="121"/>
        <v>180.63485757568344</v>
      </c>
      <c r="Y603">
        <f t="shared" si="122"/>
        <v>-7.9259015464727689E-4</v>
      </c>
      <c r="Z603" s="40">
        <f>X603/MAX($X$16:X603)-1</f>
        <v>-7.9259015464727689E-4</v>
      </c>
      <c r="AC603" s="2"/>
    </row>
    <row r="604" spans="1:29">
      <c r="A604" s="2">
        <v>44376</v>
      </c>
      <c r="B604">
        <v>14308683</v>
      </c>
      <c r="C604">
        <v>16212072</v>
      </c>
      <c r="D604">
        <v>16222396</v>
      </c>
      <c r="E604">
        <v>15305251</v>
      </c>
      <c r="F604">
        <v>14712317</v>
      </c>
      <c r="G604">
        <f>IFERROR(VLOOKUP($A604,'Equity Curves'!$A$16:$F$1622,2,FALSE),'BN+NF EQ_Curves'!G603)</f>
        <v>24680436</v>
      </c>
      <c r="H604">
        <f>IFERROR(VLOOKUP($A604,'Equity Curves'!$A$16:$F$1622,3,FALSE),'BN+NF EQ_Curves'!H603)</f>
        <v>27902336</v>
      </c>
      <c r="I604">
        <f>IFERROR(VLOOKUP($A604,'Equity Curves'!$A$16:$F$1622,4,FALSE),'BN+NF EQ_Curves'!I603)</f>
        <v>31531102</v>
      </c>
      <c r="J604">
        <f>IFERROR(VLOOKUP($A604,'Equity Curves'!$A$16:$F$1622,5,FALSE),'BN+NF EQ_Curves'!J603)</f>
        <v>29621498</v>
      </c>
      <c r="K604">
        <f>IFERROR(VLOOKUP($A604,'Equity Curves'!$A$16:$F$1622,6,FALSE),'BN+NF EQ_Curves'!K603)</f>
        <v>29621498</v>
      </c>
      <c r="M604">
        <f t="shared" si="111"/>
        <v>2.5915628674011426E-3</v>
      </c>
      <c r="N604">
        <f t="shared" si="112"/>
        <v>3.4570588576448014E-3</v>
      </c>
      <c r="O604">
        <f t="shared" si="113"/>
        <v>2.4095957650316358E-4</v>
      </c>
      <c r="P604">
        <f t="shared" si="114"/>
        <v>9.848797189728753E-4</v>
      </c>
      <c r="Q604">
        <f t="shared" si="115"/>
        <v>-9.1540036848258843E-4</v>
      </c>
      <c r="R604">
        <f t="shared" si="116"/>
        <v>5.628674814379675E-4</v>
      </c>
      <c r="S604">
        <f t="shared" si="117"/>
        <v>6.7050322667050466E-3</v>
      </c>
      <c r="T604">
        <f t="shared" si="118"/>
        <v>6.6748543006405203E-3</v>
      </c>
      <c r="U604">
        <f t="shared" si="119"/>
        <v>6.7107027647663742E-3</v>
      </c>
      <c r="V604">
        <f t="shared" si="120"/>
        <v>6.7107027647663742E-3</v>
      </c>
      <c r="W604" s="2"/>
      <c r="X604">
        <f t="shared" si="121"/>
        <v>181.2440164840138</v>
      </c>
      <c r="Y604">
        <f t="shared" si="122"/>
        <v>3.3723220230355679E-3</v>
      </c>
      <c r="Z604" s="40">
        <f>X604/MAX($X$16:X604)-1</f>
        <v>0</v>
      </c>
      <c r="AC604" s="2"/>
    </row>
    <row r="605" spans="1:29">
      <c r="A605" s="2">
        <v>44377</v>
      </c>
      <c r="B605">
        <v>14260588</v>
      </c>
      <c r="C605">
        <v>16215180</v>
      </c>
      <c r="D605">
        <v>16240850</v>
      </c>
      <c r="E605">
        <v>15321948</v>
      </c>
      <c r="F605">
        <v>14746975</v>
      </c>
      <c r="G605">
        <f>IFERROR(VLOOKUP($A605,'Equity Curves'!$A$16:$F$1622,2,FALSE),'BN+NF EQ_Curves'!G604)</f>
        <v>24788076</v>
      </c>
      <c r="H605">
        <f>IFERROR(VLOOKUP($A605,'Equity Curves'!$A$16:$F$1622,3,FALSE),'BN+NF EQ_Curves'!H604)</f>
        <v>27852860</v>
      </c>
      <c r="I605">
        <f>IFERROR(VLOOKUP($A605,'Equity Curves'!$A$16:$F$1622,4,FALSE),'BN+NF EQ_Curves'!I604)</f>
        <v>31577074</v>
      </c>
      <c r="J605">
        <f>IFERROR(VLOOKUP($A605,'Equity Curves'!$A$16:$F$1622,5,FALSE),'BN+NF EQ_Curves'!J604)</f>
        <v>29606154</v>
      </c>
      <c r="K605">
        <f>IFERROR(VLOOKUP($A605,'Equity Curves'!$A$16:$F$1622,6,FALSE),'BN+NF EQ_Curves'!K604)</f>
        <v>29606154</v>
      </c>
      <c r="M605">
        <f t="shared" si="111"/>
        <v>-3.3612457554619279E-3</v>
      </c>
      <c r="N605">
        <f t="shared" si="112"/>
        <v>1.9170899315024137E-4</v>
      </c>
      <c r="O605">
        <f t="shared" si="113"/>
        <v>1.1375631565151423E-3</v>
      </c>
      <c r="P605">
        <f t="shared" si="114"/>
        <v>1.0909327785608713E-3</v>
      </c>
      <c r="Q605">
        <f t="shared" si="115"/>
        <v>2.3557132435361172E-3</v>
      </c>
      <c r="R605">
        <f t="shared" si="116"/>
        <v>4.3613492079312977E-3</v>
      </c>
      <c r="S605">
        <f t="shared" si="117"/>
        <v>-1.7731848688224972E-3</v>
      </c>
      <c r="T605">
        <f t="shared" si="118"/>
        <v>1.4579890039998489E-3</v>
      </c>
      <c r="U605">
        <f t="shared" si="119"/>
        <v>-5.1800216180830638E-4</v>
      </c>
      <c r="V605">
        <f t="shared" si="120"/>
        <v>-5.1800216180830638E-4</v>
      </c>
      <c r="W605" s="2"/>
      <c r="X605">
        <f t="shared" si="121"/>
        <v>181.32421372493857</v>
      </c>
      <c r="Y605">
        <f t="shared" si="122"/>
        <v>4.4248214357924816E-4</v>
      </c>
      <c r="Z605" s="40">
        <f>X605/MAX($X$16:X605)-1</f>
        <v>0</v>
      </c>
      <c r="AC605" s="2"/>
    </row>
    <row r="606" spans="1:29">
      <c r="A606" s="2">
        <v>44378</v>
      </c>
      <c r="B606">
        <v>14309356</v>
      </c>
      <c r="C606">
        <v>16230981</v>
      </c>
      <c r="D606">
        <v>16256651</v>
      </c>
      <c r="E606">
        <v>15349439</v>
      </c>
      <c r="F606">
        <v>14773682</v>
      </c>
      <c r="G606">
        <f>IFERROR(VLOOKUP($A606,'Equity Curves'!$A$16:$F$1622,2,FALSE),'BN+NF EQ_Curves'!G605)</f>
        <v>24819008</v>
      </c>
      <c r="H606">
        <f>IFERROR(VLOOKUP($A606,'Equity Curves'!$A$16:$F$1622,3,FALSE),'BN+NF EQ_Curves'!H605)</f>
        <v>27905338</v>
      </c>
      <c r="I606">
        <f>IFERROR(VLOOKUP($A606,'Equity Curves'!$A$16:$F$1622,4,FALSE),'BN+NF EQ_Curves'!I605)</f>
        <v>31588114</v>
      </c>
      <c r="J606">
        <f>IFERROR(VLOOKUP($A606,'Equity Curves'!$A$16:$F$1622,5,FALSE),'BN+NF EQ_Curves'!J605)</f>
        <v>29655032</v>
      </c>
      <c r="K606">
        <f>IFERROR(VLOOKUP($A606,'Equity Curves'!$A$16:$F$1622,6,FALSE),'BN+NF EQ_Curves'!K605)</f>
        <v>29655032</v>
      </c>
      <c r="M606">
        <f t="shared" si="111"/>
        <v>3.4197748367739145E-3</v>
      </c>
      <c r="N606">
        <f t="shared" si="112"/>
        <v>9.7445726781941744E-4</v>
      </c>
      <c r="O606">
        <f t="shared" si="113"/>
        <v>9.7291705791269223E-4</v>
      </c>
      <c r="P606">
        <f t="shared" si="114"/>
        <v>1.7942235543417784E-3</v>
      </c>
      <c r="Q606">
        <f t="shared" si="115"/>
        <v>1.8110154794457323E-3</v>
      </c>
      <c r="R606">
        <f t="shared" si="116"/>
        <v>1.2478580427137675E-3</v>
      </c>
      <c r="S606">
        <f t="shared" si="117"/>
        <v>1.8841153116770926E-3</v>
      </c>
      <c r="T606">
        <f t="shared" si="118"/>
        <v>3.4962074066768878E-4</v>
      </c>
      <c r="U606">
        <f t="shared" si="119"/>
        <v>1.6509405443205782E-3</v>
      </c>
      <c r="V606">
        <f t="shared" si="120"/>
        <v>1.6509405443205782E-3</v>
      </c>
      <c r="W606" s="2"/>
      <c r="X606">
        <f t="shared" si="121"/>
        <v>181.60990567883206</v>
      </c>
      <c r="Y606">
        <f t="shared" si="122"/>
        <v>1.575586337999324E-3</v>
      </c>
      <c r="Z606" s="40">
        <f>X606/MAX($X$16:X606)-1</f>
        <v>0</v>
      </c>
      <c r="AC606" s="2"/>
    </row>
    <row r="607" spans="1:29">
      <c r="A607" s="2">
        <v>44379</v>
      </c>
      <c r="B607">
        <v>14298841</v>
      </c>
      <c r="C607">
        <v>16237569</v>
      </c>
      <c r="D607">
        <v>16294934</v>
      </c>
      <c r="E607">
        <v>15394926</v>
      </c>
      <c r="F607">
        <v>14782155</v>
      </c>
      <c r="G607">
        <f>IFERROR(VLOOKUP($A607,'Equity Curves'!$A$16:$F$1622,2,FALSE),'BN+NF EQ_Curves'!G606)</f>
        <v>24811210</v>
      </c>
      <c r="H607">
        <f>IFERROR(VLOOKUP($A607,'Equity Curves'!$A$16:$F$1622,3,FALSE),'BN+NF EQ_Curves'!H606)</f>
        <v>27923072</v>
      </c>
      <c r="I607">
        <f>IFERROR(VLOOKUP($A607,'Equity Curves'!$A$16:$F$1622,4,FALSE),'BN+NF EQ_Curves'!I606)</f>
        <v>31538260</v>
      </c>
      <c r="J607">
        <f>IFERROR(VLOOKUP($A607,'Equity Curves'!$A$16:$F$1622,5,FALSE),'BN+NF EQ_Curves'!J606)</f>
        <v>29621428</v>
      </c>
      <c r="K607">
        <f>IFERROR(VLOOKUP($A607,'Equity Curves'!$A$16:$F$1622,6,FALSE),'BN+NF EQ_Curves'!K606)</f>
        <v>29621428</v>
      </c>
      <c r="M607">
        <f t="shared" si="111"/>
        <v>-7.3483390866790899E-4</v>
      </c>
      <c r="N607">
        <f t="shared" si="112"/>
        <v>4.0589043878491715E-4</v>
      </c>
      <c r="O607">
        <f t="shared" si="113"/>
        <v>2.3549130752700265E-3</v>
      </c>
      <c r="P607">
        <f t="shared" si="114"/>
        <v>2.9634307807602234E-3</v>
      </c>
      <c r="Q607">
        <f t="shared" si="115"/>
        <v>5.7351985781206594E-4</v>
      </c>
      <c r="R607">
        <f t="shared" si="116"/>
        <v>-3.1419466886029035E-4</v>
      </c>
      <c r="S607">
        <f t="shared" si="117"/>
        <v>6.3550565128434044E-4</v>
      </c>
      <c r="T607">
        <f t="shared" si="118"/>
        <v>-1.5782518703079118E-3</v>
      </c>
      <c r="U607">
        <f t="shared" si="119"/>
        <v>-1.1331635049323108E-3</v>
      </c>
      <c r="V607">
        <f t="shared" si="120"/>
        <v>-1.1331635049323108E-3</v>
      </c>
      <c r="W607" s="2"/>
      <c r="X607">
        <f t="shared" si="121"/>
        <v>181.64694778585337</v>
      </c>
      <c r="Y607">
        <f t="shared" si="122"/>
        <v>2.0396523462108408E-4</v>
      </c>
      <c r="Z607" s="40">
        <f>X607/MAX($X$16:X607)-1</f>
        <v>0</v>
      </c>
      <c r="AC607" s="2"/>
    </row>
    <row r="608" spans="1:29">
      <c r="A608" s="2">
        <v>44382</v>
      </c>
      <c r="B608">
        <v>14303571</v>
      </c>
      <c r="C608">
        <v>16282269</v>
      </c>
      <c r="D608">
        <v>16339634</v>
      </c>
      <c r="E608">
        <v>15437498</v>
      </c>
      <c r="F608">
        <v>14822598</v>
      </c>
      <c r="G608">
        <f>IFERROR(VLOOKUP($A608,'Equity Curves'!$A$16:$F$1622,2,FALSE),'BN+NF EQ_Curves'!G607)</f>
        <v>24843632</v>
      </c>
      <c r="H608">
        <f>IFERROR(VLOOKUP($A608,'Equity Curves'!$A$16:$F$1622,3,FALSE),'BN+NF EQ_Curves'!H607)</f>
        <v>28057280</v>
      </c>
      <c r="I608">
        <f>IFERROR(VLOOKUP($A608,'Equity Curves'!$A$16:$F$1622,4,FALSE),'BN+NF EQ_Curves'!I607)</f>
        <v>31589718</v>
      </c>
      <c r="J608">
        <f>IFERROR(VLOOKUP($A608,'Equity Curves'!$A$16:$F$1622,5,FALSE),'BN+NF EQ_Curves'!J607)</f>
        <v>29764026</v>
      </c>
      <c r="K608">
        <f>IFERROR(VLOOKUP($A608,'Equity Curves'!$A$16:$F$1622,6,FALSE),'BN+NF EQ_Curves'!K607)</f>
        <v>29764026</v>
      </c>
      <c r="M608">
        <f t="shared" si="111"/>
        <v>3.3079604144137242E-4</v>
      </c>
      <c r="N608">
        <f t="shared" si="112"/>
        <v>2.7528751378977923E-3</v>
      </c>
      <c r="O608">
        <f t="shared" si="113"/>
        <v>2.7431838631564176E-3</v>
      </c>
      <c r="P608">
        <f t="shared" si="114"/>
        <v>2.7653267056950703E-3</v>
      </c>
      <c r="Q608">
        <f t="shared" si="115"/>
        <v>2.735933969032267E-3</v>
      </c>
      <c r="R608">
        <f t="shared" si="116"/>
        <v>1.3067480384874042E-3</v>
      </c>
      <c r="S608">
        <f t="shared" si="117"/>
        <v>4.8063479548381416E-3</v>
      </c>
      <c r="T608">
        <f t="shared" si="118"/>
        <v>1.6316055483085457E-3</v>
      </c>
      <c r="U608">
        <f t="shared" si="119"/>
        <v>4.81401504343415E-3</v>
      </c>
      <c r="V608">
        <f t="shared" si="120"/>
        <v>4.81401504343415E-3</v>
      </c>
      <c r="W608" s="2"/>
      <c r="X608">
        <f t="shared" si="121"/>
        <v>182.16828991777527</v>
      </c>
      <c r="Y608">
        <f t="shared" si="122"/>
        <v>2.870084734572531E-3</v>
      </c>
      <c r="Z608" s="40">
        <f>X608/MAX($X$16:X608)-1</f>
        <v>0</v>
      </c>
      <c r="AC608" s="2"/>
    </row>
    <row r="609" spans="1:29">
      <c r="A609" s="2">
        <v>44383</v>
      </c>
      <c r="B609">
        <v>14303116</v>
      </c>
      <c r="C609">
        <v>16289299</v>
      </c>
      <c r="D609">
        <v>16366302</v>
      </c>
      <c r="E609">
        <v>15461858</v>
      </c>
      <c r="F609">
        <v>14851619</v>
      </c>
      <c r="G609">
        <f>IFERROR(VLOOKUP($A609,'Equity Curves'!$A$16:$F$1622,2,FALSE),'BN+NF EQ_Curves'!G608)</f>
        <v>24887926</v>
      </c>
      <c r="H609">
        <f>IFERROR(VLOOKUP($A609,'Equity Curves'!$A$16:$F$1622,3,FALSE),'BN+NF EQ_Curves'!H608)</f>
        <v>28083056</v>
      </c>
      <c r="I609">
        <f>IFERROR(VLOOKUP($A609,'Equity Curves'!$A$16:$F$1622,4,FALSE),'BN+NF EQ_Curves'!I608)</f>
        <v>31646668</v>
      </c>
      <c r="J609">
        <f>IFERROR(VLOOKUP($A609,'Equity Curves'!$A$16:$F$1622,5,FALSE),'BN+NF EQ_Curves'!J608)</f>
        <v>29815950</v>
      </c>
      <c r="K609">
        <f>IFERROR(VLOOKUP($A609,'Equity Curves'!$A$16:$F$1622,6,FALSE),'BN+NF EQ_Curves'!K608)</f>
        <v>29815950</v>
      </c>
      <c r="M609">
        <f t="shared" si="111"/>
        <v>-3.1810238156571025E-5</v>
      </c>
      <c r="N609">
        <f t="shared" si="112"/>
        <v>4.3175800620898208E-4</v>
      </c>
      <c r="O609">
        <f t="shared" si="113"/>
        <v>1.6321051010077525E-3</v>
      </c>
      <c r="P609">
        <f t="shared" si="114"/>
        <v>1.5779759129361803E-3</v>
      </c>
      <c r="Q609">
        <f t="shared" si="115"/>
        <v>1.9578888937012984E-3</v>
      </c>
      <c r="R609">
        <f t="shared" si="116"/>
        <v>1.7829116129235434E-3</v>
      </c>
      <c r="S609">
        <f t="shared" si="117"/>
        <v>9.1869204712646813E-4</v>
      </c>
      <c r="T609">
        <f t="shared" si="118"/>
        <v>1.8028017850617584E-3</v>
      </c>
      <c r="U609">
        <f t="shared" si="119"/>
        <v>1.7445220616323365E-3</v>
      </c>
      <c r="V609">
        <f t="shared" si="120"/>
        <v>1.7445220616323365E-3</v>
      </c>
      <c r="W609" s="2"/>
      <c r="X609">
        <f t="shared" si="121"/>
        <v>182.41533502575527</v>
      </c>
      <c r="Y609">
        <f t="shared" si="122"/>
        <v>1.3561367244074088E-3</v>
      </c>
      <c r="Z609" s="40">
        <f>X609/MAX($X$16:X609)-1</f>
        <v>0</v>
      </c>
      <c r="AC609" s="2"/>
    </row>
    <row r="610" spans="1:29">
      <c r="A610" s="2">
        <v>44384</v>
      </c>
      <c r="B610">
        <v>14330432</v>
      </c>
      <c r="C610">
        <v>16291001</v>
      </c>
      <c r="D610">
        <v>16382352</v>
      </c>
      <c r="E610">
        <v>15475893</v>
      </c>
      <c r="F610">
        <v>14868537</v>
      </c>
      <c r="G610">
        <f>IFERROR(VLOOKUP($A610,'Equity Curves'!$A$16:$F$1622,2,FALSE),'BN+NF EQ_Curves'!G609)</f>
        <v>24909384</v>
      </c>
      <c r="H610">
        <f>IFERROR(VLOOKUP($A610,'Equity Curves'!$A$16:$F$1622,3,FALSE),'BN+NF EQ_Curves'!H609)</f>
        <v>28099498</v>
      </c>
      <c r="I610">
        <f>IFERROR(VLOOKUP($A610,'Equity Curves'!$A$16:$F$1622,4,FALSE),'BN+NF EQ_Curves'!I609)</f>
        <v>31574432</v>
      </c>
      <c r="J610">
        <f>IFERROR(VLOOKUP($A610,'Equity Curves'!$A$16:$F$1622,5,FALSE),'BN+NF EQ_Curves'!J609)</f>
        <v>29824502</v>
      </c>
      <c r="K610">
        <f>IFERROR(VLOOKUP($A610,'Equity Curves'!$A$16:$F$1622,6,FALSE),'BN+NF EQ_Curves'!K609)</f>
        <v>29824502</v>
      </c>
      <c r="M610">
        <f t="shared" si="111"/>
        <v>1.909793642168589E-3</v>
      </c>
      <c r="N610">
        <f t="shared" si="112"/>
        <v>1.0448577314470242E-4</v>
      </c>
      <c r="O610">
        <f t="shared" si="113"/>
        <v>9.8067358160691676E-4</v>
      </c>
      <c r="P610">
        <f t="shared" si="114"/>
        <v>9.0771755891183581E-4</v>
      </c>
      <c r="Q610">
        <f t="shared" si="115"/>
        <v>1.1391350666887234E-3</v>
      </c>
      <c r="R610">
        <f t="shared" si="116"/>
        <v>8.6218514150204761E-4</v>
      </c>
      <c r="S610">
        <f t="shared" si="117"/>
        <v>5.8547759189742088E-4</v>
      </c>
      <c r="T610">
        <f t="shared" si="118"/>
        <v>-2.2825783744436778E-3</v>
      </c>
      <c r="U610">
        <f t="shared" si="119"/>
        <v>2.8682634630117221E-4</v>
      </c>
      <c r="V610">
        <f t="shared" si="120"/>
        <v>2.8682634630117221E-4</v>
      </c>
      <c r="W610" s="2"/>
      <c r="X610">
        <f t="shared" si="121"/>
        <v>182.50253945510497</v>
      </c>
      <c r="Y610">
        <f t="shared" si="122"/>
        <v>4.7805426740789021E-4</v>
      </c>
      <c r="Z610" s="40">
        <f>X610/MAX($X$16:X610)-1</f>
        <v>0</v>
      </c>
      <c r="AC610" s="2"/>
    </row>
    <row r="611" spans="1:29">
      <c r="A611" s="2">
        <v>44385</v>
      </c>
      <c r="B611">
        <v>14355178</v>
      </c>
      <c r="C611">
        <v>16319872</v>
      </c>
      <c r="D611">
        <v>16427090</v>
      </c>
      <c r="E611">
        <v>15524419</v>
      </c>
      <c r="F611">
        <v>14924358</v>
      </c>
      <c r="G611">
        <f>IFERROR(VLOOKUP($A611,'Equity Curves'!$A$16:$F$1622,2,FALSE),'BN+NF EQ_Curves'!G610)</f>
        <v>24958482</v>
      </c>
      <c r="H611">
        <f>IFERROR(VLOOKUP($A611,'Equity Curves'!$A$16:$F$1622,3,FALSE),'BN+NF EQ_Curves'!H610)</f>
        <v>28168038</v>
      </c>
      <c r="I611">
        <f>IFERROR(VLOOKUP($A611,'Equity Curves'!$A$16:$F$1622,4,FALSE),'BN+NF EQ_Curves'!I610)</f>
        <v>31660114</v>
      </c>
      <c r="J611">
        <f>IFERROR(VLOOKUP($A611,'Equity Curves'!$A$16:$F$1622,5,FALSE),'BN+NF EQ_Curves'!J610)</f>
        <v>29935852</v>
      </c>
      <c r="K611">
        <f>IFERROR(VLOOKUP($A611,'Equity Curves'!$A$16:$F$1622,6,FALSE),'BN+NF EQ_Curves'!K610)</f>
        <v>29935852</v>
      </c>
      <c r="M611">
        <f t="shared" si="111"/>
        <v>1.7268146556921327E-3</v>
      </c>
      <c r="N611">
        <f t="shared" si="112"/>
        <v>1.7722054034616797E-3</v>
      </c>
      <c r="O611">
        <f t="shared" si="113"/>
        <v>2.7308655069797627E-3</v>
      </c>
      <c r="P611">
        <f t="shared" si="114"/>
        <v>3.1355864246411791E-3</v>
      </c>
      <c r="Q611">
        <f t="shared" si="115"/>
        <v>3.7543034664406782E-3</v>
      </c>
      <c r="R611">
        <f t="shared" si="116"/>
        <v>1.971064398862632E-3</v>
      </c>
      <c r="S611">
        <f t="shared" si="117"/>
        <v>2.439189483029125E-3</v>
      </c>
      <c r="T611">
        <f t="shared" si="118"/>
        <v>2.7136513492942438E-3</v>
      </c>
      <c r="U611">
        <f t="shared" si="119"/>
        <v>3.733507436268324E-3</v>
      </c>
      <c r="V611">
        <f t="shared" si="120"/>
        <v>3.733507436268324E-3</v>
      </c>
      <c r="W611" s="2"/>
      <c r="X611">
        <f t="shared" si="121"/>
        <v>183.00826668609884</v>
      </c>
      <c r="Y611">
        <f t="shared" si="122"/>
        <v>2.7710695560938083E-3</v>
      </c>
      <c r="Z611" s="40">
        <f>X611/MAX($X$16:X611)-1</f>
        <v>0</v>
      </c>
      <c r="AC611" s="2"/>
    </row>
    <row r="612" spans="1:29">
      <c r="A612" s="2">
        <v>44386</v>
      </c>
      <c r="B612">
        <v>14355728</v>
      </c>
      <c r="C612">
        <v>16320513</v>
      </c>
      <c r="D612">
        <v>16415187</v>
      </c>
      <c r="E612">
        <v>15478895</v>
      </c>
      <c r="F612">
        <v>14803744</v>
      </c>
      <c r="G612">
        <f>IFERROR(VLOOKUP($A612,'Equity Curves'!$A$16:$F$1622,2,FALSE),'BN+NF EQ_Curves'!G611)</f>
        <v>24943292</v>
      </c>
      <c r="H612">
        <f>IFERROR(VLOOKUP($A612,'Equity Curves'!$A$16:$F$1622,3,FALSE),'BN+NF EQ_Curves'!H611)</f>
        <v>28150678</v>
      </c>
      <c r="I612">
        <f>IFERROR(VLOOKUP($A612,'Equity Curves'!$A$16:$F$1622,4,FALSE),'BN+NF EQ_Curves'!I611)</f>
        <v>31609912</v>
      </c>
      <c r="J612">
        <f>IFERROR(VLOOKUP($A612,'Equity Curves'!$A$16:$F$1622,5,FALSE),'BN+NF EQ_Curves'!J611)</f>
        <v>29741224</v>
      </c>
      <c r="K612">
        <f>IFERROR(VLOOKUP($A612,'Equity Curves'!$A$16:$F$1622,6,FALSE),'BN+NF EQ_Curves'!K611)</f>
        <v>29741224</v>
      </c>
      <c r="M612">
        <f t="shared" si="111"/>
        <v>3.8313701160586078E-5</v>
      </c>
      <c r="N612">
        <f t="shared" si="112"/>
        <v>3.9277268841342305E-5</v>
      </c>
      <c r="O612">
        <f t="shared" si="113"/>
        <v>-7.2459577441896794E-4</v>
      </c>
      <c r="P612">
        <f t="shared" si="114"/>
        <v>-2.9324124786892503E-3</v>
      </c>
      <c r="Q612">
        <f t="shared" si="115"/>
        <v>-8.0816876679050687E-3</v>
      </c>
      <c r="R612">
        <f t="shared" si="116"/>
        <v>-6.0861073201490257E-4</v>
      </c>
      <c r="S612">
        <f t="shared" si="117"/>
        <v>-6.1630135545831521E-4</v>
      </c>
      <c r="T612">
        <f t="shared" si="118"/>
        <v>-1.5856544294187147E-3</v>
      </c>
      <c r="U612">
        <f t="shared" si="119"/>
        <v>-6.5015019448920741E-3</v>
      </c>
      <c r="V612">
        <f t="shared" si="120"/>
        <v>-6.5015019448920741E-3</v>
      </c>
      <c r="W612" s="2"/>
      <c r="X612">
        <f t="shared" si="121"/>
        <v>182.50545741460147</v>
      </c>
      <c r="Y612">
        <f t="shared" si="122"/>
        <v>-2.7474675357687436E-3</v>
      </c>
      <c r="Z612" s="40">
        <f>X612/MAX($X$16:X612)-1</f>
        <v>-2.7474675357688216E-3</v>
      </c>
      <c r="AC612" s="2"/>
    </row>
    <row r="613" spans="1:29">
      <c r="A613" s="2">
        <v>44389</v>
      </c>
      <c r="B613">
        <v>14266394</v>
      </c>
      <c r="C613">
        <v>16256275</v>
      </c>
      <c r="D613">
        <v>16425675</v>
      </c>
      <c r="E613">
        <v>15488884</v>
      </c>
      <c r="F613">
        <v>14813233</v>
      </c>
      <c r="G613">
        <f>IFERROR(VLOOKUP($A613,'Equity Curves'!$A$16:$F$1622,2,FALSE),'BN+NF EQ_Curves'!G612)</f>
        <v>24802948</v>
      </c>
      <c r="H613">
        <f>IFERROR(VLOOKUP($A613,'Equity Curves'!$A$16:$F$1622,3,FALSE),'BN+NF EQ_Curves'!H612)</f>
        <v>28035182</v>
      </c>
      <c r="I613">
        <f>IFERROR(VLOOKUP($A613,'Equity Curves'!$A$16:$F$1622,4,FALSE),'BN+NF EQ_Curves'!I612)</f>
        <v>31673664</v>
      </c>
      <c r="J613">
        <f>IFERROR(VLOOKUP($A613,'Equity Curves'!$A$16:$F$1622,5,FALSE),'BN+NF EQ_Curves'!J612)</f>
        <v>29641048</v>
      </c>
      <c r="K613">
        <f>IFERROR(VLOOKUP($A613,'Equity Curves'!$A$16:$F$1622,6,FALSE),'BN+NF EQ_Curves'!K612)</f>
        <v>29641048</v>
      </c>
      <c r="M613">
        <f t="shared" si="111"/>
        <v>-6.2228819047003281E-3</v>
      </c>
      <c r="N613">
        <f t="shared" si="112"/>
        <v>-3.9360282363672949E-3</v>
      </c>
      <c r="O613">
        <f t="shared" si="113"/>
        <v>6.3892053133485227E-4</v>
      </c>
      <c r="P613">
        <f t="shared" si="114"/>
        <v>6.4533030297053706E-4</v>
      </c>
      <c r="Q613">
        <f t="shared" si="115"/>
        <v>6.4098649638899552E-4</v>
      </c>
      <c r="R613">
        <f t="shared" si="116"/>
        <v>-5.626522754093588E-3</v>
      </c>
      <c r="S613">
        <f t="shared" si="117"/>
        <v>-4.1027786257936683E-3</v>
      </c>
      <c r="T613">
        <f t="shared" si="118"/>
        <v>2.0168357317793539E-3</v>
      </c>
      <c r="U613">
        <f t="shared" si="119"/>
        <v>-3.3682541108597253E-3</v>
      </c>
      <c r="V613">
        <f t="shared" si="120"/>
        <v>-3.3682541108597253E-3</v>
      </c>
      <c r="W613" s="2"/>
      <c r="X613">
        <f t="shared" si="121"/>
        <v>182.09148673382708</v>
      </c>
      <c r="Y613">
        <f t="shared" si="122"/>
        <v>-2.2682646680200593E-3</v>
      </c>
      <c r="Z613" s="40">
        <f>X613/MAX($X$16:X613)-1</f>
        <v>-5.0095002202509287E-3</v>
      </c>
      <c r="AC613" s="2"/>
    </row>
    <row r="614" spans="1:29">
      <c r="A614" s="2">
        <v>44390</v>
      </c>
      <c r="B614">
        <v>14261543</v>
      </c>
      <c r="C614">
        <v>16250616</v>
      </c>
      <c r="D614">
        <v>16420016</v>
      </c>
      <c r="E614">
        <v>15483494</v>
      </c>
      <c r="F614">
        <v>14808113</v>
      </c>
      <c r="G614">
        <f>IFERROR(VLOOKUP($A614,'Equity Curves'!$A$16:$F$1622,2,FALSE),'BN+NF EQ_Curves'!G613)</f>
        <v>24957180</v>
      </c>
      <c r="H614">
        <f>IFERROR(VLOOKUP($A614,'Equity Curves'!$A$16:$F$1622,3,FALSE),'BN+NF EQ_Curves'!H613)</f>
        <v>28039424</v>
      </c>
      <c r="I614">
        <f>IFERROR(VLOOKUP($A614,'Equity Curves'!$A$16:$F$1622,4,FALSE),'BN+NF EQ_Curves'!I613)</f>
        <v>31678434</v>
      </c>
      <c r="J614">
        <f>IFERROR(VLOOKUP($A614,'Equity Curves'!$A$16:$F$1622,5,FALSE),'BN+NF EQ_Curves'!J613)</f>
        <v>29645554</v>
      </c>
      <c r="K614">
        <f>IFERROR(VLOOKUP($A614,'Equity Curves'!$A$16:$F$1622,6,FALSE),'BN+NF EQ_Curves'!K613)</f>
        <v>29645554</v>
      </c>
      <c r="M614">
        <f t="shared" si="111"/>
        <v>-3.4002986318759643E-4</v>
      </c>
      <c r="N614">
        <f t="shared" si="112"/>
        <v>-3.4811172916304756E-4</v>
      </c>
      <c r="O614">
        <f t="shared" si="113"/>
        <v>-3.445216102230253E-4</v>
      </c>
      <c r="P614">
        <f t="shared" si="114"/>
        <v>-3.4799150151809677E-4</v>
      </c>
      <c r="Q614">
        <f t="shared" si="115"/>
        <v>-3.4563690451638873E-4</v>
      </c>
      <c r="R614">
        <f t="shared" si="116"/>
        <v>6.2182930835479322E-3</v>
      </c>
      <c r="S614">
        <f t="shared" si="117"/>
        <v>1.5130987913680727E-4</v>
      </c>
      <c r="T614">
        <f t="shared" si="118"/>
        <v>1.505983014784551E-4</v>
      </c>
      <c r="U614">
        <f t="shared" si="119"/>
        <v>1.5201891647009802E-4</v>
      </c>
      <c r="V614">
        <f t="shared" si="120"/>
        <v>1.5201891647009802E-4</v>
      </c>
      <c r="W614" s="2"/>
      <c r="X614">
        <f t="shared" si="121"/>
        <v>182.18431601757419</v>
      </c>
      <c r="Y614">
        <f t="shared" si="122"/>
        <v>5.0979474884952356E-4</v>
      </c>
      <c r="Z614" s="40">
        <f>X614/MAX($X$16:X614)-1</f>
        <v>-4.5022592883080526E-3</v>
      </c>
      <c r="AC614" s="2"/>
    </row>
    <row r="615" spans="1:29">
      <c r="A615" s="2">
        <v>44391</v>
      </c>
      <c r="B615">
        <v>14279723</v>
      </c>
      <c r="C615">
        <v>16271826</v>
      </c>
      <c r="D615">
        <v>16441226</v>
      </c>
      <c r="E615">
        <v>15476241</v>
      </c>
      <c r="F615">
        <v>14805867</v>
      </c>
      <c r="G615">
        <f>IFERROR(VLOOKUP($A615,'Equity Curves'!$A$16:$F$1622,2,FALSE),'BN+NF EQ_Curves'!G614)</f>
        <v>24991116</v>
      </c>
      <c r="H615">
        <f>IFERROR(VLOOKUP($A615,'Equity Curves'!$A$16:$F$1622,3,FALSE),'BN+NF EQ_Curves'!H614)</f>
        <v>28078208</v>
      </c>
      <c r="I615">
        <f>IFERROR(VLOOKUP($A615,'Equity Curves'!$A$16:$F$1622,4,FALSE),'BN+NF EQ_Curves'!I614)</f>
        <v>31562386</v>
      </c>
      <c r="J615">
        <f>IFERROR(VLOOKUP($A615,'Equity Curves'!$A$16:$F$1622,5,FALSE),'BN+NF EQ_Curves'!J614)</f>
        <v>29587398</v>
      </c>
      <c r="K615">
        <f>IFERROR(VLOOKUP($A615,'Equity Curves'!$A$16:$F$1622,6,FALSE),'BN+NF EQ_Curves'!K614)</f>
        <v>29587398</v>
      </c>
      <c r="M615">
        <f t="shared" si="111"/>
        <v>1.274756875886407E-3</v>
      </c>
      <c r="N615">
        <f t="shared" si="112"/>
        <v>1.3051812928199791E-3</v>
      </c>
      <c r="O615">
        <f t="shared" si="113"/>
        <v>1.2917161591072812E-3</v>
      </c>
      <c r="P615">
        <f t="shared" si="114"/>
        <v>-4.684343210905606E-4</v>
      </c>
      <c r="Q615">
        <f t="shared" si="115"/>
        <v>-1.5167361297152571E-4</v>
      </c>
      <c r="R615">
        <f t="shared" si="116"/>
        <v>1.3597690123643424E-3</v>
      </c>
      <c r="S615">
        <f t="shared" si="117"/>
        <v>1.383195318134911E-3</v>
      </c>
      <c r="T615">
        <f t="shared" si="118"/>
        <v>-3.6633123973236481E-3</v>
      </c>
      <c r="U615">
        <f t="shared" si="119"/>
        <v>-1.9617106834974862E-3</v>
      </c>
      <c r="V615">
        <f t="shared" si="120"/>
        <v>-1.9617106834974862E-3</v>
      </c>
      <c r="W615" s="2"/>
      <c r="X615">
        <f t="shared" si="121"/>
        <v>182.15530821102396</v>
      </c>
      <c r="Y615">
        <f t="shared" si="122"/>
        <v>-1.5922230400677861E-4</v>
      </c>
      <c r="Z615" s="40">
        <f>X615/MAX($X$16:X615)-1</f>
        <v>-4.6607647322177703E-3</v>
      </c>
      <c r="AC615" s="2"/>
    </row>
    <row r="616" spans="1:29">
      <c r="A616" s="2">
        <v>44392</v>
      </c>
      <c r="B616">
        <v>14302403</v>
      </c>
      <c r="C616">
        <v>16298286</v>
      </c>
      <c r="D616">
        <v>16467686</v>
      </c>
      <c r="E616">
        <v>15501441</v>
      </c>
      <c r="F616">
        <v>14835947</v>
      </c>
      <c r="G616">
        <f>IFERROR(VLOOKUP($A616,'Equity Curves'!$A$16:$F$1622,2,FALSE),'BN+NF EQ_Curves'!G615)</f>
        <v>25027136</v>
      </c>
      <c r="H616">
        <f>IFERROR(VLOOKUP($A616,'Equity Curves'!$A$16:$F$1622,3,FALSE),'BN+NF EQ_Curves'!H615)</f>
        <v>28119376</v>
      </c>
      <c r="I616">
        <f>IFERROR(VLOOKUP($A616,'Equity Curves'!$A$16:$F$1622,4,FALSE),'BN+NF EQ_Curves'!I615)</f>
        <v>31611220</v>
      </c>
      <c r="J616">
        <f>IFERROR(VLOOKUP($A616,'Equity Curves'!$A$16:$F$1622,5,FALSE),'BN+NF EQ_Curves'!J615)</f>
        <v>29627906</v>
      </c>
      <c r="K616">
        <f>IFERROR(VLOOKUP($A616,'Equity Curves'!$A$16:$F$1622,6,FALSE),'BN+NF EQ_Curves'!K615)</f>
        <v>29627906</v>
      </c>
      <c r="M616">
        <f t="shared" si="111"/>
        <v>1.5882661029209544E-3</v>
      </c>
      <c r="N616">
        <f t="shared" si="112"/>
        <v>1.6261235831798171E-3</v>
      </c>
      <c r="O616">
        <f t="shared" si="113"/>
        <v>1.6093690336718147E-3</v>
      </c>
      <c r="P616">
        <f t="shared" si="114"/>
        <v>1.6283023765266691E-3</v>
      </c>
      <c r="Q616">
        <f t="shared" si="115"/>
        <v>2.0316270570308603E-3</v>
      </c>
      <c r="R616">
        <f t="shared" si="116"/>
        <v>1.441312184697896E-3</v>
      </c>
      <c r="S616">
        <f t="shared" si="117"/>
        <v>1.4661904349451138E-3</v>
      </c>
      <c r="T616">
        <f t="shared" si="118"/>
        <v>1.5472214299641074E-3</v>
      </c>
      <c r="U616">
        <f t="shared" si="119"/>
        <v>1.3690963970538483E-3</v>
      </c>
      <c r="V616">
        <f t="shared" si="120"/>
        <v>1.3690963970538483E-3</v>
      </c>
      <c r="W616" s="2"/>
      <c r="X616">
        <f t="shared" si="121"/>
        <v>182.44086589251791</v>
      </c>
      <c r="Y616">
        <f t="shared" si="122"/>
        <v>1.5676604997044929E-3</v>
      </c>
      <c r="Z616" s="40">
        <f>X616/MAX($X$16:X616)-1</f>
        <v>-3.1004107292822436E-3</v>
      </c>
      <c r="AC616" s="2"/>
    </row>
    <row r="617" spans="1:29">
      <c r="A617" s="2">
        <v>44393</v>
      </c>
      <c r="B617">
        <v>14304279</v>
      </c>
      <c r="C617">
        <v>16273837</v>
      </c>
      <c r="D617">
        <v>16458030</v>
      </c>
      <c r="E617">
        <v>15508126</v>
      </c>
      <c r="F617">
        <v>14818581</v>
      </c>
      <c r="G617">
        <f>IFERROR(VLOOKUP($A617,'Equity Curves'!$A$16:$F$1622,2,FALSE),'BN+NF EQ_Curves'!G616)</f>
        <v>25033636</v>
      </c>
      <c r="H617">
        <f>IFERROR(VLOOKUP($A617,'Equity Curves'!$A$16:$F$1622,3,FALSE),'BN+NF EQ_Curves'!H616)</f>
        <v>28116038</v>
      </c>
      <c r="I617">
        <f>IFERROR(VLOOKUP($A617,'Equity Curves'!$A$16:$F$1622,4,FALSE),'BN+NF EQ_Curves'!I616)</f>
        <v>31674336</v>
      </c>
      <c r="J617">
        <f>IFERROR(VLOOKUP($A617,'Equity Curves'!$A$16:$F$1622,5,FALSE),'BN+NF EQ_Curves'!J616)</f>
        <v>29700044</v>
      </c>
      <c r="K617">
        <f>IFERROR(VLOOKUP($A617,'Equity Curves'!$A$16:$F$1622,6,FALSE),'BN+NF EQ_Curves'!K616)</f>
        <v>29700044</v>
      </c>
      <c r="M617">
        <f t="shared" si="111"/>
        <v>1.3116676966795637E-4</v>
      </c>
      <c r="N617">
        <f t="shared" si="112"/>
        <v>-1.5000963905038578E-3</v>
      </c>
      <c r="O617">
        <f t="shared" si="113"/>
        <v>-5.8636046375915019E-4</v>
      </c>
      <c r="P617">
        <f t="shared" si="114"/>
        <v>4.3125023022061448E-4</v>
      </c>
      <c r="Q617">
        <f t="shared" si="115"/>
        <v>-1.1705353220795578E-3</v>
      </c>
      <c r="R617">
        <f t="shared" si="116"/>
        <v>2.5971809159464065E-4</v>
      </c>
      <c r="S617">
        <f t="shared" si="117"/>
        <v>-1.1870818186010546E-4</v>
      </c>
      <c r="T617">
        <f t="shared" si="118"/>
        <v>1.9966328411240575E-3</v>
      </c>
      <c r="U617">
        <f t="shared" si="119"/>
        <v>2.4347991383528722E-3</v>
      </c>
      <c r="V617">
        <f t="shared" si="120"/>
        <v>2.4347991383528722E-3</v>
      </c>
      <c r="W617" s="2"/>
      <c r="X617">
        <f t="shared" si="121"/>
        <v>182.51954654173605</v>
      </c>
      <c r="Y617">
        <f t="shared" si="122"/>
        <v>4.312665851110342E-4</v>
      </c>
      <c r="Z617" s="40">
        <f>X617/MAX($X$16:X617)-1</f>
        <v>-2.6704812477189588E-3</v>
      </c>
      <c r="AC617" s="2"/>
    </row>
    <row r="618" spans="1:29">
      <c r="A618" s="2">
        <v>44396</v>
      </c>
      <c r="B618">
        <v>14257820</v>
      </c>
      <c r="C618">
        <v>16223231</v>
      </c>
      <c r="D618">
        <v>16403828</v>
      </c>
      <c r="E618">
        <v>15460101</v>
      </c>
      <c r="F618">
        <v>14712091</v>
      </c>
      <c r="G618">
        <f>IFERROR(VLOOKUP($A618,'Equity Curves'!$A$16:$F$1622,2,FALSE),'BN+NF EQ_Curves'!G617)</f>
        <v>24852238</v>
      </c>
      <c r="H618">
        <f>IFERROR(VLOOKUP($A618,'Equity Curves'!$A$16:$F$1622,3,FALSE),'BN+NF EQ_Curves'!H617)</f>
        <v>28287536</v>
      </c>
      <c r="I618">
        <f>IFERROR(VLOOKUP($A618,'Equity Curves'!$A$16:$F$1622,4,FALSE),'BN+NF EQ_Curves'!I617)</f>
        <v>31441108</v>
      </c>
      <c r="J618">
        <f>IFERROR(VLOOKUP($A618,'Equity Curves'!$A$16:$F$1622,5,FALSE),'BN+NF EQ_Curves'!J617)</f>
        <v>29479774</v>
      </c>
      <c r="K618">
        <f>IFERROR(VLOOKUP($A618,'Equity Curves'!$A$16:$F$1622,6,FALSE),'BN+NF EQ_Curves'!K617)</f>
        <v>29479774</v>
      </c>
      <c r="M618">
        <f t="shared" si="111"/>
        <v>-3.2479092444994695E-3</v>
      </c>
      <c r="N618">
        <f t="shared" si="112"/>
        <v>-3.1096538572925603E-3</v>
      </c>
      <c r="O618">
        <f t="shared" si="113"/>
        <v>-3.2933467735810629E-3</v>
      </c>
      <c r="P618">
        <f t="shared" si="114"/>
        <v>-3.096763593486429E-3</v>
      </c>
      <c r="Q618">
        <f t="shared" si="115"/>
        <v>-7.1862481299660441E-3</v>
      </c>
      <c r="R618">
        <f t="shared" si="116"/>
        <v>-7.2461707120771157E-3</v>
      </c>
      <c r="S618">
        <f t="shared" si="117"/>
        <v>6.099650313461602E-3</v>
      </c>
      <c r="T618">
        <f t="shared" si="118"/>
        <v>-7.3633114203246475E-3</v>
      </c>
      <c r="U618">
        <f t="shared" si="119"/>
        <v>-7.4164873291097111E-3</v>
      </c>
      <c r="V618">
        <f t="shared" si="120"/>
        <v>-7.4164873291097111E-3</v>
      </c>
      <c r="W618" s="2"/>
      <c r="X618">
        <f t="shared" si="121"/>
        <v>181.72966166331216</v>
      </c>
      <c r="Y618">
        <f t="shared" si="122"/>
        <v>-4.3276728075985153E-3</v>
      </c>
      <c r="Z618" s="40">
        <f>X618/MAX($X$16:X618)-1</f>
        <v>-6.9865970862386106E-3</v>
      </c>
      <c r="AC618" s="2"/>
    </row>
    <row r="619" spans="1:29">
      <c r="A619" s="2">
        <v>44397</v>
      </c>
      <c r="B619">
        <v>14292635</v>
      </c>
      <c r="C619">
        <v>16263848</v>
      </c>
      <c r="D619">
        <v>16440900</v>
      </c>
      <c r="E619">
        <v>15480938</v>
      </c>
      <c r="F619">
        <v>14728194</v>
      </c>
      <c r="G619">
        <f>IFERROR(VLOOKUP($A619,'Equity Curves'!$A$16:$F$1622,2,FALSE),'BN+NF EQ_Curves'!G618)</f>
        <v>24980204</v>
      </c>
      <c r="H619">
        <f>IFERROR(VLOOKUP($A619,'Equity Curves'!$A$16:$F$1622,3,FALSE),'BN+NF EQ_Curves'!H618)</f>
        <v>28317552</v>
      </c>
      <c r="I619">
        <f>IFERROR(VLOOKUP($A619,'Equity Curves'!$A$16:$F$1622,4,FALSE),'BN+NF EQ_Curves'!I618)</f>
        <v>31605638</v>
      </c>
      <c r="J619">
        <f>IFERROR(VLOOKUP($A619,'Equity Curves'!$A$16:$F$1622,5,FALSE),'BN+NF EQ_Curves'!J618)</f>
        <v>29635162</v>
      </c>
      <c r="K619">
        <f>IFERROR(VLOOKUP($A619,'Equity Curves'!$A$16:$F$1622,6,FALSE),'BN+NF EQ_Curves'!K618)</f>
        <v>29635162</v>
      </c>
      <c r="M619">
        <f t="shared" si="111"/>
        <v>2.4418178936191914E-3</v>
      </c>
      <c r="N619">
        <f t="shared" si="112"/>
        <v>2.5036319830495923E-3</v>
      </c>
      <c r="O619">
        <f t="shared" si="113"/>
        <v>2.2599602970720944E-3</v>
      </c>
      <c r="P619">
        <f t="shared" si="114"/>
        <v>1.3477919710873643E-3</v>
      </c>
      <c r="Q619">
        <f t="shared" si="115"/>
        <v>1.0945418975454313E-3</v>
      </c>
      <c r="R619">
        <f t="shared" si="116"/>
        <v>5.14907349591609E-3</v>
      </c>
      <c r="S619">
        <f t="shared" si="117"/>
        <v>1.0611033778269441E-3</v>
      </c>
      <c r="T619">
        <f t="shared" si="118"/>
        <v>5.2329580751415694E-3</v>
      </c>
      <c r="U619">
        <f t="shared" si="119"/>
        <v>5.2710037736380944E-3</v>
      </c>
      <c r="V619">
        <f t="shared" si="120"/>
        <v>5.2710037736380944E-3</v>
      </c>
      <c r="W619" s="2"/>
      <c r="X619">
        <f t="shared" si="121"/>
        <v>182.30452504012035</v>
      </c>
      <c r="Y619">
        <f t="shared" si="122"/>
        <v>3.1632886538534469E-3</v>
      </c>
      <c r="Z619" s="40">
        <f>X619/MAX($X$16:X619)-1</f>
        <v>-3.8454090556769849E-3</v>
      </c>
      <c r="AC619" s="2"/>
    </row>
    <row r="620" spans="1:29">
      <c r="A620" s="2">
        <v>44399</v>
      </c>
      <c r="B620">
        <v>14315759</v>
      </c>
      <c r="C620">
        <v>16332725</v>
      </c>
      <c r="D620">
        <v>16480880</v>
      </c>
      <c r="E620">
        <v>15477451</v>
      </c>
      <c r="F620">
        <v>14700510</v>
      </c>
      <c r="G620">
        <f>IFERROR(VLOOKUP($A620,'Equity Curves'!$A$16:$F$1622,2,FALSE),'BN+NF EQ_Curves'!G619)</f>
        <v>24998516</v>
      </c>
      <c r="H620">
        <f>IFERROR(VLOOKUP($A620,'Equity Curves'!$A$16:$F$1622,3,FALSE),'BN+NF EQ_Curves'!H619)</f>
        <v>28220784</v>
      </c>
      <c r="I620">
        <f>IFERROR(VLOOKUP($A620,'Equity Curves'!$A$16:$F$1622,4,FALSE),'BN+NF EQ_Curves'!I619)</f>
        <v>31646710</v>
      </c>
      <c r="J620">
        <f>IFERROR(VLOOKUP($A620,'Equity Curves'!$A$16:$F$1622,5,FALSE),'BN+NF EQ_Curves'!J619)</f>
        <v>29732524</v>
      </c>
      <c r="K620">
        <f>IFERROR(VLOOKUP($A620,'Equity Curves'!$A$16:$F$1622,6,FALSE),'BN+NF EQ_Curves'!K619)</f>
        <v>29732524</v>
      </c>
      <c r="M620">
        <f t="shared" si="111"/>
        <v>1.6178962101809358E-3</v>
      </c>
      <c r="N620">
        <f t="shared" si="112"/>
        <v>4.2349756343025291E-3</v>
      </c>
      <c r="O620">
        <f t="shared" si="113"/>
        <v>2.4317403548468342E-3</v>
      </c>
      <c r="P620">
        <f t="shared" si="114"/>
        <v>-2.2524474938145911E-4</v>
      </c>
      <c r="Q620">
        <f t="shared" si="115"/>
        <v>-1.8796601945900715E-3</v>
      </c>
      <c r="R620">
        <f t="shared" si="116"/>
        <v>7.3306046659982194E-4</v>
      </c>
      <c r="S620">
        <f t="shared" si="117"/>
        <v>-3.4172445414772934E-3</v>
      </c>
      <c r="T620">
        <f t="shared" si="118"/>
        <v>1.2995149789414295E-3</v>
      </c>
      <c r="U620">
        <f t="shared" si="119"/>
        <v>3.285354066902002E-3</v>
      </c>
      <c r="V620">
        <f t="shared" si="120"/>
        <v>3.285354066902002E-3</v>
      </c>
      <c r="W620" s="2"/>
      <c r="X620">
        <f t="shared" si="121"/>
        <v>182.51172773809165</v>
      </c>
      <c r="Y620">
        <f t="shared" si="122"/>
        <v>1.136574629322673E-3</v>
      </c>
      <c r="Z620" s="40">
        <f>X620/MAX($X$16:X620)-1</f>
        <v>-2.7132050207265834E-3</v>
      </c>
      <c r="AC620" s="2"/>
    </row>
    <row r="621" spans="1:29">
      <c r="A621" s="2">
        <v>44400</v>
      </c>
      <c r="B621">
        <v>14314238</v>
      </c>
      <c r="C621">
        <v>16330950</v>
      </c>
      <c r="D621">
        <v>16479106</v>
      </c>
      <c r="E621">
        <v>15399849</v>
      </c>
      <c r="F621">
        <v>14626945</v>
      </c>
      <c r="G621">
        <f>IFERROR(VLOOKUP($A621,'Equity Curves'!$A$16:$F$1622,2,FALSE),'BN+NF EQ_Curves'!G620)</f>
        <v>25042962</v>
      </c>
      <c r="H621">
        <f>IFERROR(VLOOKUP($A621,'Equity Curves'!$A$16:$F$1622,3,FALSE),'BN+NF EQ_Curves'!H620)</f>
        <v>28234156</v>
      </c>
      <c r="I621">
        <f>IFERROR(VLOOKUP($A621,'Equity Curves'!$A$16:$F$1622,4,FALSE),'BN+NF EQ_Curves'!I620)</f>
        <v>31655556</v>
      </c>
      <c r="J621">
        <f>IFERROR(VLOOKUP($A621,'Equity Curves'!$A$16:$F$1622,5,FALSE),'BN+NF EQ_Curves'!J620)</f>
        <v>29740878</v>
      </c>
      <c r="K621">
        <f>IFERROR(VLOOKUP($A621,'Equity Curves'!$A$16:$F$1622,6,FALSE),'BN+NF EQ_Curves'!K620)</f>
        <v>29740878</v>
      </c>
      <c r="M621">
        <f t="shared" si="111"/>
        <v>-1.0624654969393355E-4</v>
      </c>
      <c r="N621">
        <f t="shared" si="112"/>
        <v>-1.0867751707077655E-4</v>
      </c>
      <c r="O621">
        <f t="shared" si="113"/>
        <v>-1.0763988330719787E-4</v>
      </c>
      <c r="P621">
        <f t="shared" si="114"/>
        <v>-5.0138747006854834E-3</v>
      </c>
      <c r="Q621">
        <f t="shared" si="115"/>
        <v>-5.004248151934898E-3</v>
      </c>
      <c r="R621">
        <f t="shared" si="116"/>
        <v>1.7779455388471366E-3</v>
      </c>
      <c r="S621">
        <f t="shared" si="117"/>
        <v>4.7383517056087676E-4</v>
      </c>
      <c r="T621">
        <f t="shared" si="118"/>
        <v>2.7952352709026407E-4</v>
      </c>
      <c r="U621">
        <f t="shared" si="119"/>
        <v>2.8097177353658687E-4</v>
      </c>
      <c r="V621">
        <f t="shared" si="120"/>
        <v>2.8097177353658687E-4</v>
      </c>
      <c r="W621" s="2"/>
      <c r="X621">
        <f t="shared" si="121"/>
        <v>182.37945347638603</v>
      </c>
      <c r="Y621">
        <f t="shared" si="122"/>
        <v>-7.2474390191208378E-4</v>
      </c>
      <c r="Z621" s="40">
        <f>X621/MAX($X$16:X621)-1</f>
        <v>-3.4359825438452507E-3</v>
      </c>
      <c r="AC621" s="2"/>
    </row>
    <row r="622" spans="1:29">
      <c r="A622" s="2">
        <v>44403</v>
      </c>
      <c r="B622">
        <v>14306057</v>
      </c>
      <c r="C622">
        <v>16258848</v>
      </c>
      <c r="D622">
        <v>16422088</v>
      </c>
      <c r="E622">
        <v>15387763</v>
      </c>
      <c r="F622">
        <v>14612613</v>
      </c>
      <c r="G622">
        <f>IFERROR(VLOOKUP($A622,'Equity Curves'!$A$16:$F$1622,2,FALSE),'BN+NF EQ_Curves'!G621)</f>
        <v>25047098</v>
      </c>
      <c r="H622">
        <f>IFERROR(VLOOKUP($A622,'Equity Curves'!$A$16:$F$1622,3,FALSE),'BN+NF EQ_Curves'!H621)</f>
        <v>28238882</v>
      </c>
      <c r="I622">
        <f>IFERROR(VLOOKUP($A622,'Equity Curves'!$A$16:$F$1622,4,FALSE),'BN+NF EQ_Curves'!I621)</f>
        <v>31455802</v>
      </c>
      <c r="J622">
        <f>IFERROR(VLOOKUP($A622,'Equity Curves'!$A$16:$F$1622,5,FALSE),'BN+NF EQ_Curves'!J621)</f>
        <v>29475618</v>
      </c>
      <c r="K622">
        <f>IFERROR(VLOOKUP($A622,'Equity Curves'!$A$16:$F$1622,6,FALSE),'BN+NF EQ_Curves'!K621)</f>
        <v>29475618</v>
      </c>
      <c r="M622">
        <f t="shared" si="111"/>
        <v>-5.7152885120392849E-4</v>
      </c>
      <c r="N622">
        <f t="shared" si="112"/>
        <v>-4.4150524005033276E-3</v>
      </c>
      <c r="O622">
        <f t="shared" si="113"/>
        <v>-3.4600177946546573E-3</v>
      </c>
      <c r="P622">
        <f t="shared" si="114"/>
        <v>-7.8481289004850296E-4</v>
      </c>
      <c r="Q622">
        <f t="shared" si="115"/>
        <v>-9.7983550221869553E-4</v>
      </c>
      <c r="R622">
        <f t="shared" si="116"/>
        <v>1.6515618240364738E-4</v>
      </c>
      <c r="S622">
        <f t="shared" si="117"/>
        <v>1.6738591371390221E-4</v>
      </c>
      <c r="T622">
        <f t="shared" si="118"/>
        <v>-6.3102350816394148E-3</v>
      </c>
      <c r="U622">
        <f t="shared" si="119"/>
        <v>-8.9190372927120398E-3</v>
      </c>
      <c r="V622">
        <f t="shared" si="120"/>
        <v>-8.9190372927120398E-3</v>
      </c>
      <c r="W622" s="2"/>
      <c r="X622">
        <f t="shared" si="121"/>
        <v>181.75887063629813</v>
      </c>
      <c r="Y622">
        <f t="shared" si="122"/>
        <v>-3.4027015009575061E-3</v>
      </c>
      <c r="Z622" s="40">
        <f>X622/MAX($X$16:X622)-1</f>
        <v>-6.8269924218434808E-3</v>
      </c>
      <c r="AC622" s="2"/>
    </row>
    <row r="623" spans="1:29">
      <c r="A623" s="2">
        <v>44404</v>
      </c>
      <c r="B623">
        <v>14309040</v>
      </c>
      <c r="C623">
        <v>16255177</v>
      </c>
      <c r="D623">
        <v>16442658</v>
      </c>
      <c r="E623">
        <v>15418317</v>
      </c>
      <c r="F623">
        <v>14633945</v>
      </c>
      <c r="G623">
        <f>IFERROR(VLOOKUP($A623,'Equity Curves'!$A$16:$F$1622,2,FALSE),'BN+NF EQ_Curves'!G622)</f>
        <v>24989126</v>
      </c>
      <c r="H623">
        <f>IFERROR(VLOOKUP($A623,'Equity Curves'!$A$16:$F$1622,3,FALSE),'BN+NF EQ_Curves'!H622)</f>
        <v>28339214</v>
      </c>
      <c r="I623">
        <f>IFERROR(VLOOKUP($A623,'Equity Curves'!$A$16:$F$1622,4,FALSE),'BN+NF EQ_Curves'!I622)</f>
        <v>31385028</v>
      </c>
      <c r="J623">
        <f>IFERROR(VLOOKUP($A623,'Equity Curves'!$A$16:$F$1622,5,FALSE),'BN+NF EQ_Curves'!J622)</f>
        <v>29474432</v>
      </c>
      <c r="K623">
        <f>IFERROR(VLOOKUP($A623,'Equity Curves'!$A$16:$F$1622,6,FALSE),'BN+NF EQ_Curves'!K622)</f>
        <v>29474432</v>
      </c>
      <c r="M623">
        <f t="shared" si="111"/>
        <v>2.085130794600154E-4</v>
      </c>
      <c r="N623">
        <f t="shared" si="112"/>
        <v>-2.257847542458391E-4</v>
      </c>
      <c r="O623">
        <f t="shared" si="113"/>
        <v>1.2525812795547431E-3</v>
      </c>
      <c r="P623">
        <f t="shared" si="114"/>
        <v>1.9856037553995787E-3</v>
      </c>
      <c r="Q623">
        <f t="shared" si="115"/>
        <v>1.459834733185561E-3</v>
      </c>
      <c r="R623">
        <f t="shared" si="116"/>
        <v>-2.3145196301783688E-3</v>
      </c>
      <c r="S623">
        <f t="shared" si="117"/>
        <v>3.5529735206938362E-3</v>
      </c>
      <c r="T623">
        <f t="shared" si="118"/>
        <v>-2.2499505814539411E-3</v>
      </c>
      <c r="U623">
        <f t="shared" si="119"/>
        <v>-4.0236645759250678E-5</v>
      </c>
      <c r="V623">
        <f t="shared" si="120"/>
        <v>-4.0236645759250678E-5</v>
      </c>
      <c r="W623" s="2"/>
      <c r="X623">
        <f t="shared" si="121"/>
        <v>181.82409986193821</v>
      </c>
      <c r="Y623">
        <f t="shared" si="122"/>
        <v>3.5887781108970843E-4</v>
      </c>
      <c r="Z623" s="40">
        <f>X623/MAX($X$16:X623)-1</f>
        <v>-6.4705646668504757E-3</v>
      </c>
      <c r="AC623" s="2"/>
    </row>
    <row r="624" spans="1:29">
      <c r="A624" s="2">
        <v>44405</v>
      </c>
      <c r="B624">
        <v>14324039</v>
      </c>
      <c r="C624">
        <v>16276788</v>
      </c>
      <c r="D624">
        <v>16487161</v>
      </c>
      <c r="E624">
        <v>15478617</v>
      </c>
      <c r="F624">
        <v>14680656</v>
      </c>
      <c r="G624">
        <f>IFERROR(VLOOKUP($A624,'Equity Curves'!$A$16:$F$1622,2,FALSE),'BN+NF EQ_Curves'!G623)</f>
        <v>25097614</v>
      </c>
      <c r="H624">
        <f>IFERROR(VLOOKUP($A624,'Equity Curves'!$A$16:$F$1622,3,FALSE),'BN+NF EQ_Curves'!H623)</f>
        <v>28420136</v>
      </c>
      <c r="I624">
        <f>IFERROR(VLOOKUP($A624,'Equity Curves'!$A$16:$F$1622,4,FALSE),'BN+NF EQ_Curves'!I623)</f>
        <v>31476016</v>
      </c>
      <c r="J624">
        <f>IFERROR(VLOOKUP($A624,'Equity Curves'!$A$16:$F$1622,5,FALSE),'BN+NF EQ_Curves'!J623)</f>
        <v>29577624</v>
      </c>
      <c r="K624">
        <f>IFERROR(VLOOKUP($A624,'Equity Curves'!$A$16:$F$1622,6,FALSE),'BN+NF EQ_Curves'!K623)</f>
        <v>29577624</v>
      </c>
      <c r="M624">
        <f t="shared" si="111"/>
        <v>1.0482184688840324E-3</v>
      </c>
      <c r="N624">
        <f t="shared" si="112"/>
        <v>1.3294841391144896E-3</v>
      </c>
      <c r="O624">
        <f t="shared" si="113"/>
        <v>2.7065575407576592E-3</v>
      </c>
      <c r="P624">
        <f t="shared" si="114"/>
        <v>3.9109326912918352E-3</v>
      </c>
      <c r="Q624">
        <f t="shared" si="115"/>
        <v>3.1919622494138711E-3</v>
      </c>
      <c r="R624">
        <f t="shared" si="116"/>
        <v>4.341408338971009E-3</v>
      </c>
      <c r="S624">
        <f t="shared" si="117"/>
        <v>2.8554779253933127E-3</v>
      </c>
      <c r="T624">
        <f t="shared" si="118"/>
        <v>2.8990893364824188E-3</v>
      </c>
      <c r="U624">
        <f t="shared" si="119"/>
        <v>3.5010683157523648E-3</v>
      </c>
      <c r="V624">
        <f t="shared" si="120"/>
        <v>3.5010683157523648E-3</v>
      </c>
      <c r="W624" s="2"/>
      <c r="X624">
        <f t="shared" si="121"/>
        <v>182.35657659893869</v>
      </c>
      <c r="Y624">
        <f t="shared" si="122"/>
        <v>2.9285267321813354E-3</v>
      </c>
      <c r="Z624" s="40">
        <f>X624/MAX($X$16:X624)-1</f>
        <v>-3.5609871562684026E-3</v>
      </c>
      <c r="AC624" s="2"/>
    </row>
    <row r="625" spans="1:29">
      <c r="A625" s="2">
        <v>44406</v>
      </c>
      <c r="B625">
        <v>14347862</v>
      </c>
      <c r="C625">
        <v>16322336</v>
      </c>
      <c r="D625">
        <v>16532709</v>
      </c>
      <c r="E625">
        <v>15521997</v>
      </c>
      <c r="F625">
        <v>14693369</v>
      </c>
      <c r="G625">
        <f>IFERROR(VLOOKUP($A625,'Equity Curves'!$A$16:$F$1622,2,FALSE),'BN+NF EQ_Curves'!G624)</f>
        <v>25158362</v>
      </c>
      <c r="H625">
        <f>IFERROR(VLOOKUP($A625,'Equity Curves'!$A$16:$F$1622,3,FALSE),'BN+NF EQ_Curves'!H624)</f>
        <v>28492552</v>
      </c>
      <c r="I625">
        <f>IFERROR(VLOOKUP($A625,'Equity Curves'!$A$16:$F$1622,4,FALSE),'BN+NF EQ_Curves'!I624)</f>
        <v>31630500</v>
      </c>
      <c r="J625">
        <f>IFERROR(VLOOKUP($A625,'Equity Curves'!$A$16:$F$1622,5,FALSE),'BN+NF EQ_Curves'!J624)</f>
        <v>29526384</v>
      </c>
      <c r="K625">
        <f>IFERROR(VLOOKUP($A625,'Equity Curves'!$A$16:$F$1622,6,FALSE),'BN+NF EQ_Curves'!K624)</f>
        <v>29526384</v>
      </c>
      <c r="M625">
        <f t="shared" si="111"/>
        <v>1.6631482223694594E-3</v>
      </c>
      <c r="N625">
        <f t="shared" si="112"/>
        <v>2.7983408028660062E-3</v>
      </c>
      <c r="O625">
        <f t="shared" si="113"/>
        <v>2.762634513000739E-3</v>
      </c>
      <c r="P625">
        <f t="shared" si="114"/>
        <v>2.8025759665737393E-3</v>
      </c>
      <c r="Q625">
        <f t="shared" si="115"/>
        <v>8.659694771133708E-4</v>
      </c>
      <c r="R625">
        <f t="shared" si="116"/>
        <v>2.420469133041836E-3</v>
      </c>
      <c r="S625">
        <f t="shared" si="117"/>
        <v>2.5480525497836304E-3</v>
      </c>
      <c r="T625">
        <f t="shared" si="118"/>
        <v>4.9079908969420494E-3</v>
      </c>
      <c r="U625">
        <f t="shared" si="119"/>
        <v>-1.7323906747884754E-3</v>
      </c>
      <c r="V625">
        <f t="shared" si="120"/>
        <v>-1.7323906747884754E-3</v>
      </c>
      <c r="W625" s="2"/>
      <c r="X625">
        <f t="shared" si="121"/>
        <v>182.67213371721661</v>
      </c>
      <c r="Y625">
        <f t="shared" si="122"/>
        <v>1.7304400212113883E-3</v>
      </c>
      <c r="Z625" s="40">
        <f>X625/MAX($X$16:X625)-1</f>
        <v>-1.8367092097472115E-3</v>
      </c>
      <c r="AC625" s="2"/>
    </row>
    <row r="626" spans="1:29">
      <c r="A626" s="2">
        <v>44407</v>
      </c>
      <c r="B626">
        <v>14348834</v>
      </c>
      <c r="C626">
        <v>16315563</v>
      </c>
      <c r="D626">
        <v>16548241</v>
      </c>
      <c r="E626">
        <v>15530771</v>
      </c>
      <c r="F626">
        <v>14707127</v>
      </c>
      <c r="G626">
        <f>IFERROR(VLOOKUP($A626,'Equity Curves'!$A$16:$F$1622,2,FALSE),'BN+NF EQ_Curves'!G625)</f>
        <v>25150212</v>
      </c>
      <c r="H626">
        <f>IFERROR(VLOOKUP($A626,'Equity Curves'!$A$16:$F$1622,3,FALSE),'BN+NF EQ_Curves'!H625)</f>
        <v>28529790</v>
      </c>
      <c r="I626">
        <f>IFERROR(VLOOKUP($A626,'Equity Curves'!$A$16:$F$1622,4,FALSE),'BN+NF EQ_Curves'!I625)</f>
        <v>31698510</v>
      </c>
      <c r="J626">
        <f>IFERROR(VLOOKUP($A626,'Equity Curves'!$A$16:$F$1622,5,FALSE),'BN+NF EQ_Curves'!J625)</f>
        <v>29588422</v>
      </c>
      <c r="K626">
        <f>IFERROR(VLOOKUP($A626,'Equity Curves'!$A$16:$F$1622,6,FALSE),'BN+NF EQ_Curves'!K625)</f>
        <v>29588422</v>
      </c>
      <c r="M626">
        <f t="shared" si="111"/>
        <v>6.7745284976883369E-5</v>
      </c>
      <c r="N626">
        <f t="shared" si="112"/>
        <v>-4.1495285968873308E-4</v>
      </c>
      <c r="O626">
        <f t="shared" si="113"/>
        <v>9.3947096026436583E-4</v>
      </c>
      <c r="P626">
        <f t="shared" si="114"/>
        <v>5.6526231772879854E-4</v>
      </c>
      <c r="Q626">
        <f t="shared" si="115"/>
        <v>9.3634073982618027E-4</v>
      </c>
      <c r="R626">
        <f t="shared" si="116"/>
        <v>-3.2394795813817101E-4</v>
      </c>
      <c r="S626">
        <f t="shared" si="117"/>
        <v>1.3069380377019879E-3</v>
      </c>
      <c r="T626">
        <f t="shared" si="118"/>
        <v>2.1501398966188301E-3</v>
      </c>
      <c r="U626">
        <f t="shared" si="119"/>
        <v>2.1011038805158755E-3</v>
      </c>
      <c r="V626">
        <f t="shared" si="120"/>
        <v>2.1011038805158755E-3</v>
      </c>
      <c r="W626" s="2"/>
      <c r="X626">
        <f t="shared" si="121"/>
        <v>182.84437900190409</v>
      </c>
      <c r="Y626">
        <f t="shared" si="122"/>
        <v>9.4292041803218925E-4</v>
      </c>
      <c r="Z626" s="40">
        <f>X626/MAX($X$16:X626)-1</f>
        <v>-8.9552066233078431E-4</v>
      </c>
      <c r="AC626" s="2"/>
    </row>
    <row r="627" spans="1:29">
      <c r="A627" s="2">
        <v>44410</v>
      </c>
      <c r="B627">
        <v>14403147</v>
      </c>
      <c r="C627">
        <v>16301120</v>
      </c>
      <c r="D627">
        <v>16533797</v>
      </c>
      <c r="E627">
        <v>15469594</v>
      </c>
      <c r="F627">
        <v>14674756</v>
      </c>
      <c r="G627">
        <f>IFERROR(VLOOKUP($A627,'Equity Curves'!$A$16:$F$1622,2,FALSE),'BN+NF EQ_Curves'!G626)</f>
        <v>25251718</v>
      </c>
      <c r="H627">
        <f>IFERROR(VLOOKUP($A627,'Equity Curves'!$A$16:$F$1622,3,FALSE),'BN+NF EQ_Curves'!H626)</f>
        <v>28572636</v>
      </c>
      <c r="I627">
        <f>IFERROR(VLOOKUP($A627,'Equity Curves'!$A$16:$F$1622,4,FALSE),'BN+NF EQ_Curves'!I626)</f>
        <v>31831948</v>
      </c>
      <c r="J627">
        <f>IFERROR(VLOOKUP($A627,'Equity Curves'!$A$16:$F$1622,5,FALSE),'BN+NF EQ_Curves'!J626)</f>
        <v>29535082</v>
      </c>
      <c r="K627">
        <f>IFERROR(VLOOKUP($A627,'Equity Curves'!$A$16:$F$1622,6,FALSE),'BN+NF EQ_Curves'!K626)</f>
        <v>29535082</v>
      </c>
      <c r="M627">
        <f t="shared" si="111"/>
        <v>3.7851856115973526E-3</v>
      </c>
      <c r="N627">
        <f t="shared" si="112"/>
        <v>-8.8522841657379114E-4</v>
      </c>
      <c r="O627">
        <f t="shared" si="113"/>
        <v>-8.7284201384307813E-4</v>
      </c>
      <c r="P627">
        <f t="shared" si="114"/>
        <v>-3.9390832560727285E-3</v>
      </c>
      <c r="Q627">
        <f t="shared" si="115"/>
        <v>-2.201041712633578E-3</v>
      </c>
      <c r="R627">
        <f t="shared" si="116"/>
        <v>4.0359898357913426E-3</v>
      </c>
      <c r="S627">
        <f t="shared" si="117"/>
        <v>1.501798646257102E-3</v>
      </c>
      <c r="T627">
        <f t="shared" si="118"/>
        <v>4.209598495323652E-3</v>
      </c>
      <c r="U627">
        <f t="shared" si="119"/>
        <v>-1.8027321632765325E-3</v>
      </c>
      <c r="V627">
        <f t="shared" si="120"/>
        <v>-1.8027321632765325E-3</v>
      </c>
      <c r="W627" s="2"/>
      <c r="X627">
        <f t="shared" si="121"/>
        <v>182.88147653315787</v>
      </c>
      <c r="Y627">
        <f t="shared" si="122"/>
        <v>2.028912863293209E-4</v>
      </c>
      <c r="Z627" s="40">
        <f>X627/MAX($X$16:X627)-1</f>
        <v>-6.9281106934060421E-4</v>
      </c>
      <c r="AC627" s="2"/>
    </row>
    <row r="628" spans="1:29">
      <c r="A628" s="2">
        <v>44411</v>
      </c>
      <c r="B628">
        <v>14424099</v>
      </c>
      <c r="C628">
        <v>16357910</v>
      </c>
      <c r="D628">
        <v>16590587</v>
      </c>
      <c r="E628">
        <v>15520976</v>
      </c>
      <c r="F628">
        <v>14723433</v>
      </c>
      <c r="G628">
        <f>IFERROR(VLOOKUP($A628,'Equity Curves'!$A$16:$F$1622,2,FALSE),'BN+NF EQ_Curves'!G627)</f>
        <v>25364206</v>
      </c>
      <c r="H628">
        <f>IFERROR(VLOOKUP($A628,'Equity Curves'!$A$16:$F$1622,3,FALSE),'BN+NF EQ_Curves'!H627)</f>
        <v>28649514</v>
      </c>
      <c r="I628">
        <f>IFERROR(VLOOKUP($A628,'Equity Curves'!$A$16:$F$1622,4,FALSE),'BN+NF EQ_Curves'!I627)</f>
        <v>31938052</v>
      </c>
      <c r="J628">
        <f>IFERROR(VLOOKUP($A628,'Equity Curves'!$A$16:$F$1622,5,FALSE),'BN+NF EQ_Curves'!J627)</f>
        <v>29658990</v>
      </c>
      <c r="K628">
        <f>IFERROR(VLOOKUP($A628,'Equity Curves'!$A$16:$F$1622,6,FALSE),'BN+NF EQ_Curves'!K627)</f>
        <v>29658990</v>
      </c>
      <c r="M628">
        <f t="shared" si="111"/>
        <v>1.4546820913512448E-3</v>
      </c>
      <c r="N628">
        <f t="shared" si="112"/>
        <v>3.4838097014193714E-3</v>
      </c>
      <c r="O628">
        <f t="shared" si="113"/>
        <v>3.4347827059930669E-3</v>
      </c>
      <c r="P628">
        <f t="shared" si="114"/>
        <v>3.3214834209611688E-3</v>
      </c>
      <c r="Q628">
        <f t="shared" si="115"/>
        <v>3.3170568560050295E-3</v>
      </c>
      <c r="R628">
        <f t="shared" si="116"/>
        <v>4.4546672032375056E-3</v>
      </c>
      <c r="S628">
        <f t="shared" si="117"/>
        <v>2.6906162945554701E-3</v>
      </c>
      <c r="T628">
        <f t="shared" si="118"/>
        <v>3.3332550053173371E-3</v>
      </c>
      <c r="U628">
        <f t="shared" si="119"/>
        <v>4.1952820716733008E-3</v>
      </c>
      <c r="V628">
        <f t="shared" si="120"/>
        <v>4.1952820716733008E-3</v>
      </c>
      <c r="W628" s="2"/>
      <c r="X628">
        <f t="shared" si="121"/>
        <v>183.5010957536046</v>
      </c>
      <c r="Y628">
        <f t="shared" si="122"/>
        <v>3.3880917422186799E-3</v>
      </c>
      <c r="Z628" s="40">
        <f>X628/MAX($X$16:X628)-1</f>
        <v>0</v>
      </c>
      <c r="AC628" s="2"/>
    </row>
    <row r="629" spans="1:29">
      <c r="A629" s="2">
        <v>44412</v>
      </c>
      <c r="B629">
        <v>14433825</v>
      </c>
      <c r="C629">
        <v>16376415</v>
      </c>
      <c r="D629">
        <v>16609093</v>
      </c>
      <c r="E629">
        <v>15537719</v>
      </c>
      <c r="F629">
        <v>14740667</v>
      </c>
      <c r="G629">
        <f>IFERROR(VLOOKUP($A629,'Equity Curves'!$A$16:$F$1622,2,FALSE),'BN+NF EQ_Curves'!G628)</f>
        <v>25396248</v>
      </c>
      <c r="H629">
        <f>IFERROR(VLOOKUP($A629,'Equity Curves'!$A$16:$F$1622,3,FALSE),'BN+NF EQ_Curves'!H628)</f>
        <v>28697104</v>
      </c>
      <c r="I629">
        <f>IFERROR(VLOOKUP($A629,'Equity Curves'!$A$16:$F$1622,4,FALSE),'BN+NF EQ_Curves'!I628)</f>
        <v>31991592</v>
      </c>
      <c r="J629">
        <f>IFERROR(VLOOKUP($A629,'Equity Curves'!$A$16:$F$1622,5,FALSE),'BN+NF EQ_Curves'!J628)</f>
        <v>29709556</v>
      </c>
      <c r="K629">
        <f>IFERROR(VLOOKUP($A629,'Equity Curves'!$A$16:$F$1622,6,FALSE),'BN+NF EQ_Curves'!K628)</f>
        <v>29709556</v>
      </c>
      <c r="M629">
        <f t="shared" si="111"/>
        <v>6.7428821723969357E-4</v>
      </c>
      <c r="N629">
        <f t="shared" si="112"/>
        <v>1.1312569882093726E-3</v>
      </c>
      <c r="O629">
        <f t="shared" si="113"/>
        <v>1.1154517920313189E-3</v>
      </c>
      <c r="P629">
        <f t="shared" si="114"/>
        <v>1.078733708498758E-3</v>
      </c>
      <c r="Q629">
        <f t="shared" si="115"/>
        <v>1.1705150558296573E-3</v>
      </c>
      <c r="R629">
        <f t="shared" si="116"/>
        <v>1.2632762878521664E-3</v>
      </c>
      <c r="S629">
        <f t="shared" si="117"/>
        <v>1.6611102024277624E-3</v>
      </c>
      <c r="T629">
        <f t="shared" si="118"/>
        <v>1.6763702432447403E-3</v>
      </c>
      <c r="U629">
        <f t="shared" si="119"/>
        <v>1.7049130803172829E-3</v>
      </c>
      <c r="V629">
        <f t="shared" si="120"/>
        <v>1.7049130803172829E-3</v>
      </c>
      <c r="W629" s="2"/>
      <c r="X629">
        <f t="shared" si="121"/>
        <v>183.74296540373567</v>
      </c>
      <c r="Y629">
        <f t="shared" si="122"/>
        <v>1.3180828655968034E-3</v>
      </c>
      <c r="Z629" s="40">
        <f>X629/MAX($X$16:X629)-1</f>
        <v>0</v>
      </c>
      <c r="AC629" s="2"/>
    </row>
    <row r="630" spans="1:29">
      <c r="A630" s="2">
        <v>44413</v>
      </c>
      <c r="B630">
        <v>14436916</v>
      </c>
      <c r="C630">
        <v>16380339</v>
      </c>
      <c r="D630">
        <v>16613017</v>
      </c>
      <c r="E630">
        <v>15563111</v>
      </c>
      <c r="F630">
        <v>14781519</v>
      </c>
      <c r="G630">
        <f>IFERROR(VLOOKUP($A630,'Equity Curves'!$A$16:$F$1622,2,FALSE),'BN+NF EQ_Curves'!G629)</f>
        <v>25402422</v>
      </c>
      <c r="H630">
        <f>IFERROR(VLOOKUP($A630,'Equity Curves'!$A$16:$F$1622,3,FALSE),'BN+NF EQ_Curves'!H629)</f>
        <v>28705120</v>
      </c>
      <c r="I630">
        <f>IFERROR(VLOOKUP($A630,'Equity Curves'!$A$16:$F$1622,4,FALSE),'BN+NF EQ_Curves'!I629)</f>
        <v>31805046</v>
      </c>
      <c r="J630">
        <f>IFERROR(VLOOKUP($A630,'Equity Curves'!$A$16:$F$1622,5,FALSE),'BN+NF EQ_Curves'!J629)</f>
        <v>29671548</v>
      </c>
      <c r="K630">
        <f>IFERROR(VLOOKUP($A630,'Equity Curves'!$A$16:$F$1622,6,FALSE),'BN+NF EQ_Curves'!K629)</f>
        <v>29671548</v>
      </c>
      <c r="M630">
        <f t="shared" si="111"/>
        <v>2.1414974894051753E-4</v>
      </c>
      <c r="N630">
        <f t="shared" si="112"/>
        <v>2.396128823065613E-4</v>
      </c>
      <c r="O630">
        <f t="shared" si="113"/>
        <v>2.362561278932418E-4</v>
      </c>
      <c r="P630">
        <f t="shared" si="114"/>
        <v>1.6342167083855941E-3</v>
      </c>
      <c r="Q630">
        <f t="shared" si="115"/>
        <v>2.7713806980376177E-3</v>
      </c>
      <c r="R630">
        <f t="shared" si="116"/>
        <v>2.4310677703254235E-4</v>
      </c>
      <c r="S630">
        <f t="shared" si="117"/>
        <v>2.7933132207347278E-4</v>
      </c>
      <c r="T630">
        <f t="shared" si="118"/>
        <v>-5.8310946201114433E-3</v>
      </c>
      <c r="U630">
        <f t="shared" si="119"/>
        <v>-1.2793190177597946E-3</v>
      </c>
      <c r="V630">
        <f t="shared" si="120"/>
        <v>-1.2793190177597946E-3</v>
      </c>
      <c r="W630" s="2"/>
      <c r="X630">
        <f t="shared" si="121"/>
        <v>183.6920377630656</v>
      </c>
      <c r="Y630">
        <f t="shared" si="122"/>
        <v>-2.7716783909614856E-4</v>
      </c>
      <c r="Z630" s="40">
        <f>X630/MAX($X$16:X630)-1</f>
        <v>-2.7716783909614851E-4</v>
      </c>
      <c r="AC630" s="2"/>
    </row>
    <row r="631" spans="1:29">
      <c r="A631" s="2">
        <v>44414</v>
      </c>
      <c r="B631">
        <v>14427380</v>
      </c>
      <c r="C631">
        <v>16352726</v>
      </c>
      <c r="D631">
        <v>16651960</v>
      </c>
      <c r="E631">
        <v>15550938</v>
      </c>
      <c r="F631">
        <v>14743698</v>
      </c>
      <c r="G631">
        <f>IFERROR(VLOOKUP($A631,'Equity Curves'!$A$16:$F$1622,2,FALSE),'BN+NF EQ_Curves'!G630)</f>
        <v>25438004</v>
      </c>
      <c r="H631">
        <f>IFERROR(VLOOKUP($A631,'Equity Curves'!$A$16:$F$1622,3,FALSE),'BN+NF EQ_Curves'!H630)</f>
        <v>28792514</v>
      </c>
      <c r="I631">
        <f>IFERROR(VLOOKUP($A631,'Equity Curves'!$A$16:$F$1622,4,FALSE),'BN+NF EQ_Curves'!I630)</f>
        <v>31582908</v>
      </c>
      <c r="J631">
        <f>IFERROR(VLOOKUP($A631,'Equity Curves'!$A$16:$F$1622,5,FALSE),'BN+NF EQ_Curves'!J630)</f>
        <v>29470154</v>
      </c>
      <c r="K631">
        <f>IFERROR(VLOOKUP($A631,'Equity Curves'!$A$16:$F$1622,6,FALSE),'BN+NF EQ_Curves'!K630)</f>
        <v>29470154</v>
      </c>
      <c r="M631">
        <f t="shared" si="111"/>
        <v>-6.6052888303846924E-4</v>
      </c>
      <c r="N631">
        <f t="shared" si="112"/>
        <v>-1.6857404477403914E-3</v>
      </c>
      <c r="O631">
        <f t="shared" si="113"/>
        <v>2.3441256937255517E-3</v>
      </c>
      <c r="P631">
        <f t="shared" si="114"/>
        <v>-7.8217009439818241E-4</v>
      </c>
      <c r="Q631">
        <f t="shared" si="115"/>
        <v>-2.5586680232254633E-3</v>
      </c>
      <c r="R631">
        <f t="shared" si="116"/>
        <v>1.4007325758149669E-3</v>
      </c>
      <c r="S631">
        <f t="shared" si="117"/>
        <v>3.044543969856317E-3</v>
      </c>
      <c r="T631">
        <f t="shared" si="118"/>
        <v>-6.984363424596185E-3</v>
      </c>
      <c r="U631">
        <f t="shared" si="119"/>
        <v>-6.7874449961289329E-3</v>
      </c>
      <c r="V631">
        <f t="shared" si="120"/>
        <v>-6.7874449961289329E-3</v>
      </c>
      <c r="W631" s="2"/>
      <c r="X631">
        <f t="shared" si="121"/>
        <v>183.33462892520001</v>
      </c>
      <c r="Y631">
        <f t="shared" si="122"/>
        <v>-1.9456958625859726E-3</v>
      </c>
      <c r="Z631" s="40">
        <f>X631/MAX($X$16:X631)-1</f>
        <v>-2.222324417364363E-3</v>
      </c>
      <c r="AC631" s="2"/>
    </row>
    <row r="632" spans="1:29">
      <c r="A632" s="2">
        <v>44417</v>
      </c>
      <c r="B632">
        <v>14396574</v>
      </c>
      <c r="C632">
        <v>16317345</v>
      </c>
      <c r="D632">
        <v>16621512</v>
      </c>
      <c r="E632">
        <v>15533759</v>
      </c>
      <c r="F632">
        <v>14733364</v>
      </c>
      <c r="G632">
        <f>IFERROR(VLOOKUP($A632,'Equity Curves'!$A$16:$F$1622,2,FALSE),'BN+NF EQ_Curves'!G631)</f>
        <v>25440186</v>
      </c>
      <c r="H632">
        <f>IFERROR(VLOOKUP($A632,'Equity Curves'!$A$16:$F$1622,3,FALSE),'BN+NF EQ_Curves'!H631)</f>
        <v>28617074</v>
      </c>
      <c r="I632">
        <f>IFERROR(VLOOKUP($A632,'Equity Curves'!$A$16:$F$1622,4,FALSE),'BN+NF EQ_Curves'!I631)</f>
        <v>31616592</v>
      </c>
      <c r="J632">
        <f>IFERROR(VLOOKUP($A632,'Equity Curves'!$A$16:$F$1622,5,FALSE),'BN+NF EQ_Curves'!J631)</f>
        <v>29490196</v>
      </c>
      <c r="K632">
        <f>IFERROR(VLOOKUP($A632,'Equity Curves'!$A$16:$F$1622,6,FALSE),'BN+NF EQ_Curves'!K631)</f>
        <v>29490196</v>
      </c>
      <c r="M632">
        <f t="shared" si="111"/>
        <v>-2.135245623252402E-3</v>
      </c>
      <c r="N632">
        <f t="shared" si="112"/>
        <v>-2.163614800370306E-3</v>
      </c>
      <c r="O632">
        <f t="shared" si="113"/>
        <v>-1.8284934626314753E-3</v>
      </c>
      <c r="P632">
        <f t="shared" si="114"/>
        <v>-1.1046922057048603E-3</v>
      </c>
      <c r="Q632">
        <f t="shared" si="115"/>
        <v>-7.0090963610347501E-4</v>
      </c>
      <c r="R632">
        <f t="shared" si="116"/>
        <v>8.5777170252931967E-5</v>
      </c>
      <c r="S632">
        <f t="shared" si="117"/>
        <v>-6.0932504886512806E-3</v>
      </c>
      <c r="T632">
        <f t="shared" si="118"/>
        <v>1.0665262362794525E-3</v>
      </c>
      <c r="U632">
        <f t="shared" si="119"/>
        <v>6.8007788490009879E-4</v>
      </c>
      <c r="V632">
        <f t="shared" si="120"/>
        <v>6.8007788490009879E-4</v>
      </c>
      <c r="W632" s="2"/>
      <c r="X632">
        <f t="shared" si="121"/>
        <v>183.12354207108132</v>
      </c>
      <c r="Y632">
        <f t="shared" si="122"/>
        <v>-1.1513747040381214E-3</v>
      </c>
      <c r="Z632" s="40">
        <f>X632/MAX($X$16:X632)-1</f>
        <v>-3.3711403932841222E-3</v>
      </c>
      <c r="AC632" s="2"/>
    </row>
    <row r="633" spans="1:29">
      <c r="A633" s="2">
        <v>44418</v>
      </c>
      <c r="B633">
        <v>14303416</v>
      </c>
      <c r="C633">
        <v>16269646</v>
      </c>
      <c r="D633">
        <v>16648549</v>
      </c>
      <c r="E633">
        <v>15573018</v>
      </c>
      <c r="F633">
        <v>14770557</v>
      </c>
      <c r="G633">
        <f>IFERROR(VLOOKUP($A633,'Equity Curves'!$A$16:$F$1622,2,FALSE),'BN+NF EQ_Curves'!G632)</f>
        <v>25467476</v>
      </c>
      <c r="H633">
        <f>IFERROR(VLOOKUP($A633,'Equity Curves'!$A$16:$F$1622,3,FALSE),'BN+NF EQ_Curves'!H632)</f>
        <v>28537704</v>
      </c>
      <c r="I633">
        <f>IFERROR(VLOOKUP($A633,'Equity Curves'!$A$16:$F$1622,4,FALSE),'BN+NF EQ_Curves'!I632)</f>
        <v>31701362</v>
      </c>
      <c r="J633">
        <f>IFERROR(VLOOKUP($A633,'Equity Curves'!$A$16:$F$1622,5,FALSE),'BN+NF EQ_Curves'!J632)</f>
        <v>29558490</v>
      </c>
      <c r="K633">
        <f>IFERROR(VLOOKUP($A633,'Equity Curves'!$A$16:$F$1622,6,FALSE),'BN+NF EQ_Curves'!K632)</f>
        <v>29558490</v>
      </c>
      <c r="M633">
        <f t="shared" si="111"/>
        <v>-6.4708450774468851E-3</v>
      </c>
      <c r="N633">
        <f t="shared" si="112"/>
        <v>-2.9232084018570026E-3</v>
      </c>
      <c r="O633">
        <f t="shared" si="113"/>
        <v>1.6266269879658957E-3</v>
      </c>
      <c r="P633">
        <f t="shared" si="114"/>
        <v>2.5273341758424994E-3</v>
      </c>
      <c r="Q633">
        <f t="shared" si="115"/>
        <v>2.524406510285182E-3</v>
      </c>
      <c r="R633">
        <f t="shared" si="116"/>
        <v>1.0727122828426694E-3</v>
      </c>
      <c r="S633">
        <f t="shared" si="117"/>
        <v>-2.7735190536950505E-3</v>
      </c>
      <c r="T633">
        <f t="shared" si="118"/>
        <v>2.6811871437630863E-3</v>
      </c>
      <c r="U633">
        <f t="shared" si="119"/>
        <v>2.315820484882547E-3</v>
      </c>
      <c r="V633">
        <f t="shared" si="120"/>
        <v>2.315820484882547E-3</v>
      </c>
      <c r="W633" s="2"/>
      <c r="X633">
        <f t="shared" si="121"/>
        <v>183.17658079334603</v>
      </c>
      <c r="Y633">
        <f t="shared" si="122"/>
        <v>2.8963355374654875E-4</v>
      </c>
      <c r="Z633" s="40">
        <f>X633/MAX($X$16:X633)-1</f>
        <v>-3.082483234909783E-3</v>
      </c>
      <c r="AC633" s="2"/>
    </row>
    <row r="634" spans="1:29">
      <c r="A634" s="2">
        <v>44419</v>
      </c>
      <c r="B634">
        <v>14308961</v>
      </c>
      <c r="C634">
        <v>16171835</v>
      </c>
      <c r="D634">
        <v>16575977</v>
      </c>
      <c r="E634">
        <v>15534954</v>
      </c>
      <c r="F634">
        <v>14745893</v>
      </c>
      <c r="G634">
        <f>IFERROR(VLOOKUP($A634,'Equity Curves'!$A$16:$F$1622,2,FALSE),'BN+NF EQ_Curves'!G633)</f>
        <v>25482378</v>
      </c>
      <c r="H634">
        <f>IFERROR(VLOOKUP($A634,'Equity Curves'!$A$16:$F$1622,3,FALSE),'BN+NF EQ_Curves'!H633)</f>
        <v>28675872</v>
      </c>
      <c r="I634">
        <f>IFERROR(VLOOKUP($A634,'Equity Curves'!$A$16:$F$1622,4,FALSE),'BN+NF EQ_Curves'!I633)</f>
        <v>31560536</v>
      </c>
      <c r="J634">
        <f>IFERROR(VLOOKUP($A634,'Equity Curves'!$A$16:$F$1622,5,FALSE),'BN+NF EQ_Curves'!J633)</f>
        <v>29535196</v>
      </c>
      <c r="K634">
        <f>IFERROR(VLOOKUP($A634,'Equity Curves'!$A$16:$F$1622,6,FALSE),'BN+NF EQ_Curves'!K633)</f>
        <v>29535196</v>
      </c>
      <c r="M634">
        <f t="shared" si="111"/>
        <v>3.8766963080716366E-4</v>
      </c>
      <c r="N634">
        <f t="shared" si="112"/>
        <v>-6.0118702029533511E-3</v>
      </c>
      <c r="O634">
        <f t="shared" si="113"/>
        <v>-4.3590585581962937E-3</v>
      </c>
      <c r="P634">
        <f t="shared" si="114"/>
        <v>-2.4442275736148433E-3</v>
      </c>
      <c r="Q634">
        <f t="shared" si="115"/>
        <v>-1.669808389758054E-3</v>
      </c>
      <c r="R634">
        <f t="shared" si="116"/>
        <v>5.8513847230101668E-4</v>
      </c>
      <c r="S634">
        <f t="shared" si="117"/>
        <v>4.8415948248674567E-3</v>
      </c>
      <c r="T634">
        <f t="shared" si="118"/>
        <v>-4.4422697043742243E-3</v>
      </c>
      <c r="U634">
        <f t="shared" si="119"/>
        <v>-7.8806461358482682E-4</v>
      </c>
      <c r="V634">
        <f t="shared" si="120"/>
        <v>-7.8806461358482682E-4</v>
      </c>
      <c r="W634" s="2"/>
      <c r="X634">
        <f t="shared" si="121"/>
        <v>182.90751343318809</v>
      </c>
      <c r="Y634">
        <f t="shared" si="122"/>
        <v>-1.4688960728090786E-3</v>
      </c>
      <c r="Z634" s="40">
        <f>X634/MAX($X$16:X634)-1</f>
        <v>-4.5468514602007293E-3</v>
      </c>
      <c r="AC634" s="2"/>
    </row>
    <row r="635" spans="1:29">
      <c r="A635" s="2">
        <v>44420</v>
      </c>
      <c r="B635">
        <v>14308027</v>
      </c>
      <c r="C635">
        <v>16225012</v>
      </c>
      <c r="D635">
        <v>16629153</v>
      </c>
      <c r="E635">
        <v>15585472</v>
      </c>
      <c r="F635">
        <v>14758846</v>
      </c>
      <c r="G635">
        <f>IFERROR(VLOOKUP($A635,'Equity Curves'!$A$16:$F$1622,2,FALSE),'BN+NF EQ_Curves'!G634)</f>
        <v>25514376</v>
      </c>
      <c r="H635">
        <f>IFERROR(VLOOKUP($A635,'Equity Curves'!$A$16:$F$1622,3,FALSE),'BN+NF EQ_Curves'!H634)</f>
        <v>28732120</v>
      </c>
      <c r="I635">
        <f>IFERROR(VLOOKUP($A635,'Equity Curves'!$A$16:$F$1622,4,FALSE),'BN+NF EQ_Curves'!I634)</f>
        <v>31633524</v>
      </c>
      <c r="J635">
        <f>IFERROR(VLOOKUP($A635,'Equity Curves'!$A$16:$F$1622,5,FALSE),'BN+NF EQ_Curves'!J634)</f>
        <v>29523804</v>
      </c>
      <c r="K635">
        <f>IFERROR(VLOOKUP($A635,'Equity Curves'!$A$16:$F$1622,6,FALSE),'BN+NF EQ_Curves'!K634)</f>
        <v>29523804</v>
      </c>
      <c r="M635">
        <f t="shared" si="111"/>
        <v>-6.5273781932884134E-5</v>
      </c>
      <c r="N635">
        <f t="shared" si="112"/>
        <v>3.288247746777051E-3</v>
      </c>
      <c r="O635">
        <f t="shared" si="113"/>
        <v>3.2080160342886632E-3</v>
      </c>
      <c r="P635">
        <f t="shared" si="114"/>
        <v>3.2518924742228617E-3</v>
      </c>
      <c r="Q635">
        <f t="shared" si="115"/>
        <v>8.7841407773669999E-4</v>
      </c>
      <c r="R635">
        <f t="shared" si="116"/>
        <v>1.2556912859544855E-3</v>
      </c>
      <c r="S635">
        <f t="shared" si="117"/>
        <v>1.9615096621996564E-3</v>
      </c>
      <c r="T635">
        <f t="shared" si="118"/>
        <v>2.3126349945388203E-3</v>
      </c>
      <c r="U635">
        <f t="shared" si="119"/>
        <v>-3.8570930763415223E-4</v>
      </c>
      <c r="V635">
        <f t="shared" si="120"/>
        <v>-3.8570930763415223E-4</v>
      </c>
      <c r="W635" s="2"/>
      <c r="X635">
        <f t="shared" si="121"/>
        <v>183.18772251039081</v>
      </c>
      <c r="Y635">
        <f t="shared" si="122"/>
        <v>1.5319713878517052E-3</v>
      </c>
      <c r="Z635" s="40">
        <f>X635/MAX($X$16:X635)-1</f>
        <v>-3.0218457186909076E-3</v>
      </c>
      <c r="AC635" s="2"/>
    </row>
    <row r="636" spans="1:29">
      <c r="A636" s="2">
        <v>44421</v>
      </c>
      <c r="B636">
        <v>14339113</v>
      </c>
      <c r="C636">
        <v>16261583</v>
      </c>
      <c r="D636">
        <v>16665725</v>
      </c>
      <c r="E636">
        <v>15620215</v>
      </c>
      <c r="F636">
        <v>14791761</v>
      </c>
      <c r="G636">
        <f>IFERROR(VLOOKUP($A636,'Equity Curves'!$A$16:$F$1622,2,FALSE),'BN+NF EQ_Curves'!G635)</f>
        <v>25538902</v>
      </c>
      <c r="H636">
        <f>IFERROR(VLOOKUP($A636,'Equity Curves'!$A$16:$F$1622,3,FALSE),'BN+NF EQ_Curves'!H635)</f>
        <v>28760152</v>
      </c>
      <c r="I636">
        <f>IFERROR(VLOOKUP($A636,'Equity Curves'!$A$16:$F$1622,4,FALSE),'BN+NF EQ_Curves'!I635)</f>
        <v>31471932</v>
      </c>
      <c r="J636">
        <f>IFERROR(VLOOKUP($A636,'Equity Curves'!$A$16:$F$1622,5,FALSE),'BN+NF EQ_Curves'!J635)</f>
        <v>29529772</v>
      </c>
      <c r="K636">
        <f>IFERROR(VLOOKUP($A636,'Equity Curves'!$A$16:$F$1622,6,FALSE),'BN+NF EQ_Curves'!K635)</f>
        <v>29529772</v>
      </c>
      <c r="M636">
        <f t="shared" si="111"/>
        <v>2.1726265962456193E-3</v>
      </c>
      <c r="N636">
        <f t="shared" si="112"/>
        <v>2.2539890879587077E-3</v>
      </c>
      <c r="O636">
        <f t="shared" si="113"/>
        <v>2.1992701612643106E-3</v>
      </c>
      <c r="P636">
        <f t="shared" si="114"/>
        <v>2.2291913905463367E-3</v>
      </c>
      <c r="Q636">
        <f t="shared" si="115"/>
        <v>2.2301879157760052E-3</v>
      </c>
      <c r="R636">
        <f t="shared" si="116"/>
        <v>9.6126199598223216E-4</v>
      </c>
      <c r="S636">
        <f t="shared" si="117"/>
        <v>9.7563284574886389E-4</v>
      </c>
      <c r="T636">
        <f t="shared" si="118"/>
        <v>-5.1082516130671607E-3</v>
      </c>
      <c r="U636">
        <f t="shared" si="119"/>
        <v>2.0214197330403749E-4</v>
      </c>
      <c r="V636">
        <f t="shared" si="120"/>
        <v>2.0214197330403749E-4</v>
      </c>
      <c r="W636" s="2"/>
      <c r="X636">
        <f t="shared" si="121"/>
        <v>183.34010158117064</v>
      </c>
      <c r="Y636">
        <f t="shared" si="122"/>
        <v>8.3181923270629892E-4</v>
      </c>
      <c r="Z636" s="40">
        <f>X636/MAX($X$16:X636)-1</f>
        <v>-2.1925401153716217E-3</v>
      </c>
      <c r="AC636" s="2"/>
    </row>
    <row r="637" spans="1:29">
      <c r="A637" s="2">
        <v>44424</v>
      </c>
      <c r="B637">
        <v>14354738</v>
      </c>
      <c r="C637">
        <v>16279965</v>
      </c>
      <c r="D637">
        <v>16684107</v>
      </c>
      <c r="E637">
        <v>15639745</v>
      </c>
      <c r="F637">
        <v>14767947</v>
      </c>
      <c r="G637">
        <f>IFERROR(VLOOKUP($A637,'Equity Curves'!$A$16:$F$1622,2,FALSE),'BN+NF EQ_Curves'!G636)</f>
        <v>25545266</v>
      </c>
      <c r="H637">
        <f>IFERROR(VLOOKUP($A637,'Equity Curves'!$A$16:$F$1622,3,FALSE),'BN+NF EQ_Curves'!H636)</f>
        <v>28760472</v>
      </c>
      <c r="I637">
        <f>IFERROR(VLOOKUP($A637,'Equity Curves'!$A$16:$F$1622,4,FALSE),'BN+NF EQ_Curves'!I636)</f>
        <v>31501784</v>
      </c>
      <c r="J637">
        <f>IFERROR(VLOOKUP($A637,'Equity Curves'!$A$16:$F$1622,5,FALSE),'BN+NF EQ_Curves'!J636)</f>
        <v>29516760</v>
      </c>
      <c r="K637">
        <f>IFERROR(VLOOKUP($A637,'Equity Curves'!$A$16:$F$1622,6,FALSE),'BN+NF EQ_Curves'!K636)</f>
        <v>29516760</v>
      </c>
      <c r="M637">
        <f t="shared" si="111"/>
        <v>1.0896768858714712E-3</v>
      </c>
      <c r="N637">
        <f t="shared" si="112"/>
        <v>1.1303942549749646E-3</v>
      </c>
      <c r="O637">
        <f t="shared" si="113"/>
        <v>1.1029823185009224E-3</v>
      </c>
      <c r="P637">
        <f t="shared" si="114"/>
        <v>1.2503028927579596E-3</v>
      </c>
      <c r="Q637">
        <f t="shared" si="115"/>
        <v>-1.6099502959789902E-3</v>
      </c>
      <c r="R637">
        <f t="shared" si="116"/>
        <v>2.4918847333377236E-4</v>
      </c>
      <c r="S637">
        <f t="shared" si="117"/>
        <v>1.1126505868208625E-5</v>
      </c>
      <c r="T637">
        <f t="shared" si="118"/>
        <v>9.4852772305187294E-4</v>
      </c>
      <c r="U637">
        <f t="shared" si="119"/>
        <v>-4.4064004286925584E-4</v>
      </c>
      <c r="V637">
        <f t="shared" si="120"/>
        <v>-4.4064004286925584E-4</v>
      </c>
      <c r="W637" s="2"/>
      <c r="X637">
        <f t="shared" si="121"/>
        <v>183.40043823424492</v>
      </c>
      <c r="Y637">
        <f t="shared" si="122"/>
        <v>3.2909686726416692E-4</v>
      </c>
      <c r="Z637" s="40">
        <f>X637/MAX($X$16:X637)-1</f>
        <v>-1.8641648061906713E-3</v>
      </c>
      <c r="AC637" s="2"/>
    </row>
    <row r="638" spans="1:29">
      <c r="A638" s="2">
        <v>44425</v>
      </c>
      <c r="B638">
        <v>14371650</v>
      </c>
      <c r="C638">
        <v>16284053</v>
      </c>
      <c r="D638">
        <v>16681888</v>
      </c>
      <c r="E638">
        <v>15660786</v>
      </c>
      <c r="F638">
        <v>14806104</v>
      </c>
      <c r="G638">
        <f>IFERROR(VLOOKUP($A638,'Equity Curves'!$A$16:$F$1622,2,FALSE),'BN+NF EQ_Curves'!G637)</f>
        <v>25554910</v>
      </c>
      <c r="H638">
        <f>IFERROR(VLOOKUP($A638,'Equity Curves'!$A$16:$F$1622,3,FALSE),'BN+NF EQ_Curves'!H637)</f>
        <v>28878642</v>
      </c>
      <c r="I638">
        <f>IFERROR(VLOOKUP($A638,'Equity Curves'!$A$16:$F$1622,4,FALSE),'BN+NF EQ_Curves'!I637)</f>
        <v>31667268</v>
      </c>
      <c r="J638">
        <f>IFERROR(VLOOKUP($A638,'Equity Curves'!$A$16:$F$1622,5,FALSE),'BN+NF EQ_Curves'!J637)</f>
        <v>29622082</v>
      </c>
      <c r="K638">
        <f>IFERROR(VLOOKUP($A638,'Equity Curves'!$A$16:$F$1622,6,FALSE),'BN+NF EQ_Curves'!K637)</f>
        <v>29622082</v>
      </c>
      <c r="M638">
        <f t="shared" si="111"/>
        <v>1.1781475914085515E-3</v>
      </c>
      <c r="N638">
        <f t="shared" si="112"/>
        <v>2.5110619095314313E-4</v>
      </c>
      <c r="O638">
        <f t="shared" si="113"/>
        <v>-1.3300082527645252E-4</v>
      </c>
      <c r="P638">
        <f t="shared" si="114"/>
        <v>1.3453544159447439E-3</v>
      </c>
      <c r="Q638">
        <f t="shared" si="115"/>
        <v>2.5837714612599871E-3</v>
      </c>
      <c r="R638">
        <f t="shared" si="116"/>
        <v>3.7752591810935598E-4</v>
      </c>
      <c r="S638">
        <f t="shared" si="117"/>
        <v>4.1087642789729983E-3</v>
      </c>
      <c r="T638">
        <f t="shared" si="118"/>
        <v>5.2531628050018764E-3</v>
      </c>
      <c r="U638">
        <f t="shared" si="119"/>
        <v>3.5682100609959466E-3</v>
      </c>
      <c r="V638">
        <f t="shared" si="120"/>
        <v>3.5682100609959466E-3</v>
      </c>
      <c r="W638" s="2"/>
      <c r="X638">
        <f t="shared" si="121"/>
        <v>183.80577616371389</v>
      </c>
      <c r="Y638">
        <f t="shared" si="122"/>
        <v>2.2101251958366098E-3</v>
      </c>
      <c r="Z638" s="40">
        <f>X638/MAX($X$16:X638)-1</f>
        <v>0</v>
      </c>
      <c r="AC638" s="2"/>
    </row>
    <row r="639" spans="1:29">
      <c r="A639" s="2">
        <v>44426</v>
      </c>
      <c r="B639">
        <v>14377703</v>
      </c>
      <c r="C639">
        <v>16306729</v>
      </c>
      <c r="D639">
        <v>16729711</v>
      </c>
      <c r="E639">
        <v>15722755</v>
      </c>
      <c r="F639">
        <v>14880801</v>
      </c>
      <c r="G639">
        <f>IFERROR(VLOOKUP($A639,'Equity Curves'!$A$16:$F$1622,2,FALSE),'BN+NF EQ_Curves'!G638)</f>
        <v>25367320</v>
      </c>
      <c r="H639">
        <f>IFERROR(VLOOKUP($A639,'Equity Curves'!$A$16:$F$1622,3,FALSE),'BN+NF EQ_Curves'!H638)</f>
        <v>28783368</v>
      </c>
      <c r="I639">
        <f>IFERROR(VLOOKUP($A639,'Equity Curves'!$A$16:$F$1622,4,FALSE),'BN+NF EQ_Curves'!I638)</f>
        <v>31793052</v>
      </c>
      <c r="J639">
        <f>IFERROR(VLOOKUP($A639,'Equity Curves'!$A$16:$F$1622,5,FALSE),'BN+NF EQ_Curves'!J638)</f>
        <v>29734932</v>
      </c>
      <c r="K639">
        <f>IFERROR(VLOOKUP($A639,'Equity Curves'!$A$16:$F$1622,6,FALSE),'BN+NF EQ_Curves'!K638)</f>
        <v>29734932</v>
      </c>
      <c r="M639">
        <f t="shared" si="111"/>
        <v>4.211764132859841E-4</v>
      </c>
      <c r="N639">
        <f t="shared" si="112"/>
        <v>1.3925280149849062E-3</v>
      </c>
      <c r="O639">
        <f t="shared" si="113"/>
        <v>2.8667618437432374E-3</v>
      </c>
      <c r="P639">
        <f t="shared" si="114"/>
        <v>3.9569533738599283E-3</v>
      </c>
      <c r="Q639">
        <f t="shared" si="115"/>
        <v>5.0450138672537559E-3</v>
      </c>
      <c r="R639">
        <f t="shared" si="116"/>
        <v>-7.3406636924175928E-3</v>
      </c>
      <c r="S639">
        <f t="shared" si="117"/>
        <v>-3.2991163504156873E-3</v>
      </c>
      <c r="T639">
        <f t="shared" si="118"/>
        <v>3.9720508886336159E-3</v>
      </c>
      <c r="U639">
        <f t="shared" si="119"/>
        <v>3.8096579436921463E-3</v>
      </c>
      <c r="V639">
        <f t="shared" si="120"/>
        <v>3.8096579436921463E-3</v>
      </c>
      <c r="W639" s="2"/>
      <c r="X639">
        <f t="shared" si="121"/>
        <v>184.07475790869077</v>
      </c>
      <c r="Y639">
        <f t="shared" si="122"/>
        <v>1.463402024631244E-3</v>
      </c>
      <c r="Z639" s="40">
        <f>X639/MAX($X$16:X639)-1</f>
        <v>0</v>
      </c>
      <c r="AC639" s="2"/>
    </row>
    <row r="640" spans="1:29">
      <c r="A640" s="2">
        <v>44428</v>
      </c>
      <c r="B640">
        <v>14392975</v>
      </c>
      <c r="C640">
        <v>16324696</v>
      </c>
      <c r="D640">
        <v>16677280</v>
      </c>
      <c r="E640">
        <v>15700480</v>
      </c>
      <c r="F640">
        <v>14782941</v>
      </c>
      <c r="G640">
        <f>IFERROR(VLOOKUP($A640,'Equity Curves'!$A$16:$F$1622,2,FALSE),'BN+NF EQ_Curves'!G639)</f>
        <v>25407092</v>
      </c>
      <c r="H640">
        <f>IFERROR(VLOOKUP($A640,'Equity Curves'!$A$16:$F$1622,3,FALSE),'BN+NF EQ_Curves'!H639)</f>
        <v>28828822</v>
      </c>
      <c r="I640">
        <f>IFERROR(VLOOKUP($A640,'Equity Curves'!$A$16:$F$1622,4,FALSE),'BN+NF EQ_Curves'!I639)</f>
        <v>31844188</v>
      </c>
      <c r="J640">
        <f>IFERROR(VLOOKUP($A640,'Equity Curves'!$A$16:$F$1622,5,FALSE),'BN+NF EQ_Curves'!J639)</f>
        <v>29783226</v>
      </c>
      <c r="K640">
        <f>IFERROR(VLOOKUP($A640,'Equity Curves'!$A$16:$F$1622,6,FALSE),'BN+NF EQ_Curves'!K639)</f>
        <v>29783226</v>
      </c>
      <c r="M640">
        <f t="shared" si="111"/>
        <v>1.0622002694031796E-3</v>
      </c>
      <c r="N640">
        <f t="shared" si="112"/>
        <v>1.1018150850485853E-3</v>
      </c>
      <c r="O640">
        <f t="shared" si="113"/>
        <v>-3.1340051241769418E-3</v>
      </c>
      <c r="P640">
        <f t="shared" si="114"/>
        <v>-1.4167364434540808E-3</v>
      </c>
      <c r="Q640">
        <f t="shared" si="115"/>
        <v>-6.5762588989665138E-3</v>
      </c>
      <c r="R640">
        <f t="shared" si="116"/>
        <v>1.5678439819422074E-3</v>
      </c>
      <c r="S640">
        <f t="shared" si="117"/>
        <v>1.5791758629497554E-3</v>
      </c>
      <c r="T640">
        <f t="shared" si="118"/>
        <v>1.6084017350708191E-3</v>
      </c>
      <c r="U640">
        <f t="shared" si="119"/>
        <v>1.6241503427685267E-3</v>
      </c>
      <c r="V640">
        <f t="shared" si="120"/>
        <v>1.6241503427685267E-3</v>
      </c>
      <c r="W640" s="2"/>
      <c r="X640">
        <f t="shared" si="121"/>
        <v>184.05710030106405</v>
      </c>
      <c r="Y640">
        <f t="shared" si="122"/>
        <v>-9.5926284664593631E-5</v>
      </c>
      <c r="Z640" s="40">
        <f>X640/MAX($X$16:X640)-1</f>
        <v>-9.5926284664593631E-5</v>
      </c>
      <c r="AC640" s="2"/>
    </row>
    <row r="641" spans="1:29">
      <c r="A641" s="2">
        <v>44431</v>
      </c>
      <c r="B641">
        <v>14381685</v>
      </c>
      <c r="C641">
        <v>16138004</v>
      </c>
      <c r="D641">
        <v>16639615</v>
      </c>
      <c r="E641">
        <v>15507958</v>
      </c>
      <c r="F641">
        <v>14585729</v>
      </c>
      <c r="G641">
        <f>IFERROR(VLOOKUP($A641,'Equity Curves'!$A$16:$F$1622,2,FALSE),'BN+NF EQ_Curves'!G640)</f>
        <v>25422646</v>
      </c>
      <c r="H641">
        <f>IFERROR(VLOOKUP($A641,'Equity Curves'!$A$16:$F$1622,3,FALSE),'BN+NF EQ_Curves'!H640)</f>
        <v>28779344</v>
      </c>
      <c r="I641">
        <f>IFERROR(VLOOKUP($A641,'Equity Curves'!$A$16:$F$1622,4,FALSE),'BN+NF EQ_Curves'!I640)</f>
        <v>31413152</v>
      </c>
      <c r="J641">
        <f>IFERROR(VLOOKUP($A641,'Equity Curves'!$A$16:$F$1622,5,FALSE),'BN+NF EQ_Curves'!J640)</f>
        <v>29533690</v>
      </c>
      <c r="K641">
        <f>IFERROR(VLOOKUP($A641,'Equity Curves'!$A$16:$F$1622,6,FALSE),'BN+NF EQ_Curves'!K640)</f>
        <v>29533690</v>
      </c>
      <c r="M641">
        <f t="shared" si="111"/>
        <v>-7.8441045023702749E-4</v>
      </c>
      <c r="N641">
        <f t="shared" si="112"/>
        <v>-1.143617008243214E-2</v>
      </c>
      <c r="O641">
        <f t="shared" si="113"/>
        <v>-2.2584618115184529E-3</v>
      </c>
      <c r="P641">
        <f t="shared" si="114"/>
        <v>-1.2262172876243316E-2</v>
      </c>
      <c r="Q641">
        <f t="shared" si="115"/>
        <v>-1.3340511877846239E-2</v>
      </c>
      <c r="R641">
        <f t="shared" si="116"/>
        <v>6.1219127320821798E-4</v>
      </c>
      <c r="S641">
        <f t="shared" si="117"/>
        <v>-1.7162685315410542E-3</v>
      </c>
      <c r="T641">
        <f t="shared" si="118"/>
        <v>-1.3535782416559061E-2</v>
      </c>
      <c r="U641">
        <f t="shared" si="119"/>
        <v>-8.3784073625872146E-3</v>
      </c>
      <c r="V641">
        <f t="shared" si="120"/>
        <v>-8.3784073625872146E-3</v>
      </c>
      <c r="W641" s="2"/>
      <c r="X641">
        <f t="shared" si="121"/>
        <v>182.74148956967002</v>
      </c>
      <c r="Y641">
        <f t="shared" si="122"/>
        <v>-7.1478401498343514E-3</v>
      </c>
      <c r="Z641" s="40">
        <f>X641/MAX($X$16:X641)-1</f>
        <v>-7.2430807687500209E-3</v>
      </c>
      <c r="AC641" s="2"/>
    </row>
    <row r="642" spans="1:29">
      <c r="A642" s="2">
        <v>44432</v>
      </c>
      <c r="B642">
        <v>14405397</v>
      </c>
      <c r="C642">
        <v>16200371</v>
      </c>
      <c r="D642">
        <v>16701983</v>
      </c>
      <c r="E642">
        <v>15567207</v>
      </c>
      <c r="F642">
        <v>14614133</v>
      </c>
      <c r="G642">
        <f>IFERROR(VLOOKUP($A642,'Equity Curves'!$A$16:$F$1622,2,FALSE),'BN+NF EQ_Curves'!G641)</f>
        <v>25389702</v>
      </c>
      <c r="H642">
        <f>IFERROR(VLOOKUP($A642,'Equity Curves'!$A$16:$F$1622,3,FALSE),'BN+NF EQ_Curves'!H641)</f>
        <v>28964336</v>
      </c>
      <c r="I642">
        <f>IFERROR(VLOOKUP($A642,'Equity Curves'!$A$16:$F$1622,4,FALSE),'BN+NF EQ_Curves'!I641)</f>
        <v>31621266</v>
      </c>
      <c r="J642">
        <f>IFERROR(VLOOKUP($A642,'Equity Curves'!$A$16:$F$1622,5,FALSE),'BN+NF EQ_Curves'!J641)</f>
        <v>29694702</v>
      </c>
      <c r="K642">
        <f>IFERROR(VLOOKUP($A642,'Equity Curves'!$A$16:$F$1622,6,FALSE),'BN+NF EQ_Curves'!K641)</f>
        <v>29694702</v>
      </c>
      <c r="M642">
        <f t="shared" si="111"/>
        <v>1.6487636879822798E-3</v>
      </c>
      <c r="N642">
        <f t="shared" si="112"/>
        <v>3.8646043215753156E-3</v>
      </c>
      <c r="O642">
        <f t="shared" si="113"/>
        <v>3.7481636444112176E-3</v>
      </c>
      <c r="P642">
        <f t="shared" si="114"/>
        <v>3.8205545823635223E-3</v>
      </c>
      <c r="Q642">
        <f t="shared" si="115"/>
        <v>1.9473829521994279E-3</v>
      </c>
      <c r="R642">
        <f t="shared" si="116"/>
        <v>-1.295852524556218E-3</v>
      </c>
      <c r="S642">
        <f t="shared" si="117"/>
        <v>6.4279435973244592E-3</v>
      </c>
      <c r="T642">
        <f t="shared" si="118"/>
        <v>6.6250594655385964E-3</v>
      </c>
      <c r="U642">
        <f t="shared" si="119"/>
        <v>5.4518077490486316E-3</v>
      </c>
      <c r="V642">
        <f t="shared" si="120"/>
        <v>5.4518077490486316E-3</v>
      </c>
      <c r="W642" s="2"/>
      <c r="X642">
        <f t="shared" si="121"/>
        <v>183.43024654239363</v>
      </c>
      <c r="Y642">
        <f t="shared" si="122"/>
        <v>3.7690235224935864E-3</v>
      </c>
      <c r="Z642" s="40">
        <f>X642/MAX($X$16:X642)-1</f>
        <v>-3.5013565880490649E-3</v>
      </c>
      <c r="AC642" s="2"/>
    </row>
    <row r="643" spans="1:29">
      <c r="A643" s="2">
        <v>44433</v>
      </c>
      <c r="B643">
        <v>14415098</v>
      </c>
      <c r="C643">
        <v>16211784</v>
      </c>
      <c r="D643">
        <v>16715490</v>
      </c>
      <c r="E643">
        <v>15544188</v>
      </c>
      <c r="F643">
        <v>14575877</v>
      </c>
      <c r="G643">
        <f>IFERROR(VLOOKUP($A643,'Equity Curves'!$A$16:$F$1622,2,FALSE),'BN+NF EQ_Curves'!G642)</f>
        <v>25401932</v>
      </c>
      <c r="H643">
        <f>IFERROR(VLOOKUP($A643,'Equity Curves'!$A$16:$F$1622,3,FALSE),'BN+NF EQ_Curves'!H642)</f>
        <v>28961996</v>
      </c>
      <c r="I643">
        <f>IFERROR(VLOOKUP($A643,'Equity Curves'!$A$16:$F$1622,4,FALSE),'BN+NF EQ_Curves'!I642)</f>
        <v>31641520</v>
      </c>
      <c r="J643">
        <f>IFERROR(VLOOKUP($A643,'Equity Curves'!$A$16:$F$1622,5,FALSE),'BN+NF EQ_Curves'!J642)</f>
        <v>29716900</v>
      </c>
      <c r="K643">
        <f>IFERROR(VLOOKUP($A643,'Equity Curves'!$A$16:$F$1622,6,FALSE),'BN+NF EQ_Curves'!K642)</f>
        <v>29716900</v>
      </c>
      <c r="M643">
        <f t="shared" si="111"/>
        <v>6.7342816029292152E-4</v>
      </c>
      <c r="N643">
        <f t="shared" si="112"/>
        <v>7.0449003914796471E-4</v>
      </c>
      <c r="O643">
        <f t="shared" si="113"/>
        <v>8.087063673816175E-4</v>
      </c>
      <c r="P643">
        <f t="shared" si="114"/>
        <v>-1.4786852901743641E-3</v>
      </c>
      <c r="Q643">
        <f t="shared" si="115"/>
        <v>-2.6177399644576882E-3</v>
      </c>
      <c r="R643">
        <f t="shared" si="116"/>
        <v>4.8169135659814621E-4</v>
      </c>
      <c r="S643">
        <f t="shared" si="117"/>
        <v>-8.0789008938486617E-5</v>
      </c>
      <c r="T643">
        <f t="shared" si="118"/>
        <v>6.4051831447864416E-4</v>
      </c>
      <c r="U643">
        <f t="shared" si="119"/>
        <v>7.4754075659688723E-4</v>
      </c>
      <c r="V643">
        <f t="shared" si="120"/>
        <v>7.4754075659688723E-4</v>
      </c>
      <c r="W643" s="2"/>
      <c r="X643">
        <f t="shared" si="121"/>
        <v>183.4417421432301</v>
      </c>
      <c r="Y643">
        <f t="shared" si="122"/>
        <v>6.2670148752253023E-5</v>
      </c>
      <c r="Z643" s="40">
        <f>X643/MAX($X$16:X643)-1</f>
        <v>-3.4389058698350849E-3</v>
      </c>
      <c r="AC643" s="2"/>
    </row>
    <row r="644" spans="1:29">
      <c r="A644" s="2">
        <v>44434</v>
      </c>
      <c r="B644">
        <v>14422781</v>
      </c>
      <c r="C644">
        <v>16216212</v>
      </c>
      <c r="D644">
        <v>16686529</v>
      </c>
      <c r="E644">
        <v>15527590</v>
      </c>
      <c r="F644">
        <v>14521612</v>
      </c>
      <c r="G644">
        <f>IFERROR(VLOOKUP($A644,'Equity Curves'!$A$16:$F$1622,2,FALSE),'BN+NF EQ_Curves'!G643)</f>
        <v>25456830</v>
      </c>
      <c r="H644">
        <f>IFERROR(VLOOKUP($A644,'Equity Curves'!$A$16:$F$1622,3,FALSE),'BN+NF EQ_Curves'!H643)</f>
        <v>28928292</v>
      </c>
      <c r="I644">
        <f>IFERROR(VLOOKUP($A644,'Equity Curves'!$A$16:$F$1622,4,FALSE),'BN+NF EQ_Curves'!I643)</f>
        <v>31760808</v>
      </c>
      <c r="J644">
        <f>IFERROR(VLOOKUP($A644,'Equity Curves'!$A$16:$F$1622,5,FALSE),'BN+NF EQ_Curves'!J643)</f>
        <v>29837636</v>
      </c>
      <c r="K644">
        <f>IFERROR(VLOOKUP($A644,'Equity Curves'!$A$16:$F$1622,6,FALSE),'BN+NF EQ_Curves'!K643)</f>
        <v>29837636</v>
      </c>
      <c r="M644">
        <f t="shared" si="111"/>
        <v>5.3298284895464398E-4</v>
      </c>
      <c r="N644">
        <f t="shared" si="112"/>
        <v>2.7313465316347596E-4</v>
      </c>
      <c r="O644">
        <f t="shared" si="113"/>
        <v>-1.7325845667700568E-3</v>
      </c>
      <c r="P644">
        <f t="shared" si="114"/>
        <v>-1.0677945994991278E-3</v>
      </c>
      <c r="Q644">
        <f t="shared" si="115"/>
        <v>-3.7229320746875461E-3</v>
      </c>
      <c r="R644">
        <f t="shared" si="116"/>
        <v>2.1611741973011078E-3</v>
      </c>
      <c r="S644">
        <f t="shared" si="117"/>
        <v>-1.1637319472042051E-3</v>
      </c>
      <c r="T644">
        <f t="shared" si="118"/>
        <v>3.7699832372148911E-3</v>
      </c>
      <c r="U644">
        <f t="shared" si="119"/>
        <v>4.0628733145111617E-3</v>
      </c>
      <c r="V644">
        <f t="shared" si="120"/>
        <v>4.0628733145111617E-3</v>
      </c>
      <c r="W644" s="2"/>
      <c r="X644">
        <f t="shared" si="121"/>
        <v>183.57337954074509</v>
      </c>
      <c r="Y644">
        <f t="shared" si="122"/>
        <v>7.1759783774955066E-4</v>
      </c>
      <c r="Z644" s="40">
        <f>X644/MAX($X$16:X644)-1</f>
        <v>-2.7237757835019138E-3</v>
      </c>
      <c r="AC644" s="2"/>
    </row>
    <row r="645" spans="1:29">
      <c r="A645" s="2">
        <v>44435</v>
      </c>
      <c r="B645">
        <v>14368296</v>
      </c>
      <c r="C645">
        <v>16234003</v>
      </c>
      <c r="D645">
        <v>16655288</v>
      </c>
      <c r="E645">
        <v>15497911</v>
      </c>
      <c r="F645">
        <v>14493921</v>
      </c>
      <c r="G645">
        <f>IFERROR(VLOOKUP($A645,'Equity Curves'!$A$16:$F$1622,2,FALSE),'BN+NF EQ_Curves'!G644)</f>
        <v>25433404</v>
      </c>
      <c r="H645">
        <f>IFERROR(VLOOKUP($A645,'Equity Curves'!$A$16:$F$1622,3,FALSE),'BN+NF EQ_Curves'!H644)</f>
        <v>28893868</v>
      </c>
      <c r="I645">
        <f>IFERROR(VLOOKUP($A645,'Equity Curves'!$A$16:$F$1622,4,FALSE),'BN+NF EQ_Curves'!I644)</f>
        <v>31716236</v>
      </c>
      <c r="J645">
        <f>IFERROR(VLOOKUP($A645,'Equity Curves'!$A$16:$F$1622,5,FALSE),'BN+NF EQ_Curves'!J644)</f>
        <v>29846370</v>
      </c>
      <c r="K645">
        <f>IFERROR(VLOOKUP($A645,'Equity Curves'!$A$16:$F$1622,6,FALSE),'BN+NF EQ_Curves'!K644)</f>
        <v>29846370</v>
      </c>
      <c r="M645">
        <f t="shared" si="111"/>
        <v>-3.7777041750824969E-3</v>
      </c>
      <c r="N645">
        <f t="shared" si="112"/>
        <v>1.0971119519158634E-3</v>
      </c>
      <c r="O645">
        <f t="shared" si="113"/>
        <v>-1.8722287900617696E-3</v>
      </c>
      <c r="P645">
        <f t="shared" si="114"/>
        <v>-1.9113719514747274E-3</v>
      </c>
      <c r="Q645">
        <f t="shared" si="115"/>
        <v>-1.9068819632420686E-3</v>
      </c>
      <c r="R645">
        <f t="shared" si="116"/>
        <v>-9.2022455270357462E-4</v>
      </c>
      <c r="S645">
        <f t="shared" si="117"/>
        <v>-1.1899769263944426E-3</v>
      </c>
      <c r="T645">
        <f t="shared" si="118"/>
        <v>-1.403364801046636E-3</v>
      </c>
      <c r="U645">
        <f t="shared" si="119"/>
        <v>2.9271755979598524E-4</v>
      </c>
      <c r="V645">
        <f t="shared" si="120"/>
        <v>2.9271755979598524E-4</v>
      </c>
      <c r="W645" s="2"/>
      <c r="X645">
        <f t="shared" si="121"/>
        <v>183.36595619596582</v>
      </c>
      <c r="Y645">
        <f t="shared" si="122"/>
        <v>-1.129920608849788E-3</v>
      </c>
      <c r="Z645" s="40">
        <f>X645/MAX($X$16:X645)-1</f>
        <v>-3.8506187419600213E-3</v>
      </c>
      <c r="AC645" s="2"/>
    </row>
    <row r="646" spans="1:29">
      <c r="A646" s="2">
        <v>44438</v>
      </c>
      <c r="B646">
        <v>14433800</v>
      </c>
      <c r="C646">
        <v>16277900</v>
      </c>
      <c r="D646">
        <v>16701495</v>
      </c>
      <c r="E646">
        <v>15541809</v>
      </c>
      <c r="F646">
        <v>14533197</v>
      </c>
      <c r="G646">
        <f>IFERROR(VLOOKUP($A646,'Equity Curves'!$A$16:$F$1622,2,FALSE),'BN+NF EQ_Curves'!G645)</f>
        <v>25482920</v>
      </c>
      <c r="H646">
        <f>IFERROR(VLOOKUP($A646,'Equity Curves'!$A$16:$F$1622,3,FALSE),'BN+NF EQ_Curves'!H645)</f>
        <v>29054942</v>
      </c>
      <c r="I646">
        <f>IFERROR(VLOOKUP($A646,'Equity Curves'!$A$16:$F$1622,4,FALSE),'BN+NF EQ_Curves'!I645)</f>
        <v>31897446</v>
      </c>
      <c r="J646">
        <f>IFERROR(VLOOKUP($A646,'Equity Curves'!$A$16:$F$1622,5,FALSE),'BN+NF EQ_Curves'!J645)</f>
        <v>30017512</v>
      </c>
      <c r="K646">
        <f>IFERROR(VLOOKUP($A646,'Equity Curves'!$A$16:$F$1622,6,FALSE),'BN+NF EQ_Curves'!K645)</f>
        <v>30017512</v>
      </c>
      <c r="M646">
        <f t="shared" si="111"/>
        <v>4.5589261245730928E-3</v>
      </c>
      <c r="N646">
        <f t="shared" si="112"/>
        <v>2.7040157624709238E-3</v>
      </c>
      <c r="O646">
        <f t="shared" si="113"/>
        <v>2.7743140797085175E-3</v>
      </c>
      <c r="P646">
        <f t="shared" si="114"/>
        <v>2.8325107816142836E-3</v>
      </c>
      <c r="Q646">
        <f t="shared" si="115"/>
        <v>2.7098257262476722E-3</v>
      </c>
      <c r="R646">
        <f t="shared" si="116"/>
        <v>1.9468884306639289E-3</v>
      </c>
      <c r="S646">
        <f t="shared" si="117"/>
        <v>5.5746776444054458E-3</v>
      </c>
      <c r="T646">
        <f t="shared" si="118"/>
        <v>5.7134774757003903E-3</v>
      </c>
      <c r="U646">
        <f t="shared" si="119"/>
        <v>5.7340976473856387E-3</v>
      </c>
      <c r="V646">
        <f t="shared" si="120"/>
        <v>5.7340976473856387E-3</v>
      </c>
      <c r="W646" s="2"/>
      <c r="X646">
        <f t="shared" si="121"/>
        <v>184.10460618429593</v>
      </c>
      <c r="Y646">
        <f t="shared" si="122"/>
        <v>4.0282831320155536E-3</v>
      </c>
      <c r="Z646" s="40">
        <f>X646/MAX($X$16:X646)-1</f>
        <v>0</v>
      </c>
      <c r="AC646" s="2"/>
    </row>
    <row r="647" spans="1:29">
      <c r="A647" s="2">
        <v>44439</v>
      </c>
      <c r="B647">
        <v>14442986</v>
      </c>
      <c r="C647">
        <v>16282553</v>
      </c>
      <c r="D647">
        <v>16706394</v>
      </c>
      <c r="E647">
        <v>15546462</v>
      </c>
      <c r="F647">
        <v>14537361</v>
      </c>
      <c r="G647">
        <f>IFERROR(VLOOKUP($A647,'Equity Curves'!$A$16:$F$1622,2,FALSE),'BN+NF EQ_Curves'!G646)</f>
        <v>25504094</v>
      </c>
      <c r="H647">
        <f>IFERROR(VLOOKUP($A647,'Equity Curves'!$A$16:$F$1622,3,FALSE),'BN+NF EQ_Curves'!H646)</f>
        <v>29071790</v>
      </c>
      <c r="I647">
        <f>IFERROR(VLOOKUP($A647,'Equity Curves'!$A$16:$F$1622,4,FALSE),'BN+NF EQ_Curves'!I646)</f>
        <v>31865346</v>
      </c>
      <c r="J647">
        <f>IFERROR(VLOOKUP($A647,'Equity Curves'!$A$16:$F$1622,5,FALSE),'BN+NF EQ_Curves'!J646)</f>
        <v>29958202</v>
      </c>
      <c r="K647">
        <f>IFERROR(VLOOKUP($A647,'Equity Curves'!$A$16:$F$1622,6,FALSE),'BN+NF EQ_Curves'!K646)</f>
        <v>29958202</v>
      </c>
      <c r="M647">
        <f t="shared" si="111"/>
        <v>6.3642284083198497E-4</v>
      </c>
      <c r="N647">
        <f t="shared" si="112"/>
        <v>2.8584768305495167E-4</v>
      </c>
      <c r="O647">
        <f t="shared" si="113"/>
        <v>2.9332703449602704E-4</v>
      </c>
      <c r="P647">
        <f t="shared" si="114"/>
        <v>2.993859981164082E-4</v>
      </c>
      <c r="Q647">
        <f t="shared" si="115"/>
        <v>2.8651644920252295E-4</v>
      </c>
      <c r="R647">
        <f t="shared" si="116"/>
        <v>8.3090948760977668E-4</v>
      </c>
      <c r="S647">
        <f t="shared" si="117"/>
        <v>5.7986692935063644E-4</v>
      </c>
      <c r="T647">
        <f t="shared" si="118"/>
        <v>-1.0063501635836358E-3</v>
      </c>
      <c r="U647">
        <f t="shared" si="119"/>
        <v>-1.9758466324590884E-3</v>
      </c>
      <c r="V647">
        <f t="shared" si="120"/>
        <v>-1.9758466324590884E-3</v>
      </c>
      <c r="W647" s="2"/>
      <c r="X647">
        <f t="shared" si="121"/>
        <v>184.07246580958596</v>
      </c>
      <c r="Y647">
        <f t="shared" si="122"/>
        <v>-1.7457670058395046E-4</v>
      </c>
      <c r="Z647" s="40">
        <f>X647/MAX($X$16:X647)-1</f>
        <v>-1.7457670058396157E-4</v>
      </c>
      <c r="AC647" s="2"/>
    </row>
    <row r="648" spans="1:29">
      <c r="A648" s="2">
        <v>44440</v>
      </c>
      <c r="B648">
        <v>14448094</v>
      </c>
      <c r="C648">
        <v>16290033</v>
      </c>
      <c r="D648">
        <v>16735337</v>
      </c>
      <c r="E648">
        <v>15582212</v>
      </c>
      <c r="F648">
        <v>14529472</v>
      </c>
      <c r="G648">
        <f>IFERROR(VLOOKUP($A648,'Equity Curves'!$A$16:$F$1622,2,FALSE),'BN+NF EQ_Curves'!G647)</f>
        <v>25534990</v>
      </c>
      <c r="H648">
        <f>IFERROR(VLOOKUP($A648,'Equity Curves'!$A$16:$F$1622,3,FALSE),'BN+NF EQ_Curves'!H647)</f>
        <v>29113038</v>
      </c>
      <c r="I648">
        <f>IFERROR(VLOOKUP($A648,'Equity Curves'!$A$16:$F$1622,4,FALSE),'BN+NF EQ_Curves'!I647)</f>
        <v>31984346</v>
      </c>
      <c r="J648">
        <f>IFERROR(VLOOKUP($A648,'Equity Curves'!$A$16:$F$1622,5,FALSE),'BN+NF EQ_Curves'!J647)</f>
        <v>30116234</v>
      </c>
      <c r="K648">
        <f>IFERROR(VLOOKUP($A648,'Equity Curves'!$A$16:$F$1622,6,FALSE),'BN+NF EQ_Curves'!K647)</f>
        <v>30116234</v>
      </c>
      <c r="M648">
        <f t="shared" si="111"/>
        <v>3.5366647866297285E-4</v>
      </c>
      <c r="N648">
        <f t="shared" si="112"/>
        <v>4.5938741915962922E-4</v>
      </c>
      <c r="O648">
        <f t="shared" si="113"/>
        <v>1.7324504617812764E-3</v>
      </c>
      <c r="P648">
        <f t="shared" si="114"/>
        <v>2.2995585748062375E-3</v>
      </c>
      <c r="Q648">
        <f t="shared" si="115"/>
        <v>-5.4267070894087333E-4</v>
      </c>
      <c r="R648">
        <f t="shared" si="116"/>
        <v>1.2114133519112169E-3</v>
      </c>
      <c r="S648">
        <f t="shared" si="117"/>
        <v>1.4188324833110944E-3</v>
      </c>
      <c r="T648">
        <f t="shared" si="118"/>
        <v>3.7344643927608168E-3</v>
      </c>
      <c r="U648">
        <f t="shared" si="119"/>
        <v>5.2750829305443503E-3</v>
      </c>
      <c r="V648">
        <f t="shared" si="120"/>
        <v>5.2750829305443503E-3</v>
      </c>
      <c r="W648" s="2"/>
      <c r="X648">
        <f t="shared" si="121"/>
        <v>184.4630172992261</v>
      </c>
      <c r="Y648">
        <f t="shared" si="122"/>
        <v>2.1217268314541074E-3</v>
      </c>
      <c r="Z648" s="40">
        <f>X648/MAX($X$16:X648)-1</f>
        <v>0</v>
      </c>
      <c r="AC648" s="2"/>
    </row>
    <row r="649" spans="1:29">
      <c r="A649" s="2">
        <v>44441</v>
      </c>
      <c r="B649">
        <v>14450669</v>
      </c>
      <c r="C649">
        <v>16292621</v>
      </c>
      <c r="D649">
        <v>16735848</v>
      </c>
      <c r="E649">
        <v>15591155</v>
      </c>
      <c r="F649">
        <v>14537918</v>
      </c>
      <c r="G649">
        <f>IFERROR(VLOOKUP($A649,'Equity Curves'!$A$16:$F$1622,2,FALSE),'BN+NF EQ_Curves'!G648)</f>
        <v>25544394</v>
      </c>
      <c r="H649">
        <f>IFERROR(VLOOKUP($A649,'Equity Curves'!$A$16:$F$1622,3,FALSE),'BN+NF EQ_Curves'!H648)</f>
        <v>29125396</v>
      </c>
      <c r="I649">
        <f>IFERROR(VLOOKUP($A649,'Equity Curves'!$A$16:$F$1622,4,FALSE),'BN+NF EQ_Curves'!I648)</f>
        <v>32057568</v>
      </c>
      <c r="J649">
        <f>IFERROR(VLOOKUP($A649,'Equity Curves'!$A$16:$F$1622,5,FALSE),'BN+NF EQ_Curves'!J648)</f>
        <v>30184412</v>
      </c>
      <c r="K649">
        <f>IFERROR(VLOOKUP($A649,'Equity Curves'!$A$16:$F$1622,6,FALSE),'BN+NF EQ_Curves'!K648)</f>
        <v>30184412</v>
      </c>
      <c r="M649">
        <f t="shared" si="111"/>
        <v>1.7822420036850417E-4</v>
      </c>
      <c r="N649">
        <f t="shared" si="112"/>
        <v>1.5887015084614653E-4</v>
      </c>
      <c r="O649">
        <f t="shared" si="113"/>
        <v>3.0534192409836791E-5</v>
      </c>
      <c r="P649">
        <f t="shared" si="114"/>
        <v>5.7392365089126152E-4</v>
      </c>
      <c r="Q649">
        <f t="shared" si="115"/>
        <v>5.8130123379562804E-4</v>
      </c>
      <c r="R649">
        <f t="shared" si="116"/>
        <v>3.6827897719948766E-4</v>
      </c>
      <c r="S649">
        <f t="shared" si="117"/>
        <v>4.2448335347211597E-4</v>
      </c>
      <c r="T649">
        <f t="shared" si="118"/>
        <v>2.2893074005641001E-3</v>
      </c>
      <c r="U649">
        <f t="shared" si="119"/>
        <v>2.2638288705021381E-3</v>
      </c>
      <c r="V649">
        <f t="shared" si="120"/>
        <v>2.2638288705021381E-3</v>
      </c>
      <c r="W649" s="2"/>
      <c r="X649">
        <f t="shared" si="121"/>
        <v>184.63147964209057</v>
      </c>
      <c r="Y649">
        <f t="shared" si="122"/>
        <v>9.1325809005513567E-4</v>
      </c>
      <c r="Z649" s="40">
        <f>X649/MAX($X$16:X649)-1</f>
        <v>0</v>
      </c>
      <c r="AC649" s="2"/>
    </row>
    <row r="650" spans="1:29">
      <c r="A650" s="2">
        <v>44442</v>
      </c>
      <c r="B650">
        <v>14468949</v>
      </c>
      <c r="C650">
        <v>16313052</v>
      </c>
      <c r="D650">
        <v>16703296</v>
      </c>
      <c r="E650">
        <v>15508835</v>
      </c>
      <c r="F650">
        <v>14439724</v>
      </c>
      <c r="G650">
        <f>IFERROR(VLOOKUP($A650,'Equity Curves'!$A$16:$F$1622,2,FALSE),'BN+NF EQ_Curves'!G649)</f>
        <v>25444606</v>
      </c>
      <c r="H650">
        <f>IFERROR(VLOOKUP($A650,'Equity Curves'!$A$16:$F$1622,3,FALSE),'BN+NF EQ_Curves'!H649)</f>
        <v>28867624</v>
      </c>
      <c r="I650">
        <f>IFERROR(VLOOKUP($A650,'Equity Curves'!$A$16:$F$1622,4,FALSE),'BN+NF EQ_Curves'!I649)</f>
        <v>31875900</v>
      </c>
      <c r="J650">
        <f>IFERROR(VLOOKUP($A650,'Equity Curves'!$A$16:$F$1622,5,FALSE),'BN+NF EQ_Curves'!J649)</f>
        <v>29974240</v>
      </c>
      <c r="K650">
        <f>IFERROR(VLOOKUP($A650,'Equity Curves'!$A$16:$F$1622,6,FALSE),'BN+NF EQ_Curves'!K649)</f>
        <v>29974240</v>
      </c>
      <c r="M650">
        <f t="shared" si="111"/>
        <v>1.2649933369865973E-3</v>
      </c>
      <c r="N650">
        <f t="shared" si="112"/>
        <v>1.2540032693328929E-3</v>
      </c>
      <c r="O650">
        <f t="shared" si="113"/>
        <v>-1.9450463460232159E-3</v>
      </c>
      <c r="P650">
        <f t="shared" si="114"/>
        <v>-5.2799167220132226E-3</v>
      </c>
      <c r="Q650">
        <f t="shared" si="115"/>
        <v>-6.7543371753782111E-3</v>
      </c>
      <c r="R650">
        <f t="shared" si="116"/>
        <v>-3.9064539953462818E-3</v>
      </c>
      <c r="S650">
        <f t="shared" si="117"/>
        <v>-8.8504204372019668E-3</v>
      </c>
      <c r="T650">
        <f t="shared" si="118"/>
        <v>-5.6669301925835747E-3</v>
      </c>
      <c r="U650">
        <f t="shared" si="119"/>
        <v>-6.9629317278070424E-3</v>
      </c>
      <c r="V650">
        <f t="shared" si="120"/>
        <v>-6.9629317278070424E-3</v>
      </c>
      <c r="W650" s="2"/>
      <c r="X650">
        <f t="shared" si="121"/>
        <v>183.82260965195627</v>
      </c>
      <c r="Y650">
        <f t="shared" si="122"/>
        <v>-4.3809971717841071E-3</v>
      </c>
      <c r="Z650" s="40">
        <f>X650/MAX($X$16:X650)-1</f>
        <v>-4.3809971717839735E-3</v>
      </c>
      <c r="AC650" s="2"/>
    </row>
    <row r="651" spans="1:29">
      <c r="A651" s="2">
        <v>44445</v>
      </c>
      <c r="B651">
        <v>14504706</v>
      </c>
      <c r="C651">
        <v>16353015</v>
      </c>
      <c r="D651">
        <v>16743259</v>
      </c>
      <c r="E651">
        <v>15531517</v>
      </c>
      <c r="F651">
        <v>14461719</v>
      </c>
      <c r="G651">
        <f>IFERROR(VLOOKUP($A651,'Equity Curves'!$A$16:$F$1622,2,FALSE),'BN+NF EQ_Curves'!G650)</f>
        <v>25366446</v>
      </c>
      <c r="H651">
        <f>IFERROR(VLOOKUP($A651,'Equity Curves'!$A$16:$F$1622,3,FALSE),'BN+NF EQ_Curves'!H650)</f>
        <v>28977512</v>
      </c>
      <c r="I651">
        <f>IFERROR(VLOOKUP($A651,'Equity Curves'!$A$16:$F$1622,4,FALSE),'BN+NF EQ_Curves'!I650)</f>
        <v>31746588</v>
      </c>
      <c r="J651">
        <f>IFERROR(VLOOKUP($A651,'Equity Curves'!$A$16:$F$1622,5,FALSE),'BN+NF EQ_Curves'!J650)</f>
        <v>29930690</v>
      </c>
      <c r="K651">
        <f>IFERROR(VLOOKUP($A651,'Equity Curves'!$A$16:$F$1622,6,FALSE),'BN+NF EQ_Curves'!K650)</f>
        <v>29930690</v>
      </c>
      <c r="M651">
        <f t="shared" si="111"/>
        <v>2.471292144301529E-3</v>
      </c>
      <c r="N651">
        <f t="shared" si="112"/>
        <v>2.4497561829632808E-3</v>
      </c>
      <c r="O651">
        <f t="shared" si="113"/>
        <v>2.3925218112641478E-3</v>
      </c>
      <c r="P651">
        <f t="shared" si="114"/>
        <v>1.4625212016248224E-3</v>
      </c>
      <c r="Q651">
        <f t="shared" si="115"/>
        <v>1.5232285603243856E-3</v>
      </c>
      <c r="R651">
        <f t="shared" si="116"/>
        <v>-3.0717708892800122E-3</v>
      </c>
      <c r="S651">
        <f t="shared" si="117"/>
        <v>3.8066174064066427E-3</v>
      </c>
      <c r="T651">
        <f t="shared" si="118"/>
        <v>-4.0567325157877532E-3</v>
      </c>
      <c r="U651">
        <f t="shared" si="119"/>
        <v>-1.4529142356903835E-3</v>
      </c>
      <c r="V651">
        <f t="shared" si="120"/>
        <v>-1.4529142356903835E-3</v>
      </c>
      <c r="W651" s="2"/>
      <c r="X651">
        <f t="shared" si="121"/>
        <v>183.89745496552584</v>
      </c>
      <c r="Y651">
        <f t="shared" si="122"/>
        <v>4.0716054304362748E-4</v>
      </c>
      <c r="Z651" s="40">
        <f>X651/MAX($X$16:X651)-1</f>
        <v>-3.9756203979279814E-3</v>
      </c>
      <c r="AC651" s="2"/>
    </row>
    <row r="652" spans="1:29">
      <c r="A652" s="2">
        <v>44446</v>
      </c>
      <c r="B652">
        <v>14512647</v>
      </c>
      <c r="C652">
        <v>16298674</v>
      </c>
      <c r="D652">
        <v>16712776</v>
      </c>
      <c r="E652">
        <v>15534321</v>
      </c>
      <c r="F652">
        <v>14464367</v>
      </c>
      <c r="G652">
        <f>IFERROR(VLOOKUP($A652,'Equity Curves'!$A$16:$F$1622,2,FALSE),'BN+NF EQ_Curves'!G651)</f>
        <v>25424190</v>
      </c>
      <c r="H652">
        <f>IFERROR(VLOOKUP($A652,'Equity Curves'!$A$16:$F$1622,3,FALSE),'BN+NF EQ_Curves'!H651)</f>
        <v>29006724</v>
      </c>
      <c r="I652">
        <f>IFERROR(VLOOKUP($A652,'Equity Curves'!$A$16:$F$1622,4,FALSE),'BN+NF EQ_Curves'!I651)</f>
        <v>31811412</v>
      </c>
      <c r="J652">
        <f>IFERROR(VLOOKUP($A652,'Equity Curves'!$A$16:$F$1622,5,FALSE),'BN+NF EQ_Curves'!J651)</f>
        <v>30018194</v>
      </c>
      <c r="K652">
        <f>IFERROR(VLOOKUP($A652,'Equity Curves'!$A$16:$F$1622,6,FALSE),'BN+NF EQ_Curves'!K651)</f>
        <v>30018194</v>
      </c>
      <c r="M652">
        <f t="shared" si="111"/>
        <v>5.4747748765127113E-4</v>
      </c>
      <c r="N652">
        <f t="shared" si="112"/>
        <v>-3.3229957900730023E-3</v>
      </c>
      <c r="O652">
        <f t="shared" si="113"/>
        <v>-1.8206132987610424E-3</v>
      </c>
      <c r="P652">
        <f t="shared" si="114"/>
        <v>1.8053613178925509E-4</v>
      </c>
      <c r="Q652">
        <f t="shared" si="115"/>
        <v>1.831040970994291E-4</v>
      </c>
      <c r="R652">
        <f t="shared" si="116"/>
        <v>2.2763929956919338E-3</v>
      </c>
      <c r="S652">
        <f t="shared" si="117"/>
        <v>1.0080920680837213E-3</v>
      </c>
      <c r="T652">
        <f t="shared" si="118"/>
        <v>2.0419202214738696E-3</v>
      </c>
      <c r="U652">
        <f t="shared" si="119"/>
        <v>2.9235543851477974E-3</v>
      </c>
      <c r="V652">
        <f t="shared" si="120"/>
        <v>2.9235543851477974E-3</v>
      </c>
      <c r="W652" s="2"/>
      <c r="X652">
        <f t="shared" si="121"/>
        <v>184.02509860615663</v>
      </c>
      <c r="Y652">
        <f t="shared" si="122"/>
        <v>6.9410226832510307E-4</v>
      </c>
      <c r="Z652" s="40">
        <f>X652/MAX($X$16:X652)-1</f>
        <v>-3.2842776167391063E-3</v>
      </c>
      <c r="AC652" s="2"/>
    </row>
    <row r="653" spans="1:29">
      <c r="A653" s="2">
        <v>44447</v>
      </c>
      <c r="B653">
        <v>14478060</v>
      </c>
      <c r="C653">
        <v>16334897</v>
      </c>
      <c r="D653">
        <v>16746650</v>
      </c>
      <c r="E653">
        <v>15545704</v>
      </c>
      <c r="F653">
        <v>14477242</v>
      </c>
      <c r="G653">
        <f>IFERROR(VLOOKUP($A653,'Equity Curves'!$A$16:$F$1622,2,FALSE),'BN+NF EQ_Curves'!G652)</f>
        <v>25422756</v>
      </c>
      <c r="H653">
        <f>IFERROR(VLOOKUP($A653,'Equity Curves'!$A$16:$F$1622,3,FALSE),'BN+NF EQ_Curves'!H652)</f>
        <v>29150548</v>
      </c>
      <c r="I653">
        <f>IFERROR(VLOOKUP($A653,'Equity Curves'!$A$16:$F$1622,4,FALSE),'BN+NF EQ_Curves'!I652)</f>
        <v>31883174</v>
      </c>
      <c r="J653">
        <f>IFERROR(VLOOKUP($A653,'Equity Curves'!$A$16:$F$1622,5,FALSE),'BN+NF EQ_Curves'!J652)</f>
        <v>30013424</v>
      </c>
      <c r="K653">
        <f>IFERROR(VLOOKUP($A653,'Equity Curves'!$A$16:$F$1622,6,FALSE),'BN+NF EQ_Curves'!K652)</f>
        <v>30013424</v>
      </c>
      <c r="M653">
        <f t="shared" si="111"/>
        <v>-2.383231673725672E-3</v>
      </c>
      <c r="N653">
        <f t="shared" si="112"/>
        <v>2.2224507343358013E-3</v>
      </c>
      <c r="O653">
        <f t="shared" si="113"/>
        <v>2.0268326458752206E-3</v>
      </c>
      <c r="P653">
        <f t="shared" si="114"/>
        <v>7.3276456692239478E-4</v>
      </c>
      <c r="Q653">
        <f t="shared" si="115"/>
        <v>8.9011845454423089E-4</v>
      </c>
      <c r="R653">
        <f t="shared" si="116"/>
        <v>-5.6402976849945219E-5</v>
      </c>
      <c r="S653">
        <f t="shared" si="117"/>
        <v>4.9582986344820501E-3</v>
      </c>
      <c r="T653">
        <f t="shared" si="118"/>
        <v>2.2558571119069004E-3</v>
      </c>
      <c r="U653">
        <f t="shared" si="119"/>
        <v>-1.5890363024506637E-4</v>
      </c>
      <c r="V653">
        <f t="shared" si="120"/>
        <v>-1.5890363024506637E-4</v>
      </c>
      <c r="W653" s="2"/>
      <c r="X653">
        <f t="shared" si="121"/>
        <v>184.21517592656716</v>
      </c>
      <c r="Y653">
        <f t="shared" si="122"/>
        <v>1.0328880237000849E-3</v>
      </c>
      <c r="Z653" s="40">
        <f>X653/MAX($X$16:X653)-1</f>
        <v>-2.254781884055812E-3</v>
      </c>
      <c r="AC653" s="2"/>
    </row>
    <row r="654" spans="1:29">
      <c r="A654" s="2">
        <v>44448</v>
      </c>
      <c r="B654">
        <v>14507929</v>
      </c>
      <c r="C654">
        <v>16358404</v>
      </c>
      <c r="D654">
        <v>16736334</v>
      </c>
      <c r="E654">
        <v>15544836</v>
      </c>
      <c r="F654">
        <v>14481400</v>
      </c>
      <c r="G654">
        <f>IFERROR(VLOOKUP($A654,'Equity Curves'!$A$16:$F$1622,2,FALSE),'BN+NF EQ_Curves'!G653)</f>
        <v>25470974</v>
      </c>
      <c r="H654">
        <f>IFERROR(VLOOKUP($A654,'Equity Curves'!$A$16:$F$1622,3,FALSE),'BN+NF EQ_Curves'!H653)</f>
        <v>29209612</v>
      </c>
      <c r="I654">
        <f>IFERROR(VLOOKUP($A654,'Equity Curves'!$A$16:$F$1622,4,FALSE),'BN+NF EQ_Curves'!I653)</f>
        <v>31943714</v>
      </c>
      <c r="J654">
        <f>IFERROR(VLOOKUP($A654,'Equity Curves'!$A$16:$F$1622,5,FALSE),'BN+NF EQ_Curves'!J653)</f>
        <v>30048694</v>
      </c>
      <c r="K654">
        <f>IFERROR(VLOOKUP($A654,'Equity Curves'!$A$16:$F$1622,6,FALSE),'BN+NF EQ_Curves'!K653)</f>
        <v>30048694</v>
      </c>
      <c r="M654">
        <f t="shared" si="111"/>
        <v>2.0630526465561516E-3</v>
      </c>
      <c r="N654">
        <f t="shared" si="112"/>
        <v>1.4390663130596781E-3</v>
      </c>
      <c r="O654">
        <f t="shared" si="113"/>
        <v>-6.1600379777448921E-4</v>
      </c>
      <c r="P654">
        <f t="shared" si="114"/>
        <v>-5.5835361332023936E-5</v>
      </c>
      <c r="Q654">
        <f t="shared" si="115"/>
        <v>2.8720940079618451E-4</v>
      </c>
      <c r="R654">
        <f t="shared" si="116"/>
        <v>1.8966472399766232E-3</v>
      </c>
      <c r="S654">
        <f t="shared" si="117"/>
        <v>2.0261711718079223E-3</v>
      </c>
      <c r="T654">
        <f t="shared" si="118"/>
        <v>1.8988071890206903E-3</v>
      </c>
      <c r="U654">
        <f t="shared" si="119"/>
        <v>1.1751408303164457E-3</v>
      </c>
      <c r="V654">
        <f t="shared" si="120"/>
        <v>1.1751408303164457E-3</v>
      </c>
      <c r="W654" s="2"/>
      <c r="X654">
        <f t="shared" si="121"/>
        <v>184.42314374211605</v>
      </c>
      <c r="Y654">
        <f t="shared" si="122"/>
        <v>1.1289396462743628E-3</v>
      </c>
      <c r="Z654" s="40">
        <f>X654/MAX($X$16:X654)-1</f>
        <v>-1.1283877504441042E-3</v>
      </c>
      <c r="AC654" s="2"/>
    </row>
    <row r="655" spans="1:29">
      <c r="A655" s="2">
        <v>44452</v>
      </c>
      <c r="B655">
        <v>14530069</v>
      </c>
      <c r="C655">
        <v>16371564</v>
      </c>
      <c r="D655">
        <v>16724812</v>
      </c>
      <c r="E655">
        <v>15571708</v>
      </c>
      <c r="F655">
        <v>14502649</v>
      </c>
      <c r="G655">
        <f>IFERROR(VLOOKUP($A655,'Equity Curves'!$A$16:$F$1622,2,FALSE),'BN+NF EQ_Curves'!G654)</f>
        <v>25506202</v>
      </c>
      <c r="H655">
        <f>IFERROR(VLOOKUP($A655,'Equity Curves'!$A$16:$F$1622,3,FALSE),'BN+NF EQ_Curves'!H654)</f>
        <v>29255958</v>
      </c>
      <c r="I655">
        <f>IFERROR(VLOOKUP($A655,'Equity Curves'!$A$16:$F$1622,4,FALSE),'BN+NF EQ_Curves'!I654)</f>
        <v>31935010</v>
      </c>
      <c r="J655">
        <f>IFERROR(VLOOKUP($A655,'Equity Curves'!$A$16:$F$1622,5,FALSE),'BN+NF EQ_Curves'!J654)</f>
        <v>29988564</v>
      </c>
      <c r="K655">
        <f>IFERROR(VLOOKUP($A655,'Equity Curves'!$A$16:$F$1622,6,FALSE),'BN+NF EQ_Curves'!K654)</f>
        <v>29988564</v>
      </c>
      <c r="M655">
        <f t="shared" si="111"/>
        <v>1.5260620588921636E-3</v>
      </c>
      <c r="N655">
        <f t="shared" si="112"/>
        <v>8.0447945899853046E-4</v>
      </c>
      <c r="O655">
        <f t="shared" si="113"/>
        <v>-6.8844228371633953E-4</v>
      </c>
      <c r="P655">
        <f t="shared" si="114"/>
        <v>1.7286769702813398E-3</v>
      </c>
      <c r="Q655">
        <f t="shared" si="115"/>
        <v>1.467330506718989E-3</v>
      </c>
      <c r="R655">
        <f t="shared" si="116"/>
        <v>1.3830645031478461E-3</v>
      </c>
      <c r="S655">
        <f t="shared" si="117"/>
        <v>1.5866694840040996E-3</v>
      </c>
      <c r="T655">
        <f t="shared" si="118"/>
        <v>-2.7247927401308214E-4</v>
      </c>
      <c r="U655">
        <f t="shared" si="119"/>
        <v>-2.0010853050718147E-3</v>
      </c>
      <c r="V655">
        <f t="shared" si="120"/>
        <v>-2.0010853050718147E-3</v>
      </c>
      <c r="W655" s="2"/>
      <c r="X655">
        <f t="shared" si="121"/>
        <v>184.48830395785504</v>
      </c>
      <c r="Y655">
        <f t="shared" si="122"/>
        <v>3.5331908141699174E-4</v>
      </c>
      <c r="Z655" s="40">
        <f>X655/MAX($X$16:X655)-1</f>
        <v>-7.7546734995070921E-4</v>
      </c>
      <c r="AC655" s="2"/>
    </row>
    <row r="656" spans="1:29">
      <c r="A656" s="2">
        <v>44453</v>
      </c>
      <c r="B656">
        <v>14553162</v>
      </c>
      <c r="C656">
        <v>16397375</v>
      </c>
      <c r="D656">
        <v>16743246</v>
      </c>
      <c r="E656">
        <v>15599610</v>
      </c>
      <c r="F656">
        <v>14540915</v>
      </c>
      <c r="G656">
        <f>IFERROR(VLOOKUP($A656,'Equity Curves'!$A$16:$F$1622,2,FALSE),'BN+NF EQ_Curves'!G655)</f>
        <v>25459084</v>
      </c>
      <c r="H656">
        <f>IFERROR(VLOOKUP($A656,'Equity Curves'!$A$16:$F$1622,3,FALSE),'BN+NF EQ_Curves'!H655)</f>
        <v>29340798</v>
      </c>
      <c r="I656">
        <f>IFERROR(VLOOKUP($A656,'Equity Curves'!$A$16:$F$1622,4,FALSE),'BN+NF EQ_Curves'!I655)</f>
        <v>31958480</v>
      </c>
      <c r="J656">
        <f>IFERROR(VLOOKUP($A656,'Equity Curves'!$A$16:$F$1622,5,FALSE),'BN+NF EQ_Curves'!J655)</f>
        <v>30080938</v>
      </c>
      <c r="K656">
        <f>IFERROR(VLOOKUP($A656,'Equity Curves'!$A$16:$F$1622,6,FALSE),'BN+NF EQ_Curves'!K655)</f>
        <v>30080938</v>
      </c>
      <c r="M656">
        <f t="shared" si="111"/>
        <v>1.5893248683127581E-3</v>
      </c>
      <c r="N656">
        <f t="shared" si="112"/>
        <v>1.5765750908098841E-3</v>
      </c>
      <c r="O656">
        <f t="shared" si="113"/>
        <v>1.1021947511278274E-3</v>
      </c>
      <c r="P656">
        <f t="shared" si="114"/>
        <v>1.7918394051570363E-3</v>
      </c>
      <c r="Q656">
        <f t="shared" si="115"/>
        <v>2.6385524465220023E-3</v>
      </c>
      <c r="R656">
        <f t="shared" si="116"/>
        <v>-1.8473154097972122E-3</v>
      </c>
      <c r="S656">
        <f t="shared" si="117"/>
        <v>2.8999221286822863E-3</v>
      </c>
      <c r="T656">
        <f t="shared" si="118"/>
        <v>7.3493009709402202E-4</v>
      </c>
      <c r="U656">
        <f t="shared" si="119"/>
        <v>3.0803075465701824E-3</v>
      </c>
      <c r="V656">
        <f t="shared" si="120"/>
        <v>3.0803075465701824E-3</v>
      </c>
      <c r="W656" s="2"/>
      <c r="X656">
        <f t="shared" si="121"/>
        <v>184.7954149676674</v>
      </c>
      <c r="Y656">
        <f t="shared" si="122"/>
        <v>1.6646638471048969E-3</v>
      </c>
      <c r="Z656" s="40">
        <f>X656/MAX($X$16:X656)-1</f>
        <v>0</v>
      </c>
      <c r="AC656" s="2"/>
    </row>
    <row r="657" spans="1:29">
      <c r="A657" s="2">
        <v>44454</v>
      </c>
      <c r="B657">
        <v>14572478</v>
      </c>
      <c r="C657">
        <v>16418963</v>
      </c>
      <c r="D657">
        <v>16778896</v>
      </c>
      <c r="E657">
        <v>15635868</v>
      </c>
      <c r="F657">
        <v>14575158</v>
      </c>
      <c r="G657">
        <f>IFERROR(VLOOKUP($A657,'Equity Curves'!$A$16:$F$1622,2,FALSE),'BN+NF EQ_Curves'!G656)</f>
        <v>25568846</v>
      </c>
      <c r="H657">
        <f>IFERROR(VLOOKUP($A657,'Equity Curves'!$A$16:$F$1622,3,FALSE),'BN+NF EQ_Curves'!H656)</f>
        <v>29313344</v>
      </c>
      <c r="I657">
        <f>IFERROR(VLOOKUP($A657,'Equity Curves'!$A$16:$F$1622,4,FALSE),'BN+NF EQ_Curves'!I656)</f>
        <v>32027090</v>
      </c>
      <c r="J657">
        <f>IFERROR(VLOOKUP($A657,'Equity Curves'!$A$16:$F$1622,5,FALSE),'BN+NF EQ_Curves'!J656)</f>
        <v>30148808</v>
      </c>
      <c r="K657">
        <f>IFERROR(VLOOKUP($A657,'Equity Curves'!$A$16:$F$1622,6,FALSE),'BN+NF EQ_Curves'!K656)</f>
        <v>30148808</v>
      </c>
      <c r="M657">
        <f t="shared" si="111"/>
        <v>1.3272716953196539E-3</v>
      </c>
      <c r="N657">
        <f t="shared" si="112"/>
        <v>1.3165521920428525E-3</v>
      </c>
      <c r="O657">
        <f t="shared" si="113"/>
        <v>2.1292167599997747E-3</v>
      </c>
      <c r="P657">
        <f t="shared" si="114"/>
        <v>2.3242888764527514E-3</v>
      </c>
      <c r="Q657">
        <f t="shared" si="115"/>
        <v>2.3549412124339586E-3</v>
      </c>
      <c r="R657">
        <f t="shared" si="116"/>
        <v>4.3113098648797088E-3</v>
      </c>
      <c r="S657">
        <f t="shared" si="117"/>
        <v>-9.3569370539958729E-4</v>
      </c>
      <c r="T657">
        <f t="shared" si="118"/>
        <v>2.1468480353259434E-3</v>
      </c>
      <c r="U657">
        <f t="shared" si="119"/>
        <v>2.2562461316864013E-3</v>
      </c>
      <c r="V657">
        <f t="shared" si="120"/>
        <v>2.2562461316864013E-3</v>
      </c>
      <c r="W657" s="2"/>
      <c r="X657">
        <f t="shared" si="121"/>
        <v>185.15552999126376</v>
      </c>
      <c r="Y657">
        <f t="shared" si="122"/>
        <v>1.9487227194427861E-3</v>
      </c>
      <c r="Z657" s="40">
        <f>X657/MAX($X$16:X657)-1</f>
        <v>0</v>
      </c>
      <c r="AC657" s="2"/>
    </row>
    <row r="658" spans="1:29">
      <c r="A658" s="2">
        <v>44455</v>
      </c>
      <c r="B658">
        <v>14576385</v>
      </c>
      <c r="C658">
        <v>16423329</v>
      </c>
      <c r="D658">
        <v>16787676</v>
      </c>
      <c r="E658">
        <v>15644185</v>
      </c>
      <c r="F658">
        <v>14583014</v>
      </c>
      <c r="G658">
        <f>IFERROR(VLOOKUP($A658,'Equity Curves'!$A$16:$F$1622,2,FALSE),'BN+NF EQ_Curves'!G657)</f>
        <v>25609852</v>
      </c>
      <c r="H658">
        <f>IFERROR(VLOOKUP($A658,'Equity Curves'!$A$16:$F$1622,3,FALSE),'BN+NF EQ_Curves'!H657)</f>
        <v>29360208</v>
      </c>
      <c r="I658">
        <f>IFERROR(VLOOKUP($A658,'Equity Curves'!$A$16:$F$1622,4,FALSE),'BN+NF EQ_Curves'!I657)</f>
        <v>32059542</v>
      </c>
      <c r="J658">
        <f>IFERROR(VLOOKUP($A658,'Equity Curves'!$A$16:$F$1622,5,FALSE),'BN+NF EQ_Curves'!J657)</f>
        <v>30179350</v>
      </c>
      <c r="K658">
        <f>IFERROR(VLOOKUP($A658,'Equity Curves'!$A$16:$F$1622,6,FALSE),'BN+NF EQ_Curves'!K657)</f>
        <v>30179350</v>
      </c>
      <c r="M658">
        <f t="shared" ref="M658:M721" si="123">B658/B657-1</f>
        <v>2.6810814193711785E-4</v>
      </c>
      <c r="N658">
        <f t="shared" ref="N658:N721" si="124">C658/C657-1</f>
        <v>2.6591204328796358E-4</v>
      </c>
      <c r="O658">
        <f t="shared" ref="O658:O721" si="125">D658/D657-1</f>
        <v>5.2327638242699592E-4</v>
      </c>
      <c r="P658">
        <f t="shared" ref="P658:P721" si="126">E658/E657-1</f>
        <v>5.319180233549492E-4</v>
      </c>
      <c r="Q658">
        <f t="shared" ref="Q658:Q721" si="127">F658/F657-1</f>
        <v>5.3899930278622499E-4</v>
      </c>
      <c r="R658">
        <f t="shared" ref="R658:R721" si="128">G658/G657-1</f>
        <v>1.6037485618241032E-3</v>
      </c>
      <c r="S658">
        <f t="shared" ref="S658:S721" si="129">H658/H657-1</f>
        <v>1.5987258226151102E-3</v>
      </c>
      <c r="T658">
        <f t="shared" ref="T658:T721" si="130">I658/I657-1</f>
        <v>1.0132672059808279E-3</v>
      </c>
      <c r="U658">
        <f t="shared" ref="U658:U721" si="131">J658/J657-1</f>
        <v>1.0130417096423372E-3</v>
      </c>
      <c r="V658">
        <f t="shared" ref="V658:V721" si="132">K658/K657-1</f>
        <v>1.0130417096423372E-3</v>
      </c>
      <c r="W658" s="2"/>
      <c r="X658">
        <f t="shared" ref="X658:X721" si="133">X657*(1+Y658)</f>
        <v>185.31050589018622</v>
      </c>
      <c r="Y658">
        <f t="shared" ref="Y658:Y721" si="134">(M658*$M$14)+(N658*$N$14)+(O658*$O$14)+(P658*$P$14)+(Q658*$Q$14)+(R658*$R$14)+(S658*$S$14)+(T658*$T$14)+(U658*$U$14)+(V658*$V$14)</f>
        <v>8.3700389034979683E-4</v>
      </c>
      <c r="Z658" s="40">
        <f>X658/MAX($X$16:X658)-1</f>
        <v>0</v>
      </c>
      <c r="AC658" s="2"/>
    </row>
    <row r="659" spans="1:29">
      <c r="A659" s="2">
        <v>44456</v>
      </c>
      <c r="B659">
        <v>14534479</v>
      </c>
      <c r="C659">
        <v>16402631</v>
      </c>
      <c r="D659">
        <v>16795498</v>
      </c>
      <c r="E659">
        <v>15653468</v>
      </c>
      <c r="F659">
        <v>14592946</v>
      </c>
      <c r="G659">
        <f>IFERROR(VLOOKUP($A659,'Equity Curves'!$A$16:$F$1622,2,FALSE),'BN+NF EQ_Curves'!G658)</f>
        <v>25645282</v>
      </c>
      <c r="H659">
        <f>IFERROR(VLOOKUP($A659,'Equity Curves'!$A$16:$F$1622,3,FALSE),'BN+NF EQ_Curves'!H658)</f>
        <v>29107206</v>
      </c>
      <c r="I659">
        <f>IFERROR(VLOOKUP($A659,'Equity Curves'!$A$16:$F$1622,4,FALSE),'BN+NF EQ_Curves'!I658)</f>
        <v>31810498</v>
      </c>
      <c r="J659">
        <f>IFERROR(VLOOKUP($A659,'Equity Curves'!$A$16:$F$1622,5,FALSE),'BN+NF EQ_Curves'!J658)</f>
        <v>30138782</v>
      </c>
      <c r="K659">
        <f>IFERROR(VLOOKUP($A659,'Equity Curves'!$A$16:$F$1622,6,FALSE),'BN+NF EQ_Curves'!K658)</f>
        <v>30138782</v>
      </c>
      <c r="M659">
        <f t="shared" si="123"/>
        <v>-2.8749240638196172E-3</v>
      </c>
      <c r="N659">
        <f t="shared" si="124"/>
        <v>-1.2602804218316832E-3</v>
      </c>
      <c r="O659">
        <f t="shared" si="125"/>
        <v>4.6593703619257631E-4</v>
      </c>
      <c r="P659">
        <f t="shared" si="126"/>
        <v>5.9338342010151202E-4</v>
      </c>
      <c r="Q659">
        <f t="shared" si="127"/>
        <v>6.8106634197850902E-4</v>
      </c>
      <c r="R659">
        <f t="shared" si="128"/>
        <v>1.3834519621589436E-3</v>
      </c>
      <c r="S659">
        <f t="shared" si="129"/>
        <v>-8.6171732843309812E-3</v>
      </c>
      <c r="T659">
        <f t="shared" si="130"/>
        <v>-7.7681708615799927E-3</v>
      </c>
      <c r="U659">
        <f t="shared" si="131"/>
        <v>-1.3442304092036172E-3</v>
      </c>
      <c r="V659">
        <f t="shared" si="132"/>
        <v>-1.3442304092036172E-3</v>
      </c>
      <c r="W659" s="2"/>
      <c r="X659">
        <f t="shared" si="133"/>
        <v>184.93830657604931</v>
      </c>
      <c r="Y659">
        <f t="shared" si="134"/>
        <v>-2.0085170689537967E-3</v>
      </c>
      <c r="Z659" s="40">
        <f>X659/MAX($X$16:X659)-1</f>
        <v>-2.0085170689537746E-3</v>
      </c>
      <c r="AC659" s="2"/>
    </row>
    <row r="660" spans="1:29">
      <c r="A660" s="2">
        <v>44459</v>
      </c>
      <c r="B660">
        <v>14469789</v>
      </c>
      <c r="C660">
        <v>16465958</v>
      </c>
      <c r="D660">
        <v>16754696</v>
      </c>
      <c r="E660">
        <v>15673215</v>
      </c>
      <c r="F660">
        <v>14597816</v>
      </c>
      <c r="G660">
        <f>IFERROR(VLOOKUP($A660,'Equity Curves'!$A$16:$F$1622,2,FALSE),'BN+NF EQ_Curves'!G659)</f>
        <v>25257300</v>
      </c>
      <c r="H660">
        <f>IFERROR(VLOOKUP($A660,'Equity Curves'!$A$16:$F$1622,3,FALSE),'BN+NF EQ_Curves'!H659)</f>
        <v>29394206</v>
      </c>
      <c r="I660">
        <f>IFERROR(VLOOKUP($A660,'Equity Curves'!$A$16:$F$1622,4,FALSE),'BN+NF EQ_Curves'!I659)</f>
        <v>31402586</v>
      </c>
      <c r="J660">
        <f>IFERROR(VLOOKUP($A660,'Equity Curves'!$A$16:$F$1622,5,FALSE),'BN+NF EQ_Curves'!J659)</f>
        <v>29811900</v>
      </c>
      <c r="K660">
        <f>IFERROR(VLOOKUP($A660,'Equity Curves'!$A$16:$F$1622,6,FALSE),'BN+NF EQ_Curves'!K659)</f>
        <v>29811900</v>
      </c>
      <c r="M660">
        <f t="shared" si="123"/>
        <v>-4.4507959315225332E-3</v>
      </c>
      <c r="N660">
        <f t="shared" si="124"/>
        <v>3.8607830658385911E-3</v>
      </c>
      <c r="O660">
        <f t="shared" si="125"/>
        <v>-2.4293414818661319E-3</v>
      </c>
      <c r="P660">
        <f t="shared" si="126"/>
        <v>1.2615095900794238E-3</v>
      </c>
      <c r="Q660">
        <f t="shared" si="127"/>
        <v>3.3372288227484503E-4</v>
      </c>
      <c r="R660">
        <f t="shared" si="128"/>
        <v>-1.5128786651673387E-2</v>
      </c>
      <c r="S660">
        <f t="shared" si="129"/>
        <v>9.8601013096206724E-3</v>
      </c>
      <c r="T660">
        <f t="shared" si="130"/>
        <v>-1.2823188118589068E-2</v>
      </c>
      <c r="U660">
        <f t="shared" si="131"/>
        <v>-1.0845892843313942E-2</v>
      </c>
      <c r="V660">
        <f t="shared" si="132"/>
        <v>-1.0845892843313942E-2</v>
      </c>
      <c r="W660" s="2"/>
      <c r="X660">
        <f t="shared" si="133"/>
        <v>184.17621685204418</v>
      </c>
      <c r="Y660">
        <f t="shared" si="134"/>
        <v>-4.1207781022465483E-3</v>
      </c>
      <c r="Z660" s="40">
        <f>X660/MAX($X$16:X660)-1</f>
        <v>-6.1210185180445853E-3</v>
      </c>
      <c r="AC660" s="2"/>
    </row>
    <row r="661" spans="1:29">
      <c r="A661" s="2">
        <v>44460</v>
      </c>
      <c r="B661">
        <v>14420595</v>
      </c>
      <c r="C661">
        <v>16504314</v>
      </c>
      <c r="D661">
        <v>16791278</v>
      </c>
      <c r="E661">
        <v>15702034</v>
      </c>
      <c r="F661">
        <v>14654236</v>
      </c>
      <c r="G661">
        <f>IFERROR(VLOOKUP($A661,'Equity Curves'!$A$16:$F$1622,2,FALSE),'BN+NF EQ_Curves'!G660)</f>
        <v>25236444</v>
      </c>
      <c r="H661">
        <f>IFERROR(VLOOKUP($A661,'Equity Curves'!$A$16:$F$1622,3,FALSE),'BN+NF EQ_Curves'!H660)</f>
        <v>29488924</v>
      </c>
      <c r="I661">
        <f>IFERROR(VLOOKUP($A661,'Equity Curves'!$A$16:$F$1622,4,FALSE),'BN+NF EQ_Curves'!I660)</f>
        <v>31531664</v>
      </c>
      <c r="J661">
        <f>IFERROR(VLOOKUP($A661,'Equity Curves'!$A$16:$F$1622,5,FALSE),'BN+NF EQ_Curves'!J660)</f>
        <v>29967504</v>
      </c>
      <c r="K661">
        <f>IFERROR(VLOOKUP($A661,'Equity Curves'!$A$16:$F$1622,6,FALSE),'BN+NF EQ_Curves'!K660)</f>
        <v>29967504</v>
      </c>
      <c r="M661">
        <f t="shared" si="123"/>
        <v>-3.3997731411287146E-3</v>
      </c>
      <c r="N661">
        <f t="shared" si="124"/>
        <v>2.329411990483532E-3</v>
      </c>
      <c r="O661">
        <f t="shared" si="125"/>
        <v>2.1833878692874009E-3</v>
      </c>
      <c r="P661">
        <f t="shared" si="126"/>
        <v>1.8387420832293166E-3</v>
      </c>
      <c r="Q661">
        <f t="shared" si="127"/>
        <v>3.8649617175610107E-3</v>
      </c>
      <c r="R661">
        <f t="shared" si="128"/>
        <v>-8.257414688030984E-4</v>
      </c>
      <c r="S661">
        <f t="shared" si="129"/>
        <v>3.2223357215364068E-3</v>
      </c>
      <c r="T661">
        <f t="shared" si="130"/>
        <v>4.1104258101545277E-3</v>
      </c>
      <c r="U661">
        <f t="shared" si="131"/>
        <v>5.2195264307206557E-3</v>
      </c>
      <c r="V661">
        <f t="shared" si="132"/>
        <v>5.2195264307206557E-3</v>
      </c>
      <c r="W661" s="2"/>
      <c r="X661">
        <f t="shared" si="133"/>
        <v>184.61387117605125</v>
      </c>
      <c r="Y661">
        <f t="shared" si="134"/>
        <v>2.3762803443761697E-3</v>
      </c>
      <c r="Z661" s="40">
        <f>X661/MAX($X$16:X661)-1</f>
        <v>-3.759283429660476E-3</v>
      </c>
      <c r="AC661" s="2"/>
    </row>
    <row r="662" spans="1:29">
      <c r="A662" s="2">
        <v>44461</v>
      </c>
      <c r="B662">
        <v>14430129</v>
      </c>
      <c r="C662">
        <v>16513093</v>
      </c>
      <c r="D662">
        <v>16789680</v>
      </c>
      <c r="E662">
        <v>15701535</v>
      </c>
      <c r="F662">
        <v>14613634</v>
      </c>
      <c r="G662">
        <f>IFERROR(VLOOKUP($A662,'Equity Curves'!$A$16:$F$1622,2,FALSE),'BN+NF EQ_Curves'!G661)</f>
        <v>25375298</v>
      </c>
      <c r="H662">
        <f>IFERROR(VLOOKUP($A662,'Equity Curves'!$A$16:$F$1622,3,FALSE),'BN+NF EQ_Curves'!H661)</f>
        <v>29323622</v>
      </c>
      <c r="I662">
        <f>IFERROR(VLOOKUP($A662,'Equity Curves'!$A$16:$F$1622,4,FALSE),'BN+NF EQ_Curves'!I661)</f>
        <v>31444388</v>
      </c>
      <c r="J662">
        <f>IFERROR(VLOOKUP($A662,'Equity Curves'!$A$16:$F$1622,5,FALSE),'BN+NF EQ_Curves'!J661)</f>
        <v>29696128</v>
      </c>
      <c r="K662">
        <f>IFERROR(VLOOKUP($A662,'Equity Curves'!$A$16:$F$1622,6,FALSE),'BN+NF EQ_Curves'!K661)</f>
        <v>29696128</v>
      </c>
      <c r="M662">
        <f t="shared" si="123"/>
        <v>6.6113776858722773E-4</v>
      </c>
      <c r="N662">
        <f t="shared" si="124"/>
        <v>5.3192153275793963E-4</v>
      </c>
      <c r="O662">
        <f t="shared" si="125"/>
        <v>-9.5168455909067085E-5</v>
      </c>
      <c r="P662">
        <f t="shared" si="126"/>
        <v>-3.1779322347658123E-5</v>
      </c>
      <c r="Q662">
        <f t="shared" si="127"/>
        <v>-2.7706664475718457E-3</v>
      </c>
      <c r="R662">
        <f t="shared" si="128"/>
        <v>5.5021222482851684E-3</v>
      </c>
      <c r="S662">
        <f t="shared" si="129"/>
        <v>-5.6055622782302805E-3</v>
      </c>
      <c r="T662">
        <f t="shared" si="130"/>
        <v>-2.7678843717223733E-3</v>
      </c>
      <c r="U662">
        <f t="shared" si="131"/>
        <v>-9.0556757746658167E-3</v>
      </c>
      <c r="V662">
        <f t="shared" si="132"/>
        <v>-9.0556757746658167E-3</v>
      </c>
      <c r="W662" s="2"/>
      <c r="X662">
        <f t="shared" si="133"/>
        <v>184.19503342423249</v>
      </c>
      <c r="Y662">
        <f t="shared" si="134"/>
        <v>-2.2687230875482523E-3</v>
      </c>
      <c r="Z662" s="40">
        <f>X662/MAX($X$16:X662)-1</f>
        <v>-6.0194777440991665E-3</v>
      </c>
      <c r="AC662" s="2"/>
    </row>
    <row r="663" spans="1:29">
      <c r="A663" s="2">
        <v>44462</v>
      </c>
      <c r="B663">
        <v>14493840</v>
      </c>
      <c r="C663">
        <v>16549218</v>
      </c>
      <c r="D663">
        <v>16800448</v>
      </c>
      <c r="E663">
        <v>15711735</v>
      </c>
      <c r="F663">
        <v>14623267</v>
      </c>
      <c r="G663">
        <f>IFERROR(VLOOKUP($A663,'Equity Curves'!$A$16:$F$1622,2,FALSE),'BN+NF EQ_Curves'!G662)</f>
        <v>25418116</v>
      </c>
      <c r="H663">
        <f>IFERROR(VLOOKUP($A663,'Equity Curves'!$A$16:$F$1622,3,FALSE),'BN+NF EQ_Curves'!H662)</f>
        <v>29327106</v>
      </c>
      <c r="I663">
        <f>IFERROR(VLOOKUP($A663,'Equity Curves'!$A$16:$F$1622,4,FALSE),'BN+NF EQ_Curves'!I662)</f>
        <v>31471782</v>
      </c>
      <c r="J663">
        <f>IFERROR(VLOOKUP($A663,'Equity Curves'!$A$16:$F$1622,5,FALSE),'BN+NF EQ_Curves'!J662)</f>
        <v>29721912</v>
      </c>
      <c r="K663">
        <f>IFERROR(VLOOKUP($A663,'Equity Curves'!$A$16:$F$1622,6,FALSE),'BN+NF EQ_Curves'!K662)</f>
        <v>29721912</v>
      </c>
      <c r="M663">
        <f t="shared" si="123"/>
        <v>4.4151372451348703E-3</v>
      </c>
      <c r="N663">
        <f t="shared" si="124"/>
        <v>2.1876579996249479E-3</v>
      </c>
      <c r="O663">
        <f t="shared" si="125"/>
        <v>6.4134635085366654E-4</v>
      </c>
      <c r="P663">
        <f t="shared" si="126"/>
        <v>6.4961801505392103E-4</v>
      </c>
      <c r="Q663">
        <f t="shared" si="127"/>
        <v>6.5917895576150798E-4</v>
      </c>
      <c r="R663">
        <f t="shared" si="128"/>
        <v>1.687389050563981E-3</v>
      </c>
      <c r="S663">
        <f t="shared" si="129"/>
        <v>1.1881206216601825E-4</v>
      </c>
      <c r="T663">
        <f t="shared" si="130"/>
        <v>8.7118884298198473E-4</v>
      </c>
      <c r="U663">
        <f t="shared" si="131"/>
        <v>8.6826134370121544E-4</v>
      </c>
      <c r="V663">
        <f t="shared" si="132"/>
        <v>8.6826134370121544E-4</v>
      </c>
      <c r="W663" s="2"/>
      <c r="X663">
        <f t="shared" si="133"/>
        <v>184.43387638342739</v>
      </c>
      <c r="Y663">
        <f t="shared" si="134"/>
        <v>1.2966851209543328E-3</v>
      </c>
      <c r="Z663" s="40">
        <f>X663/MAX($X$16:X663)-1</f>
        <v>-4.7305979903714546E-3</v>
      </c>
      <c r="AC663" s="2"/>
    </row>
    <row r="664" spans="1:29">
      <c r="A664" s="2">
        <v>44463</v>
      </c>
      <c r="B664">
        <v>14472688</v>
      </c>
      <c r="C664">
        <v>16525422</v>
      </c>
      <c r="D664">
        <v>16760958</v>
      </c>
      <c r="E664">
        <v>15699378</v>
      </c>
      <c r="F664">
        <v>14604677</v>
      </c>
      <c r="G664">
        <f>IFERROR(VLOOKUP($A664,'Equity Curves'!$A$16:$F$1622,2,FALSE),'BN+NF EQ_Curves'!G663)</f>
        <v>25322822</v>
      </c>
      <c r="H664">
        <f>IFERROR(VLOOKUP($A664,'Equity Curves'!$A$16:$F$1622,3,FALSE),'BN+NF EQ_Curves'!H663)</f>
        <v>29217150</v>
      </c>
      <c r="I664">
        <f>IFERROR(VLOOKUP($A664,'Equity Curves'!$A$16:$F$1622,4,FALSE),'BN+NF EQ_Curves'!I663)</f>
        <v>31349932</v>
      </c>
      <c r="J664">
        <f>IFERROR(VLOOKUP($A664,'Equity Curves'!$A$16:$F$1622,5,FALSE),'BN+NF EQ_Curves'!J663)</f>
        <v>29536656</v>
      </c>
      <c r="K664">
        <f>IFERROR(VLOOKUP($A664,'Equity Curves'!$A$16:$F$1622,6,FALSE),'BN+NF EQ_Curves'!K663)</f>
        <v>29536656</v>
      </c>
      <c r="M664">
        <f t="shared" si="123"/>
        <v>-1.4593786049797997E-3</v>
      </c>
      <c r="N664">
        <f t="shared" si="124"/>
        <v>-1.4378927149306664E-3</v>
      </c>
      <c r="O664">
        <f t="shared" si="125"/>
        <v>-2.3505325572270586E-3</v>
      </c>
      <c r="P664">
        <f t="shared" si="126"/>
        <v>-7.8648220581623018E-4</v>
      </c>
      <c r="Q664">
        <f t="shared" si="127"/>
        <v>-1.2712617501957624E-3</v>
      </c>
      <c r="R664">
        <f t="shared" si="128"/>
        <v>-3.7490583487777007E-3</v>
      </c>
      <c r="S664">
        <f t="shared" si="129"/>
        <v>-3.7492959584897179E-3</v>
      </c>
      <c r="T664">
        <f t="shared" si="130"/>
        <v>-3.8717222939584905E-3</v>
      </c>
      <c r="U664">
        <f t="shared" si="131"/>
        <v>-6.2329772055040866E-3</v>
      </c>
      <c r="V664">
        <f t="shared" si="132"/>
        <v>-6.2329772055040866E-3</v>
      </c>
      <c r="W664" s="2"/>
      <c r="X664">
        <f t="shared" si="133"/>
        <v>183.85952017311195</v>
      </c>
      <c r="Y664">
        <f t="shared" si="134"/>
        <v>-3.1141578845383594E-3</v>
      </c>
      <c r="Z664" s="40">
        <f>X664/MAX($X$16:X664)-1</f>
        <v>-7.8300240458796244E-3</v>
      </c>
      <c r="AC664" s="2"/>
    </row>
    <row r="665" spans="1:29">
      <c r="A665" s="2">
        <v>44466</v>
      </c>
      <c r="B665">
        <v>14496402</v>
      </c>
      <c r="C665">
        <v>16537331</v>
      </c>
      <c r="D665">
        <v>16648460</v>
      </c>
      <c r="E665">
        <v>15592555</v>
      </c>
      <c r="F665">
        <v>14521257</v>
      </c>
      <c r="G665">
        <f>IFERROR(VLOOKUP($A665,'Equity Curves'!$A$16:$F$1622,2,FALSE),'BN+NF EQ_Curves'!G664)</f>
        <v>25491674</v>
      </c>
      <c r="H665">
        <f>IFERROR(VLOOKUP($A665,'Equity Curves'!$A$16:$F$1622,3,FALSE),'BN+NF EQ_Curves'!H664)</f>
        <v>29411980</v>
      </c>
      <c r="I665">
        <f>IFERROR(VLOOKUP($A665,'Equity Curves'!$A$16:$F$1622,4,FALSE),'BN+NF EQ_Curves'!I664)</f>
        <v>31206104</v>
      </c>
      <c r="J665">
        <f>IFERROR(VLOOKUP($A665,'Equity Curves'!$A$16:$F$1622,5,FALSE),'BN+NF EQ_Curves'!J664)</f>
        <v>29679336</v>
      </c>
      <c r="K665">
        <f>IFERROR(VLOOKUP($A665,'Equity Curves'!$A$16:$F$1622,6,FALSE),'BN+NF EQ_Curves'!K664)</f>
        <v>29679336</v>
      </c>
      <c r="M665">
        <f t="shared" si="123"/>
        <v>1.6385345970284515E-3</v>
      </c>
      <c r="N665">
        <f t="shared" si="124"/>
        <v>7.2064725487797077E-4</v>
      </c>
      <c r="O665">
        <f t="shared" si="125"/>
        <v>-6.7119075174580933E-3</v>
      </c>
      <c r="P665">
        <f t="shared" si="126"/>
        <v>-6.8042823097832494E-3</v>
      </c>
      <c r="Q665">
        <f t="shared" si="127"/>
        <v>-5.7118688759771885E-3</v>
      </c>
      <c r="R665">
        <f t="shared" si="128"/>
        <v>6.6679772104387691E-3</v>
      </c>
      <c r="S665">
        <f t="shared" si="129"/>
        <v>6.668343763851059E-3</v>
      </c>
      <c r="T665">
        <f t="shared" si="130"/>
        <v>-4.5878249432885765E-3</v>
      </c>
      <c r="U665">
        <f t="shared" si="131"/>
        <v>4.8306077708999418E-3</v>
      </c>
      <c r="V665">
        <f t="shared" si="132"/>
        <v>4.8306077708999418E-3</v>
      </c>
      <c r="W665" s="2"/>
      <c r="X665">
        <f t="shared" si="133"/>
        <v>183.88784988636786</v>
      </c>
      <c r="Y665">
        <f t="shared" si="134"/>
        <v>1.540834721489025E-4</v>
      </c>
      <c r="Z665" s="40">
        <f>X665/MAX($X$16:X665)-1</f>
        <v>-7.6771470510226258E-3</v>
      </c>
      <c r="AC665" s="2"/>
    </row>
    <row r="666" spans="1:29">
      <c r="A666" s="2">
        <v>44467</v>
      </c>
      <c r="B666">
        <v>14473300</v>
      </c>
      <c r="C666">
        <v>16572486</v>
      </c>
      <c r="D666">
        <v>16646807</v>
      </c>
      <c r="E666">
        <v>15630027</v>
      </c>
      <c r="F666">
        <v>14569486</v>
      </c>
      <c r="G666">
        <f>IFERROR(VLOOKUP($A666,'Equity Curves'!$A$16:$F$1622,2,FALSE),'BN+NF EQ_Curves'!G665)</f>
        <v>25310462</v>
      </c>
      <c r="H666">
        <f>IFERROR(VLOOKUP($A666,'Equity Curves'!$A$16:$F$1622,3,FALSE),'BN+NF EQ_Curves'!H665)</f>
        <v>29366062</v>
      </c>
      <c r="I666">
        <f>IFERROR(VLOOKUP($A666,'Equity Curves'!$A$16:$F$1622,4,FALSE),'BN+NF EQ_Curves'!I665)</f>
        <v>31196106</v>
      </c>
      <c r="J666">
        <f>IFERROR(VLOOKUP($A666,'Equity Curves'!$A$16:$F$1622,5,FALSE),'BN+NF EQ_Curves'!J665)</f>
        <v>29757802</v>
      </c>
      <c r="K666">
        <f>IFERROR(VLOOKUP($A666,'Equity Curves'!$A$16:$F$1622,6,FALSE),'BN+NF EQ_Curves'!K665)</f>
        <v>29757802</v>
      </c>
      <c r="M666">
        <f t="shared" si="123"/>
        <v>-1.5936368210539564E-3</v>
      </c>
      <c r="N666">
        <f t="shared" si="124"/>
        <v>2.1257964782830374E-3</v>
      </c>
      <c r="O666">
        <f t="shared" si="125"/>
        <v>-9.9288462716673465E-5</v>
      </c>
      <c r="P666">
        <f t="shared" si="126"/>
        <v>2.4031981929837354E-3</v>
      </c>
      <c r="Q666">
        <f t="shared" si="127"/>
        <v>3.3212689507526871E-3</v>
      </c>
      <c r="R666">
        <f t="shared" si="128"/>
        <v>-7.1086739929280274E-3</v>
      </c>
      <c r="S666">
        <f t="shared" si="129"/>
        <v>-1.5612005720118116E-3</v>
      </c>
      <c r="T666">
        <f t="shared" si="130"/>
        <v>-3.2038603729578341E-4</v>
      </c>
      <c r="U666">
        <f t="shared" si="131"/>
        <v>2.6437923004747343E-3</v>
      </c>
      <c r="V666">
        <f t="shared" si="132"/>
        <v>2.6437923004747343E-3</v>
      </c>
      <c r="W666" s="2"/>
      <c r="X666">
        <f t="shared" si="133"/>
        <v>183.93298814430199</v>
      </c>
      <c r="Y666">
        <f t="shared" si="134"/>
        <v>2.4546623369626764E-4</v>
      </c>
      <c r="Z666" s="40">
        <f>X666/MAX($X$16:X666)-1</f>
        <v>-7.4335652976984523E-3</v>
      </c>
      <c r="AC666" s="2"/>
    </row>
    <row r="667" spans="1:29">
      <c r="A667" s="2">
        <v>44468</v>
      </c>
      <c r="B667">
        <v>14497136</v>
      </c>
      <c r="C667">
        <v>16593085</v>
      </c>
      <c r="D667">
        <v>16520800</v>
      </c>
      <c r="E667">
        <v>15573792</v>
      </c>
      <c r="F667">
        <v>14542765</v>
      </c>
      <c r="G667">
        <f>IFERROR(VLOOKUP($A667,'Equity Curves'!$A$16:$F$1622,2,FALSE),'BN+NF EQ_Curves'!G666)</f>
        <v>25388716</v>
      </c>
      <c r="H667">
        <f>IFERROR(VLOOKUP($A667,'Equity Curves'!$A$16:$F$1622,3,FALSE),'BN+NF EQ_Curves'!H666)</f>
        <v>29361024</v>
      </c>
      <c r="I667">
        <f>IFERROR(VLOOKUP($A667,'Equity Curves'!$A$16:$F$1622,4,FALSE),'BN+NF EQ_Curves'!I666)</f>
        <v>30628760</v>
      </c>
      <c r="J667">
        <f>IFERROR(VLOOKUP($A667,'Equity Curves'!$A$16:$F$1622,5,FALSE),'BN+NF EQ_Curves'!J666)</f>
        <v>29349812</v>
      </c>
      <c r="K667">
        <f>IFERROR(VLOOKUP($A667,'Equity Curves'!$A$16:$F$1622,6,FALSE),'BN+NF EQ_Curves'!K666)</f>
        <v>29349812</v>
      </c>
      <c r="M667">
        <f t="shared" si="123"/>
        <v>1.646894626657458E-3</v>
      </c>
      <c r="N667">
        <f t="shared" si="124"/>
        <v>1.2429637895001733E-3</v>
      </c>
      <c r="O667">
        <f t="shared" si="125"/>
        <v>-7.5694395928300739E-3</v>
      </c>
      <c r="P667">
        <f t="shared" si="126"/>
        <v>-3.5978824604717685E-3</v>
      </c>
      <c r="Q667">
        <f t="shared" si="127"/>
        <v>-1.8340386201681769E-3</v>
      </c>
      <c r="R667">
        <f t="shared" si="128"/>
        <v>3.0917649784503176E-3</v>
      </c>
      <c r="S667">
        <f t="shared" si="129"/>
        <v>-1.7155858351047826E-4</v>
      </c>
      <c r="T667">
        <f t="shared" si="130"/>
        <v>-1.8186436473834222E-2</v>
      </c>
      <c r="U667">
        <f t="shared" si="131"/>
        <v>-1.3710354010689318E-2</v>
      </c>
      <c r="V667">
        <f t="shared" si="132"/>
        <v>-1.3710354010689318E-2</v>
      </c>
      <c r="W667" s="2"/>
      <c r="X667">
        <f t="shared" si="133"/>
        <v>182.96185065386905</v>
      </c>
      <c r="Y667">
        <f t="shared" si="134"/>
        <v>-5.2798440357585416E-3</v>
      </c>
      <c r="Z667" s="40">
        <f>X667/MAX($X$16:X667)-1</f>
        <v>-1.2674161268055539E-2</v>
      </c>
      <c r="AC667" s="2"/>
    </row>
    <row r="668" spans="1:29">
      <c r="A668" s="2">
        <v>44469</v>
      </c>
      <c r="B668">
        <v>14520123</v>
      </c>
      <c r="C668">
        <v>16610234</v>
      </c>
      <c r="D668">
        <v>16463731</v>
      </c>
      <c r="E668">
        <v>15529587</v>
      </c>
      <c r="F668">
        <v>14530426</v>
      </c>
      <c r="G668">
        <f>IFERROR(VLOOKUP($A668,'Equity Curves'!$A$16:$F$1622,2,FALSE),'BN+NF EQ_Curves'!G667)</f>
        <v>25218004</v>
      </c>
      <c r="H668">
        <f>IFERROR(VLOOKUP($A668,'Equity Curves'!$A$16:$F$1622,3,FALSE),'BN+NF EQ_Curves'!H667)</f>
        <v>29430878</v>
      </c>
      <c r="I668">
        <f>IFERROR(VLOOKUP($A668,'Equity Curves'!$A$16:$F$1622,4,FALSE),'BN+NF EQ_Curves'!I667)</f>
        <v>30739706</v>
      </c>
      <c r="J668">
        <f>IFERROR(VLOOKUP($A668,'Equity Curves'!$A$16:$F$1622,5,FALSE),'BN+NF EQ_Curves'!J667)</f>
        <v>29305754</v>
      </c>
      <c r="K668">
        <f>IFERROR(VLOOKUP($A668,'Equity Curves'!$A$16:$F$1622,6,FALSE),'BN+NF EQ_Curves'!K667)</f>
        <v>29305754</v>
      </c>
      <c r="M668">
        <f t="shared" si="123"/>
        <v>1.5856235328135515E-3</v>
      </c>
      <c r="N668">
        <f t="shared" si="124"/>
        <v>1.0335028115626699E-3</v>
      </c>
      <c r="O668">
        <f t="shared" si="125"/>
        <v>-3.4543726696043553E-3</v>
      </c>
      <c r="P668">
        <f t="shared" si="126"/>
        <v>-2.8384223957788057E-3</v>
      </c>
      <c r="Q668">
        <f t="shared" si="127"/>
        <v>-8.4846313613673452E-4</v>
      </c>
      <c r="R668">
        <f t="shared" si="128"/>
        <v>-6.7239320019176763E-3</v>
      </c>
      <c r="S668">
        <f t="shared" si="129"/>
        <v>2.3791404550468354E-3</v>
      </c>
      <c r="T668">
        <f t="shared" si="130"/>
        <v>3.6222818031157455E-3</v>
      </c>
      <c r="U668">
        <f t="shared" si="131"/>
        <v>-1.5011339765992338E-3</v>
      </c>
      <c r="V668">
        <f t="shared" si="132"/>
        <v>-1.5011339765992338E-3</v>
      </c>
      <c r="W668" s="2"/>
      <c r="X668">
        <f t="shared" si="133"/>
        <v>182.81096367044978</v>
      </c>
      <c r="Y668">
        <f t="shared" si="134"/>
        <v>-8.2469095540972366E-4</v>
      </c>
      <c r="Z668" s="40">
        <f>X668/MAX($X$16:X668)-1</f>
        <v>-1.3488399957300112E-2</v>
      </c>
      <c r="AC668" s="2"/>
    </row>
    <row r="669" spans="1:29">
      <c r="A669" s="2">
        <v>44470</v>
      </c>
      <c r="B669">
        <v>14528927</v>
      </c>
      <c r="C669">
        <v>16620074</v>
      </c>
      <c r="D669">
        <v>16431185</v>
      </c>
      <c r="E669">
        <v>15536065</v>
      </c>
      <c r="F669">
        <v>14560950</v>
      </c>
      <c r="G669">
        <f>IFERROR(VLOOKUP($A669,'Equity Curves'!$A$16:$F$1622,2,FALSE),'BN+NF EQ_Curves'!G668)</f>
        <v>25176010</v>
      </c>
      <c r="H669">
        <f>IFERROR(VLOOKUP($A669,'Equity Curves'!$A$16:$F$1622,3,FALSE),'BN+NF EQ_Curves'!H668)</f>
        <v>29382884</v>
      </c>
      <c r="I669">
        <f>IFERROR(VLOOKUP($A669,'Equity Curves'!$A$16:$F$1622,4,FALSE),'BN+NF EQ_Curves'!I668)</f>
        <v>30746382</v>
      </c>
      <c r="J669">
        <f>IFERROR(VLOOKUP($A669,'Equity Curves'!$A$16:$F$1622,5,FALSE),'BN+NF EQ_Curves'!J668)</f>
        <v>29322734</v>
      </c>
      <c r="K669">
        <f>IFERROR(VLOOKUP($A669,'Equity Curves'!$A$16:$F$1622,6,FALSE),'BN+NF EQ_Curves'!K668)</f>
        <v>29322734</v>
      </c>
      <c r="M669">
        <f t="shared" si="123"/>
        <v>6.0633095187978547E-4</v>
      </c>
      <c r="N669">
        <f t="shared" si="124"/>
        <v>5.9240586255437933E-4</v>
      </c>
      <c r="O669">
        <f t="shared" si="125"/>
        <v>-1.9768301607940852E-3</v>
      </c>
      <c r="P669">
        <f t="shared" si="126"/>
        <v>4.1713923235686678E-4</v>
      </c>
      <c r="Q669">
        <f t="shared" si="127"/>
        <v>2.1006954648128406E-3</v>
      </c>
      <c r="R669">
        <f t="shared" si="128"/>
        <v>-1.6652388507829574E-3</v>
      </c>
      <c r="S669">
        <f t="shared" si="129"/>
        <v>-1.6307362627782096E-3</v>
      </c>
      <c r="T669">
        <f t="shared" si="130"/>
        <v>2.171783946145478E-4</v>
      </c>
      <c r="U669">
        <f t="shared" si="131"/>
        <v>5.7940839877379524E-4</v>
      </c>
      <c r="V669">
        <f t="shared" si="132"/>
        <v>5.7940839877379524E-4</v>
      </c>
      <c r="W669" s="2"/>
      <c r="X669">
        <f t="shared" si="133"/>
        <v>182.80766871177178</v>
      </c>
      <c r="Y669">
        <f t="shared" si="134"/>
        <v>-1.802385705892415E-5</v>
      </c>
      <c r="Z669" s="40">
        <f>X669/MAX($X$16:X669)-1</f>
        <v>-1.3506180701366222E-2</v>
      </c>
      <c r="AC669" s="2"/>
    </row>
    <row r="670" spans="1:29">
      <c r="A670" s="2">
        <v>44473</v>
      </c>
      <c r="B670">
        <v>14535164</v>
      </c>
      <c r="C670">
        <v>16629964</v>
      </c>
      <c r="D670">
        <v>16540136</v>
      </c>
      <c r="E670">
        <v>15611512</v>
      </c>
      <c r="F670">
        <v>14619274</v>
      </c>
      <c r="G670">
        <f>IFERROR(VLOOKUP($A670,'Equity Curves'!$A$16:$F$1622,2,FALSE),'BN+NF EQ_Curves'!G669)</f>
        <v>25116458</v>
      </c>
      <c r="H670">
        <f>IFERROR(VLOOKUP($A670,'Equity Curves'!$A$16:$F$1622,3,FALSE),'BN+NF EQ_Curves'!H669)</f>
        <v>29386182</v>
      </c>
      <c r="I670">
        <f>IFERROR(VLOOKUP($A670,'Equity Curves'!$A$16:$F$1622,4,FALSE),'BN+NF EQ_Curves'!I669)</f>
        <v>30922032</v>
      </c>
      <c r="J670">
        <f>IFERROR(VLOOKUP($A670,'Equity Curves'!$A$16:$F$1622,5,FALSE),'BN+NF EQ_Curves'!J669)</f>
        <v>29502674</v>
      </c>
      <c r="K670">
        <f>IFERROR(VLOOKUP($A670,'Equity Curves'!$A$16:$F$1622,6,FALSE),'BN+NF EQ_Curves'!K669)</f>
        <v>29502674</v>
      </c>
      <c r="M670">
        <f t="shared" si="123"/>
        <v>4.2928152918664253E-4</v>
      </c>
      <c r="N670">
        <f t="shared" si="124"/>
        <v>5.9506353581828542E-4</v>
      </c>
      <c r="O670">
        <f t="shared" si="125"/>
        <v>6.6307451349369995E-3</v>
      </c>
      <c r="P670">
        <f t="shared" si="126"/>
        <v>4.8562489922641117E-3</v>
      </c>
      <c r="Q670">
        <f t="shared" si="127"/>
        <v>4.0055078823839629E-3</v>
      </c>
      <c r="R670">
        <f t="shared" si="128"/>
        <v>-2.3654264516100865E-3</v>
      </c>
      <c r="S670">
        <f t="shared" si="129"/>
        <v>1.1224221557015746E-4</v>
      </c>
      <c r="T670">
        <f t="shared" si="130"/>
        <v>5.7128672895561117E-3</v>
      </c>
      <c r="U670">
        <f t="shared" si="131"/>
        <v>6.1365355631572971E-3</v>
      </c>
      <c r="V670">
        <f t="shared" si="132"/>
        <v>6.1365355631572971E-3</v>
      </c>
      <c r="W670" s="2"/>
      <c r="X670">
        <f t="shared" si="133"/>
        <v>183.39721615399228</v>
      </c>
      <c r="Y670">
        <f t="shared" si="134"/>
        <v>3.224960125442078E-3</v>
      </c>
      <c r="Z670" s="40">
        <f>X670/MAX($X$16:X670)-1</f>
        <v>-1.0324777470133051E-2</v>
      </c>
      <c r="AC670" s="2"/>
    </row>
    <row r="671" spans="1:29">
      <c r="A671" s="2">
        <v>44474</v>
      </c>
      <c r="B671">
        <v>14564131</v>
      </c>
      <c r="C671">
        <v>16664362</v>
      </c>
      <c r="D671">
        <v>16537229</v>
      </c>
      <c r="E671">
        <v>15661725</v>
      </c>
      <c r="F671">
        <v>14685096</v>
      </c>
      <c r="G671">
        <f>IFERROR(VLOOKUP($A671,'Equity Curves'!$A$16:$F$1622,2,FALSE),'BN+NF EQ_Curves'!G670)</f>
        <v>25177676</v>
      </c>
      <c r="H671">
        <f>IFERROR(VLOOKUP($A671,'Equity Curves'!$A$16:$F$1622,3,FALSE),'BN+NF EQ_Curves'!H670)</f>
        <v>29461528</v>
      </c>
      <c r="I671">
        <f>IFERROR(VLOOKUP($A671,'Equity Curves'!$A$16:$F$1622,4,FALSE),'BN+NF EQ_Curves'!I670)</f>
        <v>30931108</v>
      </c>
      <c r="J671">
        <f>IFERROR(VLOOKUP($A671,'Equity Curves'!$A$16:$F$1622,5,FALSE),'BN+NF EQ_Curves'!J670)</f>
        <v>29508414</v>
      </c>
      <c r="K671">
        <f>IFERROR(VLOOKUP($A671,'Equity Curves'!$A$16:$F$1622,6,FALSE),'BN+NF EQ_Curves'!K670)</f>
        <v>29508414</v>
      </c>
      <c r="M671">
        <f t="shared" si="123"/>
        <v>1.9928911706810215E-3</v>
      </c>
      <c r="N671">
        <f t="shared" si="124"/>
        <v>2.0684350248743044E-3</v>
      </c>
      <c r="O671">
        <f t="shared" si="125"/>
        <v>-1.7575429851357516E-4</v>
      </c>
      <c r="P671">
        <f t="shared" si="126"/>
        <v>3.2164085067480919E-3</v>
      </c>
      <c r="Q671">
        <f t="shared" si="127"/>
        <v>4.5024123632952939E-3</v>
      </c>
      <c r="R671">
        <f t="shared" si="128"/>
        <v>2.4373659693577299E-3</v>
      </c>
      <c r="S671">
        <f t="shared" si="129"/>
        <v>2.5639941929169741E-3</v>
      </c>
      <c r="T671">
        <f t="shared" si="130"/>
        <v>2.9351240565311798E-4</v>
      </c>
      <c r="U671">
        <f t="shared" si="131"/>
        <v>1.9455863560025044E-4</v>
      </c>
      <c r="V671">
        <f t="shared" si="132"/>
        <v>1.9455863560025044E-4</v>
      </c>
      <c r="W671" s="2"/>
      <c r="X671">
        <f t="shared" si="133"/>
        <v>183.71428027817075</v>
      </c>
      <c r="Y671">
        <f t="shared" si="134"/>
        <v>1.7288382606213458E-3</v>
      </c>
      <c r="Z671" s="40">
        <f>X671/MAX($X$16:X671)-1</f>
        <v>-8.6137890798343442E-3</v>
      </c>
      <c r="AC671" s="2"/>
    </row>
    <row r="672" spans="1:29">
      <c r="A672" s="2">
        <v>44475</v>
      </c>
      <c r="B672">
        <v>14565022</v>
      </c>
      <c r="C672">
        <v>16696709</v>
      </c>
      <c r="D672">
        <v>16574818</v>
      </c>
      <c r="E672">
        <v>15720434</v>
      </c>
      <c r="F672">
        <v>14696287</v>
      </c>
      <c r="G672">
        <f>IFERROR(VLOOKUP($A672,'Equity Curves'!$A$16:$F$1622,2,FALSE),'BN+NF EQ_Curves'!G671)</f>
        <v>25165010</v>
      </c>
      <c r="H672">
        <f>IFERROR(VLOOKUP($A672,'Equity Curves'!$A$16:$F$1622,3,FALSE),'BN+NF EQ_Curves'!H671)</f>
        <v>29614636</v>
      </c>
      <c r="I672">
        <f>IFERROR(VLOOKUP($A672,'Equity Curves'!$A$16:$F$1622,4,FALSE),'BN+NF EQ_Curves'!I671)</f>
        <v>31044980</v>
      </c>
      <c r="J672">
        <f>IFERROR(VLOOKUP($A672,'Equity Curves'!$A$16:$F$1622,5,FALSE),'BN+NF EQ_Curves'!J671)</f>
        <v>29692676</v>
      </c>
      <c r="K672">
        <f>IFERROR(VLOOKUP($A672,'Equity Curves'!$A$16:$F$1622,6,FALSE),'BN+NF EQ_Curves'!K671)</f>
        <v>29692676</v>
      </c>
      <c r="M672">
        <f t="shared" si="123"/>
        <v>6.1177697454173341E-5</v>
      </c>
      <c r="N672">
        <f t="shared" si="124"/>
        <v>1.9410884137058826E-3</v>
      </c>
      <c r="O672">
        <f t="shared" si="125"/>
        <v>2.2729926519129418E-3</v>
      </c>
      <c r="P672">
        <f t="shared" si="126"/>
        <v>3.7485653719497858E-3</v>
      </c>
      <c r="Q672">
        <f t="shared" si="127"/>
        <v>7.6206515776267025E-4</v>
      </c>
      <c r="R672">
        <f t="shared" si="128"/>
        <v>-5.0306469906113982E-4</v>
      </c>
      <c r="S672">
        <f t="shared" si="129"/>
        <v>5.1968791299623618E-3</v>
      </c>
      <c r="T672">
        <f t="shared" si="130"/>
        <v>3.6814717403592656E-3</v>
      </c>
      <c r="U672">
        <f t="shared" si="131"/>
        <v>6.2443884649308057E-3</v>
      </c>
      <c r="V672">
        <f t="shared" si="132"/>
        <v>6.2443884649308057E-3</v>
      </c>
      <c r="W672" s="2"/>
      <c r="X672">
        <f t="shared" si="133"/>
        <v>184.25899224460363</v>
      </c>
      <c r="Y672">
        <f t="shared" si="134"/>
        <v>2.9649952393907557E-3</v>
      </c>
      <c r="Z672" s="40">
        <f>X672/MAX($X$16:X672)-1</f>
        <v>-5.6743336840584524E-3</v>
      </c>
      <c r="AC672" s="2"/>
    </row>
    <row r="673" spans="1:29">
      <c r="A673" s="2">
        <v>44476</v>
      </c>
      <c r="B673">
        <v>14412196</v>
      </c>
      <c r="C673">
        <v>16617076</v>
      </c>
      <c r="D673">
        <v>16589613</v>
      </c>
      <c r="E673">
        <v>15734587</v>
      </c>
      <c r="F673">
        <v>14730628</v>
      </c>
      <c r="G673">
        <f>IFERROR(VLOOKUP($A673,'Equity Curves'!$A$16:$F$1622,2,FALSE),'BN+NF EQ_Curves'!G672)</f>
        <v>24948920</v>
      </c>
      <c r="H673">
        <f>IFERROR(VLOOKUP($A673,'Equity Curves'!$A$16:$F$1622,3,FALSE),'BN+NF EQ_Curves'!H672)</f>
        <v>29524750</v>
      </c>
      <c r="I673">
        <f>IFERROR(VLOOKUP($A673,'Equity Curves'!$A$16:$F$1622,4,FALSE),'BN+NF EQ_Curves'!I672)</f>
        <v>31030880</v>
      </c>
      <c r="J673">
        <f>IFERROR(VLOOKUP($A673,'Equity Curves'!$A$16:$F$1622,5,FALSE),'BN+NF EQ_Curves'!J672)</f>
        <v>29581360</v>
      </c>
      <c r="K673">
        <f>IFERROR(VLOOKUP($A673,'Equity Curves'!$A$16:$F$1622,6,FALSE),'BN+NF EQ_Curves'!K672)</f>
        <v>29581360</v>
      </c>
      <c r="M673">
        <f t="shared" si="123"/>
        <v>-1.0492672101696798E-2</v>
      </c>
      <c r="N673">
        <f t="shared" si="124"/>
        <v>-4.76938299637375E-3</v>
      </c>
      <c r="O673">
        <f t="shared" si="125"/>
        <v>8.9261915274119197E-4</v>
      </c>
      <c r="P673">
        <f t="shared" si="126"/>
        <v>9.0029321073448187E-4</v>
      </c>
      <c r="Q673">
        <f t="shared" si="127"/>
        <v>2.336712667628138E-3</v>
      </c>
      <c r="R673">
        <f t="shared" si="128"/>
        <v>-8.5869228742607717E-3</v>
      </c>
      <c r="S673">
        <f t="shared" si="129"/>
        <v>-3.0351884115678018E-3</v>
      </c>
      <c r="T673">
        <f t="shared" si="130"/>
        <v>-4.5417970956984632E-4</v>
      </c>
      <c r="U673">
        <f t="shared" si="131"/>
        <v>-3.7489379535883272E-3</v>
      </c>
      <c r="V673">
        <f t="shared" si="132"/>
        <v>-3.7489379535883272E-3</v>
      </c>
      <c r="W673" s="2"/>
      <c r="X673">
        <f t="shared" si="133"/>
        <v>183.69319558331674</v>
      </c>
      <c r="Y673">
        <f t="shared" si="134"/>
        <v>-3.0706596969541813E-3</v>
      </c>
      <c r="Z673" s="40">
        <f>X673/MAX($X$16:X673)-1</f>
        <v>-8.7275694332619169E-3</v>
      </c>
      <c r="AC673" s="2"/>
    </row>
    <row r="674" spans="1:29">
      <c r="A674" s="2">
        <v>44477</v>
      </c>
      <c r="B674">
        <v>14445666</v>
      </c>
      <c r="C674">
        <v>16656821</v>
      </c>
      <c r="D674">
        <v>16629358</v>
      </c>
      <c r="E674">
        <v>15727081</v>
      </c>
      <c r="F674">
        <v>14737044</v>
      </c>
      <c r="G674">
        <f>IFERROR(VLOOKUP($A674,'Equity Curves'!$A$16:$F$1622,2,FALSE),'BN+NF EQ_Curves'!G673)</f>
        <v>24991160</v>
      </c>
      <c r="H674">
        <f>IFERROR(VLOOKUP($A674,'Equity Curves'!$A$16:$F$1622,3,FALSE),'BN+NF EQ_Curves'!H673)</f>
        <v>29537292</v>
      </c>
      <c r="I674">
        <f>IFERROR(VLOOKUP($A674,'Equity Curves'!$A$16:$F$1622,4,FALSE),'BN+NF EQ_Curves'!I673)</f>
        <v>31088342</v>
      </c>
      <c r="J674">
        <f>IFERROR(VLOOKUP($A674,'Equity Curves'!$A$16:$F$1622,5,FALSE),'BN+NF EQ_Curves'!J673)</f>
        <v>29668126</v>
      </c>
      <c r="K674">
        <f>IFERROR(VLOOKUP($A674,'Equity Curves'!$A$16:$F$1622,6,FALSE),'BN+NF EQ_Curves'!K673)</f>
        <v>29668126</v>
      </c>
      <c r="M674">
        <f t="shared" si="123"/>
        <v>2.322338663726109E-3</v>
      </c>
      <c r="N674">
        <f t="shared" si="124"/>
        <v>2.3918167071030894E-3</v>
      </c>
      <c r="O674">
        <f t="shared" si="125"/>
        <v>2.3957762004453986E-3</v>
      </c>
      <c r="P674">
        <f t="shared" si="126"/>
        <v>-4.7703825972678082E-4</v>
      </c>
      <c r="Q674">
        <f t="shared" si="127"/>
        <v>4.3555508970838375E-4</v>
      </c>
      <c r="R674">
        <f t="shared" si="128"/>
        <v>1.6930592586772431E-3</v>
      </c>
      <c r="S674">
        <f t="shared" si="129"/>
        <v>4.2479614560675394E-4</v>
      </c>
      <c r="T674">
        <f t="shared" si="130"/>
        <v>1.85176830305811E-3</v>
      </c>
      <c r="U674">
        <f t="shared" si="131"/>
        <v>2.9331308634896747E-3</v>
      </c>
      <c r="V674">
        <f t="shared" si="132"/>
        <v>2.9331308634896747E-3</v>
      </c>
      <c r="W674" s="2"/>
      <c r="X674">
        <f t="shared" si="133"/>
        <v>184.00371669346316</v>
      </c>
      <c r="Y674">
        <f t="shared" si="134"/>
        <v>1.6904333835577657E-3</v>
      </c>
      <c r="Z674" s="40">
        <f>X674/MAX($X$16:X674)-1</f>
        <v>-7.0518894244314678E-3</v>
      </c>
      <c r="AC674" s="2"/>
    </row>
    <row r="675" spans="1:29">
      <c r="A675" s="2">
        <v>44480</v>
      </c>
      <c r="B675">
        <v>14478026</v>
      </c>
      <c r="C675">
        <v>16642051</v>
      </c>
      <c r="D675">
        <v>16644203</v>
      </c>
      <c r="E675">
        <v>15741144</v>
      </c>
      <c r="F675">
        <v>14771324</v>
      </c>
      <c r="G675">
        <f>IFERROR(VLOOKUP($A675,'Equity Curves'!$A$16:$F$1622,2,FALSE),'BN+NF EQ_Curves'!G674)</f>
        <v>25100632</v>
      </c>
      <c r="H675">
        <f>IFERROR(VLOOKUP($A675,'Equity Curves'!$A$16:$F$1622,3,FALSE),'BN+NF EQ_Curves'!H674)</f>
        <v>29578608</v>
      </c>
      <c r="I675">
        <f>IFERROR(VLOOKUP($A675,'Equity Curves'!$A$16:$F$1622,4,FALSE),'BN+NF EQ_Curves'!I674)</f>
        <v>31137260</v>
      </c>
      <c r="J675">
        <f>IFERROR(VLOOKUP($A675,'Equity Curves'!$A$16:$F$1622,5,FALSE),'BN+NF EQ_Curves'!J674)</f>
        <v>29721164</v>
      </c>
      <c r="K675">
        <f>IFERROR(VLOOKUP($A675,'Equity Curves'!$A$16:$F$1622,6,FALSE),'BN+NF EQ_Curves'!K674)</f>
        <v>29721164</v>
      </c>
      <c r="M675">
        <f t="shared" si="123"/>
        <v>2.2401182472306935E-3</v>
      </c>
      <c r="N675">
        <f t="shared" si="124"/>
        <v>-8.8672382323129462E-4</v>
      </c>
      <c r="O675">
        <f t="shared" si="125"/>
        <v>8.9269832305016728E-4</v>
      </c>
      <c r="P675">
        <f t="shared" si="126"/>
        <v>8.941900916006329E-4</v>
      </c>
      <c r="Q675">
        <f t="shared" si="127"/>
        <v>2.3261109894223697E-3</v>
      </c>
      <c r="R675">
        <f t="shared" si="128"/>
        <v>4.3804289196660573E-3</v>
      </c>
      <c r="S675">
        <f t="shared" si="129"/>
        <v>1.3987741327132763E-3</v>
      </c>
      <c r="T675">
        <f t="shared" si="130"/>
        <v>1.57351588579413E-3</v>
      </c>
      <c r="U675">
        <f t="shared" si="131"/>
        <v>1.7877098135554714E-3</v>
      </c>
      <c r="V675">
        <f t="shared" si="132"/>
        <v>1.7877098135554714E-3</v>
      </c>
      <c r="W675" s="2"/>
      <c r="X675">
        <f t="shared" si="133"/>
        <v>184.30538218284607</v>
      </c>
      <c r="Y675">
        <f t="shared" si="134"/>
        <v>1.6394532393356977E-3</v>
      </c>
      <c r="Z675" s="40">
        <f>X675/MAX($X$16:X675)-1</f>
        <v>-5.4239974280561043E-3</v>
      </c>
      <c r="AC675" s="2"/>
    </row>
    <row r="676" spans="1:29">
      <c r="A676" s="2">
        <v>44481</v>
      </c>
      <c r="B676">
        <v>14400904</v>
      </c>
      <c r="C676">
        <v>16657195</v>
      </c>
      <c r="D676">
        <v>16675877</v>
      </c>
      <c r="E676">
        <v>15790662</v>
      </c>
      <c r="F676">
        <v>14816597</v>
      </c>
      <c r="G676">
        <f>IFERROR(VLOOKUP($A676,'Equity Curves'!$A$16:$F$1622,2,FALSE),'BN+NF EQ_Curves'!G675)</f>
        <v>25132604</v>
      </c>
      <c r="H676">
        <f>IFERROR(VLOOKUP($A676,'Equity Curves'!$A$16:$F$1622,3,FALSE),'BN+NF EQ_Curves'!H675)</f>
        <v>29642360</v>
      </c>
      <c r="I676">
        <f>IFERROR(VLOOKUP($A676,'Equity Curves'!$A$16:$F$1622,4,FALSE),'BN+NF EQ_Curves'!I675)</f>
        <v>31149376</v>
      </c>
      <c r="J676">
        <f>IFERROR(VLOOKUP($A676,'Equity Curves'!$A$16:$F$1622,5,FALSE),'BN+NF EQ_Curves'!J675)</f>
        <v>29821260</v>
      </c>
      <c r="K676">
        <f>IFERROR(VLOOKUP($A676,'Equity Curves'!$A$16:$F$1622,6,FALSE),'BN+NF EQ_Curves'!K675)</f>
        <v>29821260</v>
      </c>
      <c r="M676">
        <f t="shared" si="123"/>
        <v>-5.3268311577835403E-3</v>
      </c>
      <c r="N676">
        <f t="shared" si="124"/>
        <v>9.099839917567909E-4</v>
      </c>
      <c r="O676">
        <f t="shared" si="125"/>
        <v>1.9030049080752676E-3</v>
      </c>
      <c r="P676">
        <f t="shared" si="126"/>
        <v>3.1457688208684775E-3</v>
      </c>
      <c r="Q676">
        <f t="shared" si="127"/>
        <v>3.0649249857359617E-3</v>
      </c>
      <c r="R676">
        <f t="shared" si="128"/>
        <v>1.273752788375937E-3</v>
      </c>
      <c r="S676">
        <f t="shared" si="129"/>
        <v>2.155341454878501E-3</v>
      </c>
      <c r="T676">
        <f t="shared" si="130"/>
        <v>3.8911580530842649E-4</v>
      </c>
      <c r="U676">
        <f t="shared" si="131"/>
        <v>3.3678357953947913E-3</v>
      </c>
      <c r="V676">
        <f t="shared" si="132"/>
        <v>3.3678357953947913E-3</v>
      </c>
      <c r="W676" s="2"/>
      <c r="X676">
        <f t="shared" si="133"/>
        <v>184.56803086550619</v>
      </c>
      <c r="Y676">
        <f t="shared" si="134"/>
        <v>1.4250733188005404E-3</v>
      </c>
      <c r="Z676" s="40">
        <f>X676/MAX($X$16:X676)-1</f>
        <v>-4.0066537032714677E-3</v>
      </c>
      <c r="AC676" s="2"/>
    </row>
    <row r="677" spans="1:29">
      <c r="A677" s="2">
        <v>44482</v>
      </c>
      <c r="B677">
        <v>14424456</v>
      </c>
      <c r="C677">
        <v>16715437</v>
      </c>
      <c r="D677">
        <v>16708788</v>
      </c>
      <c r="E677">
        <v>15821840</v>
      </c>
      <c r="F677">
        <v>14844312</v>
      </c>
      <c r="G677">
        <f>IFERROR(VLOOKUP($A677,'Equity Curves'!$A$16:$F$1622,2,FALSE),'BN+NF EQ_Curves'!G676)</f>
        <v>25167102</v>
      </c>
      <c r="H677">
        <f>IFERROR(VLOOKUP($A677,'Equity Curves'!$A$16:$F$1622,3,FALSE),'BN+NF EQ_Curves'!H676)</f>
        <v>29696294</v>
      </c>
      <c r="I677">
        <f>IFERROR(VLOOKUP($A677,'Equity Curves'!$A$16:$F$1622,4,FALSE),'BN+NF EQ_Curves'!I676)</f>
        <v>31236650</v>
      </c>
      <c r="J677">
        <f>IFERROR(VLOOKUP($A677,'Equity Curves'!$A$16:$F$1622,5,FALSE),'BN+NF EQ_Curves'!J676)</f>
        <v>29835026</v>
      </c>
      <c r="K677">
        <f>IFERROR(VLOOKUP($A677,'Equity Curves'!$A$16:$F$1622,6,FALSE),'BN+NF EQ_Curves'!K676)</f>
        <v>29835026</v>
      </c>
      <c r="M677">
        <f t="shared" si="123"/>
        <v>1.6354528854578554E-3</v>
      </c>
      <c r="N677">
        <f t="shared" si="124"/>
        <v>3.4965070649650709E-3</v>
      </c>
      <c r="O677">
        <f t="shared" si="125"/>
        <v>1.9735693660969389E-3</v>
      </c>
      <c r="P677">
        <f t="shared" si="126"/>
        <v>1.9744580689524671E-3</v>
      </c>
      <c r="Q677">
        <f t="shared" si="127"/>
        <v>1.8705374790175533E-3</v>
      </c>
      <c r="R677">
        <f t="shared" si="128"/>
        <v>1.372639301522538E-3</v>
      </c>
      <c r="S677">
        <f t="shared" si="129"/>
        <v>1.8194907557966822E-3</v>
      </c>
      <c r="T677">
        <f t="shared" si="130"/>
        <v>2.8017896730900826E-3</v>
      </c>
      <c r="U677">
        <f t="shared" si="131"/>
        <v>4.6161698063729162E-4</v>
      </c>
      <c r="V677">
        <f t="shared" si="132"/>
        <v>4.6161698063729162E-4</v>
      </c>
      <c r="W677" s="2"/>
      <c r="X677">
        <f t="shared" si="133"/>
        <v>184.89781109023127</v>
      </c>
      <c r="Y677">
        <f t="shared" si="134"/>
        <v>1.7867678556173772E-3</v>
      </c>
      <c r="Z677" s="40">
        <f>X677/MAX($X$16:X677)-1</f>
        <v>-2.2270448076997518E-3</v>
      </c>
      <c r="AC677" s="2"/>
    </row>
    <row r="678" spans="1:29">
      <c r="A678" s="2">
        <v>44483</v>
      </c>
      <c r="B678">
        <v>14448656</v>
      </c>
      <c r="C678">
        <v>16728342</v>
      </c>
      <c r="D678">
        <v>16716080</v>
      </c>
      <c r="E678">
        <v>15828749</v>
      </c>
      <c r="F678">
        <v>14846886</v>
      </c>
      <c r="G678">
        <f>IFERROR(VLOOKUP($A678,'Equity Curves'!$A$16:$F$1622,2,FALSE),'BN+NF EQ_Curves'!G677)</f>
        <v>25178164</v>
      </c>
      <c r="H678">
        <f>IFERROR(VLOOKUP($A678,'Equity Curves'!$A$16:$F$1622,3,FALSE),'BN+NF EQ_Curves'!H677)</f>
        <v>29719078</v>
      </c>
      <c r="I678">
        <f>IFERROR(VLOOKUP($A678,'Equity Curves'!$A$16:$F$1622,4,FALSE),'BN+NF EQ_Curves'!I677)</f>
        <v>31302624</v>
      </c>
      <c r="J678">
        <f>IFERROR(VLOOKUP($A678,'Equity Curves'!$A$16:$F$1622,5,FALSE),'BN+NF EQ_Curves'!J677)</f>
        <v>29925048</v>
      </c>
      <c r="K678">
        <f>IFERROR(VLOOKUP($A678,'Equity Curves'!$A$16:$F$1622,6,FALSE),'BN+NF EQ_Curves'!K677)</f>
        <v>29925048</v>
      </c>
      <c r="M678">
        <f t="shared" si="123"/>
        <v>1.6777062511057483E-3</v>
      </c>
      <c r="N678">
        <f t="shared" si="124"/>
        <v>7.7204083865711759E-4</v>
      </c>
      <c r="O678">
        <f t="shared" si="125"/>
        <v>4.364170519131072E-4</v>
      </c>
      <c r="P678">
        <f t="shared" si="126"/>
        <v>4.3667487473020294E-4</v>
      </c>
      <c r="Q678">
        <f t="shared" si="127"/>
        <v>1.7339975069230462E-4</v>
      </c>
      <c r="R678">
        <f t="shared" si="128"/>
        <v>4.3954206566976239E-4</v>
      </c>
      <c r="S678">
        <f t="shared" si="129"/>
        <v>7.6723378344789595E-4</v>
      </c>
      <c r="T678">
        <f t="shared" si="130"/>
        <v>2.1120702764221289E-3</v>
      </c>
      <c r="U678">
        <f t="shared" si="131"/>
        <v>3.0173260113799394E-3</v>
      </c>
      <c r="V678">
        <f t="shared" si="132"/>
        <v>3.0173260113799394E-3</v>
      </c>
      <c r="W678" s="2"/>
      <c r="X678">
        <f t="shared" si="133"/>
        <v>185.13539991310554</v>
      </c>
      <c r="Y678">
        <f t="shared" si="134"/>
        <v>1.2849736915398146E-3</v>
      </c>
      <c r="Z678" s="40">
        <f>X678/MAX($X$16:X678)-1</f>
        <v>-9.4493281014751407E-4</v>
      </c>
      <c r="AC678" s="2"/>
    </row>
    <row r="679" spans="1:29">
      <c r="A679" s="2">
        <v>44487</v>
      </c>
      <c r="B679">
        <v>14464765</v>
      </c>
      <c r="C679">
        <v>16746466</v>
      </c>
      <c r="D679">
        <v>16734203</v>
      </c>
      <c r="E679">
        <v>15845095</v>
      </c>
      <c r="F679">
        <v>14864313</v>
      </c>
      <c r="G679">
        <f>IFERROR(VLOOKUP($A679,'Equity Curves'!$A$16:$F$1622,2,FALSE),'BN+NF EQ_Curves'!G678)</f>
        <v>25233550</v>
      </c>
      <c r="H679">
        <f>IFERROR(VLOOKUP($A679,'Equity Curves'!$A$16:$F$1622,3,FALSE),'BN+NF EQ_Curves'!H678)</f>
        <v>29782984</v>
      </c>
      <c r="I679">
        <f>IFERROR(VLOOKUP($A679,'Equity Curves'!$A$16:$F$1622,4,FALSE),'BN+NF EQ_Curves'!I678)</f>
        <v>31370790</v>
      </c>
      <c r="J679">
        <f>IFERROR(VLOOKUP($A679,'Equity Curves'!$A$16:$F$1622,5,FALSE),'BN+NF EQ_Curves'!J678)</f>
        <v>29991294</v>
      </c>
      <c r="K679">
        <f>IFERROR(VLOOKUP($A679,'Equity Curves'!$A$16:$F$1622,6,FALSE),'BN+NF EQ_Curves'!K678)</f>
        <v>29991294</v>
      </c>
      <c r="M679">
        <f t="shared" si="123"/>
        <v>1.1149133870997918E-3</v>
      </c>
      <c r="N679">
        <f t="shared" si="124"/>
        <v>1.0834307428673196E-3</v>
      </c>
      <c r="O679">
        <f t="shared" si="125"/>
        <v>1.0841656656346288E-3</v>
      </c>
      <c r="P679">
        <f t="shared" si="126"/>
        <v>1.0326779456797386E-3</v>
      </c>
      <c r="Q679">
        <f t="shared" si="127"/>
        <v>1.1737814919572376E-3</v>
      </c>
      <c r="R679">
        <f t="shared" si="128"/>
        <v>2.1997632551762347E-3</v>
      </c>
      <c r="S679">
        <f t="shared" si="129"/>
        <v>2.1503358886167945E-3</v>
      </c>
      <c r="T679">
        <f t="shared" si="130"/>
        <v>2.1776449156467592E-3</v>
      </c>
      <c r="U679">
        <f t="shared" si="131"/>
        <v>2.2137307849932064E-3</v>
      </c>
      <c r="V679">
        <f t="shared" si="132"/>
        <v>2.2137307849932064E-3</v>
      </c>
      <c r="W679" s="2"/>
      <c r="X679">
        <f t="shared" si="133"/>
        <v>185.43983980204959</v>
      </c>
      <c r="Y679">
        <f t="shared" si="134"/>
        <v>1.6444174862664921E-3</v>
      </c>
      <c r="Z679" s="40">
        <f>X679/MAX($X$16:X679)-1</f>
        <v>0</v>
      </c>
      <c r="AC679" s="2"/>
    </row>
    <row r="680" spans="1:29">
      <c r="A680" s="2">
        <v>44488</v>
      </c>
      <c r="B680">
        <v>14457736</v>
      </c>
      <c r="C680">
        <v>16765496</v>
      </c>
      <c r="D680">
        <v>16598046</v>
      </c>
      <c r="E680">
        <v>15628365</v>
      </c>
      <c r="F680">
        <v>14696388</v>
      </c>
      <c r="G680">
        <f>IFERROR(VLOOKUP($A680,'Equity Curves'!$A$16:$F$1622,2,FALSE),'BN+NF EQ_Curves'!G679)</f>
        <v>25226328</v>
      </c>
      <c r="H680">
        <f>IFERROR(VLOOKUP($A680,'Equity Curves'!$A$16:$F$1622,3,FALSE),'BN+NF EQ_Curves'!H679)</f>
        <v>29718398</v>
      </c>
      <c r="I680">
        <f>IFERROR(VLOOKUP($A680,'Equity Curves'!$A$16:$F$1622,4,FALSE),'BN+NF EQ_Curves'!I679)</f>
        <v>31006724</v>
      </c>
      <c r="J680">
        <f>IFERROR(VLOOKUP($A680,'Equity Curves'!$A$16:$F$1622,5,FALSE),'BN+NF EQ_Curves'!J679)</f>
        <v>29697300</v>
      </c>
      <c r="K680">
        <f>IFERROR(VLOOKUP($A680,'Equity Curves'!$A$16:$F$1622,6,FALSE),'BN+NF EQ_Curves'!K679)</f>
        <v>29697300</v>
      </c>
      <c r="M680">
        <f t="shared" si="123"/>
        <v>-4.8593945356179002E-4</v>
      </c>
      <c r="N680">
        <f t="shared" si="124"/>
        <v>1.1363591578068544E-3</v>
      </c>
      <c r="O680">
        <f t="shared" si="125"/>
        <v>-8.1364496414917387E-3</v>
      </c>
      <c r="P680">
        <f t="shared" si="126"/>
        <v>-1.3678049894935929E-2</v>
      </c>
      <c r="Q680">
        <f t="shared" si="127"/>
        <v>-1.1297192140666046E-2</v>
      </c>
      <c r="R680">
        <f t="shared" si="128"/>
        <v>-2.862062611087568E-4</v>
      </c>
      <c r="S680">
        <f t="shared" si="129"/>
        <v>-2.1685536949554995E-3</v>
      </c>
      <c r="T680">
        <f t="shared" si="130"/>
        <v>-1.1605254442110025E-2</v>
      </c>
      <c r="U680">
        <f t="shared" si="131"/>
        <v>-9.8026447274999207E-3</v>
      </c>
      <c r="V680">
        <f t="shared" si="132"/>
        <v>-9.8026447274999207E-3</v>
      </c>
      <c r="W680" s="2"/>
      <c r="X680">
        <f t="shared" si="133"/>
        <v>184.21358963926602</v>
      </c>
      <c r="Y680">
        <f t="shared" si="134"/>
        <v>-6.6126575826022764E-3</v>
      </c>
      <c r="Z680" s="40">
        <f>X680/MAX($X$16:X680)-1</f>
        <v>-6.6126575826022105E-3</v>
      </c>
      <c r="AC680" s="2"/>
    </row>
    <row r="681" spans="1:29">
      <c r="A681" s="2">
        <v>44489</v>
      </c>
      <c r="B681">
        <v>14472429</v>
      </c>
      <c r="C681">
        <v>16817444</v>
      </c>
      <c r="D681">
        <v>16649996</v>
      </c>
      <c r="E681">
        <v>15677428</v>
      </c>
      <c r="F681">
        <v>14742566</v>
      </c>
      <c r="G681">
        <f>IFERROR(VLOOKUP($A681,'Equity Curves'!$A$16:$F$1622,2,FALSE),'BN+NF EQ_Curves'!G680)</f>
        <v>25275598</v>
      </c>
      <c r="H681">
        <f>IFERROR(VLOOKUP($A681,'Equity Curves'!$A$16:$F$1622,3,FALSE),'BN+NF EQ_Curves'!H680)</f>
        <v>29666128</v>
      </c>
      <c r="I681">
        <f>IFERROR(VLOOKUP($A681,'Equity Curves'!$A$16:$F$1622,4,FALSE),'BN+NF EQ_Curves'!I680)</f>
        <v>30915288</v>
      </c>
      <c r="J681">
        <f>IFERROR(VLOOKUP($A681,'Equity Curves'!$A$16:$F$1622,5,FALSE),'BN+NF EQ_Curves'!J680)</f>
        <v>29690968</v>
      </c>
      <c r="K681">
        <f>IFERROR(VLOOKUP($A681,'Equity Curves'!$A$16:$F$1622,6,FALSE),'BN+NF EQ_Curves'!K680)</f>
        <v>29690968</v>
      </c>
      <c r="M681">
        <f t="shared" si="123"/>
        <v>1.0162725339568635E-3</v>
      </c>
      <c r="N681">
        <f t="shared" si="124"/>
        <v>3.0985065995066119E-3</v>
      </c>
      <c r="O681">
        <f t="shared" si="125"/>
        <v>3.1298864938680282E-3</v>
      </c>
      <c r="P681">
        <f t="shared" si="126"/>
        <v>3.1393559083114919E-3</v>
      </c>
      <c r="Q681">
        <f t="shared" si="127"/>
        <v>3.1421326110878667E-3</v>
      </c>
      <c r="R681">
        <f t="shared" si="128"/>
        <v>1.9531181866818681E-3</v>
      </c>
      <c r="S681">
        <f t="shared" si="129"/>
        <v>-1.7588431247202996E-3</v>
      </c>
      <c r="T681">
        <f t="shared" si="130"/>
        <v>-2.9489087592742269E-3</v>
      </c>
      <c r="U681">
        <f t="shared" si="131"/>
        <v>-2.1321803665652617E-4</v>
      </c>
      <c r="V681">
        <f t="shared" si="132"/>
        <v>-2.1321803665652617E-4</v>
      </c>
      <c r="W681" s="2"/>
      <c r="X681">
        <f t="shared" si="133"/>
        <v>184.40416015207035</v>
      </c>
      <c r="Y681">
        <f t="shared" si="134"/>
        <v>1.0345084376105153E-3</v>
      </c>
      <c r="Z681" s="40">
        <f>X681/MAX($X$16:X681)-1</f>
        <v>-5.5849899950560777E-3</v>
      </c>
      <c r="AC681" s="2"/>
    </row>
    <row r="682" spans="1:29">
      <c r="A682" s="2">
        <v>44490</v>
      </c>
      <c r="B682">
        <v>14528140</v>
      </c>
      <c r="C682">
        <v>16826762</v>
      </c>
      <c r="D682">
        <v>16677472</v>
      </c>
      <c r="E682">
        <v>15735791</v>
      </c>
      <c r="F682">
        <v>14781120</v>
      </c>
      <c r="G682">
        <f>IFERROR(VLOOKUP($A682,'Equity Curves'!$A$16:$F$1622,2,FALSE),'BN+NF EQ_Curves'!G681)</f>
        <v>25403484</v>
      </c>
      <c r="H682">
        <f>IFERROR(VLOOKUP($A682,'Equity Curves'!$A$16:$F$1622,3,FALSE),'BN+NF EQ_Curves'!H681)</f>
        <v>29450378</v>
      </c>
      <c r="I682">
        <f>IFERROR(VLOOKUP($A682,'Equity Curves'!$A$16:$F$1622,4,FALSE),'BN+NF EQ_Curves'!I681)</f>
        <v>30606280</v>
      </c>
      <c r="J682">
        <f>IFERROR(VLOOKUP($A682,'Equity Curves'!$A$16:$F$1622,5,FALSE),'BN+NF EQ_Curves'!J681)</f>
        <v>29534148</v>
      </c>
      <c r="K682">
        <f>IFERROR(VLOOKUP($A682,'Equity Curves'!$A$16:$F$1622,6,FALSE),'BN+NF EQ_Curves'!K681)</f>
        <v>29534148</v>
      </c>
      <c r="M682">
        <f t="shared" si="123"/>
        <v>3.8494574753138444E-3</v>
      </c>
      <c r="N682">
        <f t="shared" si="124"/>
        <v>5.54067550336379E-4</v>
      </c>
      <c r="O682">
        <f t="shared" si="125"/>
        <v>1.6502106066571542E-3</v>
      </c>
      <c r="P682">
        <f t="shared" si="126"/>
        <v>3.7227407454845096E-3</v>
      </c>
      <c r="Q682">
        <f t="shared" si="127"/>
        <v>2.6151485433403288E-3</v>
      </c>
      <c r="R682">
        <f t="shared" si="128"/>
        <v>5.0596626833516734E-3</v>
      </c>
      <c r="S682">
        <f t="shared" si="129"/>
        <v>-7.2726039609887216E-3</v>
      </c>
      <c r="T682">
        <f t="shared" si="130"/>
        <v>-9.9953136454689062E-3</v>
      </c>
      <c r="U682">
        <f t="shared" si="131"/>
        <v>-5.2817408984442427E-3</v>
      </c>
      <c r="V682">
        <f t="shared" si="132"/>
        <v>-5.2817408984442427E-3</v>
      </c>
      <c r="W682" s="2"/>
      <c r="X682">
        <f t="shared" si="133"/>
        <v>184.21274657221497</v>
      </c>
      <c r="Y682">
        <f t="shared" si="134"/>
        <v>-1.0380111798862224E-3</v>
      </c>
      <c r="Z682" s="40">
        <f>X682/MAX($X$16:X682)-1</f>
        <v>-6.6172038928878907E-3</v>
      </c>
      <c r="AC682" s="2"/>
    </row>
    <row r="683" spans="1:29">
      <c r="A683" s="2">
        <v>44491</v>
      </c>
      <c r="B683">
        <v>14580996</v>
      </c>
      <c r="C683">
        <v>16786464</v>
      </c>
      <c r="D683">
        <v>16639277</v>
      </c>
      <c r="E683">
        <v>15719958</v>
      </c>
      <c r="F683">
        <v>14766218</v>
      </c>
      <c r="G683">
        <f>IFERROR(VLOOKUP($A683,'Equity Curves'!$A$16:$F$1622,2,FALSE),'BN+NF EQ_Curves'!G682)</f>
        <v>25480530</v>
      </c>
      <c r="H683">
        <f>IFERROR(VLOOKUP($A683,'Equity Curves'!$A$16:$F$1622,3,FALSE),'BN+NF EQ_Curves'!H682)</f>
        <v>29539276</v>
      </c>
      <c r="I683">
        <f>IFERROR(VLOOKUP($A683,'Equity Curves'!$A$16:$F$1622,4,FALSE),'BN+NF EQ_Curves'!I682)</f>
        <v>30695178</v>
      </c>
      <c r="J683">
        <f>IFERROR(VLOOKUP($A683,'Equity Curves'!$A$16:$F$1622,5,FALSE),'BN+NF EQ_Curves'!J682)</f>
        <v>29542842</v>
      </c>
      <c r="K683">
        <f>IFERROR(VLOOKUP($A683,'Equity Curves'!$A$16:$F$1622,6,FALSE),'BN+NF EQ_Curves'!K682)</f>
        <v>29542842</v>
      </c>
      <c r="M683">
        <f t="shared" si="123"/>
        <v>3.6381807994692039E-3</v>
      </c>
      <c r="N683">
        <f t="shared" si="124"/>
        <v>-2.3948754965453789E-3</v>
      </c>
      <c r="O683">
        <f t="shared" si="125"/>
        <v>-2.2902152076765825E-3</v>
      </c>
      <c r="P683">
        <f t="shared" si="126"/>
        <v>-1.0061775731515787E-3</v>
      </c>
      <c r="Q683">
        <f t="shared" si="127"/>
        <v>-1.0081780000432694E-3</v>
      </c>
      <c r="R683">
        <f t="shared" si="128"/>
        <v>3.0328910790347052E-3</v>
      </c>
      <c r="S683">
        <f t="shared" si="129"/>
        <v>3.0185690655650799E-3</v>
      </c>
      <c r="T683">
        <f t="shared" si="130"/>
        <v>2.9045672979532977E-3</v>
      </c>
      <c r="U683">
        <f t="shared" si="131"/>
        <v>2.9437111238150848E-4</v>
      </c>
      <c r="V683">
        <f t="shared" si="132"/>
        <v>2.9437111238150848E-4</v>
      </c>
      <c r="W683" s="2"/>
      <c r="X683">
        <f t="shared" si="133"/>
        <v>184.3321809836286</v>
      </c>
      <c r="Y683">
        <f t="shared" si="134"/>
        <v>6.4835041893684942E-4</v>
      </c>
      <c r="Z683" s="40">
        <f>X683/MAX($X$16:X683)-1</f>
        <v>-5.973143740866993E-3</v>
      </c>
      <c r="AC683" s="2"/>
    </row>
    <row r="684" spans="1:29">
      <c r="A684" s="2">
        <v>44494</v>
      </c>
      <c r="B684">
        <v>14591500</v>
      </c>
      <c r="C684">
        <v>16690229</v>
      </c>
      <c r="D684">
        <v>16443161</v>
      </c>
      <c r="E684">
        <v>15534737</v>
      </c>
      <c r="F684">
        <v>14704260</v>
      </c>
      <c r="G684">
        <f>IFERROR(VLOOKUP($A684,'Equity Curves'!$A$16:$F$1622,2,FALSE),'BN+NF EQ_Curves'!G683)</f>
        <v>25631556</v>
      </c>
      <c r="H684">
        <f>IFERROR(VLOOKUP($A684,'Equity Curves'!$A$16:$F$1622,3,FALSE),'BN+NF EQ_Curves'!H683)</f>
        <v>29713538</v>
      </c>
      <c r="I684">
        <f>IFERROR(VLOOKUP($A684,'Equity Curves'!$A$16:$F$1622,4,FALSE),'BN+NF EQ_Curves'!I683)</f>
        <v>30758682</v>
      </c>
      <c r="J684">
        <f>IFERROR(VLOOKUP($A684,'Equity Curves'!$A$16:$F$1622,5,FALSE),'BN+NF EQ_Curves'!J683)</f>
        <v>29516360</v>
      </c>
      <c r="K684">
        <f>IFERROR(VLOOKUP($A684,'Equity Curves'!$A$16:$F$1622,6,FALSE),'BN+NF EQ_Curves'!K683)</f>
        <v>29516360</v>
      </c>
      <c r="M684">
        <f t="shared" si="123"/>
        <v>7.2038974566623892E-4</v>
      </c>
      <c r="N684">
        <f t="shared" si="124"/>
        <v>-5.7328928832183212E-3</v>
      </c>
      <c r="O684">
        <f t="shared" si="125"/>
        <v>-1.1786329418039032E-2</v>
      </c>
      <c r="P684">
        <f t="shared" si="126"/>
        <v>-1.1782537841386054E-2</v>
      </c>
      <c r="Q684">
        <f t="shared" si="127"/>
        <v>-4.1959288424429086E-3</v>
      </c>
      <c r="R684">
        <f t="shared" si="128"/>
        <v>5.9271137609775426E-3</v>
      </c>
      <c r="S684">
        <f t="shared" si="129"/>
        <v>5.8993321298734802E-3</v>
      </c>
      <c r="T684">
        <f t="shared" si="130"/>
        <v>2.0688591543596146E-3</v>
      </c>
      <c r="U684">
        <f t="shared" si="131"/>
        <v>-8.9639310936973082E-4</v>
      </c>
      <c r="V684">
        <f t="shared" si="132"/>
        <v>-8.9639310936973082E-4</v>
      </c>
      <c r="W684" s="2"/>
      <c r="X684">
        <f t="shared" si="133"/>
        <v>183.95107824714094</v>
      </c>
      <c r="Y684">
        <f t="shared" si="134"/>
        <v>-2.0674780412948904E-3</v>
      </c>
      <c r="Z684" s="40">
        <f>X684/MAX($X$16:X684)-1</f>
        <v>-8.0282724386402382E-3</v>
      </c>
      <c r="AC684" s="2"/>
    </row>
    <row r="685" spans="1:29">
      <c r="A685" s="2">
        <v>44495</v>
      </c>
      <c r="B685">
        <v>14628861</v>
      </c>
      <c r="C685">
        <v>16655348</v>
      </c>
      <c r="D685">
        <v>16359230</v>
      </c>
      <c r="E685">
        <v>15516947</v>
      </c>
      <c r="F685">
        <v>14720505</v>
      </c>
      <c r="G685">
        <f>IFERROR(VLOOKUP($A685,'Equity Curves'!$A$16:$F$1622,2,FALSE),'BN+NF EQ_Curves'!G684)</f>
        <v>25660442</v>
      </c>
      <c r="H685">
        <f>IFERROR(VLOOKUP($A685,'Equity Curves'!$A$16:$F$1622,3,FALSE),'BN+NF EQ_Curves'!H684)</f>
        <v>29579954</v>
      </c>
      <c r="I685">
        <f>IFERROR(VLOOKUP($A685,'Equity Curves'!$A$16:$F$1622,4,FALSE),'BN+NF EQ_Curves'!I684)</f>
        <v>30854624</v>
      </c>
      <c r="J685">
        <f>IFERROR(VLOOKUP($A685,'Equity Curves'!$A$16:$F$1622,5,FALSE),'BN+NF EQ_Curves'!J684)</f>
        <v>29431570</v>
      </c>
      <c r="K685">
        <f>IFERROR(VLOOKUP($A685,'Equity Curves'!$A$16:$F$1622,6,FALSE),'BN+NF EQ_Curves'!K684)</f>
        <v>29431570</v>
      </c>
      <c r="M685">
        <f t="shared" si="123"/>
        <v>2.5604632834184127E-3</v>
      </c>
      <c r="N685">
        <f t="shared" si="124"/>
        <v>-2.0899054171156228E-3</v>
      </c>
      <c r="O685">
        <f t="shared" si="125"/>
        <v>-5.1043105398043132E-3</v>
      </c>
      <c r="P685">
        <f t="shared" si="126"/>
        <v>-1.1451754863954777E-3</v>
      </c>
      <c r="Q685">
        <f t="shared" si="127"/>
        <v>1.1047818795368869E-3</v>
      </c>
      <c r="R685">
        <f t="shared" si="128"/>
        <v>1.126970208129352E-3</v>
      </c>
      <c r="S685">
        <f t="shared" si="129"/>
        <v>-4.4957285127068536E-3</v>
      </c>
      <c r="T685">
        <f t="shared" si="130"/>
        <v>3.1191843655720142E-3</v>
      </c>
      <c r="U685">
        <f t="shared" si="131"/>
        <v>-2.8726441878335063E-3</v>
      </c>
      <c r="V685">
        <f t="shared" si="132"/>
        <v>-2.8726441878335063E-3</v>
      </c>
      <c r="W685" s="2"/>
      <c r="X685">
        <f t="shared" si="133"/>
        <v>183.75482068365253</v>
      </c>
      <c r="Y685">
        <f t="shared" si="134"/>
        <v>-1.0669008595032615E-3</v>
      </c>
      <c r="Z685" s="40">
        <f>X685/MAX($X$16:X685)-1</f>
        <v>-9.0866079273782541E-3</v>
      </c>
      <c r="AC685" s="2"/>
    </row>
    <row r="686" spans="1:29">
      <c r="A686" s="2">
        <v>44496</v>
      </c>
      <c r="B686">
        <v>14604984</v>
      </c>
      <c r="C686">
        <v>16662814</v>
      </c>
      <c r="D686">
        <v>16386369</v>
      </c>
      <c r="E686">
        <v>15542578</v>
      </c>
      <c r="F686">
        <v>14770239</v>
      </c>
      <c r="G686">
        <f>IFERROR(VLOOKUP($A686,'Equity Curves'!$A$16:$F$1622,2,FALSE),'BN+NF EQ_Curves'!G685)</f>
        <v>25708650</v>
      </c>
      <c r="H686">
        <f>IFERROR(VLOOKUP($A686,'Equity Curves'!$A$16:$F$1622,3,FALSE),'BN+NF EQ_Curves'!H685)</f>
        <v>29721958</v>
      </c>
      <c r="I686">
        <f>IFERROR(VLOOKUP($A686,'Equity Curves'!$A$16:$F$1622,4,FALSE),'BN+NF EQ_Curves'!I685)</f>
        <v>30967558</v>
      </c>
      <c r="J686">
        <f>IFERROR(VLOOKUP($A686,'Equity Curves'!$A$16:$F$1622,5,FALSE),'BN+NF EQ_Curves'!J685)</f>
        <v>29410184</v>
      </c>
      <c r="K686">
        <f>IFERROR(VLOOKUP($A686,'Equity Curves'!$A$16:$F$1622,6,FALSE),'BN+NF EQ_Curves'!K685)</f>
        <v>29410184</v>
      </c>
      <c r="M686">
        <f t="shared" si="123"/>
        <v>-1.6321844879105818E-3</v>
      </c>
      <c r="N686">
        <f t="shared" si="124"/>
        <v>4.4826442533651978E-4</v>
      </c>
      <c r="O686">
        <f t="shared" si="125"/>
        <v>1.6589411604335247E-3</v>
      </c>
      <c r="P686">
        <f t="shared" si="126"/>
        <v>1.6518068921675955E-3</v>
      </c>
      <c r="Q686">
        <f t="shared" si="127"/>
        <v>3.3785525700376073E-3</v>
      </c>
      <c r="R686">
        <f t="shared" si="128"/>
        <v>1.8786893850075703E-3</v>
      </c>
      <c r="S686">
        <f t="shared" si="129"/>
        <v>4.8006835980880513E-3</v>
      </c>
      <c r="T686">
        <f t="shared" si="130"/>
        <v>3.6601969286678138E-3</v>
      </c>
      <c r="U686">
        <f t="shared" si="131"/>
        <v>-7.2663469872658037E-4</v>
      </c>
      <c r="V686">
        <f t="shared" si="132"/>
        <v>-7.2663469872658037E-4</v>
      </c>
      <c r="W686" s="2"/>
      <c r="X686">
        <f t="shared" si="133"/>
        <v>184.01927476116833</v>
      </c>
      <c r="Y686">
        <f t="shared" si="134"/>
        <v>1.439168107437494E-3</v>
      </c>
      <c r="Z686" s="40">
        <f>X686/MAX($X$16:X686)-1</f>
        <v>-7.6605169762746783E-3</v>
      </c>
      <c r="AC686" s="2"/>
    </row>
    <row r="687" spans="1:29">
      <c r="A687" s="2">
        <v>44497</v>
      </c>
      <c r="B687">
        <v>14655848</v>
      </c>
      <c r="C687">
        <v>16717309</v>
      </c>
      <c r="D687">
        <v>16408140</v>
      </c>
      <c r="E687">
        <v>15563139</v>
      </c>
      <c r="F687">
        <v>14789590</v>
      </c>
      <c r="G687">
        <f>IFERROR(VLOOKUP($A687,'Equity Curves'!$A$16:$F$1622,2,FALSE),'BN+NF EQ_Curves'!G686)</f>
        <v>25826492</v>
      </c>
      <c r="H687">
        <f>IFERROR(VLOOKUP($A687,'Equity Curves'!$A$16:$F$1622,3,FALSE),'BN+NF EQ_Curves'!H686)</f>
        <v>29817756</v>
      </c>
      <c r="I687">
        <f>IFERROR(VLOOKUP($A687,'Equity Curves'!$A$16:$F$1622,4,FALSE),'BN+NF EQ_Curves'!I686)</f>
        <v>31042436</v>
      </c>
      <c r="J687">
        <f>IFERROR(VLOOKUP($A687,'Equity Curves'!$A$16:$F$1622,5,FALSE),'BN+NF EQ_Curves'!J686)</f>
        <v>29505982</v>
      </c>
      <c r="K687">
        <f>IFERROR(VLOOKUP($A687,'Equity Curves'!$A$16:$F$1622,6,FALSE),'BN+NF EQ_Curves'!K686)</f>
        <v>29505982</v>
      </c>
      <c r="M687">
        <f t="shared" si="123"/>
        <v>3.4826467457957921E-3</v>
      </c>
      <c r="N687">
        <f t="shared" si="124"/>
        <v>3.2704559986085346E-3</v>
      </c>
      <c r="O687">
        <f t="shared" si="125"/>
        <v>1.3286042807896248E-3</v>
      </c>
      <c r="P687">
        <f t="shared" si="126"/>
        <v>1.3228822142632435E-3</v>
      </c>
      <c r="Q687">
        <f t="shared" si="127"/>
        <v>1.3101345211814497E-3</v>
      </c>
      <c r="R687">
        <f t="shared" si="128"/>
        <v>4.5837490494444744E-3</v>
      </c>
      <c r="S687">
        <f t="shared" si="129"/>
        <v>3.2231389331751625E-3</v>
      </c>
      <c r="T687">
        <f t="shared" si="130"/>
        <v>2.4179497782808035E-3</v>
      </c>
      <c r="U687">
        <f t="shared" si="131"/>
        <v>3.2573070607107013E-3</v>
      </c>
      <c r="V687">
        <f t="shared" si="132"/>
        <v>3.2573070607107013E-3</v>
      </c>
      <c r="W687" s="2"/>
      <c r="X687">
        <f t="shared" si="133"/>
        <v>184.52448451026666</v>
      </c>
      <c r="Y687">
        <f t="shared" si="134"/>
        <v>2.7454175642960491E-3</v>
      </c>
      <c r="Z687" s="40">
        <f>X687/MAX($X$16:X687)-1</f>
        <v>-4.9361307298368962E-3</v>
      </c>
      <c r="AC687" s="2"/>
    </row>
    <row r="688" spans="1:29">
      <c r="A688" s="2">
        <v>44498</v>
      </c>
      <c r="B688">
        <v>14702356</v>
      </c>
      <c r="C688">
        <v>16769289</v>
      </c>
      <c r="D688">
        <v>16460120</v>
      </c>
      <c r="E688">
        <v>15431575</v>
      </c>
      <c r="F688">
        <v>14699195</v>
      </c>
      <c r="G688">
        <f>IFERROR(VLOOKUP($A688,'Equity Curves'!$A$16:$F$1622,2,FALSE),'BN+NF EQ_Curves'!G687)</f>
        <v>25816006</v>
      </c>
      <c r="H688">
        <f>IFERROR(VLOOKUP($A688,'Equity Curves'!$A$16:$F$1622,3,FALSE),'BN+NF EQ_Curves'!H687)</f>
        <v>29805658</v>
      </c>
      <c r="I688">
        <f>IFERROR(VLOOKUP($A688,'Equity Curves'!$A$16:$F$1622,4,FALSE),'BN+NF EQ_Curves'!I687)</f>
        <v>31085384</v>
      </c>
      <c r="J688">
        <f>IFERROR(VLOOKUP($A688,'Equity Curves'!$A$16:$F$1622,5,FALSE),'BN+NF EQ_Curves'!J687)</f>
        <v>28979032</v>
      </c>
      <c r="K688">
        <f>IFERROR(VLOOKUP($A688,'Equity Curves'!$A$16:$F$1622,6,FALSE),'BN+NF EQ_Curves'!K687)</f>
        <v>28979032</v>
      </c>
      <c r="M688">
        <f t="shared" si="123"/>
        <v>3.173340771547295E-3</v>
      </c>
      <c r="N688">
        <f t="shared" si="124"/>
        <v>3.109352109242014E-3</v>
      </c>
      <c r="O688">
        <f t="shared" si="125"/>
        <v>3.1679398152379967E-3</v>
      </c>
      <c r="P688">
        <f t="shared" si="126"/>
        <v>-8.4535645411892846E-3</v>
      </c>
      <c r="Q688">
        <f t="shared" si="127"/>
        <v>-6.112069367710693E-3</v>
      </c>
      <c r="R688">
        <f t="shared" si="128"/>
        <v>-4.0601720125210683E-4</v>
      </c>
      <c r="S688">
        <f t="shared" si="129"/>
        <v>-4.0573140379851491E-4</v>
      </c>
      <c r="T688">
        <f t="shared" si="130"/>
        <v>1.3835254423977261E-3</v>
      </c>
      <c r="U688">
        <f t="shared" si="131"/>
        <v>-1.7859090404108602E-2</v>
      </c>
      <c r="V688">
        <f t="shared" si="132"/>
        <v>-1.7859090404108602E-2</v>
      </c>
      <c r="W688" s="2"/>
      <c r="X688">
        <f t="shared" si="133"/>
        <v>183.78156300654774</v>
      </c>
      <c r="Y688">
        <f t="shared" si="134"/>
        <v>-4.0261405183742768E-3</v>
      </c>
      <c r="Z688" s="40">
        <f>X688/MAX($X$16:X688)-1</f>
        <v>-8.9423976922757831E-3</v>
      </c>
      <c r="AC688" s="2"/>
    </row>
    <row r="689" spans="1:29">
      <c r="A689" s="2">
        <v>44501</v>
      </c>
      <c r="B689">
        <v>14569080</v>
      </c>
      <c r="C689">
        <v>16806886</v>
      </c>
      <c r="D689">
        <v>16491904</v>
      </c>
      <c r="E689">
        <v>15463463</v>
      </c>
      <c r="F689">
        <v>14731083</v>
      </c>
      <c r="G689">
        <f>IFERROR(VLOOKUP($A689,'Equity Curves'!$A$16:$F$1622,2,FALSE),'BN+NF EQ_Curves'!G688)</f>
        <v>25598018</v>
      </c>
      <c r="H689">
        <f>IFERROR(VLOOKUP($A689,'Equity Curves'!$A$16:$F$1622,3,FALSE),'BN+NF EQ_Curves'!H688)</f>
        <v>29958230</v>
      </c>
      <c r="I689">
        <f>IFERROR(VLOOKUP($A689,'Equity Curves'!$A$16:$F$1622,4,FALSE),'BN+NF EQ_Curves'!I688)</f>
        <v>31304998</v>
      </c>
      <c r="J689">
        <f>IFERROR(VLOOKUP($A689,'Equity Curves'!$A$16:$F$1622,5,FALSE),'BN+NF EQ_Curves'!J688)</f>
        <v>29139710</v>
      </c>
      <c r="K689">
        <f>IFERROR(VLOOKUP($A689,'Equity Curves'!$A$16:$F$1622,6,FALSE),'BN+NF EQ_Curves'!K688)</f>
        <v>29139710</v>
      </c>
      <c r="M689">
        <f t="shared" si="123"/>
        <v>-9.0649417005002064E-3</v>
      </c>
      <c r="N689">
        <f t="shared" si="124"/>
        <v>2.2420151504336516E-3</v>
      </c>
      <c r="O689">
        <f t="shared" si="125"/>
        <v>1.93097012658483E-3</v>
      </c>
      <c r="P689">
        <f t="shared" si="126"/>
        <v>2.0664125340414952E-3</v>
      </c>
      <c r="Q689">
        <f t="shared" si="127"/>
        <v>2.1693704995409124E-3</v>
      </c>
      <c r="R689">
        <f t="shared" si="128"/>
        <v>-8.44390879053869E-3</v>
      </c>
      <c r="S689">
        <f t="shared" si="129"/>
        <v>5.1188938690767127E-3</v>
      </c>
      <c r="T689">
        <f t="shared" si="130"/>
        <v>7.0648636671175602E-3</v>
      </c>
      <c r="U689">
        <f t="shared" si="131"/>
        <v>5.5446296480847757E-3</v>
      </c>
      <c r="V689">
        <f t="shared" si="132"/>
        <v>5.5446296480847757E-3</v>
      </c>
      <c r="W689" s="2"/>
      <c r="X689">
        <f t="shared" si="133"/>
        <v>184.04203541481979</v>
      </c>
      <c r="Y689">
        <f t="shared" si="134"/>
        <v>1.417293465192582E-3</v>
      </c>
      <c r="Z689" s="40">
        <f>X689/MAX($X$16:X689)-1</f>
        <v>-7.5377782288956752E-3</v>
      </c>
      <c r="AC689" s="2"/>
    </row>
    <row r="690" spans="1:29">
      <c r="A690" s="2">
        <v>44502</v>
      </c>
      <c r="B690">
        <v>14560030</v>
      </c>
      <c r="C690">
        <v>16807654</v>
      </c>
      <c r="D690">
        <v>16493435</v>
      </c>
      <c r="E690">
        <v>15359789</v>
      </c>
      <c r="F690">
        <v>14613016</v>
      </c>
      <c r="G690">
        <f>IFERROR(VLOOKUP($A690,'Equity Curves'!$A$16:$F$1622,2,FALSE),'BN+NF EQ_Curves'!G689)</f>
        <v>25640034</v>
      </c>
      <c r="H690">
        <f>IFERROR(VLOOKUP($A690,'Equity Curves'!$A$16:$F$1622,3,FALSE),'BN+NF EQ_Curves'!H689)</f>
        <v>29993454</v>
      </c>
      <c r="I690">
        <f>IFERROR(VLOOKUP($A690,'Equity Curves'!$A$16:$F$1622,4,FALSE),'BN+NF EQ_Curves'!I689)</f>
        <v>31328068</v>
      </c>
      <c r="J690">
        <f>IFERROR(VLOOKUP($A690,'Equity Curves'!$A$16:$F$1622,5,FALSE),'BN+NF EQ_Curves'!J689)</f>
        <v>28839034</v>
      </c>
      <c r="K690">
        <f>IFERROR(VLOOKUP($A690,'Equity Curves'!$A$16:$F$1622,6,FALSE),'BN+NF EQ_Curves'!K689)</f>
        <v>28839034</v>
      </c>
      <c r="M690">
        <f t="shared" si="123"/>
        <v>-6.2117855073895445E-4</v>
      </c>
      <c r="N690">
        <f t="shared" si="124"/>
        <v>4.5695555976221769E-5</v>
      </c>
      <c r="O690">
        <f t="shared" si="125"/>
        <v>9.2833429057082029E-5</v>
      </c>
      <c r="P690">
        <f t="shared" si="126"/>
        <v>-6.7044490616364749E-3</v>
      </c>
      <c r="Q690">
        <f t="shared" si="127"/>
        <v>-8.0148214493123149E-3</v>
      </c>
      <c r="R690">
        <f t="shared" si="128"/>
        <v>1.6413770784911019E-3</v>
      </c>
      <c r="S690">
        <f t="shared" si="129"/>
        <v>1.1757703976502665E-3</v>
      </c>
      <c r="T690">
        <f t="shared" si="130"/>
        <v>7.3694302743598783E-4</v>
      </c>
      <c r="U690">
        <f t="shared" si="131"/>
        <v>-1.0318428014554737E-2</v>
      </c>
      <c r="V690">
        <f t="shared" si="132"/>
        <v>-1.0318428014554737E-2</v>
      </c>
      <c r="W690" s="2"/>
      <c r="X690">
        <f t="shared" si="133"/>
        <v>183.4478614897244</v>
      </c>
      <c r="Y690">
        <f t="shared" si="134"/>
        <v>-3.2284685602186561E-3</v>
      </c>
      <c r="Z690" s="40">
        <f>X690/MAX($X$16:X690)-1</f>
        <v>-1.0741911309088414E-2</v>
      </c>
      <c r="AC690" s="2"/>
    </row>
    <row r="691" spans="1:29">
      <c r="A691" s="2">
        <v>44503</v>
      </c>
      <c r="B691">
        <v>14539917</v>
      </c>
      <c r="C691">
        <v>16856628</v>
      </c>
      <c r="D691">
        <v>16459638</v>
      </c>
      <c r="E691">
        <v>15433758</v>
      </c>
      <c r="F691">
        <v>14666493</v>
      </c>
      <c r="G691">
        <f>IFERROR(VLOOKUP($A691,'Equity Curves'!$A$16:$F$1622,2,FALSE),'BN+NF EQ_Curves'!G690)</f>
        <v>25470164</v>
      </c>
      <c r="H691">
        <f>IFERROR(VLOOKUP($A691,'Equity Curves'!$A$16:$F$1622,3,FALSE),'BN+NF EQ_Curves'!H690)</f>
        <v>30088638</v>
      </c>
      <c r="I691">
        <f>IFERROR(VLOOKUP($A691,'Equity Curves'!$A$16:$F$1622,4,FALSE),'BN+NF EQ_Curves'!I690)</f>
        <v>31261576</v>
      </c>
      <c r="J691">
        <f>IFERROR(VLOOKUP($A691,'Equity Curves'!$A$16:$F$1622,5,FALSE),'BN+NF EQ_Curves'!J690)</f>
        <v>28778026</v>
      </c>
      <c r="K691">
        <f>IFERROR(VLOOKUP($A691,'Equity Curves'!$A$16:$F$1622,6,FALSE),'BN+NF EQ_Curves'!K690)</f>
        <v>28778026</v>
      </c>
      <c r="M691">
        <f t="shared" si="123"/>
        <v>-1.3813845163780369E-3</v>
      </c>
      <c r="N691">
        <f t="shared" si="124"/>
        <v>2.9137915380694768E-3</v>
      </c>
      <c r="O691">
        <f t="shared" si="125"/>
        <v>-2.0491183310208383E-3</v>
      </c>
      <c r="P691">
        <f t="shared" si="126"/>
        <v>4.8157562581101487E-3</v>
      </c>
      <c r="Q691">
        <f t="shared" si="127"/>
        <v>3.6595457091130879E-3</v>
      </c>
      <c r="R691">
        <f t="shared" si="128"/>
        <v>-6.6251862224520064E-3</v>
      </c>
      <c r="S691">
        <f t="shared" si="129"/>
        <v>3.1734924560538058E-3</v>
      </c>
      <c r="T691">
        <f t="shared" si="130"/>
        <v>-2.1224417669164497E-3</v>
      </c>
      <c r="U691">
        <f t="shared" si="131"/>
        <v>-2.1154661421738385E-3</v>
      </c>
      <c r="V691">
        <f t="shared" si="132"/>
        <v>-2.1154661421738385E-3</v>
      </c>
      <c r="W691" s="2"/>
      <c r="X691">
        <f t="shared" si="133"/>
        <v>183.41398826109949</v>
      </c>
      <c r="Y691">
        <f t="shared" si="134"/>
        <v>-1.846477159768489E-4</v>
      </c>
      <c r="Z691" s="40">
        <f>X691/MAX($X$16:X691)-1</f>
        <v>-1.092457555567683E-2</v>
      </c>
      <c r="AC691" s="2"/>
    </row>
    <row r="692" spans="1:29">
      <c r="A692" s="2">
        <v>44508</v>
      </c>
      <c r="B692">
        <v>14586925</v>
      </c>
      <c r="C692">
        <v>16912450</v>
      </c>
      <c r="D692">
        <v>16512522</v>
      </c>
      <c r="E692">
        <v>15392393</v>
      </c>
      <c r="F692">
        <v>14642572</v>
      </c>
      <c r="G692">
        <f>IFERROR(VLOOKUP($A692,'Equity Curves'!$A$16:$F$1622,2,FALSE),'BN+NF EQ_Curves'!G691)</f>
        <v>25454504</v>
      </c>
      <c r="H692">
        <f>IFERROR(VLOOKUP($A692,'Equity Curves'!$A$16:$F$1622,3,FALSE),'BN+NF EQ_Curves'!H691)</f>
        <v>30080932</v>
      </c>
      <c r="I692">
        <f>IFERROR(VLOOKUP($A692,'Equity Curves'!$A$16:$F$1622,4,FALSE),'BN+NF EQ_Curves'!I691)</f>
        <v>31360470</v>
      </c>
      <c r="J692">
        <f>IFERROR(VLOOKUP($A692,'Equity Curves'!$A$16:$F$1622,5,FALSE),'BN+NF EQ_Curves'!J691)</f>
        <v>28896122</v>
      </c>
      <c r="K692">
        <f>IFERROR(VLOOKUP($A692,'Equity Curves'!$A$16:$F$1622,6,FALSE),'BN+NF EQ_Curves'!K691)</f>
        <v>28896122</v>
      </c>
      <c r="M692">
        <f t="shared" si="123"/>
        <v>3.2330308350454473E-3</v>
      </c>
      <c r="N692">
        <f t="shared" si="124"/>
        <v>3.3115757196515716E-3</v>
      </c>
      <c r="O692">
        <f t="shared" si="125"/>
        <v>3.2129503698683504E-3</v>
      </c>
      <c r="P692">
        <f t="shared" si="126"/>
        <v>-2.6801638330729016E-3</v>
      </c>
      <c r="Q692">
        <f t="shared" si="127"/>
        <v>-1.6309965852095987E-3</v>
      </c>
      <c r="R692">
        <f t="shared" si="128"/>
        <v>-6.1483703049580729E-4</v>
      </c>
      <c r="S692">
        <f t="shared" si="129"/>
        <v>-2.5610996416658427E-4</v>
      </c>
      <c r="T692">
        <f t="shared" si="130"/>
        <v>3.1634361620156426E-3</v>
      </c>
      <c r="U692">
        <f t="shared" si="131"/>
        <v>4.1036866114443349E-3</v>
      </c>
      <c r="V692">
        <f t="shared" si="132"/>
        <v>4.1036866114443349E-3</v>
      </c>
      <c r="W692" s="2"/>
      <c r="X692">
        <f t="shared" si="133"/>
        <v>183.70646495530505</v>
      </c>
      <c r="Y692">
        <f t="shared" si="134"/>
        <v>1.594625889652479E-3</v>
      </c>
      <c r="Z692" s="40">
        <f>X692/MAX($X$16:X692)-1</f>
        <v>-9.3473702770389133E-3</v>
      </c>
      <c r="AC692" s="2"/>
    </row>
    <row r="693" spans="1:29">
      <c r="A693" s="2">
        <v>44509</v>
      </c>
      <c r="B693">
        <v>14589996</v>
      </c>
      <c r="C693">
        <v>16876506</v>
      </c>
      <c r="D693">
        <v>16482806</v>
      </c>
      <c r="E693">
        <v>15374113</v>
      </c>
      <c r="F693">
        <v>14573177</v>
      </c>
      <c r="G693">
        <f>IFERROR(VLOOKUP($A693,'Equity Curves'!$A$16:$F$1622,2,FALSE),'BN+NF EQ_Curves'!G692)</f>
        <v>25533876</v>
      </c>
      <c r="H693">
        <f>IFERROR(VLOOKUP($A693,'Equity Curves'!$A$16:$F$1622,3,FALSE),'BN+NF EQ_Curves'!H692)</f>
        <v>29938194</v>
      </c>
      <c r="I693">
        <f>IFERROR(VLOOKUP($A693,'Equity Curves'!$A$16:$F$1622,4,FALSE),'BN+NF EQ_Curves'!I692)</f>
        <v>31219802</v>
      </c>
      <c r="J693">
        <f>IFERROR(VLOOKUP($A693,'Equity Curves'!$A$16:$F$1622,5,FALSE),'BN+NF EQ_Curves'!J692)</f>
        <v>28798286</v>
      </c>
      <c r="K693">
        <f>IFERROR(VLOOKUP($A693,'Equity Curves'!$A$16:$F$1622,6,FALSE),'BN+NF EQ_Curves'!K692)</f>
        <v>28798286</v>
      </c>
      <c r="M693">
        <f t="shared" si="123"/>
        <v>2.1053100636359012E-4</v>
      </c>
      <c r="N693">
        <f t="shared" si="124"/>
        <v>-2.1252982270457688E-3</v>
      </c>
      <c r="O693">
        <f t="shared" si="125"/>
        <v>-1.7996039611635206E-3</v>
      </c>
      <c r="P693">
        <f t="shared" si="126"/>
        <v>-1.187599614952628E-3</v>
      </c>
      <c r="Q693">
        <f t="shared" si="127"/>
        <v>-4.7392630201852359E-3</v>
      </c>
      <c r="R693">
        <f t="shared" si="128"/>
        <v>3.1181907924822116E-3</v>
      </c>
      <c r="S693">
        <f t="shared" si="129"/>
        <v>-4.7451322319401745E-3</v>
      </c>
      <c r="T693">
        <f t="shared" si="130"/>
        <v>-4.4855195091144662E-3</v>
      </c>
      <c r="U693">
        <f t="shared" si="131"/>
        <v>-3.3857830472892037E-3</v>
      </c>
      <c r="V693">
        <f t="shared" si="132"/>
        <v>-3.3857830472892037E-3</v>
      </c>
      <c r="W693" s="2"/>
      <c r="X693">
        <f t="shared" si="133"/>
        <v>183.29266135082392</v>
      </c>
      <c r="Y693">
        <f t="shared" si="134"/>
        <v>-2.2525260860134402E-3</v>
      </c>
      <c r="Z693" s="40">
        <f>X693/MAX($X$16:X693)-1</f>
        <v>-1.1578841167667719E-2</v>
      </c>
      <c r="AC693" s="2"/>
    </row>
    <row r="694" spans="1:29">
      <c r="A694" s="2">
        <v>44510</v>
      </c>
      <c r="B694">
        <v>14533400</v>
      </c>
      <c r="C694">
        <v>16912000</v>
      </c>
      <c r="D694">
        <v>16384582</v>
      </c>
      <c r="E694">
        <v>15299737</v>
      </c>
      <c r="F694">
        <v>14524224</v>
      </c>
      <c r="G694">
        <f>IFERROR(VLOOKUP($A694,'Equity Curves'!$A$16:$F$1622,2,FALSE),'BN+NF EQ_Curves'!G693)</f>
        <v>25686248</v>
      </c>
      <c r="H694">
        <f>IFERROR(VLOOKUP($A694,'Equity Curves'!$A$16:$F$1622,3,FALSE),'BN+NF EQ_Curves'!H693)</f>
        <v>30140182</v>
      </c>
      <c r="I694">
        <f>IFERROR(VLOOKUP($A694,'Equity Curves'!$A$16:$F$1622,4,FALSE),'BN+NF EQ_Curves'!I693)</f>
        <v>31366120</v>
      </c>
      <c r="J694">
        <f>IFERROR(VLOOKUP($A694,'Equity Curves'!$A$16:$F$1622,5,FALSE),'BN+NF EQ_Curves'!J693)</f>
        <v>28639026</v>
      </c>
      <c r="K694">
        <f>IFERROR(VLOOKUP($A694,'Equity Curves'!$A$16:$F$1622,6,FALSE),'BN+NF EQ_Curves'!K693)</f>
        <v>28639026</v>
      </c>
      <c r="M694">
        <f t="shared" si="123"/>
        <v>-3.8790963342278939E-3</v>
      </c>
      <c r="N694">
        <f t="shared" si="124"/>
        <v>2.1031604527619319E-3</v>
      </c>
      <c r="O694">
        <f t="shared" si="125"/>
        <v>-5.959179523195246E-3</v>
      </c>
      <c r="P694">
        <f t="shared" si="126"/>
        <v>-4.8377425091125081E-3</v>
      </c>
      <c r="Q694">
        <f t="shared" si="127"/>
        <v>-3.3591165467899975E-3</v>
      </c>
      <c r="R694">
        <f t="shared" si="128"/>
        <v>5.9674449738849056E-3</v>
      </c>
      <c r="S694">
        <f t="shared" si="129"/>
        <v>6.7468331590074815E-3</v>
      </c>
      <c r="T694">
        <f t="shared" si="130"/>
        <v>4.6867049316969833E-3</v>
      </c>
      <c r="U694">
        <f t="shared" si="131"/>
        <v>-5.5301902342382858E-3</v>
      </c>
      <c r="V694">
        <f t="shared" si="132"/>
        <v>-5.5301902342382858E-3</v>
      </c>
      <c r="W694" s="2"/>
      <c r="X694">
        <f t="shared" si="133"/>
        <v>183.11685854331984</v>
      </c>
      <c r="Y694">
        <f t="shared" si="134"/>
        <v>-9.5913718644509134E-4</v>
      </c>
      <c r="Z694" s="40">
        <f>X694/MAX($X$16:X694)-1</f>
        <v>-1.2526872656973054E-2</v>
      </c>
      <c r="AC694" s="2"/>
    </row>
    <row r="695" spans="1:29">
      <c r="A695" s="2">
        <v>44511</v>
      </c>
      <c r="B695">
        <v>14641147</v>
      </c>
      <c r="C695">
        <v>16920260</v>
      </c>
      <c r="D695">
        <v>16392409</v>
      </c>
      <c r="E695">
        <v>15308276</v>
      </c>
      <c r="F695">
        <v>14536219</v>
      </c>
      <c r="G695">
        <f>IFERROR(VLOOKUP($A695,'Equity Curves'!$A$16:$F$1622,2,FALSE),'BN+NF EQ_Curves'!G694)</f>
        <v>25733418</v>
      </c>
      <c r="H695">
        <f>IFERROR(VLOOKUP($A695,'Equity Curves'!$A$16:$F$1622,3,FALSE),'BN+NF EQ_Curves'!H694)</f>
        <v>30213052</v>
      </c>
      <c r="I695">
        <f>IFERROR(VLOOKUP($A695,'Equity Curves'!$A$16:$F$1622,4,FALSE),'BN+NF EQ_Curves'!I694)</f>
        <v>31396988</v>
      </c>
      <c r="J695">
        <f>IFERROR(VLOOKUP($A695,'Equity Curves'!$A$16:$F$1622,5,FALSE),'BN+NF EQ_Curves'!J694)</f>
        <v>28804084</v>
      </c>
      <c r="K695">
        <f>IFERROR(VLOOKUP($A695,'Equity Curves'!$A$16:$F$1622,6,FALSE),'BN+NF EQ_Curves'!K694)</f>
        <v>28804084</v>
      </c>
      <c r="M695">
        <f t="shared" si="123"/>
        <v>7.4137503956404061E-3</v>
      </c>
      <c r="N695">
        <f t="shared" si="124"/>
        <v>4.8841059602655612E-4</v>
      </c>
      <c r="O695">
        <f t="shared" si="125"/>
        <v>4.7770519870438122E-4</v>
      </c>
      <c r="P695">
        <f t="shared" si="126"/>
        <v>5.5811416889062215E-4</v>
      </c>
      <c r="Q695">
        <f t="shared" si="127"/>
        <v>8.2586167770482E-4</v>
      </c>
      <c r="R695">
        <f t="shared" si="128"/>
        <v>1.8363912082450806E-3</v>
      </c>
      <c r="S695">
        <f t="shared" si="129"/>
        <v>2.4177027199105972E-3</v>
      </c>
      <c r="T695">
        <f t="shared" si="130"/>
        <v>9.8411917062102283E-4</v>
      </c>
      <c r="U695">
        <f t="shared" si="131"/>
        <v>5.7633943277259903E-3</v>
      </c>
      <c r="V695">
        <f t="shared" si="132"/>
        <v>5.7633943277259903E-3</v>
      </c>
      <c r="W695" s="2"/>
      <c r="X695">
        <f t="shared" si="133"/>
        <v>183.60264639690286</v>
      </c>
      <c r="Y695">
        <f t="shared" si="134"/>
        <v>2.6528843791195468E-3</v>
      </c>
      <c r="Z695" s="40">
        <f>X695/MAX($X$16:X695)-1</f>
        <v>-9.9072206226443749E-3</v>
      </c>
      <c r="AC695" s="2"/>
    </row>
    <row r="696" spans="1:29">
      <c r="A696" s="2">
        <v>44512</v>
      </c>
      <c r="B696">
        <v>14700640</v>
      </c>
      <c r="C696">
        <v>16990908</v>
      </c>
      <c r="D696">
        <v>16459339</v>
      </c>
      <c r="E696">
        <v>15371487</v>
      </c>
      <c r="F696">
        <v>14595712</v>
      </c>
      <c r="G696">
        <f>IFERROR(VLOOKUP($A696,'Equity Curves'!$A$16:$F$1622,2,FALSE),'BN+NF EQ_Curves'!G695)</f>
        <v>25760010</v>
      </c>
      <c r="H696">
        <f>IFERROR(VLOOKUP($A696,'Equity Curves'!$A$16:$F$1622,3,FALSE),'BN+NF EQ_Curves'!H695)</f>
        <v>30324904</v>
      </c>
      <c r="I696">
        <f>IFERROR(VLOOKUP($A696,'Equity Curves'!$A$16:$F$1622,4,FALSE),'BN+NF EQ_Curves'!I695)</f>
        <v>31454602</v>
      </c>
      <c r="J696">
        <f>IFERROR(VLOOKUP($A696,'Equity Curves'!$A$16:$F$1622,5,FALSE),'BN+NF EQ_Curves'!J695)</f>
        <v>28733624</v>
      </c>
      <c r="K696">
        <f>IFERROR(VLOOKUP($A696,'Equity Curves'!$A$16:$F$1622,6,FALSE),'BN+NF EQ_Curves'!K695)</f>
        <v>28733624</v>
      </c>
      <c r="M696">
        <f t="shared" si="123"/>
        <v>4.0634111521453686E-3</v>
      </c>
      <c r="N696">
        <f t="shared" si="124"/>
        <v>4.1753495513663363E-3</v>
      </c>
      <c r="O696">
        <f t="shared" si="125"/>
        <v>4.0829874364407548E-3</v>
      </c>
      <c r="P696">
        <f t="shared" si="126"/>
        <v>4.1292043597855876E-3</v>
      </c>
      <c r="Q696">
        <f t="shared" si="127"/>
        <v>4.0927424112142674E-3</v>
      </c>
      <c r="R696">
        <f t="shared" si="128"/>
        <v>1.0333644757178906E-3</v>
      </c>
      <c r="S696">
        <f t="shared" si="129"/>
        <v>3.7021086118673718E-3</v>
      </c>
      <c r="T696">
        <f t="shared" si="130"/>
        <v>1.8350167856866495E-3</v>
      </c>
      <c r="U696">
        <f t="shared" si="131"/>
        <v>-2.4461808957368936E-3</v>
      </c>
      <c r="V696">
        <f t="shared" si="132"/>
        <v>-2.4461808957368936E-3</v>
      </c>
      <c r="W696" s="2"/>
      <c r="X696">
        <f t="shared" si="133"/>
        <v>184.01064494782608</v>
      </c>
      <c r="Y696">
        <f t="shared" si="134"/>
        <v>2.2221822992750436E-3</v>
      </c>
      <c r="Z696" s="40">
        <f>X696/MAX($X$16:X696)-1</f>
        <v>-7.7070539736721067E-3</v>
      </c>
      <c r="AC696" s="2"/>
    </row>
    <row r="697" spans="1:29">
      <c r="A697" s="2">
        <v>44515</v>
      </c>
      <c r="B697">
        <v>14706094</v>
      </c>
      <c r="C697">
        <v>16997386</v>
      </c>
      <c r="D697">
        <v>16438621</v>
      </c>
      <c r="E697">
        <v>15366611</v>
      </c>
      <c r="F697">
        <v>14571182</v>
      </c>
      <c r="G697">
        <f>IFERROR(VLOOKUP($A697,'Equity Curves'!$A$16:$F$1622,2,FALSE),'BN+NF EQ_Curves'!G696)</f>
        <v>25511544</v>
      </c>
      <c r="H697">
        <f>IFERROR(VLOOKUP($A697,'Equity Curves'!$A$16:$F$1622,3,FALSE),'BN+NF EQ_Curves'!H696)</f>
        <v>30302290</v>
      </c>
      <c r="I697">
        <f>IFERROR(VLOOKUP($A697,'Equity Curves'!$A$16:$F$1622,4,FALSE),'BN+NF EQ_Curves'!I696)</f>
        <v>31475582</v>
      </c>
      <c r="J697">
        <f>IFERROR(VLOOKUP($A697,'Equity Curves'!$A$16:$F$1622,5,FALSE),'BN+NF EQ_Curves'!J696)</f>
        <v>28807266</v>
      </c>
      <c r="K697">
        <f>IFERROR(VLOOKUP($A697,'Equity Curves'!$A$16:$F$1622,6,FALSE),'BN+NF EQ_Curves'!K696)</f>
        <v>28807266</v>
      </c>
      <c r="M697">
        <f t="shared" si="123"/>
        <v>3.7100425559710715E-4</v>
      </c>
      <c r="N697">
        <f t="shared" si="124"/>
        <v>3.8126273180916215E-4</v>
      </c>
      <c r="O697">
        <f t="shared" si="125"/>
        <v>-1.2587382761847232E-3</v>
      </c>
      <c r="P697">
        <f t="shared" si="126"/>
        <v>-3.1721069015644421E-4</v>
      </c>
      <c r="Q697">
        <f t="shared" si="127"/>
        <v>-1.6806305852019587E-3</v>
      </c>
      <c r="R697">
        <f t="shared" si="128"/>
        <v>-9.6454155103200545E-3</v>
      </c>
      <c r="S697">
        <f t="shared" si="129"/>
        <v>-7.457237127609373E-4</v>
      </c>
      <c r="T697">
        <f t="shared" si="130"/>
        <v>6.669930206080199E-4</v>
      </c>
      <c r="U697">
        <f t="shared" si="131"/>
        <v>2.5629207092012773E-3</v>
      </c>
      <c r="V697">
        <f t="shared" si="132"/>
        <v>2.5629207092012773E-3</v>
      </c>
      <c r="W697" s="2"/>
      <c r="X697">
        <f t="shared" si="133"/>
        <v>183.87994922791995</v>
      </c>
      <c r="Y697">
        <f t="shared" si="134"/>
        <v>-7.1026173482072728E-4</v>
      </c>
      <c r="Z697" s="40">
        <f>X697/MAX($X$16:X697)-1</f>
        <v>-8.4118416829671583E-3</v>
      </c>
      <c r="AC697" s="2"/>
    </row>
    <row r="698" spans="1:29">
      <c r="A698" s="2">
        <v>44516</v>
      </c>
      <c r="B698">
        <v>14709197</v>
      </c>
      <c r="C698">
        <v>17047750</v>
      </c>
      <c r="D698">
        <v>16427876</v>
      </c>
      <c r="E698">
        <v>15394888</v>
      </c>
      <c r="F698">
        <v>14622362</v>
      </c>
      <c r="G698">
        <f>IFERROR(VLOOKUP($A698,'Equity Curves'!$A$16:$F$1622,2,FALSE),'BN+NF EQ_Curves'!G697)</f>
        <v>25542556</v>
      </c>
      <c r="H698">
        <f>IFERROR(VLOOKUP($A698,'Equity Curves'!$A$16:$F$1622,3,FALSE),'BN+NF EQ_Curves'!H697)</f>
        <v>30478758</v>
      </c>
      <c r="I698">
        <f>IFERROR(VLOOKUP($A698,'Equity Curves'!$A$16:$F$1622,4,FALSE),'BN+NF EQ_Curves'!I697)</f>
        <v>31652048</v>
      </c>
      <c r="J698">
        <f>IFERROR(VLOOKUP($A698,'Equity Curves'!$A$16:$F$1622,5,FALSE),'BN+NF EQ_Curves'!J697)</f>
        <v>28885446</v>
      </c>
      <c r="K698">
        <f>IFERROR(VLOOKUP($A698,'Equity Curves'!$A$16:$F$1622,6,FALSE),'BN+NF EQ_Curves'!K697)</f>
        <v>28885446</v>
      </c>
      <c r="M698">
        <f t="shared" si="123"/>
        <v>2.1100096327408835E-4</v>
      </c>
      <c r="N698">
        <f t="shared" si="124"/>
        <v>2.9630438468597475E-3</v>
      </c>
      <c r="O698">
        <f t="shared" si="125"/>
        <v>-6.53643635923018E-4</v>
      </c>
      <c r="P698">
        <f t="shared" si="126"/>
        <v>1.8401585099017126E-3</v>
      </c>
      <c r="Q698">
        <f t="shared" si="127"/>
        <v>3.512412376703633E-3</v>
      </c>
      <c r="R698">
        <f t="shared" si="128"/>
        <v>1.2156065505091185E-3</v>
      </c>
      <c r="S698">
        <f t="shared" si="129"/>
        <v>5.8235862702125107E-3</v>
      </c>
      <c r="T698">
        <f t="shared" si="130"/>
        <v>5.6064412089344984E-3</v>
      </c>
      <c r="U698">
        <f t="shared" si="131"/>
        <v>2.7138986393224762E-3</v>
      </c>
      <c r="V698">
        <f t="shared" si="132"/>
        <v>2.7138986393224762E-3</v>
      </c>
      <c r="W698" s="2"/>
      <c r="X698">
        <f t="shared" si="133"/>
        <v>184.35705156133599</v>
      </c>
      <c r="Y698">
        <f t="shared" si="134"/>
        <v>2.5946403369117247E-3</v>
      </c>
      <c r="Z698" s="40">
        <f>X698/MAX($X$16:X698)-1</f>
        <v>-5.8390270497937768E-3</v>
      </c>
      <c r="AC698" s="2"/>
    </row>
    <row r="699" spans="1:29">
      <c r="A699" s="2">
        <v>44517</v>
      </c>
      <c r="B699">
        <v>14753677</v>
      </c>
      <c r="C699">
        <v>17074998</v>
      </c>
      <c r="D699">
        <v>16442823</v>
      </c>
      <c r="E699">
        <v>15425426</v>
      </c>
      <c r="F699">
        <v>14591472</v>
      </c>
      <c r="G699">
        <f>IFERROR(VLOOKUP($A699,'Equity Curves'!$A$16:$F$1622,2,FALSE),'BN+NF EQ_Curves'!G698)</f>
        <v>25625372</v>
      </c>
      <c r="H699">
        <f>IFERROR(VLOOKUP($A699,'Equity Curves'!$A$16:$F$1622,3,FALSE),'BN+NF EQ_Curves'!H698)</f>
        <v>30548650</v>
      </c>
      <c r="I699">
        <f>IFERROR(VLOOKUP($A699,'Equity Curves'!$A$16:$F$1622,4,FALSE),'BN+NF EQ_Curves'!I698)</f>
        <v>31604764</v>
      </c>
      <c r="J699">
        <f>IFERROR(VLOOKUP($A699,'Equity Curves'!$A$16:$F$1622,5,FALSE),'BN+NF EQ_Curves'!J698)</f>
        <v>28933286</v>
      </c>
      <c r="K699">
        <f>IFERROR(VLOOKUP($A699,'Equity Curves'!$A$16:$F$1622,6,FALSE),'BN+NF EQ_Curves'!K698)</f>
        <v>28933286</v>
      </c>
      <c r="M699">
        <f t="shared" si="123"/>
        <v>3.0239584118698648E-3</v>
      </c>
      <c r="N699">
        <f t="shared" si="124"/>
        <v>1.5983340910090682E-3</v>
      </c>
      <c r="O699">
        <f t="shared" si="125"/>
        <v>9.098559059004252E-4</v>
      </c>
      <c r="P699">
        <f t="shared" si="126"/>
        <v>1.9836454802399928E-3</v>
      </c>
      <c r="Q699">
        <f t="shared" si="127"/>
        <v>-2.1125177997918243E-3</v>
      </c>
      <c r="R699">
        <f t="shared" si="128"/>
        <v>3.2422753619489875E-3</v>
      </c>
      <c r="S699">
        <f t="shared" si="129"/>
        <v>2.2931380602844165E-3</v>
      </c>
      <c r="T699">
        <f t="shared" si="130"/>
        <v>-1.4938685800046647E-3</v>
      </c>
      <c r="U699">
        <f t="shared" si="131"/>
        <v>1.6561973805078178E-3</v>
      </c>
      <c r="V699">
        <f t="shared" si="132"/>
        <v>1.6561973805078178E-3</v>
      </c>
      <c r="W699" s="2"/>
      <c r="X699">
        <f t="shared" si="133"/>
        <v>184.5922398284556</v>
      </c>
      <c r="Y699">
        <f t="shared" si="134"/>
        <v>1.2757215692471902E-3</v>
      </c>
      <c r="Z699" s="40">
        <f>X699/MAX($X$16:X699)-1</f>
        <v>-4.5707544532974653E-3</v>
      </c>
      <c r="AC699" s="2"/>
    </row>
    <row r="700" spans="1:29">
      <c r="A700" s="2">
        <v>44518</v>
      </c>
      <c r="B700">
        <v>14768949</v>
      </c>
      <c r="C700">
        <v>17082866</v>
      </c>
      <c r="D700">
        <v>16477574</v>
      </c>
      <c r="E700">
        <v>15463127</v>
      </c>
      <c r="F700">
        <v>14630152</v>
      </c>
      <c r="G700">
        <f>IFERROR(VLOOKUP($A700,'Equity Curves'!$A$16:$F$1622,2,FALSE),'BN+NF EQ_Curves'!G699)</f>
        <v>25659708</v>
      </c>
      <c r="H700">
        <f>IFERROR(VLOOKUP($A700,'Equity Curves'!$A$16:$F$1622,3,FALSE),'BN+NF EQ_Curves'!H699)</f>
        <v>30506420</v>
      </c>
      <c r="I700">
        <f>IFERROR(VLOOKUP($A700,'Equity Curves'!$A$16:$F$1622,4,FALSE),'BN+NF EQ_Curves'!I699)</f>
        <v>31775064</v>
      </c>
      <c r="J700">
        <f>IFERROR(VLOOKUP($A700,'Equity Curves'!$A$16:$F$1622,5,FALSE),'BN+NF EQ_Curves'!J699)</f>
        <v>28777154</v>
      </c>
      <c r="K700">
        <f>IFERROR(VLOOKUP($A700,'Equity Curves'!$A$16:$F$1622,6,FALSE),'BN+NF EQ_Curves'!K699)</f>
        <v>28777154</v>
      </c>
      <c r="M700">
        <f t="shared" si="123"/>
        <v>1.0351317844359276E-3</v>
      </c>
      <c r="N700">
        <f t="shared" si="124"/>
        <v>4.6079068354787367E-4</v>
      </c>
      <c r="O700">
        <f t="shared" si="125"/>
        <v>2.1134448750070867E-3</v>
      </c>
      <c r="P700">
        <f t="shared" si="126"/>
        <v>2.4440816091562123E-3</v>
      </c>
      <c r="Q700">
        <f t="shared" si="127"/>
        <v>2.650863463261377E-3</v>
      </c>
      <c r="R700">
        <f t="shared" si="128"/>
        <v>1.3399220116687705E-3</v>
      </c>
      <c r="S700">
        <f t="shared" si="129"/>
        <v>-1.3823851463158343E-3</v>
      </c>
      <c r="T700">
        <f t="shared" si="130"/>
        <v>5.3884281496296982E-3</v>
      </c>
      <c r="U700">
        <f t="shared" si="131"/>
        <v>-5.3962761091153055E-3</v>
      </c>
      <c r="V700">
        <f t="shared" si="132"/>
        <v>-5.3962761091153055E-3</v>
      </c>
      <c r="W700" s="2"/>
      <c r="X700">
        <f t="shared" si="133"/>
        <v>184.65237490782144</v>
      </c>
      <c r="Y700">
        <f t="shared" si="134"/>
        <v>3.2577252121605014E-4</v>
      </c>
      <c r="Z700" s="40">
        <f>X700/MAX($X$16:X700)-1</f>
        <v>-4.2464709582835658E-3</v>
      </c>
      <c r="AC700" s="2"/>
    </row>
    <row r="701" spans="1:29">
      <c r="A701" s="2">
        <v>44522</v>
      </c>
      <c r="B701">
        <v>14855610</v>
      </c>
      <c r="C701">
        <v>17179724</v>
      </c>
      <c r="D701">
        <v>16574431</v>
      </c>
      <c r="E701">
        <v>15549788</v>
      </c>
      <c r="F701">
        <v>14716813</v>
      </c>
      <c r="G701">
        <f>IFERROR(VLOOKUP($A701,'Equity Curves'!$A$16:$F$1622,2,FALSE),'BN+NF EQ_Curves'!G700)</f>
        <v>25855362</v>
      </c>
      <c r="H701">
        <f>IFERROR(VLOOKUP($A701,'Equity Curves'!$A$16:$F$1622,3,FALSE),'BN+NF EQ_Curves'!H700)</f>
        <v>30656228</v>
      </c>
      <c r="I701">
        <f>IFERROR(VLOOKUP($A701,'Equity Curves'!$A$16:$F$1622,4,FALSE),'BN+NF EQ_Curves'!I700)</f>
        <v>31934236</v>
      </c>
      <c r="J701">
        <f>IFERROR(VLOOKUP($A701,'Equity Curves'!$A$16:$F$1622,5,FALSE),'BN+NF EQ_Curves'!J700)</f>
        <v>28917598</v>
      </c>
      <c r="K701">
        <f>IFERROR(VLOOKUP($A701,'Equity Curves'!$A$16:$F$1622,6,FALSE),'BN+NF EQ_Curves'!K700)</f>
        <v>28917598</v>
      </c>
      <c r="M701">
        <f t="shared" si="123"/>
        <v>5.8677838213132549E-3</v>
      </c>
      <c r="N701">
        <f t="shared" si="124"/>
        <v>5.6698916914761366E-3</v>
      </c>
      <c r="O701">
        <f t="shared" si="125"/>
        <v>5.8781104548522034E-3</v>
      </c>
      <c r="P701">
        <f t="shared" si="126"/>
        <v>5.6043644988494901E-3</v>
      </c>
      <c r="Q701">
        <f t="shared" si="127"/>
        <v>5.9234517864201752E-3</v>
      </c>
      <c r="R701">
        <f t="shared" si="128"/>
        <v>7.6249503696612653E-3</v>
      </c>
      <c r="S701">
        <f t="shared" si="129"/>
        <v>4.9107040419689163E-3</v>
      </c>
      <c r="T701">
        <f t="shared" si="130"/>
        <v>5.0093368812726968E-3</v>
      </c>
      <c r="U701">
        <f t="shared" si="131"/>
        <v>4.8803992222441472E-3</v>
      </c>
      <c r="V701">
        <f t="shared" si="132"/>
        <v>4.8803992222441472E-3</v>
      </c>
      <c r="W701" s="2"/>
      <c r="X701">
        <f t="shared" si="133"/>
        <v>185.69103328963445</v>
      </c>
      <c r="Y701">
        <f t="shared" si="134"/>
        <v>5.6249391990302435E-3</v>
      </c>
      <c r="Z701" s="40">
        <f>X701/MAX($X$16:X701)-1</f>
        <v>0</v>
      </c>
      <c r="AC701" s="2"/>
    </row>
    <row r="702" spans="1:29">
      <c r="A702" s="2">
        <v>44523</v>
      </c>
      <c r="B702">
        <v>14866771</v>
      </c>
      <c r="C702">
        <v>17199896</v>
      </c>
      <c r="D702">
        <v>16600534</v>
      </c>
      <c r="E702">
        <v>15585104</v>
      </c>
      <c r="F702">
        <v>14759414</v>
      </c>
      <c r="G702">
        <f>IFERROR(VLOOKUP($A702,'Equity Curves'!$A$16:$F$1622,2,FALSE),'BN+NF EQ_Curves'!G701)</f>
        <v>25883288</v>
      </c>
      <c r="H702">
        <f>IFERROR(VLOOKUP($A702,'Equity Curves'!$A$16:$F$1622,3,FALSE),'BN+NF EQ_Curves'!H701)</f>
        <v>30699320</v>
      </c>
      <c r="I702">
        <f>IFERROR(VLOOKUP($A702,'Equity Curves'!$A$16:$F$1622,4,FALSE),'BN+NF EQ_Curves'!I701)</f>
        <v>31987668</v>
      </c>
      <c r="J702">
        <f>IFERROR(VLOOKUP($A702,'Equity Curves'!$A$16:$F$1622,5,FALSE),'BN+NF EQ_Curves'!J701)</f>
        <v>28976568</v>
      </c>
      <c r="K702">
        <f>IFERROR(VLOOKUP($A702,'Equity Curves'!$A$16:$F$1622,6,FALSE),'BN+NF EQ_Curves'!K701)</f>
        <v>28976568</v>
      </c>
      <c r="M702">
        <f t="shared" si="123"/>
        <v>7.5129866764145348E-4</v>
      </c>
      <c r="N702">
        <f t="shared" si="124"/>
        <v>1.1741748586879819E-3</v>
      </c>
      <c r="O702">
        <f t="shared" si="125"/>
        <v>1.5748956932517544E-3</v>
      </c>
      <c r="P702">
        <f t="shared" si="126"/>
        <v>2.2711563656043765E-3</v>
      </c>
      <c r="Q702">
        <f t="shared" si="127"/>
        <v>2.8947164036126072E-3</v>
      </c>
      <c r="R702">
        <f t="shared" si="128"/>
        <v>1.0800854383705705E-3</v>
      </c>
      <c r="S702">
        <f t="shared" si="129"/>
        <v>1.4056523848922087E-3</v>
      </c>
      <c r="T702">
        <f t="shared" si="130"/>
        <v>1.6731886117458128E-3</v>
      </c>
      <c r="U702">
        <f t="shared" si="131"/>
        <v>2.039242678454789E-3</v>
      </c>
      <c r="V702">
        <f t="shared" si="132"/>
        <v>2.039242678454789E-3</v>
      </c>
      <c r="W702" s="2"/>
      <c r="X702">
        <f t="shared" si="133"/>
        <v>186.00491898332558</v>
      </c>
      <c r="Y702">
        <f t="shared" si="134"/>
        <v>1.6903653780716346E-3</v>
      </c>
      <c r="Z702" s="40">
        <f>X702/MAX($X$16:X702)-1</f>
        <v>0</v>
      </c>
      <c r="AC702" s="2"/>
    </row>
    <row r="703" spans="1:29">
      <c r="A703" s="2">
        <v>44524</v>
      </c>
      <c r="B703">
        <v>14717749</v>
      </c>
      <c r="C703">
        <v>17226844</v>
      </c>
      <c r="D703">
        <v>16665649</v>
      </c>
      <c r="E703">
        <v>15686602</v>
      </c>
      <c r="F703">
        <v>14817912</v>
      </c>
      <c r="G703">
        <f>IFERROR(VLOOKUP($A703,'Equity Curves'!$A$16:$F$1622,2,FALSE),'BN+NF EQ_Curves'!G702)</f>
        <v>25792282</v>
      </c>
      <c r="H703">
        <f>IFERROR(VLOOKUP($A703,'Equity Curves'!$A$16:$F$1622,3,FALSE),'BN+NF EQ_Curves'!H702)</f>
        <v>30790664</v>
      </c>
      <c r="I703">
        <f>IFERROR(VLOOKUP($A703,'Equity Curves'!$A$16:$F$1622,4,FALSE),'BN+NF EQ_Curves'!I702)</f>
        <v>32162538</v>
      </c>
      <c r="J703">
        <f>IFERROR(VLOOKUP($A703,'Equity Curves'!$A$16:$F$1622,5,FALSE),'BN+NF EQ_Curves'!J702)</f>
        <v>29188750</v>
      </c>
      <c r="K703">
        <f>IFERROR(VLOOKUP($A703,'Equity Curves'!$A$16:$F$1622,6,FALSE),'BN+NF EQ_Curves'!K702)</f>
        <v>29188750</v>
      </c>
      <c r="M703">
        <f t="shared" si="123"/>
        <v>-1.0023830998674876E-2</v>
      </c>
      <c r="N703">
        <f t="shared" si="124"/>
        <v>1.5667536594408116E-3</v>
      </c>
      <c r="O703">
        <f t="shared" si="125"/>
        <v>3.9224641809714189E-3</v>
      </c>
      <c r="P703">
        <f t="shared" si="126"/>
        <v>6.5125006544710651E-3</v>
      </c>
      <c r="Q703">
        <f t="shared" si="127"/>
        <v>3.9634364887386475E-3</v>
      </c>
      <c r="R703">
        <f t="shared" si="128"/>
        <v>-3.516013885098368E-3</v>
      </c>
      <c r="S703">
        <f t="shared" si="129"/>
        <v>2.9754404983564076E-3</v>
      </c>
      <c r="T703">
        <f t="shared" si="130"/>
        <v>5.4667942658401802E-3</v>
      </c>
      <c r="U703">
        <f t="shared" si="131"/>
        <v>7.3225372997933746E-3</v>
      </c>
      <c r="V703">
        <f t="shared" si="132"/>
        <v>7.3225372997933746E-3</v>
      </c>
      <c r="W703" s="2"/>
      <c r="X703">
        <f t="shared" si="133"/>
        <v>186.47946625496411</v>
      </c>
      <c r="Y703">
        <f t="shared" si="134"/>
        <v>2.5512619463632035E-3</v>
      </c>
      <c r="Z703" s="40">
        <f>X703/MAX($X$16:X703)-1</f>
        <v>0</v>
      </c>
      <c r="AC703" s="2"/>
    </row>
    <row r="704" spans="1:29">
      <c r="A704" s="2">
        <v>44525</v>
      </c>
      <c r="B704">
        <v>14866741</v>
      </c>
      <c r="C704">
        <v>17167570</v>
      </c>
      <c r="D704">
        <v>16702738</v>
      </c>
      <c r="E704">
        <v>15702797</v>
      </c>
      <c r="F704">
        <v>14869407</v>
      </c>
      <c r="G704">
        <f>IFERROR(VLOOKUP($A704,'Equity Curves'!$A$16:$F$1622,2,FALSE),'BN+NF EQ_Curves'!G703)</f>
        <v>25844564</v>
      </c>
      <c r="H704">
        <f>IFERROR(VLOOKUP($A704,'Equity Curves'!$A$16:$F$1622,3,FALSE),'BN+NF EQ_Curves'!H703)</f>
        <v>30856860</v>
      </c>
      <c r="I704">
        <f>IFERROR(VLOOKUP($A704,'Equity Curves'!$A$16:$F$1622,4,FALSE),'BN+NF EQ_Curves'!I703)</f>
        <v>32245888</v>
      </c>
      <c r="J704">
        <f>IFERROR(VLOOKUP($A704,'Equity Curves'!$A$16:$F$1622,5,FALSE),'BN+NF EQ_Curves'!J703)</f>
        <v>29254816</v>
      </c>
      <c r="K704">
        <f>IFERROR(VLOOKUP($A704,'Equity Curves'!$A$16:$F$1622,6,FALSE),'BN+NF EQ_Curves'!K703)</f>
        <v>29254816</v>
      </c>
      <c r="M704">
        <f t="shared" si="123"/>
        <v>1.0123287195616726E-2</v>
      </c>
      <c r="N704">
        <f t="shared" si="124"/>
        <v>-3.4407927534492178E-3</v>
      </c>
      <c r="O704">
        <f t="shared" si="125"/>
        <v>2.2254758875577263E-3</v>
      </c>
      <c r="P704">
        <f t="shared" si="126"/>
        <v>1.0324096958664875E-3</v>
      </c>
      <c r="Q704">
        <f t="shared" si="127"/>
        <v>3.4751859776194216E-3</v>
      </c>
      <c r="R704">
        <f t="shared" si="128"/>
        <v>2.0270404921907126E-3</v>
      </c>
      <c r="S704">
        <f t="shared" si="129"/>
        <v>2.1498724418544946E-3</v>
      </c>
      <c r="T704">
        <f t="shared" si="130"/>
        <v>2.5915243380356667E-3</v>
      </c>
      <c r="U704">
        <f t="shared" si="131"/>
        <v>2.2634062781037301E-3</v>
      </c>
      <c r="V704">
        <f t="shared" si="132"/>
        <v>2.2634062781037301E-3</v>
      </c>
      <c r="W704" s="2"/>
      <c r="X704">
        <f t="shared" si="133"/>
        <v>186.94027222966238</v>
      </c>
      <c r="Y704">
        <f t="shared" si="134"/>
        <v>2.4710815831499476E-3</v>
      </c>
      <c r="Z704" s="40">
        <f>X704/MAX($X$16:X704)-1</f>
        <v>0</v>
      </c>
      <c r="AC704" s="2"/>
    </row>
    <row r="705" spans="1:29">
      <c r="A705" s="2">
        <v>44526</v>
      </c>
      <c r="B705">
        <v>14960413</v>
      </c>
      <c r="C705">
        <v>17277774</v>
      </c>
      <c r="D705">
        <v>16807430</v>
      </c>
      <c r="E705">
        <v>15801980</v>
      </c>
      <c r="F705">
        <v>14963080</v>
      </c>
      <c r="G705">
        <f>IFERROR(VLOOKUP($A705,'Equity Curves'!$A$16:$F$1622,2,FALSE),'BN+NF EQ_Curves'!G704)</f>
        <v>26049256</v>
      </c>
      <c r="H705">
        <f>IFERROR(VLOOKUP($A705,'Equity Curves'!$A$16:$F$1622,3,FALSE),'BN+NF EQ_Curves'!H704)</f>
        <v>31105416</v>
      </c>
      <c r="I705">
        <f>IFERROR(VLOOKUP($A705,'Equity Curves'!$A$16:$F$1622,4,FALSE),'BN+NF EQ_Curves'!I704)</f>
        <v>32509064</v>
      </c>
      <c r="J705">
        <f>IFERROR(VLOOKUP($A705,'Equity Curves'!$A$16:$F$1622,5,FALSE),'BN+NF EQ_Curves'!J704)</f>
        <v>29488750</v>
      </c>
      <c r="K705">
        <f>IFERROR(VLOOKUP($A705,'Equity Curves'!$A$16:$F$1622,6,FALSE),'BN+NF EQ_Curves'!K704)</f>
        <v>29488750</v>
      </c>
      <c r="M705">
        <f t="shared" si="123"/>
        <v>6.3007756710096174E-3</v>
      </c>
      <c r="N705">
        <f t="shared" si="124"/>
        <v>6.4193126924776411E-3</v>
      </c>
      <c r="O705">
        <f t="shared" si="125"/>
        <v>6.2679543916692726E-3</v>
      </c>
      <c r="P705">
        <f t="shared" si="126"/>
        <v>6.3162632746256442E-3</v>
      </c>
      <c r="Q705">
        <f t="shared" si="127"/>
        <v>6.2997132299895675E-3</v>
      </c>
      <c r="R705">
        <f t="shared" si="128"/>
        <v>7.9201181339332294E-3</v>
      </c>
      <c r="S705">
        <f t="shared" si="129"/>
        <v>8.0551293942416891E-3</v>
      </c>
      <c r="T705">
        <f t="shared" si="130"/>
        <v>8.1615367516008064E-3</v>
      </c>
      <c r="U705">
        <f t="shared" si="131"/>
        <v>7.9964269814583044E-3</v>
      </c>
      <c r="V705">
        <f t="shared" si="132"/>
        <v>7.9964269814583044E-3</v>
      </c>
      <c r="W705" s="2"/>
      <c r="X705">
        <f t="shared" si="133"/>
        <v>188.28126317581638</v>
      </c>
      <c r="Y705">
        <f t="shared" si="134"/>
        <v>7.1733657502464085E-3</v>
      </c>
      <c r="Z705" s="40">
        <f>X705/MAX($X$16:X705)-1</f>
        <v>0</v>
      </c>
      <c r="AC705" s="2"/>
    </row>
    <row r="706" spans="1:29">
      <c r="A706" s="2">
        <v>44529</v>
      </c>
      <c r="B706">
        <v>14970887</v>
      </c>
      <c r="C706">
        <v>17204280</v>
      </c>
      <c r="D706">
        <v>16772673</v>
      </c>
      <c r="E706">
        <v>15810177</v>
      </c>
      <c r="F706">
        <v>14941954</v>
      </c>
      <c r="G706">
        <f>IFERROR(VLOOKUP($A706,'Equity Curves'!$A$16:$F$1622,2,FALSE),'BN+NF EQ_Curves'!G705)</f>
        <v>26102212</v>
      </c>
      <c r="H706">
        <f>IFERROR(VLOOKUP($A706,'Equity Curves'!$A$16:$F$1622,3,FALSE),'BN+NF EQ_Curves'!H705)</f>
        <v>30989088</v>
      </c>
      <c r="I706">
        <f>IFERROR(VLOOKUP($A706,'Equity Curves'!$A$16:$F$1622,4,FALSE),'BN+NF EQ_Curves'!I705)</f>
        <v>32462288</v>
      </c>
      <c r="J706">
        <f>IFERROR(VLOOKUP($A706,'Equity Curves'!$A$16:$F$1622,5,FALSE),'BN+NF EQ_Curves'!J705)</f>
        <v>29486858</v>
      </c>
      <c r="K706">
        <f>IFERROR(VLOOKUP($A706,'Equity Curves'!$A$16:$F$1622,6,FALSE),'BN+NF EQ_Curves'!K705)</f>
        <v>29486858</v>
      </c>
      <c r="M706">
        <f t="shared" si="123"/>
        <v>7.0011436181616205E-4</v>
      </c>
      <c r="N706">
        <f t="shared" si="124"/>
        <v>-4.2536729557870467E-3</v>
      </c>
      <c r="O706">
        <f t="shared" si="125"/>
        <v>-2.0679544701360797E-3</v>
      </c>
      <c r="P706">
        <f t="shared" si="126"/>
        <v>5.1873246264078077E-4</v>
      </c>
      <c r="Q706">
        <f t="shared" si="127"/>
        <v>-1.4118750952344383E-3</v>
      </c>
      <c r="R706">
        <f t="shared" si="128"/>
        <v>2.0329179459097624E-3</v>
      </c>
      <c r="S706">
        <f t="shared" si="129"/>
        <v>-3.739798882612555E-3</v>
      </c>
      <c r="T706">
        <f t="shared" si="130"/>
        <v>-1.4388602514056048E-3</v>
      </c>
      <c r="U706">
        <f t="shared" si="131"/>
        <v>-6.4160061040263727E-5</v>
      </c>
      <c r="V706">
        <f t="shared" si="132"/>
        <v>-6.4160061040263727E-5</v>
      </c>
      <c r="W706" s="2"/>
      <c r="X706">
        <f t="shared" si="133"/>
        <v>188.09695997552359</v>
      </c>
      <c r="Y706">
        <f t="shared" si="134"/>
        <v>-9.7887170068895486E-4</v>
      </c>
      <c r="Z706" s="40">
        <f>X706/MAX($X$16:X706)-1</f>
        <v>-9.7887170068899909E-4</v>
      </c>
      <c r="AC706" s="2"/>
    </row>
    <row r="707" spans="1:29">
      <c r="A707" s="2">
        <v>44530</v>
      </c>
      <c r="B707">
        <v>14803052</v>
      </c>
      <c r="C707">
        <v>17174380</v>
      </c>
      <c r="D707">
        <v>16848002</v>
      </c>
      <c r="E707">
        <v>15751921</v>
      </c>
      <c r="F707">
        <v>14814870</v>
      </c>
      <c r="G707">
        <f>IFERROR(VLOOKUP($A707,'Equity Curves'!$A$16:$F$1622,2,FALSE),'BN+NF EQ_Curves'!G706)</f>
        <v>25467892</v>
      </c>
      <c r="H707">
        <f>IFERROR(VLOOKUP($A707,'Equity Curves'!$A$16:$F$1622,3,FALSE),'BN+NF EQ_Curves'!H706)</f>
        <v>31128214</v>
      </c>
      <c r="I707">
        <f>IFERROR(VLOOKUP($A707,'Equity Curves'!$A$16:$F$1622,4,FALSE),'BN+NF EQ_Curves'!I706)</f>
        <v>32647758</v>
      </c>
      <c r="J707">
        <f>IFERROR(VLOOKUP($A707,'Equity Curves'!$A$16:$F$1622,5,FALSE),'BN+NF EQ_Curves'!J706)</f>
        <v>29542628</v>
      </c>
      <c r="K707">
        <f>IFERROR(VLOOKUP($A707,'Equity Curves'!$A$16:$F$1622,6,FALSE),'BN+NF EQ_Curves'!K706)</f>
        <v>29542628</v>
      </c>
      <c r="M707">
        <f t="shared" si="123"/>
        <v>-1.121075858765086E-2</v>
      </c>
      <c r="N707">
        <f t="shared" si="124"/>
        <v>-1.7379396289760596E-3</v>
      </c>
      <c r="O707">
        <f t="shared" si="125"/>
        <v>4.4911744240170304E-3</v>
      </c>
      <c r="P707">
        <f t="shared" si="126"/>
        <v>-3.6847152312083908E-3</v>
      </c>
      <c r="Q707">
        <f t="shared" si="127"/>
        <v>-8.5051794430635042E-3</v>
      </c>
      <c r="R707">
        <f t="shared" si="128"/>
        <v>-2.4301388709891736E-2</v>
      </c>
      <c r="S707">
        <f t="shared" si="129"/>
        <v>4.4895157934301544E-3</v>
      </c>
      <c r="T707">
        <f t="shared" si="130"/>
        <v>5.7133988830362359E-3</v>
      </c>
      <c r="U707">
        <f t="shared" si="131"/>
        <v>1.8913510554430246E-3</v>
      </c>
      <c r="V707">
        <f t="shared" si="132"/>
        <v>1.8913510554430246E-3</v>
      </c>
      <c r="W707" s="2"/>
      <c r="X707">
        <f t="shared" si="133"/>
        <v>187.51455177718424</v>
      </c>
      <c r="Y707">
        <f t="shared" si="134"/>
        <v>-3.0963190389421079E-3</v>
      </c>
      <c r="Z707" s="40">
        <f>X707/MAX($X$16:X707)-1</f>
        <v>-4.0721598405476511E-3</v>
      </c>
      <c r="AC707" s="2"/>
    </row>
    <row r="708" spans="1:29">
      <c r="A708" s="2">
        <v>44531</v>
      </c>
      <c r="B708">
        <v>14705097</v>
      </c>
      <c r="C708">
        <v>17115960</v>
      </c>
      <c r="D708">
        <v>16682156</v>
      </c>
      <c r="E708">
        <v>15641643</v>
      </c>
      <c r="F708">
        <v>14715577</v>
      </c>
      <c r="G708">
        <f>IFERROR(VLOOKUP($A708,'Equity Curves'!$A$16:$F$1622,2,FALSE),'BN+NF EQ_Curves'!G707)</f>
        <v>25137368</v>
      </c>
      <c r="H708">
        <f>IFERROR(VLOOKUP($A708,'Equity Curves'!$A$16:$F$1622,3,FALSE),'BN+NF EQ_Curves'!H707)</f>
        <v>30993942</v>
      </c>
      <c r="I708">
        <f>IFERROR(VLOOKUP($A708,'Equity Curves'!$A$16:$F$1622,4,FALSE),'BN+NF EQ_Curves'!I707)</f>
        <v>32602088</v>
      </c>
      <c r="J708">
        <f>IFERROR(VLOOKUP($A708,'Equity Curves'!$A$16:$F$1622,5,FALSE),'BN+NF EQ_Curves'!J707)</f>
        <v>29366142</v>
      </c>
      <c r="K708">
        <f>IFERROR(VLOOKUP($A708,'Equity Curves'!$A$16:$F$1622,6,FALSE),'BN+NF EQ_Curves'!K707)</f>
        <v>29366142</v>
      </c>
      <c r="M708">
        <f t="shared" si="123"/>
        <v>-6.6172165037318154E-3</v>
      </c>
      <c r="N708">
        <f t="shared" si="124"/>
        <v>-3.4015783975899216E-3</v>
      </c>
      <c r="O708">
        <f t="shared" si="125"/>
        <v>-9.8436598001353515E-3</v>
      </c>
      <c r="P708">
        <f t="shared" si="126"/>
        <v>-7.0009238873151025E-3</v>
      </c>
      <c r="Q708">
        <f t="shared" si="127"/>
        <v>-6.7022525341092765E-3</v>
      </c>
      <c r="R708">
        <f t="shared" si="128"/>
        <v>-1.2978066657421072E-2</v>
      </c>
      <c r="S708">
        <f t="shared" si="129"/>
        <v>-4.3135144213541921E-3</v>
      </c>
      <c r="T708">
        <f t="shared" si="130"/>
        <v>-1.3988709423783385E-3</v>
      </c>
      <c r="U708">
        <f t="shared" si="131"/>
        <v>-5.9739438211116047E-3</v>
      </c>
      <c r="V708">
        <f t="shared" si="132"/>
        <v>-5.9739438211116047E-3</v>
      </c>
      <c r="W708" s="2"/>
      <c r="X708">
        <f t="shared" si="133"/>
        <v>186.31063389675415</v>
      </c>
      <c r="Y708">
        <f t="shared" si="134"/>
        <v>-6.4203970786258285E-3</v>
      </c>
      <c r="Z708" s="40">
        <f>X708/MAX($X$16:X708)-1</f>
        <v>-1.0466412036029604E-2</v>
      </c>
      <c r="AC708" s="2"/>
    </row>
    <row r="709" spans="1:29">
      <c r="A709" s="2">
        <v>44532</v>
      </c>
      <c r="B709">
        <v>14742604</v>
      </c>
      <c r="C709">
        <v>17186610</v>
      </c>
      <c r="D709">
        <v>16749273</v>
      </c>
      <c r="E709">
        <v>15705228</v>
      </c>
      <c r="F709">
        <v>14775629</v>
      </c>
      <c r="G709">
        <f>IFERROR(VLOOKUP($A709,'Equity Curves'!$A$16:$F$1622,2,FALSE),'BN+NF EQ_Curves'!G708)</f>
        <v>25289690</v>
      </c>
      <c r="H709">
        <f>IFERROR(VLOOKUP($A709,'Equity Curves'!$A$16:$F$1622,3,FALSE),'BN+NF EQ_Curves'!H708)</f>
        <v>31107222</v>
      </c>
      <c r="I709">
        <f>IFERROR(VLOOKUP($A709,'Equity Curves'!$A$16:$F$1622,4,FALSE),'BN+NF EQ_Curves'!I708)</f>
        <v>32673076</v>
      </c>
      <c r="J709">
        <f>IFERROR(VLOOKUP($A709,'Equity Curves'!$A$16:$F$1622,5,FALSE),'BN+NF EQ_Curves'!J708)</f>
        <v>29471934</v>
      </c>
      <c r="K709">
        <f>IFERROR(VLOOKUP($A709,'Equity Curves'!$A$16:$F$1622,6,FALSE),'BN+NF EQ_Curves'!K708)</f>
        <v>29471934</v>
      </c>
      <c r="M709">
        <f t="shared" si="123"/>
        <v>2.550612212894654E-3</v>
      </c>
      <c r="N709">
        <f t="shared" si="124"/>
        <v>4.1277264027259619E-3</v>
      </c>
      <c r="O709">
        <f t="shared" si="125"/>
        <v>4.0232809236409039E-3</v>
      </c>
      <c r="P709">
        <f t="shared" si="126"/>
        <v>4.0651100399107243E-3</v>
      </c>
      <c r="Q709">
        <f t="shared" si="127"/>
        <v>4.0808457595649106E-3</v>
      </c>
      <c r="R709">
        <f t="shared" si="128"/>
        <v>6.0595842810591272E-3</v>
      </c>
      <c r="S709">
        <f t="shared" si="129"/>
        <v>3.654907788108952E-3</v>
      </c>
      <c r="T709">
        <f t="shared" si="130"/>
        <v>2.1774065513839869E-3</v>
      </c>
      <c r="U709">
        <f t="shared" si="131"/>
        <v>3.602516122138244E-3</v>
      </c>
      <c r="V709">
        <f t="shared" si="132"/>
        <v>3.602516122138244E-3</v>
      </c>
      <c r="W709" s="2"/>
      <c r="X709">
        <f t="shared" si="133"/>
        <v>187.01758039712274</v>
      </c>
      <c r="Y709">
        <f t="shared" si="134"/>
        <v>3.7944506203565712E-3</v>
      </c>
      <c r="Z709" s="40">
        <f>X709/MAX($X$16:X709)-1</f>
        <v>-6.7116756993159665E-3</v>
      </c>
      <c r="AC709" s="2"/>
    </row>
    <row r="710" spans="1:29">
      <c r="A710" s="2">
        <v>44533</v>
      </c>
      <c r="B710">
        <v>14587441</v>
      </c>
      <c r="C710">
        <v>17136688</v>
      </c>
      <c r="D710">
        <v>16742945</v>
      </c>
      <c r="E710">
        <v>15734526</v>
      </c>
      <c r="F710">
        <v>14775805</v>
      </c>
      <c r="G710">
        <f>IFERROR(VLOOKUP($A710,'Equity Curves'!$A$16:$F$1622,2,FALSE),'BN+NF EQ_Curves'!G709)</f>
        <v>25051594</v>
      </c>
      <c r="H710">
        <f>IFERROR(VLOOKUP($A710,'Equity Curves'!$A$16:$F$1622,3,FALSE),'BN+NF EQ_Curves'!H709)</f>
        <v>31050720</v>
      </c>
      <c r="I710">
        <f>IFERROR(VLOOKUP($A710,'Equity Curves'!$A$16:$F$1622,4,FALSE),'BN+NF EQ_Curves'!I709)</f>
        <v>32722080</v>
      </c>
      <c r="J710">
        <f>IFERROR(VLOOKUP($A710,'Equity Curves'!$A$16:$F$1622,5,FALSE),'BN+NF EQ_Curves'!J709)</f>
        <v>29561738</v>
      </c>
      <c r="K710">
        <f>IFERROR(VLOOKUP($A710,'Equity Curves'!$A$16:$F$1622,6,FALSE),'BN+NF EQ_Curves'!K709)</f>
        <v>29561738</v>
      </c>
      <c r="M710">
        <f t="shared" si="123"/>
        <v>-1.0524802809598666E-2</v>
      </c>
      <c r="N710">
        <f t="shared" si="124"/>
        <v>-2.9047031380824428E-3</v>
      </c>
      <c r="O710">
        <f t="shared" si="125"/>
        <v>-3.7780744274695799E-4</v>
      </c>
      <c r="P710">
        <f t="shared" si="126"/>
        <v>1.8654934522439603E-3</v>
      </c>
      <c r="Q710">
        <f t="shared" si="127"/>
        <v>1.1911506440753783E-5</v>
      </c>
      <c r="R710">
        <f t="shared" si="128"/>
        <v>-9.4147456928099782E-3</v>
      </c>
      <c r="S710">
        <f t="shared" si="129"/>
        <v>-1.8163627726063281E-3</v>
      </c>
      <c r="T710">
        <f t="shared" si="130"/>
        <v>1.4998281765696841E-3</v>
      </c>
      <c r="U710">
        <f t="shared" si="131"/>
        <v>3.0471023720397561E-3</v>
      </c>
      <c r="V710">
        <f t="shared" si="132"/>
        <v>3.0471023720397561E-3</v>
      </c>
      <c r="W710" s="2"/>
      <c r="X710">
        <f t="shared" si="133"/>
        <v>186.72645042938598</v>
      </c>
      <c r="Y710">
        <f t="shared" si="134"/>
        <v>-1.5566983976510462E-3</v>
      </c>
      <c r="Z710" s="40">
        <f>X710/MAX($X$16:X710)-1</f>
        <v>-8.2579260421602463E-3</v>
      </c>
      <c r="AC710" s="2"/>
    </row>
    <row r="711" spans="1:29">
      <c r="A711" s="2">
        <v>44536</v>
      </c>
      <c r="B711">
        <v>14691319</v>
      </c>
      <c r="C711">
        <v>17223246</v>
      </c>
      <c r="D711">
        <v>16825174</v>
      </c>
      <c r="E711">
        <v>15781522</v>
      </c>
      <c r="F711">
        <v>14849378</v>
      </c>
      <c r="G711">
        <f>IFERROR(VLOOKUP($A711,'Equity Curves'!$A$16:$F$1622,2,FALSE),'BN+NF EQ_Curves'!G710)</f>
        <v>25225516</v>
      </c>
      <c r="H711">
        <f>IFERROR(VLOOKUP($A711,'Equity Curves'!$A$16:$F$1622,3,FALSE),'BN+NF EQ_Curves'!H710)</f>
        <v>31220746</v>
      </c>
      <c r="I711">
        <f>IFERROR(VLOOKUP($A711,'Equity Curves'!$A$16:$F$1622,4,FALSE),'BN+NF EQ_Curves'!I710)</f>
        <v>32886518</v>
      </c>
      <c r="J711">
        <f>IFERROR(VLOOKUP($A711,'Equity Curves'!$A$16:$F$1622,5,FALSE),'BN+NF EQ_Curves'!J710)</f>
        <v>29610664</v>
      </c>
      <c r="K711">
        <f>IFERROR(VLOOKUP($A711,'Equity Curves'!$A$16:$F$1622,6,FALSE),'BN+NF EQ_Curves'!K710)</f>
        <v>29610664</v>
      </c>
      <c r="M711">
        <f t="shared" si="123"/>
        <v>7.1210570791682137E-3</v>
      </c>
      <c r="N711">
        <f t="shared" si="124"/>
        <v>5.0510343655669754E-3</v>
      </c>
      <c r="O711">
        <f t="shared" si="125"/>
        <v>4.9112626243470459E-3</v>
      </c>
      <c r="P711">
        <f t="shared" si="126"/>
        <v>2.9868074831107538E-3</v>
      </c>
      <c r="Q711">
        <f t="shared" si="127"/>
        <v>4.9792887764830152E-3</v>
      </c>
      <c r="R711">
        <f t="shared" si="128"/>
        <v>6.9425522383925742E-3</v>
      </c>
      <c r="S711">
        <f t="shared" si="129"/>
        <v>5.4757506428191327E-3</v>
      </c>
      <c r="T711">
        <f t="shared" si="130"/>
        <v>5.0252917907418482E-3</v>
      </c>
      <c r="U711">
        <f t="shared" si="131"/>
        <v>1.6550447744310137E-3</v>
      </c>
      <c r="V711">
        <f t="shared" si="132"/>
        <v>1.6550447744310137E-3</v>
      </c>
      <c r="W711" s="2"/>
      <c r="X711">
        <f t="shared" si="133"/>
        <v>187.58171610268258</v>
      </c>
      <c r="Y711">
        <f t="shared" si="134"/>
        <v>4.5803134549491581E-3</v>
      </c>
      <c r="Z711" s="40">
        <f>X711/MAX($X$16:X711)-1</f>
        <v>-3.7154364769720338E-3</v>
      </c>
      <c r="AC711" s="2"/>
    </row>
    <row r="712" spans="1:29">
      <c r="A712" s="2">
        <v>44537</v>
      </c>
      <c r="B712">
        <v>14593608</v>
      </c>
      <c r="C712">
        <v>17217334</v>
      </c>
      <c r="D712">
        <v>16870510</v>
      </c>
      <c r="E712">
        <v>15829970</v>
      </c>
      <c r="F712">
        <v>14887795</v>
      </c>
      <c r="G712">
        <f>IFERROR(VLOOKUP($A712,'Equity Curves'!$A$16:$F$1622,2,FALSE),'BN+NF EQ_Curves'!G711)</f>
        <v>25100836</v>
      </c>
      <c r="H712">
        <f>IFERROR(VLOOKUP($A712,'Equity Curves'!$A$16:$F$1622,3,FALSE),'BN+NF EQ_Curves'!H711)</f>
        <v>31229884</v>
      </c>
      <c r="I712">
        <f>IFERROR(VLOOKUP($A712,'Equity Curves'!$A$16:$F$1622,4,FALSE),'BN+NF EQ_Curves'!I711)</f>
        <v>32989004</v>
      </c>
      <c r="J712">
        <f>IFERROR(VLOOKUP($A712,'Equity Curves'!$A$16:$F$1622,5,FALSE),'BN+NF EQ_Curves'!J711)</f>
        <v>29635546</v>
      </c>
      <c r="K712">
        <f>IFERROR(VLOOKUP($A712,'Equity Curves'!$A$16:$F$1622,6,FALSE),'BN+NF EQ_Curves'!K711)</f>
        <v>29635546</v>
      </c>
      <c r="M712">
        <f t="shared" si="123"/>
        <v>-6.6509344736166431E-3</v>
      </c>
      <c r="N712">
        <f t="shared" si="124"/>
        <v>-3.4325701438620015E-4</v>
      </c>
      <c r="O712">
        <f t="shared" si="125"/>
        <v>2.6945337979862316E-3</v>
      </c>
      <c r="P712">
        <f t="shared" si="126"/>
        <v>3.0699193651917422E-3</v>
      </c>
      <c r="Q712">
        <f t="shared" si="127"/>
        <v>2.587111729528413E-3</v>
      </c>
      <c r="R712">
        <f t="shared" si="128"/>
        <v>-4.9426144543485151E-3</v>
      </c>
      <c r="S712">
        <f t="shared" si="129"/>
        <v>2.926899952999662E-4</v>
      </c>
      <c r="T712">
        <f t="shared" si="130"/>
        <v>3.1163530295301722E-3</v>
      </c>
      <c r="U712">
        <f t="shared" si="131"/>
        <v>8.4030537106505321E-4</v>
      </c>
      <c r="V712">
        <f t="shared" si="132"/>
        <v>8.4030537106505321E-4</v>
      </c>
      <c r="W712" s="2"/>
      <c r="X712">
        <f t="shared" si="133"/>
        <v>187.60993613460664</v>
      </c>
      <c r="Y712">
        <f t="shared" si="134"/>
        <v>1.504412717315273E-4</v>
      </c>
      <c r="Z712" s="40">
        <f>X712/MAX($X$16:X712)-1</f>
        <v>-3.5655541602291896E-3</v>
      </c>
      <c r="AC712" s="2"/>
    </row>
    <row r="713" spans="1:29">
      <c r="A713" s="2">
        <v>44538</v>
      </c>
      <c r="B713">
        <v>14672246</v>
      </c>
      <c r="C713">
        <v>17309850</v>
      </c>
      <c r="D713">
        <v>16923332</v>
      </c>
      <c r="E713">
        <v>15877511</v>
      </c>
      <c r="F713">
        <v>14912864</v>
      </c>
      <c r="G713">
        <f>IFERROR(VLOOKUP($A713,'Equity Curves'!$A$16:$F$1622,2,FALSE),'BN+NF EQ_Curves'!G712)</f>
        <v>25221026</v>
      </c>
      <c r="H713">
        <f>IFERROR(VLOOKUP($A713,'Equity Curves'!$A$16:$F$1622,3,FALSE),'BN+NF EQ_Curves'!H712)</f>
        <v>31349216</v>
      </c>
      <c r="I713">
        <f>IFERROR(VLOOKUP($A713,'Equity Curves'!$A$16:$F$1622,4,FALSE),'BN+NF EQ_Curves'!I712)</f>
        <v>33092176</v>
      </c>
      <c r="J713">
        <f>IFERROR(VLOOKUP($A713,'Equity Curves'!$A$16:$F$1622,5,FALSE),'BN+NF EQ_Curves'!J712)</f>
        <v>29727254</v>
      </c>
      <c r="K713">
        <f>IFERROR(VLOOKUP($A713,'Equity Curves'!$A$16:$F$1622,6,FALSE),'BN+NF EQ_Curves'!K712)</f>
        <v>29727254</v>
      </c>
      <c r="M713">
        <f t="shared" si="123"/>
        <v>5.3885235234494289E-3</v>
      </c>
      <c r="N713">
        <f t="shared" si="124"/>
        <v>5.3734219246719395E-3</v>
      </c>
      <c r="O713">
        <f t="shared" si="125"/>
        <v>3.131025677350685E-3</v>
      </c>
      <c r="P713">
        <f t="shared" si="126"/>
        <v>3.003227422414545E-3</v>
      </c>
      <c r="Q713">
        <f t="shared" si="127"/>
        <v>1.6838625196007317E-3</v>
      </c>
      <c r="R713">
        <f t="shared" si="128"/>
        <v>4.7882867327606604E-3</v>
      </c>
      <c r="S713">
        <f t="shared" si="129"/>
        <v>3.8210836774161816E-3</v>
      </c>
      <c r="T713">
        <f t="shared" si="130"/>
        <v>3.1274663521214663E-3</v>
      </c>
      <c r="U713">
        <f t="shared" si="131"/>
        <v>3.0945270925664126E-3</v>
      </c>
      <c r="V713">
        <f t="shared" si="132"/>
        <v>3.0945270925664126E-3</v>
      </c>
      <c r="W713" s="2"/>
      <c r="X713">
        <f t="shared" si="133"/>
        <v>188.29482406721181</v>
      </c>
      <c r="Y713">
        <f t="shared" si="134"/>
        <v>3.6505952014918466E-3</v>
      </c>
      <c r="Z713" s="40">
        <f>X713/MAX($X$16:X713)-1</f>
        <v>0</v>
      </c>
      <c r="AC713" s="2"/>
    </row>
    <row r="714" spans="1:29">
      <c r="A714" s="2">
        <v>44539</v>
      </c>
      <c r="B714">
        <v>14679458</v>
      </c>
      <c r="C714">
        <v>17318334</v>
      </c>
      <c r="D714">
        <v>16934014</v>
      </c>
      <c r="E714">
        <v>15877726</v>
      </c>
      <c r="F714">
        <v>14912102</v>
      </c>
      <c r="G714">
        <f>IFERROR(VLOOKUP($A714,'Equity Curves'!$A$16:$F$1622,2,FALSE),'BN+NF EQ_Curves'!G713)</f>
        <v>25238666</v>
      </c>
      <c r="H714">
        <f>IFERROR(VLOOKUP($A714,'Equity Curves'!$A$16:$F$1622,3,FALSE),'BN+NF EQ_Curves'!H713)</f>
        <v>31365088</v>
      </c>
      <c r="I714">
        <f>IFERROR(VLOOKUP($A714,'Equity Curves'!$A$16:$F$1622,4,FALSE),'BN+NF EQ_Curves'!I713)</f>
        <v>32942298</v>
      </c>
      <c r="J714">
        <f>IFERROR(VLOOKUP($A714,'Equity Curves'!$A$16:$F$1622,5,FALSE),'BN+NF EQ_Curves'!J713)</f>
        <v>29710650</v>
      </c>
      <c r="K714">
        <f>IFERROR(VLOOKUP($A714,'Equity Curves'!$A$16:$F$1622,6,FALSE),'BN+NF EQ_Curves'!K713)</f>
        <v>29710650</v>
      </c>
      <c r="M714">
        <f t="shared" si="123"/>
        <v>4.9154028633391356E-4</v>
      </c>
      <c r="N714">
        <f t="shared" si="124"/>
        <v>4.9012556434635535E-4</v>
      </c>
      <c r="O714">
        <f t="shared" si="125"/>
        <v>6.3119957701007756E-4</v>
      </c>
      <c r="P714">
        <f t="shared" si="126"/>
        <v>1.3541165236885533E-5</v>
      </c>
      <c r="Q714">
        <f t="shared" si="127"/>
        <v>-5.1096824862040258E-5</v>
      </c>
      <c r="R714">
        <f t="shared" si="128"/>
        <v>6.9941643135384979E-4</v>
      </c>
      <c r="S714">
        <f t="shared" si="129"/>
        <v>5.0629655299827547E-4</v>
      </c>
      <c r="T714">
        <f t="shared" si="130"/>
        <v>-4.5291068196905426E-3</v>
      </c>
      <c r="U714">
        <f t="shared" si="131"/>
        <v>-5.5854469437377485E-4</v>
      </c>
      <c r="V714">
        <f t="shared" si="132"/>
        <v>-5.5854469437377485E-4</v>
      </c>
      <c r="W714" s="2"/>
      <c r="X714">
        <f t="shared" si="133"/>
        <v>188.24087433402946</v>
      </c>
      <c r="Y714">
        <f t="shared" si="134"/>
        <v>-2.8651734560207758E-4</v>
      </c>
      <c r="Z714" s="40">
        <f>X714/MAX($X$16:X714)-1</f>
        <v>-2.8651734560203312E-4</v>
      </c>
      <c r="AC714" s="2"/>
    </row>
    <row r="715" spans="1:29">
      <c r="A715" s="2">
        <v>44540</v>
      </c>
      <c r="B715">
        <v>14705162</v>
      </c>
      <c r="C715">
        <v>17266246</v>
      </c>
      <c r="D715">
        <v>16871238</v>
      </c>
      <c r="E715">
        <v>15912616</v>
      </c>
      <c r="F715">
        <v>14888841</v>
      </c>
      <c r="G715">
        <f>IFERROR(VLOOKUP($A715,'Equity Curves'!$A$16:$F$1622,2,FALSE),'BN+NF EQ_Curves'!G714)</f>
        <v>25123364</v>
      </c>
      <c r="H715">
        <f>IFERROR(VLOOKUP($A715,'Equity Curves'!$A$16:$F$1622,3,FALSE),'BN+NF EQ_Curves'!H714)</f>
        <v>31326886</v>
      </c>
      <c r="I715">
        <f>IFERROR(VLOOKUP($A715,'Equity Curves'!$A$16:$F$1622,4,FALSE),'BN+NF EQ_Curves'!I714)</f>
        <v>33008366</v>
      </c>
      <c r="J715">
        <f>IFERROR(VLOOKUP($A715,'Equity Curves'!$A$16:$F$1622,5,FALSE),'BN+NF EQ_Curves'!J714)</f>
        <v>29688442</v>
      </c>
      <c r="K715">
        <f>IFERROR(VLOOKUP($A715,'Equity Curves'!$A$16:$F$1622,6,FALSE),'BN+NF EQ_Curves'!K714)</f>
        <v>29688442</v>
      </c>
      <c r="M715">
        <f t="shared" si="123"/>
        <v>1.7510183277884561E-3</v>
      </c>
      <c r="N715">
        <f t="shared" si="124"/>
        <v>-3.0076796070569456E-3</v>
      </c>
      <c r="O715">
        <f t="shared" si="125"/>
        <v>-3.7070950809418024E-3</v>
      </c>
      <c r="P715">
        <f t="shared" si="126"/>
        <v>2.1974179425945373E-3</v>
      </c>
      <c r="Q715">
        <f t="shared" si="127"/>
        <v>-1.5598739869134848E-3</v>
      </c>
      <c r="R715">
        <f t="shared" si="128"/>
        <v>-4.5684664950199627E-3</v>
      </c>
      <c r="S715">
        <f t="shared" si="129"/>
        <v>-1.2179784096253421E-3</v>
      </c>
      <c r="T715">
        <f t="shared" si="130"/>
        <v>2.0055674318772976E-3</v>
      </c>
      <c r="U715">
        <f t="shared" si="131"/>
        <v>-7.4747607339453737E-4</v>
      </c>
      <c r="V715">
        <f t="shared" si="132"/>
        <v>-7.4747607339453737E-4</v>
      </c>
      <c r="W715" s="2"/>
      <c r="X715">
        <f t="shared" si="133"/>
        <v>188.06012465542884</v>
      </c>
      <c r="Y715">
        <f t="shared" si="134"/>
        <v>-9.6020420240863226E-4</v>
      </c>
      <c r="Z715" s="40">
        <f>X715/MAX($X$16:X715)-1</f>
        <v>-1.2464464328514335E-3</v>
      </c>
      <c r="AC715" s="2"/>
    </row>
    <row r="716" spans="1:29">
      <c r="A716" s="2">
        <v>44543</v>
      </c>
      <c r="B716">
        <v>14644337</v>
      </c>
      <c r="C716">
        <v>17290078</v>
      </c>
      <c r="D716">
        <v>16893880</v>
      </c>
      <c r="E716">
        <v>15995581</v>
      </c>
      <c r="F716">
        <v>14971116</v>
      </c>
      <c r="G716">
        <f>IFERROR(VLOOKUP($A716,'Equity Curves'!$A$16:$F$1622,2,FALSE),'BN+NF EQ_Curves'!G715)</f>
        <v>24759398</v>
      </c>
      <c r="H716">
        <f>IFERROR(VLOOKUP($A716,'Equity Curves'!$A$16:$F$1622,3,FALSE),'BN+NF EQ_Curves'!H715)</f>
        <v>31396506</v>
      </c>
      <c r="I716">
        <f>IFERROR(VLOOKUP($A716,'Equity Curves'!$A$16:$F$1622,4,FALSE),'BN+NF EQ_Curves'!I715)</f>
        <v>33125996</v>
      </c>
      <c r="J716">
        <f>IFERROR(VLOOKUP($A716,'Equity Curves'!$A$16:$F$1622,5,FALSE),'BN+NF EQ_Curves'!J715)</f>
        <v>29822886</v>
      </c>
      <c r="K716">
        <f>IFERROR(VLOOKUP($A716,'Equity Curves'!$A$16:$F$1622,6,FALSE),'BN+NF EQ_Curves'!K715)</f>
        <v>29822886</v>
      </c>
      <c r="M716">
        <f t="shared" si="123"/>
        <v>-4.1363026126471913E-3</v>
      </c>
      <c r="N716">
        <f t="shared" si="124"/>
        <v>1.3802652875443133E-3</v>
      </c>
      <c r="O716">
        <f t="shared" si="125"/>
        <v>1.3420473352341311E-3</v>
      </c>
      <c r="P716">
        <f t="shared" si="126"/>
        <v>5.2137876009827888E-3</v>
      </c>
      <c r="Q716">
        <f t="shared" si="127"/>
        <v>5.5259506095874933E-3</v>
      </c>
      <c r="R716">
        <f t="shared" si="128"/>
        <v>-1.4487152277855797E-2</v>
      </c>
      <c r="S716">
        <f t="shared" si="129"/>
        <v>2.2223721821568176E-3</v>
      </c>
      <c r="T716">
        <f t="shared" si="130"/>
        <v>3.5636420172995287E-3</v>
      </c>
      <c r="U716">
        <f t="shared" si="131"/>
        <v>4.5284963084286645E-3</v>
      </c>
      <c r="V716">
        <f t="shared" si="132"/>
        <v>4.5284963084286645E-3</v>
      </c>
      <c r="W716" s="2"/>
      <c r="X716">
        <f t="shared" si="133"/>
        <v>188.24219699760403</v>
      </c>
      <c r="Y716">
        <f t="shared" si="134"/>
        <v>9.6816027591594116E-4</v>
      </c>
      <c r="Z716" s="40">
        <f>X716/MAX($X$16:X716)-1</f>
        <v>-2.794929168578042E-4</v>
      </c>
      <c r="AC716" s="2"/>
    </row>
    <row r="717" spans="1:29">
      <c r="A717" s="2">
        <v>44544</v>
      </c>
      <c r="B717">
        <v>14701428</v>
      </c>
      <c r="C717">
        <v>17337952</v>
      </c>
      <c r="D717">
        <v>16899594</v>
      </c>
      <c r="E717">
        <v>15978309</v>
      </c>
      <c r="F717">
        <v>14977277</v>
      </c>
      <c r="G717">
        <f>IFERROR(VLOOKUP($A717,'Equity Curves'!$A$16:$F$1622,2,FALSE),'BN+NF EQ_Curves'!G716)</f>
        <v>24849602</v>
      </c>
      <c r="H717">
        <f>IFERROR(VLOOKUP($A717,'Equity Curves'!$A$16:$F$1622,3,FALSE),'BN+NF EQ_Curves'!H716)</f>
        <v>31504848</v>
      </c>
      <c r="I717">
        <f>IFERROR(VLOOKUP($A717,'Equity Curves'!$A$16:$F$1622,4,FALSE),'BN+NF EQ_Curves'!I716)</f>
        <v>33225096</v>
      </c>
      <c r="J717">
        <f>IFERROR(VLOOKUP($A717,'Equity Curves'!$A$16:$F$1622,5,FALSE),'BN+NF EQ_Curves'!J716)</f>
        <v>29883796</v>
      </c>
      <c r="K717">
        <f>IFERROR(VLOOKUP($A717,'Equity Curves'!$A$16:$F$1622,6,FALSE),'BN+NF EQ_Curves'!K716)</f>
        <v>29883796</v>
      </c>
      <c r="M717">
        <f t="shared" si="123"/>
        <v>3.8985035648932964E-3</v>
      </c>
      <c r="N717">
        <f t="shared" si="124"/>
        <v>2.7688712566826812E-3</v>
      </c>
      <c r="O717">
        <f t="shared" si="125"/>
        <v>3.3822899180058208E-4</v>
      </c>
      <c r="P717">
        <f t="shared" si="126"/>
        <v>-1.0797982267727324E-3</v>
      </c>
      <c r="Q717">
        <f t="shared" si="127"/>
        <v>4.1152576735092872E-4</v>
      </c>
      <c r="R717">
        <f t="shared" si="128"/>
        <v>3.6432226663991596E-3</v>
      </c>
      <c r="S717">
        <f t="shared" si="129"/>
        <v>3.4507661457616745E-3</v>
      </c>
      <c r="T717">
        <f t="shared" si="130"/>
        <v>2.9916081617591406E-3</v>
      </c>
      <c r="U717">
        <f t="shared" si="131"/>
        <v>2.042391202514704E-3</v>
      </c>
      <c r="V717">
        <f t="shared" si="132"/>
        <v>2.042391202514704E-3</v>
      </c>
      <c r="W717" s="2"/>
      <c r="X717">
        <f t="shared" si="133"/>
        <v>188.62823864997935</v>
      </c>
      <c r="Y717">
        <f t="shared" si="134"/>
        <v>2.0507710732904139E-3</v>
      </c>
      <c r="Z717" s="40">
        <f>X717/MAX($X$16:X717)-1</f>
        <v>0</v>
      </c>
      <c r="AC717" s="2"/>
    </row>
    <row r="718" spans="1:29">
      <c r="A718" s="2">
        <v>44545</v>
      </c>
      <c r="B718">
        <v>14742378</v>
      </c>
      <c r="C718">
        <v>17310452</v>
      </c>
      <c r="D718">
        <v>16852562</v>
      </c>
      <c r="E718">
        <v>15994525</v>
      </c>
      <c r="F718">
        <v>14930268</v>
      </c>
      <c r="G718">
        <f>IFERROR(VLOOKUP($A718,'Equity Curves'!$A$16:$F$1622,2,FALSE),'BN+NF EQ_Curves'!G717)</f>
        <v>24908390</v>
      </c>
      <c r="H718">
        <f>IFERROR(VLOOKUP($A718,'Equity Curves'!$A$16:$F$1622,3,FALSE),'BN+NF EQ_Curves'!H717)</f>
        <v>31470970</v>
      </c>
      <c r="I718">
        <f>IFERROR(VLOOKUP($A718,'Equity Curves'!$A$16:$F$1622,4,FALSE),'BN+NF EQ_Curves'!I717)</f>
        <v>33081880</v>
      </c>
      <c r="J718">
        <f>IFERROR(VLOOKUP($A718,'Equity Curves'!$A$16:$F$1622,5,FALSE),'BN+NF EQ_Curves'!J717)</f>
        <v>29625846</v>
      </c>
      <c r="K718">
        <f>IFERROR(VLOOKUP($A718,'Equity Curves'!$A$16:$F$1622,6,FALSE),'BN+NF EQ_Curves'!K717)</f>
        <v>29625846</v>
      </c>
      <c r="M718">
        <f t="shared" si="123"/>
        <v>2.7854436997549747E-3</v>
      </c>
      <c r="N718">
        <f t="shared" si="124"/>
        <v>-1.586115822676204E-3</v>
      </c>
      <c r="O718">
        <f t="shared" si="125"/>
        <v>-2.7830254383626185E-3</v>
      </c>
      <c r="P718">
        <f t="shared" si="126"/>
        <v>1.0148758545101E-3</v>
      </c>
      <c r="Q718">
        <f t="shared" si="127"/>
        <v>-3.1386880272028517E-3</v>
      </c>
      <c r="R718">
        <f t="shared" si="128"/>
        <v>2.3657521758295719E-3</v>
      </c>
      <c r="S718">
        <f t="shared" si="129"/>
        <v>-1.075326565613044E-3</v>
      </c>
      <c r="T718">
        <f t="shared" si="130"/>
        <v>-4.3104766348907031E-3</v>
      </c>
      <c r="U718">
        <f t="shared" si="131"/>
        <v>-8.6317681997293283E-3</v>
      </c>
      <c r="V718">
        <f t="shared" si="132"/>
        <v>-8.6317681997293283E-3</v>
      </c>
      <c r="W718" s="2"/>
      <c r="X718">
        <f t="shared" si="133"/>
        <v>188.17569880995788</v>
      </c>
      <c r="Y718">
        <f t="shared" si="134"/>
        <v>-2.3991097158109435E-3</v>
      </c>
      <c r="Z718" s="40">
        <f>X718/MAX($X$16:X718)-1</f>
        <v>-2.3991097158109209E-3</v>
      </c>
      <c r="AC718" s="2"/>
    </row>
    <row r="719" spans="1:29">
      <c r="A719" s="2">
        <v>44546</v>
      </c>
      <c r="B719">
        <v>14756329</v>
      </c>
      <c r="C719">
        <v>17203418</v>
      </c>
      <c r="D719">
        <v>16766706</v>
      </c>
      <c r="E719">
        <v>15913632</v>
      </c>
      <c r="F719">
        <v>14783546</v>
      </c>
      <c r="G719">
        <f>IFERROR(VLOOKUP($A719,'Equity Curves'!$A$16:$F$1622,2,FALSE),'BN+NF EQ_Curves'!G718)</f>
        <v>24786016</v>
      </c>
      <c r="H719">
        <f>IFERROR(VLOOKUP($A719,'Equity Curves'!$A$16:$F$1622,3,FALSE),'BN+NF EQ_Curves'!H718)</f>
        <v>31425298</v>
      </c>
      <c r="I719">
        <f>IFERROR(VLOOKUP($A719,'Equity Curves'!$A$16:$F$1622,4,FALSE),'BN+NF EQ_Curves'!I718)</f>
        <v>33055020</v>
      </c>
      <c r="J719">
        <f>IFERROR(VLOOKUP($A719,'Equity Curves'!$A$16:$F$1622,5,FALSE),'BN+NF EQ_Curves'!J718)</f>
        <v>29620766</v>
      </c>
      <c r="K719">
        <f>IFERROR(VLOOKUP($A719,'Equity Curves'!$A$16:$F$1622,6,FALSE),'BN+NF EQ_Curves'!K718)</f>
        <v>29620766</v>
      </c>
      <c r="M719">
        <f t="shared" si="123"/>
        <v>9.4631951507406775E-4</v>
      </c>
      <c r="N719">
        <f t="shared" si="124"/>
        <v>-6.1832007621753782E-3</v>
      </c>
      <c r="O719">
        <f t="shared" si="125"/>
        <v>-5.0945369612050984E-3</v>
      </c>
      <c r="P719">
        <f t="shared" si="126"/>
        <v>-5.057543128039077E-3</v>
      </c>
      <c r="Q719">
        <f t="shared" si="127"/>
        <v>-9.8271511268250844E-3</v>
      </c>
      <c r="R719">
        <f t="shared" si="128"/>
        <v>-4.9129630618438558E-3</v>
      </c>
      <c r="S719">
        <f t="shared" si="129"/>
        <v>-1.4512422082954002E-3</v>
      </c>
      <c r="T719">
        <f t="shared" si="130"/>
        <v>-8.1192483619429989E-4</v>
      </c>
      <c r="U719">
        <f t="shared" si="131"/>
        <v>-1.7147189653254902E-4</v>
      </c>
      <c r="V719">
        <f t="shared" si="132"/>
        <v>-1.7147189653254902E-4</v>
      </c>
      <c r="W719" s="2"/>
      <c r="X719">
        <f t="shared" si="133"/>
        <v>187.55970215301281</v>
      </c>
      <c r="Y719">
        <f t="shared" si="134"/>
        <v>-3.2735186362569221E-3</v>
      </c>
      <c r="Z719" s="40">
        <f>X719/MAX($X$16:X719)-1</f>
        <v>-5.6647748217028004E-3</v>
      </c>
      <c r="AC719" s="2"/>
    </row>
    <row r="720" spans="1:29">
      <c r="A720" s="2">
        <v>44547</v>
      </c>
      <c r="B720">
        <v>14825113</v>
      </c>
      <c r="C720">
        <v>17284340</v>
      </c>
      <c r="D720">
        <v>16820206</v>
      </c>
      <c r="E720">
        <v>15904107</v>
      </c>
      <c r="F720">
        <v>14781128</v>
      </c>
      <c r="G720">
        <f>IFERROR(VLOOKUP($A720,'Equity Curves'!$A$16:$F$1622,2,FALSE),'BN+NF EQ_Curves'!G719)</f>
        <v>24941986</v>
      </c>
      <c r="H720">
        <f>IFERROR(VLOOKUP($A720,'Equity Curves'!$A$16:$F$1622,3,FALSE),'BN+NF EQ_Curves'!H719)</f>
        <v>31614690</v>
      </c>
      <c r="I720">
        <f>IFERROR(VLOOKUP($A720,'Equity Curves'!$A$16:$F$1622,4,FALSE),'BN+NF EQ_Curves'!I719)</f>
        <v>33255552</v>
      </c>
      <c r="J720">
        <f>IFERROR(VLOOKUP($A720,'Equity Curves'!$A$16:$F$1622,5,FALSE),'BN+NF EQ_Curves'!J719)</f>
        <v>29799018</v>
      </c>
      <c r="K720">
        <f>IFERROR(VLOOKUP($A720,'Equity Curves'!$A$16:$F$1622,6,FALSE),'BN+NF EQ_Curves'!K719)</f>
        <v>29799018</v>
      </c>
      <c r="M720">
        <f t="shared" si="123"/>
        <v>4.6613219317623855E-3</v>
      </c>
      <c r="N720">
        <f t="shared" si="124"/>
        <v>4.703832691852261E-3</v>
      </c>
      <c r="O720">
        <f t="shared" si="125"/>
        <v>3.1908473852884089E-3</v>
      </c>
      <c r="P720">
        <f t="shared" si="126"/>
        <v>-5.9854343747545169E-4</v>
      </c>
      <c r="Q720">
        <f t="shared" si="127"/>
        <v>-1.6356021755536965E-4</v>
      </c>
      <c r="R720">
        <f t="shared" si="128"/>
        <v>6.2926611521594289E-3</v>
      </c>
      <c r="S720">
        <f t="shared" si="129"/>
        <v>6.0267368029414126E-3</v>
      </c>
      <c r="T720">
        <f t="shared" si="130"/>
        <v>6.0666125750339361E-3</v>
      </c>
      <c r="U720">
        <f t="shared" si="131"/>
        <v>6.0178052113843972E-3</v>
      </c>
      <c r="V720">
        <f t="shared" si="132"/>
        <v>6.0178052113843972E-3</v>
      </c>
      <c r="W720" s="2"/>
      <c r="X720">
        <f t="shared" si="133"/>
        <v>188.3514951757542</v>
      </c>
      <c r="Y720">
        <f t="shared" si="134"/>
        <v>4.2215519306775806E-3</v>
      </c>
      <c r="Z720" s="40">
        <f>X720/MAX($X$16:X720)-1</f>
        <v>-1.4671370321104327E-3</v>
      </c>
      <c r="AC720" s="2"/>
    </row>
    <row r="721" spans="1:29">
      <c r="A721" s="2">
        <v>44550</v>
      </c>
      <c r="B721">
        <v>14874477</v>
      </c>
      <c r="C721">
        <v>17342416</v>
      </c>
      <c r="D721">
        <v>16878280</v>
      </c>
      <c r="E721">
        <v>16025534</v>
      </c>
      <c r="F721">
        <v>14889778</v>
      </c>
      <c r="G721">
        <f>IFERROR(VLOOKUP($A721,'Equity Curves'!$A$16:$F$1622,2,FALSE),'BN+NF EQ_Curves'!G720)</f>
        <v>25043972</v>
      </c>
      <c r="H721">
        <f>IFERROR(VLOOKUP($A721,'Equity Curves'!$A$16:$F$1622,3,FALSE),'BN+NF EQ_Curves'!H720)</f>
        <v>31738528</v>
      </c>
      <c r="I721">
        <f>IFERROR(VLOOKUP($A721,'Equity Curves'!$A$16:$F$1622,4,FALSE),'BN+NF EQ_Curves'!I720)</f>
        <v>33386676</v>
      </c>
      <c r="J721">
        <f>IFERROR(VLOOKUP($A721,'Equity Curves'!$A$16:$F$1622,5,FALSE),'BN+NF EQ_Curves'!J720)</f>
        <v>29915572</v>
      </c>
      <c r="K721">
        <f>IFERROR(VLOOKUP($A721,'Equity Curves'!$A$16:$F$1622,6,FALSE),'BN+NF EQ_Curves'!K720)</f>
        <v>29915572</v>
      </c>
      <c r="M721">
        <f t="shared" si="123"/>
        <v>3.3297553954563242E-3</v>
      </c>
      <c r="N721">
        <f t="shared" si="124"/>
        <v>3.3600357317664642E-3</v>
      </c>
      <c r="O721">
        <f t="shared" si="125"/>
        <v>3.4526331009263611E-3</v>
      </c>
      <c r="P721">
        <f t="shared" si="126"/>
        <v>7.6349461180058587E-3</v>
      </c>
      <c r="Q721">
        <f t="shared" si="127"/>
        <v>7.3505892107827986E-3</v>
      </c>
      <c r="R721">
        <f t="shared" si="128"/>
        <v>4.0889286041616568E-3</v>
      </c>
      <c r="S721">
        <f t="shared" si="129"/>
        <v>3.9171030935303275E-3</v>
      </c>
      <c r="T721">
        <f t="shared" si="130"/>
        <v>3.9429205685714841E-3</v>
      </c>
      <c r="U721">
        <f t="shared" si="131"/>
        <v>3.9113369440564316E-3</v>
      </c>
      <c r="V721">
        <f t="shared" si="132"/>
        <v>3.9113369440564316E-3</v>
      </c>
      <c r="W721" s="2"/>
      <c r="X721">
        <f t="shared" si="133"/>
        <v>189.19718558590398</v>
      </c>
      <c r="Y721">
        <f t="shared" si="134"/>
        <v>4.4899585711314144E-3</v>
      </c>
      <c r="Z721" s="40">
        <f>X721/MAX($X$16:X721)-1</f>
        <v>0</v>
      </c>
      <c r="AC721" s="2"/>
    </row>
    <row r="722" spans="1:29">
      <c r="A722" s="2">
        <v>44551</v>
      </c>
      <c r="B722">
        <v>14808563</v>
      </c>
      <c r="C722">
        <v>17342506</v>
      </c>
      <c r="D722">
        <v>16793832</v>
      </c>
      <c r="E722">
        <v>16085762</v>
      </c>
      <c r="F722">
        <v>14961069</v>
      </c>
      <c r="G722">
        <f>IFERROR(VLOOKUP($A722,'Equity Curves'!$A$16:$F$1622,2,FALSE),'BN+NF EQ_Curves'!G721)</f>
        <v>25052632</v>
      </c>
      <c r="H722">
        <f>IFERROR(VLOOKUP($A722,'Equity Curves'!$A$16:$F$1622,3,FALSE),'BN+NF EQ_Curves'!H721)</f>
        <v>31630106</v>
      </c>
      <c r="I722">
        <f>IFERROR(VLOOKUP($A722,'Equity Curves'!$A$16:$F$1622,4,FALSE),'BN+NF EQ_Curves'!I721)</f>
        <v>33220528</v>
      </c>
      <c r="J722">
        <f>IFERROR(VLOOKUP($A722,'Equity Curves'!$A$16:$F$1622,5,FALSE),'BN+NF EQ_Curves'!J721)</f>
        <v>29836812</v>
      </c>
      <c r="K722">
        <f>IFERROR(VLOOKUP($A722,'Equity Curves'!$A$16:$F$1622,6,FALSE),'BN+NF EQ_Curves'!K721)</f>
        <v>29836812</v>
      </c>
      <c r="M722">
        <f t="shared" ref="M722:M785" si="135">B722/B721-1</f>
        <v>-4.4313490820551138E-3</v>
      </c>
      <c r="N722">
        <f t="shared" ref="N722:N785" si="136">C722/C721-1</f>
        <v>5.1895883479424754E-6</v>
      </c>
      <c r="O722">
        <f t="shared" ref="O722:O785" si="137">D722/D721-1</f>
        <v>-5.0033534222680975E-3</v>
      </c>
      <c r="P722">
        <f t="shared" ref="P722:P785" si="138">E722/E721-1</f>
        <v>3.7582522991121969E-3</v>
      </c>
      <c r="Q722">
        <f t="shared" ref="Q722:Q785" si="139">F722/F721-1</f>
        <v>4.7879155753698388E-3</v>
      </c>
      <c r="R722">
        <f t="shared" ref="R722:R785" si="140">G722/G721-1</f>
        <v>3.4579179372995483E-4</v>
      </c>
      <c r="S722">
        <f t="shared" ref="S722:S785" si="141">H722/H721-1</f>
        <v>-3.4161004568328268E-3</v>
      </c>
      <c r="T722">
        <f t="shared" ref="T722:T785" si="142">I722/I721-1</f>
        <v>-4.9764762445952959E-3</v>
      </c>
      <c r="U722">
        <f t="shared" ref="U722:U785" si="143">J722/J721-1</f>
        <v>-2.6327425729983922E-3</v>
      </c>
      <c r="V722">
        <f t="shared" ref="V722:V785" si="144">K722/K721-1</f>
        <v>-2.6327425729983922E-3</v>
      </c>
      <c r="W722" s="2"/>
      <c r="X722">
        <f t="shared" ref="X722:X785" si="145">X721*(1+Y722)</f>
        <v>188.92860854353694</v>
      </c>
      <c r="Y722">
        <f t="shared" ref="Y722:Y785" si="146">(M722*$M$14)+(N722*$N$14)+(O722*$O$14)+(P722*$P$14)+(Q722*$Q$14)+(R722*$R$14)+(S722*$S$14)+(T722*$T$14)+(U722*$U$14)+(V722*$V$14)</f>
        <v>-1.4195615095188186E-3</v>
      </c>
      <c r="Z722" s="40">
        <f>X722/MAX($X$16:X722)-1</f>
        <v>-1.4195615095188296E-3</v>
      </c>
      <c r="AC722" s="2"/>
    </row>
    <row r="723" spans="1:29">
      <c r="A723" s="2">
        <v>44552</v>
      </c>
      <c r="B723">
        <v>14923961</v>
      </c>
      <c r="C723">
        <v>17435724</v>
      </c>
      <c r="D723">
        <v>16778504</v>
      </c>
      <c r="E723">
        <v>16086408</v>
      </c>
      <c r="F723">
        <v>14913230</v>
      </c>
      <c r="G723">
        <f>IFERROR(VLOOKUP($A723,'Equity Curves'!$A$16:$F$1622,2,FALSE),'BN+NF EQ_Curves'!G722)</f>
        <v>25091448</v>
      </c>
      <c r="H723">
        <f>IFERROR(VLOOKUP($A723,'Equity Curves'!$A$16:$F$1622,3,FALSE),'BN+NF EQ_Curves'!H722)</f>
        <v>31883718</v>
      </c>
      <c r="I723">
        <f>IFERROR(VLOOKUP($A723,'Equity Curves'!$A$16:$F$1622,4,FALSE),'BN+NF EQ_Curves'!I722)</f>
        <v>32870040</v>
      </c>
      <c r="J723">
        <f>IFERROR(VLOOKUP($A723,'Equity Curves'!$A$16:$F$1622,5,FALSE),'BN+NF EQ_Curves'!J722)</f>
        <v>29593590</v>
      </c>
      <c r="K723">
        <f>IFERROR(VLOOKUP($A723,'Equity Curves'!$A$16:$F$1622,6,FALSE),'BN+NF EQ_Curves'!K722)</f>
        <v>29593590</v>
      </c>
      <c r="M723">
        <f t="shared" si="135"/>
        <v>7.7926534802870151E-3</v>
      </c>
      <c r="N723">
        <f t="shared" si="136"/>
        <v>5.3751170678562055E-3</v>
      </c>
      <c r="O723">
        <f t="shared" si="137"/>
        <v>-9.1271604955911467E-4</v>
      </c>
      <c r="P723">
        <f t="shared" si="138"/>
        <v>4.0159738780243259E-5</v>
      </c>
      <c r="Q723">
        <f t="shared" si="139"/>
        <v>-3.1975656284988219E-3</v>
      </c>
      <c r="R723">
        <f t="shared" si="140"/>
        <v>1.5493781252204908E-3</v>
      </c>
      <c r="S723">
        <f t="shared" si="141"/>
        <v>8.0180572268711003E-3</v>
      </c>
      <c r="T723">
        <f t="shared" si="142"/>
        <v>-1.0550344052328131E-2</v>
      </c>
      <c r="U723">
        <f t="shared" si="143"/>
        <v>-8.1517422169633535E-3</v>
      </c>
      <c r="V723">
        <f t="shared" si="144"/>
        <v>-8.1517422169633535E-3</v>
      </c>
      <c r="W723" s="2"/>
      <c r="X723">
        <f t="shared" si="145"/>
        <v>188.77389973264863</v>
      </c>
      <c r="Y723">
        <f t="shared" si="146"/>
        <v>-8.1887445252977194E-4</v>
      </c>
      <c r="Z723" s="40">
        <f>X723/MAX($X$16:X723)-1</f>
        <v>-2.2372735193947335E-3</v>
      </c>
      <c r="AC723" s="2"/>
    </row>
    <row r="724" spans="1:29">
      <c r="A724" s="2">
        <v>44553</v>
      </c>
      <c r="B724">
        <v>14955730</v>
      </c>
      <c r="C724">
        <v>17453168</v>
      </c>
      <c r="D724">
        <v>16813802</v>
      </c>
      <c r="E724">
        <v>16117686</v>
      </c>
      <c r="F724">
        <v>14931742</v>
      </c>
      <c r="G724">
        <f>IFERROR(VLOOKUP($A724,'Equity Curves'!$A$16:$F$1622,2,FALSE),'BN+NF EQ_Curves'!G723)</f>
        <v>25186824</v>
      </c>
      <c r="H724">
        <f>IFERROR(VLOOKUP($A724,'Equity Curves'!$A$16:$F$1622,3,FALSE),'BN+NF EQ_Curves'!H723)</f>
        <v>31976932</v>
      </c>
      <c r="I724">
        <f>IFERROR(VLOOKUP($A724,'Equity Curves'!$A$16:$F$1622,4,FALSE),'BN+NF EQ_Curves'!I723)</f>
        <v>33000576</v>
      </c>
      <c r="J724">
        <f>IFERROR(VLOOKUP($A724,'Equity Curves'!$A$16:$F$1622,5,FALSE),'BN+NF EQ_Curves'!J723)</f>
        <v>29768254</v>
      </c>
      <c r="K724">
        <f>IFERROR(VLOOKUP($A724,'Equity Curves'!$A$16:$F$1622,6,FALSE),'BN+NF EQ_Curves'!K723)</f>
        <v>29768254</v>
      </c>
      <c r="M724">
        <f t="shared" si="135"/>
        <v>2.1287244050021137E-3</v>
      </c>
      <c r="N724">
        <f t="shared" si="136"/>
        <v>1.00047465766262E-3</v>
      </c>
      <c r="O724">
        <f t="shared" si="137"/>
        <v>2.1037632437312936E-3</v>
      </c>
      <c r="P724">
        <f t="shared" si="138"/>
        <v>1.9443744060203549E-3</v>
      </c>
      <c r="Q724">
        <f t="shared" si="139"/>
        <v>1.2413139205926793E-3</v>
      </c>
      <c r="R724">
        <f t="shared" si="140"/>
        <v>3.8011357495191245E-3</v>
      </c>
      <c r="S724">
        <f t="shared" si="141"/>
        <v>2.9235611731355249E-3</v>
      </c>
      <c r="T724">
        <f t="shared" si="142"/>
        <v>3.9712759704582101E-3</v>
      </c>
      <c r="U724">
        <f t="shared" si="143"/>
        <v>5.9020889320964276E-3</v>
      </c>
      <c r="V724">
        <f t="shared" si="144"/>
        <v>5.9020889320964276E-3</v>
      </c>
      <c r="W724" s="2"/>
      <c r="X724">
        <f t="shared" si="145"/>
        <v>189.35756600399952</v>
      </c>
      <c r="Y724">
        <f t="shared" si="146"/>
        <v>3.0918801390314773E-3</v>
      </c>
      <c r="Z724" s="40">
        <f>X724/MAX($X$16:X724)-1</f>
        <v>0</v>
      </c>
      <c r="AC724" s="2"/>
    </row>
    <row r="725" spans="1:29">
      <c r="A725" s="2">
        <v>44554</v>
      </c>
      <c r="B725">
        <v>14934528</v>
      </c>
      <c r="C725">
        <v>17333826</v>
      </c>
      <c r="D725">
        <v>16760624</v>
      </c>
      <c r="E725">
        <v>16151121</v>
      </c>
      <c r="F725">
        <v>14983035</v>
      </c>
      <c r="G725">
        <f>IFERROR(VLOOKUP($A725,'Equity Curves'!$A$16:$F$1622,2,FALSE),'BN+NF EQ_Curves'!G724)</f>
        <v>25103906</v>
      </c>
      <c r="H725">
        <f>IFERROR(VLOOKUP($A725,'Equity Curves'!$A$16:$F$1622,3,FALSE),'BN+NF EQ_Curves'!H724)</f>
        <v>32090960</v>
      </c>
      <c r="I725">
        <f>IFERROR(VLOOKUP($A725,'Equity Curves'!$A$16:$F$1622,4,FALSE),'BN+NF EQ_Curves'!I724)</f>
        <v>32996222</v>
      </c>
      <c r="J725">
        <f>IFERROR(VLOOKUP($A725,'Equity Curves'!$A$16:$F$1622,5,FALSE),'BN+NF EQ_Curves'!J724)</f>
        <v>29841202</v>
      </c>
      <c r="K725">
        <f>IFERROR(VLOOKUP($A725,'Equity Curves'!$A$16:$F$1622,6,FALSE),'BN+NF EQ_Curves'!K724)</f>
        <v>29841202</v>
      </c>
      <c r="M725">
        <f t="shared" si="135"/>
        <v>-1.4176506262147948E-3</v>
      </c>
      <c r="N725">
        <f t="shared" si="136"/>
        <v>-6.8378417030077188E-3</v>
      </c>
      <c r="O725">
        <f t="shared" si="137"/>
        <v>-3.1627587859069939E-3</v>
      </c>
      <c r="P725">
        <f t="shared" si="138"/>
        <v>2.0744292946270892E-3</v>
      </c>
      <c r="Q725">
        <f t="shared" si="139"/>
        <v>3.4351651669308758E-3</v>
      </c>
      <c r="R725">
        <f t="shared" si="140"/>
        <v>-3.2921181328777749E-3</v>
      </c>
      <c r="S725">
        <f t="shared" si="141"/>
        <v>3.5659456010350699E-3</v>
      </c>
      <c r="T725">
        <f t="shared" si="142"/>
        <v>-1.3193709103742624E-4</v>
      </c>
      <c r="U725">
        <f t="shared" si="143"/>
        <v>2.4505300176489442E-3</v>
      </c>
      <c r="V725">
        <f t="shared" si="144"/>
        <v>2.4505300176489442E-3</v>
      </c>
      <c r="W725" s="2"/>
      <c r="X725">
        <f t="shared" si="145"/>
        <v>189.34117320132961</v>
      </c>
      <c r="Y725">
        <f t="shared" si="146"/>
        <v>-8.6570624115378417E-5</v>
      </c>
      <c r="Z725" s="40">
        <f>X725/MAX($X$16:X725)-1</f>
        <v>-8.6570624115211992E-5</v>
      </c>
      <c r="AC725" s="2"/>
    </row>
    <row r="726" spans="1:29">
      <c r="A726" s="2">
        <v>44557</v>
      </c>
      <c r="B726">
        <v>14741590</v>
      </c>
      <c r="C726">
        <v>17204416</v>
      </c>
      <c r="D726">
        <v>16652103</v>
      </c>
      <c r="E726">
        <v>16060161</v>
      </c>
      <c r="F726">
        <v>14907078</v>
      </c>
      <c r="G726">
        <f>IFERROR(VLOOKUP($A726,'Equity Curves'!$A$16:$F$1622,2,FALSE),'BN+NF EQ_Curves'!G725)</f>
        <v>24415796</v>
      </c>
      <c r="H726">
        <f>IFERROR(VLOOKUP($A726,'Equity Curves'!$A$16:$F$1622,3,FALSE),'BN+NF EQ_Curves'!H725)</f>
        <v>32217214</v>
      </c>
      <c r="I726">
        <f>IFERROR(VLOOKUP($A726,'Equity Curves'!$A$16:$F$1622,4,FALSE),'BN+NF EQ_Curves'!I725)</f>
        <v>32455096</v>
      </c>
      <c r="J726">
        <f>IFERROR(VLOOKUP($A726,'Equity Curves'!$A$16:$F$1622,5,FALSE),'BN+NF EQ_Curves'!J725)</f>
        <v>29465776</v>
      </c>
      <c r="K726">
        <f>IFERROR(VLOOKUP($A726,'Equity Curves'!$A$16:$F$1622,6,FALSE),'BN+NF EQ_Curves'!K725)</f>
        <v>29465776</v>
      </c>
      <c r="M726">
        <f t="shared" si="135"/>
        <v>-1.2918921843395381E-2</v>
      </c>
      <c r="N726">
        <f t="shared" si="136"/>
        <v>-7.4657493388937679E-3</v>
      </c>
      <c r="O726">
        <f t="shared" si="137"/>
        <v>-6.4747589349894996E-3</v>
      </c>
      <c r="P726">
        <f t="shared" si="138"/>
        <v>-5.6318072287366849E-3</v>
      </c>
      <c r="Q726">
        <f t="shared" si="139"/>
        <v>-5.0695336425496951E-3</v>
      </c>
      <c r="R726">
        <f t="shared" si="140"/>
        <v>-2.7410475485368679E-2</v>
      </c>
      <c r="S726">
        <f t="shared" si="141"/>
        <v>3.9342543819194109E-3</v>
      </c>
      <c r="T726">
        <f t="shared" si="142"/>
        <v>-1.6399635085495579E-2</v>
      </c>
      <c r="U726">
        <f t="shared" si="143"/>
        <v>-1.2580793494846532E-2</v>
      </c>
      <c r="V726">
        <f t="shared" si="144"/>
        <v>-1.2580793494846532E-2</v>
      </c>
      <c r="W726" s="2"/>
      <c r="X726">
        <f t="shared" si="145"/>
        <v>187.39856657745165</v>
      </c>
      <c r="Y726">
        <f t="shared" si="146"/>
        <v>-1.0259821416720294E-2</v>
      </c>
      <c r="Z726" s="40">
        <f>X726/MAX($X$16:X726)-1</f>
        <v>-1.0345503841692305E-2</v>
      </c>
      <c r="AC726" s="2"/>
    </row>
    <row r="727" spans="1:29">
      <c r="A727" s="2">
        <v>44558</v>
      </c>
      <c r="B727">
        <v>14805119</v>
      </c>
      <c r="C727">
        <v>17254412</v>
      </c>
      <c r="D727">
        <v>16702098</v>
      </c>
      <c r="E727">
        <v>16065625</v>
      </c>
      <c r="F727">
        <v>14921842</v>
      </c>
      <c r="G727">
        <f>IFERROR(VLOOKUP($A727,'Equity Curves'!$A$16:$F$1622,2,FALSE),'BN+NF EQ_Curves'!G726)</f>
        <v>24385328</v>
      </c>
      <c r="H727">
        <f>IFERROR(VLOOKUP($A727,'Equity Curves'!$A$16:$F$1622,3,FALSE),'BN+NF EQ_Curves'!H726)</f>
        <v>32293706</v>
      </c>
      <c r="I727">
        <f>IFERROR(VLOOKUP($A727,'Equity Curves'!$A$16:$F$1622,4,FALSE),'BN+NF EQ_Curves'!I726)</f>
        <v>32463250</v>
      </c>
      <c r="J727">
        <f>IFERROR(VLOOKUP($A727,'Equity Curves'!$A$16:$F$1622,5,FALSE),'BN+NF EQ_Curves'!J726)</f>
        <v>29522724</v>
      </c>
      <c r="K727">
        <f>IFERROR(VLOOKUP($A727,'Equity Curves'!$A$16:$F$1622,6,FALSE),'BN+NF EQ_Curves'!K726)</f>
        <v>29522724</v>
      </c>
      <c r="M727">
        <f t="shared" si="135"/>
        <v>4.3095079974413419E-3</v>
      </c>
      <c r="N727">
        <f t="shared" si="136"/>
        <v>2.9059980879326819E-3</v>
      </c>
      <c r="O727">
        <f t="shared" si="137"/>
        <v>3.0023234903122642E-3</v>
      </c>
      <c r="P727">
        <f t="shared" si="138"/>
        <v>3.4022074872108732E-4</v>
      </c>
      <c r="Q727">
        <f t="shared" si="139"/>
        <v>9.9040200903210973E-4</v>
      </c>
      <c r="R727">
        <f t="shared" si="140"/>
        <v>-1.2478806752809213E-3</v>
      </c>
      <c r="S727">
        <f t="shared" si="141"/>
        <v>2.3742586804682553E-3</v>
      </c>
      <c r="T727">
        <f t="shared" si="142"/>
        <v>2.5123943555738215E-4</v>
      </c>
      <c r="U727">
        <f t="shared" si="143"/>
        <v>1.9326828521333272E-3</v>
      </c>
      <c r="V727">
        <f t="shared" si="144"/>
        <v>1.9326828521333272E-3</v>
      </c>
      <c r="W727" s="2"/>
      <c r="X727">
        <f t="shared" si="145"/>
        <v>187.71323567139561</v>
      </c>
      <c r="Y727">
        <f t="shared" si="146"/>
        <v>1.6791435478450856E-3</v>
      </c>
      <c r="Z727" s="40">
        <f>X727/MAX($X$16:X727)-1</f>
        <v>-8.6837318798720364E-3</v>
      </c>
      <c r="AC727" s="2"/>
    </row>
    <row r="728" spans="1:29">
      <c r="A728" s="2">
        <v>44559</v>
      </c>
      <c r="B728">
        <v>14811557</v>
      </c>
      <c r="C728">
        <v>17262926</v>
      </c>
      <c r="D728">
        <v>16670747</v>
      </c>
      <c r="E728">
        <v>16060403</v>
      </c>
      <c r="F728">
        <v>14917456</v>
      </c>
      <c r="G728">
        <f>IFERROR(VLOOKUP($A728,'Equity Curves'!$A$16:$F$1622,2,FALSE),'BN+NF EQ_Curves'!G727)</f>
        <v>24304024</v>
      </c>
      <c r="H728">
        <f>IFERROR(VLOOKUP($A728,'Equity Curves'!$A$16:$F$1622,3,FALSE),'BN+NF EQ_Curves'!H727)</f>
        <v>32440310</v>
      </c>
      <c r="I728">
        <f>IFERROR(VLOOKUP($A728,'Equity Curves'!$A$16:$F$1622,4,FALSE),'BN+NF EQ_Curves'!I727)</f>
        <v>32467602</v>
      </c>
      <c r="J728">
        <f>IFERROR(VLOOKUP($A728,'Equity Curves'!$A$16:$F$1622,5,FALSE),'BN+NF EQ_Curves'!J727)</f>
        <v>29460542</v>
      </c>
      <c r="K728">
        <f>IFERROR(VLOOKUP($A728,'Equity Curves'!$A$16:$F$1622,6,FALSE),'BN+NF EQ_Curves'!K727)</f>
        <v>29460542</v>
      </c>
      <c r="M728">
        <f t="shared" si="135"/>
        <v>4.3484959492734454E-4</v>
      </c>
      <c r="N728">
        <f t="shared" si="136"/>
        <v>4.9343901142506752E-4</v>
      </c>
      <c r="O728">
        <f t="shared" si="137"/>
        <v>-1.8770695753311806E-3</v>
      </c>
      <c r="P728">
        <f t="shared" si="138"/>
        <v>-3.250418206575123E-4</v>
      </c>
      <c r="Q728">
        <f t="shared" si="139"/>
        <v>-2.9393154008738875E-4</v>
      </c>
      <c r="R728">
        <f t="shared" si="140"/>
        <v>-3.334136001779453E-3</v>
      </c>
      <c r="S728">
        <f t="shared" si="141"/>
        <v>4.5397081400320172E-3</v>
      </c>
      <c r="T728">
        <f t="shared" si="142"/>
        <v>1.3405928241927434E-4</v>
      </c>
      <c r="U728">
        <f t="shared" si="143"/>
        <v>-2.1062419578897762E-3</v>
      </c>
      <c r="V728">
        <f t="shared" si="144"/>
        <v>-2.1062419578897762E-3</v>
      </c>
      <c r="W728" s="2"/>
      <c r="X728">
        <f t="shared" si="145"/>
        <v>187.62987960385226</v>
      </c>
      <c r="Y728">
        <f t="shared" si="146"/>
        <v>-4.4406068248313839E-4</v>
      </c>
      <c r="Z728" s="40">
        <f>X728/MAX($X$16:X728)-1</f>
        <v>-9.1239364584501104E-3</v>
      </c>
      <c r="AC728" s="2"/>
    </row>
    <row r="729" spans="1:29">
      <c r="A729" s="2">
        <v>44560</v>
      </c>
      <c r="B729">
        <v>14831689</v>
      </c>
      <c r="C729">
        <v>17222536</v>
      </c>
      <c r="D729">
        <v>16695105</v>
      </c>
      <c r="E729">
        <v>16098227</v>
      </c>
      <c r="F729">
        <v>14953882</v>
      </c>
      <c r="G729">
        <f>IFERROR(VLOOKUP($A729,'Equity Curves'!$A$16:$F$1622,2,FALSE),'BN+NF EQ_Curves'!G728)</f>
        <v>24400962</v>
      </c>
      <c r="H729">
        <f>IFERROR(VLOOKUP($A729,'Equity Curves'!$A$16:$F$1622,3,FALSE),'BN+NF EQ_Curves'!H728)</f>
        <v>32465192</v>
      </c>
      <c r="I729">
        <f>IFERROR(VLOOKUP($A729,'Equity Curves'!$A$16:$F$1622,4,FALSE),'BN+NF EQ_Curves'!I728)</f>
        <v>32592940</v>
      </c>
      <c r="J729">
        <f>IFERROR(VLOOKUP($A729,'Equity Curves'!$A$16:$F$1622,5,FALSE),'BN+NF EQ_Curves'!J728)</f>
        <v>29587714</v>
      </c>
      <c r="K729">
        <f>IFERROR(VLOOKUP($A729,'Equity Curves'!$A$16:$F$1622,6,FALSE),'BN+NF EQ_Curves'!K728)</f>
        <v>29587714</v>
      </c>
      <c r="M729">
        <f t="shared" si="135"/>
        <v>1.359208893433772E-3</v>
      </c>
      <c r="N729">
        <f t="shared" si="136"/>
        <v>-2.3396960631123509E-3</v>
      </c>
      <c r="O729">
        <f t="shared" si="137"/>
        <v>1.4611222880414054E-3</v>
      </c>
      <c r="P729">
        <f t="shared" si="138"/>
        <v>2.3551090218596471E-3</v>
      </c>
      <c r="Q729">
        <f t="shared" si="139"/>
        <v>2.4418372676948685E-3</v>
      </c>
      <c r="R729">
        <f t="shared" si="140"/>
        <v>3.9885576149858437E-3</v>
      </c>
      <c r="S729">
        <f t="shared" si="141"/>
        <v>7.6700869997847754E-4</v>
      </c>
      <c r="T729">
        <f t="shared" si="142"/>
        <v>3.8604021325627791E-3</v>
      </c>
      <c r="U729">
        <f t="shared" si="143"/>
        <v>4.3166890819592574E-3</v>
      </c>
      <c r="V729">
        <f t="shared" si="144"/>
        <v>4.3166890819592574E-3</v>
      </c>
      <c r="W729" s="2"/>
      <c r="X729">
        <f t="shared" si="145"/>
        <v>188.052552083064</v>
      </c>
      <c r="Y729">
        <f t="shared" si="146"/>
        <v>2.2526928019362957E-3</v>
      </c>
      <c r="Z729" s="40">
        <f>X729/MAX($X$16:X729)-1</f>
        <v>-6.891797082499207E-3</v>
      </c>
      <c r="AC729" s="2"/>
    </row>
    <row r="730" spans="1:29">
      <c r="A730" s="2">
        <v>44561</v>
      </c>
      <c r="B730">
        <v>14871915</v>
      </c>
      <c r="C730">
        <v>17269860</v>
      </c>
      <c r="D730">
        <v>16740063</v>
      </c>
      <c r="E730">
        <v>16143184</v>
      </c>
      <c r="F730">
        <v>14983108</v>
      </c>
      <c r="G730">
        <f>IFERROR(VLOOKUP($A730,'Equity Curves'!$A$16:$F$1622,2,FALSE),'BN+NF EQ_Curves'!G729)</f>
        <v>24484952</v>
      </c>
      <c r="H730">
        <f>IFERROR(VLOOKUP($A730,'Equity Curves'!$A$16:$F$1622,3,FALSE),'BN+NF EQ_Curves'!H729)</f>
        <v>32573180</v>
      </c>
      <c r="I730">
        <f>IFERROR(VLOOKUP($A730,'Equity Curves'!$A$16:$F$1622,4,FALSE),'BN+NF EQ_Curves'!I729)</f>
        <v>32700928</v>
      </c>
      <c r="J730">
        <f>IFERROR(VLOOKUP($A730,'Equity Curves'!$A$16:$F$1622,5,FALSE),'BN+NF EQ_Curves'!J729)</f>
        <v>29689702</v>
      </c>
      <c r="K730">
        <f>IFERROR(VLOOKUP($A730,'Equity Curves'!$A$16:$F$1622,6,FALSE),'BN+NF EQ_Curves'!K729)</f>
        <v>29689702</v>
      </c>
      <c r="M730">
        <f t="shared" si="135"/>
        <v>2.7121658227866607E-3</v>
      </c>
      <c r="N730">
        <f t="shared" si="136"/>
        <v>2.7477950982364163E-3</v>
      </c>
      <c r="O730">
        <f t="shared" si="137"/>
        <v>2.6928851301024626E-3</v>
      </c>
      <c r="P730">
        <f t="shared" si="138"/>
        <v>2.7926677888192586E-3</v>
      </c>
      <c r="Q730">
        <f t="shared" si="139"/>
        <v>1.954408895295634E-3</v>
      </c>
      <c r="R730">
        <f t="shared" si="140"/>
        <v>3.4420774066201698E-3</v>
      </c>
      <c r="S730">
        <f t="shared" si="141"/>
        <v>3.3262701788425719E-3</v>
      </c>
      <c r="T730">
        <f t="shared" si="142"/>
        <v>3.3132328657679011E-3</v>
      </c>
      <c r="U730">
        <f t="shared" si="143"/>
        <v>3.4469712665197161E-3</v>
      </c>
      <c r="V730">
        <f t="shared" si="144"/>
        <v>3.4469712665197161E-3</v>
      </c>
      <c r="W730" s="2"/>
      <c r="X730">
        <f t="shared" si="145"/>
        <v>188.61436746428132</v>
      </c>
      <c r="Y730">
        <f t="shared" si="146"/>
        <v>2.9875445719510507E-3</v>
      </c>
      <c r="Z730" s="40">
        <f>X730/MAX($X$16:X730)-1</f>
        <v>-3.9248420615128898E-3</v>
      </c>
      <c r="AC730" s="2"/>
    </row>
    <row r="731" spans="1:29">
      <c r="A731" s="2">
        <v>44564</v>
      </c>
      <c r="B731">
        <v>14934027</v>
      </c>
      <c r="C731">
        <v>17342934</v>
      </c>
      <c r="D731">
        <v>16809482</v>
      </c>
      <c r="E731">
        <v>16212604</v>
      </c>
      <c r="F731">
        <v>15008541</v>
      </c>
      <c r="G731">
        <f>IFERROR(VLOOKUP($A731,'Equity Curves'!$A$16:$F$1622,2,FALSE),'BN+NF EQ_Curves'!G730)</f>
        <v>24633564</v>
      </c>
      <c r="H731">
        <f>IFERROR(VLOOKUP($A731,'Equity Curves'!$A$16:$F$1622,3,FALSE),'BN+NF EQ_Curves'!H730)</f>
        <v>32764252</v>
      </c>
      <c r="I731">
        <f>IFERROR(VLOOKUP($A731,'Equity Curves'!$A$16:$F$1622,4,FALSE),'BN+NF EQ_Curves'!I730)</f>
        <v>32892000</v>
      </c>
      <c r="J731">
        <f>IFERROR(VLOOKUP($A731,'Equity Curves'!$A$16:$F$1622,5,FALSE),'BN+NF EQ_Curves'!J730)</f>
        <v>29870160</v>
      </c>
      <c r="K731">
        <f>IFERROR(VLOOKUP($A731,'Equity Curves'!$A$16:$F$1622,6,FALSE),'BN+NF EQ_Curves'!K730)</f>
        <v>29870160</v>
      </c>
      <c r="M731">
        <f t="shared" si="135"/>
        <v>4.1764628159857153E-3</v>
      </c>
      <c r="N731">
        <f t="shared" si="136"/>
        <v>4.2313023961977336E-3</v>
      </c>
      <c r="O731">
        <f t="shared" si="137"/>
        <v>4.1468780613309608E-3</v>
      </c>
      <c r="P731">
        <f t="shared" si="138"/>
        <v>4.3002669114098335E-3</v>
      </c>
      <c r="Q731">
        <f t="shared" si="139"/>
        <v>1.6974448825970434E-3</v>
      </c>
      <c r="R731">
        <f t="shared" si="140"/>
        <v>6.0695238446863975E-3</v>
      </c>
      <c r="S731">
        <f t="shared" si="141"/>
        <v>5.865930191648383E-3</v>
      </c>
      <c r="T731">
        <f t="shared" si="142"/>
        <v>5.8430146080257206E-3</v>
      </c>
      <c r="U731">
        <f t="shared" si="143"/>
        <v>6.0781344319320585E-3</v>
      </c>
      <c r="V731">
        <f t="shared" si="144"/>
        <v>6.0781344319320585E-3</v>
      </c>
      <c r="W731" s="2"/>
      <c r="X731">
        <f t="shared" si="145"/>
        <v>189.52890369391696</v>
      </c>
      <c r="Y731">
        <f t="shared" si="146"/>
        <v>4.8487092575745907E-3</v>
      </c>
      <c r="Z731" s="40">
        <f>X731/MAX($X$16:X731)-1</f>
        <v>0</v>
      </c>
      <c r="AC731" s="2"/>
    </row>
    <row r="732" spans="1:29">
      <c r="A732" s="2">
        <v>44565</v>
      </c>
      <c r="B732">
        <v>14942999</v>
      </c>
      <c r="C732">
        <v>17353488</v>
      </c>
      <c r="D732">
        <v>16819510</v>
      </c>
      <c r="E732">
        <v>16222631</v>
      </c>
      <c r="F732">
        <v>15035875</v>
      </c>
      <c r="G732">
        <f>IFERROR(VLOOKUP($A732,'Equity Curves'!$A$16:$F$1622,2,FALSE),'BN+NF EQ_Curves'!G731)</f>
        <v>24648728</v>
      </c>
      <c r="H732">
        <f>IFERROR(VLOOKUP($A732,'Equity Curves'!$A$16:$F$1622,3,FALSE),'BN+NF EQ_Curves'!H731)</f>
        <v>32783750</v>
      </c>
      <c r="I732">
        <f>IFERROR(VLOOKUP($A732,'Equity Curves'!$A$16:$F$1622,4,FALSE),'BN+NF EQ_Curves'!I731)</f>
        <v>32911498</v>
      </c>
      <c r="J732">
        <f>IFERROR(VLOOKUP($A732,'Equity Curves'!$A$16:$F$1622,5,FALSE),'BN+NF EQ_Curves'!J731)</f>
        <v>29759136</v>
      </c>
      <c r="K732">
        <f>IFERROR(VLOOKUP($A732,'Equity Curves'!$A$16:$F$1622,6,FALSE),'BN+NF EQ_Curves'!K731)</f>
        <v>29759136</v>
      </c>
      <c r="M732">
        <f t="shared" si="135"/>
        <v>6.0077566486249623E-4</v>
      </c>
      <c r="N732">
        <f t="shared" si="136"/>
        <v>6.0854755025885332E-4</v>
      </c>
      <c r="O732">
        <f t="shared" si="137"/>
        <v>5.9656805605312613E-4</v>
      </c>
      <c r="P732">
        <f t="shared" si="138"/>
        <v>6.1846943279442179E-4</v>
      </c>
      <c r="Q732">
        <f t="shared" si="139"/>
        <v>1.8212296584991794E-3</v>
      </c>
      <c r="R732">
        <f t="shared" si="140"/>
        <v>6.1558286896690184E-4</v>
      </c>
      <c r="S732">
        <f t="shared" si="141"/>
        <v>5.9509980572736154E-4</v>
      </c>
      <c r="T732">
        <f t="shared" si="142"/>
        <v>5.9278852000477222E-4</v>
      </c>
      <c r="U732">
        <f t="shared" si="143"/>
        <v>-3.716886685575127E-3</v>
      </c>
      <c r="V732">
        <f t="shared" si="144"/>
        <v>-3.716886685575127E-3</v>
      </c>
      <c r="W732" s="2"/>
      <c r="X732">
        <f t="shared" si="145"/>
        <v>189.50265940271333</v>
      </c>
      <c r="Y732">
        <f t="shared" si="146"/>
        <v>-1.3847118139831427E-4</v>
      </c>
      <c r="Z732" s="40">
        <f>X732/MAX($X$16:X732)-1</f>
        <v>-1.3847118139831416E-4</v>
      </c>
      <c r="AC732" s="2"/>
    </row>
    <row r="733" spans="1:29">
      <c r="A733" s="2">
        <v>44566</v>
      </c>
      <c r="B733">
        <v>14946003</v>
      </c>
      <c r="C733">
        <v>17357024</v>
      </c>
      <c r="D733">
        <v>16822868</v>
      </c>
      <c r="E733">
        <v>16225989</v>
      </c>
      <c r="F733">
        <v>15060513</v>
      </c>
      <c r="G733">
        <f>IFERROR(VLOOKUP($A733,'Equity Curves'!$A$16:$F$1622,2,FALSE),'BN+NF EQ_Curves'!G732)</f>
        <v>24653748</v>
      </c>
      <c r="H733">
        <f>IFERROR(VLOOKUP($A733,'Equity Curves'!$A$16:$F$1622,3,FALSE),'BN+NF EQ_Curves'!H732)</f>
        <v>32790204</v>
      </c>
      <c r="I733">
        <f>IFERROR(VLOOKUP($A733,'Equity Curves'!$A$16:$F$1622,4,FALSE),'BN+NF EQ_Curves'!I732)</f>
        <v>32917952</v>
      </c>
      <c r="J733">
        <f>IFERROR(VLOOKUP($A733,'Equity Curves'!$A$16:$F$1622,5,FALSE),'BN+NF EQ_Curves'!J732)</f>
        <v>29898434</v>
      </c>
      <c r="K733">
        <f>IFERROR(VLOOKUP($A733,'Equity Curves'!$A$16:$F$1622,6,FALSE),'BN+NF EQ_Curves'!K732)</f>
        <v>29898434</v>
      </c>
      <c r="M733">
        <f t="shared" si="135"/>
        <v>2.0103059633469478E-4</v>
      </c>
      <c r="N733">
        <f t="shared" si="136"/>
        <v>2.0376307057112797E-4</v>
      </c>
      <c r="O733">
        <f t="shared" si="137"/>
        <v>1.9964909798209085E-4</v>
      </c>
      <c r="P733">
        <f t="shared" si="138"/>
        <v>2.0699478401509097E-4</v>
      </c>
      <c r="Q733">
        <f t="shared" si="139"/>
        <v>1.6386143140987297E-3</v>
      </c>
      <c r="R733">
        <f t="shared" si="140"/>
        <v>2.0366162505425223E-4</v>
      </c>
      <c r="S733">
        <f t="shared" si="141"/>
        <v>1.9686582529443442E-4</v>
      </c>
      <c r="T733">
        <f t="shared" si="142"/>
        <v>1.9610167850769855E-4</v>
      </c>
      <c r="U733">
        <f t="shared" si="143"/>
        <v>4.680848261185977E-3</v>
      </c>
      <c r="V733">
        <f t="shared" si="144"/>
        <v>4.680848261185977E-3</v>
      </c>
      <c r="W733" s="2"/>
      <c r="X733">
        <f t="shared" si="145"/>
        <v>189.73780145649528</v>
      </c>
      <c r="Y733">
        <f t="shared" si="146"/>
        <v>1.2408377514230074E-3</v>
      </c>
      <c r="Z733" s="40">
        <f>X733/MAX($X$16:X733)-1</f>
        <v>0</v>
      </c>
      <c r="AC733" s="2"/>
    </row>
    <row r="734" spans="1:29">
      <c r="A734" s="2">
        <v>44567</v>
      </c>
      <c r="B734">
        <v>14923762</v>
      </c>
      <c r="C734">
        <v>17397446</v>
      </c>
      <c r="D734">
        <v>16817700</v>
      </c>
      <c r="E734">
        <v>16251405</v>
      </c>
      <c r="F734">
        <v>15066603</v>
      </c>
      <c r="G734">
        <f>IFERROR(VLOOKUP($A734,'Equity Curves'!$A$16:$F$1622,2,FALSE),'BN+NF EQ_Curves'!G733)</f>
        <v>24658132</v>
      </c>
      <c r="H734">
        <f>IFERROR(VLOOKUP($A734,'Equity Curves'!$A$16:$F$1622,3,FALSE),'BN+NF EQ_Curves'!H733)</f>
        <v>32437000</v>
      </c>
      <c r="I734">
        <f>IFERROR(VLOOKUP($A734,'Equity Curves'!$A$16:$F$1622,4,FALSE),'BN+NF EQ_Curves'!I733)</f>
        <v>32903252</v>
      </c>
      <c r="J734">
        <f>IFERROR(VLOOKUP($A734,'Equity Curves'!$A$16:$F$1622,5,FALSE),'BN+NF EQ_Curves'!J733)</f>
        <v>29954068</v>
      </c>
      <c r="K734">
        <f>IFERROR(VLOOKUP($A734,'Equity Curves'!$A$16:$F$1622,6,FALSE),'BN+NF EQ_Curves'!K733)</f>
        <v>29954068</v>
      </c>
      <c r="M734">
        <f t="shared" si="135"/>
        <v>-1.4880901602923879E-3</v>
      </c>
      <c r="N734">
        <f t="shared" si="136"/>
        <v>2.3288554535616512E-3</v>
      </c>
      <c r="O734">
        <f t="shared" si="137"/>
        <v>-3.0720088869506945E-4</v>
      </c>
      <c r="P734">
        <f t="shared" si="138"/>
        <v>1.5663760156623407E-3</v>
      </c>
      <c r="Q734">
        <f t="shared" si="139"/>
        <v>4.0436869580728896E-4</v>
      </c>
      <c r="R734">
        <f t="shared" si="140"/>
        <v>1.7782286084866428E-4</v>
      </c>
      <c r="S734">
        <f t="shared" si="141"/>
        <v>-1.0771631673898718E-2</v>
      </c>
      <c r="T734">
        <f t="shared" si="142"/>
        <v>-4.4656484097183036E-4</v>
      </c>
      <c r="U734">
        <f t="shared" si="143"/>
        <v>1.8607663531808871E-3</v>
      </c>
      <c r="V734">
        <f t="shared" si="144"/>
        <v>1.8607663531808871E-3</v>
      </c>
      <c r="W734" s="2"/>
      <c r="X734">
        <f t="shared" si="145"/>
        <v>189.64645158801795</v>
      </c>
      <c r="Y734">
        <f t="shared" si="146"/>
        <v>-4.8145318316162862E-4</v>
      </c>
      <c r="Z734" s="40">
        <f>X734/MAX($X$16:X734)-1</f>
        <v>-4.8145318316161756E-4</v>
      </c>
      <c r="AC734" s="2"/>
    </row>
    <row r="735" spans="1:29">
      <c r="A735" s="2">
        <v>44568</v>
      </c>
      <c r="B735">
        <v>14927471</v>
      </c>
      <c r="C735">
        <v>17301218</v>
      </c>
      <c r="D735">
        <v>16778088</v>
      </c>
      <c r="E735">
        <v>16231164</v>
      </c>
      <c r="F735">
        <v>15057789</v>
      </c>
      <c r="G735">
        <f>IFERROR(VLOOKUP($A735,'Equity Curves'!$A$16:$F$1622,2,FALSE),'BN+NF EQ_Curves'!G734)</f>
        <v>24648678</v>
      </c>
      <c r="H735">
        <f>IFERROR(VLOOKUP($A735,'Equity Curves'!$A$16:$F$1622,3,FALSE),'BN+NF EQ_Curves'!H734)</f>
        <v>32218760</v>
      </c>
      <c r="I735">
        <f>IFERROR(VLOOKUP($A735,'Equity Curves'!$A$16:$F$1622,4,FALSE),'BN+NF EQ_Curves'!I734)</f>
        <v>32797490</v>
      </c>
      <c r="J735">
        <f>IFERROR(VLOOKUP($A735,'Equity Curves'!$A$16:$F$1622,5,FALSE),'BN+NF EQ_Curves'!J734)</f>
        <v>29823728</v>
      </c>
      <c r="K735">
        <f>IFERROR(VLOOKUP($A735,'Equity Curves'!$A$16:$F$1622,6,FALSE),'BN+NF EQ_Curves'!K734)</f>
        <v>29823728</v>
      </c>
      <c r="M735">
        <f t="shared" si="135"/>
        <v>2.4852982780076971E-4</v>
      </c>
      <c r="N735">
        <f t="shared" si="136"/>
        <v>-5.5311566996673056E-3</v>
      </c>
      <c r="O735">
        <f t="shared" si="137"/>
        <v>-2.3553755864357262E-3</v>
      </c>
      <c r="P735">
        <f t="shared" si="138"/>
        <v>-1.2454923128184525E-3</v>
      </c>
      <c r="Q735">
        <f t="shared" si="139"/>
        <v>-5.8500247202375455E-4</v>
      </c>
      <c r="R735">
        <f t="shared" si="140"/>
        <v>-3.8340292768324069E-4</v>
      </c>
      <c r="S735">
        <f t="shared" si="141"/>
        <v>-6.7281191232234638E-3</v>
      </c>
      <c r="T735">
        <f t="shared" si="142"/>
        <v>-3.2143327352567308E-3</v>
      </c>
      <c r="U735">
        <f t="shared" si="143"/>
        <v>-4.3513288412111439E-3</v>
      </c>
      <c r="V735">
        <f t="shared" si="144"/>
        <v>-4.3513288412111439E-3</v>
      </c>
      <c r="W735" s="2"/>
      <c r="X735">
        <f t="shared" si="145"/>
        <v>189.10601591074806</v>
      </c>
      <c r="Y735">
        <f t="shared" si="146"/>
        <v>-2.8497009711730198E-3</v>
      </c>
      <c r="Z735" s="40">
        <f>X735/MAX($X$16:X735)-1</f>
        <v>-3.3297821567310759E-3</v>
      </c>
      <c r="AC735" s="2"/>
    </row>
    <row r="736" spans="1:29">
      <c r="A736" s="2">
        <v>44571</v>
      </c>
      <c r="B736">
        <v>14980440</v>
      </c>
      <c r="C736">
        <v>17271288</v>
      </c>
      <c r="D736">
        <v>16862764</v>
      </c>
      <c r="E736">
        <v>16311383</v>
      </c>
      <c r="F736">
        <v>15133551</v>
      </c>
      <c r="G736">
        <f>IFERROR(VLOOKUP($A736,'Equity Curves'!$A$16:$F$1622,2,FALSE),'BN+NF EQ_Curves'!G735)</f>
        <v>24857906</v>
      </c>
      <c r="H736">
        <f>IFERROR(VLOOKUP($A736,'Equity Curves'!$A$16:$F$1622,3,FALSE),'BN+NF EQ_Curves'!H735)</f>
        <v>32096946</v>
      </c>
      <c r="I736">
        <f>IFERROR(VLOOKUP($A736,'Equity Curves'!$A$16:$F$1622,4,FALSE),'BN+NF EQ_Curves'!I735)</f>
        <v>32690012</v>
      </c>
      <c r="J736">
        <f>IFERROR(VLOOKUP($A736,'Equity Curves'!$A$16:$F$1622,5,FALSE),'BN+NF EQ_Curves'!J735)</f>
        <v>30081236</v>
      </c>
      <c r="K736">
        <f>IFERROR(VLOOKUP($A736,'Equity Curves'!$A$16:$F$1622,6,FALSE),'BN+NF EQ_Curves'!K735)</f>
        <v>30081236</v>
      </c>
      <c r="M736">
        <f t="shared" si="135"/>
        <v>3.5484242441334857E-3</v>
      </c>
      <c r="N736">
        <f t="shared" si="136"/>
        <v>-1.7299360079735537E-3</v>
      </c>
      <c r="O736">
        <f t="shared" si="137"/>
        <v>5.0468205912377329E-3</v>
      </c>
      <c r="P736">
        <f t="shared" si="138"/>
        <v>4.9422826360450145E-3</v>
      </c>
      <c r="Q736">
        <f t="shared" si="139"/>
        <v>5.0314159668460867E-3</v>
      </c>
      <c r="R736">
        <f t="shared" si="140"/>
        <v>8.4884065587615964E-3</v>
      </c>
      <c r="S736">
        <f t="shared" si="141"/>
        <v>-3.780840727576118E-3</v>
      </c>
      <c r="T736">
        <f t="shared" si="142"/>
        <v>-3.2770190645686759E-3</v>
      </c>
      <c r="U736">
        <f t="shared" si="143"/>
        <v>8.6343330384450745E-3</v>
      </c>
      <c r="V736">
        <f t="shared" si="144"/>
        <v>8.6343330384450745E-3</v>
      </c>
      <c r="W736" s="2"/>
      <c r="X736">
        <f t="shared" si="145"/>
        <v>189.77806503560168</v>
      </c>
      <c r="Y736">
        <f t="shared" si="146"/>
        <v>3.553822027379572E-3</v>
      </c>
      <c r="Z736" s="40">
        <f>X736/MAX($X$16:X736)-1</f>
        <v>0</v>
      </c>
      <c r="AC736" s="2"/>
    </row>
    <row r="737" spans="1:29">
      <c r="A737" s="2">
        <v>44572</v>
      </c>
      <c r="B737">
        <v>14990485</v>
      </c>
      <c r="C737">
        <v>17293694</v>
      </c>
      <c r="D737">
        <v>16879508</v>
      </c>
      <c r="E737">
        <v>16317218</v>
      </c>
      <c r="F737">
        <v>15096940</v>
      </c>
      <c r="G737">
        <f>IFERROR(VLOOKUP($A737,'Equity Curves'!$A$16:$F$1622,2,FALSE),'BN+NF EQ_Curves'!G736)</f>
        <v>24890270</v>
      </c>
      <c r="H737">
        <f>IFERROR(VLOOKUP($A737,'Equity Curves'!$A$16:$F$1622,3,FALSE),'BN+NF EQ_Curves'!H736)</f>
        <v>32157898</v>
      </c>
      <c r="I737">
        <f>IFERROR(VLOOKUP($A737,'Equity Curves'!$A$16:$F$1622,4,FALSE),'BN+NF EQ_Curves'!I736)</f>
        <v>32454812</v>
      </c>
      <c r="J737">
        <f>IFERROR(VLOOKUP($A737,'Equity Curves'!$A$16:$F$1622,5,FALSE),'BN+NF EQ_Curves'!J736)</f>
        <v>30013640</v>
      </c>
      <c r="K737">
        <f>IFERROR(VLOOKUP($A737,'Equity Curves'!$A$16:$F$1622,6,FALSE),'BN+NF EQ_Curves'!K736)</f>
        <v>30013640</v>
      </c>
      <c r="M737">
        <f t="shared" si="135"/>
        <v>6.705410521987698E-4</v>
      </c>
      <c r="N737">
        <f t="shared" si="136"/>
        <v>1.2972975727114644E-3</v>
      </c>
      <c r="O737">
        <f t="shared" si="137"/>
        <v>9.9295702649926376E-4</v>
      </c>
      <c r="P737">
        <f t="shared" si="138"/>
        <v>3.5772564472313917E-4</v>
      </c>
      <c r="Q737">
        <f t="shared" si="139"/>
        <v>-2.4191942789897336E-3</v>
      </c>
      <c r="R737">
        <f t="shared" si="140"/>
        <v>1.3019600283306065E-3</v>
      </c>
      <c r="S737">
        <f t="shared" si="141"/>
        <v>1.8989968702940452E-3</v>
      </c>
      <c r="T737">
        <f t="shared" si="142"/>
        <v>-7.1948581725819194E-3</v>
      </c>
      <c r="U737">
        <f t="shared" si="143"/>
        <v>-2.2471151118923505E-3</v>
      </c>
      <c r="V737">
        <f t="shared" si="144"/>
        <v>-2.2471151118923505E-3</v>
      </c>
      <c r="W737" s="2"/>
      <c r="X737">
        <f t="shared" si="145"/>
        <v>189.63404617257552</v>
      </c>
      <c r="Y737">
        <f t="shared" si="146"/>
        <v>-7.5888044805990653E-4</v>
      </c>
      <c r="Z737" s="40">
        <f>X737/MAX($X$16:X737)-1</f>
        <v>-7.5888044805993982E-4</v>
      </c>
      <c r="AC737" s="2"/>
    </row>
    <row r="738" spans="1:29">
      <c r="A738" s="2">
        <v>44573</v>
      </c>
      <c r="B738">
        <v>14998254</v>
      </c>
      <c r="C738">
        <v>17324254</v>
      </c>
      <c r="D738">
        <v>16895962</v>
      </c>
      <c r="E738">
        <v>16283057</v>
      </c>
      <c r="F738">
        <v>15034578</v>
      </c>
      <c r="G738">
        <f>IFERROR(VLOOKUP($A738,'Equity Curves'!$A$16:$F$1622,2,FALSE),'BN+NF EQ_Curves'!G737)</f>
        <v>24931138</v>
      </c>
      <c r="H738">
        <f>IFERROR(VLOOKUP($A738,'Equity Curves'!$A$16:$F$1622,3,FALSE),'BN+NF EQ_Curves'!H737)</f>
        <v>32271220</v>
      </c>
      <c r="I738">
        <f>IFERROR(VLOOKUP($A738,'Equity Curves'!$A$16:$F$1622,4,FALSE),'BN+NF EQ_Curves'!I737)</f>
        <v>32609684</v>
      </c>
      <c r="J738">
        <f>IFERROR(VLOOKUP($A738,'Equity Curves'!$A$16:$F$1622,5,FALSE),'BN+NF EQ_Curves'!J737)</f>
        <v>30127654</v>
      </c>
      <c r="K738">
        <f>IFERROR(VLOOKUP($A738,'Equity Curves'!$A$16:$F$1622,6,FALSE),'BN+NF EQ_Curves'!K737)</f>
        <v>30127654</v>
      </c>
      <c r="M738">
        <f t="shared" si="135"/>
        <v>5.1826208424876619E-4</v>
      </c>
      <c r="N738">
        <f t="shared" si="136"/>
        <v>1.7671181183152029E-3</v>
      </c>
      <c r="O738">
        <f t="shared" si="137"/>
        <v>9.7479144534307061E-4</v>
      </c>
      <c r="P738">
        <f t="shared" si="138"/>
        <v>-2.0935554087713193E-3</v>
      </c>
      <c r="Q738">
        <f t="shared" si="139"/>
        <v>-4.1307708714480862E-3</v>
      </c>
      <c r="R738">
        <f t="shared" si="140"/>
        <v>1.641926744868627E-3</v>
      </c>
      <c r="S738">
        <f t="shared" si="141"/>
        <v>3.5239243560012401E-3</v>
      </c>
      <c r="T738">
        <f t="shared" si="142"/>
        <v>4.7719271952646469E-3</v>
      </c>
      <c r="U738">
        <f t="shared" si="143"/>
        <v>3.7987395064378315E-3</v>
      </c>
      <c r="V738">
        <f t="shared" si="144"/>
        <v>3.7987395064378315E-3</v>
      </c>
      <c r="W738" s="2"/>
      <c r="X738">
        <f t="shared" si="145"/>
        <v>189.91036388835334</v>
      </c>
      <c r="Y738">
        <f t="shared" si="146"/>
        <v>1.457110267669781E-3</v>
      </c>
      <c r="Z738" s="40">
        <f>X738/MAX($X$16:X738)-1</f>
        <v>0</v>
      </c>
      <c r="AC738" s="2"/>
    </row>
    <row r="739" spans="1:29">
      <c r="A739" s="2">
        <v>44574</v>
      </c>
      <c r="B739">
        <v>15000357</v>
      </c>
      <c r="C739">
        <v>17329914</v>
      </c>
      <c r="D739">
        <v>16808328</v>
      </c>
      <c r="E739">
        <v>16229310</v>
      </c>
      <c r="F739">
        <v>14988982</v>
      </c>
      <c r="G739">
        <f>IFERROR(VLOOKUP($A739,'Equity Curves'!$A$16:$F$1622,2,FALSE),'BN+NF EQ_Curves'!G738)</f>
        <v>24940788</v>
      </c>
      <c r="H739">
        <f>IFERROR(VLOOKUP($A739,'Equity Curves'!$A$16:$F$1622,3,FALSE),'BN+NF EQ_Curves'!H738)</f>
        <v>32385296</v>
      </c>
      <c r="I739">
        <f>IFERROR(VLOOKUP($A739,'Equity Curves'!$A$16:$F$1622,4,FALSE),'BN+NF EQ_Curves'!I738)</f>
        <v>32714960</v>
      </c>
      <c r="J739">
        <f>IFERROR(VLOOKUP($A739,'Equity Curves'!$A$16:$F$1622,5,FALSE),'BN+NF EQ_Curves'!J738)</f>
        <v>30206670</v>
      </c>
      <c r="K739">
        <f>IFERROR(VLOOKUP($A739,'Equity Curves'!$A$16:$F$1622,6,FALSE),'BN+NF EQ_Curves'!K738)</f>
        <v>30206670</v>
      </c>
      <c r="M739">
        <f t="shared" si="135"/>
        <v>1.402163211798868E-4</v>
      </c>
      <c r="N739">
        <f t="shared" si="136"/>
        <v>3.2670959453717785E-4</v>
      </c>
      <c r="O739">
        <f t="shared" si="137"/>
        <v>-5.1866830666403851E-3</v>
      </c>
      <c r="P739">
        <f t="shared" si="138"/>
        <v>-3.3007929653504631E-3</v>
      </c>
      <c r="Q739">
        <f t="shared" si="139"/>
        <v>-3.0327422558850126E-3</v>
      </c>
      <c r="R739">
        <f t="shared" si="140"/>
        <v>3.8706616601302812E-4</v>
      </c>
      <c r="S739">
        <f t="shared" si="141"/>
        <v>3.5349143912128955E-3</v>
      </c>
      <c r="T739">
        <f t="shared" si="142"/>
        <v>3.2283661503742511E-3</v>
      </c>
      <c r="U739">
        <f t="shared" si="143"/>
        <v>2.6227066999640058E-3</v>
      </c>
      <c r="V739">
        <f t="shared" si="144"/>
        <v>2.6227066999640058E-3</v>
      </c>
      <c r="W739" s="2"/>
      <c r="X739">
        <f t="shared" si="145"/>
        <v>189.9358587419666</v>
      </c>
      <c r="Y739">
        <f t="shared" si="146"/>
        <v>1.3424677353693901E-4</v>
      </c>
      <c r="Z739" s="40">
        <f>X739/MAX($X$16:X739)-1</f>
        <v>0</v>
      </c>
      <c r="AC739" s="2"/>
    </row>
    <row r="740" spans="1:29">
      <c r="A740" s="2">
        <v>44575</v>
      </c>
      <c r="B740">
        <v>15043499</v>
      </c>
      <c r="C740">
        <v>17299816</v>
      </c>
      <c r="D740">
        <v>16791472</v>
      </c>
      <c r="E740">
        <v>16227267</v>
      </c>
      <c r="F740">
        <v>14990374</v>
      </c>
      <c r="G740">
        <f>IFERROR(VLOOKUP($A740,'Equity Curves'!$A$16:$F$1622,2,FALSE),'BN+NF EQ_Curves'!G739)</f>
        <v>24877974</v>
      </c>
      <c r="H740">
        <f>IFERROR(VLOOKUP($A740,'Equity Curves'!$A$16:$F$1622,3,FALSE),'BN+NF EQ_Curves'!H739)</f>
        <v>32319076</v>
      </c>
      <c r="I740">
        <f>IFERROR(VLOOKUP($A740,'Equity Curves'!$A$16:$F$1622,4,FALSE),'BN+NF EQ_Curves'!I739)</f>
        <v>32699046</v>
      </c>
      <c r="J740">
        <f>IFERROR(VLOOKUP($A740,'Equity Curves'!$A$16:$F$1622,5,FALSE),'BN+NF EQ_Curves'!J739)</f>
        <v>30258054</v>
      </c>
      <c r="K740">
        <f>IFERROR(VLOOKUP($A740,'Equity Curves'!$A$16:$F$1622,6,FALSE),'BN+NF EQ_Curves'!K739)</f>
        <v>30258054</v>
      </c>
      <c r="M740">
        <f t="shared" si="135"/>
        <v>2.8760648829890822E-3</v>
      </c>
      <c r="N740">
        <f t="shared" si="136"/>
        <v>-1.7367656873542581E-3</v>
      </c>
      <c r="O740">
        <f t="shared" si="137"/>
        <v>-1.0028362130962698E-3</v>
      </c>
      <c r="P740">
        <f t="shared" si="138"/>
        <v>-1.2588335548457952E-4</v>
      </c>
      <c r="Q740">
        <f t="shared" si="139"/>
        <v>9.2868214799368687E-5</v>
      </c>
      <c r="R740">
        <f t="shared" si="140"/>
        <v>-2.5185250762727041E-3</v>
      </c>
      <c r="S740">
        <f t="shared" si="141"/>
        <v>-2.0447551259065166E-3</v>
      </c>
      <c r="T740">
        <f t="shared" si="142"/>
        <v>-4.8644412219978062E-4</v>
      </c>
      <c r="U740">
        <f t="shared" si="143"/>
        <v>1.701081251260117E-3</v>
      </c>
      <c r="V740">
        <f t="shared" si="144"/>
        <v>1.701081251260117E-3</v>
      </c>
      <c r="W740" s="2"/>
      <c r="X740">
        <f t="shared" si="145"/>
        <v>189.90653048048782</v>
      </c>
      <c r="Y740">
        <f t="shared" si="146"/>
        <v>-1.544113980005423E-4</v>
      </c>
      <c r="Z740" s="40">
        <f>X740/MAX($X$16:X740)-1</f>
        <v>-1.5441139800054238E-4</v>
      </c>
      <c r="AC740" s="2"/>
    </row>
    <row r="741" spans="1:29">
      <c r="A741" s="2">
        <v>44578</v>
      </c>
      <c r="B741">
        <v>15076723</v>
      </c>
      <c r="C741">
        <v>17346208</v>
      </c>
      <c r="D741">
        <v>16835422</v>
      </c>
      <c r="E741">
        <v>16247681</v>
      </c>
      <c r="F741">
        <v>15012554</v>
      </c>
      <c r="G741">
        <f>IFERROR(VLOOKUP($A741,'Equity Curves'!$A$16:$F$1622,2,FALSE),'BN+NF EQ_Curves'!G740)</f>
        <v>24717910</v>
      </c>
      <c r="H741">
        <f>IFERROR(VLOOKUP($A741,'Equity Curves'!$A$16:$F$1622,3,FALSE),'BN+NF EQ_Curves'!H740)</f>
        <v>32311992</v>
      </c>
      <c r="I741">
        <f>IFERROR(VLOOKUP($A741,'Equity Curves'!$A$16:$F$1622,4,FALSE),'BN+NF EQ_Curves'!I740)</f>
        <v>32769986</v>
      </c>
      <c r="J741">
        <f>IFERROR(VLOOKUP($A741,'Equity Curves'!$A$16:$F$1622,5,FALSE),'BN+NF EQ_Curves'!J740)</f>
        <v>30338368</v>
      </c>
      <c r="K741">
        <f>IFERROR(VLOOKUP($A741,'Equity Curves'!$A$16:$F$1622,6,FALSE),'BN+NF EQ_Curves'!K740)</f>
        <v>30338368</v>
      </c>
      <c r="M741">
        <f t="shared" si="135"/>
        <v>2.2085287472017878E-3</v>
      </c>
      <c r="N741">
        <f t="shared" si="136"/>
        <v>2.6816470186734609E-3</v>
      </c>
      <c r="O741">
        <f t="shared" si="137"/>
        <v>2.6174000707026579E-3</v>
      </c>
      <c r="P741">
        <f t="shared" si="138"/>
        <v>1.2580060462430431E-3</v>
      </c>
      <c r="Q741">
        <f t="shared" si="139"/>
        <v>1.4796161856935885E-3</v>
      </c>
      <c r="R741">
        <f t="shared" si="140"/>
        <v>-6.433964437779327E-3</v>
      </c>
      <c r="S741">
        <f t="shared" si="141"/>
        <v>-2.1918943474741326E-4</v>
      </c>
      <c r="T741">
        <f t="shared" si="142"/>
        <v>2.1694822533966374E-3</v>
      </c>
      <c r="U741">
        <f t="shared" si="143"/>
        <v>2.6543015621560695E-3</v>
      </c>
      <c r="V741">
        <f t="shared" si="144"/>
        <v>2.6543015621560695E-3</v>
      </c>
      <c r="W741" s="2"/>
      <c r="X741">
        <f t="shared" si="145"/>
        <v>190.11675947041883</v>
      </c>
      <c r="Y741">
        <f t="shared" si="146"/>
        <v>1.1070129573696576E-3</v>
      </c>
      <c r="Z741" s="40">
        <f>X741/MAX($X$16:X741)-1</f>
        <v>0</v>
      </c>
      <c r="AC741" s="2"/>
    </row>
    <row r="742" spans="1:29">
      <c r="A742" s="2">
        <v>44579</v>
      </c>
      <c r="B742">
        <v>15084446</v>
      </c>
      <c r="C742">
        <v>17310854</v>
      </c>
      <c r="D742">
        <v>16828106</v>
      </c>
      <c r="E742">
        <v>16243338</v>
      </c>
      <c r="F742">
        <v>15049983</v>
      </c>
      <c r="G742">
        <f>IFERROR(VLOOKUP($A742,'Equity Curves'!$A$16:$F$1622,2,FALSE),'BN+NF EQ_Curves'!G741)</f>
        <v>24545074</v>
      </c>
      <c r="H742">
        <f>IFERROR(VLOOKUP($A742,'Equity Curves'!$A$16:$F$1622,3,FALSE),'BN+NF EQ_Curves'!H741)</f>
        <v>32280016</v>
      </c>
      <c r="I742">
        <f>IFERROR(VLOOKUP($A742,'Equity Curves'!$A$16:$F$1622,4,FALSE),'BN+NF EQ_Curves'!I741)</f>
        <v>32936706</v>
      </c>
      <c r="J742">
        <f>IFERROR(VLOOKUP($A742,'Equity Curves'!$A$16:$F$1622,5,FALSE),'BN+NF EQ_Curves'!J741)</f>
        <v>30495280</v>
      </c>
      <c r="K742">
        <f>IFERROR(VLOOKUP($A742,'Equity Curves'!$A$16:$F$1622,6,FALSE),'BN+NF EQ_Curves'!K741)</f>
        <v>30495280</v>
      </c>
      <c r="M742">
        <f t="shared" si="135"/>
        <v>5.1224659363979796E-4</v>
      </c>
      <c r="N742">
        <f t="shared" si="136"/>
        <v>-2.0381399784897836E-3</v>
      </c>
      <c r="O742">
        <f t="shared" si="137"/>
        <v>-4.3455994153285271E-4</v>
      </c>
      <c r="P742">
        <f t="shared" si="138"/>
        <v>-2.6729968418259809E-4</v>
      </c>
      <c r="Q742">
        <f t="shared" si="139"/>
        <v>2.493180041184262E-3</v>
      </c>
      <c r="R742">
        <f t="shared" si="140"/>
        <v>-6.992338753559646E-3</v>
      </c>
      <c r="S742">
        <f t="shared" si="141"/>
        <v>-9.8960163149330871E-4</v>
      </c>
      <c r="T742">
        <f t="shared" si="142"/>
        <v>5.0875822772704637E-3</v>
      </c>
      <c r="U742">
        <f t="shared" si="143"/>
        <v>5.1720646278665683E-3</v>
      </c>
      <c r="V742">
        <f t="shared" si="144"/>
        <v>5.1720646278665683E-3</v>
      </c>
      <c r="W742" s="2"/>
      <c r="X742">
        <f t="shared" si="145"/>
        <v>190.26343831805701</v>
      </c>
      <c r="Y742">
        <f t="shared" si="146"/>
        <v>7.7151981785694712E-4</v>
      </c>
      <c r="Z742" s="40">
        <f>X742/MAX($X$16:X742)-1</f>
        <v>0</v>
      </c>
      <c r="AC742" s="2"/>
    </row>
    <row r="743" spans="1:29">
      <c r="A743" s="2">
        <v>44580</v>
      </c>
      <c r="B743">
        <v>15130075</v>
      </c>
      <c r="C743">
        <v>17361850</v>
      </c>
      <c r="D743">
        <v>16876420</v>
      </c>
      <c r="E743">
        <v>16291651</v>
      </c>
      <c r="F743">
        <v>15092928</v>
      </c>
      <c r="G743">
        <f>IFERROR(VLOOKUP($A743,'Equity Curves'!$A$16:$F$1622,2,FALSE),'BN+NF EQ_Curves'!G742)</f>
        <v>24650114</v>
      </c>
      <c r="H743">
        <f>IFERROR(VLOOKUP($A743,'Equity Curves'!$A$16:$F$1622,3,FALSE),'BN+NF EQ_Curves'!H742)</f>
        <v>32405828</v>
      </c>
      <c r="I743">
        <f>IFERROR(VLOOKUP($A743,'Equity Curves'!$A$16:$F$1622,4,FALSE),'BN+NF EQ_Curves'!I742)</f>
        <v>33031098</v>
      </c>
      <c r="J743">
        <f>IFERROR(VLOOKUP($A743,'Equity Curves'!$A$16:$F$1622,5,FALSE),'BN+NF EQ_Curves'!J742)</f>
        <v>30570940</v>
      </c>
      <c r="K743">
        <f>IFERROR(VLOOKUP($A743,'Equity Curves'!$A$16:$F$1622,6,FALSE),'BN+NF EQ_Curves'!K742)</f>
        <v>30570940</v>
      </c>
      <c r="M743">
        <f t="shared" si="135"/>
        <v>3.0249039308436476E-3</v>
      </c>
      <c r="N743">
        <f t="shared" si="136"/>
        <v>2.9458974121092663E-3</v>
      </c>
      <c r="O743">
        <f t="shared" si="137"/>
        <v>2.8710301682197681E-3</v>
      </c>
      <c r="P743">
        <f t="shared" si="138"/>
        <v>2.974327074890537E-3</v>
      </c>
      <c r="Q743">
        <f t="shared" si="139"/>
        <v>2.8534915953060125E-3</v>
      </c>
      <c r="R743">
        <f t="shared" si="140"/>
        <v>4.2794737551004047E-3</v>
      </c>
      <c r="S743">
        <f t="shared" si="141"/>
        <v>3.8975197533979156E-3</v>
      </c>
      <c r="T743">
        <f t="shared" si="142"/>
        <v>2.8658603565274721E-3</v>
      </c>
      <c r="U743">
        <f t="shared" si="143"/>
        <v>2.4810396887648967E-3</v>
      </c>
      <c r="V743">
        <f t="shared" si="144"/>
        <v>2.4810396887648967E-3</v>
      </c>
      <c r="W743" s="2"/>
      <c r="X743">
        <f t="shared" si="145"/>
        <v>190.847063489178</v>
      </c>
      <c r="Y743">
        <f t="shared" si="146"/>
        <v>3.0674583423924828E-3</v>
      </c>
      <c r="Z743" s="40">
        <f>X743/MAX($X$16:X743)-1</f>
        <v>0</v>
      </c>
      <c r="AC743" s="2"/>
    </row>
    <row r="744" spans="1:29">
      <c r="A744" s="2">
        <v>44581</v>
      </c>
      <c r="B744">
        <v>15134110</v>
      </c>
      <c r="C744">
        <v>17366360</v>
      </c>
      <c r="D744">
        <v>16880692</v>
      </c>
      <c r="E744">
        <v>16295924</v>
      </c>
      <c r="F744">
        <v>15097009</v>
      </c>
      <c r="G744">
        <f>IFERROR(VLOOKUP($A744,'Equity Curves'!$A$16:$F$1622,2,FALSE),'BN+NF EQ_Curves'!G743)</f>
        <v>24732112</v>
      </c>
      <c r="H744">
        <f>IFERROR(VLOOKUP($A744,'Equity Curves'!$A$16:$F$1622,3,FALSE),'BN+NF EQ_Curves'!H743)</f>
        <v>32481634</v>
      </c>
      <c r="I744">
        <f>IFERROR(VLOOKUP($A744,'Equity Curves'!$A$16:$F$1622,4,FALSE),'BN+NF EQ_Curves'!I743)</f>
        <v>33027542</v>
      </c>
      <c r="J744">
        <f>IFERROR(VLOOKUP($A744,'Equity Curves'!$A$16:$F$1622,5,FALSE),'BN+NF EQ_Curves'!J743)</f>
        <v>30518174</v>
      </c>
      <c r="K744">
        <f>IFERROR(VLOOKUP($A744,'Equity Curves'!$A$16:$F$1622,6,FALSE),'BN+NF EQ_Curves'!K743)</f>
        <v>30518174</v>
      </c>
      <c r="M744">
        <f t="shared" si="135"/>
        <v>2.6668737597135284E-4</v>
      </c>
      <c r="N744">
        <f t="shared" si="136"/>
        <v>2.5976494440405062E-4</v>
      </c>
      <c r="O744">
        <f t="shared" si="137"/>
        <v>2.5313425477668794E-4</v>
      </c>
      <c r="P744">
        <f t="shared" si="138"/>
        <v>2.622815821429203E-4</v>
      </c>
      <c r="Q744">
        <f t="shared" si="139"/>
        <v>2.7039153701657881E-4</v>
      </c>
      <c r="R744">
        <f t="shared" si="140"/>
        <v>3.3264754881052738E-3</v>
      </c>
      <c r="S744">
        <f t="shared" si="141"/>
        <v>2.3392705781195566E-3</v>
      </c>
      <c r="T744">
        <f t="shared" si="142"/>
        <v>-1.0765612454055606E-4</v>
      </c>
      <c r="U744">
        <f t="shared" si="143"/>
        <v>-1.7260182382353717E-3</v>
      </c>
      <c r="V744">
        <f t="shared" si="144"/>
        <v>-1.7260182382353717E-3</v>
      </c>
      <c r="W744" s="2"/>
      <c r="X744">
        <f t="shared" si="145"/>
        <v>190.91230099203617</v>
      </c>
      <c r="Y744">
        <f t="shared" si="146"/>
        <v>3.4183131595251221E-4</v>
      </c>
      <c r="Z744" s="40">
        <f>X744/MAX($X$16:X744)-1</f>
        <v>0</v>
      </c>
      <c r="AC744" s="2"/>
    </row>
    <row r="745" spans="1:29">
      <c r="A745" s="2">
        <v>44582</v>
      </c>
      <c r="B745">
        <v>15124253</v>
      </c>
      <c r="C745">
        <v>17354764</v>
      </c>
      <c r="D745">
        <v>16759737</v>
      </c>
      <c r="E745">
        <v>16200979</v>
      </c>
      <c r="F745">
        <v>15034513</v>
      </c>
      <c r="G745">
        <f>IFERROR(VLOOKUP($A745,'Equity Curves'!$A$16:$F$1622,2,FALSE),'BN+NF EQ_Curves'!G744)</f>
        <v>24648606</v>
      </c>
      <c r="H745">
        <f>IFERROR(VLOOKUP($A745,'Equity Curves'!$A$16:$F$1622,3,FALSE),'BN+NF EQ_Curves'!H744)</f>
        <v>31952304</v>
      </c>
      <c r="I745">
        <f>IFERROR(VLOOKUP($A745,'Equity Curves'!$A$16:$F$1622,4,FALSE),'BN+NF EQ_Curves'!I744)</f>
        <v>32588742</v>
      </c>
      <c r="J745">
        <f>IFERROR(VLOOKUP($A745,'Equity Curves'!$A$16:$F$1622,5,FALSE),'BN+NF EQ_Curves'!J744)</f>
        <v>30180744</v>
      </c>
      <c r="K745">
        <f>IFERROR(VLOOKUP($A745,'Equity Curves'!$A$16:$F$1622,6,FALSE),'BN+NF EQ_Curves'!K744)</f>
        <v>30180744</v>
      </c>
      <c r="M745">
        <f t="shared" si="135"/>
        <v>-6.5131018606312541E-4</v>
      </c>
      <c r="N745">
        <f t="shared" si="136"/>
        <v>-6.6772772187151386E-4</v>
      </c>
      <c r="O745">
        <f t="shared" si="137"/>
        <v>-7.1652868259192148E-3</v>
      </c>
      <c r="P745">
        <f t="shared" si="138"/>
        <v>-5.8263035590986334E-3</v>
      </c>
      <c r="Q745">
        <f t="shared" si="139"/>
        <v>-4.1396279223255839E-3</v>
      </c>
      <c r="R745">
        <f t="shared" si="140"/>
        <v>-3.376420097078614E-3</v>
      </c>
      <c r="S745">
        <f t="shared" si="141"/>
        <v>-1.6296286079696576E-2</v>
      </c>
      <c r="T745">
        <f t="shared" si="142"/>
        <v>-1.3285881219982976E-2</v>
      </c>
      <c r="U745">
        <f t="shared" si="143"/>
        <v>-1.1056690351133103E-2</v>
      </c>
      <c r="V745">
        <f t="shared" si="144"/>
        <v>-1.1056690351133103E-2</v>
      </c>
      <c r="W745" s="2"/>
      <c r="X745">
        <f t="shared" si="145"/>
        <v>189.50867129024655</v>
      </c>
      <c r="Y745">
        <f t="shared" si="146"/>
        <v>-7.3522224314302442E-3</v>
      </c>
      <c r="Z745" s="40">
        <f>X745/MAX($X$16:X745)-1</f>
        <v>-7.3522224314302997E-3</v>
      </c>
      <c r="AC745" s="2"/>
    </row>
    <row r="746" spans="1:29">
      <c r="A746" s="2">
        <v>44585</v>
      </c>
      <c r="B746">
        <v>15253843</v>
      </c>
      <c r="C746">
        <v>17507222</v>
      </c>
      <c r="D746">
        <v>16904574</v>
      </c>
      <c r="E746">
        <v>16338192</v>
      </c>
      <c r="F746">
        <v>15034003</v>
      </c>
      <c r="G746">
        <f>IFERROR(VLOOKUP($A746,'Equity Curves'!$A$16:$F$1622,2,FALSE),'BN+NF EQ_Curves'!G745)</f>
        <v>24913046</v>
      </c>
      <c r="H746">
        <f>IFERROR(VLOOKUP($A746,'Equity Curves'!$A$16:$F$1622,3,FALSE),'BN+NF EQ_Curves'!H745)</f>
        <v>32051396</v>
      </c>
      <c r="I746">
        <f>IFERROR(VLOOKUP($A746,'Equity Curves'!$A$16:$F$1622,4,FALSE),'BN+NF EQ_Curves'!I745)</f>
        <v>32687834</v>
      </c>
      <c r="J746">
        <f>IFERROR(VLOOKUP($A746,'Equity Curves'!$A$16:$F$1622,5,FALSE),'BN+NF EQ_Curves'!J745)</f>
        <v>30274746</v>
      </c>
      <c r="K746">
        <f>IFERROR(VLOOKUP($A746,'Equity Curves'!$A$16:$F$1622,6,FALSE),'BN+NF EQ_Curves'!K745)</f>
        <v>30274746</v>
      </c>
      <c r="M746">
        <f t="shared" si="135"/>
        <v>8.5683570619983218E-3</v>
      </c>
      <c r="N746">
        <f t="shared" si="136"/>
        <v>8.7847924639021802E-3</v>
      </c>
      <c r="O746">
        <f t="shared" si="137"/>
        <v>8.6419613863868427E-3</v>
      </c>
      <c r="P746">
        <f t="shared" si="138"/>
        <v>8.469426446389372E-3</v>
      </c>
      <c r="Q746">
        <f t="shared" si="139"/>
        <v>-3.3921950115756161E-5</v>
      </c>
      <c r="R746">
        <f t="shared" si="140"/>
        <v>1.072839575593032E-2</v>
      </c>
      <c r="S746">
        <f t="shared" si="141"/>
        <v>3.1012474092635411E-3</v>
      </c>
      <c r="T746">
        <f t="shared" si="142"/>
        <v>3.0406819631147997E-3</v>
      </c>
      <c r="U746">
        <f t="shared" si="143"/>
        <v>3.1146349473691881E-3</v>
      </c>
      <c r="V746">
        <f t="shared" si="144"/>
        <v>3.1146349473691881E-3</v>
      </c>
      <c r="W746" s="2"/>
      <c r="X746">
        <f t="shared" si="145"/>
        <v>190.59891866404081</v>
      </c>
      <c r="Y746">
        <f t="shared" si="146"/>
        <v>5.7530210431608001E-3</v>
      </c>
      <c r="Z746" s="40">
        <f>X746/MAX($X$16:X746)-1</f>
        <v>-1.6414988786312978E-3</v>
      </c>
      <c r="AC746" s="2"/>
    </row>
    <row r="747" spans="1:29">
      <c r="A747" s="2">
        <v>44586</v>
      </c>
      <c r="B747">
        <v>15259466</v>
      </c>
      <c r="C747">
        <v>17545502</v>
      </c>
      <c r="D747">
        <v>16985398</v>
      </c>
      <c r="E747">
        <v>16417401</v>
      </c>
      <c r="F747">
        <v>15097761</v>
      </c>
      <c r="G747">
        <f>IFERROR(VLOOKUP($A747,'Equity Curves'!$A$16:$F$1622,2,FALSE),'BN+NF EQ_Curves'!G746)</f>
        <v>24939740</v>
      </c>
      <c r="H747">
        <f>IFERROR(VLOOKUP($A747,'Equity Curves'!$A$16:$F$1622,3,FALSE),'BN+NF EQ_Curves'!H746)</f>
        <v>32232788</v>
      </c>
      <c r="I747">
        <f>IFERROR(VLOOKUP($A747,'Equity Curves'!$A$16:$F$1622,4,FALSE),'BN+NF EQ_Curves'!I746)</f>
        <v>32936506</v>
      </c>
      <c r="J747">
        <f>IFERROR(VLOOKUP($A747,'Equity Curves'!$A$16:$F$1622,5,FALSE),'BN+NF EQ_Curves'!J746)</f>
        <v>30508168</v>
      </c>
      <c r="K747">
        <f>IFERROR(VLOOKUP($A747,'Equity Curves'!$A$16:$F$1622,6,FALSE),'BN+NF EQ_Curves'!K746)</f>
        <v>30508168</v>
      </c>
      <c r="M747">
        <f t="shared" si="135"/>
        <v>3.6862841711426952E-4</v>
      </c>
      <c r="N747">
        <f t="shared" si="136"/>
        <v>2.1865262232922955E-3</v>
      </c>
      <c r="O747">
        <f t="shared" si="137"/>
        <v>4.7811911734658707E-3</v>
      </c>
      <c r="P747">
        <f t="shared" si="138"/>
        <v>4.8480884543407043E-3</v>
      </c>
      <c r="Q747">
        <f t="shared" si="139"/>
        <v>4.2409197337529569E-3</v>
      </c>
      <c r="R747">
        <f t="shared" si="140"/>
        <v>1.0714868025372137E-3</v>
      </c>
      <c r="S747">
        <f t="shared" si="141"/>
        <v>5.6594102796645451E-3</v>
      </c>
      <c r="T747">
        <f t="shared" si="142"/>
        <v>7.6074786723403509E-3</v>
      </c>
      <c r="U747">
        <f t="shared" si="143"/>
        <v>7.710122489549498E-3</v>
      </c>
      <c r="V747">
        <f t="shared" si="144"/>
        <v>7.710122489549498E-3</v>
      </c>
      <c r="W747" s="2"/>
      <c r="X747">
        <f t="shared" si="145"/>
        <v>191.47918022846221</v>
      </c>
      <c r="Y747">
        <f t="shared" si="146"/>
        <v>4.6183974735607199E-3</v>
      </c>
      <c r="Z747" s="40">
        <f>X747/MAX($X$16:X747)-1</f>
        <v>0</v>
      </c>
      <c r="AC747" s="2"/>
    </row>
    <row r="748" spans="1:29">
      <c r="A748" s="2">
        <v>44588</v>
      </c>
      <c r="B748">
        <v>15269296</v>
      </c>
      <c r="C748">
        <v>17223536</v>
      </c>
      <c r="D748">
        <v>16938936</v>
      </c>
      <c r="E748">
        <v>16330849</v>
      </c>
      <c r="F748">
        <v>15010331</v>
      </c>
      <c r="G748">
        <f>IFERROR(VLOOKUP($A748,'Equity Curves'!$A$16:$F$1622,2,FALSE),'BN+NF EQ_Curves'!G747)</f>
        <v>25026628</v>
      </c>
      <c r="H748">
        <f>IFERROR(VLOOKUP($A748,'Equity Curves'!$A$16:$F$1622,3,FALSE),'BN+NF EQ_Curves'!H747)</f>
        <v>32036682</v>
      </c>
      <c r="I748">
        <f>IFERROR(VLOOKUP($A748,'Equity Curves'!$A$16:$F$1622,4,FALSE),'BN+NF EQ_Curves'!I747)</f>
        <v>32788410</v>
      </c>
      <c r="J748">
        <f>IFERROR(VLOOKUP($A748,'Equity Curves'!$A$16:$F$1622,5,FALSE),'BN+NF EQ_Curves'!J747)</f>
        <v>30397978</v>
      </c>
      <c r="K748">
        <f>IFERROR(VLOOKUP($A748,'Equity Curves'!$A$16:$F$1622,6,FALSE),'BN+NF EQ_Curves'!K747)</f>
        <v>30397978</v>
      </c>
      <c r="M748">
        <f t="shared" si="135"/>
        <v>6.4419030128570753E-4</v>
      </c>
      <c r="N748">
        <f t="shared" si="136"/>
        <v>-1.8350344150882658E-2</v>
      </c>
      <c r="O748">
        <f t="shared" si="137"/>
        <v>-2.7354083784201233E-3</v>
      </c>
      <c r="P748">
        <f t="shared" si="138"/>
        <v>-5.2719672255066019E-3</v>
      </c>
      <c r="Q748">
        <f t="shared" si="139"/>
        <v>-5.7909248927705548E-3</v>
      </c>
      <c r="R748">
        <f t="shared" si="140"/>
        <v>3.4839176350676127E-3</v>
      </c>
      <c r="S748">
        <f t="shared" si="141"/>
        <v>-6.0840532938075675E-3</v>
      </c>
      <c r="T748">
        <f t="shared" si="142"/>
        <v>-4.4964089390659989E-3</v>
      </c>
      <c r="U748">
        <f t="shared" si="143"/>
        <v>-3.6118196281074155E-3</v>
      </c>
      <c r="V748">
        <f t="shared" si="144"/>
        <v>-3.6118196281074155E-3</v>
      </c>
      <c r="W748" s="2"/>
      <c r="X748">
        <f t="shared" si="145"/>
        <v>190.60173381277599</v>
      </c>
      <c r="Y748">
        <f t="shared" si="146"/>
        <v>-4.5824638200315021E-3</v>
      </c>
      <c r="Z748" s="40">
        <f>X748/MAX($X$16:X748)-1</f>
        <v>-4.5824638200314682E-3</v>
      </c>
      <c r="AC748" s="2"/>
    </row>
    <row r="749" spans="1:29">
      <c r="A749" s="2">
        <v>44589</v>
      </c>
      <c r="B749">
        <v>15191146</v>
      </c>
      <c r="C749">
        <v>17189010</v>
      </c>
      <c r="D749">
        <v>16926134</v>
      </c>
      <c r="E749">
        <v>16373115</v>
      </c>
      <c r="F749">
        <v>15048148</v>
      </c>
      <c r="G749">
        <f>IFERROR(VLOOKUP($A749,'Equity Curves'!$A$16:$F$1622,2,FALSE),'BN+NF EQ_Curves'!G748)</f>
        <v>24827148</v>
      </c>
      <c r="H749">
        <f>IFERROR(VLOOKUP($A749,'Equity Curves'!$A$16:$F$1622,3,FALSE),'BN+NF EQ_Curves'!H748)</f>
        <v>31853536</v>
      </c>
      <c r="I749">
        <f>IFERROR(VLOOKUP($A749,'Equity Curves'!$A$16:$F$1622,4,FALSE),'BN+NF EQ_Curves'!I748)</f>
        <v>32818606</v>
      </c>
      <c r="J749">
        <f>IFERROR(VLOOKUP($A749,'Equity Curves'!$A$16:$F$1622,5,FALSE),'BN+NF EQ_Curves'!J748)</f>
        <v>30426398</v>
      </c>
      <c r="K749">
        <f>IFERROR(VLOOKUP($A749,'Equity Curves'!$A$16:$F$1622,6,FALSE),'BN+NF EQ_Curves'!K748)</f>
        <v>30426398</v>
      </c>
      <c r="M749">
        <f t="shared" si="135"/>
        <v>-5.1181141553612308E-3</v>
      </c>
      <c r="N749">
        <f t="shared" si="136"/>
        <v>-2.0045825665531147E-3</v>
      </c>
      <c r="O749">
        <f t="shared" si="137"/>
        <v>-7.557735621647188E-4</v>
      </c>
      <c r="P749">
        <f t="shared" si="138"/>
        <v>2.5881079422140907E-3</v>
      </c>
      <c r="Q749">
        <f t="shared" si="139"/>
        <v>2.5193981398545784E-3</v>
      </c>
      <c r="R749">
        <f t="shared" si="140"/>
        <v>-7.9707102371122662E-3</v>
      </c>
      <c r="S749">
        <f t="shared" si="141"/>
        <v>-5.7167593073464973E-3</v>
      </c>
      <c r="T749">
        <f t="shared" si="142"/>
        <v>9.209351719097203E-4</v>
      </c>
      <c r="U749">
        <f t="shared" si="143"/>
        <v>9.3493060623961455E-4</v>
      </c>
      <c r="V749">
        <f t="shared" si="144"/>
        <v>9.3493060623961455E-4</v>
      </c>
      <c r="W749" s="2"/>
      <c r="X749">
        <f t="shared" si="145"/>
        <v>190.3412262749423</v>
      </c>
      <c r="Y749">
        <f t="shared" si="146"/>
        <v>-1.3667637362080212E-3</v>
      </c>
      <c r="Z749" s="40">
        <f>X749/MAX($X$16:X749)-1</f>
        <v>-5.9429644108679458E-3</v>
      </c>
      <c r="AC749" s="2"/>
    </row>
    <row r="750" spans="1:29">
      <c r="A750" s="2">
        <v>44592</v>
      </c>
      <c r="B750">
        <v>15322087</v>
      </c>
      <c r="C750">
        <v>17113446</v>
      </c>
      <c r="D750">
        <v>16854358</v>
      </c>
      <c r="E750">
        <v>16281327</v>
      </c>
      <c r="F750">
        <v>14976097</v>
      </c>
      <c r="G750">
        <f>IFERROR(VLOOKUP($A750,'Equity Curves'!$A$16:$F$1622,2,FALSE),'BN+NF EQ_Curves'!G749)</f>
        <v>24914396</v>
      </c>
      <c r="H750">
        <f>IFERROR(VLOOKUP($A750,'Equity Curves'!$A$16:$F$1622,3,FALSE),'BN+NF EQ_Curves'!H749)</f>
        <v>31634626</v>
      </c>
      <c r="I750">
        <f>IFERROR(VLOOKUP($A750,'Equity Curves'!$A$16:$F$1622,4,FALSE),'BN+NF EQ_Curves'!I749)</f>
        <v>32667116</v>
      </c>
      <c r="J750">
        <f>IFERROR(VLOOKUP($A750,'Equity Curves'!$A$16:$F$1622,5,FALSE),'BN+NF EQ_Curves'!J749)</f>
        <v>29918676</v>
      </c>
      <c r="K750">
        <f>IFERROR(VLOOKUP($A750,'Equity Curves'!$A$16:$F$1622,6,FALSE),'BN+NF EQ_Curves'!K749)</f>
        <v>29918676</v>
      </c>
      <c r="M750">
        <f t="shared" si="135"/>
        <v>8.6195603675982557E-3</v>
      </c>
      <c r="N750">
        <f t="shared" si="136"/>
        <v>-4.3960646948253412E-3</v>
      </c>
      <c r="O750">
        <f t="shared" si="137"/>
        <v>-4.2405430560812363E-3</v>
      </c>
      <c r="P750">
        <f t="shared" si="138"/>
        <v>-5.6060193799408742E-3</v>
      </c>
      <c r="Q750">
        <f t="shared" si="139"/>
        <v>-4.7880310587057329E-3</v>
      </c>
      <c r="R750">
        <f t="shared" si="140"/>
        <v>3.5142175814959487E-3</v>
      </c>
      <c r="S750">
        <f t="shared" si="141"/>
        <v>-6.8723924401987713E-3</v>
      </c>
      <c r="T750">
        <f t="shared" si="142"/>
        <v>-4.6159791186742849E-3</v>
      </c>
      <c r="U750">
        <f t="shared" si="143"/>
        <v>-1.6686891428949302E-2</v>
      </c>
      <c r="V750">
        <f t="shared" si="144"/>
        <v>-1.6686891428949302E-2</v>
      </c>
      <c r="W750" s="2"/>
      <c r="X750">
        <f t="shared" si="145"/>
        <v>189.35603846219584</v>
      </c>
      <c r="Y750">
        <f t="shared" si="146"/>
        <v>-5.1759034657230651E-3</v>
      </c>
      <c r="Z750" s="40">
        <f>X750/MAX($X$16:X750)-1</f>
        <v>-1.1088107666500147E-2</v>
      </c>
      <c r="AC750" s="2"/>
    </row>
    <row r="751" spans="1:29">
      <c r="A751" s="2">
        <v>44593</v>
      </c>
      <c r="B751">
        <v>15473890</v>
      </c>
      <c r="C751">
        <v>16955966</v>
      </c>
      <c r="D751">
        <v>16934732</v>
      </c>
      <c r="E751">
        <v>16225796</v>
      </c>
      <c r="F751">
        <v>14948269</v>
      </c>
      <c r="G751">
        <f>IFERROR(VLOOKUP($A751,'Equity Curves'!$A$16:$F$1622,2,FALSE),'BN+NF EQ_Curves'!G750)</f>
        <v>24652010</v>
      </c>
      <c r="H751">
        <f>IFERROR(VLOOKUP($A751,'Equity Curves'!$A$16:$F$1622,3,FALSE),'BN+NF EQ_Curves'!H750)</f>
        <v>31726766</v>
      </c>
      <c r="I751">
        <f>IFERROR(VLOOKUP($A751,'Equity Curves'!$A$16:$F$1622,4,FALSE),'BN+NF EQ_Curves'!I750)</f>
        <v>32735630</v>
      </c>
      <c r="J751">
        <f>IFERROR(VLOOKUP($A751,'Equity Curves'!$A$16:$F$1622,5,FALSE),'BN+NF EQ_Curves'!J750)</f>
        <v>30309230</v>
      </c>
      <c r="K751">
        <f>IFERROR(VLOOKUP($A751,'Equity Curves'!$A$16:$F$1622,6,FALSE),'BN+NF EQ_Curves'!K750)</f>
        <v>30309230</v>
      </c>
      <c r="M751">
        <f t="shared" si="135"/>
        <v>9.9074623450448041E-3</v>
      </c>
      <c r="N751">
        <f t="shared" si="136"/>
        <v>-9.2021209521448988E-3</v>
      </c>
      <c r="O751">
        <f t="shared" si="137"/>
        <v>4.76873696405411E-3</v>
      </c>
      <c r="P751">
        <f t="shared" si="138"/>
        <v>-3.4107170748428617E-3</v>
      </c>
      <c r="Q751">
        <f t="shared" si="139"/>
        <v>-1.8581610415584482E-3</v>
      </c>
      <c r="R751">
        <f t="shared" si="140"/>
        <v>-1.0531501546334865E-2</v>
      </c>
      <c r="S751">
        <f t="shared" si="141"/>
        <v>2.9126312414757827E-3</v>
      </c>
      <c r="T751">
        <f t="shared" si="142"/>
        <v>2.0973384978337783E-3</v>
      </c>
      <c r="U751">
        <f t="shared" si="143"/>
        <v>1.3053853051518738E-2</v>
      </c>
      <c r="V751">
        <f t="shared" si="144"/>
        <v>1.3053853051518738E-2</v>
      </c>
      <c r="W751" s="2"/>
      <c r="X751">
        <f t="shared" si="145"/>
        <v>189.7497356938386</v>
      </c>
      <c r="Y751">
        <f t="shared" si="146"/>
        <v>2.0791374536564878E-3</v>
      </c>
      <c r="Z751" s="40">
        <f>X751/MAX($X$16:X751)-1</f>
        <v>-9.032023912783238E-3</v>
      </c>
      <c r="AC751" s="2"/>
    </row>
    <row r="752" spans="1:29">
      <c r="A752" s="2">
        <v>44594</v>
      </c>
      <c r="B752">
        <v>15501978</v>
      </c>
      <c r="C752">
        <v>17074224</v>
      </c>
      <c r="D752">
        <v>17012500</v>
      </c>
      <c r="E752">
        <v>16299470</v>
      </c>
      <c r="F752">
        <v>15017851</v>
      </c>
      <c r="G752">
        <f>IFERROR(VLOOKUP($A752,'Equity Curves'!$A$16:$F$1622,2,FALSE),'BN+NF EQ_Curves'!G751)</f>
        <v>24648918</v>
      </c>
      <c r="H752">
        <f>IFERROR(VLOOKUP($A752,'Equity Curves'!$A$16:$F$1622,3,FALSE),'BN+NF EQ_Curves'!H751)</f>
        <v>31987346</v>
      </c>
      <c r="I752">
        <f>IFERROR(VLOOKUP($A752,'Equity Curves'!$A$16:$F$1622,4,FALSE),'BN+NF EQ_Curves'!I751)</f>
        <v>33052374</v>
      </c>
      <c r="J752">
        <f>IFERROR(VLOOKUP($A752,'Equity Curves'!$A$16:$F$1622,5,FALSE),'BN+NF EQ_Curves'!J751)</f>
        <v>30537934</v>
      </c>
      <c r="K752">
        <f>IFERROR(VLOOKUP($A752,'Equity Curves'!$A$16:$F$1622,6,FALSE),'BN+NF EQ_Curves'!K751)</f>
        <v>30537934</v>
      </c>
      <c r="M752">
        <f t="shared" si="135"/>
        <v>1.815186743604924E-3</v>
      </c>
      <c r="N752">
        <f t="shared" si="136"/>
        <v>6.9744183256796877E-3</v>
      </c>
      <c r="O752">
        <f t="shared" si="137"/>
        <v>4.5922191151297476E-3</v>
      </c>
      <c r="P752">
        <f t="shared" si="138"/>
        <v>4.5405476563369351E-3</v>
      </c>
      <c r="Q752">
        <f t="shared" si="139"/>
        <v>4.654853347902721E-3</v>
      </c>
      <c r="R752">
        <f t="shared" si="140"/>
        <v>-1.2542587805208782E-4</v>
      </c>
      <c r="S752">
        <f t="shared" si="141"/>
        <v>8.2132543859023688E-3</v>
      </c>
      <c r="T752">
        <f t="shared" si="142"/>
        <v>9.6758180612379618E-3</v>
      </c>
      <c r="U752">
        <f t="shared" si="143"/>
        <v>7.5456882276454529E-3</v>
      </c>
      <c r="V752">
        <f t="shared" si="144"/>
        <v>7.5456882276454529E-3</v>
      </c>
      <c r="W752" s="2"/>
      <c r="X752">
        <f t="shared" si="145"/>
        <v>190.80156113857245</v>
      </c>
      <c r="Y752">
        <f t="shared" si="146"/>
        <v>5.5432248213033173E-3</v>
      </c>
      <c r="Z752" s="40">
        <f>X752/MAX($X$16:X752)-1</f>
        <v>-3.5388656306197808E-3</v>
      </c>
      <c r="AC752" s="2"/>
    </row>
    <row r="753" spans="1:29">
      <c r="A753" s="2">
        <v>44595</v>
      </c>
      <c r="B753">
        <v>15503394</v>
      </c>
      <c r="C753">
        <v>17128292</v>
      </c>
      <c r="D753">
        <v>17046278</v>
      </c>
      <c r="E753">
        <v>16339603</v>
      </c>
      <c r="F753">
        <v>15059833</v>
      </c>
      <c r="G753">
        <f>IFERROR(VLOOKUP($A753,'Equity Curves'!$A$16:$F$1622,2,FALSE),'BN+NF EQ_Curves'!G752)</f>
        <v>24707938</v>
      </c>
      <c r="H753">
        <f>IFERROR(VLOOKUP($A753,'Equity Curves'!$A$16:$F$1622,3,FALSE),'BN+NF EQ_Curves'!H752)</f>
        <v>32000452</v>
      </c>
      <c r="I753">
        <f>IFERROR(VLOOKUP($A753,'Equity Curves'!$A$16:$F$1622,4,FALSE),'BN+NF EQ_Curves'!I752)</f>
        <v>33167430</v>
      </c>
      <c r="J753">
        <f>IFERROR(VLOOKUP($A753,'Equity Curves'!$A$16:$F$1622,5,FALSE),'BN+NF EQ_Curves'!J752)</f>
        <v>30422552</v>
      </c>
      <c r="K753">
        <f>IFERROR(VLOOKUP($A753,'Equity Curves'!$A$16:$F$1622,6,FALSE),'BN+NF EQ_Curves'!K752)</f>
        <v>30422552</v>
      </c>
      <c r="M753">
        <f t="shared" si="135"/>
        <v>9.1343182140990464E-5</v>
      </c>
      <c r="N753">
        <f t="shared" si="136"/>
        <v>3.1666446451681374E-3</v>
      </c>
      <c r="O753">
        <f t="shared" si="137"/>
        <v>1.9854812637767338E-3</v>
      </c>
      <c r="P753">
        <f t="shared" si="138"/>
        <v>2.4622272994152539E-3</v>
      </c>
      <c r="Q753">
        <f t="shared" si="139"/>
        <v>2.7954732005264216E-3</v>
      </c>
      <c r="R753">
        <f t="shared" si="140"/>
        <v>2.3944255889853938E-3</v>
      </c>
      <c r="S753">
        <f t="shared" si="141"/>
        <v>4.097245204399691E-4</v>
      </c>
      <c r="T753">
        <f t="shared" si="142"/>
        <v>3.4810207581459363E-3</v>
      </c>
      <c r="U753">
        <f t="shared" si="143"/>
        <v>-3.7783171579321984E-3</v>
      </c>
      <c r="V753">
        <f t="shared" si="144"/>
        <v>-3.7783171579321984E-3</v>
      </c>
      <c r="W753" s="2"/>
      <c r="X753">
        <f t="shared" si="145"/>
        <v>190.97766537266085</v>
      </c>
      <c r="Y753">
        <f t="shared" si="146"/>
        <v>9.2297061427344402E-4</v>
      </c>
      <c r="Z753" s="40">
        <f>X753/MAX($X$16:X753)-1</f>
        <v>-2.6191612853312396E-3</v>
      </c>
      <c r="AC753" s="2"/>
    </row>
    <row r="754" spans="1:29">
      <c r="A754" s="2">
        <v>44596</v>
      </c>
      <c r="B754">
        <v>15526336</v>
      </c>
      <c r="C754">
        <v>17153784</v>
      </c>
      <c r="D754">
        <v>17024220</v>
      </c>
      <c r="E754">
        <v>16287660</v>
      </c>
      <c r="F754">
        <v>14940473</v>
      </c>
      <c r="G754">
        <f>IFERROR(VLOOKUP($A754,'Equity Curves'!$A$16:$F$1622,2,FALSE),'BN+NF EQ_Curves'!G753)</f>
        <v>24620486</v>
      </c>
      <c r="H754">
        <f>IFERROR(VLOOKUP($A754,'Equity Curves'!$A$16:$F$1622,3,FALSE),'BN+NF EQ_Curves'!H753)</f>
        <v>32113144</v>
      </c>
      <c r="I754">
        <f>IFERROR(VLOOKUP($A754,'Equity Curves'!$A$16:$F$1622,4,FALSE),'BN+NF EQ_Curves'!I753)</f>
        <v>33287164</v>
      </c>
      <c r="J754">
        <f>IFERROR(VLOOKUP($A754,'Equity Curves'!$A$16:$F$1622,5,FALSE),'BN+NF EQ_Curves'!J753)</f>
        <v>30205668</v>
      </c>
      <c r="K754">
        <f>IFERROR(VLOOKUP($A754,'Equity Curves'!$A$16:$F$1622,6,FALSE),'BN+NF EQ_Curves'!K753)</f>
        <v>30205668</v>
      </c>
      <c r="M754">
        <f t="shared" si="135"/>
        <v>1.4798050026980647E-3</v>
      </c>
      <c r="N754">
        <f t="shared" si="136"/>
        <v>1.4882978407888547E-3</v>
      </c>
      <c r="O754">
        <f t="shared" si="137"/>
        <v>-1.2940068207264455E-3</v>
      </c>
      <c r="P754">
        <f t="shared" si="138"/>
        <v>-3.1789634056592631E-3</v>
      </c>
      <c r="Q754">
        <f t="shared" si="139"/>
        <v>-7.9257186982086836E-3</v>
      </c>
      <c r="R754">
        <f t="shared" si="140"/>
        <v>-3.539429312150566E-3</v>
      </c>
      <c r="S754">
        <f t="shared" si="141"/>
        <v>3.5215752577495429E-3</v>
      </c>
      <c r="T754">
        <f t="shared" si="142"/>
        <v>3.6099872676296219E-3</v>
      </c>
      <c r="U754">
        <f t="shared" si="143"/>
        <v>-7.1290534732260102E-3</v>
      </c>
      <c r="V754">
        <f t="shared" si="144"/>
        <v>-7.1290534732260102E-3</v>
      </c>
      <c r="W754" s="2"/>
      <c r="X754">
        <f t="shared" si="145"/>
        <v>190.59386596512456</v>
      </c>
      <c r="Y754">
        <f t="shared" si="146"/>
        <v>-2.0096559814330893E-3</v>
      </c>
      <c r="Z754" s="40">
        <f>X754/MAX($X$16:X754)-1</f>
        <v>-4.6235536536208821E-3</v>
      </c>
      <c r="AC754" s="2"/>
    </row>
    <row r="755" spans="1:29">
      <c r="A755" s="2">
        <v>44599</v>
      </c>
      <c r="B755">
        <v>15631735</v>
      </c>
      <c r="C755">
        <v>17270894</v>
      </c>
      <c r="D755">
        <v>17141168</v>
      </c>
      <c r="E755">
        <v>16398914</v>
      </c>
      <c r="F755">
        <v>15040016</v>
      </c>
      <c r="G755">
        <f>IFERROR(VLOOKUP($A755,'Equity Curves'!$A$16:$F$1622,2,FALSE),'BN+NF EQ_Curves'!G754)</f>
        <v>24820488</v>
      </c>
      <c r="H755">
        <f>IFERROR(VLOOKUP($A755,'Equity Curves'!$A$16:$F$1622,3,FALSE),'BN+NF EQ_Curves'!H754)</f>
        <v>32290864</v>
      </c>
      <c r="I755">
        <f>IFERROR(VLOOKUP($A755,'Equity Curves'!$A$16:$F$1622,4,FALSE),'BN+NF EQ_Curves'!I754)</f>
        <v>33475992</v>
      </c>
      <c r="J755">
        <f>IFERROR(VLOOKUP($A755,'Equity Curves'!$A$16:$F$1622,5,FALSE),'BN+NF EQ_Curves'!J754)</f>
        <v>30463530</v>
      </c>
      <c r="K755">
        <f>IFERROR(VLOOKUP($A755,'Equity Curves'!$A$16:$F$1622,6,FALSE),'BN+NF EQ_Curves'!K754)</f>
        <v>30463530</v>
      </c>
      <c r="M755">
        <f t="shared" si="135"/>
        <v>6.7884013330641313E-3</v>
      </c>
      <c r="N755">
        <f t="shared" si="136"/>
        <v>6.8270650953747847E-3</v>
      </c>
      <c r="O755">
        <f t="shared" si="137"/>
        <v>6.8695070904862821E-3</v>
      </c>
      <c r="P755">
        <f t="shared" si="138"/>
        <v>6.830569891562055E-3</v>
      </c>
      <c r="Q755">
        <f t="shared" si="139"/>
        <v>6.6626404666036976E-3</v>
      </c>
      <c r="R755">
        <f t="shared" si="140"/>
        <v>8.1233977265924295E-3</v>
      </c>
      <c r="S755">
        <f t="shared" si="141"/>
        <v>5.5341825141754786E-3</v>
      </c>
      <c r="T755">
        <f t="shared" si="142"/>
        <v>5.6726971393536996E-3</v>
      </c>
      <c r="U755">
        <f t="shared" si="143"/>
        <v>8.5368746024752085E-3</v>
      </c>
      <c r="V755">
        <f t="shared" si="144"/>
        <v>8.5368746024752085E-3</v>
      </c>
      <c r="W755" s="2"/>
      <c r="X755">
        <f t="shared" si="145"/>
        <v>191.93530772384003</v>
      </c>
      <c r="Y755">
        <f t="shared" si="146"/>
        <v>7.0382210462162989E-3</v>
      </c>
      <c r="Z755" s="40">
        <f>X755/MAX($X$16:X755)-1</f>
        <v>0</v>
      </c>
      <c r="AC755" s="2"/>
    </row>
    <row r="756" spans="1:29">
      <c r="A756" s="2">
        <v>44600</v>
      </c>
      <c r="B756">
        <v>15643643</v>
      </c>
      <c r="C756">
        <v>17283686</v>
      </c>
      <c r="D756">
        <v>17162902</v>
      </c>
      <c r="E756">
        <v>16288923</v>
      </c>
      <c r="F756">
        <v>14942555</v>
      </c>
      <c r="G756">
        <f>IFERROR(VLOOKUP($A756,'Equity Curves'!$A$16:$F$1622,2,FALSE),'BN+NF EQ_Curves'!G755)</f>
        <v>24875634</v>
      </c>
      <c r="H756">
        <f>IFERROR(VLOOKUP($A756,'Equity Curves'!$A$16:$F$1622,3,FALSE),'BN+NF EQ_Curves'!H755)</f>
        <v>32296538</v>
      </c>
      <c r="I756">
        <f>IFERROR(VLOOKUP($A756,'Equity Curves'!$A$16:$F$1622,4,FALSE),'BN+NF EQ_Curves'!I755)</f>
        <v>33549702</v>
      </c>
      <c r="J756">
        <f>IFERROR(VLOOKUP($A756,'Equity Curves'!$A$16:$F$1622,5,FALSE),'BN+NF EQ_Curves'!J755)</f>
        <v>30592582</v>
      </c>
      <c r="K756">
        <f>IFERROR(VLOOKUP($A756,'Equity Curves'!$A$16:$F$1622,6,FALSE),'BN+NF EQ_Curves'!K755)</f>
        <v>30592582</v>
      </c>
      <c r="M756">
        <f t="shared" si="135"/>
        <v>7.6178364077938987E-4</v>
      </c>
      <c r="N756">
        <f t="shared" si="136"/>
        <v>7.4066808585593336E-4</v>
      </c>
      <c r="O756">
        <f t="shared" si="137"/>
        <v>1.2679416011791567E-3</v>
      </c>
      <c r="P756">
        <f t="shared" si="138"/>
        <v>-6.707212441018906E-3</v>
      </c>
      <c r="Q756">
        <f t="shared" si="139"/>
        <v>-6.4801127871140229E-3</v>
      </c>
      <c r="R756">
        <f t="shared" si="140"/>
        <v>2.2217935441075642E-3</v>
      </c>
      <c r="S756">
        <f t="shared" si="141"/>
        <v>1.7571533545845952E-4</v>
      </c>
      <c r="T756">
        <f t="shared" si="142"/>
        <v>2.2018764970430649E-3</v>
      </c>
      <c r="U756">
        <f t="shared" si="143"/>
        <v>4.2362785927960722E-3</v>
      </c>
      <c r="V756">
        <f t="shared" si="144"/>
        <v>4.2362785927960722E-3</v>
      </c>
      <c r="W756" s="2"/>
      <c r="X756">
        <f t="shared" si="145"/>
        <v>191.98626675267988</v>
      </c>
      <c r="Y756">
        <f t="shared" si="146"/>
        <v>2.6550106618827829E-4</v>
      </c>
      <c r="Z756" s="40">
        <f>X756/MAX($X$16:X756)-1</f>
        <v>0</v>
      </c>
      <c r="AC756" s="2"/>
    </row>
    <row r="757" spans="1:29">
      <c r="A757" s="2">
        <v>44601</v>
      </c>
      <c r="B757">
        <v>15672423</v>
      </c>
      <c r="C757">
        <v>17395038</v>
      </c>
      <c r="D757">
        <v>17235874</v>
      </c>
      <c r="E757">
        <v>16358247</v>
      </c>
      <c r="F757">
        <v>15037204</v>
      </c>
      <c r="G757">
        <f>IFERROR(VLOOKUP($A757,'Equity Curves'!$A$16:$F$1622,2,FALSE),'BN+NF EQ_Curves'!G756)</f>
        <v>24922576</v>
      </c>
      <c r="H757">
        <f>IFERROR(VLOOKUP($A757,'Equity Curves'!$A$16:$F$1622,3,FALSE),'BN+NF EQ_Curves'!H756)</f>
        <v>32560226</v>
      </c>
      <c r="I757">
        <f>IFERROR(VLOOKUP($A757,'Equity Curves'!$A$16:$F$1622,4,FALSE),'BN+NF EQ_Curves'!I756)</f>
        <v>33782816</v>
      </c>
      <c r="J757">
        <f>IFERROR(VLOOKUP($A757,'Equity Curves'!$A$16:$F$1622,5,FALSE),'BN+NF EQ_Curves'!J756)</f>
        <v>30767958</v>
      </c>
      <c r="K757">
        <f>IFERROR(VLOOKUP($A757,'Equity Curves'!$A$16:$F$1622,6,FALSE),'BN+NF EQ_Curves'!K756)</f>
        <v>30767958</v>
      </c>
      <c r="M757">
        <f t="shared" si="135"/>
        <v>1.8397249285220241E-3</v>
      </c>
      <c r="N757">
        <f t="shared" si="136"/>
        <v>6.4426072077450325E-3</v>
      </c>
      <c r="O757">
        <f t="shared" si="137"/>
        <v>4.2517285246981285E-3</v>
      </c>
      <c r="P757">
        <f t="shared" si="138"/>
        <v>4.2558983181393284E-3</v>
      </c>
      <c r="Q757">
        <f t="shared" si="139"/>
        <v>6.3341911741332524E-3</v>
      </c>
      <c r="R757">
        <f t="shared" si="140"/>
        <v>1.8870674813755706E-3</v>
      </c>
      <c r="S757">
        <f t="shared" si="141"/>
        <v>8.1645902728026964E-3</v>
      </c>
      <c r="T757">
        <f t="shared" si="142"/>
        <v>6.9483180506342279E-3</v>
      </c>
      <c r="U757">
        <f t="shared" si="143"/>
        <v>5.7326315248578119E-3</v>
      </c>
      <c r="V757">
        <f t="shared" si="144"/>
        <v>5.7326315248578119E-3</v>
      </c>
      <c r="W757" s="2"/>
      <c r="X757">
        <f t="shared" si="145"/>
        <v>192.97671217264516</v>
      </c>
      <c r="Y757">
        <f t="shared" si="146"/>
        <v>5.1589389007765888E-3</v>
      </c>
      <c r="Z757" s="40">
        <f>X757/MAX($X$16:X757)-1</f>
        <v>0</v>
      </c>
      <c r="AC757" s="2"/>
    </row>
    <row r="758" spans="1:29">
      <c r="A758" s="2">
        <v>44602</v>
      </c>
      <c r="B758">
        <v>15699647</v>
      </c>
      <c r="C758">
        <v>17408118</v>
      </c>
      <c r="D758">
        <v>17241782</v>
      </c>
      <c r="E758">
        <v>16363860</v>
      </c>
      <c r="F758">
        <v>15029857</v>
      </c>
      <c r="G758">
        <f>IFERROR(VLOOKUP($A758,'Equity Curves'!$A$16:$F$1622,2,FALSE),'BN+NF EQ_Curves'!G757)</f>
        <v>24981234</v>
      </c>
      <c r="H758">
        <f>IFERROR(VLOOKUP($A758,'Equity Curves'!$A$16:$F$1622,3,FALSE),'BN+NF EQ_Curves'!H757)</f>
        <v>32589372</v>
      </c>
      <c r="I758">
        <f>IFERROR(VLOOKUP($A758,'Equity Curves'!$A$16:$F$1622,4,FALSE),'BN+NF EQ_Curves'!I757)</f>
        <v>33806404</v>
      </c>
      <c r="J758">
        <f>IFERROR(VLOOKUP($A758,'Equity Curves'!$A$16:$F$1622,5,FALSE),'BN+NF EQ_Curves'!J757)</f>
        <v>30782462</v>
      </c>
      <c r="K758">
        <f>IFERROR(VLOOKUP($A758,'Equity Curves'!$A$16:$F$1622,6,FALSE),'BN+NF EQ_Curves'!K757)</f>
        <v>30782462</v>
      </c>
      <c r="M758">
        <f t="shared" si="135"/>
        <v>1.7370638860372267E-3</v>
      </c>
      <c r="N758">
        <f t="shared" si="136"/>
        <v>7.5193857006805587E-4</v>
      </c>
      <c r="O758">
        <f t="shared" si="137"/>
        <v>3.4277345030497841E-4</v>
      </c>
      <c r="P758">
        <f t="shared" si="138"/>
        <v>3.4312967642557979E-4</v>
      </c>
      <c r="Q758">
        <f t="shared" si="139"/>
        <v>-4.8858817104557861E-4</v>
      </c>
      <c r="R758">
        <f t="shared" si="140"/>
        <v>2.3536090330309456E-3</v>
      </c>
      <c r="S758">
        <f t="shared" si="141"/>
        <v>8.9514120694378363E-4</v>
      </c>
      <c r="T758">
        <f t="shared" si="142"/>
        <v>6.9822480162695655E-4</v>
      </c>
      <c r="U758">
        <f t="shared" si="143"/>
        <v>4.713994994403059E-4</v>
      </c>
      <c r="V758">
        <f t="shared" si="144"/>
        <v>4.713994994403059E-4</v>
      </c>
      <c r="W758" s="2"/>
      <c r="X758">
        <f t="shared" si="145"/>
        <v>193.12291309460306</v>
      </c>
      <c r="Y758">
        <f t="shared" si="146"/>
        <v>7.5760914522725602E-4</v>
      </c>
      <c r="Z758" s="40">
        <f>X758/MAX($X$16:X758)-1</f>
        <v>0</v>
      </c>
      <c r="AC758" s="2"/>
    </row>
    <row r="759" spans="1:29">
      <c r="A759" s="2">
        <v>44603</v>
      </c>
      <c r="B759">
        <v>15641803</v>
      </c>
      <c r="C759">
        <v>17456686</v>
      </c>
      <c r="D759">
        <v>17290352</v>
      </c>
      <c r="E759">
        <v>16340815</v>
      </c>
      <c r="F759">
        <v>15039447</v>
      </c>
      <c r="G759">
        <f>IFERROR(VLOOKUP($A759,'Equity Curves'!$A$16:$F$1622,2,FALSE),'BN+NF EQ_Curves'!G758)</f>
        <v>24937758</v>
      </c>
      <c r="H759">
        <f>IFERROR(VLOOKUP($A759,'Equity Curves'!$A$16:$F$1622,3,FALSE),'BN+NF EQ_Curves'!H758)</f>
        <v>32714186</v>
      </c>
      <c r="I759">
        <f>IFERROR(VLOOKUP($A759,'Equity Curves'!$A$16:$F$1622,4,FALSE),'BN+NF EQ_Curves'!I758)</f>
        <v>33702728</v>
      </c>
      <c r="J759">
        <f>IFERROR(VLOOKUP($A759,'Equity Curves'!$A$16:$F$1622,5,FALSE),'BN+NF EQ_Curves'!J758)</f>
        <v>30755244</v>
      </c>
      <c r="K759">
        <f>IFERROR(VLOOKUP($A759,'Equity Curves'!$A$16:$F$1622,6,FALSE),'BN+NF EQ_Curves'!K758)</f>
        <v>30755244</v>
      </c>
      <c r="M759">
        <f t="shared" si="135"/>
        <v>-3.6844140508381917E-3</v>
      </c>
      <c r="N759">
        <f t="shared" si="136"/>
        <v>2.7899627059053689E-3</v>
      </c>
      <c r="O759">
        <f t="shared" si="137"/>
        <v>2.8169942062832298E-3</v>
      </c>
      <c r="P759">
        <f t="shared" si="138"/>
        <v>-1.4082863089760478E-3</v>
      </c>
      <c r="Q759">
        <f t="shared" si="139"/>
        <v>6.3806328962412451E-4</v>
      </c>
      <c r="R759">
        <f t="shared" si="140"/>
        <v>-1.7403463736018754E-3</v>
      </c>
      <c r="S759">
        <f t="shared" si="141"/>
        <v>3.8298989007827799E-3</v>
      </c>
      <c r="T759">
        <f t="shared" si="142"/>
        <v>-3.0667562276071036E-3</v>
      </c>
      <c r="U759">
        <f t="shared" si="143"/>
        <v>-8.8420477868211833E-4</v>
      </c>
      <c r="V759">
        <f t="shared" si="144"/>
        <v>-8.8420477868211833E-4</v>
      </c>
      <c r="W759" s="2"/>
      <c r="X759">
        <f t="shared" si="145"/>
        <v>193.09214294801586</v>
      </c>
      <c r="Y759">
        <f t="shared" si="146"/>
        <v>-1.5932934157919523E-4</v>
      </c>
      <c r="Z759" s="40">
        <f>X759/MAX($X$16:X759)-1</f>
        <v>-1.5932934157913969E-4</v>
      </c>
      <c r="AC759" s="2"/>
    </row>
    <row r="760" spans="1:29">
      <c r="A760" s="2">
        <v>44606</v>
      </c>
      <c r="B760">
        <v>15775880</v>
      </c>
      <c r="C760">
        <v>17560362</v>
      </c>
      <c r="D760">
        <v>17394028</v>
      </c>
      <c r="E760">
        <v>16439307</v>
      </c>
      <c r="F760">
        <v>15127572</v>
      </c>
      <c r="G760">
        <f>IFERROR(VLOOKUP($A760,'Equity Curves'!$A$16:$F$1622,2,FALSE),'BN+NF EQ_Curves'!G759)</f>
        <v>25150300</v>
      </c>
      <c r="H760">
        <f>IFERROR(VLOOKUP($A760,'Equity Curves'!$A$16:$F$1622,3,FALSE),'BN+NF EQ_Curves'!H759)</f>
        <v>32916364</v>
      </c>
      <c r="I760">
        <f>IFERROR(VLOOKUP($A760,'Equity Curves'!$A$16:$F$1622,4,FALSE),'BN+NF EQ_Curves'!I759)</f>
        <v>33980668</v>
      </c>
      <c r="J760">
        <f>IFERROR(VLOOKUP($A760,'Equity Curves'!$A$16:$F$1622,5,FALSE),'BN+NF EQ_Curves'!J759)</f>
        <v>31016834</v>
      </c>
      <c r="K760">
        <f>IFERROR(VLOOKUP($A760,'Equity Curves'!$A$16:$F$1622,6,FALSE),'BN+NF EQ_Curves'!K759)</f>
        <v>31016834</v>
      </c>
      <c r="M760">
        <f t="shared" si="135"/>
        <v>8.5717100515843025E-3</v>
      </c>
      <c r="N760">
        <f t="shared" si="136"/>
        <v>5.9390424963821076E-3</v>
      </c>
      <c r="O760">
        <f t="shared" si="137"/>
        <v>5.9961763647149446E-3</v>
      </c>
      <c r="P760">
        <f t="shared" si="138"/>
        <v>6.0273615483683596E-3</v>
      </c>
      <c r="Q760">
        <f t="shared" si="139"/>
        <v>5.8595904490370554E-3</v>
      </c>
      <c r="R760">
        <f t="shared" si="140"/>
        <v>8.5228992919090807E-3</v>
      </c>
      <c r="S760">
        <f t="shared" si="141"/>
        <v>6.1801323743773118E-3</v>
      </c>
      <c r="T760">
        <f t="shared" si="142"/>
        <v>8.2468101691945961E-3</v>
      </c>
      <c r="U760">
        <f t="shared" si="143"/>
        <v>8.5055413639378852E-3</v>
      </c>
      <c r="V760">
        <f t="shared" si="144"/>
        <v>8.5055413639378852E-3</v>
      </c>
      <c r="W760" s="2"/>
      <c r="X760">
        <f t="shared" si="145"/>
        <v>194.48925739216128</v>
      </c>
      <c r="Y760">
        <f t="shared" si="146"/>
        <v>7.2354805473443537E-3</v>
      </c>
      <c r="Z760" s="40">
        <f>X760/MAX($X$16:X760)-1</f>
        <v>0</v>
      </c>
      <c r="AC760" s="2"/>
    </row>
    <row r="761" spans="1:29">
      <c r="A761" s="2">
        <v>44607</v>
      </c>
      <c r="B761">
        <v>15749402</v>
      </c>
      <c r="C761">
        <v>17674102</v>
      </c>
      <c r="D761">
        <v>17500790</v>
      </c>
      <c r="E761">
        <v>16569793</v>
      </c>
      <c r="F761">
        <v>15167917</v>
      </c>
      <c r="G761">
        <f>IFERROR(VLOOKUP($A761,'Equity Curves'!$A$16:$F$1622,2,FALSE),'BN+NF EQ_Curves'!G760)</f>
        <v>25139882</v>
      </c>
      <c r="H761">
        <f>IFERROR(VLOOKUP($A761,'Equity Curves'!$A$16:$F$1622,3,FALSE),'BN+NF EQ_Curves'!H760)</f>
        <v>33150886</v>
      </c>
      <c r="I761">
        <f>IFERROR(VLOOKUP($A761,'Equity Curves'!$A$16:$F$1622,4,FALSE),'BN+NF EQ_Curves'!I760)</f>
        <v>34261708</v>
      </c>
      <c r="J761">
        <f>IFERROR(VLOOKUP($A761,'Equity Curves'!$A$16:$F$1622,5,FALSE),'BN+NF EQ_Curves'!J760)</f>
        <v>31286618</v>
      </c>
      <c r="K761">
        <f>IFERROR(VLOOKUP($A761,'Equity Curves'!$A$16:$F$1622,6,FALSE),'BN+NF EQ_Curves'!K760)</f>
        <v>31286618</v>
      </c>
      <c r="M761">
        <f t="shared" si="135"/>
        <v>-1.6783849775733328E-3</v>
      </c>
      <c r="N761">
        <f t="shared" si="136"/>
        <v>6.477087431341122E-3</v>
      </c>
      <c r="O761">
        <f t="shared" si="137"/>
        <v>6.1378537507241759E-3</v>
      </c>
      <c r="P761">
        <f t="shared" si="138"/>
        <v>7.9374392120057369E-3</v>
      </c>
      <c r="Q761">
        <f t="shared" si="139"/>
        <v>2.6669844969173795E-3</v>
      </c>
      <c r="R761">
        <f t="shared" si="140"/>
        <v>-4.1422965133619538E-4</v>
      </c>
      <c r="S761">
        <f t="shared" si="141"/>
        <v>7.1247844992843312E-3</v>
      </c>
      <c r="T761">
        <f t="shared" si="142"/>
        <v>8.2705849102200357E-3</v>
      </c>
      <c r="U761">
        <f t="shared" si="143"/>
        <v>8.6979863902292287E-3</v>
      </c>
      <c r="V761">
        <f t="shared" si="144"/>
        <v>8.6979863902292287E-3</v>
      </c>
      <c r="W761" s="2"/>
      <c r="X761">
        <f t="shared" si="145"/>
        <v>195.53790636826122</v>
      </c>
      <c r="Y761">
        <f t="shared" si="146"/>
        <v>5.3918092452041712E-3</v>
      </c>
      <c r="Z761" s="40">
        <f>X761/MAX($X$16:X761)-1</f>
        <v>0</v>
      </c>
      <c r="AC761" s="2"/>
    </row>
    <row r="762" spans="1:29">
      <c r="A762" s="2">
        <v>44608</v>
      </c>
      <c r="B762">
        <v>15763855</v>
      </c>
      <c r="C762">
        <v>17688048</v>
      </c>
      <c r="D762">
        <v>17518216</v>
      </c>
      <c r="E762">
        <v>16608508</v>
      </c>
      <c r="F762">
        <v>15133053</v>
      </c>
      <c r="G762">
        <f>IFERROR(VLOOKUP($A762,'Equity Curves'!$A$16:$F$1622,2,FALSE),'BN+NF EQ_Curves'!G761)</f>
        <v>25083588</v>
      </c>
      <c r="H762">
        <f>IFERROR(VLOOKUP($A762,'Equity Curves'!$A$16:$F$1622,3,FALSE),'BN+NF EQ_Curves'!H761)</f>
        <v>33131298</v>
      </c>
      <c r="I762">
        <f>IFERROR(VLOOKUP($A762,'Equity Curves'!$A$16:$F$1622,4,FALSE),'BN+NF EQ_Curves'!I761)</f>
        <v>34313820</v>
      </c>
      <c r="J762">
        <f>IFERROR(VLOOKUP($A762,'Equity Curves'!$A$16:$F$1622,5,FALSE),'BN+NF EQ_Curves'!J761)</f>
        <v>30984416</v>
      </c>
      <c r="K762">
        <f>IFERROR(VLOOKUP($A762,'Equity Curves'!$A$16:$F$1622,6,FALSE),'BN+NF EQ_Curves'!K761)</f>
        <v>30984416</v>
      </c>
      <c r="M762">
        <f t="shared" si="135"/>
        <v>9.1768563657201874E-4</v>
      </c>
      <c r="N762">
        <f t="shared" si="136"/>
        <v>7.8906413463042391E-4</v>
      </c>
      <c r="O762">
        <f t="shared" si="137"/>
        <v>9.9572647863332975E-4</v>
      </c>
      <c r="P762">
        <f t="shared" si="138"/>
        <v>2.3364806066075161E-3</v>
      </c>
      <c r="Q762">
        <f t="shared" si="139"/>
        <v>-2.298535784445499E-3</v>
      </c>
      <c r="R762">
        <f t="shared" si="140"/>
        <v>-2.2392308762626545E-3</v>
      </c>
      <c r="S762">
        <f t="shared" si="141"/>
        <v>-5.9087410212810276E-4</v>
      </c>
      <c r="T762">
        <f t="shared" si="142"/>
        <v>1.5209983110007208E-3</v>
      </c>
      <c r="U762">
        <f t="shared" si="143"/>
        <v>-9.659145644952738E-3</v>
      </c>
      <c r="V762">
        <f t="shared" si="144"/>
        <v>-9.659145644952738E-3</v>
      </c>
      <c r="W762" s="2"/>
      <c r="X762">
        <f t="shared" si="145"/>
        <v>195.18814816712037</v>
      </c>
      <c r="Y762">
        <f t="shared" si="146"/>
        <v>-1.7886976885297724E-3</v>
      </c>
      <c r="Z762" s="40">
        <f>X762/MAX($X$16:X762)-1</f>
        <v>-1.788697688529739E-3</v>
      </c>
      <c r="AC762" s="2"/>
    </row>
    <row r="763" spans="1:29">
      <c r="A763" s="2">
        <v>44609</v>
      </c>
      <c r="B763">
        <v>15804715</v>
      </c>
      <c r="C763">
        <v>17538050</v>
      </c>
      <c r="D763">
        <v>17490258</v>
      </c>
      <c r="E763">
        <v>16640942</v>
      </c>
      <c r="F763">
        <v>15164216</v>
      </c>
      <c r="G763">
        <f>IFERROR(VLOOKUP($A763,'Equity Curves'!$A$16:$F$1622,2,FALSE),'BN+NF EQ_Curves'!G762)</f>
        <v>25098422</v>
      </c>
      <c r="H763">
        <f>IFERROR(VLOOKUP($A763,'Equity Curves'!$A$16:$F$1622,3,FALSE),'BN+NF EQ_Curves'!H762)</f>
        <v>33310026</v>
      </c>
      <c r="I763">
        <f>IFERROR(VLOOKUP($A763,'Equity Curves'!$A$16:$F$1622,4,FALSE),'BN+NF EQ_Curves'!I762)</f>
        <v>34451576</v>
      </c>
      <c r="J763">
        <f>IFERROR(VLOOKUP($A763,'Equity Curves'!$A$16:$F$1622,5,FALSE),'BN+NF EQ_Curves'!J762)</f>
        <v>31047574</v>
      </c>
      <c r="K763">
        <f>IFERROR(VLOOKUP($A763,'Equity Curves'!$A$16:$F$1622,6,FALSE),'BN+NF EQ_Curves'!K762)</f>
        <v>31047574</v>
      </c>
      <c r="M763">
        <f t="shared" si="135"/>
        <v>2.5920055722410407E-3</v>
      </c>
      <c r="N763">
        <f t="shared" si="136"/>
        <v>-8.4801895607701239E-3</v>
      </c>
      <c r="O763">
        <f t="shared" si="137"/>
        <v>-1.595938764540894E-3</v>
      </c>
      <c r="P763">
        <f t="shared" si="138"/>
        <v>1.9528545249218876E-3</v>
      </c>
      <c r="Q763">
        <f t="shared" si="139"/>
        <v>2.0592672212276231E-3</v>
      </c>
      <c r="R763">
        <f t="shared" si="140"/>
        <v>5.9138270011449556E-4</v>
      </c>
      <c r="S763">
        <f t="shared" si="141"/>
        <v>5.3945366100658365E-3</v>
      </c>
      <c r="T763">
        <f t="shared" si="142"/>
        <v>4.0145923712369136E-3</v>
      </c>
      <c r="U763">
        <f t="shared" si="143"/>
        <v>2.038379551836611E-3</v>
      </c>
      <c r="V763">
        <f t="shared" si="144"/>
        <v>2.038379551836611E-3</v>
      </c>
      <c r="W763" s="2"/>
      <c r="X763">
        <f t="shared" si="145"/>
        <v>195.39515046400174</v>
      </c>
      <c r="Y763">
        <f t="shared" si="146"/>
        <v>1.0605269778170001E-3</v>
      </c>
      <c r="Z763" s="40">
        <f>X763/MAX($X$16:X763)-1</f>
        <v>-7.3006767286654117E-4</v>
      </c>
      <c r="AC763" s="2"/>
    </row>
    <row r="764" spans="1:29">
      <c r="A764" s="2">
        <v>44610</v>
      </c>
      <c r="B764">
        <v>15819994</v>
      </c>
      <c r="C764">
        <v>17447772</v>
      </c>
      <c r="D764">
        <v>17435158</v>
      </c>
      <c r="E764">
        <v>16613355</v>
      </c>
      <c r="F764">
        <v>15173393</v>
      </c>
      <c r="G764">
        <f>IFERROR(VLOOKUP($A764,'Equity Curves'!$A$16:$F$1622,2,FALSE),'BN+NF EQ_Curves'!G763)</f>
        <v>25083124</v>
      </c>
      <c r="H764">
        <f>IFERROR(VLOOKUP($A764,'Equity Curves'!$A$16:$F$1622,3,FALSE),'BN+NF EQ_Curves'!H763)</f>
        <v>33098232</v>
      </c>
      <c r="I764">
        <f>IFERROR(VLOOKUP($A764,'Equity Curves'!$A$16:$F$1622,4,FALSE),'BN+NF EQ_Curves'!I763)</f>
        <v>34317768</v>
      </c>
      <c r="J764">
        <f>IFERROR(VLOOKUP($A764,'Equity Curves'!$A$16:$F$1622,5,FALSE),'BN+NF EQ_Curves'!J763)</f>
        <v>30943120</v>
      </c>
      <c r="K764">
        <f>IFERROR(VLOOKUP($A764,'Equity Curves'!$A$16:$F$1622,6,FALSE),'BN+NF EQ_Curves'!K763)</f>
        <v>30943120</v>
      </c>
      <c r="M764">
        <f t="shared" si="135"/>
        <v>9.6673682505499237E-4</v>
      </c>
      <c r="N764">
        <f t="shared" si="136"/>
        <v>-5.1475506113849434E-3</v>
      </c>
      <c r="O764">
        <f t="shared" si="137"/>
        <v>-3.1503251695886858E-3</v>
      </c>
      <c r="P764">
        <f t="shared" si="138"/>
        <v>-1.6577787483424977E-3</v>
      </c>
      <c r="Q764">
        <f t="shared" si="139"/>
        <v>6.0517470866949807E-4</v>
      </c>
      <c r="R764">
        <f t="shared" si="140"/>
        <v>-6.0952039136163982E-4</v>
      </c>
      <c r="S764">
        <f t="shared" si="141"/>
        <v>-6.3582658266313485E-3</v>
      </c>
      <c r="T764">
        <f t="shared" si="142"/>
        <v>-3.8839442352361919E-3</v>
      </c>
      <c r="U764">
        <f t="shared" si="143"/>
        <v>-3.3643208322814422E-3</v>
      </c>
      <c r="V764">
        <f t="shared" si="144"/>
        <v>-3.3643208322814422E-3</v>
      </c>
      <c r="W764" s="2"/>
      <c r="X764">
        <f t="shared" si="145"/>
        <v>194.88782424607732</v>
      </c>
      <c r="Y764">
        <f t="shared" si="146"/>
        <v>-2.5964115113383704E-3</v>
      </c>
      <c r="Z764" s="40">
        <f>X764/MAX($X$16:X764)-1</f>
        <v>-3.324583628095068E-3</v>
      </c>
      <c r="AC764" s="2"/>
    </row>
    <row r="765" spans="1:29">
      <c r="A765" s="2">
        <v>44613</v>
      </c>
      <c r="B765">
        <v>15890624</v>
      </c>
      <c r="C765">
        <v>17434804</v>
      </c>
      <c r="D765">
        <v>17450230</v>
      </c>
      <c r="E765">
        <v>16635240</v>
      </c>
      <c r="F765">
        <v>15232523</v>
      </c>
      <c r="G765">
        <f>IFERROR(VLOOKUP($A765,'Equity Curves'!$A$16:$F$1622,2,FALSE),'BN+NF EQ_Curves'!G764)</f>
        <v>24918880</v>
      </c>
      <c r="H765">
        <f>IFERROR(VLOOKUP($A765,'Equity Curves'!$A$16:$F$1622,3,FALSE),'BN+NF EQ_Curves'!H764)</f>
        <v>32885696</v>
      </c>
      <c r="I765">
        <f>IFERROR(VLOOKUP($A765,'Equity Curves'!$A$16:$F$1622,4,FALSE),'BN+NF EQ_Curves'!I764)</f>
        <v>34330936</v>
      </c>
      <c r="J765">
        <f>IFERROR(VLOOKUP($A765,'Equity Curves'!$A$16:$F$1622,5,FALSE),'BN+NF EQ_Curves'!J764)</f>
        <v>30997030</v>
      </c>
      <c r="K765">
        <f>IFERROR(VLOOKUP($A765,'Equity Curves'!$A$16:$F$1622,6,FALSE),'BN+NF EQ_Curves'!K764)</f>
        <v>30997030</v>
      </c>
      <c r="M765">
        <f t="shared" si="135"/>
        <v>4.4646034631872222E-3</v>
      </c>
      <c r="N765">
        <f t="shared" si="136"/>
        <v>-7.4324675952897046E-4</v>
      </c>
      <c r="O765">
        <f t="shared" si="137"/>
        <v>8.6446019015151698E-4</v>
      </c>
      <c r="P765">
        <f t="shared" si="138"/>
        <v>1.3173136913042782E-3</v>
      </c>
      <c r="Q765">
        <f t="shared" si="139"/>
        <v>3.8969530414192377E-3</v>
      </c>
      <c r="R765">
        <f t="shared" si="140"/>
        <v>-6.5479882011506563E-3</v>
      </c>
      <c r="S765">
        <f t="shared" si="141"/>
        <v>-6.4213701807395163E-3</v>
      </c>
      <c r="T765">
        <f t="shared" si="142"/>
        <v>3.8370793811526305E-4</v>
      </c>
      <c r="U765">
        <f t="shared" si="143"/>
        <v>1.742228967214654E-3</v>
      </c>
      <c r="V765">
        <f t="shared" si="144"/>
        <v>1.742228967214654E-3</v>
      </c>
      <c r="W765" s="2"/>
      <c r="X765">
        <f t="shared" si="145"/>
        <v>194.90144478299868</v>
      </c>
      <c r="Y765">
        <f t="shared" si="146"/>
        <v>6.9889111718768251E-5</v>
      </c>
      <c r="Z765" s="40">
        <f>X765/MAX($X$16:X765)-1</f>
        <v>-3.2549268685728716E-3</v>
      </c>
      <c r="AC765" s="2"/>
    </row>
    <row r="766" spans="1:29">
      <c r="A766" s="2">
        <v>44614</v>
      </c>
      <c r="B766">
        <v>15943755</v>
      </c>
      <c r="C766">
        <v>17088830</v>
      </c>
      <c r="D766">
        <v>17526532</v>
      </c>
      <c r="E766">
        <v>16777372</v>
      </c>
      <c r="F766">
        <v>15364944</v>
      </c>
      <c r="G766">
        <f>IFERROR(VLOOKUP($A766,'Equity Curves'!$A$16:$F$1622,2,FALSE),'BN+NF EQ_Curves'!G765)</f>
        <v>24532468</v>
      </c>
      <c r="H766">
        <f>IFERROR(VLOOKUP($A766,'Equity Curves'!$A$16:$F$1622,3,FALSE),'BN+NF EQ_Curves'!H765)</f>
        <v>32239784</v>
      </c>
      <c r="I766">
        <f>IFERROR(VLOOKUP($A766,'Equity Curves'!$A$16:$F$1622,4,FALSE),'BN+NF EQ_Curves'!I765)</f>
        <v>34515300</v>
      </c>
      <c r="J766">
        <f>IFERROR(VLOOKUP($A766,'Equity Curves'!$A$16:$F$1622,5,FALSE),'BN+NF EQ_Curves'!J765)</f>
        <v>31167322</v>
      </c>
      <c r="K766">
        <f>IFERROR(VLOOKUP($A766,'Equity Curves'!$A$16:$F$1622,6,FALSE),'BN+NF EQ_Curves'!K765)</f>
        <v>31167322</v>
      </c>
      <c r="M766">
        <f t="shared" si="135"/>
        <v>3.3435439665554512E-3</v>
      </c>
      <c r="N766">
        <f t="shared" si="136"/>
        <v>-1.9843870914751927E-2</v>
      </c>
      <c r="O766">
        <f t="shared" si="137"/>
        <v>4.3725498173949884E-3</v>
      </c>
      <c r="P766">
        <f t="shared" si="138"/>
        <v>8.5440306241448827E-3</v>
      </c>
      <c r="Q766">
        <f t="shared" si="139"/>
        <v>8.6933070772321486E-3</v>
      </c>
      <c r="R766">
        <f t="shared" si="140"/>
        <v>-1.5506796453131133E-2</v>
      </c>
      <c r="S766">
        <f t="shared" si="141"/>
        <v>-1.9641122997670513E-2</v>
      </c>
      <c r="T766">
        <f t="shared" si="142"/>
        <v>5.3702002182520747E-3</v>
      </c>
      <c r="U766">
        <f t="shared" si="143"/>
        <v>5.4938166656612886E-3</v>
      </c>
      <c r="V766">
        <f t="shared" si="144"/>
        <v>5.4938166656612886E-3</v>
      </c>
      <c r="W766" s="2"/>
      <c r="X766">
        <f t="shared" si="145"/>
        <v>194.63480936776523</v>
      </c>
      <c r="Y766">
        <f t="shared" si="146"/>
        <v>-1.3680525330651452E-3</v>
      </c>
      <c r="Z766" s="40">
        <f>X766/MAX($X$16:X766)-1</f>
        <v>-4.6185264906906109E-3</v>
      </c>
      <c r="AC766" s="2"/>
    </row>
    <row r="767" spans="1:29">
      <c r="A767" s="2">
        <v>44615</v>
      </c>
      <c r="B767">
        <v>15881579</v>
      </c>
      <c r="C767">
        <v>17116370</v>
      </c>
      <c r="D767">
        <v>17639862</v>
      </c>
      <c r="E767">
        <v>16884142</v>
      </c>
      <c r="F767">
        <v>15464106</v>
      </c>
      <c r="G767">
        <f>IFERROR(VLOOKUP($A767,'Equity Curves'!$A$16:$F$1622,2,FALSE),'BN+NF EQ_Curves'!G766)</f>
        <v>24358854</v>
      </c>
      <c r="H767">
        <f>IFERROR(VLOOKUP($A767,'Equity Curves'!$A$16:$F$1622,3,FALSE),'BN+NF EQ_Curves'!H766)</f>
        <v>32357858</v>
      </c>
      <c r="I767">
        <f>IFERROR(VLOOKUP($A767,'Equity Curves'!$A$16:$F$1622,4,FALSE),'BN+NF EQ_Curves'!I766)</f>
        <v>34817476</v>
      </c>
      <c r="J767">
        <f>IFERROR(VLOOKUP($A767,'Equity Curves'!$A$16:$F$1622,5,FALSE),'BN+NF EQ_Curves'!J766)</f>
        <v>31459416</v>
      </c>
      <c r="K767">
        <f>IFERROR(VLOOKUP($A767,'Equity Curves'!$A$16:$F$1622,6,FALSE),'BN+NF EQ_Curves'!K766)</f>
        <v>31459416</v>
      </c>
      <c r="M767">
        <f t="shared" si="135"/>
        <v>-3.8997086947208937E-3</v>
      </c>
      <c r="N767">
        <f t="shared" si="136"/>
        <v>1.6115790255974982E-3</v>
      </c>
      <c r="O767">
        <f t="shared" si="137"/>
        <v>6.4661965071013405E-3</v>
      </c>
      <c r="P767">
        <f t="shared" si="138"/>
        <v>6.3639287487933238E-3</v>
      </c>
      <c r="Q767">
        <f t="shared" si="139"/>
        <v>6.453782063898128E-3</v>
      </c>
      <c r="R767">
        <f t="shared" si="140"/>
        <v>-7.0769072235210562E-3</v>
      </c>
      <c r="S767">
        <f t="shared" si="141"/>
        <v>3.6623694501178861E-3</v>
      </c>
      <c r="T767">
        <f t="shared" si="142"/>
        <v>8.7548420555521034E-3</v>
      </c>
      <c r="U767">
        <f t="shared" si="143"/>
        <v>9.3718029415552628E-3</v>
      </c>
      <c r="V767">
        <f t="shared" si="144"/>
        <v>9.3718029415552628E-3</v>
      </c>
      <c r="W767" s="2"/>
      <c r="X767">
        <f t="shared" si="145"/>
        <v>195.43436308845926</v>
      </c>
      <c r="Y767">
        <f t="shared" si="146"/>
        <v>4.1079687815928859E-3</v>
      </c>
      <c r="Z767" s="40">
        <f>X767/MAX($X$16:X767)-1</f>
        <v>-5.295304717385374E-4</v>
      </c>
      <c r="AC767" s="2"/>
    </row>
    <row r="768" spans="1:29">
      <c r="A768" s="2">
        <v>44616</v>
      </c>
      <c r="B768">
        <v>15627823</v>
      </c>
      <c r="C768">
        <v>17239692</v>
      </c>
      <c r="D768">
        <v>17711870</v>
      </c>
      <c r="E768">
        <v>16952720</v>
      </c>
      <c r="F768">
        <v>15525827</v>
      </c>
      <c r="G768">
        <f>IFERROR(VLOOKUP($A768,'Equity Curves'!$A$16:$F$1622,2,FALSE),'BN+NF EQ_Curves'!G767)</f>
        <v>23960028</v>
      </c>
      <c r="H768">
        <f>IFERROR(VLOOKUP($A768,'Equity Curves'!$A$16:$F$1622,3,FALSE),'BN+NF EQ_Curves'!H767)</f>
        <v>32561194</v>
      </c>
      <c r="I768">
        <f>IFERROR(VLOOKUP($A768,'Equity Curves'!$A$16:$F$1622,4,FALSE),'BN+NF EQ_Curves'!I767)</f>
        <v>34987324</v>
      </c>
      <c r="J768">
        <f>IFERROR(VLOOKUP($A768,'Equity Curves'!$A$16:$F$1622,5,FALSE),'BN+NF EQ_Curves'!J767)</f>
        <v>31579820</v>
      </c>
      <c r="K768">
        <f>IFERROR(VLOOKUP($A768,'Equity Curves'!$A$16:$F$1622,6,FALSE),'BN+NF EQ_Curves'!K767)</f>
        <v>31579820</v>
      </c>
      <c r="M768">
        <f t="shared" si="135"/>
        <v>-1.5978008232052976E-2</v>
      </c>
      <c r="N768">
        <f t="shared" si="136"/>
        <v>7.2049155282341015E-3</v>
      </c>
      <c r="O768">
        <f t="shared" si="137"/>
        <v>4.0821181027379527E-3</v>
      </c>
      <c r="P768">
        <f t="shared" si="138"/>
        <v>4.0616810732816422E-3</v>
      </c>
      <c r="Q768">
        <f t="shared" si="139"/>
        <v>3.9912426880674978E-3</v>
      </c>
      <c r="R768">
        <f t="shared" si="140"/>
        <v>-1.6372937741652382E-2</v>
      </c>
      <c r="S768">
        <f t="shared" si="141"/>
        <v>6.2839759047090826E-3</v>
      </c>
      <c r="T768">
        <f t="shared" si="142"/>
        <v>4.878239881604296E-3</v>
      </c>
      <c r="U768">
        <f t="shared" si="143"/>
        <v>3.8272802012599971E-3</v>
      </c>
      <c r="V768">
        <f t="shared" si="144"/>
        <v>3.8272802012599971E-3</v>
      </c>
      <c r="W768" s="2"/>
      <c r="X768">
        <f t="shared" si="145"/>
        <v>195.54782812878813</v>
      </c>
      <c r="Y768">
        <f t="shared" si="146"/>
        <v>5.8057876074492094E-4</v>
      </c>
      <c r="Z768" s="40">
        <f>X768/MAX($X$16:X768)-1</f>
        <v>0</v>
      </c>
      <c r="AC768" s="2"/>
    </row>
    <row r="769" spans="1:29">
      <c r="A769" s="2">
        <v>44617</v>
      </c>
      <c r="B769">
        <v>15583002</v>
      </c>
      <c r="C769">
        <v>17135964</v>
      </c>
      <c r="D769">
        <v>17699618</v>
      </c>
      <c r="E769">
        <v>16993246</v>
      </c>
      <c r="F769">
        <v>15528437</v>
      </c>
      <c r="G769">
        <f>IFERROR(VLOOKUP($A769,'Equity Curves'!$A$16:$F$1622,2,FALSE),'BN+NF EQ_Curves'!G768)</f>
        <v>23779854</v>
      </c>
      <c r="H769">
        <f>IFERROR(VLOOKUP($A769,'Equity Curves'!$A$16:$F$1622,3,FALSE),'BN+NF EQ_Curves'!H768)</f>
        <v>32359354</v>
      </c>
      <c r="I769">
        <f>IFERROR(VLOOKUP($A769,'Equity Curves'!$A$16:$F$1622,4,FALSE),'BN+NF EQ_Curves'!I768)</f>
        <v>34905600</v>
      </c>
      <c r="J769">
        <f>IFERROR(VLOOKUP($A769,'Equity Curves'!$A$16:$F$1622,5,FALSE),'BN+NF EQ_Curves'!J768)</f>
        <v>31669652</v>
      </c>
      <c r="K769">
        <f>IFERROR(VLOOKUP($A769,'Equity Curves'!$A$16:$F$1622,6,FALSE),'BN+NF EQ_Curves'!K768)</f>
        <v>31669652</v>
      </c>
      <c r="M769">
        <f t="shared" si="135"/>
        <v>-2.8680258280375792E-3</v>
      </c>
      <c r="N769">
        <f t="shared" si="136"/>
        <v>-6.0168128293707213E-3</v>
      </c>
      <c r="O769">
        <f t="shared" si="137"/>
        <v>-6.9173949447465244E-4</v>
      </c>
      <c r="P769">
        <f t="shared" si="138"/>
        <v>2.39053084106855E-3</v>
      </c>
      <c r="Q769">
        <f t="shared" si="139"/>
        <v>1.681069871510843E-4</v>
      </c>
      <c r="R769">
        <f t="shared" si="140"/>
        <v>-7.5197741839032606E-3</v>
      </c>
      <c r="S769">
        <f t="shared" si="141"/>
        <v>-6.1987898846707079E-3</v>
      </c>
      <c r="T769">
        <f t="shared" si="142"/>
        <v>-2.3358173948941907E-3</v>
      </c>
      <c r="U769">
        <f t="shared" si="143"/>
        <v>2.8446013941814119E-3</v>
      </c>
      <c r="V769">
        <f t="shared" si="144"/>
        <v>2.8446013941814119E-3</v>
      </c>
      <c r="W769" s="2"/>
      <c r="X769">
        <f t="shared" si="145"/>
        <v>195.20790501215677</v>
      </c>
      <c r="Y769">
        <f t="shared" si="146"/>
        <v>-1.7383118998768653E-3</v>
      </c>
      <c r="Z769" s="40">
        <f>X769/MAX($X$16:X769)-1</f>
        <v>-1.7383118998769431E-3</v>
      </c>
      <c r="AC769" s="2"/>
    </row>
    <row r="770" spans="1:29">
      <c r="A770" s="2">
        <v>44620</v>
      </c>
      <c r="B770">
        <v>15635307</v>
      </c>
      <c r="C770">
        <v>16926444</v>
      </c>
      <c r="D770">
        <v>17543996</v>
      </c>
      <c r="E770">
        <v>16878436</v>
      </c>
      <c r="F770">
        <v>15651456</v>
      </c>
      <c r="G770">
        <f>IFERROR(VLOOKUP($A770,'Equity Curves'!$A$16:$F$1622,2,FALSE),'BN+NF EQ_Curves'!G769)</f>
        <v>23632164</v>
      </c>
      <c r="H770">
        <f>IFERROR(VLOOKUP($A770,'Equity Curves'!$A$16:$F$1622,3,FALSE),'BN+NF EQ_Curves'!H769)</f>
        <v>31612512</v>
      </c>
      <c r="I770">
        <f>IFERROR(VLOOKUP($A770,'Equity Curves'!$A$16:$F$1622,4,FALSE),'BN+NF EQ_Curves'!I769)</f>
        <v>34338844</v>
      </c>
      <c r="J770">
        <f>IFERROR(VLOOKUP($A770,'Equity Curves'!$A$16:$F$1622,5,FALSE),'BN+NF EQ_Curves'!J769)</f>
        <v>31208592</v>
      </c>
      <c r="K770">
        <f>IFERROR(VLOOKUP($A770,'Equity Curves'!$A$16:$F$1622,6,FALSE),'BN+NF EQ_Curves'!K769)</f>
        <v>31208592</v>
      </c>
      <c r="M770">
        <f t="shared" si="135"/>
        <v>3.3565419551380149E-3</v>
      </c>
      <c r="N770">
        <f t="shared" si="136"/>
        <v>-1.222691644310181E-2</v>
      </c>
      <c r="O770">
        <f t="shared" si="137"/>
        <v>-8.7923931465639926E-3</v>
      </c>
      <c r="P770">
        <f t="shared" si="138"/>
        <v>-6.7562136156917862E-3</v>
      </c>
      <c r="Q770">
        <f t="shared" si="139"/>
        <v>7.9221752968441361E-3</v>
      </c>
      <c r="R770">
        <f t="shared" si="140"/>
        <v>-6.2107193761576918E-3</v>
      </c>
      <c r="S770">
        <f t="shared" si="141"/>
        <v>-2.307963255385137E-2</v>
      </c>
      <c r="T770">
        <f t="shared" si="142"/>
        <v>-1.6236821598826556E-2</v>
      </c>
      <c r="U770">
        <f t="shared" si="143"/>
        <v>-1.4558416998077583E-2</v>
      </c>
      <c r="V770">
        <f t="shared" si="144"/>
        <v>-1.4558416998077583E-2</v>
      </c>
      <c r="W770" s="2"/>
      <c r="X770">
        <f t="shared" si="145"/>
        <v>193.42876428613522</v>
      </c>
      <c r="Y770">
        <f t="shared" si="146"/>
        <v>-9.1140813478366219E-3</v>
      </c>
      <c r="Z770" s="40">
        <f>X770/MAX($X$16:X770)-1</f>
        <v>-1.083655013165008E-2</v>
      </c>
      <c r="AC770" s="2"/>
    </row>
    <row r="771" spans="1:29">
      <c r="A771" s="2">
        <v>44622</v>
      </c>
      <c r="B771">
        <v>15645861</v>
      </c>
      <c r="C771">
        <v>16856112</v>
      </c>
      <c r="D771">
        <v>17556630</v>
      </c>
      <c r="E771">
        <v>16918236</v>
      </c>
      <c r="F771">
        <v>15689266</v>
      </c>
      <c r="G771">
        <f>IFERROR(VLOOKUP($A771,'Equity Curves'!$A$16:$F$1622,2,FALSE),'BN+NF EQ_Curves'!G770)</f>
        <v>23195870</v>
      </c>
      <c r="H771">
        <f>IFERROR(VLOOKUP($A771,'Equity Curves'!$A$16:$F$1622,3,FALSE),'BN+NF EQ_Curves'!H770)</f>
        <v>31239446</v>
      </c>
      <c r="I771">
        <f>IFERROR(VLOOKUP($A771,'Equity Curves'!$A$16:$F$1622,4,FALSE),'BN+NF EQ_Curves'!I770)</f>
        <v>33876872</v>
      </c>
      <c r="J771">
        <f>IFERROR(VLOOKUP($A771,'Equity Curves'!$A$16:$F$1622,5,FALSE),'BN+NF EQ_Curves'!J770)</f>
        <v>30915114</v>
      </c>
      <c r="K771">
        <f>IFERROR(VLOOKUP($A771,'Equity Curves'!$A$16:$F$1622,6,FALSE),'BN+NF EQ_Curves'!K770)</f>
        <v>30915114</v>
      </c>
      <c r="M771">
        <f t="shared" si="135"/>
        <v>6.7501073052156357E-4</v>
      </c>
      <c r="N771">
        <f t="shared" si="136"/>
        <v>-4.1551550934147974E-3</v>
      </c>
      <c r="O771">
        <f t="shared" si="137"/>
        <v>7.201324031309575E-4</v>
      </c>
      <c r="P771">
        <f t="shared" si="138"/>
        <v>2.3580383869690191E-3</v>
      </c>
      <c r="Q771">
        <f t="shared" si="139"/>
        <v>2.4157496912746712E-3</v>
      </c>
      <c r="R771">
        <f t="shared" si="140"/>
        <v>-1.8461872556402414E-2</v>
      </c>
      <c r="S771">
        <f t="shared" si="141"/>
        <v>-1.1801213392975574E-2</v>
      </c>
      <c r="T771">
        <f t="shared" si="142"/>
        <v>-1.3453335819924472E-2</v>
      </c>
      <c r="U771">
        <f t="shared" si="143"/>
        <v>-9.4037565039781779E-3</v>
      </c>
      <c r="V771">
        <f t="shared" si="144"/>
        <v>-9.4037565039781779E-3</v>
      </c>
      <c r="W771" s="2"/>
      <c r="X771">
        <f t="shared" si="145"/>
        <v>192.25832376452269</v>
      </c>
      <c r="Y771">
        <f t="shared" si="146"/>
        <v>-6.0510158658777409E-3</v>
      </c>
      <c r="Z771" s="40">
        <f>X771/MAX($X$16:X771)-1</f>
        <v>-1.6821993860749895E-2</v>
      </c>
      <c r="AC771" s="2"/>
    </row>
    <row r="772" spans="1:29">
      <c r="A772" s="2">
        <v>44623</v>
      </c>
      <c r="B772">
        <v>15723837</v>
      </c>
      <c r="C772">
        <v>16817562</v>
      </c>
      <c r="D772">
        <v>17703360</v>
      </c>
      <c r="E772">
        <v>17057980</v>
      </c>
      <c r="F772">
        <v>15855137</v>
      </c>
      <c r="G772">
        <f>IFERROR(VLOOKUP($A772,'Equity Curves'!$A$16:$F$1622,2,FALSE),'BN+NF EQ_Curves'!G771)</f>
        <v>23593676</v>
      </c>
      <c r="H772">
        <f>IFERROR(VLOOKUP($A772,'Equity Curves'!$A$16:$F$1622,3,FALSE),'BN+NF EQ_Curves'!H771)</f>
        <v>31138748</v>
      </c>
      <c r="I772">
        <f>IFERROR(VLOOKUP($A772,'Equity Curves'!$A$16:$F$1622,4,FALSE),'BN+NF EQ_Curves'!I771)</f>
        <v>34058248</v>
      </c>
      <c r="J772">
        <f>IFERROR(VLOOKUP($A772,'Equity Curves'!$A$16:$F$1622,5,FALSE),'BN+NF EQ_Curves'!J771)</f>
        <v>31112614</v>
      </c>
      <c r="K772">
        <f>IFERROR(VLOOKUP($A772,'Equity Curves'!$A$16:$F$1622,6,FALSE),'BN+NF EQ_Curves'!K771)</f>
        <v>31112614</v>
      </c>
      <c r="M772">
        <f t="shared" si="135"/>
        <v>4.9838100952066533E-3</v>
      </c>
      <c r="N772">
        <f t="shared" si="136"/>
        <v>-2.2870042629047349E-3</v>
      </c>
      <c r="O772">
        <f t="shared" si="137"/>
        <v>8.357526472904997E-3</v>
      </c>
      <c r="P772">
        <f t="shared" si="138"/>
        <v>8.2599627999042635E-3</v>
      </c>
      <c r="Q772">
        <f t="shared" si="139"/>
        <v>1.0572260040718318E-2</v>
      </c>
      <c r="R772">
        <f t="shared" si="140"/>
        <v>1.7149863316185066E-2</v>
      </c>
      <c r="S772">
        <f t="shared" si="141"/>
        <v>-3.2234246407570888E-3</v>
      </c>
      <c r="T772">
        <f t="shared" si="142"/>
        <v>5.3539771912824996E-3</v>
      </c>
      <c r="U772">
        <f t="shared" si="143"/>
        <v>6.388460996779699E-3</v>
      </c>
      <c r="V772">
        <f t="shared" si="144"/>
        <v>6.388460996779699E-3</v>
      </c>
      <c r="W772" s="2"/>
      <c r="X772">
        <f t="shared" si="145"/>
        <v>193.44924666820285</v>
      </c>
      <c r="Y772">
        <f t="shared" si="146"/>
        <v>6.1943893006099378E-3</v>
      </c>
      <c r="Z772" s="40">
        <f>X772/MAX($X$16:X772)-1</f>
        <v>-1.0731806538925914E-2</v>
      </c>
      <c r="AC772" s="2"/>
    </row>
    <row r="773" spans="1:29">
      <c r="A773" s="2">
        <v>44624</v>
      </c>
      <c r="B773">
        <v>15754680</v>
      </c>
      <c r="C773">
        <v>16851654</v>
      </c>
      <c r="D773">
        <v>17488956</v>
      </c>
      <c r="E773">
        <v>16950678</v>
      </c>
      <c r="F773">
        <v>15845096</v>
      </c>
      <c r="G773">
        <f>IFERROR(VLOOKUP($A773,'Equity Curves'!$A$16:$F$1622,2,FALSE),'BN+NF EQ_Curves'!G772)</f>
        <v>23600540</v>
      </c>
      <c r="H773">
        <f>IFERROR(VLOOKUP($A773,'Equity Curves'!$A$16:$F$1622,3,FALSE),'BN+NF EQ_Curves'!H772)</f>
        <v>31147576</v>
      </c>
      <c r="I773">
        <f>IFERROR(VLOOKUP($A773,'Equity Curves'!$A$16:$F$1622,4,FALSE),'BN+NF EQ_Curves'!I772)</f>
        <v>33630884</v>
      </c>
      <c r="J773">
        <f>IFERROR(VLOOKUP($A773,'Equity Curves'!$A$16:$F$1622,5,FALSE),'BN+NF EQ_Curves'!J772)</f>
        <v>30970792</v>
      </c>
      <c r="K773">
        <f>IFERROR(VLOOKUP($A773,'Equity Curves'!$A$16:$F$1622,6,FALSE),'BN+NF EQ_Curves'!K772)</f>
        <v>30970792</v>
      </c>
      <c r="M773">
        <f t="shared" si="135"/>
        <v>1.9615441192883942E-3</v>
      </c>
      <c r="N773">
        <f t="shared" si="136"/>
        <v>2.0271666011992817E-3</v>
      </c>
      <c r="O773">
        <f t="shared" si="137"/>
        <v>-1.2110921316631384E-2</v>
      </c>
      <c r="P773">
        <f t="shared" si="138"/>
        <v>-6.2904282922128241E-3</v>
      </c>
      <c r="Q773">
        <f t="shared" si="139"/>
        <v>-6.3329632534869784E-4</v>
      </c>
      <c r="R773">
        <f t="shared" si="140"/>
        <v>2.9092541577657727E-4</v>
      </c>
      <c r="S773">
        <f t="shared" si="141"/>
        <v>2.835052970016072E-4</v>
      </c>
      <c r="T773">
        <f t="shared" si="142"/>
        <v>-1.2548032417874277E-2</v>
      </c>
      <c r="U773">
        <f t="shared" si="143"/>
        <v>-4.5583440851353352E-3</v>
      </c>
      <c r="V773">
        <f t="shared" si="144"/>
        <v>-4.5583440851353352E-3</v>
      </c>
      <c r="W773" s="2"/>
      <c r="X773">
        <f t="shared" si="145"/>
        <v>192.75019411611149</v>
      </c>
      <c r="Y773">
        <f t="shared" si="146"/>
        <v>-3.6136225089071989E-3</v>
      </c>
      <c r="Z773" s="40">
        <f>X773/MAX($X$16:X773)-1</f>
        <v>-1.4306648350162821E-2</v>
      </c>
      <c r="AC773" s="2"/>
    </row>
    <row r="774" spans="1:29">
      <c r="A774" s="2">
        <v>44627</v>
      </c>
      <c r="B774">
        <v>15898413</v>
      </c>
      <c r="C774">
        <v>17010516</v>
      </c>
      <c r="D774">
        <v>17684436</v>
      </c>
      <c r="E774">
        <v>17133348</v>
      </c>
      <c r="F774">
        <v>16009546</v>
      </c>
      <c r="G774">
        <f>IFERROR(VLOOKUP($A774,'Equity Curves'!$A$16:$F$1622,2,FALSE),'BN+NF EQ_Curves'!G773)</f>
        <v>23970478</v>
      </c>
      <c r="H774">
        <f>IFERROR(VLOOKUP($A774,'Equity Curves'!$A$16:$F$1622,3,FALSE),'BN+NF EQ_Curves'!H773)</f>
        <v>31623210</v>
      </c>
      <c r="I774">
        <f>IFERROR(VLOOKUP($A774,'Equity Curves'!$A$16:$F$1622,4,FALSE),'BN+NF EQ_Curves'!I773)</f>
        <v>34064580</v>
      </c>
      <c r="J774">
        <f>IFERROR(VLOOKUP($A774,'Equity Curves'!$A$16:$F$1622,5,FALSE),'BN+NF EQ_Curves'!J773)</f>
        <v>31381660</v>
      </c>
      <c r="K774">
        <f>IFERROR(VLOOKUP($A774,'Equity Curves'!$A$16:$F$1622,6,FALSE),'BN+NF EQ_Curves'!K773)</f>
        <v>31381660</v>
      </c>
      <c r="M774">
        <f t="shared" si="135"/>
        <v>9.1231938700120363E-3</v>
      </c>
      <c r="N774">
        <f t="shared" si="136"/>
        <v>9.4270865043870611E-3</v>
      </c>
      <c r="O774">
        <f t="shared" si="137"/>
        <v>1.1177339573614331E-2</v>
      </c>
      <c r="P774">
        <f t="shared" si="138"/>
        <v>1.0776560088038956E-2</v>
      </c>
      <c r="Q774">
        <f t="shared" si="139"/>
        <v>1.0378605468846613E-2</v>
      </c>
      <c r="R774">
        <f t="shared" si="140"/>
        <v>1.5674980318246989E-2</v>
      </c>
      <c r="S774">
        <f t="shared" si="141"/>
        <v>1.5270337569767811E-2</v>
      </c>
      <c r="T774">
        <f t="shared" si="142"/>
        <v>1.2895765689656002E-2</v>
      </c>
      <c r="U774">
        <f t="shared" si="143"/>
        <v>1.3266305879423346E-2</v>
      </c>
      <c r="V774">
        <f t="shared" si="144"/>
        <v>1.3266305879423346E-2</v>
      </c>
      <c r="W774" s="2"/>
      <c r="X774">
        <f t="shared" si="145"/>
        <v>195.08741513811344</v>
      </c>
      <c r="Y774">
        <f t="shared" si="146"/>
        <v>1.212564808414165E-2</v>
      </c>
      <c r="Z774" s="40">
        <f>X774/MAX($X$16:X774)-1</f>
        <v>-2.3544776491787323E-3</v>
      </c>
      <c r="AC774" s="2"/>
    </row>
    <row r="775" spans="1:29">
      <c r="A775" s="2">
        <v>44628</v>
      </c>
      <c r="B775">
        <v>15898701</v>
      </c>
      <c r="C775">
        <v>17076142</v>
      </c>
      <c r="D775">
        <v>17799874</v>
      </c>
      <c r="E775">
        <v>17207280</v>
      </c>
      <c r="F775">
        <v>16081358</v>
      </c>
      <c r="G775">
        <f>IFERROR(VLOOKUP($A775,'Equity Curves'!$A$16:$F$1622,2,FALSE),'BN+NF EQ_Curves'!G774)</f>
        <v>24023326</v>
      </c>
      <c r="H775">
        <f>IFERROR(VLOOKUP($A775,'Equity Curves'!$A$16:$F$1622,3,FALSE),'BN+NF EQ_Curves'!H774)</f>
        <v>31848456</v>
      </c>
      <c r="I775">
        <f>IFERROR(VLOOKUP($A775,'Equity Curves'!$A$16:$F$1622,4,FALSE),'BN+NF EQ_Curves'!I774)</f>
        <v>34393044</v>
      </c>
      <c r="J775">
        <f>IFERROR(VLOOKUP($A775,'Equity Curves'!$A$16:$F$1622,5,FALSE),'BN+NF EQ_Curves'!J774)</f>
        <v>31767028</v>
      </c>
      <c r="K775">
        <f>IFERROR(VLOOKUP($A775,'Equity Curves'!$A$16:$F$1622,6,FALSE),'BN+NF EQ_Curves'!K774)</f>
        <v>31767028</v>
      </c>
      <c r="M775">
        <f t="shared" si="135"/>
        <v>1.8115015630870701E-5</v>
      </c>
      <c r="N775">
        <f t="shared" si="136"/>
        <v>3.8579664485192122E-3</v>
      </c>
      <c r="O775">
        <f t="shared" si="137"/>
        <v>6.5276608199436037E-3</v>
      </c>
      <c r="P775">
        <f t="shared" si="138"/>
        <v>4.3150935824101122E-3</v>
      </c>
      <c r="Q775">
        <f t="shared" si="139"/>
        <v>4.4855737945348473E-3</v>
      </c>
      <c r="R775">
        <f t="shared" si="140"/>
        <v>2.2047119794608161E-3</v>
      </c>
      <c r="S775">
        <f t="shared" si="141"/>
        <v>7.1228063185235779E-3</v>
      </c>
      <c r="T775">
        <f t="shared" si="142"/>
        <v>9.6423910114260547E-3</v>
      </c>
      <c r="U775">
        <f t="shared" si="143"/>
        <v>1.2280038723254227E-2</v>
      </c>
      <c r="V775">
        <f t="shared" si="144"/>
        <v>1.2280038723254227E-2</v>
      </c>
      <c r="W775" s="2"/>
      <c r="X775">
        <f t="shared" si="145"/>
        <v>196.31128426183682</v>
      </c>
      <c r="Y775">
        <f t="shared" si="146"/>
        <v>6.2734396416957551E-3</v>
      </c>
      <c r="Z775" s="40">
        <f>X775/MAX($X$16:X775)-1</f>
        <v>0</v>
      </c>
      <c r="AC775" s="2"/>
    </row>
    <row r="776" spans="1:29">
      <c r="A776" s="2">
        <v>44629</v>
      </c>
      <c r="B776">
        <v>15994064</v>
      </c>
      <c r="C776">
        <v>17197092</v>
      </c>
      <c r="D776">
        <v>17896086</v>
      </c>
      <c r="E776">
        <v>17303494</v>
      </c>
      <c r="F776">
        <v>16168824</v>
      </c>
      <c r="G776">
        <f>IFERROR(VLOOKUP($A776,'Equity Curves'!$A$16:$F$1622,2,FALSE),'BN+NF EQ_Curves'!G775)</f>
        <v>24065936</v>
      </c>
      <c r="H776">
        <f>IFERROR(VLOOKUP($A776,'Equity Curves'!$A$16:$F$1622,3,FALSE),'BN+NF EQ_Curves'!H775)</f>
        <v>32146910</v>
      </c>
      <c r="I776">
        <f>IFERROR(VLOOKUP($A776,'Equity Curves'!$A$16:$F$1622,4,FALSE),'BN+NF EQ_Curves'!I775)</f>
        <v>34636536</v>
      </c>
      <c r="J776">
        <f>IFERROR(VLOOKUP($A776,'Equity Curves'!$A$16:$F$1622,5,FALSE),'BN+NF EQ_Curves'!J775)</f>
        <v>31953220</v>
      </c>
      <c r="K776">
        <f>IFERROR(VLOOKUP($A776,'Equity Curves'!$A$16:$F$1622,6,FALSE),'BN+NF EQ_Curves'!K775)</f>
        <v>31953220</v>
      </c>
      <c r="M776">
        <f t="shared" si="135"/>
        <v>5.9981629945742299E-3</v>
      </c>
      <c r="N776">
        <f t="shared" si="136"/>
        <v>7.0829816243036525E-3</v>
      </c>
      <c r="O776">
        <f t="shared" si="137"/>
        <v>5.4052068009020626E-3</v>
      </c>
      <c r="P776">
        <f t="shared" si="138"/>
        <v>5.5914705868678194E-3</v>
      </c>
      <c r="Q776">
        <f t="shared" si="139"/>
        <v>5.4389685249218722E-3</v>
      </c>
      <c r="R776">
        <f t="shared" si="140"/>
        <v>1.7736927850873219E-3</v>
      </c>
      <c r="S776">
        <f t="shared" si="141"/>
        <v>9.3710665283115446E-3</v>
      </c>
      <c r="T776">
        <f t="shared" si="142"/>
        <v>7.0796873926017856E-3</v>
      </c>
      <c r="U776">
        <f t="shared" si="143"/>
        <v>5.8611715266534414E-3</v>
      </c>
      <c r="V776">
        <f t="shared" si="144"/>
        <v>5.8611715266534414E-3</v>
      </c>
      <c r="W776" s="2"/>
      <c r="X776">
        <f t="shared" si="145"/>
        <v>197.47862144320771</v>
      </c>
      <c r="Y776">
        <f t="shared" si="146"/>
        <v>5.9463580290877189E-3</v>
      </c>
      <c r="Z776" s="40">
        <f>X776/MAX($X$16:X776)-1</f>
        <v>0</v>
      </c>
      <c r="AC776" s="2"/>
    </row>
    <row r="777" spans="1:29">
      <c r="A777" s="2">
        <v>44630</v>
      </c>
      <c r="B777">
        <v>16038403</v>
      </c>
      <c r="C777">
        <v>17217134</v>
      </c>
      <c r="D777">
        <v>17842332</v>
      </c>
      <c r="E777">
        <v>17346434</v>
      </c>
      <c r="F777">
        <v>16229908</v>
      </c>
      <c r="G777">
        <f>IFERROR(VLOOKUP($A777,'Equity Curves'!$A$16:$F$1622,2,FALSE),'BN+NF EQ_Curves'!G776)</f>
        <v>24249896</v>
      </c>
      <c r="H777">
        <f>IFERROR(VLOOKUP($A777,'Equity Curves'!$A$16:$F$1622,3,FALSE),'BN+NF EQ_Curves'!H776)</f>
        <v>32227460</v>
      </c>
      <c r="I777">
        <f>IFERROR(VLOOKUP($A777,'Equity Curves'!$A$16:$F$1622,4,FALSE),'BN+NF EQ_Curves'!I776)</f>
        <v>34798500</v>
      </c>
      <c r="J777">
        <f>IFERROR(VLOOKUP($A777,'Equity Curves'!$A$16:$F$1622,5,FALSE),'BN+NF EQ_Curves'!J776)</f>
        <v>32133260</v>
      </c>
      <c r="K777">
        <f>IFERROR(VLOOKUP($A777,'Equity Curves'!$A$16:$F$1622,6,FALSE),'BN+NF EQ_Curves'!K776)</f>
        <v>32133260</v>
      </c>
      <c r="M777">
        <f t="shared" si="135"/>
        <v>2.7722159921330647E-3</v>
      </c>
      <c r="N777">
        <f t="shared" si="136"/>
        <v>1.1654295970504602E-3</v>
      </c>
      <c r="O777">
        <f t="shared" si="137"/>
        <v>-3.003673540683649E-3</v>
      </c>
      <c r="P777">
        <f t="shared" si="138"/>
        <v>2.4815797318160637E-3</v>
      </c>
      <c r="Q777">
        <f t="shared" si="139"/>
        <v>3.7778876187903876E-3</v>
      </c>
      <c r="R777">
        <f t="shared" si="140"/>
        <v>7.6439993856878274E-3</v>
      </c>
      <c r="S777">
        <f t="shared" si="141"/>
        <v>2.5056840610808706E-3</v>
      </c>
      <c r="T777">
        <f t="shared" si="142"/>
        <v>4.6761027141974942E-3</v>
      </c>
      <c r="U777">
        <f t="shared" si="143"/>
        <v>5.6344869155597888E-3</v>
      </c>
      <c r="V777">
        <f t="shared" si="144"/>
        <v>5.6344869155597888E-3</v>
      </c>
      <c r="W777" s="2"/>
      <c r="X777">
        <f t="shared" si="145"/>
        <v>198.13599221581765</v>
      </c>
      <c r="Y777">
        <f t="shared" si="146"/>
        <v>3.3288199391192101E-3</v>
      </c>
      <c r="Z777" s="40">
        <f>X777/MAX($X$16:X777)-1</f>
        <v>0</v>
      </c>
      <c r="AC777" s="2"/>
    </row>
    <row r="778" spans="1:29">
      <c r="A778" s="2">
        <v>44631</v>
      </c>
      <c r="B778">
        <v>16080944</v>
      </c>
      <c r="C778">
        <v>17264154</v>
      </c>
      <c r="D778">
        <v>17692814</v>
      </c>
      <c r="E778">
        <v>17186580</v>
      </c>
      <c r="F778">
        <v>16143794</v>
      </c>
      <c r="G778">
        <f>IFERROR(VLOOKUP($A778,'Equity Curves'!$A$16:$F$1622,2,FALSE),'BN+NF EQ_Curves'!G777)</f>
        <v>24297320</v>
      </c>
      <c r="H778">
        <f>IFERROR(VLOOKUP($A778,'Equity Curves'!$A$16:$F$1622,3,FALSE),'BN+NF EQ_Curves'!H777)</f>
        <v>32128040</v>
      </c>
      <c r="I778">
        <f>IFERROR(VLOOKUP($A778,'Equity Curves'!$A$16:$F$1622,4,FALSE),'BN+NF EQ_Curves'!I777)</f>
        <v>34568200</v>
      </c>
      <c r="J778">
        <f>IFERROR(VLOOKUP($A778,'Equity Curves'!$A$16:$F$1622,5,FALSE),'BN+NF EQ_Curves'!J777)</f>
        <v>31649248</v>
      </c>
      <c r="K778">
        <f>IFERROR(VLOOKUP($A778,'Equity Curves'!$A$16:$F$1622,6,FALSE),'BN+NF EQ_Curves'!K777)</f>
        <v>31649248</v>
      </c>
      <c r="M778">
        <f t="shared" si="135"/>
        <v>2.6524461319497039E-3</v>
      </c>
      <c r="N778">
        <f t="shared" si="136"/>
        <v>2.7310004092435669E-3</v>
      </c>
      <c r="O778">
        <f t="shared" si="137"/>
        <v>-8.3799584045404218E-3</v>
      </c>
      <c r="P778">
        <f t="shared" si="138"/>
        <v>-9.2153810979247464E-3</v>
      </c>
      <c r="Q778">
        <f t="shared" si="139"/>
        <v>-5.3058834344593686E-3</v>
      </c>
      <c r="R778">
        <f t="shared" si="140"/>
        <v>1.9556372530422639E-3</v>
      </c>
      <c r="S778">
        <f t="shared" si="141"/>
        <v>-3.0849468124388713E-3</v>
      </c>
      <c r="T778">
        <f t="shared" si="142"/>
        <v>-6.6181013549434509E-3</v>
      </c>
      <c r="U778">
        <f t="shared" si="143"/>
        <v>-1.5062648483222696E-2</v>
      </c>
      <c r="V778">
        <f t="shared" si="144"/>
        <v>-1.5062648483222696E-2</v>
      </c>
      <c r="W778" s="2"/>
      <c r="X778">
        <f t="shared" si="145"/>
        <v>197.03850735967345</v>
      </c>
      <c r="Y778">
        <f t="shared" si="146"/>
        <v>-5.5390484276516714E-3</v>
      </c>
      <c r="Z778" s="40">
        <f>X778/MAX($X$16:X778)-1</f>
        <v>-5.5390484276515162E-3</v>
      </c>
      <c r="AC778" s="2"/>
    </row>
    <row r="779" spans="1:29">
      <c r="A779" s="2">
        <v>44634</v>
      </c>
      <c r="B779">
        <v>16165428</v>
      </c>
      <c r="C779">
        <v>17357530</v>
      </c>
      <c r="D779">
        <v>17799892</v>
      </c>
      <c r="E779">
        <v>17326566</v>
      </c>
      <c r="F779">
        <v>16247420</v>
      </c>
      <c r="G779">
        <f>IFERROR(VLOOKUP($A779,'Equity Curves'!$A$16:$F$1622,2,FALSE),'BN+NF EQ_Curves'!G778)</f>
        <v>24538902</v>
      </c>
      <c r="H779">
        <f>IFERROR(VLOOKUP($A779,'Equity Curves'!$A$16:$F$1622,3,FALSE),'BN+NF EQ_Curves'!H778)</f>
        <v>32218596</v>
      </c>
      <c r="I779">
        <f>IFERROR(VLOOKUP($A779,'Equity Curves'!$A$16:$F$1622,4,FALSE),'BN+NF EQ_Curves'!I778)</f>
        <v>34945888</v>
      </c>
      <c r="J779">
        <f>IFERROR(VLOOKUP($A779,'Equity Curves'!$A$16:$F$1622,5,FALSE),'BN+NF EQ_Curves'!J778)</f>
        <v>31774510</v>
      </c>
      <c r="K779">
        <f>IFERROR(VLOOKUP($A779,'Equity Curves'!$A$16:$F$1622,6,FALSE),'BN+NF EQ_Curves'!K778)</f>
        <v>31774510</v>
      </c>
      <c r="M779">
        <f t="shared" si="135"/>
        <v>5.2536716749962409E-3</v>
      </c>
      <c r="N779">
        <f t="shared" si="136"/>
        <v>5.4086635232748481E-3</v>
      </c>
      <c r="O779">
        <f t="shared" si="137"/>
        <v>6.0520615883941087E-3</v>
      </c>
      <c r="P779">
        <f t="shared" si="138"/>
        <v>8.1450759837036202E-3</v>
      </c>
      <c r="Q779">
        <f t="shared" si="139"/>
        <v>6.4189372089360486E-3</v>
      </c>
      <c r="R779">
        <f t="shared" si="140"/>
        <v>9.9427426563918342E-3</v>
      </c>
      <c r="S779">
        <f t="shared" si="141"/>
        <v>2.8185970884000433E-3</v>
      </c>
      <c r="T779">
        <f t="shared" si="142"/>
        <v>1.0925879854895459E-2</v>
      </c>
      <c r="U779">
        <f t="shared" si="143"/>
        <v>3.9578191557663178E-3</v>
      </c>
      <c r="V779">
        <f t="shared" si="144"/>
        <v>3.9578191557663178E-3</v>
      </c>
      <c r="W779" s="2"/>
      <c r="X779">
        <f t="shared" si="145"/>
        <v>198.27751047627672</v>
      </c>
      <c r="Y779">
        <f t="shared" si="146"/>
        <v>6.2881267890524837E-3</v>
      </c>
      <c r="Z779" s="40">
        <f>X779/MAX($X$16:X779)-1</f>
        <v>0</v>
      </c>
      <c r="AC779" s="2"/>
    </row>
    <row r="780" spans="1:29">
      <c r="A780" s="2">
        <v>44635</v>
      </c>
      <c r="B780">
        <v>16074561</v>
      </c>
      <c r="C780">
        <v>17418132</v>
      </c>
      <c r="D780">
        <v>17875856</v>
      </c>
      <c r="E780">
        <v>17437296</v>
      </c>
      <c r="F780">
        <v>16349661</v>
      </c>
      <c r="G780">
        <f>IFERROR(VLOOKUP($A780,'Equity Curves'!$A$16:$F$1622,2,FALSE),'BN+NF EQ_Curves'!G779)</f>
        <v>24392762</v>
      </c>
      <c r="H780">
        <f>IFERROR(VLOOKUP($A780,'Equity Curves'!$A$16:$F$1622,3,FALSE),'BN+NF EQ_Curves'!H779)</f>
        <v>32298420</v>
      </c>
      <c r="I780">
        <f>IFERROR(VLOOKUP($A780,'Equity Curves'!$A$16:$F$1622,4,FALSE),'BN+NF EQ_Curves'!I779)</f>
        <v>35167052</v>
      </c>
      <c r="J780">
        <f>IFERROR(VLOOKUP($A780,'Equity Curves'!$A$16:$F$1622,5,FALSE),'BN+NF EQ_Curves'!J779)</f>
        <v>31995268</v>
      </c>
      <c r="K780">
        <f>IFERROR(VLOOKUP($A780,'Equity Curves'!$A$16:$F$1622,6,FALSE),'BN+NF EQ_Curves'!K779)</f>
        <v>31995268</v>
      </c>
      <c r="M780">
        <f t="shared" si="135"/>
        <v>-5.6210698535170689E-3</v>
      </c>
      <c r="N780">
        <f t="shared" si="136"/>
        <v>3.4913953771071871E-3</v>
      </c>
      <c r="O780">
        <f t="shared" si="137"/>
        <v>4.2676663431440165E-3</v>
      </c>
      <c r="P780">
        <f t="shared" si="138"/>
        <v>6.3907643326439612E-3</v>
      </c>
      <c r="Q780">
        <f t="shared" si="139"/>
        <v>6.2927529416978434E-3</v>
      </c>
      <c r="R780">
        <f t="shared" si="140"/>
        <v>-5.9554416900967633E-3</v>
      </c>
      <c r="S780">
        <f t="shared" si="141"/>
        <v>2.477575372930696E-3</v>
      </c>
      <c r="T780">
        <f t="shared" si="142"/>
        <v>6.3287560470632886E-3</v>
      </c>
      <c r="U780">
        <f t="shared" si="143"/>
        <v>6.9476445112763852E-3</v>
      </c>
      <c r="V780">
        <f t="shared" si="144"/>
        <v>6.9476445112763852E-3</v>
      </c>
      <c r="W780" s="2"/>
      <c r="X780">
        <f t="shared" si="145"/>
        <v>198.90342673297874</v>
      </c>
      <c r="Y780">
        <f t="shared" si="146"/>
        <v>3.1567687893525927E-3</v>
      </c>
      <c r="Z780" s="40">
        <f>X780/MAX($X$16:X780)-1</f>
        <v>0</v>
      </c>
      <c r="AC780" s="2"/>
    </row>
    <row r="781" spans="1:29">
      <c r="A781" s="2">
        <v>44636</v>
      </c>
      <c r="B781">
        <v>15973545</v>
      </c>
      <c r="C781">
        <v>17363380</v>
      </c>
      <c r="D781">
        <v>17821102</v>
      </c>
      <c r="E781">
        <v>17382544</v>
      </c>
      <c r="F781">
        <v>16324062</v>
      </c>
      <c r="G781">
        <f>IFERROR(VLOOKUP($A781,'Equity Curves'!$A$16:$F$1622,2,FALSE),'BN+NF EQ_Curves'!G780)</f>
        <v>24160018</v>
      </c>
      <c r="H781">
        <f>IFERROR(VLOOKUP($A781,'Equity Curves'!$A$16:$F$1622,3,FALSE),'BN+NF EQ_Curves'!H780)</f>
        <v>32052716</v>
      </c>
      <c r="I781">
        <f>IFERROR(VLOOKUP($A781,'Equity Curves'!$A$16:$F$1622,4,FALSE),'BN+NF EQ_Curves'!I780)</f>
        <v>34948436</v>
      </c>
      <c r="J781">
        <f>IFERROR(VLOOKUP($A781,'Equity Curves'!$A$16:$F$1622,5,FALSE),'BN+NF EQ_Curves'!J780)</f>
        <v>31819738</v>
      </c>
      <c r="K781">
        <f>IFERROR(VLOOKUP($A781,'Equity Curves'!$A$16:$F$1622,6,FALSE),'BN+NF EQ_Curves'!K780)</f>
        <v>31819738</v>
      </c>
      <c r="M781">
        <f t="shared" si="135"/>
        <v>-6.2842151645696731E-3</v>
      </c>
      <c r="N781">
        <f t="shared" si="136"/>
        <v>-3.1433910364211393E-3</v>
      </c>
      <c r="O781">
        <f t="shared" si="137"/>
        <v>-3.06301415719612E-3</v>
      </c>
      <c r="P781">
        <f t="shared" si="138"/>
        <v>-3.139936375456398E-3</v>
      </c>
      <c r="Q781">
        <f t="shared" si="139"/>
        <v>-1.5657205369579152E-3</v>
      </c>
      <c r="R781">
        <f t="shared" si="140"/>
        <v>-9.5415189145042767E-3</v>
      </c>
      <c r="S781">
        <f t="shared" si="141"/>
        <v>-7.6073071066634634E-3</v>
      </c>
      <c r="T781">
        <f t="shared" si="142"/>
        <v>-6.2165006040313386E-3</v>
      </c>
      <c r="U781">
        <f t="shared" si="143"/>
        <v>-5.4861237605511315E-3</v>
      </c>
      <c r="V781">
        <f t="shared" si="144"/>
        <v>-5.4861237605511315E-3</v>
      </c>
      <c r="W781" s="2"/>
      <c r="X781">
        <f t="shared" si="145"/>
        <v>197.87840076902174</v>
      </c>
      <c r="Y781">
        <f t="shared" si="146"/>
        <v>-5.1533851416902584E-3</v>
      </c>
      <c r="Z781" s="40">
        <f>X781/MAX($X$16:X781)-1</f>
        <v>-5.1533851416902809E-3</v>
      </c>
      <c r="AC781" s="2"/>
    </row>
    <row r="782" spans="1:29">
      <c r="A782" s="2">
        <v>44637</v>
      </c>
      <c r="B782">
        <v>16063642</v>
      </c>
      <c r="C782">
        <v>17462960</v>
      </c>
      <c r="D782">
        <v>17920684</v>
      </c>
      <c r="E782">
        <v>17482124</v>
      </c>
      <c r="F782">
        <v>16414159</v>
      </c>
      <c r="G782">
        <f>IFERROR(VLOOKUP($A782,'Equity Curves'!$A$16:$F$1622,2,FALSE),'BN+NF EQ_Curves'!G781)</f>
        <v>24419522</v>
      </c>
      <c r="H782">
        <f>IFERROR(VLOOKUP($A782,'Equity Curves'!$A$16:$F$1622,3,FALSE),'BN+NF EQ_Curves'!H781)</f>
        <v>32386364</v>
      </c>
      <c r="I782">
        <f>IFERROR(VLOOKUP($A782,'Equity Curves'!$A$16:$F$1622,4,FALSE),'BN+NF EQ_Curves'!I781)</f>
        <v>35319156</v>
      </c>
      <c r="J782">
        <f>IFERROR(VLOOKUP($A782,'Equity Curves'!$A$16:$F$1622,5,FALSE),'BN+NF EQ_Curves'!J781)</f>
        <v>32153388</v>
      </c>
      <c r="K782">
        <f>IFERROR(VLOOKUP($A782,'Equity Curves'!$A$16:$F$1622,6,FALSE),'BN+NF EQ_Curves'!K781)</f>
        <v>32153388</v>
      </c>
      <c r="M782">
        <f t="shared" si="135"/>
        <v>5.6403885299098899E-3</v>
      </c>
      <c r="N782">
        <f t="shared" si="136"/>
        <v>5.735058496675105E-3</v>
      </c>
      <c r="O782">
        <f t="shared" si="137"/>
        <v>5.5878699308269386E-3</v>
      </c>
      <c r="P782">
        <f t="shared" si="138"/>
        <v>5.7287356787361077E-3</v>
      </c>
      <c r="Q782">
        <f t="shared" si="139"/>
        <v>5.5192757782958068E-3</v>
      </c>
      <c r="R782">
        <f t="shared" si="140"/>
        <v>1.0741051600209994E-2</v>
      </c>
      <c r="S782">
        <f t="shared" si="141"/>
        <v>1.0409351893923668E-2</v>
      </c>
      <c r="T782">
        <f t="shared" si="142"/>
        <v>1.0607627763371097E-2</v>
      </c>
      <c r="U782">
        <f t="shared" si="143"/>
        <v>1.0485630019958059E-2</v>
      </c>
      <c r="V782">
        <f t="shared" si="144"/>
        <v>1.0485630019958059E-2</v>
      </c>
      <c r="W782" s="2"/>
      <c r="X782">
        <f t="shared" si="145"/>
        <v>199.48004080760546</v>
      </c>
      <c r="Y782">
        <f t="shared" si="146"/>
        <v>8.0940619711864729E-3</v>
      </c>
      <c r="Z782" s="40">
        <f>X782/MAX($X$16:X782)-1</f>
        <v>0</v>
      </c>
      <c r="AC782" s="2"/>
    </row>
    <row r="783" spans="1:29">
      <c r="A783" s="2">
        <v>44641</v>
      </c>
      <c r="B783">
        <v>15991079</v>
      </c>
      <c r="C783">
        <v>17412438</v>
      </c>
      <c r="D783">
        <v>17949566</v>
      </c>
      <c r="E783">
        <v>17505914</v>
      </c>
      <c r="F783">
        <v>16495935</v>
      </c>
      <c r="G783">
        <f>IFERROR(VLOOKUP($A783,'Equity Curves'!$A$16:$F$1622,2,FALSE),'BN+NF EQ_Curves'!G782)</f>
        <v>24381574</v>
      </c>
      <c r="H783">
        <f>IFERROR(VLOOKUP($A783,'Equity Curves'!$A$16:$F$1622,3,FALSE),'BN+NF EQ_Curves'!H782)</f>
        <v>32377298</v>
      </c>
      <c r="I783">
        <f>IFERROR(VLOOKUP($A783,'Equity Curves'!$A$16:$F$1622,4,FALSE),'BN+NF EQ_Curves'!I782)</f>
        <v>35403656</v>
      </c>
      <c r="J783">
        <f>IFERROR(VLOOKUP($A783,'Equity Curves'!$A$16:$F$1622,5,FALSE),'BN+NF EQ_Curves'!J782)</f>
        <v>32251554</v>
      </c>
      <c r="K783">
        <f>IFERROR(VLOOKUP($A783,'Equity Curves'!$A$16:$F$1622,6,FALSE),'BN+NF EQ_Curves'!K782)</f>
        <v>32251554</v>
      </c>
      <c r="M783">
        <f t="shared" si="135"/>
        <v>-4.5172196940146403E-3</v>
      </c>
      <c r="N783">
        <f t="shared" si="136"/>
        <v>-2.8930948705144788E-3</v>
      </c>
      <c r="O783">
        <f t="shared" si="137"/>
        <v>1.6116572336188906E-3</v>
      </c>
      <c r="P783">
        <f t="shared" si="138"/>
        <v>1.3608186282170198E-3</v>
      </c>
      <c r="Q783">
        <f t="shared" si="139"/>
        <v>4.9820402007803022E-3</v>
      </c>
      <c r="R783">
        <f t="shared" si="140"/>
        <v>-1.5540025722042827E-3</v>
      </c>
      <c r="S783">
        <f t="shared" si="141"/>
        <v>-2.7993262843584166E-4</v>
      </c>
      <c r="T783">
        <f t="shared" si="142"/>
        <v>2.392469401024222E-3</v>
      </c>
      <c r="U783">
        <f t="shared" si="143"/>
        <v>3.0530530717323145E-3</v>
      </c>
      <c r="V783">
        <f t="shared" si="144"/>
        <v>3.0530530717323145E-3</v>
      </c>
      <c r="W783" s="2"/>
      <c r="X783">
        <f t="shared" si="145"/>
        <v>199.62384281408598</v>
      </c>
      <c r="Y783">
        <f t="shared" si="146"/>
        <v>7.2088418419358202E-4</v>
      </c>
      <c r="Z783" s="40">
        <f>X783/MAX($X$16:X783)-1</f>
        <v>0</v>
      </c>
      <c r="AC783" s="2"/>
    </row>
    <row r="784" spans="1:29">
      <c r="A784" s="2">
        <v>44642</v>
      </c>
      <c r="B784">
        <v>15803920</v>
      </c>
      <c r="C784">
        <v>17479590</v>
      </c>
      <c r="D784">
        <v>18043476</v>
      </c>
      <c r="E784">
        <v>17595352</v>
      </c>
      <c r="F784">
        <v>16581525</v>
      </c>
      <c r="G784">
        <f>IFERROR(VLOOKUP($A784,'Equity Curves'!$A$16:$F$1622,2,FALSE),'BN+NF EQ_Curves'!G783)</f>
        <v>23993476</v>
      </c>
      <c r="H784">
        <f>IFERROR(VLOOKUP($A784,'Equity Curves'!$A$16:$F$1622,3,FALSE),'BN+NF EQ_Curves'!H783)</f>
        <v>32549016</v>
      </c>
      <c r="I784">
        <f>IFERROR(VLOOKUP($A784,'Equity Curves'!$A$16:$F$1622,4,FALSE),'BN+NF EQ_Curves'!I783)</f>
        <v>35807404</v>
      </c>
      <c r="J784">
        <f>IFERROR(VLOOKUP($A784,'Equity Curves'!$A$16:$F$1622,5,FALSE),'BN+NF EQ_Curves'!J783)</f>
        <v>32660496</v>
      </c>
      <c r="K784">
        <f>IFERROR(VLOOKUP($A784,'Equity Curves'!$A$16:$F$1622,6,FALSE),'BN+NF EQ_Curves'!K783)</f>
        <v>32660496</v>
      </c>
      <c r="M784">
        <f t="shared" si="135"/>
        <v>-1.1703963190976663E-2</v>
      </c>
      <c r="N784">
        <f t="shared" si="136"/>
        <v>3.8565535739452095E-3</v>
      </c>
      <c r="O784">
        <f t="shared" si="137"/>
        <v>5.2318813725078517E-3</v>
      </c>
      <c r="P784">
        <f t="shared" si="138"/>
        <v>5.1090163015767853E-3</v>
      </c>
      <c r="Q784">
        <f t="shared" si="139"/>
        <v>5.1885509975639899E-3</v>
      </c>
      <c r="R784">
        <f t="shared" si="140"/>
        <v>-1.591767619268547E-2</v>
      </c>
      <c r="S784">
        <f t="shared" si="141"/>
        <v>5.3036544309534861E-3</v>
      </c>
      <c r="T784">
        <f t="shared" si="142"/>
        <v>1.1404132951692958E-2</v>
      </c>
      <c r="U784">
        <f t="shared" si="143"/>
        <v>1.2679761105464982E-2</v>
      </c>
      <c r="V784">
        <f t="shared" si="144"/>
        <v>1.2679761105464982E-2</v>
      </c>
      <c r="W784" s="2"/>
      <c r="X784">
        <f t="shared" si="145"/>
        <v>200.29920366052559</v>
      </c>
      <c r="Y784">
        <f t="shared" si="146"/>
        <v>3.3831672455508113E-3</v>
      </c>
      <c r="Z784" s="40">
        <f>X784/MAX($X$16:X784)-1</f>
        <v>0</v>
      </c>
      <c r="AC784" s="2"/>
    </row>
    <row r="785" spans="1:29">
      <c r="A785" s="2">
        <v>44643</v>
      </c>
      <c r="B785">
        <v>15784831</v>
      </c>
      <c r="C785">
        <v>17450588</v>
      </c>
      <c r="D785">
        <v>18074140</v>
      </c>
      <c r="E785">
        <v>17629498</v>
      </c>
      <c r="F785">
        <v>16632358</v>
      </c>
      <c r="G785">
        <f>IFERROR(VLOOKUP($A785,'Equity Curves'!$A$16:$F$1622,2,FALSE),'BN+NF EQ_Curves'!G784)</f>
        <v>23910396</v>
      </c>
      <c r="H785">
        <f>IFERROR(VLOOKUP($A785,'Equity Curves'!$A$16:$F$1622,3,FALSE),'BN+NF EQ_Curves'!H784)</f>
        <v>32472192</v>
      </c>
      <c r="I785">
        <f>IFERROR(VLOOKUP($A785,'Equity Curves'!$A$16:$F$1622,4,FALSE),'BN+NF EQ_Curves'!I784)</f>
        <v>35883336</v>
      </c>
      <c r="J785">
        <f>IFERROR(VLOOKUP($A785,'Equity Curves'!$A$16:$F$1622,5,FALSE),'BN+NF EQ_Curves'!J784)</f>
        <v>32769550</v>
      </c>
      <c r="K785">
        <f>IFERROR(VLOOKUP($A785,'Equity Curves'!$A$16:$F$1622,6,FALSE),'BN+NF EQ_Curves'!K784)</f>
        <v>32769550</v>
      </c>
      <c r="M785">
        <f t="shared" si="135"/>
        <v>-1.207864884155363E-3</v>
      </c>
      <c r="N785">
        <f t="shared" si="136"/>
        <v>-1.6591922350581711E-3</v>
      </c>
      <c r="O785">
        <f t="shared" si="137"/>
        <v>1.6994508153529431E-3</v>
      </c>
      <c r="P785">
        <f t="shared" si="138"/>
        <v>1.9406261380845446E-3</v>
      </c>
      <c r="Q785">
        <f t="shared" si="139"/>
        <v>3.065640826160454E-3</v>
      </c>
      <c r="R785">
        <f t="shared" si="140"/>
        <v>-3.4626079189192804E-3</v>
      </c>
      <c r="S785">
        <f t="shared" si="141"/>
        <v>-2.3602556833054456E-3</v>
      </c>
      <c r="T785">
        <f t="shared" si="142"/>
        <v>2.1205670201616122E-3</v>
      </c>
      <c r="U785">
        <f t="shared" si="143"/>
        <v>3.3390184888801855E-3</v>
      </c>
      <c r="V785">
        <f t="shared" si="144"/>
        <v>3.3390184888801855E-3</v>
      </c>
      <c r="W785" s="2"/>
      <c r="X785">
        <f t="shared" si="145"/>
        <v>200.43569557102123</v>
      </c>
      <c r="Y785">
        <f t="shared" si="146"/>
        <v>6.8144010560816648E-4</v>
      </c>
      <c r="Z785" s="40">
        <f>X785/MAX($X$16:X785)-1</f>
        <v>0</v>
      </c>
      <c r="AC785" s="2"/>
    </row>
    <row r="786" spans="1:29">
      <c r="A786" s="2">
        <v>44644</v>
      </c>
      <c r="B786">
        <v>15777336</v>
      </c>
      <c r="C786">
        <v>17532196</v>
      </c>
      <c r="D786">
        <v>17975992</v>
      </c>
      <c r="E786">
        <v>17579286</v>
      </c>
      <c r="F786">
        <v>16625093</v>
      </c>
      <c r="G786">
        <f>IFERROR(VLOOKUP($A786,'Equity Curves'!$A$16:$F$1622,2,FALSE),'BN+NF EQ_Curves'!G785)</f>
        <v>23881702</v>
      </c>
      <c r="H786">
        <f>IFERROR(VLOOKUP($A786,'Equity Curves'!$A$16:$F$1622,3,FALSE),'BN+NF EQ_Curves'!H785)</f>
        <v>32761254</v>
      </c>
      <c r="I786">
        <f>IFERROR(VLOOKUP($A786,'Equity Curves'!$A$16:$F$1622,4,FALSE),'BN+NF EQ_Curves'!I785)</f>
        <v>36138312</v>
      </c>
      <c r="J786">
        <f>IFERROR(VLOOKUP($A786,'Equity Curves'!$A$16:$F$1622,5,FALSE),'BN+NF EQ_Curves'!J785)</f>
        <v>32964938</v>
      </c>
      <c r="K786">
        <f>IFERROR(VLOOKUP($A786,'Equity Curves'!$A$16:$F$1622,6,FALSE),'BN+NF EQ_Curves'!K785)</f>
        <v>32964938</v>
      </c>
      <c r="M786">
        <f t="shared" ref="M786:M849" si="147">B786/B785-1</f>
        <v>-4.7482294869038988E-4</v>
      </c>
      <c r="N786">
        <f t="shared" ref="N786:N849" si="148">C786/C785-1</f>
        <v>4.6765186365067546E-3</v>
      </c>
      <c r="O786">
        <f t="shared" ref="O786:O849" si="149">D786/D785-1</f>
        <v>-5.4302998648898537E-3</v>
      </c>
      <c r="P786">
        <f t="shared" ref="P786:P849" si="150">E786/E785-1</f>
        <v>-2.8481809294853555E-3</v>
      </c>
      <c r="Q786">
        <f t="shared" ref="Q786:Q849" si="151">F786/F785-1</f>
        <v>-4.3679915980643358E-4</v>
      </c>
      <c r="R786">
        <f t="shared" ref="R786:R849" si="152">G786/G785-1</f>
        <v>-1.2000637714238982E-3</v>
      </c>
      <c r="S786">
        <f t="shared" ref="S786:S849" si="153">H786/H785-1</f>
        <v>8.9018320660336769E-3</v>
      </c>
      <c r="T786">
        <f t="shared" ref="T786:T849" si="154">I786/I785-1</f>
        <v>7.1056938518758717E-3</v>
      </c>
      <c r="U786">
        <f t="shared" ref="U786:U849" si="155">J786/J785-1</f>
        <v>5.9624865156830964E-3</v>
      </c>
      <c r="V786">
        <f t="shared" ref="V786:V849" si="156">K786/K785-1</f>
        <v>5.9624865156830964E-3</v>
      </c>
      <c r="W786" s="2"/>
      <c r="X786">
        <f t="shared" ref="X786:X849" si="157">X785*(1+Y786)</f>
        <v>200.88104065474448</v>
      </c>
      <c r="Y786">
        <f t="shared" ref="Y786:Y849" si="158">(M786*$M$14)+(N786*$N$14)+(O786*$O$14)+(P786*$P$14)+(Q786*$Q$14)+(R786*$R$14)+(S786*$S$14)+(T786*$T$14)+(U786*$U$14)+(V786*$V$14)</f>
        <v>2.2218850911486566E-3</v>
      </c>
      <c r="Z786" s="40">
        <f>X786/MAX($X$16:X786)-1</f>
        <v>0</v>
      </c>
      <c r="AC786" s="2"/>
    </row>
    <row r="787" spans="1:29">
      <c r="A787" s="2">
        <v>44645</v>
      </c>
      <c r="B787">
        <v>15810828</v>
      </c>
      <c r="C787">
        <v>17469964</v>
      </c>
      <c r="D787">
        <v>17956774</v>
      </c>
      <c r="E787">
        <v>17612780</v>
      </c>
      <c r="F787">
        <v>16656071</v>
      </c>
      <c r="G787">
        <f>IFERROR(VLOOKUP($A787,'Equity Curves'!$A$16:$F$1622,2,FALSE),'BN+NF EQ_Curves'!G786)</f>
        <v>23888502</v>
      </c>
      <c r="H787">
        <f>IFERROR(VLOOKUP($A787,'Equity Curves'!$A$16:$F$1622,3,FALSE),'BN+NF EQ_Curves'!H786)</f>
        <v>32770672</v>
      </c>
      <c r="I787">
        <f>IFERROR(VLOOKUP($A787,'Equity Curves'!$A$16:$F$1622,4,FALSE),'BN+NF EQ_Curves'!I786)</f>
        <v>36104040</v>
      </c>
      <c r="J787">
        <f>IFERROR(VLOOKUP($A787,'Equity Curves'!$A$16:$F$1622,5,FALSE),'BN+NF EQ_Curves'!J786)</f>
        <v>32736936</v>
      </c>
      <c r="K787">
        <f>IFERROR(VLOOKUP($A787,'Equity Curves'!$A$16:$F$1622,6,FALSE),'BN+NF EQ_Curves'!K786)</f>
        <v>32736936</v>
      </c>
      <c r="M787">
        <f t="shared" si="147"/>
        <v>2.1227918325374961E-3</v>
      </c>
      <c r="N787">
        <f t="shared" si="148"/>
        <v>-3.5495838627402909E-3</v>
      </c>
      <c r="O787">
        <f t="shared" si="149"/>
        <v>-1.069092598617094E-3</v>
      </c>
      <c r="P787">
        <f t="shared" si="150"/>
        <v>1.9053106024897737E-3</v>
      </c>
      <c r="Q787">
        <f t="shared" si="151"/>
        <v>1.8633279224362642E-3</v>
      </c>
      <c r="R787">
        <f t="shared" si="152"/>
        <v>2.8473682487129004E-4</v>
      </c>
      <c r="S787">
        <f t="shared" si="153"/>
        <v>2.8747373345350269E-4</v>
      </c>
      <c r="T787">
        <f t="shared" si="154"/>
        <v>-9.4835641465484954E-4</v>
      </c>
      <c r="U787">
        <f t="shared" si="155"/>
        <v>-6.9165001918098934E-3</v>
      </c>
      <c r="V787">
        <f t="shared" si="156"/>
        <v>-6.9165001918098934E-3</v>
      </c>
      <c r="W787" s="2"/>
      <c r="X787">
        <f t="shared" si="157"/>
        <v>200.62117305910954</v>
      </c>
      <c r="Y787">
        <f t="shared" si="158"/>
        <v>-1.2936392343843696E-3</v>
      </c>
      <c r="Z787" s="40">
        <f>X787/MAX($X$16:X787)-1</f>
        <v>-1.2936392343844139E-3</v>
      </c>
      <c r="AC787" s="2"/>
    </row>
    <row r="788" spans="1:29">
      <c r="A788" s="2">
        <v>44648</v>
      </c>
      <c r="B788">
        <v>15832503</v>
      </c>
      <c r="C788">
        <v>17550542</v>
      </c>
      <c r="D788">
        <v>17920338</v>
      </c>
      <c r="E788">
        <v>17576344</v>
      </c>
      <c r="F788">
        <v>16690537</v>
      </c>
      <c r="G788">
        <f>IFERROR(VLOOKUP($A788,'Equity Curves'!$A$16:$F$1622,2,FALSE),'BN+NF EQ_Curves'!G787)</f>
        <v>23852320</v>
      </c>
      <c r="H788">
        <f>IFERROR(VLOOKUP($A788,'Equity Curves'!$A$16:$F$1622,3,FALSE),'BN+NF EQ_Curves'!H787)</f>
        <v>33053794</v>
      </c>
      <c r="I788">
        <f>IFERROR(VLOOKUP($A788,'Equity Curves'!$A$16:$F$1622,4,FALSE),'BN+NF EQ_Curves'!I787)</f>
        <v>36130576</v>
      </c>
      <c r="J788">
        <f>IFERROR(VLOOKUP($A788,'Equity Curves'!$A$16:$F$1622,5,FALSE),'BN+NF EQ_Curves'!J787)</f>
        <v>32794770</v>
      </c>
      <c r="K788">
        <f>IFERROR(VLOOKUP($A788,'Equity Curves'!$A$16:$F$1622,6,FALSE),'BN+NF EQ_Curves'!K787)</f>
        <v>32794770</v>
      </c>
      <c r="M788">
        <f t="shared" si="147"/>
        <v>1.3708959454874492E-3</v>
      </c>
      <c r="N788">
        <f t="shared" si="148"/>
        <v>4.6123735572667357E-3</v>
      </c>
      <c r="O788">
        <f t="shared" si="149"/>
        <v>-2.029094981091828E-3</v>
      </c>
      <c r="P788">
        <f t="shared" si="150"/>
        <v>-2.0687250962085901E-3</v>
      </c>
      <c r="Q788">
        <f t="shared" si="151"/>
        <v>2.0692755212199376E-3</v>
      </c>
      <c r="R788">
        <f t="shared" si="152"/>
        <v>-1.5146198786345488E-3</v>
      </c>
      <c r="S788">
        <f t="shared" si="153"/>
        <v>8.6394932639770605E-3</v>
      </c>
      <c r="T788">
        <f t="shared" si="154"/>
        <v>7.349869986850166E-4</v>
      </c>
      <c r="U788">
        <f t="shared" si="155"/>
        <v>1.7666283735289223E-3</v>
      </c>
      <c r="V788">
        <f t="shared" si="156"/>
        <v>1.7666283735289223E-3</v>
      </c>
      <c r="W788" s="2"/>
      <c r="X788">
        <f t="shared" si="157"/>
        <v>200.92908326726615</v>
      </c>
      <c r="Y788">
        <f t="shared" si="158"/>
        <v>1.5347842077759078E-3</v>
      </c>
      <c r="Z788" s="40">
        <f>X788/MAX($X$16:X788)-1</f>
        <v>0</v>
      </c>
      <c r="AC788" s="2"/>
    </row>
    <row r="789" spans="1:29">
      <c r="A789" s="2">
        <v>44649</v>
      </c>
      <c r="B789">
        <v>15893633</v>
      </c>
      <c r="C789">
        <v>17598770</v>
      </c>
      <c r="D789">
        <v>17970978</v>
      </c>
      <c r="E789">
        <v>17623196</v>
      </c>
      <c r="F789">
        <v>16737568</v>
      </c>
      <c r="G789">
        <f>IFERROR(VLOOKUP($A789,'Equity Curves'!$A$16:$F$1622,2,FALSE),'BN+NF EQ_Curves'!G788)</f>
        <v>23941638</v>
      </c>
      <c r="H789">
        <f>IFERROR(VLOOKUP($A789,'Equity Curves'!$A$16:$F$1622,3,FALSE),'BN+NF EQ_Curves'!H788)</f>
        <v>32829642</v>
      </c>
      <c r="I789">
        <f>IFERROR(VLOOKUP($A789,'Equity Curves'!$A$16:$F$1622,4,FALSE),'BN+NF EQ_Curves'!I788)</f>
        <v>36071720</v>
      </c>
      <c r="J789">
        <f>IFERROR(VLOOKUP($A789,'Equity Curves'!$A$16:$F$1622,5,FALSE),'BN+NF EQ_Curves'!J788)</f>
        <v>32919890</v>
      </c>
      <c r="K789">
        <f>IFERROR(VLOOKUP($A789,'Equity Curves'!$A$16:$F$1622,6,FALSE),'BN+NF EQ_Curves'!K788)</f>
        <v>32919890</v>
      </c>
      <c r="M789">
        <f t="shared" si="147"/>
        <v>3.8610445865698839E-3</v>
      </c>
      <c r="N789">
        <f t="shared" si="148"/>
        <v>2.7479493225908147E-3</v>
      </c>
      <c r="O789">
        <f t="shared" si="149"/>
        <v>2.82583955726734E-3</v>
      </c>
      <c r="P789">
        <f t="shared" si="150"/>
        <v>2.6656283013122284E-3</v>
      </c>
      <c r="Q789">
        <f t="shared" si="151"/>
        <v>2.8178242557443944E-3</v>
      </c>
      <c r="R789">
        <f t="shared" si="152"/>
        <v>3.7446252607713504E-3</v>
      </c>
      <c r="S789">
        <f t="shared" si="153"/>
        <v>-6.7814302951122452E-3</v>
      </c>
      <c r="T789">
        <f t="shared" si="154"/>
        <v>-1.6289803959947946E-3</v>
      </c>
      <c r="U789">
        <f t="shared" si="155"/>
        <v>3.8152424914095207E-3</v>
      </c>
      <c r="V789">
        <f t="shared" si="156"/>
        <v>3.8152424914095207E-3</v>
      </c>
      <c r="W789" s="2"/>
      <c r="X789">
        <f t="shared" si="157"/>
        <v>201.28840445705225</v>
      </c>
      <c r="Y789">
        <f t="shared" si="158"/>
        <v>1.788298557596801E-3</v>
      </c>
      <c r="Z789" s="40">
        <f>X789/MAX($X$16:X789)-1</f>
        <v>0</v>
      </c>
      <c r="AC789" s="2"/>
    </row>
    <row r="790" spans="1:29">
      <c r="A790" s="2">
        <v>44650</v>
      </c>
      <c r="B790">
        <v>15912495</v>
      </c>
      <c r="C790">
        <v>17611142</v>
      </c>
      <c r="D790">
        <v>17983968</v>
      </c>
      <c r="E790">
        <v>17658092</v>
      </c>
      <c r="F790">
        <v>16744376</v>
      </c>
      <c r="G790">
        <f>IFERROR(VLOOKUP($A790,'Equity Curves'!$A$16:$F$1622,2,FALSE),'BN+NF EQ_Curves'!G789)</f>
        <v>24049206</v>
      </c>
      <c r="H790">
        <f>IFERROR(VLOOKUP($A790,'Equity Curves'!$A$16:$F$1622,3,FALSE),'BN+NF EQ_Curves'!H789)</f>
        <v>32999170</v>
      </c>
      <c r="I790">
        <f>IFERROR(VLOOKUP($A790,'Equity Curves'!$A$16:$F$1622,4,FALSE),'BN+NF EQ_Curves'!I789)</f>
        <v>36260084</v>
      </c>
      <c r="J790">
        <f>IFERROR(VLOOKUP($A790,'Equity Curves'!$A$16:$F$1622,5,FALSE),'BN+NF EQ_Curves'!J789)</f>
        <v>33048240</v>
      </c>
      <c r="K790">
        <f>IFERROR(VLOOKUP($A790,'Equity Curves'!$A$16:$F$1622,6,FALSE),'BN+NF EQ_Curves'!K789)</f>
        <v>33048240</v>
      </c>
      <c r="M790">
        <f t="shared" si="147"/>
        <v>1.186764536465601E-3</v>
      </c>
      <c r="N790">
        <f t="shared" si="148"/>
        <v>7.0300367582509793E-4</v>
      </c>
      <c r="O790">
        <f t="shared" si="149"/>
        <v>7.2283211297685668E-4</v>
      </c>
      <c r="P790">
        <f t="shared" si="150"/>
        <v>1.9801175677782723E-3</v>
      </c>
      <c r="Q790">
        <f t="shared" si="151"/>
        <v>4.0674965442999422E-4</v>
      </c>
      <c r="R790">
        <f t="shared" si="152"/>
        <v>4.4929256720029898E-3</v>
      </c>
      <c r="S790">
        <f t="shared" si="153"/>
        <v>5.1638698953828666E-3</v>
      </c>
      <c r="T790">
        <f t="shared" si="154"/>
        <v>5.2219300881688469E-3</v>
      </c>
      <c r="U790">
        <f t="shared" si="155"/>
        <v>3.8988587142909648E-3</v>
      </c>
      <c r="V790">
        <f t="shared" si="156"/>
        <v>3.8988587142909648E-3</v>
      </c>
      <c r="W790" s="2"/>
      <c r="X790">
        <f t="shared" si="157"/>
        <v>201.84548844634557</v>
      </c>
      <c r="Y790">
        <f t="shared" si="158"/>
        <v>2.7675910631612451E-3</v>
      </c>
      <c r="Z790" s="40">
        <f>X790/MAX($X$16:X790)-1</f>
        <v>0</v>
      </c>
      <c r="AC790" s="2"/>
    </row>
    <row r="791" spans="1:29">
      <c r="A791" s="2">
        <v>44651</v>
      </c>
      <c r="B791">
        <v>15920630</v>
      </c>
      <c r="C791">
        <v>17605024</v>
      </c>
      <c r="D791">
        <v>18020930</v>
      </c>
      <c r="E791">
        <v>17622542</v>
      </c>
      <c r="F791">
        <v>16725840</v>
      </c>
      <c r="G791">
        <f>IFERROR(VLOOKUP($A791,'Equity Curves'!$A$16:$F$1622,2,FALSE),'BN+NF EQ_Curves'!G790)</f>
        <v>24088628</v>
      </c>
      <c r="H791">
        <f>IFERROR(VLOOKUP($A791,'Equity Curves'!$A$16:$F$1622,3,FALSE),'BN+NF EQ_Curves'!H790)</f>
        <v>33073164</v>
      </c>
      <c r="I791">
        <f>IFERROR(VLOOKUP($A791,'Equity Curves'!$A$16:$F$1622,4,FALSE),'BN+NF EQ_Curves'!I790)</f>
        <v>36425440</v>
      </c>
      <c r="J791">
        <f>IFERROR(VLOOKUP($A791,'Equity Curves'!$A$16:$F$1622,5,FALSE),'BN+NF EQ_Curves'!J790)</f>
        <v>33203432</v>
      </c>
      <c r="K791">
        <f>IFERROR(VLOOKUP($A791,'Equity Curves'!$A$16:$F$1622,6,FALSE),'BN+NF EQ_Curves'!K790)</f>
        <v>33203432</v>
      </c>
      <c r="M791">
        <f t="shared" si="147"/>
        <v>5.1123346778747525E-4</v>
      </c>
      <c r="N791">
        <f t="shared" si="148"/>
        <v>-3.4739371245773309E-4</v>
      </c>
      <c r="O791">
        <f t="shared" si="149"/>
        <v>2.0552750093860706E-3</v>
      </c>
      <c r="P791">
        <f t="shared" si="150"/>
        <v>-2.013241294699375E-3</v>
      </c>
      <c r="Q791">
        <f t="shared" si="151"/>
        <v>-1.1069985528274762E-3</v>
      </c>
      <c r="R791">
        <f t="shared" si="152"/>
        <v>1.6392225173671449E-3</v>
      </c>
      <c r="S791">
        <f t="shared" si="153"/>
        <v>2.2422988214552131E-3</v>
      </c>
      <c r="T791">
        <f t="shared" si="154"/>
        <v>4.5602762530831953E-3</v>
      </c>
      <c r="U791">
        <f t="shared" si="155"/>
        <v>4.6959232927381578E-3</v>
      </c>
      <c r="V791">
        <f t="shared" si="156"/>
        <v>4.6959232927381578E-3</v>
      </c>
      <c r="W791" s="2"/>
      <c r="X791">
        <f t="shared" si="157"/>
        <v>202.18726370507264</v>
      </c>
      <c r="Y791">
        <f t="shared" si="158"/>
        <v>1.6932519094570832E-3</v>
      </c>
      <c r="Z791" s="40">
        <f>X791/MAX($X$16:X791)-1</f>
        <v>0</v>
      </c>
      <c r="AC791" s="2"/>
    </row>
    <row r="792" spans="1:29">
      <c r="A792" s="2">
        <v>44652</v>
      </c>
      <c r="B792">
        <v>16021364</v>
      </c>
      <c r="C792">
        <v>17663418</v>
      </c>
      <c r="D792">
        <v>18105108</v>
      </c>
      <c r="E792">
        <v>17702712</v>
      </c>
      <c r="F792">
        <v>16818676</v>
      </c>
      <c r="G792">
        <f>IFERROR(VLOOKUP($A792,'Equity Curves'!$A$16:$F$1622,2,FALSE),'BN+NF EQ_Curves'!G791)</f>
        <v>24294606</v>
      </c>
      <c r="H792">
        <f>IFERROR(VLOOKUP($A792,'Equity Curves'!$A$16:$F$1622,3,FALSE),'BN+NF EQ_Curves'!H791)</f>
        <v>33232096</v>
      </c>
      <c r="I792">
        <f>IFERROR(VLOOKUP($A792,'Equity Curves'!$A$16:$F$1622,4,FALSE),'BN+NF EQ_Curves'!I791)</f>
        <v>36716412</v>
      </c>
      <c r="J792">
        <f>IFERROR(VLOOKUP($A792,'Equity Curves'!$A$16:$F$1622,5,FALSE),'BN+NF EQ_Curves'!J791)</f>
        <v>33488632</v>
      </c>
      <c r="K792">
        <f>IFERROR(VLOOKUP($A792,'Equity Curves'!$A$16:$F$1622,6,FALSE),'BN+NF EQ_Curves'!K791)</f>
        <v>33488632</v>
      </c>
      <c r="M792">
        <f t="shared" si="147"/>
        <v>6.3272621749264069E-3</v>
      </c>
      <c r="N792">
        <f t="shared" si="148"/>
        <v>3.3168940865970775E-3</v>
      </c>
      <c r="O792">
        <f t="shared" si="149"/>
        <v>4.6711240762824513E-3</v>
      </c>
      <c r="P792">
        <f t="shared" si="150"/>
        <v>4.5492869303418448E-3</v>
      </c>
      <c r="Q792">
        <f t="shared" si="151"/>
        <v>5.550453669292521E-3</v>
      </c>
      <c r="R792">
        <f t="shared" si="152"/>
        <v>8.5508398402764918E-3</v>
      </c>
      <c r="S792">
        <f t="shared" si="153"/>
        <v>4.8054670548001166E-3</v>
      </c>
      <c r="T792">
        <f t="shared" si="154"/>
        <v>7.9881533345924627E-3</v>
      </c>
      <c r="U792">
        <f t="shared" si="155"/>
        <v>8.5894735218936535E-3</v>
      </c>
      <c r="V792">
        <f t="shared" si="156"/>
        <v>8.5894735218936535E-3</v>
      </c>
      <c r="W792" s="2"/>
      <c r="X792">
        <f t="shared" si="157"/>
        <v>203.45979856325857</v>
      </c>
      <c r="Y792">
        <f t="shared" si="158"/>
        <v>6.2938428210896676E-3</v>
      </c>
      <c r="Z792" s="40">
        <f>X792/MAX($X$16:X792)-1</f>
        <v>0</v>
      </c>
      <c r="AC792" s="2"/>
    </row>
    <row r="793" spans="1:29">
      <c r="A793" s="2">
        <v>44655</v>
      </c>
      <c r="B793">
        <v>16066632</v>
      </c>
      <c r="C793">
        <v>17713716</v>
      </c>
      <c r="D793">
        <v>18157920</v>
      </c>
      <c r="E793">
        <v>17753010</v>
      </c>
      <c r="F793">
        <v>16786902</v>
      </c>
      <c r="G793">
        <f>IFERROR(VLOOKUP($A793,'Equity Curves'!$A$16:$F$1622,2,FALSE),'BN+NF EQ_Curves'!G792)</f>
        <v>24401386</v>
      </c>
      <c r="H793">
        <f>IFERROR(VLOOKUP($A793,'Equity Curves'!$A$16:$F$1622,3,FALSE),'BN+NF EQ_Curves'!H792)</f>
        <v>33423440</v>
      </c>
      <c r="I793">
        <f>IFERROR(VLOOKUP($A793,'Equity Curves'!$A$16:$F$1622,4,FALSE),'BN+NF EQ_Curves'!I792)</f>
        <v>36880692</v>
      </c>
      <c r="J793">
        <f>IFERROR(VLOOKUP($A793,'Equity Curves'!$A$16:$F$1622,5,FALSE),'BN+NF EQ_Curves'!J792)</f>
        <v>33636480</v>
      </c>
      <c r="K793">
        <f>IFERROR(VLOOKUP($A793,'Equity Curves'!$A$16:$F$1622,6,FALSE),'BN+NF EQ_Curves'!K792)</f>
        <v>33636480</v>
      </c>
      <c r="M793">
        <f t="shared" si="147"/>
        <v>2.8254772814599871E-3</v>
      </c>
      <c r="N793">
        <f t="shared" si="148"/>
        <v>2.8475802361693781E-3</v>
      </c>
      <c r="O793">
        <f t="shared" si="149"/>
        <v>2.9169668581927599E-3</v>
      </c>
      <c r="P793">
        <f t="shared" si="150"/>
        <v>2.8412595764988335E-3</v>
      </c>
      <c r="Q793">
        <f t="shared" si="151"/>
        <v>-1.8892093527457243E-3</v>
      </c>
      <c r="R793">
        <f t="shared" si="152"/>
        <v>4.3952143121810394E-3</v>
      </c>
      <c r="S793">
        <f t="shared" si="153"/>
        <v>5.7578071512551787E-3</v>
      </c>
      <c r="T793">
        <f t="shared" si="154"/>
        <v>4.4742934031789527E-3</v>
      </c>
      <c r="U793">
        <f t="shared" si="155"/>
        <v>4.4148712912488453E-3</v>
      </c>
      <c r="V793">
        <f t="shared" si="156"/>
        <v>4.4148712912488453E-3</v>
      </c>
      <c r="W793" s="2"/>
      <c r="X793">
        <f t="shared" si="157"/>
        <v>204.1311982391974</v>
      </c>
      <c r="Y793">
        <f t="shared" si="158"/>
        <v>3.2999132048688101E-3</v>
      </c>
      <c r="Z793" s="40">
        <f>X793/MAX($X$16:X793)-1</f>
        <v>0</v>
      </c>
      <c r="AC793" s="2"/>
    </row>
    <row r="794" spans="1:29">
      <c r="A794" s="2">
        <v>44656</v>
      </c>
      <c r="B794">
        <v>16071177</v>
      </c>
      <c r="C794">
        <v>17739350</v>
      </c>
      <c r="D794">
        <v>18099334</v>
      </c>
      <c r="E794">
        <v>17705090</v>
      </c>
      <c r="F794">
        <v>16769849</v>
      </c>
      <c r="G794">
        <f>IFERROR(VLOOKUP($A794,'Equity Curves'!$A$16:$F$1622,2,FALSE),'BN+NF EQ_Curves'!G793)</f>
        <v>24405522</v>
      </c>
      <c r="H794">
        <f>IFERROR(VLOOKUP($A794,'Equity Curves'!$A$16:$F$1622,3,FALSE),'BN+NF EQ_Curves'!H793)</f>
        <v>33554236</v>
      </c>
      <c r="I794">
        <f>IFERROR(VLOOKUP($A794,'Equity Curves'!$A$16:$F$1622,4,FALSE),'BN+NF EQ_Curves'!I793)</f>
        <v>36741276</v>
      </c>
      <c r="J794">
        <f>IFERROR(VLOOKUP($A794,'Equity Curves'!$A$16:$F$1622,5,FALSE),'BN+NF EQ_Curves'!J793)</f>
        <v>33575924</v>
      </c>
      <c r="K794">
        <f>IFERROR(VLOOKUP($A794,'Equity Curves'!$A$16:$F$1622,6,FALSE),'BN+NF EQ_Curves'!K793)</f>
        <v>33575924</v>
      </c>
      <c r="M794">
        <f t="shared" si="147"/>
        <v>2.8288442780044498E-4</v>
      </c>
      <c r="N794">
        <f t="shared" si="148"/>
        <v>1.4471271866389745E-3</v>
      </c>
      <c r="O794">
        <f t="shared" si="149"/>
        <v>-3.2264708733158454E-3</v>
      </c>
      <c r="P794">
        <f t="shared" si="150"/>
        <v>-2.6992605760938204E-3</v>
      </c>
      <c r="Q794">
        <f t="shared" si="151"/>
        <v>-1.0158515251950107E-3</v>
      </c>
      <c r="R794">
        <f t="shared" si="152"/>
        <v>1.694985686468975E-4</v>
      </c>
      <c r="S794">
        <f t="shared" si="153"/>
        <v>3.9133015632142332E-3</v>
      </c>
      <c r="T794">
        <f t="shared" si="154"/>
        <v>-3.7801893738870218E-3</v>
      </c>
      <c r="U794">
        <f t="shared" si="155"/>
        <v>-1.8003072854234636E-3</v>
      </c>
      <c r="V794">
        <f t="shared" si="156"/>
        <v>-1.8003072854234636E-3</v>
      </c>
      <c r="W794" s="2"/>
      <c r="X794">
        <f t="shared" si="157"/>
        <v>203.95749126153953</v>
      </c>
      <c r="Y794">
        <f t="shared" si="158"/>
        <v>-8.509575173038077E-4</v>
      </c>
      <c r="Z794" s="40">
        <f>X794/MAX($X$16:X794)-1</f>
        <v>-8.5095751730379643E-4</v>
      </c>
      <c r="AC794" s="2"/>
    </row>
    <row r="795" spans="1:29">
      <c r="A795" s="2">
        <v>44657</v>
      </c>
      <c r="B795">
        <v>16083091</v>
      </c>
      <c r="C795">
        <v>17795708</v>
      </c>
      <c r="D795">
        <v>18155692</v>
      </c>
      <c r="E795">
        <v>17761448</v>
      </c>
      <c r="F795">
        <v>16748142</v>
      </c>
      <c r="G795">
        <f>IFERROR(VLOOKUP($A795,'Equity Curves'!$A$16:$F$1622,2,FALSE),'BN+NF EQ_Curves'!G794)</f>
        <v>24450156</v>
      </c>
      <c r="H795">
        <f>IFERROR(VLOOKUP($A795,'Equity Curves'!$A$16:$F$1622,3,FALSE),'BN+NF EQ_Curves'!H794)</f>
        <v>33655584</v>
      </c>
      <c r="I795">
        <f>IFERROR(VLOOKUP($A795,'Equity Curves'!$A$16:$F$1622,4,FALSE),'BN+NF EQ_Curves'!I794)</f>
        <v>36854544</v>
      </c>
      <c r="J795">
        <f>IFERROR(VLOOKUP($A795,'Equity Curves'!$A$16:$F$1622,5,FALSE),'BN+NF EQ_Curves'!J794)</f>
        <v>33677268</v>
      </c>
      <c r="K795">
        <f>IFERROR(VLOOKUP($A795,'Equity Curves'!$A$16:$F$1622,6,FALSE),'BN+NF EQ_Curves'!K794)</f>
        <v>33677268</v>
      </c>
      <c r="M795">
        <f t="shared" si="147"/>
        <v>7.4132715979668973E-4</v>
      </c>
      <c r="N795">
        <f t="shared" si="148"/>
        <v>3.1770047944259527E-3</v>
      </c>
      <c r="O795">
        <f t="shared" si="149"/>
        <v>3.1138162321331375E-3</v>
      </c>
      <c r="P795">
        <f t="shared" si="150"/>
        <v>3.183152415491719E-3</v>
      </c>
      <c r="Q795">
        <f t="shared" si="151"/>
        <v>-1.294406407594928E-3</v>
      </c>
      <c r="R795">
        <f t="shared" si="152"/>
        <v>1.8288484057009669E-3</v>
      </c>
      <c r="S795">
        <f t="shared" si="153"/>
        <v>3.0204234124120433E-3</v>
      </c>
      <c r="T795">
        <f t="shared" si="154"/>
        <v>3.0828542808365444E-3</v>
      </c>
      <c r="U795">
        <f t="shared" si="155"/>
        <v>3.0183532700396309E-3</v>
      </c>
      <c r="V795">
        <f t="shared" si="156"/>
        <v>3.0183532700396309E-3</v>
      </c>
      <c r="W795" s="2"/>
      <c r="X795">
        <f t="shared" si="157"/>
        <v>204.42434438759733</v>
      </c>
      <c r="Y795">
        <f t="shared" si="158"/>
        <v>2.2889726833281391E-3</v>
      </c>
      <c r="Z795" s="40">
        <f>X795/MAX($X$16:X795)-1</f>
        <v>0</v>
      </c>
      <c r="AC795" s="2"/>
    </row>
    <row r="796" spans="1:29">
      <c r="A796" s="2">
        <v>44658</v>
      </c>
      <c r="B796">
        <v>16143494</v>
      </c>
      <c r="C796">
        <v>17805708</v>
      </c>
      <c r="D796">
        <v>18099742</v>
      </c>
      <c r="E796">
        <v>17767384</v>
      </c>
      <c r="F796">
        <v>16795232</v>
      </c>
      <c r="G796">
        <f>IFERROR(VLOOKUP($A796,'Equity Curves'!$A$16:$F$1622,2,FALSE),'BN+NF EQ_Curves'!G795)</f>
        <v>24584082</v>
      </c>
      <c r="H796">
        <f>IFERROR(VLOOKUP($A796,'Equity Curves'!$A$16:$F$1622,3,FALSE),'BN+NF EQ_Curves'!H795)</f>
        <v>33436034</v>
      </c>
      <c r="I796">
        <f>IFERROR(VLOOKUP($A796,'Equity Curves'!$A$16:$F$1622,4,FALSE),'BN+NF EQ_Curves'!I795)</f>
        <v>36949200</v>
      </c>
      <c r="J796">
        <f>IFERROR(VLOOKUP($A796,'Equity Curves'!$A$16:$F$1622,5,FALSE),'BN+NF EQ_Curves'!J795)</f>
        <v>33737568</v>
      </c>
      <c r="K796">
        <f>IFERROR(VLOOKUP($A796,'Equity Curves'!$A$16:$F$1622,6,FALSE),'BN+NF EQ_Curves'!K795)</f>
        <v>33737568</v>
      </c>
      <c r="M796">
        <f t="shared" si="147"/>
        <v>3.7556835312315684E-3</v>
      </c>
      <c r="N796">
        <f t="shared" si="148"/>
        <v>5.6193324817432888E-4</v>
      </c>
      <c r="O796">
        <f t="shared" si="149"/>
        <v>-3.0816781866535026E-3</v>
      </c>
      <c r="P796">
        <f t="shared" si="150"/>
        <v>3.3420698582675712E-4</v>
      </c>
      <c r="Q796">
        <f t="shared" si="151"/>
        <v>2.811655167480609E-3</v>
      </c>
      <c r="R796">
        <f t="shared" si="152"/>
        <v>5.4775110637330648E-3</v>
      </c>
      <c r="S796">
        <f t="shared" si="153"/>
        <v>-6.5234345658657933E-3</v>
      </c>
      <c r="T796">
        <f t="shared" si="154"/>
        <v>2.5683671462601865E-3</v>
      </c>
      <c r="U796">
        <f t="shared" si="155"/>
        <v>1.7905252884526934E-3</v>
      </c>
      <c r="V796">
        <f t="shared" si="156"/>
        <v>1.7905252884526934E-3</v>
      </c>
      <c r="W796" s="2"/>
      <c r="X796">
        <f t="shared" si="157"/>
        <v>204.61824690809442</v>
      </c>
      <c r="Y796">
        <f t="shared" si="158"/>
        <v>9.4852949670926035E-4</v>
      </c>
      <c r="Z796" s="40">
        <f>X796/MAX($X$16:X796)-1</f>
        <v>0</v>
      </c>
      <c r="AC796" s="2"/>
    </row>
    <row r="797" spans="1:29">
      <c r="A797" s="2">
        <v>44659</v>
      </c>
      <c r="B797">
        <v>16053000</v>
      </c>
      <c r="C797">
        <v>17812166</v>
      </c>
      <c r="D797">
        <v>18149126</v>
      </c>
      <c r="E797">
        <v>17838632</v>
      </c>
      <c r="F797">
        <v>16776167</v>
      </c>
      <c r="G797">
        <f>IFERROR(VLOOKUP($A797,'Equity Curves'!$A$16:$F$1622,2,FALSE),'BN+NF EQ_Curves'!G796)</f>
        <v>24530048</v>
      </c>
      <c r="H797">
        <f>IFERROR(VLOOKUP($A797,'Equity Curves'!$A$16:$F$1622,3,FALSE),'BN+NF EQ_Curves'!H796)</f>
        <v>33452026</v>
      </c>
      <c r="I797">
        <f>IFERROR(VLOOKUP($A797,'Equity Curves'!$A$16:$F$1622,4,FALSE),'BN+NF EQ_Curves'!I796)</f>
        <v>36695412</v>
      </c>
      <c r="J797">
        <f>IFERROR(VLOOKUP($A797,'Equity Curves'!$A$16:$F$1622,5,FALSE),'BN+NF EQ_Curves'!J796)</f>
        <v>33513382</v>
      </c>
      <c r="K797">
        <f>IFERROR(VLOOKUP($A797,'Equity Curves'!$A$16:$F$1622,6,FALSE),'BN+NF EQ_Curves'!K796)</f>
        <v>33513382</v>
      </c>
      <c r="M797">
        <f t="shared" si="147"/>
        <v>-5.6056018604151436E-3</v>
      </c>
      <c r="N797">
        <f t="shared" si="148"/>
        <v>3.6269268259370158E-4</v>
      </c>
      <c r="O797">
        <f t="shared" si="149"/>
        <v>2.7284366815836236E-3</v>
      </c>
      <c r="P797">
        <f t="shared" si="150"/>
        <v>4.0100444725008622E-3</v>
      </c>
      <c r="Q797">
        <f t="shared" si="151"/>
        <v>-1.135143593134047E-3</v>
      </c>
      <c r="R797">
        <f t="shared" si="152"/>
        <v>-2.1979262841703706E-3</v>
      </c>
      <c r="S797">
        <f t="shared" si="153"/>
        <v>4.7828639006652907E-4</v>
      </c>
      <c r="T797">
        <f t="shared" si="154"/>
        <v>-6.8685654899158788E-3</v>
      </c>
      <c r="U797">
        <f t="shared" si="155"/>
        <v>-6.6449958692932354E-3</v>
      </c>
      <c r="V797">
        <f t="shared" si="156"/>
        <v>-6.6449958692932354E-3</v>
      </c>
      <c r="W797" s="2"/>
      <c r="X797">
        <f t="shared" si="157"/>
        <v>204.17795409640985</v>
      </c>
      <c r="Y797">
        <f t="shared" si="158"/>
        <v>-2.1517768739477195E-3</v>
      </c>
      <c r="Z797" s="40">
        <f>X797/MAX($X$16:X797)-1</f>
        <v>-2.1517768739477416E-3</v>
      </c>
      <c r="AC797" s="2"/>
    </row>
    <row r="798" spans="1:29">
      <c r="A798" s="2">
        <v>44662</v>
      </c>
      <c r="B798">
        <v>16014671</v>
      </c>
      <c r="C798">
        <v>17657454</v>
      </c>
      <c r="D798">
        <v>18039224</v>
      </c>
      <c r="E798">
        <v>17790208</v>
      </c>
      <c r="F798">
        <v>16737173</v>
      </c>
      <c r="G798">
        <f>IFERROR(VLOOKUP($A798,'Equity Curves'!$A$16:$F$1622,2,FALSE),'BN+NF EQ_Curves'!G797)</f>
        <v>24537784</v>
      </c>
      <c r="H798">
        <f>IFERROR(VLOOKUP($A798,'Equity Curves'!$A$16:$F$1622,3,FALSE),'BN+NF EQ_Curves'!H797)</f>
        <v>33488906</v>
      </c>
      <c r="I798">
        <f>IFERROR(VLOOKUP($A798,'Equity Curves'!$A$16:$F$1622,4,FALSE),'BN+NF EQ_Curves'!I797)</f>
        <v>36493756</v>
      </c>
      <c r="J798">
        <f>IFERROR(VLOOKUP($A798,'Equity Curves'!$A$16:$F$1622,5,FALSE),'BN+NF EQ_Curves'!J797)</f>
        <v>33367838</v>
      </c>
      <c r="K798">
        <f>IFERROR(VLOOKUP($A798,'Equity Curves'!$A$16:$F$1622,6,FALSE),'BN+NF EQ_Curves'!K797)</f>
        <v>33367838</v>
      </c>
      <c r="M798">
        <f t="shared" si="147"/>
        <v>-2.3876533981187498E-3</v>
      </c>
      <c r="N798">
        <f t="shared" si="148"/>
        <v>-8.6857488303219155E-3</v>
      </c>
      <c r="O798">
        <f t="shared" si="149"/>
        <v>-6.0554982096658883E-3</v>
      </c>
      <c r="P798">
        <f t="shared" si="150"/>
        <v>-2.7145579324692193E-3</v>
      </c>
      <c r="Q798">
        <f t="shared" si="151"/>
        <v>-2.324368850167069E-3</v>
      </c>
      <c r="R798">
        <f t="shared" si="152"/>
        <v>3.1536831888789862E-4</v>
      </c>
      <c r="S798">
        <f t="shared" si="153"/>
        <v>1.102474331450054E-3</v>
      </c>
      <c r="T798">
        <f t="shared" si="154"/>
        <v>-5.4954008964390733E-3</v>
      </c>
      <c r="U798">
        <f t="shared" si="155"/>
        <v>-4.342862203522202E-3</v>
      </c>
      <c r="V798">
        <f t="shared" si="156"/>
        <v>-4.342862203522202E-3</v>
      </c>
      <c r="W798" s="2"/>
      <c r="X798">
        <f t="shared" si="157"/>
        <v>203.46473784157311</v>
      </c>
      <c r="Y798">
        <f t="shared" si="158"/>
        <v>-3.4931109873888372E-3</v>
      </c>
      <c r="Z798" s="40">
        <f>X798/MAX($X$16:X798)-1</f>
        <v>-5.6373714658958241E-3</v>
      </c>
      <c r="AC798" s="2"/>
    </row>
    <row r="799" spans="1:29">
      <c r="A799" s="2">
        <v>44663</v>
      </c>
      <c r="B799">
        <v>16082892</v>
      </c>
      <c r="C799">
        <v>17733254</v>
      </c>
      <c r="D799">
        <v>18078974</v>
      </c>
      <c r="E799">
        <v>17859308</v>
      </c>
      <c r="F799">
        <v>16804350</v>
      </c>
      <c r="G799">
        <f>IFERROR(VLOOKUP($A799,'Equity Curves'!$A$16:$F$1622,2,FALSE),'BN+NF EQ_Curves'!G798)</f>
        <v>24363004</v>
      </c>
      <c r="H799">
        <f>IFERROR(VLOOKUP($A799,'Equity Curves'!$A$16:$F$1622,3,FALSE),'BN+NF EQ_Curves'!H798)</f>
        <v>33650368</v>
      </c>
      <c r="I799">
        <f>IFERROR(VLOOKUP($A799,'Equity Curves'!$A$16:$F$1622,4,FALSE),'BN+NF EQ_Curves'!I798)</f>
        <v>36664188</v>
      </c>
      <c r="J799">
        <f>IFERROR(VLOOKUP($A799,'Equity Curves'!$A$16:$F$1622,5,FALSE),'BN+NF EQ_Curves'!J798)</f>
        <v>33326922</v>
      </c>
      <c r="K799">
        <f>IFERROR(VLOOKUP($A799,'Equity Curves'!$A$16:$F$1622,6,FALSE),'BN+NF EQ_Curves'!K798)</f>
        <v>33326922</v>
      </c>
      <c r="M799">
        <f t="shared" si="147"/>
        <v>4.259906432045879E-3</v>
      </c>
      <c r="N799">
        <f t="shared" si="148"/>
        <v>4.2928046138475118E-3</v>
      </c>
      <c r="O799">
        <f t="shared" si="149"/>
        <v>2.2035315931550059E-3</v>
      </c>
      <c r="P799">
        <f t="shared" si="150"/>
        <v>3.8841591958902466E-3</v>
      </c>
      <c r="Q799">
        <f t="shared" si="151"/>
        <v>4.0136407743409652E-3</v>
      </c>
      <c r="R799">
        <f t="shared" si="152"/>
        <v>-7.1228925969842871E-3</v>
      </c>
      <c r="S799">
        <f t="shared" si="153"/>
        <v>4.8213578550460046E-3</v>
      </c>
      <c r="T799">
        <f t="shared" si="154"/>
        <v>4.6701687817498616E-3</v>
      </c>
      <c r="U799">
        <f t="shared" si="155"/>
        <v>-1.2262107002557476E-3</v>
      </c>
      <c r="V799">
        <f t="shared" si="156"/>
        <v>-1.2262107002557476E-3</v>
      </c>
      <c r="W799" s="2"/>
      <c r="X799">
        <f t="shared" si="157"/>
        <v>203.84257705315346</v>
      </c>
      <c r="Y799">
        <f t="shared" si="158"/>
        <v>1.8570255248579694E-3</v>
      </c>
      <c r="Z799" s="40">
        <f>X799/MAX($X$16:X799)-1</f>
        <v>-3.7908146837429824E-3</v>
      </c>
      <c r="AC799" s="2"/>
    </row>
    <row r="800" spans="1:29">
      <c r="A800" s="2">
        <v>44664</v>
      </c>
      <c r="B800">
        <v>16092300</v>
      </c>
      <c r="C800">
        <v>17733042</v>
      </c>
      <c r="D800">
        <v>18175372</v>
      </c>
      <c r="E800">
        <v>17950630</v>
      </c>
      <c r="F800">
        <v>16891106</v>
      </c>
      <c r="G800">
        <f>IFERROR(VLOOKUP($A800,'Equity Curves'!$A$16:$F$1622,2,FALSE),'BN+NF EQ_Curves'!G799)</f>
        <v>24346192</v>
      </c>
      <c r="H800">
        <f>IFERROR(VLOOKUP($A800,'Equity Curves'!$A$16:$F$1622,3,FALSE),'BN+NF EQ_Curves'!H799)</f>
        <v>33737916</v>
      </c>
      <c r="I800">
        <f>IFERROR(VLOOKUP($A800,'Equity Curves'!$A$16:$F$1622,4,FALSE),'BN+NF EQ_Curves'!I799)</f>
        <v>36830448</v>
      </c>
      <c r="J800">
        <f>IFERROR(VLOOKUP($A800,'Equity Curves'!$A$16:$F$1622,5,FALSE),'BN+NF EQ_Curves'!J799)</f>
        <v>33495924</v>
      </c>
      <c r="K800">
        <f>IFERROR(VLOOKUP($A800,'Equity Curves'!$A$16:$F$1622,6,FALSE),'BN+NF EQ_Curves'!K799)</f>
        <v>33495924</v>
      </c>
      <c r="M800">
        <f t="shared" si="147"/>
        <v>5.8496941967889349E-4</v>
      </c>
      <c r="N800">
        <f t="shared" si="148"/>
        <v>-1.1954940700720229E-5</v>
      </c>
      <c r="O800">
        <f t="shared" si="149"/>
        <v>5.3320503696725474E-3</v>
      </c>
      <c r="P800">
        <f t="shared" si="150"/>
        <v>5.1134120090208235E-3</v>
      </c>
      <c r="Q800">
        <f t="shared" si="151"/>
        <v>5.1627108457037441E-3</v>
      </c>
      <c r="R800">
        <f t="shared" si="152"/>
        <v>-6.9006268685090077E-4</v>
      </c>
      <c r="S800">
        <f t="shared" si="153"/>
        <v>2.6016951731404614E-3</v>
      </c>
      <c r="T800">
        <f t="shared" si="154"/>
        <v>4.5346701800677014E-3</v>
      </c>
      <c r="U800">
        <f t="shared" si="155"/>
        <v>5.0710353629417337E-3</v>
      </c>
      <c r="V800">
        <f t="shared" si="156"/>
        <v>5.0710353629417337E-3</v>
      </c>
      <c r="W800" s="2"/>
      <c r="X800">
        <f t="shared" si="157"/>
        <v>204.51056023141658</v>
      </c>
      <c r="Y800">
        <f t="shared" si="158"/>
        <v>3.2769561095616021E-3</v>
      </c>
      <c r="Z800" s="40">
        <f>X800/MAX($X$16:X800)-1</f>
        <v>-5.2628090751949408E-4</v>
      </c>
      <c r="AC800" s="2"/>
    </row>
    <row r="801" spans="1:29">
      <c r="A801" s="2">
        <v>44669</v>
      </c>
      <c r="B801">
        <v>16118053</v>
      </c>
      <c r="C801">
        <v>17761506</v>
      </c>
      <c r="D801">
        <v>18203836</v>
      </c>
      <c r="E801">
        <v>17971818</v>
      </c>
      <c r="F801">
        <v>16917172</v>
      </c>
      <c r="G801">
        <f>IFERROR(VLOOKUP($A801,'Equity Curves'!$A$16:$F$1622,2,FALSE),'BN+NF EQ_Curves'!G800)</f>
        <v>24387956</v>
      </c>
      <c r="H801">
        <f>IFERROR(VLOOKUP($A801,'Equity Curves'!$A$16:$F$1622,3,FALSE),'BN+NF EQ_Curves'!H800)</f>
        <v>33795740</v>
      </c>
      <c r="I801">
        <f>IFERROR(VLOOKUP($A801,'Equity Curves'!$A$16:$F$1622,4,FALSE),'BN+NF EQ_Curves'!I800)</f>
        <v>36894700</v>
      </c>
      <c r="J801">
        <f>IFERROR(VLOOKUP($A801,'Equity Curves'!$A$16:$F$1622,5,FALSE),'BN+NF EQ_Curves'!J800)</f>
        <v>33513382</v>
      </c>
      <c r="K801">
        <f>IFERROR(VLOOKUP($A801,'Equity Curves'!$A$16:$F$1622,6,FALSE),'BN+NF EQ_Curves'!K800)</f>
        <v>33513382</v>
      </c>
      <c r="M801">
        <f t="shared" si="147"/>
        <v>1.6003305928922185E-3</v>
      </c>
      <c r="N801">
        <f t="shared" si="148"/>
        <v>1.6051391520981451E-3</v>
      </c>
      <c r="O801">
        <f t="shared" si="149"/>
        <v>1.5660752363142461E-3</v>
      </c>
      <c r="P801">
        <f t="shared" si="150"/>
        <v>1.1803485448700357E-3</v>
      </c>
      <c r="Q801">
        <f t="shared" si="151"/>
        <v>1.543178996094241E-3</v>
      </c>
      <c r="R801">
        <f t="shared" si="152"/>
        <v>1.7154222721975643E-3</v>
      </c>
      <c r="S801">
        <f t="shared" si="153"/>
        <v>1.7139173622935377E-3</v>
      </c>
      <c r="T801">
        <f t="shared" si="154"/>
        <v>1.744534847906376E-3</v>
      </c>
      <c r="U801">
        <f t="shared" si="155"/>
        <v>5.2119774334324909E-4</v>
      </c>
      <c r="V801">
        <f t="shared" si="156"/>
        <v>5.2119774334324909E-4</v>
      </c>
      <c r="W801" s="2"/>
      <c r="X801">
        <f t="shared" si="157"/>
        <v>204.79097166485974</v>
      </c>
      <c r="Y801">
        <f t="shared" si="158"/>
        <v>1.3711342491352866E-3</v>
      </c>
      <c r="Z801" s="40">
        <f>X801/MAX($X$16:X801)-1</f>
        <v>0</v>
      </c>
      <c r="AC801" s="2"/>
    </row>
    <row r="802" spans="1:29">
      <c r="A802" s="2">
        <v>44670</v>
      </c>
      <c r="B802">
        <v>16216306</v>
      </c>
      <c r="C802">
        <v>17674964</v>
      </c>
      <c r="D802">
        <v>18140694</v>
      </c>
      <c r="E802">
        <v>17949324</v>
      </c>
      <c r="F802">
        <v>16858456</v>
      </c>
      <c r="G802">
        <f>IFERROR(VLOOKUP($A802,'Equity Curves'!$A$16:$F$1622,2,FALSE),'BN+NF EQ_Curves'!G801)</f>
        <v>24587368</v>
      </c>
      <c r="H802">
        <f>IFERROR(VLOOKUP($A802,'Equity Curves'!$A$16:$F$1622,3,FALSE),'BN+NF EQ_Curves'!H801)</f>
        <v>33720180</v>
      </c>
      <c r="I802">
        <f>IFERROR(VLOOKUP($A802,'Equity Curves'!$A$16:$F$1622,4,FALSE),'BN+NF EQ_Curves'!I801)</f>
        <v>37113240</v>
      </c>
      <c r="J802">
        <f>IFERROR(VLOOKUP($A802,'Equity Curves'!$A$16:$F$1622,5,FALSE),'BN+NF EQ_Curves'!J801)</f>
        <v>33470612</v>
      </c>
      <c r="K802">
        <f>IFERROR(VLOOKUP($A802,'Equity Curves'!$A$16:$F$1622,6,FALSE),'BN+NF EQ_Curves'!K801)</f>
        <v>33470612</v>
      </c>
      <c r="M802">
        <f t="shared" si="147"/>
        <v>6.0958355205804615E-3</v>
      </c>
      <c r="N802">
        <f t="shared" si="148"/>
        <v>-4.8724471900074562E-3</v>
      </c>
      <c r="O802">
        <f t="shared" si="149"/>
        <v>-3.4686095831669705E-3</v>
      </c>
      <c r="P802">
        <f t="shared" si="150"/>
        <v>-1.2516262962377622E-3</v>
      </c>
      <c r="Q802">
        <f t="shared" si="151"/>
        <v>-3.4707928724729831E-3</v>
      </c>
      <c r="R802">
        <f t="shared" si="152"/>
        <v>8.1766590033212072E-3</v>
      </c>
      <c r="S802">
        <f t="shared" si="153"/>
        <v>-2.2357847468349457E-3</v>
      </c>
      <c r="T802">
        <f t="shared" si="154"/>
        <v>5.9233440033392704E-3</v>
      </c>
      <c r="U802">
        <f t="shared" si="155"/>
        <v>-1.2762066209850431E-3</v>
      </c>
      <c r="V802">
        <f t="shared" si="156"/>
        <v>-1.2762066209850431E-3</v>
      </c>
      <c r="W802" s="2"/>
      <c r="X802">
        <f t="shared" si="157"/>
        <v>204.83897803940673</v>
      </c>
      <c r="Y802">
        <f t="shared" si="158"/>
        <v>2.3441645965507357E-4</v>
      </c>
      <c r="Z802" s="40">
        <f>X802/MAX($X$16:X802)-1</f>
        <v>0</v>
      </c>
      <c r="AC802" s="2"/>
    </row>
    <row r="803" spans="1:29">
      <c r="A803" s="2">
        <v>44671</v>
      </c>
      <c r="B803">
        <v>16196876</v>
      </c>
      <c r="C803">
        <v>17593202</v>
      </c>
      <c r="D803">
        <v>18143302</v>
      </c>
      <c r="E803">
        <v>17957650</v>
      </c>
      <c r="F803">
        <v>16811268</v>
      </c>
      <c r="G803">
        <f>IFERROR(VLOOKUP($A803,'Equity Curves'!$A$16:$F$1622,2,FALSE),'BN+NF EQ_Curves'!G802)</f>
        <v>24599020</v>
      </c>
      <c r="H803">
        <f>IFERROR(VLOOKUP($A803,'Equity Curves'!$A$16:$F$1622,3,FALSE),'BN+NF EQ_Curves'!H802)</f>
        <v>33719136</v>
      </c>
      <c r="I803">
        <f>IFERROR(VLOOKUP($A803,'Equity Curves'!$A$16:$F$1622,4,FALSE),'BN+NF EQ_Curves'!I802)</f>
        <v>37047916</v>
      </c>
      <c r="J803">
        <f>IFERROR(VLOOKUP($A803,'Equity Curves'!$A$16:$F$1622,5,FALSE),'BN+NF EQ_Curves'!J802)</f>
        <v>33210230</v>
      </c>
      <c r="K803">
        <f>IFERROR(VLOOKUP($A803,'Equity Curves'!$A$16:$F$1622,6,FALSE),'BN+NF EQ_Curves'!K802)</f>
        <v>33210230</v>
      </c>
      <c r="M803">
        <f t="shared" si="147"/>
        <v>-1.1981766994283438E-3</v>
      </c>
      <c r="N803">
        <f t="shared" si="148"/>
        <v>-4.6258651502769643E-3</v>
      </c>
      <c r="O803">
        <f t="shared" si="149"/>
        <v>1.4376517237990605E-4</v>
      </c>
      <c r="P803">
        <f t="shared" si="150"/>
        <v>4.6386148024302187E-4</v>
      </c>
      <c r="Q803">
        <f t="shared" si="151"/>
        <v>-2.7990700927771339E-3</v>
      </c>
      <c r="R803">
        <f t="shared" si="152"/>
        <v>4.7390188327600669E-4</v>
      </c>
      <c r="S803">
        <f t="shared" si="153"/>
        <v>-3.0960688821912719E-5</v>
      </c>
      <c r="T803">
        <f t="shared" si="154"/>
        <v>-1.7601265747749784E-3</v>
      </c>
      <c r="U803">
        <f t="shared" si="155"/>
        <v>-7.7794215415003531E-3</v>
      </c>
      <c r="V803">
        <f t="shared" si="156"/>
        <v>-7.7794215415003531E-3</v>
      </c>
      <c r="W803" s="2"/>
      <c r="X803">
        <f t="shared" si="157"/>
        <v>204.32910281550119</v>
      </c>
      <c r="Y803">
        <f t="shared" si="158"/>
        <v>-2.4891513753181106E-3</v>
      </c>
      <c r="Z803" s="40">
        <f>X803/MAX($X$16:X803)-1</f>
        <v>-2.4891513753180217E-3</v>
      </c>
      <c r="AC803" s="2"/>
    </row>
    <row r="804" spans="1:29">
      <c r="A804" s="2">
        <v>44672</v>
      </c>
      <c r="B804">
        <v>16196358</v>
      </c>
      <c r="C804">
        <v>17637000</v>
      </c>
      <c r="D804">
        <v>18187100</v>
      </c>
      <c r="E804">
        <v>18001448</v>
      </c>
      <c r="F804">
        <v>16852982</v>
      </c>
      <c r="G804">
        <f>IFERROR(VLOOKUP($A804,'Equity Curves'!$A$16:$F$1622,2,FALSE),'BN+NF EQ_Curves'!G803)</f>
        <v>24676024</v>
      </c>
      <c r="H804">
        <f>IFERROR(VLOOKUP($A804,'Equity Curves'!$A$16:$F$1622,3,FALSE),'BN+NF EQ_Curves'!H803)</f>
        <v>33772052</v>
      </c>
      <c r="I804">
        <f>IFERROR(VLOOKUP($A804,'Equity Curves'!$A$16:$F$1622,4,FALSE),'BN+NF EQ_Curves'!I803)</f>
        <v>37290268</v>
      </c>
      <c r="J804">
        <f>IFERROR(VLOOKUP($A804,'Equity Curves'!$A$16:$F$1622,5,FALSE),'BN+NF EQ_Curves'!J803)</f>
        <v>33188426</v>
      </c>
      <c r="K804">
        <f>IFERROR(VLOOKUP($A804,'Equity Curves'!$A$16:$F$1622,6,FALSE),'BN+NF EQ_Curves'!K803)</f>
        <v>33188426</v>
      </c>
      <c r="M804">
        <f t="shared" si="147"/>
        <v>-3.1981475933973158E-5</v>
      </c>
      <c r="N804">
        <f t="shared" si="148"/>
        <v>2.4894842905800463E-3</v>
      </c>
      <c r="O804">
        <f t="shared" si="149"/>
        <v>2.4140038015130205E-3</v>
      </c>
      <c r="P804">
        <f t="shared" si="150"/>
        <v>2.4389605544155035E-3</v>
      </c>
      <c r="Q804">
        <f t="shared" si="151"/>
        <v>2.4813119391113858E-3</v>
      </c>
      <c r="R804">
        <f t="shared" si="152"/>
        <v>3.1303686081802784E-3</v>
      </c>
      <c r="S804">
        <f t="shared" si="153"/>
        <v>1.5693166040791073E-3</v>
      </c>
      <c r="T804">
        <f t="shared" si="154"/>
        <v>6.5415825278809514E-3</v>
      </c>
      <c r="U804">
        <f t="shared" si="155"/>
        <v>-6.5654468517684084E-4</v>
      </c>
      <c r="V804">
        <f t="shared" si="156"/>
        <v>-6.5654468517684084E-4</v>
      </c>
      <c r="W804" s="2"/>
      <c r="X804">
        <f t="shared" si="157"/>
        <v>204.73203893743525</v>
      </c>
      <c r="Y804">
        <f t="shared" si="158"/>
        <v>1.9719957479472643E-3</v>
      </c>
      <c r="Z804" s="40">
        <f>X804/MAX($X$16:X804)-1</f>
        <v>-5.2206422329892366E-4</v>
      </c>
      <c r="AC804" s="2"/>
    </row>
    <row r="805" spans="1:29">
      <c r="A805" s="2">
        <v>44673</v>
      </c>
      <c r="B805">
        <v>16184677</v>
      </c>
      <c r="C805">
        <v>17713746</v>
      </c>
      <c r="D805">
        <v>18094870</v>
      </c>
      <c r="E805">
        <v>17903914</v>
      </c>
      <c r="F805">
        <v>16772493</v>
      </c>
      <c r="G805">
        <f>IFERROR(VLOOKUP($A805,'Equity Curves'!$A$16:$F$1622,2,FALSE),'BN+NF EQ_Curves'!G804)</f>
        <v>24703926</v>
      </c>
      <c r="H805">
        <f>IFERROR(VLOOKUP($A805,'Equity Curves'!$A$16:$F$1622,3,FALSE),'BN+NF EQ_Curves'!H804)</f>
        <v>33867900</v>
      </c>
      <c r="I805">
        <f>IFERROR(VLOOKUP($A805,'Equity Curves'!$A$16:$F$1622,4,FALSE),'BN+NF EQ_Curves'!I804)</f>
        <v>37461176</v>
      </c>
      <c r="J805">
        <f>IFERROR(VLOOKUP($A805,'Equity Curves'!$A$16:$F$1622,5,FALSE),'BN+NF EQ_Curves'!J804)</f>
        <v>33342246</v>
      </c>
      <c r="K805">
        <f>IFERROR(VLOOKUP($A805,'Equity Curves'!$A$16:$F$1622,6,FALSE),'BN+NF EQ_Curves'!K804)</f>
        <v>33342246</v>
      </c>
      <c r="M805">
        <f t="shared" si="147"/>
        <v>-7.2121152175075309E-4</v>
      </c>
      <c r="N805">
        <f t="shared" si="148"/>
        <v>4.3514203095764703E-3</v>
      </c>
      <c r="O805">
        <f t="shared" si="149"/>
        <v>-5.0711768231328502E-3</v>
      </c>
      <c r="P805">
        <f t="shared" si="150"/>
        <v>-5.4181196979264934E-3</v>
      </c>
      <c r="Q805">
        <f t="shared" si="151"/>
        <v>-4.7759500366166829E-3</v>
      </c>
      <c r="R805">
        <f t="shared" si="152"/>
        <v>1.1307332169883111E-3</v>
      </c>
      <c r="S805">
        <f t="shared" si="153"/>
        <v>2.8380863561385805E-3</v>
      </c>
      <c r="T805">
        <f t="shared" si="154"/>
        <v>4.5831797186333123E-3</v>
      </c>
      <c r="U805">
        <f t="shared" si="155"/>
        <v>4.6347482703759102E-3</v>
      </c>
      <c r="V805">
        <f t="shared" si="156"/>
        <v>4.6347482703759102E-3</v>
      </c>
      <c r="W805" s="2"/>
      <c r="X805">
        <f t="shared" si="157"/>
        <v>204.85869555473224</v>
      </c>
      <c r="Y805">
        <f t="shared" si="158"/>
        <v>6.1864580626617158E-4</v>
      </c>
      <c r="Z805" s="40">
        <f>X805/MAX($X$16:X805)-1</f>
        <v>0</v>
      </c>
      <c r="AC805" s="2"/>
    </row>
    <row r="806" spans="1:29">
      <c r="A806" s="2">
        <v>44676</v>
      </c>
      <c r="B806">
        <v>16047813</v>
      </c>
      <c r="C806">
        <v>17769700</v>
      </c>
      <c r="D806">
        <v>18180664</v>
      </c>
      <c r="E806">
        <v>17989708</v>
      </c>
      <c r="F806">
        <v>16787822</v>
      </c>
      <c r="G806">
        <f>IFERROR(VLOOKUP($A806,'Equity Curves'!$A$16:$F$1622,2,FALSE),'BN+NF EQ_Curves'!G805)</f>
        <v>24677768</v>
      </c>
      <c r="H806">
        <f>IFERROR(VLOOKUP($A806,'Equity Curves'!$A$16:$F$1622,3,FALSE),'BN+NF EQ_Curves'!H805)</f>
        <v>33876272</v>
      </c>
      <c r="I806">
        <f>IFERROR(VLOOKUP($A806,'Equity Curves'!$A$16:$F$1622,4,FALSE),'BN+NF EQ_Curves'!I805)</f>
        <v>37485048</v>
      </c>
      <c r="J806">
        <f>IFERROR(VLOOKUP($A806,'Equity Curves'!$A$16:$F$1622,5,FALSE),'BN+NF EQ_Curves'!J805)</f>
        <v>33141250</v>
      </c>
      <c r="K806">
        <f>IFERROR(VLOOKUP($A806,'Equity Curves'!$A$16:$F$1622,6,FALSE),'BN+NF EQ_Curves'!K805)</f>
        <v>33141250</v>
      </c>
      <c r="M806">
        <f t="shared" si="147"/>
        <v>-8.4563936617332303E-3</v>
      </c>
      <c r="N806">
        <f t="shared" si="148"/>
        <v>3.158789789579286E-3</v>
      </c>
      <c r="O806">
        <f t="shared" si="149"/>
        <v>4.7413438173360412E-3</v>
      </c>
      <c r="P806">
        <f t="shared" si="150"/>
        <v>4.7919130978846258E-3</v>
      </c>
      <c r="Q806">
        <f t="shared" si="151"/>
        <v>9.1393688463603517E-4</v>
      </c>
      <c r="R806">
        <f t="shared" si="152"/>
        <v>-1.0588600370645684E-3</v>
      </c>
      <c r="S806">
        <f t="shared" si="153"/>
        <v>2.4719572220299746E-4</v>
      </c>
      <c r="T806">
        <f t="shared" si="154"/>
        <v>6.3724641212536959E-4</v>
      </c>
      <c r="U806">
        <f t="shared" si="155"/>
        <v>-6.0282681616589118E-3</v>
      </c>
      <c r="V806">
        <f t="shared" si="156"/>
        <v>-6.0282681616589118E-3</v>
      </c>
      <c r="W806" s="2"/>
      <c r="X806">
        <f t="shared" si="157"/>
        <v>204.71362764944143</v>
      </c>
      <c r="Y806">
        <f t="shared" si="158"/>
        <v>-7.0813642983512675E-4</v>
      </c>
      <c r="Z806" s="40">
        <f>X806/MAX($X$16:X806)-1</f>
        <v>-7.081364298351378E-4</v>
      </c>
      <c r="AC806" s="2"/>
    </row>
    <row r="807" spans="1:29">
      <c r="A807" s="2">
        <v>44677</v>
      </c>
      <c r="B807">
        <v>15997321</v>
      </c>
      <c r="C807">
        <v>17788690</v>
      </c>
      <c r="D807">
        <v>18182634</v>
      </c>
      <c r="E807">
        <v>17991678</v>
      </c>
      <c r="F807">
        <v>16856402</v>
      </c>
      <c r="G807">
        <f>IFERROR(VLOOKUP($A807,'Equity Curves'!$A$16:$F$1622,2,FALSE),'BN+NF EQ_Curves'!G806)</f>
        <v>24611162</v>
      </c>
      <c r="H807">
        <f>IFERROR(VLOOKUP($A807,'Equity Curves'!$A$16:$F$1622,3,FALSE),'BN+NF EQ_Curves'!H806)</f>
        <v>34051572</v>
      </c>
      <c r="I807">
        <f>IFERROR(VLOOKUP($A807,'Equity Curves'!$A$16:$F$1622,4,FALSE),'BN+NF EQ_Curves'!I806)</f>
        <v>37644624</v>
      </c>
      <c r="J807">
        <f>IFERROR(VLOOKUP($A807,'Equity Curves'!$A$16:$F$1622,5,FALSE),'BN+NF EQ_Curves'!J806)</f>
        <v>33077302</v>
      </c>
      <c r="K807">
        <f>IFERROR(VLOOKUP($A807,'Equity Curves'!$A$16:$F$1622,6,FALSE),'BN+NF EQ_Curves'!K806)</f>
        <v>33077302</v>
      </c>
      <c r="M807">
        <f t="shared" si="147"/>
        <v>-3.1463477297498654E-3</v>
      </c>
      <c r="N807">
        <f t="shared" si="148"/>
        <v>1.0686730783300291E-3</v>
      </c>
      <c r="O807">
        <f t="shared" si="149"/>
        <v>1.0835687849475306E-4</v>
      </c>
      <c r="P807">
        <f t="shared" si="150"/>
        <v>1.0950705814671835E-4</v>
      </c>
      <c r="Q807">
        <f t="shared" si="151"/>
        <v>4.085104071272605E-3</v>
      </c>
      <c r="R807">
        <f t="shared" si="152"/>
        <v>-2.6990285345093179E-3</v>
      </c>
      <c r="S807">
        <f t="shared" si="153"/>
        <v>5.1747134395425665E-3</v>
      </c>
      <c r="T807">
        <f t="shared" si="154"/>
        <v>4.2570573739160178E-3</v>
      </c>
      <c r="U807">
        <f t="shared" si="155"/>
        <v>-1.929559084222876E-3</v>
      </c>
      <c r="V807">
        <f t="shared" si="156"/>
        <v>-1.929559084222876E-3</v>
      </c>
      <c r="W807" s="2"/>
      <c r="X807">
        <f t="shared" si="157"/>
        <v>204.81800943861683</v>
      </c>
      <c r="Y807">
        <f t="shared" si="158"/>
        <v>5.0989174669977553E-4</v>
      </c>
      <c r="Z807" s="40">
        <f>X807/MAX($X$16:X807)-1</f>
        <v>-1.9860575605656905E-4</v>
      </c>
      <c r="AC807" s="2"/>
    </row>
    <row r="808" spans="1:29">
      <c r="A808" s="2">
        <v>44678</v>
      </c>
      <c r="B808">
        <v>15850155</v>
      </c>
      <c r="C808">
        <v>17734370</v>
      </c>
      <c r="D808">
        <v>18126228</v>
      </c>
      <c r="E808">
        <v>17935272</v>
      </c>
      <c r="F808">
        <v>16818804</v>
      </c>
      <c r="G808">
        <f>IFERROR(VLOOKUP($A808,'Equity Curves'!$A$16:$F$1622,2,FALSE),'BN+NF EQ_Curves'!G807)</f>
        <v>24378656</v>
      </c>
      <c r="H808">
        <f>IFERROR(VLOOKUP($A808,'Equity Curves'!$A$16:$F$1622,3,FALSE),'BN+NF EQ_Curves'!H807)</f>
        <v>34038584</v>
      </c>
      <c r="I808">
        <f>IFERROR(VLOOKUP($A808,'Equity Curves'!$A$16:$F$1622,4,FALSE),'BN+NF EQ_Curves'!I807)</f>
        <v>37892920</v>
      </c>
      <c r="J808">
        <f>IFERROR(VLOOKUP($A808,'Equity Curves'!$A$16:$F$1622,5,FALSE),'BN+NF EQ_Curves'!J807)</f>
        <v>33255102</v>
      </c>
      <c r="K808">
        <f>IFERROR(VLOOKUP($A808,'Equity Curves'!$A$16:$F$1622,6,FALSE),'BN+NF EQ_Curves'!K807)</f>
        <v>33255102</v>
      </c>
      <c r="M808">
        <f t="shared" si="147"/>
        <v>-9.1994153271037771E-3</v>
      </c>
      <c r="N808">
        <f t="shared" si="148"/>
        <v>-3.0536256464078759E-3</v>
      </c>
      <c r="O808">
        <f t="shared" si="149"/>
        <v>-3.1021908046986457E-3</v>
      </c>
      <c r="P808">
        <f t="shared" si="150"/>
        <v>-3.1351161353598833E-3</v>
      </c>
      <c r="Q808">
        <f t="shared" si="151"/>
        <v>-2.2304878585596155E-3</v>
      </c>
      <c r="R808">
        <f t="shared" si="152"/>
        <v>-9.4471768541444234E-3</v>
      </c>
      <c r="S808">
        <f t="shared" si="153"/>
        <v>-3.8142145096853319E-4</v>
      </c>
      <c r="T808">
        <f t="shared" si="154"/>
        <v>6.5957890826588983E-3</v>
      </c>
      <c r="U808">
        <f t="shared" si="155"/>
        <v>5.3752872589185596E-3</v>
      </c>
      <c r="V808">
        <f t="shared" si="156"/>
        <v>5.3752872589185596E-3</v>
      </c>
      <c r="W808" s="2"/>
      <c r="X808">
        <f t="shared" si="157"/>
        <v>204.54758677726431</v>
      </c>
      <c r="Y808">
        <f t="shared" si="158"/>
        <v>-1.3203070476746738E-3</v>
      </c>
      <c r="Z808" s="40">
        <f>X808/MAX($X$16:X808)-1</f>
        <v>-1.5186505831518149E-3</v>
      </c>
      <c r="AC808" s="2"/>
    </row>
    <row r="809" spans="1:29">
      <c r="A809" s="2">
        <v>44679</v>
      </c>
      <c r="B809">
        <v>15848398</v>
      </c>
      <c r="C809">
        <v>17770330</v>
      </c>
      <c r="D809">
        <v>18227664</v>
      </c>
      <c r="E809">
        <v>18036708</v>
      </c>
      <c r="F809">
        <v>16915410</v>
      </c>
      <c r="G809">
        <f>IFERROR(VLOOKUP($A809,'Equity Curves'!$A$16:$F$1622,2,FALSE),'BN+NF EQ_Curves'!G808)</f>
        <v>24377004</v>
      </c>
      <c r="H809">
        <f>IFERROR(VLOOKUP($A809,'Equity Curves'!$A$16:$F$1622,3,FALSE),'BN+NF EQ_Curves'!H808)</f>
        <v>34212836</v>
      </c>
      <c r="I809">
        <f>IFERROR(VLOOKUP($A809,'Equity Curves'!$A$16:$F$1622,4,FALSE),'BN+NF EQ_Curves'!I808)</f>
        <v>38042448</v>
      </c>
      <c r="J809">
        <f>IFERROR(VLOOKUP($A809,'Equity Curves'!$A$16:$F$1622,5,FALSE),'BN+NF EQ_Curves'!J808)</f>
        <v>33430266</v>
      </c>
      <c r="K809">
        <f>IFERROR(VLOOKUP($A809,'Equity Curves'!$A$16:$F$1622,6,FALSE),'BN+NF EQ_Curves'!K808)</f>
        <v>33430266</v>
      </c>
      <c r="M809">
        <f t="shared" si="147"/>
        <v>-1.1085065098737079E-4</v>
      </c>
      <c r="N809">
        <f t="shared" si="148"/>
        <v>2.0277010122151662E-3</v>
      </c>
      <c r="O809">
        <f t="shared" si="149"/>
        <v>5.596089820783412E-3</v>
      </c>
      <c r="P809">
        <f t="shared" si="150"/>
        <v>5.6556711267050641E-3</v>
      </c>
      <c r="Q809">
        <f t="shared" si="151"/>
        <v>5.7439280462510123E-3</v>
      </c>
      <c r="R809">
        <f t="shared" si="152"/>
        <v>-6.7764195040065367E-5</v>
      </c>
      <c r="S809">
        <f t="shared" si="153"/>
        <v>5.1192493788814186E-3</v>
      </c>
      <c r="T809">
        <f t="shared" si="154"/>
        <v>3.9460669697664041E-3</v>
      </c>
      <c r="U809">
        <f t="shared" si="155"/>
        <v>5.2672819948049732E-3</v>
      </c>
      <c r="V809">
        <f t="shared" si="156"/>
        <v>5.2672819948049732E-3</v>
      </c>
      <c r="W809" s="2"/>
      <c r="X809">
        <f t="shared" si="157"/>
        <v>205.33396292792801</v>
      </c>
      <c r="Y809">
        <f t="shared" si="158"/>
        <v>3.8444655498184994E-3</v>
      </c>
      <c r="Z809" s="40">
        <f>X809/MAX($X$16:X809)-1</f>
        <v>0</v>
      </c>
      <c r="AC809" s="2"/>
    </row>
    <row r="810" spans="1:29">
      <c r="A810" s="2">
        <v>44680</v>
      </c>
      <c r="B810">
        <v>15726407</v>
      </c>
      <c r="C810">
        <v>17789776</v>
      </c>
      <c r="D810">
        <v>18280492</v>
      </c>
      <c r="E810">
        <v>18104894</v>
      </c>
      <c r="F810">
        <v>17032362</v>
      </c>
      <c r="G810">
        <f>IFERROR(VLOOKUP($A810,'Equity Curves'!$A$16:$F$1622,2,FALSE),'BN+NF EQ_Curves'!G809)</f>
        <v>24271932</v>
      </c>
      <c r="H810">
        <f>IFERROR(VLOOKUP($A810,'Equity Curves'!$A$16:$F$1622,3,FALSE),'BN+NF EQ_Curves'!H809)</f>
        <v>34296588</v>
      </c>
      <c r="I810">
        <f>IFERROR(VLOOKUP($A810,'Equity Curves'!$A$16:$F$1622,4,FALSE),'BN+NF EQ_Curves'!I809)</f>
        <v>38237376</v>
      </c>
      <c r="J810">
        <f>IFERROR(VLOOKUP($A810,'Equity Curves'!$A$16:$F$1622,5,FALSE),'BN+NF EQ_Curves'!J809)</f>
        <v>33669124</v>
      </c>
      <c r="K810">
        <f>IFERROR(VLOOKUP($A810,'Equity Curves'!$A$16:$F$1622,6,FALSE),'BN+NF EQ_Curves'!K809)</f>
        <v>33669124</v>
      </c>
      <c r="M810">
        <f t="shared" si="147"/>
        <v>-7.6973710528975836E-3</v>
      </c>
      <c r="N810">
        <f t="shared" si="148"/>
        <v>1.0942959416060383E-3</v>
      </c>
      <c r="O810">
        <f t="shared" si="149"/>
        <v>2.8982320499215675E-3</v>
      </c>
      <c r="P810">
        <f t="shared" si="150"/>
        <v>3.7804016120901451E-3</v>
      </c>
      <c r="Q810">
        <f t="shared" si="151"/>
        <v>6.9139323256131036E-3</v>
      </c>
      <c r="R810">
        <f t="shared" si="152"/>
        <v>-4.3102917815495134E-3</v>
      </c>
      <c r="S810">
        <f t="shared" si="153"/>
        <v>2.4479701127377851E-3</v>
      </c>
      <c r="T810">
        <f t="shared" si="154"/>
        <v>5.1239604769914848E-3</v>
      </c>
      <c r="U810">
        <f t="shared" si="155"/>
        <v>7.1449625916826243E-3</v>
      </c>
      <c r="V810">
        <f t="shared" si="156"/>
        <v>7.1449625916826243E-3</v>
      </c>
      <c r="W810" s="2"/>
      <c r="X810">
        <f t="shared" si="157"/>
        <v>205.83787413297335</v>
      </c>
      <c r="Y810">
        <f t="shared" si="158"/>
        <v>2.4541054867878278E-3</v>
      </c>
      <c r="Z810" s="40">
        <f>X810/MAX($X$16:X810)-1</f>
        <v>0</v>
      </c>
      <c r="AC810" s="2"/>
    </row>
    <row r="811" spans="1:29">
      <c r="A811" s="2">
        <v>44683</v>
      </c>
      <c r="B811">
        <v>15767994</v>
      </c>
      <c r="C811">
        <v>17827104</v>
      </c>
      <c r="D811">
        <v>18314738</v>
      </c>
      <c r="E811">
        <v>18139138</v>
      </c>
      <c r="F811">
        <v>17098016</v>
      </c>
      <c r="G811">
        <f>IFERROR(VLOOKUP($A811,'Equity Curves'!$A$16:$F$1622,2,FALSE),'BN+NF EQ_Curves'!G810)</f>
        <v>24289330</v>
      </c>
      <c r="H811">
        <f>IFERROR(VLOOKUP($A811,'Equity Curves'!$A$16:$F$1622,3,FALSE),'BN+NF EQ_Curves'!H810)</f>
        <v>34318492</v>
      </c>
      <c r="I811">
        <f>IFERROR(VLOOKUP($A811,'Equity Curves'!$A$16:$F$1622,4,FALSE),'BN+NF EQ_Curves'!I810)</f>
        <v>38274632</v>
      </c>
      <c r="J811">
        <f>IFERROR(VLOOKUP($A811,'Equity Curves'!$A$16:$F$1622,5,FALSE),'BN+NF EQ_Curves'!J810)</f>
        <v>33786452</v>
      </c>
      <c r="K811">
        <f>IFERROR(VLOOKUP($A811,'Equity Curves'!$A$16:$F$1622,6,FALSE),'BN+NF EQ_Curves'!K810)</f>
        <v>33786452</v>
      </c>
      <c r="M811">
        <f t="shared" si="147"/>
        <v>2.644405680203965E-3</v>
      </c>
      <c r="N811">
        <f t="shared" si="148"/>
        <v>2.0982838682173099E-3</v>
      </c>
      <c r="O811">
        <f t="shared" si="149"/>
        <v>1.8733631458058841E-3</v>
      </c>
      <c r="P811">
        <f t="shared" si="150"/>
        <v>1.8914222861510233E-3</v>
      </c>
      <c r="Q811">
        <f t="shared" si="151"/>
        <v>3.8546620838613155E-3</v>
      </c>
      <c r="R811">
        <f t="shared" si="152"/>
        <v>7.1679502068477952E-4</v>
      </c>
      <c r="S811">
        <f t="shared" si="153"/>
        <v>6.3866411434276849E-4</v>
      </c>
      <c r="T811">
        <f t="shared" si="154"/>
        <v>9.7433464053597874E-4</v>
      </c>
      <c r="U811">
        <f t="shared" si="155"/>
        <v>3.4847357478027252E-3</v>
      </c>
      <c r="V811">
        <f t="shared" si="156"/>
        <v>3.4847357478027252E-3</v>
      </c>
      <c r="W811" s="2"/>
      <c r="X811">
        <f t="shared" si="157"/>
        <v>206.2837478337193</v>
      </c>
      <c r="Y811">
        <f t="shared" si="158"/>
        <v>2.1661402335408477E-3</v>
      </c>
      <c r="Z811" s="40">
        <f>X811/MAX($X$16:X811)-1</f>
        <v>0</v>
      </c>
      <c r="AC811" s="2"/>
    </row>
    <row r="812" spans="1:29">
      <c r="A812" s="2">
        <v>44685</v>
      </c>
      <c r="B812">
        <v>15856985</v>
      </c>
      <c r="C812">
        <v>17865472</v>
      </c>
      <c r="D812">
        <v>18373502</v>
      </c>
      <c r="E812">
        <v>18193326</v>
      </c>
      <c r="F812">
        <v>17160874</v>
      </c>
      <c r="G812">
        <f>IFERROR(VLOOKUP($A812,'Equity Curves'!$A$16:$F$1622,2,FALSE),'BN+NF EQ_Curves'!G811)</f>
        <v>24491662</v>
      </c>
      <c r="H812">
        <f>IFERROR(VLOOKUP($A812,'Equity Curves'!$A$16:$F$1622,3,FALSE),'BN+NF EQ_Curves'!H811)</f>
        <v>34357416</v>
      </c>
      <c r="I812">
        <f>IFERROR(VLOOKUP($A812,'Equity Curves'!$A$16:$F$1622,4,FALSE),'BN+NF EQ_Curves'!I811)</f>
        <v>38223080</v>
      </c>
      <c r="J812">
        <f>IFERROR(VLOOKUP($A812,'Equity Curves'!$A$16:$F$1622,5,FALSE),'BN+NF EQ_Curves'!J811)</f>
        <v>33847296</v>
      </c>
      <c r="K812">
        <f>IFERROR(VLOOKUP($A812,'Equity Curves'!$A$16:$F$1622,6,FALSE),'BN+NF EQ_Curves'!K811)</f>
        <v>33847296</v>
      </c>
      <c r="M812">
        <f t="shared" si="147"/>
        <v>5.6437743444093247E-3</v>
      </c>
      <c r="N812">
        <f t="shared" si="148"/>
        <v>2.152228427006353E-3</v>
      </c>
      <c r="O812">
        <f t="shared" si="149"/>
        <v>3.2085635077061525E-3</v>
      </c>
      <c r="P812">
        <f t="shared" si="150"/>
        <v>2.9873525412287272E-3</v>
      </c>
      <c r="Q812">
        <f t="shared" si="151"/>
        <v>3.676332973369556E-3</v>
      </c>
      <c r="R812">
        <f t="shared" si="152"/>
        <v>8.3300774455286053E-3</v>
      </c>
      <c r="S812">
        <f t="shared" si="153"/>
        <v>1.1341990201667596E-3</v>
      </c>
      <c r="T812">
        <f t="shared" si="154"/>
        <v>-1.3468973392088968E-3</v>
      </c>
      <c r="U812">
        <f t="shared" si="155"/>
        <v>1.8008401710840616E-3</v>
      </c>
      <c r="V812">
        <f t="shared" si="156"/>
        <v>1.8008401710840616E-3</v>
      </c>
      <c r="W812" s="2"/>
      <c r="X812">
        <f t="shared" si="157"/>
        <v>206.88996030431517</v>
      </c>
      <c r="Y812">
        <f t="shared" si="158"/>
        <v>2.938731126237471E-3</v>
      </c>
      <c r="Z812" s="40">
        <f>X812/MAX($X$16:X812)-1</f>
        <v>0</v>
      </c>
      <c r="AC812" s="2"/>
    </row>
    <row r="813" spans="1:29">
      <c r="A813" s="2">
        <v>44686</v>
      </c>
      <c r="B813">
        <v>15865212</v>
      </c>
      <c r="C813">
        <v>17705652</v>
      </c>
      <c r="D813">
        <v>18303584</v>
      </c>
      <c r="E813">
        <v>18222368</v>
      </c>
      <c r="F813">
        <v>17196900</v>
      </c>
      <c r="G813">
        <f>IFERROR(VLOOKUP($A813,'Equity Curves'!$A$16:$F$1622,2,FALSE),'BN+NF EQ_Curves'!G812)</f>
        <v>24515790</v>
      </c>
      <c r="H813">
        <f>IFERROR(VLOOKUP($A813,'Equity Curves'!$A$16:$F$1622,3,FALSE),'BN+NF EQ_Curves'!H812)</f>
        <v>33942896</v>
      </c>
      <c r="I813">
        <f>IFERROR(VLOOKUP($A813,'Equity Curves'!$A$16:$F$1622,4,FALSE),'BN+NF EQ_Curves'!I812)</f>
        <v>37793548</v>
      </c>
      <c r="J813">
        <f>IFERROR(VLOOKUP($A813,'Equity Curves'!$A$16:$F$1622,5,FALSE),'BN+NF EQ_Curves'!J812)</f>
        <v>33740496</v>
      </c>
      <c r="K813">
        <f>IFERROR(VLOOKUP($A813,'Equity Curves'!$A$16:$F$1622,6,FALSE),'BN+NF EQ_Curves'!K812)</f>
        <v>33740496</v>
      </c>
      <c r="M813">
        <f t="shared" si="147"/>
        <v>5.1882498469923988E-4</v>
      </c>
      <c r="N813">
        <f t="shared" si="148"/>
        <v>-8.9457474171407148E-3</v>
      </c>
      <c r="O813">
        <f t="shared" si="149"/>
        <v>-3.8053714528673011E-3</v>
      </c>
      <c r="P813">
        <f t="shared" si="150"/>
        <v>1.5962996540599406E-3</v>
      </c>
      <c r="Q813">
        <f t="shared" si="151"/>
        <v>2.099310326502124E-3</v>
      </c>
      <c r="R813">
        <f t="shared" si="152"/>
        <v>9.851515997567617E-4</v>
      </c>
      <c r="S813">
        <f t="shared" si="153"/>
        <v>-1.206493526754171E-2</v>
      </c>
      <c r="T813">
        <f t="shared" si="154"/>
        <v>-1.1237503623465206E-2</v>
      </c>
      <c r="U813">
        <f t="shared" si="155"/>
        <v>-3.1553480667997347E-3</v>
      </c>
      <c r="V813">
        <f t="shared" si="156"/>
        <v>-3.1553480667997347E-3</v>
      </c>
      <c r="W813" s="2"/>
      <c r="X813">
        <f t="shared" si="157"/>
        <v>206.12106064946084</v>
      </c>
      <c r="Y813">
        <f t="shared" si="158"/>
        <v>-3.7164667329596338E-3</v>
      </c>
      <c r="Z813" s="40">
        <f>X813/MAX($X$16:X813)-1</f>
        <v>-3.7164667329596668E-3</v>
      </c>
      <c r="AC813" s="2"/>
    </row>
    <row r="814" spans="1:29">
      <c r="A814" s="2">
        <v>44687</v>
      </c>
      <c r="B814">
        <v>15873311</v>
      </c>
      <c r="C814">
        <v>17715030</v>
      </c>
      <c r="D814">
        <v>18312962</v>
      </c>
      <c r="E814">
        <v>18231746</v>
      </c>
      <c r="F814">
        <v>17150756</v>
      </c>
      <c r="G814">
        <f>IFERROR(VLOOKUP($A814,'Equity Curves'!$A$16:$F$1622,2,FALSE),'BN+NF EQ_Curves'!G813)</f>
        <v>24540432</v>
      </c>
      <c r="H814">
        <f>IFERROR(VLOOKUP($A814,'Equity Curves'!$A$16:$F$1622,3,FALSE),'BN+NF EQ_Curves'!H813)</f>
        <v>33978100</v>
      </c>
      <c r="I814">
        <f>IFERROR(VLOOKUP($A814,'Equity Curves'!$A$16:$F$1622,4,FALSE),'BN+NF EQ_Curves'!I813)</f>
        <v>37832276</v>
      </c>
      <c r="J814">
        <f>IFERROR(VLOOKUP($A814,'Equity Curves'!$A$16:$F$1622,5,FALSE),'BN+NF EQ_Curves'!J813)</f>
        <v>33738580</v>
      </c>
      <c r="K814">
        <f>IFERROR(VLOOKUP($A814,'Equity Curves'!$A$16:$F$1622,6,FALSE),'BN+NF EQ_Curves'!K813)</f>
        <v>33738580</v>
      </c>
      <c r="M814">
        <f t="shared" si="147"/>
        <v>5.1048797835173687E-4</v>
      </c>
      <c r="N814">
        <f t="shared" si="148"/>
        <v>5.2966137592669327E-4</v>
      </c>
      <c r="O814">
        <f t="shared" si="149"/>
        <v>5.1235867248733413E-4</v>
      </c>
      <c r="P814">
        <f t="shared" si="150"/>
        <v>5.1464222432562323E-4</v>
      </c>
      <c r="Q814">
        <f t="shared" si="151"/>
        <v>-2.6832743110677404E-3</v>
      </c>
      <c r="R814">
        <f t="shared" si="152"/>
        <v>1.0051481106665427E-3</v>
      </c>
      <c r="S814">
        <f t="shared" si="153"/>
        <v>1.0371536948408089E-3</v>
      </c>
      <c r="T814">
        <f t="shared" si="154"/>
        <v>1.0247251726669404E-3</v>
      </c>
      <c r="U814">
        <f t="shared" si="155"/>
        <v>-5.6786361409710828E-5</v>
      </c>
      <c r="V814">
        <f t="shared" si="156"/>
        <v>-5.6786361409710828E-5</v>
      </c>
      <c r="W814" s="2"/>
      <c r="X814">
        <f t="shared" si="157"/>
        <v>206.16923794735681</v>
      </c>
      <c r="Y814">
        <f t="shared" si="158"/>
        <v>2.3373301953785183E-4</v>
      </c>
      <c r="Z814" s="40">
        <f>X814/MAX($X$16:X814)-1</f>
        <v>-3.4836023744131417E-3</v>
      </c>
      <c r="AC814" s="2"/>
    </row>
    <row r="815" spans="1:29">
      <c r="A815" s="2">
        <v>44690</v>
      </c>
      <c r="B815">
        <v>15960290</v>
      </c>
      <c r="C815">
        <v>17759744</v>
      </c>
      <c r="D815">
        <v>18381918</v>
      </c>
      <c r="E815">
        <v>18171094</v>
      </c>
      <c r="F815">
        <v>17084506</v>
      </c>
      <c r="G815">
        <f>IFERROR(VLOOKUP($A815,'Equity Curves'!$A$16:$F$1622,2,FALSE),'BN+NF EQ_Curves'!G814)</f>
        <v>24707320</v>
      </c>
      <c r="H815">
        <f>IFERROR(VLOOKUP($A815,'Equity Curves'!$A$16:$F$1622,3,FALSE),'BN+NF EQ_Curves'!H814)</f>
        <v>34150312</v>
      </c>
      <c r="I815">
        <f>IFERROR(VLOOKUP($A815,'Equity Curves'!$A$16:$F$1622,4,FALSE),'BN+NF EQ_Curves'!I814)</f>
        <v>38026316</v>
      </c>
      <c r="J815">
        <f>IFERROR(VLOOKUP($A815,'Equity Curves'!$A$16:$F$1622,5,FALSE),'BN+NF EQ_Curves'!J814)</f>
        <v>32899952</v>
      </c>
      <c r="K815">
        <f>IFERROR(VLOOKUP($A815,'Equity Curves'!$A$16:$F$1622,6,FALSE),'BN+NF EQ_Curves'!K814)</f>
        <v>32899952</v>
      </c>
      <c r="M815">
        <f t="shared" si="147"/>
        <v>5.4795751182599162E-3</v>
      </c>
      <c r="N815">
        <f t="shared" si="148"/>
        <v>2.524071367646652E-3</v>
      </c>
      <c r="O815">
        <f t="shared" si="149"/>
        <v>3.7654203618180393E-3</v>
      </c>
      <c r="P815">
        <f t="shared" si="150"/>
        <v>-3.3267247141332001E-3</v>
      </c>
      <c r="Q815">
        <f t="shared" si="151"/>
        <v>-3.8628034822488777E-3</v>
      </c>
      <c r="R815">
        <f t="shared" si="152"/>
        <v>6.8005322807682678E-3</v>
      </c>
      <c r="S815">
        <f t="shared" si="153"/>
        <v>5.0683234200852301E-3</v>
      </c>
      <c r="T815">
        <f t="shared" si="154"/>
        <v>5.1289539122625349E-3</v>
      </c>
      <c r="U815">
        <f t="shared" si="155"/>
        <v>-2.485664779015595E-2</v>
      </c>
      <c r="V815">
        <f t="shared" si="156"/>
        <v>-2.485664779015595E-2</v>
      </c>
      <c r="W815" s="2"/>
      <c r="X815">
        <f t="shared" si="157"/>
        <v>205.58916126565316</v>
      </c>
      <c r="Y815">
        <f t="shared" si="158"/>
        <v>-2.8135947315853348E-3</v>
      </c>
      <c r="Z815" s="40">
        <f>X815/MAX($X$16:X815)-1</f>
        <v>-6.2873956607109038E-3</v>
      </c>
      <c r="AC815" s="2"/>
    </row>
    <row r="816" spans="1:29">
      <c r="A816" s="2">
        <v>44691</v>
      </c>
      <c r="B816">
        <v>16007545</v>
      </c>
      <c r="C816">
        <v>17788386</v>
      </c>
      <c r="D816">
        <v>18432228</v>
      </c>
      <c r="E816">
        <v>18276312</v>
      </c>
      <c r="F816">
        <v>17169688</v>
      </c>
      <c r="G816">
        <f>IFERROR(VLOOKUP($A816,'Equity Curves'!$A$16:$F$1622,2,FALSE),'BN+NF EQ_Curves'!G815)</f>
        <v>24714390</v>
      </c>
      <c r="H816">
        <f>IFERROR(VLOOKUP($A816,'Equity Curves'!$A$16:$F$1622,3,FALSE),'BN+NF EQ_Curves'!H815)</f>
        <v>34273128</v>
      </c>
      <c r="I816">
        <f>IFERROR(VLOOKUP($A816,'Equity Curves'!$A$16:$F$1622,4,FALSE),'BN+NF EQ_Curves'!I815)</f>
        <v>38186112</v>
      </c>
      <c r="J816">
        <f>IFERROR(VLOOKUP($A816,'Equity Curves'!$A$16:$F$1622,5,FALSE),'BN+NF EQ_Curves'!J815)</f>
        <v>32964140</v>
      </c>
      <c r="K816">
        <f>IFERROR(VLOOKUP($A816,'Equity Curves'!$A$16:$F$1622,6,FALSE),'BN+NF EQ_Curves'!K815)</f>
        <v>32964140</v>
      </c>
      <c r="M816">
        <f t="shared" si="147"/>
        <v>2.9607858002580478E-3</v>
      </c>
      <c r="N816">
        <f t="shared" si="148"/>
        <v>1.6127484720500629E-3</v>
      </c>
      <c r="O816">
        <f t="shared" si="149"/>
        <v>2.7369287579239732E-3</v>
      </c>
      <c r="P816">
        <f t="shared" si="150"/>
        <v>5.7904053547903622E-3</v>
      </c>
      <c r="Q816">
        <f t="shared" si="151"/>
        <v>4.98592116154839E-3</v>
      </c>
      <c r="R816">
        <f t="shared" si="152"/>
        <v>2.8615001546095087E-4</v>
      </c>
      <c r="S816">
        <f t="shared" si="153"/>
        <v>3.5963361037520958E-3</v>
      </c>
      <c r="T816">
        <f t="shared" si="154"/>
        <v>4.2022477276000281E-3</v>
      </c>
      <c r="U816">
        <f t="shared" si="155"/>
        <v>1.9510058859659729E-3</v>
      </c>
      <c r="V816">
        <f t="shared" si="156"/>
        <v>1.9510058859659729E-3</v>
      </c>
      <c r="W816" s="2"/>
      <c r="X816">
        <f t="shared" si="157"/>
        <v>206.20744055274619</v>
      </c>
      <c r="Y816">
        <f t="shared" si="158"/>
        <v>3.0073535165315865E-3</v>
      </c>
      <c r="Z816" s="40">
        <f>X816/MAX($X$16:X816)-1</f>
        <v>-3.2989505656294549E-3</v>
      </c>
      <c r="AC816" s="2"/>
    </row>
    <row r="817" spans="1:29">
      <c r="A817" s="2">
        <v>44692</v>
      </c>
      <c r="B817">
        <v>16041559</v>
      </c>
      <c r="C817">
        <v>17840602</v>
      </c>
      <c r="D817">
        <v>18508334</v>
      </c>
      <c r="E817">
        <v>18365260</v>
      </c>
      <c r="F817">
        <v>17247726</v>
      </c>
      <c r="G817">
        <f>IFERROR(VLOOKUP($A817,'Equity Curves'!$A$16:$F$1622,2,FALSE),'BN+NF EQ_Curves'!G816)</f>
        <v>24749810</v>
      </c>
      <c r="H817">
        <f>IFERROR(VLOOKUP($A817,'Equity Curves'!$A$16:$F$1622,3,FALSE),'BN+NF EQ_Curves'!H816)</f>
        <v>34247116</v>
      </c>
      <c r="I817">
        <f>IFERROR(VLOOKUP($A817,'Equity Curves'!$A$16:$F$1622,4,FALSE),'BN+NF EQ_Curves'!I816)</f>
        <v>38368156</v>
      </c>
      <c r="J817">
        <f>IFERROR(VLOOKUP($A817,'Equity Curves'!$A$16:$F$1622,5,FALSE),'BN+NF EQ_Curves'!J816)</f>
        <v>33141410</v>
      </c>
      <c r="K817">
        <f>IFERROR(VLOOKUP($A817,'Equity Curves'!$A$16:$F$1622,6,FALSE),'BN+NF EQ_Curves'!K816)</f>
        <v>33141410</v>
      </c>
      <c r="M817">
        <f t="shared" si="147"/>
        <v>2.1248729895808616E-3</v>
      </c>
      <c r="N817">
        <f t="shared" si="148"/>
        <v>2.935398411075596E-3</v>
      </c>
      <c r="O817">
        <f t="shared" si="149"/>
        <v>4.1289636825239118E-3</v>
      </c>
      <c r="P817">
        <f t="shared" si="150"/>
        <v>4.8668462214915831E-3</v>
      </c>
      <c r="Q817">
        <f t="shared" si="151"/>
        <v>4.5451029744978388E-3</v>
      </c>
      <c r="R817">
        <f t="shared" si="152"/>
        <v>1.4331731432577488E-3</v>
      </c>
      <c r="S817">
        <f t="shared" si="153"/>
        <v>-7.589619482645249E-4</v>
      </c>
      <c r="T817">
        <f t="shared" si="154"/>
        <v>4.7672829326013133E-3</v>
      </c>
      <c r="U817">
        <f t="shared" si="155"/>
        <v>5.3776619077579024E-3</v>
      </c>
      <c r="V817">
        <f t="shared" si="156"/>
        <v>5.3776619077579024E-3</v>
      </c>
      <c r="W817" s="2"/>
      <c r="X817">
        <f t="shared" si="157"/>
        <v>206.92500125020672</v>
      </c>
      <c r="Y817">
        <f t="shared" si="158"/>
        <v>3.4798002222280141E-3</v>
      </c>
      <c r="Z817" s="40">
        <f>X817/MAX($X$16:X817)-1</f>
        <v>0</v>
      </c>
      <c r="AC817" s="2"/>
    </row>
    <row r="818" spans="1:29">
      <c r="A818" s="2">
        <v>44693</v>
      </c>
      <c r="B818">
        <v>16055520</v>
      </c>
      <c r="C818">
        <v>17882764</v>
      </c>
      <c r="D818">
        <v>18381888</v>
      </c>
      <c r="E818">
        <v>18238814</v>
      </c>
      <c r="F818">
        <v>17134932</v>
      </c>
      <c r="G818">
        <f>IFERROR(VLOOKUP($A818,'Equity Curves'!$A$16:$F$1622,2,FALSE),'BN+NF EQ_Curves'!G817)</f>
        <v>24687874</v>
      </c>
      <c r="H818">
        <f>IFERROR(VLOOKUP($A818,'Equity Curves'!$A$16:$F$1622,3,FALSE),'BN+NF EQ_Curves'!H817)</f>
        <v>34096760</v>
      </c>
      <c r="I818">
        <f>IFERROR(VLOOKUP($A818,'Equity Curves'!$A$16:$F$1622,4,FALSE),'BN+NF EQ_Curves'!I817)</f>
        <v>38202764</v>
      </c>
      <c r="J818">
        <f>IFERROR(VLOOKUP($A818,'Equity Curves'!$A$16:$F$1622,5,FALSE),'BN+NF EQ_Curves'!J817)</f>
        <v>33087038</v>
      </c>
      <c r="K818">
        <f>IFERROR(VLOOKUP($A818,'Equity Curves'!$A$16:$F$1622,6,FALSE),'BN+NF EQ_Curves'!K817)</f>
        <v>33087038</v>
      </c>
      <c r="M818">
        <f t="shared" si="147"/>
        <v>8.7030194509152281E-4</v>
      </c>
      <c r="N818">
        <f t="shared" si="148"/>
        <v>2.3632610603609994E-3</v>
      </c>
      <c r="O818">
        <f t="shared" si="149"/>
        <v>-6.8318412667504047E-3</v>
      </c>
      <c r="P818">
        <f t="shared" si="150"/>
        <v>-6.8850645185529746E-3</v>
      </c>
      <c r="Q818">
        <f t="shared" si="151"/>
        <v>-6.5396447044671069E-3</v>
      </c>
      <c r="R818">
        <f t="shared" si="152"/>
        <v>-2.5024838574518871E-3</v>
      </c>
      <c r="S818">
        <f t="shared" si="153"/>
        <v>-4.3903258890470864E-3</v>
      </c>
      <c r="T818">
        <f t="shared" si="154"/>
        <v>-4.3106580363153624E-3</v>
      </c>
      <c r="U818">
        <f t="shared" si="155"/>
        <v>-1.6406061178446674E-3</v>
      </c>
      <c r="V818">
        <f t="shared" si="156"/>
        <v>-1.6406061178446674E-3</v>
      </c>
      <c r="W818" s="2"/>
      <c r="X818">
        <f t="shared" si="157"/>
        <v>206.27302883646547</v>
      </c>
      <c r="Y818">
        <f t="shared" si="158"/>
        <v>-3.1507667502821634E-3</v>
      </c>
      <c r="Z818" s="40">
        <f>X818/MAX($X$16:X818)-1</f>
        <v>-3.1507667502821413E-3</v>
      </c>
      <c r="AC818" s="2"/>
    </row>
    <row r="819" spans="1:29">
      <c r="A819" s="2">
        <v>44694</v>
      </c>
      <c r="B819">
        <v>16154093</v>
      </c>
      <c r="C819">
        <v>17910684</v>
      </c>
      <c r="D819">
        <v>18408470</v>
      </c>
      <c r="E819">
        <v>18332588</v>
      </c>
      <c r="F819">
        <v>17243494</v>
      </c>
      <c r="G819">
        <f>IFERROR(VLOOKUP($A819,'Equity Curves'!$A$16:$F$1622,2,FALSE),'BN+NF EQ_Curves'!G818)</f>
        <v>24921246</v>
      </c>
      <c r="H819">
        <f>IFERROR(VLOOKUP($A819,'Equity Curves'!$A$16:$F$1622,3,FALSE),'BN+NF EQ_Curves'!H818)</f>
        <v>33924108</v>
      </c>
      <c r="I819">
        <f>IFERROR(VLOOKUP($A819,'Equity Curves'!$A$16:$F$1622,4,FALSE),'BN+NF EQ_Curves'!I818)</f>
        <v>38181336</v>
      </c>
      <c r="J819">
        <f>IFERROR(VLOOKUP($A819,'Equity Curves'!$A$16:$F$1622,5,FALSE),'BN+NF EQ_Curves'!J818)</f>
        <v>33360196</v>
      </c>
      <c r="K819">
        <f>IFERROR(VLOOKUP($A819,'Equity Curves'!$A$16:$F$1622,6,FALSE),'BN+NF EQ_Curves'!K818)</f>
        <v>33360196</v>
      </c>
      <c r="M819">
        <f t="shared" si="147"/>
        <v>6.1395084058317728E-3</v>
      </c>
      <c r="N819">
        <f t="shared" si="148"/>
        <v>1.5612799005790823E-3</v>
      </c>
      <c r="O819">
        <f t="shared" si="149"/>
        <v>1.4460973758516626E-3</v>
      </c>
      <c r="P819">
        <f t="shared" si="150"/>
        <v>5.1414527282311884E-3</v>
      </c>
      <c r="Q819">
        <f t="shared" si="151"/>
        <v>6.3357123331448939E-3</v>
      </c>
      <c r="R819">
        <f t="shared" si="152"/>
        <v>9.4528998325251745E-3</v>
      </c>
      <c r="S819">
        <f t="shared" si="153"/>
        <v>-5.0635896196589147E-3</v>
      </c>
      <c r="T819">
        <f t="shared" si="154"/>
        <v>-5.6090182375290176E-4</v>
      </c>
      <c r="U819">
        <f t="shared" si="155"/>
        <v>8.255740510830778E-3</v>
      </c>
      <c r="V819">
        <f t="shared" si="156"/>
        <v>8.255740510830778E-3</v>
      </c>
      <c r="W819" s="2"/>
      <c r="X819">
        <f t="shared" si="157"/>
        <v>207.1180044373381</v>
      </c>
      <c r="Y819">
        <f t="shared" si="158"/>
        <v>4.0963940154413511E-3</v>
      </c>
      <c r="Z819" s="40">
        <f>X819/MAX($X$16:X819)-1</f>
        <v>0</v>
      </c>
      <c r="AC819" s="2"/>
    </row>
    <row r="820" spans="1:29">
      <c r="A820" s="2">
        <v>44697</v>
      </c>
      <c r="B820">
        <v>16141822</v>
      </c>
      <c r="C820">
        <v>17854834</v>
      </c>
      <c r="D820">
        <v>18369582</v>
      </c>
      <c r="E820">
        <v>18057192</v>
      </c>
      <c r="F820">
        <v>17036794</v>
      </c>
      <c r="G820">
        <f>IFERROR(VLOOKUP($A820,'Equity Curves'!$A$16:$F$1622,2,FALSE),'BN+NF EQ_Curves'!G819)</f>
        <v>24778626</v>
      </c>
      <c r="H820">
        <f>IFERROR(VLOOKUP($A820,'Equity Curves'!$A$16:$F$1622,3,FALSE),'BN+NF EQ_Curves'!H819)</f>
        <v>33560972</v>
      </c>
      <c r="I820">
        <f>IFERROR(VLOOKUP($A820,'Equity Curves'!$A$16:$F$1622,4,FALSE),'BN+NF EQ_Curves'!I819)</f>
        <v>37879128</v>
      </c>
      <c r="J820">
        <f>IFERROR(VLOOKUP($A820,'Equity Curves'!$A$16:$F$1622,5,FALSE),'BN+NF EQ_Curves'!J819)</f>
        <v>32760558</v>
      </c>
      <c r="K820">
        <f>IFERROR(VLOOKUP($A820,'Equity Curves'!$A$16:$F$1622,6,FALSE),'BN+NF EQ_Curves'!K819)</f>
        <v>32760558</v>
      </c>
      <c r="M820">
        <f t="shared" si="147"/>
        <v>-7.596217255899651E-4</v>
      </c>
      <c r="N820">
        <f t="shared" si="148"/>
        <v>-3.1182505369420355E-3</v>
      </c>
      <c r="O820">
        <f t="shared" si="149"/>
        <v>-2.1125058193320889E-3</v>
      </c>
      <c r="P820">
        <f t="shared" si="150"/>
        <v>-1.5022210721148621E-2</v>
      </c>
      <c r="Q820">
        <f t="shared" si="151"/>
        <v>-1.1987129754561399E-2</v>
      </c>
      <c r="R820">
        <f t="shared" si="152"/>
        <v>-5.7228278232958063E-3</v>
      </c>
      <c r="S820">
        <f t="shared" si="153"/>
        <v>-1.0704363987993459E-2</v>
      </c>
      <c r="T820">
        <f t="shared" si="154"/>
        <v>-7.9150713846157794E-3</v>
      </c>
      <c r="U820">
        <f t="shared" si="155"/>
        <v>-1.7974654585362737E-2</v>
      </c>
      <c r="V820">
        <f t="shared" si="156"/>
        <v>-1.7974654585362737E-2</v>
      </c>
      <c r="W820" s="2"/>
      <c r="X820">
        <f t="shared" si="157"/>
        <v>205.18577383657765</v>
      </c>
      <c r="Y820">
        <f t="shared" si="158"/>
        <v>-9.3291290924204639E-3</v>
      </c>
      <c r="Z820" s="40">
        <f>X820/MAX($X$16:X820)-1</f>
        <v>-9.3291290924204517E-3</v>
      </c>
      <c r="AC820" s="2"/>
    </row>
    <row r="821" spans="1:29">
      <c r="A821" s="2">
        <v>44698</v>
      </c>
      <c r="B821">
        <v>16193027</v>
      </c>
      <c r="C821">
        <v>18014706</v>
      </c>
      <c r="D821">
        <v>18536722</v>
      </c>
      <c r="E821">
        <v>18224332</v>
      </c>
      <c r="F821">
        <v>17094346</v>
      </c>
      <c r="G821">
        <f>IFERROR(VLOOKUP($A821,'Equity Curves'!$A$16:$F$1622,2,FALSE),'BN+NF EQ_Curves'!G820)</f>
        <v>25002772</v>
      </c>
      <c r="H821">
        <f>IFERROR(VLOOKUP($A821,'Equity Curves'!$A$16:$F$1622,3,FALSE),'BN+NF EQ_Curves'!H820)</f>
        <v>33889472</v>
      </c>
      <c r="I821">
        <f>IFERROR(VLOOKUP($A821,'Equity Curves'!$A$16:$F$1622,4,FALSE),'BN+NF EQ_Curves'!I820)</f>
        <v>38207872</v>
      </c>
      <c r="J821">
        <f>IFERROR(VLOOKUP($A821,'Equity Curves'!$A$16:$F$1622,5,FALSE),'BN+NF EQ_Curves'!J820)</f>
        <v>33044474</v>
      </c>
      <c r="K821">
        <f>IFERROR(VLOOKUP($A821,'Equity Curves'!$A$16:$F$1622,6,FALSE),'BN+NF EQ_Curves'!K820)</f>
        <v>33044474</v>
      </c>
      <c r="M821">
        <f t="shared" si="147"/>
        <v>3.1721945639098248E-3</v>
      </c>
      <c r="N821">
        <f t="shared" si="148"/>
        <v>8.9539897150541226E-3</v>
      </c>
      <c r="O821">
        <f t="shared" si="149"/>
        <v>9.0987372494377716E-3</v>
      </c>
      <c r="P821">
        <f t="shared" si="150"/>
        <v>9.2561456952997556E-3</v>
      </c>
      <c r="Q821">
        <f t="shared" si="151"/>
        <v>3.378100363249148E-3</v>
      </c>
      <c r="R821">
        <f t="shared" si="152"/>
        <v>9.0459414496995016E-3</v>
      </c>
      <c r="S821">
        <f t="shared" si="153"/>
        <v>9.7881551225631469E-3</v>
      </c>
      <c r="T821">
        <f t="shared" si="154"/>
        <v>8.6787636716452177E-3</v>
      </c>
      <c r="U821">
        <f t="shared" si="155"/>
        <v>8.6663969520910378E-3</v>
      </c>
      <c r="V821">
        <f t="shared" si="156"/>
        <v>8.6663969520910378E-3</v>
      </c>
      <c r="W821" s="2"/>
      <c r="X821">
        <f t="shared" si="157"/>
        <v>206.80068481181507</v>
      </c>
      <c r="Y821">
        <f t="shared" si="158"/>
        <v>7.8704821735040564E-3</v>
      </c>
      <c r="Z821" s="40">
        <f>X821/MAX($X$16:X821)-1</f>
        <v>-1.5320716631326281E-3</v>
      </c>
      <c r="AC821" s="2"/>
    </row>
    <row r="822" spans="1:29">
      <c r="A822" s="2">
        <v>44699</v>
      </c>
      <c r="B822">
        <v>16217368</v>
      </c>
      <c r="C822">
        <v>18032538</v>
      </c>
      <c r="D822">
        <v>18558818</v>
      </c>
      <c r="E822">
        <v>18071478</v>
      </c>
      <c r="F822">
        <v>17006356</v>
      </c>
      <c r="G822">
        <f>IFERROR(VLOOKUP($A822,'Equity Curves'!$A$16:$F$1622,2,FALSE),'BN+NF EQ_Curves'!G821)</f>
        <v>25038032</v>
      </c>
      <c r="H822">
        <f>IFERROR(VLOOKUP($A822,'Equity Curves'!$A$16:$F$1622,3,FALSE),'BN+NF EQ_Curves'!H821)</f>
        <v>33937184</v>
      </c>
      <c r="I822">
        <f>IFERROR(VLOOKUP($A822,'Equity Curves'!$A$16:$F$1622,4,FALSE),'BN+NF EQ_Curves'!I821)</f>
        <v>38325096</v>
      </c>
      <c r="J822">
        <f>IFERROR(VLOOKUP($A822,'Equity Curves'!$A$16:$F$1622,5,FALSE),'BN+NF EQ_Curves'!J821)</f>
        <v>33191324</v>
      </c>
      <c r="K822">
        <f>IFERROR(VLOOKUP($A822,'Equity Curves'!$A$16:$F$1622,6,FALSE),'BN+NF EQ_Curves'!K821)</f>
        <v>33191324</v>
      </c>
      <c r="M822">
        <f t="shared" si="147"/>
        <v>1.5031778802072626E-3</v>
      </c>
      <c r="N822">
        <f t="shared" si="148"/>
        <v>9.8985795271921972E-4</v>
      </c>
      <c r="O822">
        <f t="shared" si="149"/>
        <v>1.1920122662463228E-3</v>
      </c>
      <c r="P822">
        <f t="shared" si="150"/>
        <v>-8.387358175871662E-3</v>
      </c>
      <c r="Q822">
        <f t="shared" si="151"/>
        <v>-5.1473159604935592E-3</v>
      </c>
      <c r="R822">
        <f t="shared" si="152"/>
        <v>1.4102436321861145E-3</v>
      </c>
      <c r="S822">
        <f t="shared" si="153"/>
        <v>1.4078708573566079E-3</v>
      </c>
      <c r="T822">
        <f t="shared" si="154"/>
        <v>3.0680588544684806E-3</v>
      </c>
      <c r="U822">
        <f t="shared" si="155"/>
        <v>4.4440108200844985E-3</v>
      </c>
      <c r="V822">
        <f t="shared" si="156"/>
        <v>4.4440108200844985E-3</v>
      </c>
      <c r="W822" s="2"/>
      <c r="X822">
        <f t="shared" si="157"/>
        <v>206.90252523487905</v>
      </c>
      <c r="Y822">
        <f t="shared" si="158"/>
        <v>4.9245689469877855E-4</v>
      </c>
      <c r="Z822" s="40">
        <f>X822/MAX($X$16:X822)-1</f>
        <v>-1.0403692476876891E-3</v>
      </c>
      <c r="AC822" s="2"/>
    </row>
    <row r="823" spans="1:29">
      <c r="A823" s="2">
        <v>44700</v>
      </c>
      <c r="B823">
        <v>16139949</v>
      </c>
      <c r="C823">
        <v>18067784</v>
      </c>
      <c r="D823">
        <v>18615906</v>
      </c>
      <c r="E823">
        <v>18190300</v>
      </c>
      <c r="F823">
        <v>17058478</v>
      </c>
      <c r="G823">
        <f>IFERROR(VLOOKUP($A823,'Equity Curves'!$A$16:$F$1622,2,FALSE),'BN+NF EQ_Curves'!G822)</f>
        <v>24958060</v>
      </c>
      <c r="H823">
        <f>IFERROR(VLOOKUP($A823,'Equity Curves'!$A$16:$F$1622,3,FALSE),'BN+NF EQ_Curves'!H822)</f>
        <v>34117872</v>
      </c>
      <c r="I823">
        <f>IFERROR(VLOOKUP($A823,'Equity Curves'!$A$16:$F$1622,4,FALSE),'BN+NF EQ_Curves'!I822)</f>
        <v>38473080</v>
      </c>
      <c r="J823">
        <f>IFERROR(VLOOKUP($A823,'Equity Curves'!$A$16:$F$1622,5,FALSE),'BN+NF EQ_Curves'!J822)</f>
        <v>33319128</v>
      </c>
      <c r="K823">
        <f>IFERROR(VLOOKUP($A823,'Equity Curves'!$A$16:$F$1622,6,FALSE),'BN+NF EQ_Curves'!K822)</f>
        <v>33319128</v>
      </c>
      <c r="M823">
        <f t="shared" si="147"/>
        <v>-4.7738325972500606E-3</v>
      </c>
      <c r="N823">
        <f t="shared" si="148"/>
        <v>1.9545778858194307E-3</v>
      </c>
      <c r="O823">
        <f t="shared" si="149"/>
        <v>3.0760579687780787E-3</v>
      </c>
      <c r="P823">
        <f t="shared" si="150"/>
        <v>6.5751124506805425E-3</v>
      </c>
      <c r="Q823">
        <f t="shared" si="151"/>
        <v>3.0648541051356837E-3</v>
      </c>
      <c r="R823">
        <f t="shared" si="152"/>
        <v>-3.1940209997335378E-3</v>
      </c>
      <c r="S823">
        <f t="shared" si="153"/>
        <v>5.3241895379416704E-3</v>
      </c>
      <c r="T823">
        <f t="shared" si="154"/>
        <v>3.8612819130317E-3</v>
      </c>
      <c r="U823">
        <f t="shared" si="155"/>
        <v>3.8505243117146204E-3</v>
      </c>
      <c r="V823">
        <f t="shared" si="156"/>
        <v>3.8505243117146204E-3</v>
      </c>
      <c r="W823" s="2"/>
      <c r="X823">
        <f t="shared" si="157"/>
        <v>207.39059316501277</v>
      </c>
      <c r="Y823">
        <f t="shared" si="158"/>
        <v>2.3589268887832752E-3</v>
      </c>
      <c r="Z823" s="40">
        <f>X823/MAX($X$16:X823)-1</f>
        <v>0</v>
      </c>
      <c r="AC823" s="2"/>
    </row>
    <row r="824" spans="1:29">
      <c r="A824" s="2">
        <v>44701</v>
      </c>
      <c r="B824">
        <v>16113456</v>
      </c>
      <c r="C824">
        <v>18102686</v>
      </c>
      <c r="D824">
        <v>18718970</v>
      </c>
      <c r="E824">
        <v>18293364</v>
      </c>
      <c r="F824">
        <v>17152580</v>
      </c>
      <c r="G824">
        <f>IFERROR(VLOOKUP($A824,'Equity Curves'!$A$16:$F$1622,2,FALSE),'BN+NF EQ_Curves'!G823)</f>
        <v>24903312</v>
      </c>
      <c r="H824">
        <f>IFERROR(VLOOKUP($A824,'Equity Curves'!$A$16:$F$1622,3,FALSE),'BN+NF EQ_Curves'!H823)</f>
        <v>34212560</v>
      </c>
      <c r="I824">
        <f>IFERROR(VLOOKUP($A824,'Equity Curves'!$A$16:$F$1622,4,FALSE),'BN+NF EQ_Curves'!I823)</f>
        <v>38671928</v>
      </c>
      <c r="J824">
        <f>IFERROR(VLOOKUP($A824,'Equity Curves'!$A$16:$F$1622,5,FALSE),'BN+NF EQ_Curves'!J823)</f>
        <v>33492038</v>
      </c>
      <c r="K824">
        <f>IFERROR(VLOOKUP($A824,'Equity Curves'!$A$16:$F$1622,6,FALSE),'BN+NF EQ_Curves'!K823)</f>
        <v>33492038</v>
      </c>
      <c r="M824">
        <f t="shared" si="147"/>
        <v>-1.6414550008800877E-3</v>
      </c>
      <c r="N824">
        <f t="shared" si="148"/>
        <v>1.9317255508477515E-3</v>
      </c>
      <c r="O824">
        <f t="shared" si="149"/>
        <v>5.5363408044712958E-3</v>
      </c>
      <c r="P824">
        <f t="shared" si="150"/>
        <v>5.6658768684407779E-3</v>
      </c>
      <c r="Q824">
        <f t="shared" si="151"/>
        <v>5.5164358742907371E-3</v>
      </c>
      <c r="R824">
        <f t="shared" si="152"/>
        <v>-2.1935999833320174E-3</v>
      </c>
      <c r="S824">
        <f t="shared" si="153"/>
        <v>2.7753196330650987E-3</v>
      </c>
      <c r="T824">
        <f t="shared" si="154"/>
        <v>5.16849703740907E-3</v>
      </c>
      <c r="U824">
        <f t="shared" si="155"/>
        <v>5.1895115622473398E-3</v>
      </c>
      <c r="V824">
        <f t="shared" si="156"/>
        <v>5.1895115622473398E-3</v>
      </c>
      <c r="W824" s="2"/>
      <c r="X824">
        <f t="shared" si="157"/>
        <v>208.07784751195749</v>
      </c>
      <c r="Y824">
        <f t="shared" si="158"/>
        <v>3.3138163908807304E-3</v>
      </c>
      <c r="Z824" s="40">
        <f>X824/MAX($X$16:X824)-1</f>
        <v>0</v>
      </c>
      <c r="AC824" s="2"/>
    </row>
    <row r="825" spans="1:29">
      <c r="A825" s="2">
        <v>44704</v>
      </c>
      <c r="B825">
        <v>16081893</v>
      </c>
      <c r="C825">
        <v>18108266</v>
      </c>
      <c r="D825">
        <v>18770708</v>
      </c>
      <c r="E825">
        <v>18355342</v>
      </c>
      <c r="F825">
        <v>17209170</v>
      </c>
      <c r="G825">
        <f>IFERROR(VLOOKUP($A825,'Equity Curves'!$A$16:$F$1622,2,FALSE),'BN+NF EQ_Curves'!G824)</f>
        <v>24879828</v>
      </c>
      <c r="H825">
        <f>IFERROR(VLOOKUP($A825,'Equity Curves'!$A$16:$F$1622,3,FALSE),'BN+NF EQ_Curves'!H824)</f>
        <v>34251532</v>
      </c>
      <c r="I825">
        <f>IFERROR(VLOOKUP($A825,'Equity Curves'!$A$16:$F$1622,4,FALSE),'BN+NF EQ_Curves'!I824)</f>
        <v>38883460</v>
      </c>
      <c r="J825">
        <f>IFERROR(VLOOKUP($A825,'Equity Curves'!$A$16:$F$1622,5,FALSE),'BN+NF EQ_Curves'!J824)</f>
        <v>33680400</v>
      </c>
      <c r="K825">
        <f>IFERROR(VLOOKUP($A825,'Equity Curves'!$A$16:$F$1622,6,FALSE),'BN+NF EQ_Curves'!K824)</f>
        <v>33680400</v>
      </c>
      <c r="M825">
        <f t="shared" si="147"/>
        <v>-1.9587976657521322E-3</v>
      </c>
      <c r="N825">
        <f t="shared" si="148"/>
        <v>3.0824155045272583E-4</v>
      </c>
      <c r="O825">
        <f t="shared" si="149"/>
        <v>2.7639341267173823E-3</v>
      </c>
      <c r="P825">
        <f t="shared" si="150"/>
        <v>3.3880045244822909E-3</v>
      </c>
      <c r="Q825">
        <f t="shared" si="151"/>
        <v>3.2992121301869126E-3</v>
      </c>
      <c r="R825">
        <f t="shared" si="152"/>
        <v>-9.4300709881478539E-4</v>
      </c>
      <c r="S825">
        <f t="shared" si="153"/>
        <v>1.1391138225260722E-3</v>
      </c>
      <c r="T825">
        <f t="shared" si="154"/>
        <v>5.4699108872979796E-3</v>
      </c>
      <c r="U825">
        <f t="shared" si="155"/>
        <v>5.6240829536859938E-3</v>
      </c>
      <c r="V825">
        <f t="shared" si="156"/>
        <v>5.6240829536859938E-3</v>
      </c>
      <c r="W825" s="2"/>
      <c r="X825">
        <f t="shared" si="157"/>
        <v>208.59210729659347</v>
      </c>
      <c r="Y825">
        <f t="shared" si="158"/>
        <v>2.4714778184468434E-3</v>
      </c>
      <c r="Z825" s="40">
        <f>X825/MAX($X$16:X825)-1</f>
        <v>0</v>
      </c>
      <c r="AC825" s="2"/>
    </row>
    <row r="826" spans="1:29">
      <c r="A826" s="2">
        <v>44705</v>
      </c>
      <c r="B826">
        <v>16040560</v>
      </c>
      <c r="C826">
        <v>18166872</v>
      </c>
      <c r="D826">
        <v>18720040</v>
      </c>
      <c r="E826">
        <v>18333314</v>
      </c>
      <c r="F826">
        <v>17177040</v>
      </c>
      <c r="G826">
        <f>IFERROR(VLOOKUP($A826,'Equity Curves'!$A$16:$F$1622,2,FALSE),'BN+NF EQ_Curves'!G825)</f>
        <v>24961676</v>
      </c>
      <c r="H826">
        <f>IFERROR(VLOOKUP($A826,'Equity Curves'!$A$16:$F$1622,3,FALSE),'BN+NF EQ_Curves'!H825)</f>
        <v>33763364</v>
      </c>
      <c r="I826">
        <f>IFERROR(VLOOKUP($A826,'Equity Curves'!$A$16:$F$1622,4,FALSE),'BN+NF EQ_Curves'!I825)</f>
        <v>38557836</v>
      </c>
      <c r="J826">
        <f>IFERROR(VLOOKUP($A826,'Equity Curves'!$A$16:$F$1622,5,FALSE),'BN+NF EQ_Curves'!J825)</f>
        <v>33511048</v>
      </c>
      <c r="K826">
        <f>IFERROR(VLOOKUP($A826,'Equity Curves'!$A$16:$F$1622,6,FALSE),'BN+NF EQ_Curves'!K825)</f>
        <v>33511048</v>
      </c>
      <c r="M826">
        <f t="shared" si="147"/>
        <v>-2.570157630075065E-3</v>
      </c>
      <c r="N826">
        <f t="shared" si="148"/>
        <v>3.2364225265963942E-3</v>
      </c>
      <c r="O826">
        <f t="shared" si="149"/>
        <v>-2.6993121410231469E-3</v>
      </c>
      <c r="P826">
        <f t="shared" si="150"/>
        <v>-1.2000866014918454E-3</v>
      </c>
      <c r="Q826">
        <f t="shared" si="151"/>
        <v>-1.8670278694440379E-3</v>
      </c>
      <c r="R826">
        <f t="shared" si="152"/>
        <v>3.2897333534620543E-3</v>
      </c>
      <c r="S826">
        <f t="shared" si="153"/>
        <v>-1.4252442781245489E-2</v>
      </c>
      <c r="T826">
        <f t="shared" si="154"/>
        <v>-8.3743576317539814E-3</v>
      </c>
      <c r="U826">
        <f t="shared" si="155"/>
        <v>-5.0282063158394452E-3</v>
      </c>
      <c r="V826">
        <f t="shared" si="156"/>
        <v>-5.0282063158394452E-3</v>
      </c>
      <c r="W826" s="2"/>
      <c r="X826">
        <f t="shared" si="157"/>
        <v>207.87259716165877</v>
      </c>
      <c r="Y826">
        <f t="shared" si="158"/>
        <v>-3.4493641406654011E-3</v>
      </c>
      <c r="Z826" s="40">
        <f>X826/MAX($X$16:X826)-1</f>
        <v>-3.449364140665323E-3</v>
      </c>
      <c r="AC826" s="2"/>
    </row>
    <row r="827" spans="1:29">
      <c r="A827" s="2">
        <v>44706</v>
      </c>
      <c r="B827">
        <v>16120451</v>
      </c>
      <c r="C827">
        <v>18232532</v>
      </c>
      <c r="D827">
        <v>18711552</v>
      </c>
      <c r="E827">
        <v>18326070</v>
      </c>
      <c r="F827">
        <v>17176074</v>
      </c>
      <c r="G827">
        <f>IFERROR(VLOOKUP($A827,'Equity Curves'!$A$16:$F$1622,2,FALSE),'BN+NF EQ_Curves'!G826)</f>
        <v>25073522</v>
      </c>
      <c r="H827">
        <f>IFERROR(VLOOKUP($A827,'Equity Curves'!$A$16:$F$1622,3,FALSE),'BN+NF EQ_Curves'!H826)</f>
        <v>33496112</v>
      </c>
      <c r="I827">
        <f>IFERROR(VLOOKUP($A827,'Equity Curves'!$A$16:$F$1622,4,FALSE),'BN+NF EQ_Curves'!I826)</f>
        <v>38315552</v>
      </c>
      <c r="J827">
        <f>IFERROR(VLOOKUP($A827,'Equity Curves'!$A$16:$F$1622,5,FALSE),'BN+NF EQ_Curves'!J826)</f>
        <v>33314536</v>
      </c>
      <c r="K827">
        <f>IFERROR(VLOOKUP($A827,'Equity Curves'!$A$16:$F$1622,6,FALSE),'BN+NF EQ_Curves'!K826)</f>
        <v>33314536</v>
      </c>
      <c r="M827">
        <f t="shared" si="147"/>
        <v>4.980561775898007E-3</v>
      </c>
      <c r="N827">
        <f t="shared" si="148"/>
        <v>3.6142710753948037E-3</v>
      </c>
      <c r="O827">
        <f t="shared" si="149"/>
        <v>-4.5341783457730767E-4</v>
      </c>
      <c r="P827">
        <f t="shared" si="150"/>
        <v>-3.9512768940741516E-4</v>
      </c>
      <c r="Q827">
        <f t="shared" si="151"/>
        <v>-5.6237861703722913E-5</v>
      </c>
      <c r="R827">
        <f t="shared" si="152"/>
        <v>4.4807087472811258E-3</v>
      </c>
      <c r="S827">
        <f t="shared" si="153"/>
        <v>-7.9154434966847154E-3</v>
      </c>
      <c r="T827">
        <f t="shared" si="154"/>
        <v>-6.2836513957889029E-3</v>
      </c>
      <c r="U827">
        <f t="shared" si="155"/>
        <v>-5.8640959244247171E-3</v>
      </c>
      <c r="V827">
        <f t="shared" si="156"/>
        <v>-5.8640959244247171E-3</v>
      </c>
      <c r="W827" s="2"/>
      <c r="X827">
        <f t="shared" si="157"/>
        <v>207.58663663034528</v>
      </c>
      <c r="Y827">
        <f t="shared" si="158"/>
        <v>-1.3756528528437563E-3</v>
      </c>
      <c r="Z827" s="40">
        <f>X827/MAX($X$16:X827)-1</f>
        <v>-4.8202718658886257E-3</v>
      </c>
      <c r="AC827" s="2"/>
    </row>
    <row r="828" spans="1:29">
      <c r="A828" s="2">
        <v>44707</v>
      </c>
      <c r="B828">
        <v>16105004</v>
      </c>
      <c r="C828">
        <v>18327230</v>
      </c>
      <c r="D828">
        <v>18717402</v>
      </c>
      <c r="E828">
        <v>18345960</v>
      </c>
      <c r="F828">
        <v>17194236</v>
      </c>
      <c r="G828">
        <f>IFERROR(VLOOKUP($A828,'Equity Curves'!$A$16:$F$1622,2,FALSE),'BN+NF EQ_Curves'!G827)</f>
        <v>25017788</v>
      </c>
      <c r="H828">
        <f>IFERROR(VLOOKUP($A828,'Equity Curves'!$A$16:$F$1622,3,FALSE),'BN+NF EQ_Curves'!H827)</f>
        <v>33568408</v>
      </c>
      <c r="I828">
        <f>IFERROR(VLOOKUP($A828,'Equity Curves'!$A$16:$F$1622,4,FALSE),'BN+NF EQ_Curves'!I827)</f>
        <v>38037016</v>
      </c>
      <c r="J828">
        <f>IFERROR(VLOOKUP($A828,'Equity Curves'!$A$16:$F$1622,5,FALSE),'BN+NF EQ_Curves'!J827)</f>
        <v>33157462</v>
      </c>
      <c r="K828">
        <f>IFERROR(VLOOKUP($A828,'Equity Curves'!$A$16:$F$1622,6,FALSE),'BN+NF EQ_Curves'!K827)</f>
        <v>33157462</v>
      </c>
      <c r="M828">
        <f t="shared" si="147"/>
        <v>-9.5822381148025215E-4</v>
      </c>
      <c r="N828">
        <f t="shared" si="148"/>
        <v>5.1939028545240351E-3</v>
      </c>
      <c r="O828">
        <f t="shared" si="149"/>
        <v>3.1264108931217116E-4</v>
      </c>
      <c r="P828">
        <f t="shared" si="150"/>
        <v>1.0853390825200648E-3</v>
      </c>
      <c r="Q828">
        <f t="shared" si="151"/>
        <v>1.0574011267068251E-3</v>
      </c>
      <c r="R828">
        <f t="shared" si="152"/>
        <v>-2.2228229444590797E-3</v>
      </c>
      <c r="S828">
        <f t="shared" si="153"/>
        <v>2.1583400485405413E-3</v>
      </c>
      <c r="T828">
        <f t="shared" si="154"/>
        <v>-7.2695285715836944E-3</v>
      </c>
      <c r="U828">
        <f t="shared" si="155"/>
        <v>-4.7148788144610876E-3</v>
      </c>
      <c r="V828">
        <f t="shared" si="156"/>
        <v>-4.7148788144610876E-3</v>
      </c>
      <c r="W828" s="2"/>
      <c r="X828">
        <f t="shared" si="157"/>
        <v>207.37754065712784</v>
      </c>
      <c r="Y828">
        <f t="shared" si="158"/>
        <v>-1.0072708754841563E-3</v>
      </c>
      <c r="Z828" s="40">
        <f>X828/MAX($X$16:X828)-1</f>
        <v>-5.8226874219102775E-3</v>
      </c>
      <c r="AC828" s="2"/>
    </row>
    <row r="829" spans="1:29">
      <c r="A829" s="2">
        <v>44708</v>
      </c>
      <c r="B829">
        <v>16163962</v>
      </c>
      <c r="C829">
        <v>18395034</v>
      </c>
      <c r="D829">
        <v>18785204</v>
      </c>
      <c r="E829">
        <v>18413762</v>
      </c>
      <c r="F829">
        <v>17256142</v>
      </c>
      <c r="G829">
        <f>IFERROR(VLOOKUP($A829,'Equity Curves'!$A$16:$F$1622,2,FALSE),'BN+NF EQ_Curves'!G828)</f>
        <v>25124810</v>
      </c>
      <c r="H829">
        <f>IFERROR(VLOOKUP($A829,'Equity Curves'!$A$16:$F$1622,3,FALSE),'BN+NF EQ_Curves'!H828)</f>
        <v>33713652</v>
      </c>
      <c r="I829">
        <f>IFERROR(VLOOKUP($A829,'Equity Curves'!$A$16:$F$1622,4,FALSE),'BN+NF EQ_Curves'!I828)</f>
        <v>38205192</v>
      </c>
      <c r="J829">
        <f>IFERROR(VLOOKUP($A829,'Equity Curves'!$A$16:$F$1622,5,FALSE),'BN+NF EQ_Curves'!J828)</f>
        <v>33302706</v>
      </c>
      <c r="K829">
        <f>IFERROR(VLOOKUP($A829,'Equity Curves'!$A$16:$F$1622,6,FALSE),'BN+NF EQ_Curves'!K828)</f>
        <v>33302706</v>
      </c>
      <c r="M829">
        <f t="shared" si="147"/>
        <v>3.6608497582490962E-3</v>
      </c>
      <c r="N829">
        <f t="shared" si="148"/>
        <v>3.6996316410062846E-3</v>
      </c>
      <c r="O829">
        <f t="shared" si="149"/>
        <v>3.6224044341195416E-3</v>
      </c>
      <c r="P829">
        <f t="shared" si="150"/>
        <v>3.6957455483386248E-3</v>
      </c>
      <c r="Q829">
        <f t="shared" si="151"/>
        <v>3.6003925966818784E-3</v>
      </c>
      <c r="R829">
        <f t="shared" si="152"/>
        <v>4.2778362339628284E-3</v>
      </c>
      <c r="S829">
        <f t="shared" si="153"/>
        <v>4.3268063233741216E-3</v>
      </c>
      <c r="T829">
        <f t="shared" si="154"/>
        <v>4.4213773236050358E-3</v>
      </c>
      <c r="U829">
        <f t="shared" si="155"/>
        <v>4.3804317712856644E-3</v>
      </c>
      <c r="V829">
        <f t="shared" si="156"/>
        <v>4.3804317712856644E-3</v>
      </c>
      <c r="W829" s="2"/>
      <c r="X829">
        <f t="shared" si="157"/>
        <v>208.20841759124826</v>
      </c>
      <c r="Y829">
        <f t="shared" si="158"/>
        <v>4.0065907401908738E-3</v>
      </c>
      <c r="Z829" s="40">
        <f>X829/MAX($X$16:X829)-1</f>
        <v>-1.8394258072269576E-3</v>
      </c>
      <c r="AC829" s="2"/>
    </row>
    <row r="830" spans="1:29">
      <c r="A830" s="2">
        <v>44711</v>
      </c>
      <c r="B830">
        <v>16267285</v>
      </c>
      <c r="C830">
        <v>18513854</v>
      </c>
      <c r="D830">
        <v>18904026</v>
      </c>
      <c r="E830">
        <v>18532584</v>
      </c>
      <c r="F830">
        <v>17364630</v>
      </c>
      <c r="G830">
        <f>IFERROR(VLOOKUP($A830,'Equity Curves'!$A$16:$F$1622,2,FALSE),'BN+NF EQ_Curves'!G829)</f>
        <v>25224992</v>
      </c>
      <c r="H830">
        <f>IFERROR(VLOOKUP($A830,'Equity Curves'!$A$16:$F$1622,3,FALSE),'BN+NF EQ_Curves'!H829)</f>
        <v>33849616</v>
      </c>
      <c r="I830">
        <f>IFERROR(VLOOKUP($A830,'Equity Curves'!$A$16:$F$1622,4,FALSE),'BN+NF EQ_Curves'!I829)</f>
        <v>38341140</v>
      </c>
      <c r="J830">
        <f>IFERROR(VLOOKUP($A830,'Equity Curves'!$A$16:$F$1622,5,FALSE),'BN+NF EQ_Curves'!J829)</f>
        <v>33457344</v>
      </c>
      <c r="K830">
        <f>IFERROR(VLOOKUP($A830,'Equity Curves'!$A$16:$F$1622,6,FALSE),'BN+NF EQ_Curves'!K829)</f>
        <v>33457344</v>
      </c>
      <c r="M830">
        <f t="shared" si="147"/>
        <v>6.3921828076556331E-3</v>
      </c>
      <c r="N830">
        <f t="shared" si="148"/>
        <v>6.4593520185938225E-3</v>
      </c>
      <c r="O830">
        <f t="shared" si="149"/>
        <v>6.3252972924860984E-3</v>
      </c>
      <c r="P830">
        <f t="shared" si="150"/>
        <v>6.452891049639975E-3</v>
      </c>
      <c r="Q830">
        <f t="shared" si="151"/>
        <v>6.2869209119860159E-3</v>
      </c>
      <c r="R830">
        <f t="shared" si="152"/>
        <v>3.9873734368538472E-3</v>
      </c>
      <c r="S830">
        <f t="shared" si="153"/>
        <v>4.0329063134423304E-3</v>
      </c>
      <c r="T830">
        <f t="shared" si="154"/>
        <v>3.5583645280463649E-3</v>
      </c>
      <c r="U830">
        <f t="shared" si="155"/>
        <v>4.6434064547187237E-3</v>
      </c>
      <c r="V830">
        <f t="shared" si="156"/>
        <v>4.6434064547187237E-3</v>
      </c>
      <c r="W830" s="2"/>
      <c r="X830">
        <f t="shared" si="157"/>
        <v>209.30738536946632</v>
      </c>
      <c r="Y830">
        <f t="shared" si="158"/>
        <v>5.278210126814154E-3</v>
      </c>
      <c r="Z830" s="40">
        <f>X830/MAX($X$16:X830)-1</f>
        <v>0</v>
      </c>
      <c r="AC830" s="2"/>
    </row>
    <row r="831" spans="1:29">
      <c r="A831" s="2">
        <v>44712</v>
      </c>
      <c r="B831">
        <v>16265922</v>
      </c>
      <c r="C831">
        <v>18489482</v>
      </c>
      <c r="D831">
        <v>18789020</v>
      </c>
      <c r="E831">
        <v>18513968</v>
      </c>
      <c r="F831">
        <v>17340136</v>
      </c>
      <c r="G831">
        <f>IFERROR(VLOOKUP($A831,'Equity Curves'!$A$16:$F$1622,2,FALSE),'BN+NF EQ_Curves'!G830)</f>
        <v>25178424</v>
      </c>
      <c r="H831">
        <f>IFERROR(VLOOKUP($A831,'Equity Curves'!$A$16:$F$1622,3,FALSE),'BN+NF EQ_Curves'!H830)</f>
        <v>33976024</v>
      </c>
      <c r="I831">
        <f>IFERROR(VLOOKUP($A831,'Equity Curves'!$A$16:$F$1622,4,FALSE),'BN+NF EQ_Curves'!I830)</f>
        <v>38440392</v>
      </c>
      <c r="J831">
        <f>IFERROR(VLOOKUP($A831,'Equity Curves'!$A$16:$F$1622,5,FALSE),'BN+NF EQ_Curves'!J830)</f>
        <v>33343300</v>
      </c>
      <c r="K831">
        <f>IFERROR(VLOOKUP($A831,'Equity Curves'!$A$16:$F$1622,6,FALSE),'BN+NF EQ_Curves'!K830)</f>
        <v>33343300</v>
      </c>
      <c r="M831">
        <f t="shared" si="147"/>
        <v>-8.3787798640044819E-5</v>
      </c>
      <c r="N831">
        <f t="shared" si="148"/>
        <v>-1.3164195850307037E-3</v>
      </c>
      <c r="O831">
        <f t="shared" si="149"/>
        <v>-6.0836776250731139E-3</v>
      </c>
      <c r="P831">
        <f t="shared" si="150"/>
        <v>-1.0045010452940373E-3</v>
      </c>
      <c r="Q831">
        <f t="shared" si="151"/>
        <v>-1.4105684946928987E-3</v>
      </c>
      <c r="R831">
        <f t="shared" si="152"/>
        <v>-1.846105639993878E-3</v>
      </c>
      <c r="S831">
        <f t="shared" si="153"/>
        <v>3.7343998230290332E-3</v>
      </c>
      <c r="T831">
        <f t="shared" si="154"/>
        <v>2.5886554233911507E-3</v>
      </c>
      <c r="U831">
        <f t="shared" si="155"/>
        <v>-3.4086387730000167E-3</v>
      </c>
      <c r="V831">
        <f t="shared" si="156"/>
        <v>-3.4086387730000167E-3</v>
      </c>
      <c r="W831" s="2"/>
      <c r="X831">
        <f t="shared" si="157"/>
        <v>209.05120814782379</v>
      </c>
      <c r="Y831">
        <f t="shared" si="158"/>
        <v>-1.2239282488304528E-3</v>
      </c>
      <c r="Z831" s="40">
        <f>X831/MAX($X$16:X831)-1</f>
        <v>-1.2239282488304415E-3</v>
      </c>
      <c r="AC831" s="2"/>
    </row>
    <row r="832" spans="1:29">
      <c r="A832" s="2">
        <v>44713</v>
      </c>
      <c r="B832">
        <v>16228182</v>
      </c>
      <c r="C832">
        <v>18542032</v>
      </c>
      <c r="D832">
        <v>18843960</v>
      </c>
      <c r="E832">
        <v>18494796</v>
      </c>
      <c r="F832">
        <v>17338246</v>
      </c>
      <c r="G832">
        <f>IFERROR(VLOOKUP($A832,'Equity Curves'!$A$16:$F$1622,2,FALSE),'BN+NF EQ_Curves'!G831)</f>
        <v>25106698</v>
      </c>
      <c r="H832">
        <f>IFERROR(VLOOKUP($A832,'Equity Curves'!$A$16:$F$1622,3,FALSE),'BN+NF EQ_Curves'!H831)</f>
        <v>33599948</v>
      </c>
      <c r="I832">
        <f>IFERROR(VLOOKUP($A832,'Equity Curves'!$A$16:$F$1622,4,FALSE),'BN+NF EQ_Curves'!I831)</f>
        <v>37991616</v>
      </c>
      <c r="J832">
        <f>IFERROR(VLOOKUP($A832,'Equity Curves'!$A$16:$F$1622,5,FALSE),'BN+NF EQ_Curves'!J831)</f>
        <v>33125022</v>
      </c>
      <c r="K832">
        <f>IFERROR(VLOOKUP($A832,'Equity Curves'!$A$16:$F$1622,6,FALSE),'BN+NF EQ_Curves'!K831)</f>
        <v>33125022</v>
      </c>
      <c r="M832">
        <f t="shared" si="147"/>
        <v>-2.3201881823852188E-3</v>
      </c>
      <c r="N832">
        <f t="shared" si="148"/>
        <v>2.8421564216887241E-3</v>
      </c>
      <c r="O832">
        <f t="shared" si="149"/>
        <v>2.9240481941048557E-3</v>
      </c>
      <c r="P832">
        <f t="shared" si="150"/>
        <v>-1.0355424617780606E-3</v>
      </c>
      <c r="Q832">
        <f t="shared" si="151"/>
        <v>-1.0899568492428457E-4</v>
      </c>
      <c r="R832">
        <f t="shared" si="152"/>
        <v>-2.848708878681161E-3</v>
      </c>
      <c r="S832">
        <f t="shared" si="153"/>
        <v>-1.106886432620835E-2</v>
      </c>
      <c r="T832">
        <f t="shared" si="154"/>
        <v>-1.1674594785609838E-2</v>
      </c>
      <c r="U832">
        <f t="shared" si="155"/>
        <v>-6.5463826315931284E-3</v>
      </c>
      <c r="V832">
        <f t="shared" si="156"/>
        <v>-6.5463826315931284E-3</v>
      </c>
      <c r="W832" s="2"/>
      <c r="X832">
        <f t="shared" si="157"/>
        <v>208.29060762607989</v>
      </c>
      <c r="Y832">
        <f t="shared" si="158"/>
        <v>-3.6383454966979591E-3</v>
      </c>
      <c r="Z832" s="40">
        <f>X832/MAX($X$16:X832)-1</f>
        <v>-4.8578206716959338E-3</v>
      </c>
      <c r="AC832" s="2"/>
    </row>
    <row r="833" spans="1:29">
      <c r="A833" s="2">
        <v>44714</v>
      </c>
      <c r="B833">
        <v>16226497</v>
      </c>
      <c r="C833">
        <v>18632138</v>
      </c>
      <c r="D833">
        <v>18923910</v>
      </c>
      <c r="E833">
        <v>18588604</v>
      </c>
      <c r="F833">
        <v>17324940</v>
      </c>
      <c r="G833">
        <f>IFERROR(VLOOKUP($A833,'Equity Curves'!$A$16:$F$1622,2,FALSE),'BN+NF EQ_Curves'!G832)</f>
        <v>25206456</v>
      </c>
      <c r="H833">
        <f>IFERROR(VLOOKUP($A833,'Equity Curves'!$A$16:$F$1622,3,FALSE),'BN+NF EQ_Curves'!H832)</f>
        <v>33512308</v>
      </c>
      <c r="I833">
        <f>IFERROR(VLOOKUP($A833,'Equity Curves'!$A$16:$F$1622,4,FALSE),'BN+NF EQ_Curves'!I832)</f>
        <v>37975076</v>
      </c>
      <c r="J833">
        <f>IFERROR(VLOOKUP($A833,'Equity Curves'!$A$16:$F$1622,5,FALSE),'BN+NF EQ_Curves'!J832)</f>
        <v>33060238</v>
      </c>
      <c r="K833">
        <f>IFERROR(VLOOKUP($A833,'Equity Curves'!$A$16:$F$1622,6,FALSE),'BN+NF EQ_Curves'!K832)</f>
        <v>33060238</v>
      </c>
      <c r="M833">
        <f t="shared" si="147"/>
        <v>-1.0383171694772209E-4</v>
      </c>
      <c r="N833">
        <f t="shared" si="148"/>
        <v>4.8595536886140156E-3</v>
      </c>
      <c r="O833">
        <f t="shared" si="149"/>
        <v>4.2427387873886779E-3</v>
      </c>
      <c r="P833">
        <f t="shared" si="150"/>
        <v>5.072129479016585E-3</v>
      </c>
      <c r="Q833">
        <f t="shared" si="151"/>
        <v>-7.6743633698583835E-4</v>
      </c>
      <c r="R833">
        <f t="shared" si="152"/>
        <v>3.9733620088153732E-3</v>
      </c>
      <c r="S833">
        <f t="shared" si="153"/>
        <v>-2.6083373700459545E-3</v>
      </c>
      <c r="T833">
        <f t="shared" si="154"/>
        <v>-4.3535921188508908E-4</v>
      </c>
      <c r="U833">
        <f t="shared" si="155"/>
        <v>-1.9557420973184136E-3</v>
      </c>
      <c r="V833">
        <f t="shared" si="156"/>
        <v>-1.9557420973184136E-3</v>
      </c>
      <c r="W833" s="2"/>
      <c r="X833">
        <f t="shared" si="157"/>
        <v>208.50559134272333</v>
      </c>
      <c r="Y833">
        <f t="shared" si="158"/>
        <v>1.0321335133333222E-3</v>
      </c>
      <c r="Z833" s="40">
        <f>X833/MAX($X$16:X833)-1</f>
        <v>-3.8307010778796391E-3</v>
      </c>
      <c r="AC833" s="2"/>
    </row>
    <row r="834" spans="1:29">
      <c r="A834" s="2">
        <v>44715</v>
      </c>
      <c r="B834">
        <v>16138833</v>
      </c>
      <c r="C834">
        <v>18590932</v>
      </c>
      <c r="D834">
        <v>18914976</v>
      </c>
      <c r="E834">
        <v>18613940</v>
      </c>
      <c r="F834">
        <v>17351856</v>
      </c>
      <c r="G834">
        <f>IFERROR(VLOOKUP($A834,'Equity Curves'!$A$16:$F$1622,2,FALSE),'BN+NF EQ_Curves'!G833)</f>
        <v>25044626</v>
      </c>
      <c r="H834">
        <f>IFERROR(VLOOKUP($A834,'Equity Curves'!$A$16:$F$1622,3,FALSE),'BN+NF EQ_Curves'!H833)</f>
        <v>33543870</v>
      </c>
      <c r="I834">
        <f>IFERROR(VLOOKUP($A834,'Equity Curves'!$A$16:$F$1622,4,FALSE),'BN+NF EQ_Curves'!I833)</f>
        <v>38009964</v>
      </c>
      <c r="J834">
        <f>IFERROR(VLOOKUP($A834,'Equity Curves'!$A$16:$F$1622,5,FALSE),'BN+NF EQ_Curves'!J833)</f>
        <v>33144372</v>
      </c>
      <c r="K834">
        <f>IFERROR(VLOOKUP($A834,'Equity Curves'!$A$16:$F$1622,6,FALSE),'BN+NF EQ_Curves'!K833)</f>
        <v>33144372</v>
      </c>
      <c r="M834">
        <f t="shared" si="147"/>
        <v>-5.4025215670393534E-3</v>
      </c>
      <c r="N834">
        <f t="shared" si="148"/>
        <v>-2.2115551097785513E-3</v>
      </c>
      <c r="O834">
        <f t="shared" si="149"/>
        <v>-4.7210116725349138E-4</v>
      </c>
      <c r="P834">
        <f t="shared" si="150"/>
        <v>1.3629856228041248E-3</v>
      </c>
      <c r="Q834">
        <f t="shared" si="151"/>
        <v>1.5535984540206993E-3</v>
      </c>
      <c r="R834">
        <f t="shared" si="152"/>
        <v>-6.4201806076983337E-3</v>
      </c>
      <c r="S834">
        <f t="shared" si="153"/>
        <v>9.4180323241244146E-4</v>
      </c>
      <c r="T834">
        <f t="shared" si="154"/>
        <v>9.1870783879399731E-4</v>
      </c>
      <c r="U834">
        <f t="shared" si="155"/>
        <v>2.5448697616756721E-3</v>
      </c>
      <c r="V834">
        <f t="shared" si="156"/>
        <v>2.5448697616756721E-3</v>
      </c>
      <c r="W834" s="2"/>
      <c r="X834">
        <f t="shared" si="157"/>
        <v>208.40885467778551</v>
      </c>
      <c r="Y834">
        <f t="shared" si="158"/>
        <v>-4.6395237803871205E-4</v>
      </c>
      <c r="Z834" s="40">
        <f>X834/MAX($X$16:X834)-1</f>
        <v>-4.2928761930437487E-3</v>
      </c>
      <c r="AC834" s="2"/>
    </row>
    <row r="835" spans="1:29">
      <c r="A835" s="2">
        <v>44718</v>
      </c>
      <c r="B835">
        <v>16127763</v>
      </c>
      <c r="C835">
        <v>18630262</v>
      </c>
      <c r="D835">
        <v>18951952</v>
      </c>
      <c r="E835">
        <v>18642802</v>
      </c>
      <c r="F835">
        <v>17396370</v>
      </c>
      <c r="G835">
        <f>IFERROR(VLOOKUP($A835,'Equity Curves'!$A$16:$F$1622,2,FALSE),'BN+NF EQ_Curves'!G834)</f>
        <v>25074320</v>
      </c>
      <c r="H835">
        <f>IFERROR(VLOOKUP($A835,'Equity Curves'!$A$16:$F$1622,3,FALSE),'BN+NF EQ_Curves'!H834)</f>
        <v>33583116</v>
      </c>
      <c r="I835">
        <f>IFERROR(VLOOKUP($A835,'Equity Curves'!$A$16:$F$1622,4,FALSE),'BN+NF EQ_Curves'!I834)</f>
        <v>37981068</v>
      </c>
      <c r="J835">
        <f>IFERROR(VLOOKUP($A835,'Equity Curves'!$A$16:$F$1622,5,FALSE),'BN+NF EQ_Curves'!J834)</f>
        <v>33075686</v>
      </c>
      <c r="K835">
        <f>IFERROR(VLOOKUP($A835,'Equity Curves'!$A$16:$F$1622,6,FALSE),'BN+NF EQ_Curves'!K834)</f>
        <v>33075686</v>
      </c>
      <c r="M835">
        <f t="shared" si="147"/>
        <v>-6.8592320151028563E-4</v>
      </c>
      <c r="N835">
        <f t="shared" si="148"/>
        <v>2.1155475153156189E-3</v>
      </c>
      <c r="O835">
        <f t="shared" si="149"/>
        <v>1.9548531280186854E-3</v>
      </c>
      <c r="P835">
        <f t="shared" si="150"/>
        <v>1.5505583449824112E-3</v>
      </c>
      <c r="Q835">
        <f t="shared" si="151"/>
        <v>2.5653739865061365E-3</v>
      </c>
      <c r="R835">
        <f t="shared" si="152"/>
        <v>1.1856435787860331E-3</v>
      </c>
      <c r="S835">
        <f t="shared" si="153"/>
        <v>1.1699902247415128E-3</v>
      </c>
      <c r="T835">
        <f t="shared" si="154"/>
        <v>-7.6022171449574572E-4</v>
      </c>
      <c r="U835">
        <f t="shared" si="155"/>
        <v>-2.0723276941255753E-3</v>
      </c>
      <c r="V835">
        <f t="shared" si="156"/>
        <v>-2.0723276941255753E-3</v>
      </c>
      <c r="W835" s="2"/>
      <c r="X835">
        <f t="shared" si="157"/>
        <v>208.51204137120402</v>
      </c>
      <c r="Y835">
        <f t="shared" si="158"/>
        <v>4.9511664740932155E-4</v>
      </c>
      <c r="Z835" s="40">
        <f>X835/MAX($X$16:X835)-1</f>
        <v>-3.7998850201026446E-3</v>
      </c>
      <c r="AC835" s="2"/>
    </row>
    <row r="836" spans="1:29">
      <c r="A836" s="2">
        <v>44719</v>
      </c>
      <c r="B836">
        <v>16204331</v>
      </c>
      <c r="C836">
        <v>18718920</v>
      </c>
      <c r="D836">
        <v>18878298</v>
      </c>
      <c r="E836">
        <v>18554224</v>
      </c>
      <c r="F836">
        <v>17313246</v>
      </c>
      <c r="G836">
        <f>IFERROR(VLOOKUP($A836,'Equity Curves'!$A$16:$F$1622,2,FALSE),'BN+NF EQ_Curves'!G835)</f>
        <v>25202428</v>
      </c>
      <c r="H836">
        <f>IFERROR(VLOOKUP($A836,'Equity Curves'!$A$16:$F$1622,3,FALSE),'BN+NF EQ_Curves'!H835)</f>
        <v>33715956</v>
      </c>
      <c r="I836">
        <f>IFERROR(VLOOKUP($A836,'Equity Curves'!$A$16:$F$1622,4,FALSE),'BN+NF EQ_Curves'!I835)</f>
        <v>37840948</v>
      </c>
      <c r="J836">
        <f>IFERROR(VLOOKUP($A836,'Equity Curves'!$A$16:$F$1622,5,FALSE),'BN+NF EQ_Curves'!J835)</f>
        <v>33258634</v>
      </c>
      <c r="K836">
        <f>IFERROR(VLOOKUP($A836,'Equity Curves'!$A$16:$F$1622,6,FALSE),'BN+NF EQ_Curves'!K835)</f>
        <v>33258634</v>
      </c>
      <c r="M836">
        <f t="shared" si="147"/>
        <v>4.747589606816538E-3</v>
      </c>
      <c r="N836">
        <f t="shared" si="148"/>
        <v>4.7588165963527995E-3</v>
      </c>
      <c r="O836">
        <f t="shared" si="149"/>
        <v>-3.8863542921594441E-3</v>
      </c>
      <c r="P836">
        <f t="shared" si="150"/>
        <v>-4.7513243985534137E-3</v>
      </c>
      <c r="Q836">
        <f t="shared" si="151"/>
        <v>-4.7782382186628558E-3</v>
      </c>
      <c r="R836">
        <f t="shared" si="152"/>
        <v>5.1091315736577769E-3</v>
      </c>
      <c r="S836">
        <f t="shared" si="153"/>
        <v>3.9555590970177246E-3</v>
      </c>
      <c r="T836">
        <f t="shared" si="154"/>
        <v>-3.6892064225261256E-3</v>
      </c>
      <c r="U836">
        <f t="shared" si="155"/>
        <v>5.5311929131265369E-3</v>
      </c>
      <c r="V836">
        <f t="shared" si="156"/>
        <v>5.5311929131265369E-3</v>
      </c>
      <c r="W836" s="2"/>
      <c r="X836">
        <f t="shared" si="157"/>
        <v>208.77327274989347</v>
      </c>
      <c r="Y836">
        <f t="shared" si="158"/>
        <v>1.2528359368196075E-3</v>
      </c>
      <c r="Z836" s="40">
        <f>X836/MAX($X$16:X836)-1</f>
        <v>-2.5518097157921638E-3</v>
      </c>
      <c r="AC836" s="2"/>
    </row>
    <row r="837" spans="1:29">
      <c r="A837" s="2">
        <v>44720</v>
      </c>
      <c r="B837">
        <v>16233787</v>
      </c>
      <c r="C837">
        <v>18555214</v>
      </c>
      <c r="D837">
        <v>18773920</v>
      </c>
      <c r="E837">
        <v>18483154</v>
      </c>
      <c r="F837">
        <v>17277130</v>
      </c>
      <c r="G837">
        <f>IFERROR(VLOOKUP($A837,'Equity Curves'!$A$16:$F$1622,2,FALSE),'BN+NF EQ_Curves'!G836)</f>
        <v>24966036</v>
      </c>
      <c r="H837">
        <f>IFERROR(VLOOKUP($A837,'Equity Curves'!$A$16:$F$1622,3,FALSE),'BN+NF EQ_Curves'!H836)</f>
        <v>33347506</v>
      </c>
      <c r="I837">
        <f>IFERROR(VLOOKUP($A837,'Equity Curves'!$A$16:$F$1622,4,FALSE),'BN+NF EQ_Curves'!I836)</f>
        <v>37578504</v>
      </c>
      <c r="J837">
        <f>IFERROR(VLOOKUP($A837,'Equity Curves'!$A$16:$F$1622,5,FALSE),'BN+NF EQ_Curves'!J836)</f>
        <v>33158764</v>
      </c>
      <c r="K837">
        <f>IFERROR(VLOOKUP($A837,'Equity Curves'!$A$16:$F$1622,6,FALSE),'BN+NF EQ_Curves'!K836)</f>
        <v>33158764</v>
      </c>
      <c r="M837">
        <f t="shared" si="147"/>
        <v>1.8177856278052129E-3</v>
      </c>
      <c r="N837">
        <f t="shared" si="148"/>
        <v>-8.7454831795851229E-3</v>
      </c>
      <c r="O837">
        <f t="shared" si="149"/>
        <v>-5.5289941921671248E-3</v>
      </c>
      <c r="P837">
        <f t="shared" si="150"/>
        <v>-3.8303946314327542E-3</v>
      </c>
      <c r="Q837">
        <f t="shared" si="151"/>
        <v>-2.0860328559993979E-3</v>
      </c>
      <c r="R837">
        <f t="shared" si="152"/>
        <v>-9.3797311909789016E-3</v>
      </c>
      <c r="S837">
        <f t="shared" si="153"/>
        <v>-1.0928060292877406E-2</v>
      </c>
      <c r="T837">
        <f t="shared" si="154"/>
        <v>-6.935449925831616E-3</v>
      </c>
      <c r="U837">
        <f t="shared" si="155"/>
        <v>-3.0028292803606638E-3</v>
      </c>
      <c r="V837">
        <f t="shared" si="156"/>
        <v>-3.0028292803606638E-3</v>
      </c>
      <c r="W837" s="2"/>
      <c r="X837">
        <f t="shared" si="157"/>
        <v>207.69554296042196</v>
      </c>
      <c r="Y837">
        <f t="shared" si="158"/>
        <v>-5.1622019201788437E-3</v>
      </c>
      <c r="Z837" s="40">
        <f>X837/MAX($X$16:X837)-1</f>
        <v>-7.7008386789561012E-3</v>
      </c>
      <c r="AC837" s="2"/>
    </row>
    <row r="838" spans="1:29">
      <c r="A838" s="2">
        <v>44721</v>
      </c>
      <c r="B838">
        <v>16262377</v>
      </c>
      <c r="C838">
        <v>18551526</v>
      </c>
      <c r="D838">
        <v>18853548</v>
      </c>
      <c r="E838">
        <v>18561312</v>
      </c>
      <c r="F838">
        <v>17361178</v>
      </c>
      <c r="G838">
        <f>IFERROR(VLOOKUP($A838,'Equity Curves'!$A$16:$F$1622,2,FALSE),'BN+NF EQ_Curves'!G837)</f>
        <v>24968016</v>
      </c>
      <c r="H838">
        <f>IFERROR(VLOOKUP($A838,'Equity Curves'!$A$16:$F$1622,3,FALSE),'BN+NF EQ_Curves'!H837)</f>
        <v>33426056</v>
      </c>
      <c r="I838">
        <f>IFERROR(VLOOKUP($A838,'Equity Curves'!$A$16:$F$1622,4,FALSE),'BN+NF EQ_Curves'!I837)</f>
        <v>37741548</v>
      </c>
      <c r="J838">
        <f>IFERROR(VLOOKUP($A838,'Equity Curves'!$A$16:$F$1622,5,FALSE),'BN+NF EQ_Curves'!J837)</f>
        <v>33289684</v>
      </c>
      <c r="K838">
        <f>IFERROR(VLOOKUP($A838,'Equity Curves'!$A$16:$F$1622,6,FALSE),'BN+NF EQ_Curves'!K837)</f>
        <v>33289684</v>
      </c>
      <c r="M838">
        <f t="shared" si="147"/>
        <v>1.7611417471474766E-3</v>
      </c>
      <c r="N838">
        <f t="shared" si="148"/>
        <v>-1.9875814959613436E-4</v>
      </c>
      <c r="O838">
        <f t="shared" si="149"/>
        <v>4.2414157512122852E-3</v>
      </c>
      <c r="P838">
        <f t="shared" si="150"/>
        <v>4.228607303710108E-3</v>
      </c>
      <c r="Q838">
        <f t="shared" si="151"/>
        <v>4.8646968564802773E-3</v>
      </c>
      <c r="R838">
        <f t="shared" si="152"/>
        <v>7.9307744329071284E-5</v>
      </c>
      <c r="S838">
        <f t="shared" si="153"/>
        <v>2.3554984891522857E-3</v>
      </c>
      <c r="T838">
        <f t="shared" si="154"/>
        <v>4.3387570723942837E-3</v>
      </c>
      <c r="U838">
        <f t="shared" si="155"/>
        <v>3.9482774448407199E-3</v>
      </c>
      <c r="V838">
        <f t="shared" si="156"/>
        <v>3.9482774448407199E-3</v>
      </c>
      <c r="W838" s="2"/>
      <c r="X838">
        <f t="shared" si="157"/>
        <v>208.30964097699695</v>
      </c>
      <c r="Y838">
        <f t="shared" si="158"/>
        <v>2.9567221704511091E-3</v>
      </c>
      <c r="Z838" s="40">
        <f>X838/MAX($X$16:X838)-1</f>
        <v>-4.7668857489580052E-3</v>
      </c>
      <c r="AC838" s="2"/>
    </row>
    <row r="839" spans="1:29">
      <c r="A839" s="2">
        <v>44722</v>
      </c>
      <c r="B839">
        <v>16271535</v>
      </c>
      <c r="C839">
        <v>18603566</v>
      </c>
      <c r="D839">
        <v>18905588</v>
      </c>
      <c r="E839">
        <v>18613350</v>
      </c>
      <c r="F839">
        <v>17408692</v>
      </c>
      <c r="G839">
        <f>IFERROR(VLOOKUP($A839,'Equity Curves'!$A$16:$F$1622,2,FALSE),'BN+NF EQ_Curves'!G838)</f>
        <v>25040310</v>
      </c>
      <c r="H839">
        <f>IFERROR(VLOOKUP($A839,'Equity Curves'!$A$16:$F$1622,3,FALSE),'BN+NF EQ_Curves'!H838)</f>
        <v>33524170</v>
      </c>
      <c r="I839">
        <f>IFERROR(VLOOKUP($A839,'Equity Curves'!$A$16:$F$1622,4,FALSE),'BN+NF EQ_Curves'!I838)</f>
        <v>37855156</v>
      </c>
      <c r="J839">
        <f>IFERROR(VLOOKUP($A839,'Equity Curves'!$A$16:$F$1622,5,FALSE),'BN+NF EQ_Curves'!J838)</f>
        <v>33387798</v>
      </c>
      <c r="K839">
        <f>IFERROR(VLOOKUP($A839,'Equity Curves'!$A$16:$F$1622,6,FALSE),'BN+NF EQ_Curves'!K838)</f>
        <v>33387798</v>
      </c>
      <c r="M839">
        <f t="shared" si="147"/>
        <v>5.6314030845561192E-4</v>
      </c>
      <c r="N839">
        <f t="shared" si="148"/>
        <v>2.8051600714680269E-3</v>
      </c>
      <c r="O839">
        <f t="shared" si="149"/>
        <v>2.7602231686045808E-3</v>
      </c>
      <c r="P839">
        <f t="shared" si="150"/>
        <v>2.8035733680895625E-3</v>
      </c>
      <c r="Q839">
        <f t="shared" si="151"/>
        <v>2.736795855672991E-3</v>
      </c>
      <c r="R839">
        <f t="shared" si="152"/>
        <v>2.8954643412595349E-3</v>
      </c>
      <c r="S839">
        <f t="shared" si="153"/>
        <v>2.9352550597054883E-3</v>
      </c>
      <c r="T839">
        <f t="shared" si="154"/>
        <v>3.0101574000092057E-3</v>
      </c>
      <c r="U839">
        <f t="shared" si="155"/>
        <v>2.9472794034333116E-3</v>
      </c>
      <c r="V839">
        <f t="shared" si="156"/>
        <v>2.9472794034333116E-3</v>
      </c>
      <c r="W839" s="2"/>
      <c r="X839">
        <f t="shared" si="157"/>
        <v>208.85966859350734</v>
      </c>
      <c r="Y839">
        <f t="shared" si="158"/>
        <v>2.6404328380131626E-3</v>
      </c>
      <c r="Z839" s="40">
        <f>X839/MAX($X$16:X839)-1</f>
        <v>-2.1390395526115213E-3</v>
      </c>
      <c r="AC839" s="2"/>
    </row>
    <row r="840" spans="1:29">
      <c r="A840" s="2">
        <v>44725</v>
      </c>
      <c r="B840">
        <v>16365818</v>
      </c>
      <c r="C840">
        <v>18711992</v>
      </c>
      <c r="D840">
        <v>19014014</v>
      </c>
      <c r="E840">
        <v>18721776</v>
      </c>
      <c r="F840">
        <v>17503434</v>
      </c>
      <c r="G840">
        <f>IFERROR(VLOOKUP($A840,'Equity Curves'!$A$16:$F$1622,2,FALSE),'BN+NF EQ_Curves'!G839)</f>
        <v>25216354</v>
      </c>
      <c r="H840">
        <f>IFERROR(VLOOKUP($A840,'Equity Curves'!$A$16:$F$1622,3,FALSE),'BN+NF EQ_Curves'!H839)</f>
        <v>33763088</v>
      </c>
      <c r="I840">
        <f>IFERROR(VLOOKUP($A840,'Equity Curves'!$A$16:$F$1622,4,FALSE),'BN+NF EQ_Curves'!I839)</f>
        <v>38131796</v>
      </c>
      <c r="J840">
        <f>IFERROR(VLOOKUP($A840,'Equity Curves'!$A$16:$F$1622,5,FALSE),'BN+NF EQ_Curves'!J839)</f>
        <v>33626712</v>
      </c>
      <c r="K840">
        <f>IFERROR(VLOOKUP($A840,'Equity Curves'!$A$16:$F$1622,6,FALSE),'BN+NF EQ_Curves'!K839)</f>
        <v>33626712</v>
      </c>
      <c r="M840">
        <f t="shared" si="147"/>
        <v>5.7943519157841461E-3</v>
      </c>
      <c r="N840">
        <f t="shared" si="148"/>
        <v>5.828237446519724E-3</v>
      </c>
      <c r="O840">
        <f t="shared" si="149"/>
        <v>5.7351297404766299E-3</v>
      </c>
      <c r="P840">
        <f t="shared" si="150"/>
        <v>5.8251738671437625E-3</v>
      </c>
      <c r="Q840">
        <f t="shared" si="151"/>
        <v>5.4422239189479971E-3</v>
      </c>
      <c r="R840">
        <f t="shared" si="152"/>
        <v>7.0304241441101478E-3</v>
      </c>
      <c r="S840">
        <f t="shared" si="153"/>
        <v>7.1267387082216693E-3</v>
      </c>
      <c r="T840">
        <f t="shared" si="154"/>
        <v>7.3078552364174154E-3</v>
      </c>
      <c r="U840">
        <f t="shared" si="155"/>
        <v>7.1557279698408749E-3</v>
      </c>
      <c r="V840">
        <f t="shared" si="156"/>
        <v>7.1557279698408749E-3</v>
      </c>
      <c r="W840" s="2"/>
      <c r="X840">
        <f t="shared" si="157"/>
        <v>210.20475808709557</v>
      </c>
      <c r="Y840">
        <f t="shared" si="158"/>
        <v>6.4401590917303247E-3</v>
      </c>
      <c r="Z840" s="40">
        <f>X840/MAX($X$16:X840)-1</f>
        <v>0</v>
      </c>
      <c r="AC840" s="2"/>
    </row>
    <row r="841" spans="1:29">
      <c r="A841" s="2">
        <v>44726</v>
      </c>
      <c r="B841">
        <v>16375110</v>
      </c>
      <c r="C841">
        <v>18722676</v>
      </c>
      <c r="D841">
        <v>18977210</v>
      </c>
      <c r="E841">
        <v>18682818</v>
      </c>
      <c r="F841">
        <v>17474240</v>
      </c>
      <c r="G841">
        <f>IFERROR(VLOOKUP($A841,'Equity Curves'!$A$16:$F$1622,2,FALSE),'BN+NF EQ_Curves'!G840)</f>
        <v>25232790</v>
      </c>
      <c r="H841">
        <f>IFERROR(VLOOKUP($A841,'Equity Curves'!$A$16:$F$1622,3,FALSE),'BN+NF EQ_Curves'!H840)</f>
        <v>33785396</v>
      </c>
      <c r="I841">
        <f>IFERROR(VLOOKUP($A841,'Equity Curves'!$A$16:$F$1622,4,FALSE),'BN+NF EQ_Curves'!I840)</f>
        <v>38046260</v>
      </c>
      <c r="J841">
        <f>IFERROR(VLOOKUP($A841,'Equity Curves'!$A$16:$F$1622,5,FALSE),'BN+NF EQ_Curves'!J840)</f>
        <v>33582524</v>
      </c>
      <c r="K841">
        <f>IFERROR(VLOOKUP($A841,'Equity Curves'!$A$16:$F$1622,6,FALSE),'BN+NF EQ_Curves'!K840)</f>
        <v>33582524</v>
      </c>
      <c r="M841">
        <f t="shared" si="147"/>
        <v>5.6776874825326118E-4</v>
      </c>
      <c r="N841">
        <f t="shared" si="148"/>
        <v>5.7097074432266304E-4</v>
      </c>
      <c r="O841">
        <f t="shared" si="149"/>
        <v>-1.9356249553619254E-3</v>
      </c>
      <c r="P841">
        <f t="shared" si="150"/>
        <v>-2.0808923255998257E-3</v>
      </c>
      <c r="Q841">
        <f t="shared" si="151"/>
        <v>-1.6679012815428162E-3</v>
      </c>
      <c r="R841">
        <f t="shared" si="152"/>
        <v>6.5179922521707567E-4</v>
      </c>
      <c r="S841">
        <f t="shared" si="153"/>
        <v>6.6072155485308315E-4</v>
      </c>
      <c r="T841">
        <f t="shared" si="154"/>
        <v>-2.2431673556629894E-3</v>
      </c>
      <c r="U841">
        <f t="shared" si="155"/>
        <v>-1.3140743585040582E-3</v>
      </c>
      <c r="V841">
        <f t="shared" si="156"/>
        <v>-1.3140743585040582E-3</v>
      </c>
      <c r="W841" s="2"/>
      <c r="X841">
        <f t="shared" si="157"/>
        <v>210.03439817981572</v>
      </c>
      <c r="Y841">
        <f t="shared" si="158"/>
        <v>-8.1044743625295916E-4</v>
      </c>
      <c r="Z841" s="40">
        <f>X841/MAX($X$16:X841)-1</f>
        <v>-8.104474362529146E-4</v>
      </c>
      <c r="AC841" s="2"/>
    </row>
    <row r="842" spans="1:29">
      <c r="A842" s="2">
        <v>44727</v>
      </c>
      <c r="B842">
        <v>16378696</v>
      </c>
      <c r="C842">
        <v>18662948</v>
      </c>
      <c r="D842">
        <v>18956768</v>
      </c>
      <c r="E842">
        <v>18717570</v>
      </c>
      <c r="F842">
        <v>17454554</v>
      </c>
      <c r="G842">
        <f>IFERROR(VLOOKUP($A842,'Equity Curves'!$A$16:$F$1622,2,FALSE),'BN+NF EQ_Curves'!G841)</f>
        <v>25240038</v>
      </c>
      <c r="H842">
        <f>IFERROR(VLOOKUP($A842,'Equity Curves'!$A$16:$F$1622,3,FALSE),'BN+NF EQ_Curves'!H841)</f>
        <v>33753484</v>
      </c>
      <c r="I842">
        <f>IFERROR(VLOOKUP($A842,'Equity Curves'!$A$16:$F$1622,4,FALSE),'BN+NF EQ_Curves'!I841)</f>
        <v>37989640</v>
      </c>
      <c r="J842">
        <f>IFERROR(VLOOKUP($A842,'Equity Curves'!$A$16:$F$1622,5,FALSE),'BN+NF EQ_Curves'!J841)</f>
        <v>33492914</v>
      </c>
      <c r="K842">
        <f>IFERROR(VLOOKUP($A842,'Equity Curves'!$A$16:$F$1622,6,FALSE),'BN+NF EQ_Curves'!K841)</f>
        <v>33492914</v>
      </c>
      <c r="M842">
        <f t="shared" si="147"/>
        <v>2.1899089532828597E-4</v>
      </c>
      <c r="N842">
        <f t="shared" si="148"/>
        <v>-3.1901422638516141E-3</v>
      </c>
      <c r="O842">
        <f t="shared" si="149"/>
        <v>-1.0771867940545521E-3</v>
      </c>
      <c r="P842">
        <f t="shared" si="150"/>
        <v>1.8601048300102008E-3</v>
      </c>
      <c r="Q842">
        <f t="shared" si="151"/>
        <v>-1.126572600582354E-3</v>
      </c>
      <c r="R842">
        <f t="shared" si="152"/>
        <v>2.8724528678747419E-4</v>
      </c>
      <c r="S842">
        <f t="shared" si="153"/>
        <v>-9.4455012455674225E-4</v>
      </c>
      <c r="T842">
        <f t="shared" si="154"/>
        <v>-1.4881883265267515E-3</v>
      </c>
      <c r="U842">
        <f t="shared" si="155"/>
        <v>-2.6683521464914151E-3</v>
      </c>
      <c r="V842">
        <f t="shared" si="156"/>
        <v>-2.6683521464914151E-3</v>
      </c>
      <c r="W842" s="2"/>
      <c r="X842">
        <f t="shared" si="157"/>
        <v>209.80762396889031</v>
      </c>
      <c r="Y842">
        <f t="shared" si="158"/>
        <v>-1.0797003390428884E-3</v>
      </c>
      <c r="Z842" s="40">
        <f>X842/MAX($X$16:X842)-1</f>
        <v>-1.889272734924119E-3</v>
      </c>
      <c r="AC842" s="2"/>
    </row>
    <row r="843" spans="1:29">
      <c r="A843" s="2">
        <v>44728</v>
      </c>
      <c r="B843">
        <v>16381069</v>
      </c>
      <c r="C843">
        <v>18593708</v>
      </c>
      <c r="D843">
        <v>18888208</v>
      </c>
      <c r="E843">
        <v>18688622</v>
      </c>
      <c r="F843">
        <v>17423778</v>
      </c>
      <c r="G843">
        <f>IFERROR(VLOOKUP($A843,'Equity Curves'!$A$16:$F$1622,2,FALSE),'BN+NF EQ_Curves'!G842)</f>
        <v>25335716</v>
      </c>
      <c r="H843">
        <f>IFERROR(VLOOKUP($A843,'Equity Curves'!$A$16:$F$1622,3,FALSE),'BN+NF EQ_Curves'!H842)</f>
        <v>34015932</v>
      </c>
      <c r="I843">
        <f>IFERROR(VLOOKUP($A843,'Equity Curves'!$A$16:$F$1622,4,FALSE),'BN+NF EQ_Curves'!I842)</f>
        <v>37804732</v>
      </c>
      <c r="J843">
        <f>IFERROR(VLOOKUP($A843,'Equity Curves'!$A$16:$F$1622,5,FALSE),'BN+NF EQ_Curves'!J842)</f>
        <v>33424360</v>
      </c>
      <c r="K843">
        <f>IFERROR(VLOOKUP($A843,'Equity Curves'!$A$16:$F$1622,6,FALSE),'BN+NF EQ_Curves'!K842)</f>
        <v>33424360</v>
      </c>
      <c r="M843">
        <f t="shared" si="147"/>
        <v>1.4488332892925726E-4</v>
      </c>
      <c r="N843">
        <f t="shared" si="148"/>
        <v>-3.7100248042271078E-3</v>
      </c>
      <c r="O843">
        <f t="shared" si="149"/>
        <v>-3.6166502644332521E-3</v>
      </c>
      <c r="P843">
        <f t="shared" si="150"/>
        <v>-1.546568277826621E-3</v>
      </c>
      <c r="Q843">
        <f t="shared" si="151"/>
        <v>-1.7632074700963951E-3</v>
      </c>
      <c r="R843">
        <f t="shared" si="152"/>
        <v>3.790723294473608E-3</v>
      </c>
      <c r="S843">
        <f t="shared" si="153"/>
        <v>7.7754343818254856E-3</v>
      </c>
      <c r="T843">
        <f t="shared" si="154"/>
        <v>-4.8673269870417313E-3</v>
      </c>
      <c r="U843">
        <f t="shared" si="155"/>
        <v>-2.0468210081691085E-3</v>
      </c>
      <c r="V843">
        <f t="shared" si="156"/>
        <v>-2.0468210081691085E-3</v>
      </c>
      <c r="W843" s="2"/>
      <c r="X843">
        <f t="shared" si="157"/>
        <v>209.64216172880649</v>
      </c>
      <c r="Y843">
        <f t="shared" si="158"/>
        <v>-7.8863788147349719E-4</v>
      </c>
      <c r="Z843" s="40">
        <f>X843/MAX($X$16:X843)-1</f>
        <v>-2.6764206643504762E-3</v>
      </c>
      <c r="AC843" s="2"/>
    </row>
    <row r="844" spans="1:29">
      <c r="A844" s="2">
        <v>44729</v>
      </c>
      <c r="B844">
        <v>16378077</v>
      </c>
      <c r="C844">
        <v>18590288</v>
      </c>
      <c r="D844">
        <v>18833060</v>
      </c>
      <c r="E844">
        <v>18722838</v>
      </c>
      <c r="F844">
        <v>17408712</v>
      </c>
      <c r="G844">
        <f>IFERROR(VLOOKUP($A844,'Equity Curves'!$A$16:$F$1622,2,FALSE),'BN+NF EQ_Curves'!G843)</f>
        <v>25170790</v>
      </c>
      <c r="H844">
        <f>IFERROR(VLOOKUP($A844,'Equity Curves'!$A$16:$F$1622,3,FALSE),'BN+NF EQ_Curves'!H843)</f>
        <v>33773036</v>
      </c>
      <c r="I844">
        <f>IFERROR(VLOOKUP($A844,'Equity Curves'!$A$16:$F$1622,4,FALSE),'BN+NF EQ_Curves'!I843)</f>
        <v>37763804</v>
      </c>
      <c r="J844">
        <f>IFERROR(VLOOKUP($A844,'Equity Curves'!$A$16:$F$1622,5,FALSE),'BN+NF EQ_Curves'!J843)</f>
        <v>33399706</v>
      </c>
      <c r="K844">
        <f>IFERROR(VLOOKUP($A844,'Equity Curves'!$A$16:$F$1622,6,FALSE),'BN+NF EQ_Curves'!K843)</f>
        <v>33399706</v>
      </c>
      <c r="M844">
        <f t="shared" si="147"/>
        <v>-1.8264986247229498E-4</v>
      </c>
      <c r="N844">
        <f t="shared" si="148"/>
        <v>-1.8393318858189733E-4</v>
      </c>
      <c r="O844">
        <f t="shared" si="149"/>
        <v>-2.9197052467867524E-3</v>
      </c>
      <c r="P844">
        <f t="shared" si="150"/>
        <v>1.8308465974645749E-3</v>
      </c>
      <c r="Q844">
        <f t="shared" si="151"/>
        <v>-8.6468043842158337E-4</v>
      </c>
      <c r="R844">
        <f t="shared" si="152"/>
        <v>-6.509624594781549E-3</v>
      </c>
      <c r="S844">
        <f t="shared" si="153"/>
        <v>-7.1406539735556773E-3</v>
      </c>
      <c r="T844">
        <f t="shared" si="154"/>
        <v>-1.082615795292452E-3</v>
      </c>
      <c r="U844">
        <f t="shared" si="155"/>
        <v>-7.3760574622816488E-4</v>
      </c>
      <c r="V844">
        <f t="shared" si="156"/>
        <v>-7.3760574622816488E-4</v>
      </c>
      <c r="W844" s="2"/>
      <c r="X844">
        <f t="shared" si="157"/>
        <v>209.25373195182132</v>
      </c>
      <c r="Y844">
        <f t="shared" si="158"/>
        <v>-1.8528227994883963E-3</v>
      </c>
      <c r="Z844" s="40">
        <f>X844/MAX($X$16:X844)-1</f>
        <v>-4.5242845306108226E-3</v>
      </c>
      <c r="AC844" s="2"/>
    </row>
    <row r="845" spans="1:29">
      <c r="A845" s="2">
        <v>44732</v>
      </c>
      <c r="B845">
        <v>16406975</v>
      </c>
      <c r="C845">
        <v>18644454</v>
      </c>
      <c r="D845">
        <v>18579356</v>
      </c>
      <c r="E845">
        <v>18632372</v>
      </c>
      <c r="F845">
        <v>17439418</v>
      </c>
      <c r="G845">
        <f>IFERROR(VLOOKUP($A845,'Equity Curves'!$A$16:$F$1622,2,FALSE),'BN+NF EQ_Curves'!G844)</f>
        <v>25346328</v>
      </c>
      <c r="H845">
        <f>IFERROR(VLOOKUP($A845,'Equity Curves'!$A$16:$F$1622,3,FALSE),'BN+NF EQ_Curves'!H844)</f>
        <v>33706812</v>
      </c>
      <c r="I845">
        <f>IFERROR(VLOOKUP($A845,'Equity Curves'!$A$16:$F$1622,4,FALSE),'BN+NF EQ_Curves'!I844)</f>
        <v>37376604</v>
      </c>
      <c r="J845">
        <f>IFERROR(VLOOKUP($A845,'Equity Curves'!$A$16:$F$1622,5,FALSE),'BN+NF EQ_Curves'!J844)</f>
        <v>33103860</v>
      </c>
      <c r="K845">
        <f>IFERROR(VLOOKUP($A845,'Equity Curves'!$A$16:$F$1622,6,FALSE),'BN+NF EQ_Curves'!K844)</f>
        <v>33103860</v>
      </c>
      <c r="M845">
        <f t="shared" si="147"/>
        <v>1.7644318072262966E-3</v>
      </c>
      <c r="N845">
        <f t="shared" si="148"/>
        <v>2.913671912990301E-3</v>
      </c>
      <c r="O845">
        <f t="shared" si="149"/>
        <v>-1.3471204360842037E-2</v>
      </c>
      <c r="P845">
        <f t="shared" si="150"/>
        <v>-4.8318529487890727E-3</v>
      </c>
      <c r="Q845">
        <f t="shared" si="151"/>
        <v>1.763829512487769E-3</v>
      </c>
      <c r="R845">
        <f t="shared" si="152"/>
        <v>6.9738772601097843E-3</v>
      </c>
      <c r="S845">
        <f t="shared" si="153"/>
        <v>-1.9608542151792197E-3</v>
      </c>
      <c r="T845">
        <f t="shared" si="154"/>
        <v>-1.0253204364687463E-2</v>
      </c>
      <c r="U845">
        <f t="shared" si="155"/>
        <v>-8.8577426400100467E-3</v>
      </c>
      <c r="V845">
        <f t="shared" si="156"/>
        <v>-8.8577426400100467E-3</v>
      </c>
      <c r="W845" s="2"/>
      <c r="X845">
        <f t="shared" si="157"/>
        <v>208.52517761345277</v>
      </c>
      <c r="Y845">
        <f t="shared" si="158"/>
        <v>-3.4816790676703738E-3</v>
      </c>
      <c r="Z845" s="40">
        <f>X845/MAX($X$16:X845)-1</f>
        <v>-7.9902114915347822E-3</v>
      </c>
      <c r="AC845" s="2"/>
    </row>
    <row r="846" spans="1:29">
      <c r="A846" s="2">
        <v>44733</v>
      </c>
      <c r="B846">
        <v>16357210</v>
      </c>
      <c r="C846">
        <v>18783530</v>
      </c>
      <c r="D846">
        <v>18718434</v>
      </c>
      <c r="E846">
        <v>18771450</v>
      </c>
      <c r="F846">
        <v>17539596</v>
      </c>
      <c r="G846">
        <f>IFERROR(VLOOKUP($A846,'Equity Curves'!$A$16:$F$1622,2,FALSE),'BN+NF EQ_Curves'!G845)</f>
        <v>25342426</v>
      </c>
      <c r="H846">
        <f>IFERROR(VLOOKUP($A846,'Equity Curves'!$A$16:$F$1622,3,FALSE),'BN+NF EQ_Curves'!H845)</f>
        <v>33728832</v>
      </c>
      <c r="I846">
        <f>IFERROR(VLOOKUP($A846,'Equity Curves'!$A$16:$F$1622,4,FALSE),'BN+NF EQ_Curves'!I845)</f>
        <v>37408868</v>
      </c>
      <c r="J846">
        <f>IFERROR(VLOOKUP($A846,'Equity Curves'!$A$16:$F$1622,5,FALSE),'BN+NF EQ_Curves'!J845)</f>
        <v>33360840</v>
      </c>
      <c r="K846">
        <f>IFERROR(VLOOKUP($A846,'Equity Curves'!$A$16:$F$1622,6,FALSE),'BN+NF EQ_Curves'!K845)</f>
        <v>33360840</v>
      </c>
      <c r="M846">
        <f t="shared" si="147"/>
        <v>-3.0331612012574061E-3</v>
      </c>
      <c r="N846">
        <f t="shared" si="148"/>
        <v>7.4593763914996281E-3</v>
      </c>
      <c r="O846">
        <f t="shared" si="149"/>
        <v>7.4856200613195867E-3</v>
      </c>
      <c r="P846">
        <f t="shared" si="150"/>
        <v>7.4643206994793321E-3</v>
      </c>
      <c r="Q846">
        <f t="shared" si="151"/>
        <v>5.7443430738342016E-3</v>
      </c>
      <c r="R846">
        <f t="shared" si="152"/>
        <v>-1.539473489019505E-4</v>
      </c>
      <c r="S846">
        <f t="shared" si="153"/>
        <v>6.5328041109324886E-4</v>
      </c>
      <c r="T846">
        <f t="shared" si="154"/>
        <v>8.6321379010256827E-4</v>
      </c>
      <c r="U846">
        <f t="shared" si="155"/>
        <v>7.762840949665728E-3</v>
      </c>
      <c r="V846">
        <f t="shared" si="156"/>
        <v>7.762840949665728E-3</v>
      </c>
      <c r="W846" s="2"/>
      <c r="X846">
        <f t="shared" si="157"/>
        <v>209.40116535554378</v>
      </c>
      <c r="Y846">
        <f t="shared" si="158"/>
        <v>4.2008727776500672E-3</v>
      </c>
      <c r="Z846" s="40">
        <f>X846/MAX($X$16:X846)-1</f>
        <v>-3.8229045758271241E-3</v>
      </c>
      <c r="AC846" s="2"/>
    </row>
    <row r="847" spans="1:29">
      <c r="A847" s="2">
        <v>44734</v>
      </c>
      <c r="B847">
        <v>16175454</v>
      </c>
      <c r="C847">
        <v>18783552</v>
      </c>
      <c r="D847">
        <v>18781194</v>
      </c>
      <c r="E847">
        <v>18834210</v>
      </c>
      <c r="F847">
        <v>17562572</v>
      </c>
      <c r="G847">
        <f>IFERROR(VLOOKUP($A847,'Equity Curves'!$A$16:$F$1622,2,FALSE),'BN+NF EQ_Curves'!G846)</f>
        <v>25245686</v>
      </c>
      <c r="H847">
        <f>IFERROR(VLOOKUP($A847,'Equity Curves'!$A$16:$F$1622,3,FALSE),'BN+NF EQ_Curves'!H846)</f>
        <v>33774248</v>
      </c>
      <c r="I847">
        <f>IFERROR(VLOOKUP($A847,'Equity Curves'!$A$16:$F$1622,4,FALSE),'BN+NF EQ_Curves'!I846)</f>
        <v>37461096</v>
      </c>
      <c r="J847">
        <f>IFERROR(VLOOKUP($A847,'Equity Curves'!$A$16:$F$1622,5,FALSE),'BN+NF EQ_Curves'!J846)</f>
        <v>33446042</v>
      </c>
      <c r="K847">
        <f>IFERROR(VLOOKUP($A847,'Equity Curves'!$A$16:$F$1622,6,FALSE),'BN+NF EQ_Curves'!K846)</f>
        <v>33446042</v>
      </c>
      <c r="M847">
        <f t="shared" si="147"/>
        <v>-1.1111674912775427E-2</v>
      </c>
      <c r="N847">
        <f t="shared" si="148"/>
        <v>1.171238845909528E-6</v>
      </c>
      <c r="O847">
        <f t="shared" si="149"/>
        <v>3.352844580908787E-3</v>
      </c>
      <c r="P847">
        <f t="shared" si="150"/>
        <v>3.3433751787954602E-3</v>
      </c>
      <c r="Q847">
        <f t="shared" si="151"/>
        <v>1.3099503546147861E-3</v>
      </c>
      <c r="R847">
        <f t="shared" si="152"/>
        <v>-3.817314096132729E-3</v>
      </c>
      <c r="S847">
        <f t="shared" si="153"/>
        <v>1.3465037864341944E-3</v>
      </c>
      <c r="T847">
        <f t="shared" si="154"/>
        <v>1.3961395463770732E-3</v>
      </c>
      <c r="U847">
        <f t="shared" si="155"/>
        <v>2.5539524784148337E-3</v>
      </c>
      <c r="V847">
        <f t="shared" si="156"/>
        <v>2.5539524784148337E-3</v>
      </c>
      <c r="W847" s="2"/>
      <c r="X847">
        <f t="shared" si="157"/>
        <v>209.42061664306758</v>
      </c>
      <c r="Y847">
        <f t="shared" si="158"/>
        <v>9.2890063389772259E-5</v>
      </c>
      <c r="Z847" s="40">
        <f>X847/MAX($X$16:X847)-1</f>
        <v>-3.7303696222855676E-3</v>
      </c>
      <c r="AC847" s="2"/>
    </row>
    <row r="848" spans="1:29">
      <c r="A848" s="2">
        <v>44735</v>
      </c>
      <c r="B848">
        <v>16102483</v>
      </c>
      <c r="C848">
        <v>18470658</v>
      </c>
      <c r="D848">
        <v>18686254</v>
      </c>
      <c r="E848">
        <v>18823198</v>
      </c>
      <c r="F848">
        <v>17582076</v>
      </c>
      <c r="G848">
        <f>IFERROR(VLOOKUP($A848,'Equity Curves'!$A$16:$F$1622,2,FALSE),'BN+NF EQ_Curves'!G847)</f>
        <v>24417950</v>
      </c>
      <c r="H848">
        <f>IFERROR(VLOOKUP($A848,'Equity Curves'!$A$16:$F$1622,3,FALSE),'BN+NF EQ_Curves'!H847)</f>
        <v>33346594</v>
      </c>
      <c r="I848">
        <f>IFERROR(VLOOKUP($A848,'Equity Curves'!$A$16:$F$1622,4,FALSE),'BN+NF EQ_Curves'!I847)</f>
        <v>37058248</v>
      </c>
      <c r="J848">
        <f>IFERROR(VLOOKUP($A848,'Equity Curves'!$A$16:$F$1622,5,FALSE),'BN+NF EQ_Curves'!J847)</f>
        <v>33198316</v>
      </c>
      <c r="K848">
        <f>IFERROR(VLOOKUP($A848,'Equity Curves'!$A$16:$F$1622,6,FALSE),'BN+NF EQ_Curves'!K847)</f>
        <v>33198316</v>
      </c>
      <c r="M848">
        <f t="shared" si="147"/>
        <v>-4.511218046800991E-3</v>
      </c>
      <c r="N848">
        <f t="shared" si="148"/>
        <v>-1.6657871737997154E-2</v>
      </c>
      <c r="O848">
        <f t="shared" si="149"/>
        <v>-5.0550566699859578E-3</v>
      </c>
      <c r="P848">
        <f t="shared" si="150"/>
        <v>-5.846807484890526E-4</v>
      </c>
      <c r="Q848">
        <f t="shared" si="151"/>
        <v>1.1105434898714961E-3</v>
      </c>
      <c r="R848">
        <f t="shared" si="152"/>
        <v>-3.278722550854829E-2</v>
      </c>
      <c r="S848">
        <f t="shared" si="153"/>
        <v>-1.2662132403362447E-2</v>
      </c>
      <c r="T848">
        <f t="shared" si="154"/>
        <v>-1.075376972419595E-2</v>
      </c>
      <c r="U848">
        <f t="shared" si="155"/>
        <v>-7.4067359001701583E-3</v>
      </c>
      <c r="V848">
        <f t="shared" si="156"/>
        <v>-7.4067359001701583E-3</v>
      </c>
      <c r="W848" s="2"/>
      <c r="X848">
        <f t="shared" si="157"/>
        <v>207.39520759628721</v>
      </c>
      <c r="Y848">
        <f t="shared" si="158"/>
        <v>-9.6714883149848652E-3</v>
      </c>
      <c r="Z848" s="40">
        <f>X848/MAX($X$16:X848)-1</f>
        <v>-1.3365779711058012E-2</v>
      </c>
      <c r="AC848" s="2"/>
    </row>
    <row r="849" spans="1:29">
      <c r="A849" s="2">
        <v>44736</v>
      </c>
      <c r="B849">
        <v>16131676</v>
      </c>
      <c r="C849">
        <v>18504022</v>
      </c>
      <c r="D849">
        <v>18719618</v>
      </c>
      <c r="E849">
        <v>18745366</v>
      </c>
      <c r="F849">
        <v>17514682</v>
      </c>
      <c r="G849">
        <f>IFERROR(VLOOKUP($A849,'Equity Curves'!$A$16:$F$1622,2,FALSE),'BN+NF EQ_Curves'!G848)</f>
        <v>24470426</v>
      </c>
      <c r="H849">
        <f>IFERROR(VLOOKUP($A849,'Equity Curves'!$A$16:$F$1622,3,FALSE),'BN+NF EQ_Curves'!H848)</f>
        <v>33416560</v>
      </c>
      <c r="I849">
        <f>IFERROR(VLOOKUP($A849,'Equity Curves'!$A$16:$F$1622,4,FALSE),'BN+NF EQ_Curves'!I848)</f>
        <v>37135216</v>
      </c>
      <c r="J849">
        <f>IFERROR(VLOOKUP($A849,'Equity Curves'!$A$16:$F$1622,5,FALSE),'BN+NF EQ_Curves'!J848)</f>
        <v>33268284</v>
      </c>
      <c r="K849">
        <f>IFERROR(VLOOKUP($A849,'Equity Curves'!$A$16:$F$1622,6,FALSE),'BN+NF EQ_Curves'!K848)</f>
        <v>33268284</v>
      </c>
      <c r="M849">
        <f t="shared" si="147"/>
        <v>1.8129502139514475E-3</v>
      </c>
      <c r="N849">
        <f t="shared" si="148"/>
        <v>1.8063243875772184E-3</v>
      </c>
      <c r="O849">
        <f t="shared" si="149"/>
        <v>1.7854835966588656E-3</v>
      </c>
      <c r="P849">
        <f t="shared" si="150"/>
        <v>-4.1348978000443903E-3</v>
      </c>
      <c r="Q849">
        <f t="shared" si="151"/>
        <v>-3.8331082177098796E-3</v>
      </c>
      <c r="R849">
        <f t="shared" si="152"/>
        <v>2.1490747585279912E-3</v>
      </c>
      <c r="S849">
        <f t="shared" si="153"/>
        <v>2.0981453158304131E-3</v>
      </c>
      <c r="T849">
        <f t="shared" si="154"/>
        <v>2.0769465410237498E-3</v>
      </c>
      <c r="U849">
        <f t="shared" si="155"/>
        <v>2.1075767819065394E-3</v>
      </c>
      <c r="V849">
        <f t="shared" si="156"/>
        <v>2.1075767819065394E-3</v>
      </c>
      <c r="W849" s="2"/>
      <c r="X849">
        <f t="shared" si="157"/>
        <v>207.56062751457</v>
      </c>
      <c r="Y849">
        <f t="shared" si="158"/>
        <v>7.9760723596284939E-4</v>
      </c>
      <c r="Z849" s="40">
        <f>X849/MAX($X$16:X849)-1</f>
        <v>-1.2578833117707133E-2</v>
      </c>
      <c r="AC849" s="2"/>
    </row>
    <row r="850" spans="1:29">
      <c r="A850" s="2">
        <v>44739</v>
      </c>
      <c r="B850">
        <v>16208934</v>
      </c>
      <c r="C850">
        <v>18592316</v>
      </c>
      <c r="D850">
        <v>18787092</v>
      </c>
      <c r="E850">
        <v>18616758</v>
      </c>
      <c r="F850">
        <v>17618440</v>
      </c>
      <c r="G850">
        <f>IFERROR(VLOOKUP($A850,'Equity Curves'!$A$16:$F$1622,2,FALSE),'BN+NF EQ_Curves'!G849)</f>
        <v>24572916</v>
      </c>
      <c r="H850">
        <f>IFERROR(VLOOKUP($A850,'Equity Curves'!$A$16:$F$1622,3,FALSE),'BN+NF EQ_Curves'!H849)</f>
        <v>33553214</v>
      </c>
      <c r="I850">
        <f>IFERROR(VLOOKUP($A850,'Equity Curves'!$A$16:$F$1622,4,FALSE),'BN+NF EQ_Curves'!I849)</f>
        <v>37249064</v>
      </c>
      <c r="J850">
        <f>IFERROR(VLOOKUP($A850,'Equity Curves'!$A$16:$F$1622,5,FALSE),'BN+NF EQ_Curves'!J849)</f>
        <v>33374234</v>
      </c>
      <c r="K850">
        <f>IFERROR(VLOOKUP($A850,'Equity Curves'!$A$16:$F$1622,6,FALSE),'BN+NF EQ_Curves'!K849)</f>
        <v>33374234</v>
      </c>
      <c r="M850">
        <f t="shared" ref="M850:M913" si="159">B850/B849-1</f>
        <v>4.7892109908480585E-3</v>
      </c>
      <c r="N850">
        <f t="shared" ref="N850:N913" si="160">C850/C849-1</f>
        <v>4.7716112745650463E-3</v>
      </c>
      <c r="O850">
        <f t="shared" ref="O850:O913" si="161">D850/D849-1</f>
        <v>3.6044538943049709E-3</v>
      </c>
      <c r="P850">
        <f t="shared" ref="P850:P913" si="162">E850/E849-1</f>
        <v>-6.8607889544540779E-3</v>
      </c>
      <c r="Q850">
        <f t="shared" ref="Q850:Q913" si="163">F850/F849-1</f>
        <v>5.9240584556430331E-3</v>
      </c>
      <c r="R850">
        <f t="shared" ref="R850:R913" si="164">G850/G849-1</f>
        <v>4.1883210369937363E-3</v>
      </c>
      <c r="S850">
        <f t="shared" ref="S850:S913" si="165">H850/H849-1</f>
        <v>4.0894095622050486E-3</v>
      </c>
      <c r="T850">
        <f t="shared" ref="T850:T913" si="166">I850/I849-1</f>
        <v>3.0657691610034288E-3</v>
      </c>
      <c r="U850">
        <f t="shared" ref="U850:U913" si="167">J850/J849-1</f>
        <v>3.1847149074475389E-3</v>
      </c>
      <c r="V850">
        <f t="shared" ref="V850:V913" si="168">K850/K849-1</f>
        <v>3.1847149074475389E-3</v>
      </c>
      <c r="W850" s="2"/>
      <c r="X850">
        <f t="shared" ref="X850:X913" si="169">X849*(1+Y850)</f>
        <v>208.18209465343969</v>
      </c>
      <c r="Y850">
        <f t="shared" ref="Y850:Y913" si="170">(M850*$M$14)+(N850*$N$14)+(O850*$O$14)+(P850*$P$14)+(Q850*$Q$14)+(R850*$R$14)+(S850*$S$14)+(T850*$T$14)+(U850*$U$14)+(V850*$V$14)</f>
        <v>2.9941475236004321E-3</v>
      </c>
      <c r="Z850" s="40">
        <f>X850/MAX($X$16:X850)-1</f>
        <v>-9.6223484761358558E-3</v>
      </c>
      <c r="AC850" s="2"/>
    </row>
    <row r="851" spans="1:29">
      <c r="A851" s="2">
        <v>44740</v>
      </c>
      <c r="B851">
        <v>16231204</v>
      </c>
      <c r="C851">
        <v>18566890</v>
      </c>
      <c r="D851">
        <v>18829186</v>
      </c>
      <c r="E851">
        <v>18702756</v>
      </c>
      <c r="F851">
        <v>17683116</v>
      </c>
      <c r="G851">
        <f>IFERROR(VLOOKUP($A851,'Equity Curves'!$A$16:$F$1622,2,FALSE),'BN+NF EQ_Curves'!G850)</f>
        <v>24460668</v>
      </c>
      <c r="H851">
        <f>IFERROR(VLOOKUP($A851,'Equity Curves'!$A$16:$F$1622,3,FALSE),'BN+NF EQ_Curves'!H850)</f>
        <v>33495910</v>
      </c>
      <c r="I851">
        <f>IFERROR(VLOOKUP($A851,'Equity Curves'!$A$16:$F$1622,4,FALSE),'BN+NF EQ_Curves'!I850)</f>
        <v>37409048</v>
      </c>
      <c r="J851">
        <f>IFERROR(VLOOKUP($A851,'Equity Curves'!$A$16:$F$1622,5,FALSE),'BN+NF EQ_Curves'!J850)</f>
        <v>33313164</v>
      </c>
      <c r="K851">
        <f>IFERROR(VLOOKUP($A851,'Equity Curves'!$A$16:$F$1622,6,FALSE),'BN+NF EQ_Curves'!K850)</f>
        <v>33313164</v>
      </c>
      <c r="M851">
        <f t="shared" si="159"/>
        <v>1.3739336590550266E-3</v>
      </c>
      <c r="N851">
        <f t="shared" si="160"/>
        <v>-1.3675542089538473E-3</v>
      </c>
      <c r="O851">
        <f t="shared" si="161"/>
        <v>2.2405809265213517E-3</v>
      </c>
      <c r="P851">
        <f t="shared" si="162"/>
        <v>4.6193864689008102E-3</v>
      </c>
      <c r="Q851">
        <f t="shared" si="163"/>
        <v>3.6709265973604577E-3</v>
      </c>
      <c r="R851">
        <f t="shared" si="164"/>
        <v>-4.5679560374519701E-3</v>
      </c>
      <c r="S851">
        <f t="shared" si="165"/>
        <v>-1.7078542758973692E-3</v>
      </c>
      <c r="T851">
        <f t="shared" si="166"/>
        <v>4.2949804054137619E-3</v>
      </c>
      <c r="U851">
        <f t="shared" si="167"/>
        <v>-1.8298547316472069E-3</v>
      </c>
      <c r="V851">
        <f t="shared" si="168"/>
        <v>-1.8298547316472069E-3</v>
      </c>
      <c r="W851" s="2"/>
      <c r="X851">
        <f t="shared" si="169"/>
        <v>208.28403588903944</v>
      </c>
      <c r="Y851">
        <f t="shared" si="170"/>
        <v>4.8967340716538066E-4</v>
      </c>
      <c r="Z851" s="40">
        <f>X851/MAX($X$16:X851)-1</f>
        <v>-9.1373868771338351E-3</v>
      </c>
      <c r="AC851" s="2"/>
    </row>
    <row r="852" spans="1:29">
      <c r="A852" s="2">
        <v>44741</v>
      </c>
      <c r="B852">
        <v>16137050</v>
      </c>
      <c r="C852">
        <v>18359724</v>
      </c>
      <c r="D852">
        <v>18626904</v>
      </c>
      <c r="E852">
        <v>18537636</v>
      </c>
      <c r="F852">
        <v>17538132</v>
      </c>
      <c r="G852">
        <f>IFERROR(VLOOKUP($A852,'Equity Curves'!$A$16:$F$1622,2,FALSE),'BN+NF EQ_Curves'!G851)</f>
        <v>24662238</v>
      </c>
      <c r="H852">
        <f>IFERROR(VLOOKUP($A852,'Equity Curves'!$A$16:$F$1622,3,FALSE),'BN+NF EQ_Curves'!H851)</f>
        <v>33742352</v>
      </c>
      <c r="I852">
        <f>IFERROR(VLOOKUP($A852,'Equity Curves'!$A$16:$F$1622,4,FALSE),'BN+NF EQ_Curves'!I851)</f>
        <v>37414456</v>
      </c>
      <c r="J852">
        <f>IFERROR(VLOOKUP($A852,'Equity Curves'!$A$16:$F$1622,5,FALSE),'BN+NF EQ_Curves'!J851)</f>
        <v>32931536</v>
      </c>
      <c r="K852">
        <f>IFERROR(VLOOKUP($A852,'Equity Curves'!$A$16:$F$1622,6,FALSE),'BN+NF EQ_Curves'!K851)</f>
        <v>32931536</v>
      </c>
      <c r="M852">
        <f t="shared" si="159"/>
        <v>-5.8008019614564921E-3</v>
      </c>
      <c r="N852">
        <f t="shared" si="160"/>
        <v>-1.1157819107023292E-2</v>
      </c>
      <c r="O852">
        <f t="shared" si="161"/>
        <v>-1.0743002910481581E-2</v>
      </c>
      <c r="P852">
        <f t="shared" si="162"/>
        <v>-8.8286453611435833E-3</v>
      </c>
      <c r="Q852">
        <f t="shared" si="163"/>
        <v>-8.1990074599974649E-3</v>
      </c>
      <c r="R852">
        <f t="shared" si="164"/>
        <v>8.2405762589967679E-3</v>
      </c>
      <c r="S852">
        <f t="shared" si="165"/>
        <v>7.3573758706659831E-3</v>
      </c>
      <c r="T852">
        <f t="shared" si="166"/>
        <v>1.4456395682671541E-4</v>
      </c>
      <c r="U852">
        <f t="shared" si="167"/>
        <v>-1.1455771658315017E-2</v>
      </c>
      <c r="V852">
        <f t="shared" si="168"/>
        <v>-1.1455771658315017E-2</v>
      </c>
      <c r="W852" s="2"/>
      <c r="X852">
        <f t="shared" si="169"/>
        <v>207.2030770671179</v>
      </c>
      <c r="Y852">
        <f t="shared" si="170"/>
        <v>-5.1898304030242991E-3</v>
      </c>
      <c r="Z852" s="40">
        <f>X852/MAX($X$16:X852)-1</f>
        <v>-1.4279795791939054E-2</v>
      </c>
      <c r="AC852" s="2"/>
    </row>
    <row r="853" spans="1:29">
      <c r="A853" s="2">
        <v>44742</v>
      </c>
      <c r="B853">
        <v>16067139</v>
      </c>
      <c r="C853">
        <v>18374390</v>
      </c>
      <c r="D853">
        <v>18690066</v>
      </c>
      <c r="E853">
        <v>18504972</v>
      </c>
      <c r="F853">
        <v>17523678</v>
      </c>
      <c r="G853">
        <f>IFERROR(VLOOKUP($A853,'Equity Curves'!$A$16:$F$1622,2,FALSE),'BN+NF EQ_Curves'!G852)</f>
        <v>24737912</v>
      </c>
      <c r="H853">
        <f>IFERROR(VLOOKUP($A853,'Equity Curves'!$A$16:$F$1622,3,FALSE),'BN+NF EQ_Curves'!H852)</f>
        <v>33834664</v>
      </c>
      <c r="I853">
        <f>IFERROR(VLOOKUP($A853,'Equity Curves'!$A$16:$F$1622,4,FALSE),'BN+NF EQ_Curves'!I852)</f>
        <v>37355504</v>
      </c>
      <c r="J853">
        <f>IFERROR(VLOOKUP($A853,'Equity Curves'!$A$16:$F$1622,5,FALSE),'BN+NF EQ_Curves'!J852)</f>
        <v>32803584</v>
      </c>
      <c r="K853">
        <f>IFERROR(VLOOKUP($A853,'Equity Curves'!$A$16:$F$1622,6,FALSE),'BN+NF EQ_Curves'!K852)</f>
        <v>32803584</v>
      </c>
      <c r="M853">
        <f t="shared" si="159"/>
        <v>-4.3323283995525541E-3</v>
      </c>
      <c r="N853">
        <f t="shared" si="160"/>
        <v>7.9881375123069809E-4</v>
      </c>
      <c r="O853">
        <f t="shared" si="161"/>
        <v>3.3909016764137601E-3</v>
      </c>
      <c r="P853">
        <f t="shared" si="162"/>
        <v>-1.762036971704517E-3</v>
      </c>
      <c r="Q853">
        <f t="shared" si="163"/>
        <v>-8.2414706423694639E-4</v>
      </c>
      <c r="R853">
        <f t="shared" si="164"/>
        <v>3.0684157698908088E-3</v>
      </c>
      <c r="S853">
        <f t="shared" si="165"/>
        <v>2.7357903207221312E-3</v>
      </c>
      <c r="T853">
        <f t="shared" si="166"/>
        <v>-1.5756476587551749E-3</v>
      </c>
      <c r="U853">
        <f t="shared" si="167"/>
        <v>-3.8853942312316869E-3</v>
      </c>
      <c r="V853">
        <f t="shared" si="168"/>
        <v>-3.8853942312316869E-3</v>
      </c>
      <c r="W853" s="2"/>
      <c r="X853">
        <f t="shared" si="169"/>
        <v>207.07313945724403</v>
      </c>
      <c r="Y853">
        <f t="shared" si="170"/>
        <v>-6.2710270384551674E-4</v>
      </c>
      <c r="Z853" s="40">
        <f>X853/MAX($X$16:X853)-1</f>
        <v>-1.4897943597232954E-2</v>
      </c>
      <c r="AC853" s="2"/>
    </row>
    <row r="854" spans="1:29">
      <c r="A854" s="2">
        <v>44743</v>
      </c>
      <c r="B854">
        <v>16018427</v>
      </c>
      <c r="C854">
        <v>18405222</v>
      </c>
      <c r="D854">
        <v>18751404</v>
      </c>
      <c r="E854">
        <v>18611938</v>
      </c>
      <c r="F854">
        <v>17630202</v>
      </c>
      <c r="G854">
        <f>IFERROR(VLOOKUP($A854,'Equity Curves'!$A$16:$F$1622,2,FALSE),'BN+NF EQ_Curves'!G853)</f>
        <v>24669008</v>
      </c>
      <c r="H854">
        <f>IFERROR(VLOOKUP($A854,'Equity Curves'!$A$16:$F$1622,3,FALSE),'BN+NF EQ_Curves'!H853)</f>
        <v>33783820</v>
      </c>
      <c r="I854">
        <f>IFERROR(VLOOKUP($A854,'Equity Curves'!$A$16:$F$1622,4,FALSE),'BN+NF EQ_Curves'!I853)</f>
        <v>37426232</v>
      </c>
      <c r="J854">
        <f>IFERROR(VLOOKUP($A854,'Equity Curves'!$A$16:$F$1622,5,FALSE),'BN+NF EQ_Curves'!J853)</f>
        <v>32872012</v>
      </c>
      <c r="K854">
        <f>IFERROR(VLOOKUP($A854,'Equity Curves'!$A$16:$F$1622,6,FALSE),'BN+NF EQ_Curves'!K853)</f>
        <v>32872012</v>
      </c>
      <c r="M854">
        <f t="shared" si="159"/>
        <v>-3.0317780906731207E-3</v>
      </c>
      <c r="N854">
        <f t="shared" si="160"/>
        <v>1.6779876774140057E-3</v>
      </c>
      <c r="O854">
        <f t="shared" si="161"/>
        <v>3.2818503690676959E-3</v>
      </c>
      <c r="P854">
        <f t="shared" si="162"/>
        <v>5.7803924264245854E-3</v>
      </c>
      <c r="Q854">
        <f t="shared" si="163"/>
        <v>6.0788608418849144E-3</v>
      </c>
      <c r="R854">
        <f t="shared" si="164"/>
        <v>-2.7853603812642014E-3</v>
      </c>
      <c r="S854">
        <f t="shared" si="165"/>
        <v>-1.5027192231020781E-3</v>
      </c>
      <c r="T854">
        <f t="shared" si="166"/>
        <v>1.8933756053727269E-3</v>
      </c>
      <c r="U854">
        <f t="shared" si="167"/>
        <v>2.0859915794566586E-3</v>
      </c>
      <c r="V854">
        <f t="shared" si="168"/>
        <v>2.0859915794566586E-3</v>
      </c>
      <c r="W854" s="2"/>
      <c r="X854">
        <f t="shared" si="169"/>
        <v>207.39544035817755</v>
      </c>
      <c r="Y854">
        <f t="shared" si="170"/>
        <v>1.5564592384037846E-3</v>
      </c>
      <c r="Z854" s="40">
        <f>X854/MAX($X$16:X854)-1</f>
        <v>-1.3364672400774213E-2</v>
      </c>
      <c r="AC854" s="2"/>
    </row>
    <row r="855" spans="1:29">
      <c r="A855" s="2">
        <v>44746</v>
      </c>
      <c r="B855">
        <v>16079381</v>
      </c>
      <c r="C855">
        <v>18466492</v>
      </c>
      <c r="D855">
        <v>18815336</v>
      </c>
      <c r="E855">
        <v>18638878</v>
      </c>
      <c r="F855">
        <v>17607584</v>
      </c>
      <c r="G855">
        <f>IFERROR(VLOOKUP($A855,'Equity Curves'!$A$16:$F$1622,2,FALSE),'BN+NF EQ_Curves'!G854)</f>
        <v>24807820</v>
      </c>
      <c r="H855">
        <f>IFERROR(VLOOKUP($A855,'Equity Curves'!$A$16:$F$1622,3,FALSE),'BN+NF EQ_Curves'!H854)</f>
        <v>33954056</v>
      </c>
      <c r="I855">
        <f>IFERROR(VLOOKUP($A855,'Equity Curves'!$A$16:$F$1622,4,FALSE),'BN+NF EQ_Curves'!I854)</f>
        <v>37587992</v>
      </c>
      <c r="J855">
        <f>IFERROR(VLOOKUP($A855,'Equity Curves'!$A$16:$F$1622,5,FALSE),'BN+NF EQ_Curves'!J854)</f>
        <v>33019068</v>
      </c>
      <c r="K855">
        <f>IFERROR(VLOOKUP($A855,'Equity Curves'!$A$16:$F$1622,6,FALSE),'BN+NF EQ_Curves'!K854)</f>
        <v>33019068</v>
      </c>
      <c r="M855">
        <f t="shared" si="159"/>
        <v>3.8052425497210329E-3</v>
      </c>
      <c r="N855">
        <f t="shared" si="160"/>
        <v>3.3289465348476099E-3</v>
      </c>
      <c r="O855">
        <f t="shared" si="161"/>
        <v>3.4094513669482573E-3</v>
      </c>
      <c r="P855">
        <f t="shared" si="162"/>
        <v>1.4474580777132928E-3</v>
      </c>
      <c r="Q855">
        <f t="shared" si="163"/>
        <v>-1.2829121299914314E-3</v>
      </c>
      <c r="R855">
        <f t="shared" si="164"/>
        <v>5.6269794067114187E-3</v>
      </c>
      <c r="S855">
        <f t="shared" si="165"/>
        <v>5.0389801982131388E-3</v>
      </c>
      <c r="T855">
        <f t="shared" si="166"/>
        <v>4.3221022089532379E-3</v>
      </c>
      <c r="U855">
        <f t="shared" si="167"/>
        <v>4.4735929154564591E-3</v>
      </c>
      <c r="V855">
        <f t="shared" si="168"/>
        <v>4.4735929154564591E-3</v>
      </c>
      <c r="W855" s="2"/>
      <c r="X855">
        <f t="shared" si="169"/>
        <v>208.11392938408568</v>
      </c>
      <c r="Y855">
        <f t="shared" si="170"/>
        <v>3.4643434044029477E-3</v>
      </c>
      <c r="Z855" s="40">
        <f>X855/MAX($X$16:X855)-1</f>
        <v>-9.9466288110546808E-3</v>
      </c>
      <c r="AC855" s="2"/>
    </row>
    <row r="856" spans="1:29">
      <c r="A856" s="2">
        <v>44747</v>
      </c>
      <c r="B856">
        <v>16078724</v>
      </c>
      <c r="C856">
        <v>18498772</v>
      </c>
      <c r="D856">
        <v>18900274</v>
      </c>
      <c r="E856">
        <v>18756788</v>
      </c>
      <c r="F856">
        <v>17742702</v>
      </c>
      <c r="G856">
        <f>IFERROR(VLOOKUP($A856,'Equity Curves'!$A$16:$F$1622,2,FALSE),'BN+NF EQ_Curves'!G855)</f>
        <v>24792896</v>
      </c>
      <c r="H856">
        <f>IFERROR(VLOOKUP($A856,'Equity Curves'!$A$16:$F$1622,3,FALSE),'BN+NF EQ_Curves'!H855)</f>
        <v>34050888</v>
      </c>
      <c r="I856">
        <f>IFERROR(VLOOKUP($A856,'Equity Curves'!$A$16:$F$1622,4,FALSE),'BN+NF EQ_Curves'!I855)</f>
        <v>37771468</v>
      </c>
      <c r="J856">
        <f>IFERROR(VLOOKUP($A856,'Equity Curves'!$A$16:$F$1622,5,FALSE),'BN+NF EQ_Curves'!J855)</f>
        <v>33174738</v>
      </c>
      <c r="K856">
        <f>IFERROR(VLOOKUP($A856,'Equity Curves'!$A$16:$F$1622,6,FALSE),'BN+NF EQ_Curves'!K855)</f>
        <v>33174738</v>
      </c>
      <c r="M856">
        <f t="shared" si="159"/>
        <v>-4.0859781853530563E-5</v>
      </c>
      <c r="N856">
        <f t="shared" si="160"/>
        <v>1.7480309741557676E-3</v>
      </c>
      <c r="O856">
        <f t="shared" si="161"/>
        <v>4.5142962102828754E-3</v>
      </c>
      <c r="P856">
        <f t="shared" si="162"/>
        <v>6.3260245600620379E-3</v>
      </c>
      <c r="Q856">
        <f t="shared" si="163"/>
        <v>7.6738523581656448E-3</v>
      </c>
      <c r="R856">
        <f t="shared" si="164"/>
        <v>-6.015845003712883E-4</v>
      </c>
      <c r="S856">
        <f t="shared" si="165"/>
        <v>2.8518536931199101E-3</v>
      </c>
      <c r="T856">
        <f t="shared" si="166"/>
        <v>4.8812397320932011E-3</v>
      </c>
      <c r="U856">
        <f t="shared" si="167"/>
        <v>4.7145485753867789E-3</v>
      </c>
      <c r="V856">
        <f t="shared" si="168"/>
        <v>4.7145485753867789E-3</v>
      </c>
      <c r="W856" s="2"/>
      <c r="X856">
        <f t="shared" si="169"/>
        <v>208.87941300682678</v>
      </c>
      <c r="Y856">
        <f t="shared" si="170"/>
        <v>3.6781950396428172E-3</v>
      </c>
      <c r="Z856" s="40">
        <f>X856/MAX($X$16:X856)-1</f>
        <v>-6.3050194121659908E-3</v>
      </c>
      <c r="AC856" s="2"/>
    </row>
    <row r="857" spans="1:29">
      <c r="A857" s="2">
        <v>44748</v>
      </c>
      <c r="B857">
        <v>16165736</v>
      </c>
      <c r="C857">
        <v>18458418</v>
      </c>
      <c r="D857">
        <v>18915830</v>
      </c>
      <c r="E857">
        <v>18777282</v>
      </c>
      <c r="F857">
        <v>17684518</v>
      </c>
      <c r="G857">
        <f>IFERROR(VLOOKUP($A857,'Equity Curves'!$A$16:$F$1622,2,FALSE),'BN+NF EQ_Curves'!G856)</f>
        <v>24890236</v>
      </c>
      <c r="H857">
        <f>IFERROR(VLOOKUP($A857,'Equity Curves'!$A$16:$F$1622,3,FALSE),'BN+NF EQ_Curves'!H856)</f>
        <v>33898776</v>
      </c>
      <c r="I857">
        <f>IFERROR(VLOOKUP($A857,'Equity Curves'!$A$16:$F$1622,4,FALSE),'BN+NF EQ_Curves'!I856)</f>
        <v>37718256</v>
      </c>
      <c r="J857">
        <f>IFERROR(VLOOKUP($A857,'Equity Curves'!$A$16:$F$1622,5,FALSE),'BN+NF EQ_Curves'!J856)</f>
        <v>33169260</v>
      </c>
      <c r="K857">
        <f>IFERROR(VLOOKUP($A857,'Equity Curves'!$A$16:$F$1622,6,FALSE),'BN+NF EQ_Curves'!K856)</f>
        <v>33169260</v>
      </c>
      <c r="M857">
        <f t="shared" si="159"/>
        <v>5.4116234596726098E-3</v>
      </c>
      <c r="N857">
        <f t="shared" si="160"/>
        <v>-2.1814420978862881E-3</v>
      </c>
      <c r="O857">
        <f t="shared" si="161"/>
        <v>8.2305685092176617E-4</v>
      </c>
      <c r="P857">
        <f t="shared" si="162"/>
        <v>1.0926177765617773E-3</v>
      </c>
      <c r="Q857">
        <f t="shared" si="163"/>
        <v>-3.2793201396269511E-3</v>
      </c>
      <c r="R857">
        <f t="shared" si="164"/>
        <v>3.9261246447368503E-3</v>
      </c>
      <c r="S857">
        <f t="shared" si="165"/>
        <v>-4.4671962740002735E-3</v>
      </c>
      <c r="T857">
        <f t="shared" si="166"/>
        <v>-1.4087882419608899E-3</v>
      </c>
      <c r="U857">
        <f t="shared" si="167"/>
        <v>-1.6512564469983726E-4</v>
      </c>
      <c r="V857">
        <f t="shared" si="168"/>
        <v>-1.6512564469983726E-4</v>
      </c>
      <c r="W857" s="2"/>
      <c r="X857">
        <f t="shared" si="169"/>
        <v>208.87077427000759</v>
      </c>
      <c r="Y857">
        <f t="shared" si="170"/>
        <v>-4.1357531098107276E-5</v>
      </c>
      <c r="Z857" s="40">
        <f>X857/MAX($X$16:X857)-1</f>
        <v>-6.346116183227668E-3</v>
      </c>
      <c r="AC857" s="2"/>
    </row>
    <row r="858" spans="1:29">
      <c r="A858" s="2">
        <v>44749</v>
      </c>
      <c r="B858">
        <v>16185734</v>
      </c>
      <c r="C858">
        <v>18498954</v>
      </c>
      <c r="D858">
        <v>18958128</v>
      </c>
      <c r="E858">
        <v>18801068</v>
      </c>
      <c r="F858">
        <v>17737226</v>
      </c>
      <c r="G858">
        <f>IFERROR(VLOOKUP($A858,'Equity Curves'!$A$16:$F$1622,2,FALSE),'BN+NF EQ_Curves'!G857)</f>
        <v>24910234</v>
      </c>
      <c r="H858">
        <f>IFERROR(VLOOKUP($A858,'Equity Curves'!$A$16:$F$1622,3,FALSE),'BN+NF EQ_Curves'!H857)</f>
        <v>34035076</v>
      </c>
      <c r="I858">
        <f>IFERROR(VLOOKUP($A858,'Equity Curves'!$A$16:$F$1622,4,FALSE),'BN+NF EQ_Curves'!I857)</f>
        <v>37868188</v>
      </c>
      <c r="J858">
        <f>IFERROR(VLOOKUP($A858,'Equity Curves'!$A$16:$F$1622,5,FALSE),'BN+NF EQ_Curves'!J857)</f>
        <v>33264924</v>
      </c>
      <c r="K858">
        <f>IFERROR(VLOOKUP($A858,'Equity Curves'!$A$16:$F$1622,6,FALSE),'BN+NF EQ_Curves'!K857)</f>
        <v>33264924</v>
      </c>
      <c r="M858">
        <f t="shared" si="159"/>
        <v>1.2370609046195025E-3</v>
      </c>
      <c r="N858">
        <f t="shared" si="160"/>
        <v>2.1960711909330133E-3</v>
      </c>
      <c r="O858">
        <f t="shared" si="161"/>
        <v>2.236116522510434E-3</v>
      </c>
      <c r="P858">
        <f t="shared" si="162"/>
        <v>1.2667435041984199E-3</v>
      </c>
      <c r="Q858">
        <f t="shared" si="163"/>
        <v>2.9804600837863848E-3</v>
      </c>
      <c r="R858">
        <f t="shared" si="164"/>
        <v>8.0344758482797651E-4</v>
      </c>
      <c r="S858">
        <f t="shared" si="165"/>
        <v>4.0207941431278371E-3</v>
      </c>
      <c r="T858">
        <f t="shared" si="166"/>
        <v>3.975051232485427E-3</v>
      </c>
      <c r="U858">
        <f t="shared" si="167"/>
        <v>2.884116196743669E-3</v>
      </c>
      <c r="V858">
        <f t="shared" si="168"/>
        <v>2.884116196743669E-3</v>
      </c>
      <c r="W858" s="2"/>
      <c r="X858">
        <f t="shared" si="169"/>
        <v>209.38217300502379</v>
      </c>
      <c r="Y858">
        <f t="shared" si="170"/>
        <v>2.4483977559976336E-3</v>
      </c>
      <c r="Z858" s="40">
        <f>X858/MAX($X$16:X858)-1</f>
        <v>-3.9132562438523033E-3</v>
      </c>
      <c r="AC858" s="2"/>
    </row>
    <row r="859" spans="1:29">
      <c r="A859" s="2">
        <v>44750</v>
      </c>
      <c r="B859">
        <v>16208262</v>
      </c>
      <c r="C859">
        <v>18524862</v>
      </c>
      <c r="D859">
        <v>18949732</v>
      </c>
      <c r="E859">
        <v>18779540</v>
      </c>
      <c r="F859">
        <v>17717762</v>
      </c>
      <c r="G859">
        <f>IFERROR(VLOOKUP($A859,'Equity Curves'!$A$16:$F$1622,2,FALSE),'BN+NF EQ_Curves'!G858)</f>
        <v>24946840</v>
      </c>
      <c r="H859">
        <f>IFERROR(VLOOKUP($A859,'Equity Curves'!$A$16:$F$1622,3,FALSE),'BN+NF EQ_Curves'!H858)</f>
        <v>34084756</v>
      </c>
      <c r="I859">
        <f>IFERROR(VLOOKUP($A859,'Equity Curves'!$A$16:$F$1622,4,FALSE),'BN+NF EQ_Curves'!I858)</f>
        <v>37757464</v>
      </c>
      <c r="J859">
        <f>IFERROR(VLOOKUP($A859,'Equity Curves'!$A$16:$F$1622,5,FALSE),'BN+NF EQ_Curves'!J858)</f>
        <v>33227278</v>
      </c>
      <c r="K859">
        <f>IFERROR(VLOOKUP($A859,'Equity Curves'!$A$16:$F$1622,6,FALSE),'BN+NF EQ_Curves'!K858)</f>
        <v>33227278</v>
      </c>
      <c r="M859">
        <f t="shared" si="159"/>
        <v>1.3918429649220077E-3</v>
      </c>
      <c r="N859">
        <f t="shared" si="160"/>
        <v>1.4005116181163846E-3</v>
      </c>
      <c r="O859">
        <f t="shared" si="161"/>
        <v>-4.4287073069659844E-4</v>
      </c>
      <c r="P859">
        <f t="shared" si="162"/>
        <v>-1.1450413348859101E-3</v>
      </c>
      <c r="Q859">
        <f t="shared" si="163"/>
        <v>-1.0973531035800566E-3</v>
      </c>
      <c r="R859">
        <f t="shared" si="164"/>
        <v>1.4695165047426961E-3</v>
      </c>
      <c r="S859">
        <f t="shared" si="165"/>
        <v>1.4596706057010689E-3</v>
      </c>
      <c r="T859">
        <f t="shared" si="166"/>
        <v>-2.9239318237249678E-3</v>
      </c>
      <c r="U859">
        <f t="shared" si="167"/>
        <v>-1.1317025705515071E-3</v>
      </c>
      <c r="V859">
        <f t="shared" si="168"/>
        <v>-1.1317025705515071E-3</v>
      </c>
      <c r="W859" s="2"/>
      <c r="X859">
        <f t="shared" si="169"/>
        <v>209.3371336340939</v>
      </c>
      <c r="Y859">
        <f t="shared" si="170"/>
        <v>-2.1510604405083894E-4</v>
      </c>
      <c r="Z859" s="40">
        <f>X859/MAX($X$16:X859)-1</f>
        <v>-4.1275205228331613E-3</v>
      </c>
      <c r="AC859" s="2"/>
    </row>
    <row r="860" spans="1:29">
      <c r="A860" s="2">
        <v>44753</v>
      </c>
      <c r="B860">
        <v>16210282</v>
      </c>
      <c r="C860">
        <v>18460352</v>
      </c>
      <c r="D860">
        <v>19026596</v>
      </c>
      <c r="E860">
        <v>18786444</v>
      </c>
      <c r="F860">
        <v>17733210</v>
      </c>
      <c r="G860">
        <f>IFERROR(VLOOKUP($A860,'Equity Curves'!$A$16:$F$1622,2,FALSE),'BN+NF EQ_Curves'!G859)</f>
        <v>25054020</v>
      </c>
      <c r="H860">
        <f>IFERROR(VLOOKUP($A860,'Equity Curves'!$A$16:$F$1622,3,FALSE),'BN+NF EQ_Curves'!H859)</f>
        <v>34230216</v>
      </c>
      <c r="I860">
        <f>IFERROR(VLOOKUP($A860,'Equity Curves'!$A$16:$F$1622,4,FALSE),'BN+NF EQ_Curves'!I859)</f>
        <v>37829992</v>
      </c>
      <c r="J860">
        <f>IFERROR(VLOOKUP($A860,'Equity Curves'!$A$16:$F$1622,5,FALSE),'BN+NF EQ_Curves'!J859)</f>
        <v>33300488</v>
      </c>
      <c r="K860">
        <f>IFERROR(VLOOKUP($A860,'Equity Curves'!$A$16:$F$1622,6,FALSE),'BN+NF EQ_Curves'!K859)</f>
        <v>33300488</v>
      </c>
      <c r="M860">
        <f t="shared" si="159"/>
        <v>1.246277978477206E-4</v>
      </c>
      <c r="N860">
        <f t="shared" si="160"/>
        <v>-3.4823471289556762E-3</v>
      </c>
      <c r="O860">
        <f t="shared" si="161"/>
        <v>4.056205122056511E-3</v>
      </c>
      <c r="P860">
        <f t="shared" si="162"/>
        <v>3.6763413800344757E-4</v>
      </c>
      <c r="Q860">
        <f t="shared" si="163"/>
        <v>8.7189341407789556E-4</v>
      </c>
      <c r="R860">
        <f t="shared" si="164"/>
        <v>4.2963357282925774E-3</v>
      </c>
      <c r="S860">
        <f t="shared" si="165"/>
        <v>4.2675969280812076E-3</v>
      </c>
      <c r="T860">
        <f t="shared" si="166"/>
        <v>1.9208917209059262E-3</v>
      </c>
      <c r="U860">
        <f t="shared" si="167"/>
        <v>2.2033101838796476E-3</v>
      </c>
      <c r="V860">
        <f t="shared" si="168"/>
        <v>2.2033101838796476E-3</v>
      </c>
      <c r="W860" s="2"/>
      <c r="X860">
        <f t="shared" si="169"/>
        <v>209.68943668577103</v>
      </c>
      <c r="Y860">
        <f t="shared" si="170"/>
        <v>1.6829458088068907E-3</v>
      </c>
      <c r="Z860" s="40">
        <f>X860/MAX($X$16:X860)-1</f>
        <v>-2.451521107390997E-3</v>
      </c>
      <c r="AC860" s="2"/>
    </row>
    <row r="861" spans="1:29">
      <c r="A861" s="2">
        <v>44754</v>
      </c>
      <c r="B861">
        <v>16217905</v>
      </c>
      <c r="C861">
        <v>18469118</v>
      </c>
      <c r="D861">
        <v>19035744</v>
      </c>
      <c r="E861">
        <v>18733824</v>
      </c>
      <c r="F861">
        <v>17694906</v>
      </c>
      <c r="G861">
        <f>IFERROR(VLOOKUP($A861,'Equity Curves'!$A$16:$F$1622,2,FALSE),'BN+NF EQ_Curves'!G860)</f>
        <v>24988412</v>
      </c>
      <c r="H861">
        <f>IFERROR(VLOOKUP($A861,'Equity Curves'!$A$16:$F$1622,3,FALSE),'BN+NF EQ_Curves'!H860)</f>
        <v>34286780</v>
      </c>
      <c r="I861">
        <f>IFERROR(VLOOKUP($A861,'Equity Curves'!$A$16:$F$1622,4,FALSE),'BN+NF EQ_Curves'!I860)</f>
        <v>37785520</v>
      </c>
      <c r="J861">
        <f>IFERROR(VLOOKUP($A861,'Equity Curves'!$A$16:$F$1622,5,FALSE),'BN+NF EQ_Curves'!J860)</f>
        <v>33300522</v>
      </c>
      <c r="K861">
        <f>IFERROR(VLOOKUP($A861,'Equity Curves'!$A$16:$F$1622,6,FALSE),'BN+NF EQ_Curves'!K860)</f>
        <v>33300522</v>
      </c>
      <c r="M861">
        <f t="shared" si="159"/>
        <v>4.7025708744619088E-4</v>
      </c>
      <c r="N861">
        <f t="shared" si="160"/>
        <v>4.7485551738124521E-4</v>
      </c>
      <c r="O861">
        <f t="shared" si="161"/>
        <v>4.808006645014018E-4</v>
      </c>
      <c r="P861">
        <f t="shared" si="162"/>
        <v>-2.800955838156538E-3</v>
      </c>
      <c r="Q861">
        <f t="shared" si="163"/>
        <v>-2.1600150226608328E-3</v>
      </c>
      <c r="R861">
        <f t="shared" si="164"/>
        <v>-2.6186615960233084E-3</v>
      </c>
      <c r="S861">
        <f t="shared" si="165"/>
        <v>1.6524581673689198E-3</v>
      </c>
      <c r="T861">
        <f t="shared" si="166"/>
        <v>-1.1755751891250332E-3</v>
      </c>
      <c r="U861">
        <f t="shared" si="167"/>
        <v>1.0210060585880143E-6</v>
      </c>
      <c r="V861">
        <f t="shared" si="168"/>
        <v>1.0210060585880143E-6</v>
      </c>
      <c r="W861" s="2"/>
      <c r="X861">
        <f t="shared" si="169"/>
        <v>209.57044224592022</v>
      </c>
      <c r="Y861">
        <f t="shared" si="170"/>
        <v>-5.6747941971507787E-4</v>
      </c>
      <c r="Z861" s="40">
        <f>X861/MAX($X$16:X861)-1</f>
        <v>-3.0176093393305958E-3</v>
      </c>
      <c r="AC861" s="2"/>
    </row>
    <row r="862" spans="1:29">
      <c r="A862" s="2">
        <v>44755</v>
      </c>
      <c r="B862">
        <v>16247599</v>
      </c>
      <c r="C862">
        <v>18503266</v>
      </c>
      <c r="D862">
        <v>19026358</v>
      </c>
      <c r="E862">
        <v>18724828</v>
      </c>
      <c r="F862">
        <v>17685524</v>
      </c>
      <c r="G862">
        <f>IFERROR(VLOOKUP($A862,'Equity Curves'!$A$16:$F$1622,2,FALSE),'BN+NF EQ_Curves'!G861)</f>
        <v>25083950</v>
      </c>
      <c r="H862">
        <f>IFERROR(VLOOKUP($A862,'Equity Curves'!$A$16:$F$1622,3,FALSE),'BN+NF EQ_Curves'!H861)</f>
        <v>34377548</v>
      </c>
      <c r="I862">
        <f>IFERROR(VLOOKUP($A862,'Equity Curves'!$A$16:$F$1622,4,FALSE),'BN+NF EQ_Curves'!I861)</f>
        <v>37885844</v>
      </c>
      <c r="J862">
        <f>IFERROR(VLOOKUP($A862,'Equity Curves'!$A$16:$F$1622,5,FALSE),'BN+NF EQ_Curves'!J861)</f>
        <v>33391292</v>
      </c>
      <c r="K862">
        <f>IFERROR(VLOOKUP($A862,'Equity Curves'!$A$16:$F$1622,6,FALSE),'BN+NF EQ_Curves'!K861)</f>
        <v>33391292</v>
      </c>
      <c r="M862">
        <f t="shared" si="159"/>
        <v>1.8309393229274384E-3</v>
      </c>
      <c r="N862">
        <f t="shared" si="160"/>
        <v>1.8489242420780538E-3</v>
      </c>
      <c r="O862">
        <f t="shared" si="161"/>
        <v>-4.9307240105767036E-4</v>
      </c>
      <c r="P862">
        <f t="shared" si="162"/>
        <v>-4.8020094562650772E-4</v>
      </c>
      <c r="Q862">
        <f t="shared" si="163"/>
        <v>-5.3020908955381252E-4</v>
      </c>
      <c r="R862">
        <f t="shared" si="164"/>
        <v>3.8232921723877489E-3</v>
      </c>
      <c r="S862">
        <f t="shared" si="165"/>
        <v>2.6473177125410086E-3</v>
      </c>
      <c r="T862">
        <f t="shared" si="166"/>
        <v>2.6550911566123325E-3</v>
      </c>
      <c r="U862">
        <f t="shared" si="167"/>
        <v>2.7257830973339559E-3</v>
      </c>
      <c r="V862">
        <f t="shared" si="168"/>
        <v>2.7257830973339559E-3</v>
      </c>
      <c r="W862" s="2"/>
      <c r="X862">
        <f t="shared" si="169"/>
        <v>209.92154919562827</v>
      </c>
      <c r="Y862">
        <f t="shared" si="170"/>
        <v>1.6753648364976502E-3</v>
      </c>
      <c r="Z862" s="40">
        <f>X862/MAX($X$16:X862)-1</f>
        <v>-1.3473000994104201E-3</v>
      </c>
      <c r="AC862" s="2"/>
    </row>
    <row r="863" spans="1:29">
      <c r="A863" s="2">
        <v>44756</v>
      </c>
      <c r="B863">
        <v>16280878</v>
      </c>
      <c r="C863">
        <v>18426682</v>
      </c>
      <c r="D863">
        <v>18994568</v>
      </c>
      <c r="E863">
        <v>18764992</v>
      </c>
      <c r="F863">
        <v>17714524</v>
      </c>
      <c r="G863">
        <f>IFERROR(VLOOKUP($A863,'Equity Curves'!$A$16:$F$1622,2,FALSE),'BN+NF EQ_Curves'!G862)</f>
        <v>25184026</v>
      </c>
      <c r="H863">
        <f>IFERROR(VLOOKUP($A863,'Equity Curves'!$A$16:$F$1622,3,FALSE),'BN+NF EQ_Curves'!H862)</f>
        <v>34455604</v>
      </c>
      <c r="I863">
        <f>IFERROR(VLOOKUP($A863,'Equity Curves'!$A$16:$F$1622,4,FALSE),'BN+NF EQ_Curves'!I862)</f>
        <v>37877140</v>
      </c>
      <c r="J863">
        <f>IFERROR(VLOOKUP($A863,'Equity Curves'!$A$16:$F$1622,5,FALSE),'BN+NF EQ_Curves'!J862)</f>
        <v>33462600</v>
      </c>
      <c r="K863">
        <f>IFERROR(VLOOKUP($A863,'Equity Curves'!$A$16:$F$1622,6,FALSE),'BN+NF EQ_Curves'!K862)</f>
        <v>33462600</v>
      </c>
      <c r="M863">
        <f t="shared" si="159"/>
        <v>2.0482410970383835E-3</v>
      </c>
      <c r="N863">
        <f t="shared" si="160"/>
        <v>-4.1389449840909531E-3</v>
      </c>
      <c r="O863">
        <f t="shared" si="161"/>
        <v>-1.6708399999622037E-3</v>
      </c>
      <c r="P863">
        <f t="shared" si="162"/>
        <v>2.14495962259309E-3</v>
      </c>
      <c r="Q863">
        <f t="shared" si="163"/>
        <v>1.639759161221388E-3</v>
      </c>
      <c r="R863">
        <f t="shared" si="164"/>
        <v>3.9896427795462763E-3</v>
      </c>
      <c r="S863">
        <f t="shared" si="165"/>
        <v>2.2705516984515839E-3</v>
      </c>
      <c r="T863">
        <f t="shared" si="166"/>
        <v>-2.2974280314302931E-4</v>
      </c>
      <c r="U863">
        <f t="shared" si="167"/>
        <v>2.1355268313667519E-3</v>
      </c>
      <c r="V863">
        <f t="shared" si="168"/>
        <v>2.1355268313667519E-3</v>
      </c>
      <c r="W863" s="2"/>
      <c r="X863">
        <f t="shared" si="169"/>
        <v>210.13828648260349</v>
      </c>
      <c r="Y863">
        <f t="shared" si="170"/>
        <v>1.032468023438804E-3</v>
      </c>
      <c r="Z863" s="40">
        <f>X863/MAX($X$16:X863)-1</f>
        <v>-3.1622312024226495E-4</v>
      </c>
      <c r="AC863" s="2"/>
    </row>
    <row r="864" spans="1:29">
      <c r="A864" s="2">
        <v>44757</v>
      </c>
      <c r="B864">
        <v>16290972</v>
      </c>
      <c r="C864">
        <v>18461224</v>
      </c>
      <c r="D864">
        <v>18938418</v>
      </c>
      <c r="E864">
        <v>18705720</v>
      </c>
      <c r="F864">
        <v>17677078</v>
      </c>
      <c r="G864">
        <f>IFERROR(VLOOKUP($A864,'Equity Curves'!$A$16:$F$1622,2,FALSE),'BN+NF EQ_Curves'!G863)</f>
        <v>25227096</v>
      </c>
      <c r="H864">
        <f>IFERROR(VLOOKUP($A864,'Equity Curves'!$A$16:$F$1622,3,FALSE),'BN+NF EQ_Curves'!H863)</f>
        <v>34324676</v>
      </c>
      <c r="I864">
        <f>IFERROR(VLOOKUP($A864,'Equity Curves'!$A$16:$F$1622,4,FALSE),'BN+NF EQ_Curves'!I863)</f>
        <v>37697156</v>
      </c>
      <c r="J864">
        <f>IFERROR(VLOOKUP($A864,'Equity Curves'!$A$16:$F$1622,5,FALSE),'BN+NF EQ_Curves'!J863)</f>
        <v>33361946</v>
      </c>
      <c r="K864">
        <f>IFERROR(VLOOKUP($A864,'Equity Curves'!$A$16:$F$1622,6,FALSE),'BN+NF EQ_Curves'!K863)</f>
        <v>33361946</v>
      </c>
      <c r="M864">
        <f t="shared" si="159"/>
        <v>6.1999113315636123E-4</v>
      </c>
      <c r="N864">
        <f t="shared" si="160"/>
        <v>1.8745642867228351E-3</v>
      </c>
      <c r="O864">
        <f t="shared" si="161"/>
        <v>-2.9561082936974126E-3</v>
      </c>
      <c r="P864">
        <f t="shared" si="162"/>
        <v>-3.1586477628128273E-3</v>
      </c>
      <c r="Q864">
        <f t="shared" si="163"/>
        <v>-2.113858661965784E-3</v>
      </c>
      <c r="R864">
        <f t="shared" si="164"/>
        <v>1.7102110679205751E-3</v>
      </c>
      <c r="S864">
        <f t="shared" si="165"/>
        <v>-3.7999043638881069E-3</v>
      </c>
      <c r="T864">
        <f t="shared" si="166"/>
        <v>-4.7517843216251521E-3</v>
      </c>
      <c r="U864">
        <f t="shared" si="167"/>
        <v>-3.0079551499285762E-3</v>
      </c>
      <c r="V864">
        <f t="shared" si="168"/>
        <v>-3.0079551499285762E-3</v>
      </c>
      <c r="W864" s="2"/>
      <c r="X864">
        <f t="shared" si="169"/>
        <v>209.74760899648231</v>
      </c>
      <c r="Y864">
        <f t="shared" si="170"/>
        <v>-1.8591447216046663E-3</v>
      </c>
      <c r="Z864" s="40">
        <f>X864/MAX($X$16:X864)-1</f>
        <v>-2.1747799373020849E-3</v>
      </c>
      <c r="AC864" s="2"/>
    </row>
    <row r="865" spans="1:29">
      <c r="A865" s="2">
        <v>44760</v>
      </c>
      <c r="B865">
        <v>16365813</v>
      </c>
      <c r="C865">
        <v>18547292</v>
      </c>
      <c r="D865">
        <v>19028228</v>
      </c>
      <c r="E865">
        <v>18791786</v>
      </c>
      <c r="F865">
        <v>17759402</v>
      </c>
      <c r="G865">
        <f>IFERROR(VLOOKUP($A865,'Equity Curves'!$A$16:$F$1622,2,FALSE),'BN+NF EQ_Curves'!G864)</f>
        <v>25298090</v>
      </c>
      <c r="H865">
        <f>IFERROR(VLOOKUP($A865,'Equity Curves'!$A$16:$F$1622,3,FALSE),'BN+NF EQ_Curves'!H864)</f>
        <v>34560004</v>
      </c>
      <c r="I865">
        <f>IFERROR(VLOOKUP($A865,'Equity Curves'!$A$16:$F$1622,4,FALSE),'BN+NF EQ_Curves'!I864)</f>
        <v>37956020</v>
      </c>
      <c r="J865">
        <f>IFERROR(VLOOKUP($A865,'Equity Curves'!$A$16:$F$1622,5,FALSE),'BN+NF EQ_Curves'!J864)</f>
        <v>33563440</v>
      </c>
      <c r="K865">
        <f>IFERROR(VLOOKUP($A865,'Equity Curves'!$A$16:$F$1622,6,FALSE),'BN+NF EQ_Curves'!K864)</f>
        <v>33563440</v>
      </c>
      <c r="M865">
        <f t="shared" si="159"/>
        <v>4.5940168579259311E-3</v>
      </c>
      <c r="N865">
        <f t="shared" si="160"/>
        <v>4.6620960777032927E-3</v>
      </c>
      <c r="O865">
        <f t="shared" si="161"/>
        <v>4.7422123643061642E-3</v>
      </c>
      <c r="P865">
        <f t="shared" si="162"/>
        <v>4.601052512279713E-3</v>
      </c>
      <c r="Q865">
        <f t="shared" si="163"/>
        <v>4.6571045282484125E-3</v>
      </c>
      <c r="R865">
        <f t="shared" si="164"/>
        <v>2.8141962911625296E-3</v>
      </c>
      <c r="S865">
        <f t="shared" si="165"/>
        <v>6.8559423547072118E-3</v>
      </c>
      <c r="T865">
        <f t="shared" si="166"/>
        <v>6.8669371238510024E-3</v>
      </c>
      <c r="U865">
        <f t="shared" si="167"/>
        <v>6.0396356975098708E-3</v>
      </c>
      <c r="V865">
        <f t="shared" si="168"/>
        <v>6.0396356975098708E-3</v>
      </c>
      <c r="W865" s="2"/>
      <c r="X865">
        <f t="shared" si="169"/>
        <v>210.83562919254217</v>
      </c>
      <c r="Y865">
        <f t="shared" si="170"/>
        <v>5.1872829505203999E-3</v>
      </c>
      <c r="Z865" s="40">
        <f>X865/MAX($X$16:X865)-1</f>
        <v>0</v>
      </c>
      <c r="AC865" s="2"/>
    </row>
    <row r="866" spans="1:29">
      <c r="A866" s="2">
        <v>44761</v>
      </c>
      <c r="B866">
        <v>16373994</v>
      </c>
      <c r="C866">
        <v>18556700</v>
      </c>
      <c r="D866">
        <v>19038046</v>
      </c>
      <c r="E866">
        <v>18801194</v>
      </c>
      <c r="F866">
        <v>17724462</v>
      </c>
      <c r="G866">
        <f>IFERROR(VLOOKUP($A866,'Equity Curves'!$A$16:$F$1622,2,FALSE),'BN+NF EQ_Curves'!G865)</f>
        <v>25340864</v>
      </c>
      <c r="H866">
        <f>IFERROR(VLOOKUP($A866,'Equity Curves'!$A$16:$F$1622,3,FALSE),'BN+NF EQ_Curves'!H865)</f>
        <v>34600456</v>
      </c>
      <c r="I866">
        <f>IFERROR(VLOOKUP($A866,'Equity Curves'!$A$16:$F$1622,4,FALSE),'BN+NF EQ_Curves'!I865)</f>
        <v>38000516</v>
      </c>
      <c r="J866">
        <f>IFERROR(VLOOKUP($A866,'Equity Curves'!$A$16:$F$1622,5,FALSE),'BN+NF EQ_Curves'!J865)</f>
        <v>33590832</v>
      </c>
      <c r="K866">
        <f>IFERROR(VLOOKUP($A866,'Equity Curves'!$A$16:$F$1622,6,FALSE),'BN+NF EQ_Curves'!K865)</f>
        <v>33590832</v>
      </c>
      <c r="M866">
        <f t="shared" si="159"/>
        <v>4.9988350716212437E-4</v>
      </c>
      <c r="N866">
        <f t="shared" si="160"/>
        <v>5.0724386072098504E-4</v>
      </c>
      <c r="O866">
        <f t="shared" si="161"/>
        <v>5.1597027321714783E-4</v>
      </c>
      <c r="P866">
        <f t="shared" si="162"/>
        <v>5.0064427085327878E-4</v>
      </c>
      <c r="Q866">
        <f t="shared" si="163"/>
        <v>-1.9674085872936065E-3</v>
      </c>
      <c r="R866">
        <f t="shared" si="164"/>
        <v>1.690799582102942E-3</v>
      </c>
      <c r="S866">
        <f t="shared" si="165"/>
        <v>1.1704859756382913E-3</v>
      </c>
      <c r="T866">
        <f t="shared" si="166"/>
        <v>1.1723041562312631E-3</v>
      </c>
      <c r="U866">
        <f t="shared" si="167"/>
        <v>8.1612611818093761E-4</v>
      </c>
      <c r="V866">
        <f t="shared" si="168"/>
        <v>8.1612611818093761E-4</v>
      </c>
      <c r="W866" s="2"/>
      <c r="X866">
        <f t="shared" si="169"/>
        <v>210.9562730349875</v>
      </c>
      <c r="Y866">
        <f t="shared" si="170"/>
        <v>5.7221752749943018E-4</v>
      </c>
      <c r="Z866" s="40">
        <f>X866/MAX($X$16:X866)-1</f>
        <v>0</v>
      </c>
      <c r="AC866" s="2"/>
    </row>
    <row r="867" spans="1:29">
      <c r="A867" s="2">
        <v>44762</v>
      </c>
      <c r="B867">
        <v>16381114</v>
      </c>
      <c r="C867">
        <v>18564888</v>
      </c>
      <c r="D867">
        <v>19046590</v>
      </c>
      <c r="E867">
        <v>18814064</v>
      </c>
      <c r="F867">
        <v>17803126</v>
      </c>
      <c r="G867">
        <f>IFERROR(VLOOKUP($A867,'Equity Curves'!$A$16:$F$1622,2,FALSE),'BN+NF EQ_Curves'!G866)</f>
        <v>25360378</v>
      </c>
      <c r="H867">
        <f>IFERROR(VLOOKUP($A867,'Equity Curves'!$A$16:$F$1622,3,FALSE),'BN+NF EQ_Curves'!H866)</f>
        <v>34619496</v>
      </c>
      <c r="I867">
        <f>IFERROR(VLOOKUP($A867,'Equity Curves'!$A$16:$F$1622,4,FALSE),'BN+NF EQ_Curves'!I866)</f>
        <v>38021460</v>
      </c>
      <c r="J867">
        <f>IFERROR(VLOOKUP($A867,'Equity Curves'!$A$16:$F$1622,5,FALSE),'BN+NF EQ_Curves'!J866)</f>
        <v>33655952</v>
      </c>
      <c r="K867">
        <f>IFERROR(VLOOKUP($A867,'Equity Curves'!$A$16:$F$1622,6,FALSE),'BN+NF EQ_Curves'!K866)</f>
        <v>33655952</v>
      </c>
      <c r="M867">
        <f t="shared" si="159"/>
        <v>4.3483587449699712E-4</v>
      </c>
      <c r="N867">
        <f t="shared" si="160"/>
        <v>4.4124224673569579E-4</v>
      </c>
      <c r="O867">
        <f t="shared" si="161"/>
        <v>4.4878555288718758E-4</v>
      </c>
      <c r="P867">
        <f t="shared" si="162"/>
        <v>6.8453099308474208E-4</v>
      </c>
      <c r="Q867">
        <f t="shared" si="163"/>
        <v>4.4381600976097779E-3</v>
      </c>
      <c r="R867">
        <f t="shared" si="164"/>
        <v>7.7006056304940174E-4</v>
      </c>
      <c r="S867">
        <f t="shared" si="165"/>
        <v>5.5028176507265769E-4</v>
      </c>
      <c r="T867">
        <f t="shared" si="166"/>
        <v>5.5115041069431214E-4</v>
      </c>
      <c r="U867">
        <f t="shared" si="167"/>
        <v>1.9386242055570158E-3</v>
      </c>
      <c r="V867">
        <f t="shared" si="168"/>
        <v>1.9386242055570158E-3</v>
      </c>
      <c r="W867" s="2"/>
      <c r="X867">
        <f t="shared" si="169"/>
        <v>211.21356154808811</v>
      </c>
      <c r="Y867">
        <f t="shared" si="170"/>
        <v>1.2196295914744804E-3</v>
      </c>
      <c r="Z867" s="40">
        <f>X867/MAX($X$16:X867)-1</f>
        <v>0</v>
      </c>
      <c r="AC867" s="2"/>
    </row>
    <row r="868" spans="1:29">
      <c r="A868" s="2">
        <v>44763</v>
      </c>
      <c r="B868">
        <v>16383841</v>
      </c>
      <c r="C868">
        <v>18568024</v>
      </c>
      <c r="D868">
        <v>19039436</v>
      </c>
      <c r="E868">
        <v>18781954</v>
      </c>
      <c r="F868">
        <v>17777614</v>
      </c>
      <c r="G868">
        <f>IFERROR(VLOOKUP($A868,'Equity Curves'!$A$16:$F$1622,2,FALSE),'BN+NF EQ_Curves'!G867)</f>
        <v>25368402</v>
      </c>
      <c r="H868">
        <f>IFERROR(VLOOKUP($A868,'Equity Curves'!$A$16:$F$1622,3,FALSE),'BN+NF EQ_Curves'!H867)</f>
        <v>34627624</v>
      </c>
      <c r="I868">
        <f>IFERROR(VLOOKUP($A868,'Equity Curves'!$A$16:$F$1622,4,FALSE),'BN+NF EQ_Curves'!I867)</f>
        <v>37852176</v>
      </c>
      <c r="J868">
        <f>IFERROR(VLOOKUP($A868,'Equity Curves'!$A$16:$F$1622,5,FALSE),'BN+NF EQ_Curves'!J867)</f>
        <v>33633176</v>
      </c>
      <c r="K868">
        <f>IFERROR(VLOOKUP($A868,'Equity Curves'!$A$16:$F$1622,6,FALSE),'BN+NF EQ_Curves'!K867)</f>
        <v>33633176</v>
      </c>
      <c r="M868">
        <f t="shared" si="159"/>
        <v>1.6647219474807962E-4</v>
      </c>
      <c r="N868">
        <f t="shared" si="160"/>
        <v>1.6892102984944479E-4</v>
      </c>
      <c r="O868">
        <f t="shared" si="161"/>
        <v>-3.7560529207592008E-4</v>
      </c>
      <c r="P868">
        <f t="shared" si="162"/>
        <v>-1.7067019650831572E-3</v>
      </c>
      <c r="Q868">
        <f t="shared" si="163"/>
        <v>-1.4330067652164047E-3</v>
      </c>
      <c r="R868">
        <f t="shared" si="164"/>
        <v>3.1639906944613827E-4</v>
      </c>
      <c r="S868">
        <f t="shared" si="165"/>
        <v>2.347810031664288E-4</v>
      </c>
      <c r="T868">
        <f t="shared" si="166"/>
        <v>-4.4523277117711757E-3</v>
      </c>
      <c r="U868">
        <f t="shared" si="167"/>
        <v>-6.7673022590475362E-4</v>
      </c>
      <c r="V868">
        <f t="shared" si="168"/>
        <v>-6.7673022590475362E-4</v>
      </c>
      <c r="W868" s="2"/>
      <c r="X868">
        <f t="shared" si="169"/>
        <v>211.03541285943086</v>
      </c>
      <c r="Y868">
        <f t="shared" si="170"/>
        <v>-8.4345288887460745E-4</v>
      </c>
      <c r="Z868" s="40">
        <f>X868/MAX($X$16:X868)-1</f>
        <v>-8.4345288887466285E-4</v>
      </c>
      <c r="AC868" s="2"/>
    </row>
    <row r="869" spans="1:29">
      <c r="A869" s="2">
        <v>44764</v>
      </c>
      <c r="B869">
        <v>16408605</v>
      </c>
      <c r="C869">
        <v>18595264</v>
      </c>
      <c r="D869">
        <v>19067914</v>
      </c>
      <c r="E869">
        <v>18810432</v>
      </c>
      <c r="F869">
        <v>17803616</v>
      </c>
      <c r="G869">
        <f>IFERROR(VLOOKUP($A869,'Equity Curves'!$A$16:$F$1622,2,FALSE),'BN+NF EQ_Curves'!G868)</f>
        <v>25455572</v>
      </c>
      <c r="H869">
        <f>IFERROR(VLOOKUP($A869,'Equity Curves'!$A$16:$F$1622,3,FALSE),'BN+NF EQ_Curves'!H868)</f>
        <v>34745928</v>
      </c>
      <c r="I869">
        <f>IFERROR(VLOOKUP($A869,'Equity Curves'!$A$16:$F$1622,4,FALSE),'BN+NF EQ_Curves'!I868)</f>
        <v>37982932</v>
      </c>
      <c r="J869">
        <f>IFERROR(VLOOKUP($A869,'Equity Curves'!$A$16:$F$1622,5,FALSE),'BN+NF EQ_Curves'!J868)</f>
        <v>33745252</v>
      </c>
      <c r="K869">
        <f>IFERROR(VLOOKUP($A869,'Equity Curves'!$A$16:$F$1622,6,FALSE),'BN+NF EQ_Curves'!K868)</f>
        <v>33745252</v>
      </c>
      <c r="M869">
        <f t="shared" si="159"/>
        <v>1.5114892777585709E-3</v>
      </c>
      <c r="N869">
        <f t="shared" si="160"/>
        <v>1.4670381727210913E-3</v>
      </c>
      <c r="O869">
        <f t="shared" si="161"/>
        <v>1.4957375838233755E-3</v>
      </c>
      <c r="P869">
        <f t="shared" si="162"/>
        <v>1.5162426656991634E-3</v>
      </c>
      <c r="Q869">
        <f t="shared" si="163"/>
        <v>1.4626259744416892E-3</v>
      </c>
      <c r="R869">
        <f t="shared" si="164"/>
        <v>3.4361644064140329E-3</v>
      </c>
      <c r="S869">
        <f t="shared" si="165"/>
        <v>3.4164631104922627E-3</v>
      </c>
      <c r="T869">
        <f t="shared" si="166"/>
        <v>3.4543852908217598E-3</v>
      </c>
      <c r="U869">
        <f t="shared" si="167"/>
        <v>3.3323049836269103E-3</v>
      </c>
      <c r="V869">
        <f t="shared" si="168"/>
        <v>3.3323049836269103E-3</v>
      </c>
      <c r="W869" s="2"/>
      <c r="X869">
        <f t="shared" si="169"/>
        <v>211.55086171556042</v>
      </c>
      <c r="Y869">
        <f t="shared" si="170"/>
        <v>2.4424756449425763E-3</v>
      </c>
      <c r="Z869" s="40">
        <f>X869/MAX($X$16:X869)-1</f>
        <v>0</v>
      </c>
      <c r="AC869" s="2"/>
    </row>
    <row r="870" spans="1:29">
      <c r="A870" s="2">
        <v>44767</v>
      </c>
      <c r="B870">
        <v>16376689</v>
      </c>
      <c r="C870">
        <v>18493352</v>
      </c>
      <c r="D870">
        <v>19075610</v>
      </c>
      <c r="E870">
        <v>18818128</v>
      </c>
      <c r="F870">
        <v>17824850</v>
      </c>
      <c r="G870">
        <f>IFERROR(VLOOKUP($A870,'Equity Curves'!$A$16:$F$1622,2,FALSE),'BN+NF EQ_Curves'!G869)</f>
        <v>25488094</v>
      </c>
      <c r="H870">
        <f>IFERROR(VLOOKUP($A870,'Equity Curves'!$A$16:$F$1622,3,FALSE),'BN+NF EQ_Curves'!H869)</f>
        <v>34485188</v>
      </c>
      <c r="I870">
        <f>IFERROR(VLOOKUP($A870,'Equity Curves'!$A$16:$F$1622,4,FALSE),'BN+NF EQ_Curves'!I869)</f>
        <v>37802620</v>
      </c>
      <c r="J870">
        <f>IFERROR(VLOOKUP($A870,'Equity Curves'!$A$16:$F$1622,5,FALSE),'BN+NF EQ_Curves'!J869)</f>
        <v>33743464</v>
      </c>
      <c r="K870">
        <f>IFERROR(VLOOKUP($A870,'Equity Curves'!$A$16:$F$1622,6,FALSE),'BN+NF EQ_Curves'!K869)</f>
        <v>33743464</v>
      </c>
      <c r="M870">
        <f t="shared" si="159"/>
        <v>-1.9450769885679398E-3</v>
      </c>
      <c r="N870">
        <f t="shared" si="160"/>
        <v>-5.4805352588702672E-3</v>
      </c>
      <c r="O870">
        <f t="shared" si="161"/>
        <v>4.0360995964205948E-4</v>
      </c>
      <c r="P870">
        <f t="shared" si="162"/>
        <v>4.0913467590741881E-4</v>
      </c>
      <c r="Q870">
        <f t="shared" si="163"/>
        <v>1.1926790602538873E-3</v>
      </c>
      <c r="R870">
        <f t="shared" si="164"/>
        <v>1.2775984762785075E-3</v>
      </c>
      <c r="S870">
        <f t="shared" si="165"/>
        <v>-7.5041886922692091E-3</v>
      </c>
      <c r="T870">
        <f t="shared" si="166"/>
        <v>-4.7471848671397643E-3</v>
      </c>
      <c r="U870">
        <f t="shared" si="167"/>
        <v>-5.2985231818736267E-5</v>
      </c>
      <c r="V870">
        <f t="shared" si="168"/>
        <v>-5.2985231818736267E-5</v>
      </c>
      <c r="W870" s="2"/>
      <c r="X870">
        <f t="shared" si="169"/>
        <v>211.20180418788371</v>
      </c>
      <c r="Y870">
        <f t="shared" si="170"/>
        <v>-1.649993409840278E-3</v>
      </c>
      <c r="Z870" s="40">
        <f>X870/MAX($X$16:X870)-1</f>
        <v>-1.6499934098402891E-3</v>
      </c>
      <c r="AC870" s="2"/>
    </row>
    <row r="871" spans="1:29">
      <c r="A871" s="2">
        <v>44768</v>
      </c>
      <c r="B871">
        <v>16385145</v>
      </c>
      <c r="C871">
        <v>18502654</v>
      </c>
      <c r="D871">
        <v>19098692</v>
      </c>
      <c r="E871">
        <v>18780414</v>
      </c>
      <c r="F871">
        <v>17870546</v>
      </c>
      <c r="G871">
        <f>IFERROR(VLOOKUP($A871,'Equity Curves'!$A$16:$F$1622,2,FALSE),'BN+NF EQ_Curves'!G870)</f>
        <v>25439028</v>
      </c>
      <c r="H871">
        <f>IFERROR(VLOOKUP($A871,'Equity Curves'!$A$16:$F$1622,3,FALSE),'BN+NF EQ_Curves'!H870)</f>
        <v>34538836</v>
      </c>
      <c r="I871">
        <f>IFERROR(VLOOKUP($A871,'Equity Curves'!$A$16:$F$1622,4,FALSE),'BN+NF EQ_Curves'!I870)</f>
        <v>37871652</v>
      </c>
      <c r="J871">
        <f>IFERROR(VLOOKUP($A871,'Equity Curves'!$A$16:$F$1622,5,FALSE),'BN+NF EQ_Curves'!J870)</f>
        <v>33653936</v>
      </c>
      <c r="K871">
        <f>IFERROR(VLOOKUP($A871,'Equity Curves'!$A$16:$F$1622,6,FALSE),'BN+NF EQ_Curves'!K870)</f>
        <v>33653936</v>
      </c>
      <c r="M871">
        <f t="shared" si="159"/>
        <v>5.1634368827535582E-4</v>
      </c>
      <c r="N871">
        <f t="shared" si="160"/>
        <v>5.0299156150823698E-4</v>
      </c>
      <c r="O871">
        <f t="shared" si="161"/>
        <v>1.2100268353147925E-3</v>
      </c>
      <c r="P871">
        <f t="shared" si="162"/>
        <v>-2.0041313354867141E-3</v>
      </c>
      <c r="Q871">
        <f t="shared" si="163"/>
        <v>2.5636120360059689E-3</v>
      </c>
      <c r="R871">
        <f t="shared" si="164"/>
        <v>-1.9250556750143311E-3</v>
      </c>
      <c r="S871">
        <f t="shared" si="165"/>
        <v>1.5556823990636737E-3</v>
      </c>
      <c r="T871">
        <f t="shared" si="166"/>
        <v>1.826116814125589E-3</v>
      </c>
      <c r="U871">
        <f t="shared" si="167"/>
        <v>-2.6531952973174455E-3</v>
      </c>
      <c r="V871">
        <f t="shared" si="168"/>
        <v>-2.6531952973174455E-3</v>
      </c>
      <c r="W871" s="2"/>
      <c r="X871">
        <f t="shared" si="169"/>
        <v>211.17939981029448</v>
      </c>
      <c r="Y871">
        <f t="shared" si="170"/>
        <v>-1.0608042708423195E-4</v>
      </c>
      <c r="Z871" s="40">
        <f>X871/MAX($X$16:X871)-1</f>
        <v>-1.7558988049189983E-3</v>
      </c>
      <c r="AC871" s="2"/>
    </row>
    <row r="872" spans="1:29">
      <c r="A872" s="2">
        <v>44769</v>
      </c>
      <c r="B872">
        <v>16349603</v>
      </c>
      <c r="C872">
        <v>18529498</v>
      </c>
      <c r="D872">
        <v>19114268</v>
      </c>
      <c r="E872">
        <v>18780948</v>
      </c>
      <c r="F872">
        <v>17896306</v>
      </c>
      <c r="G872">
        <f>IFERROR(VLOOKUP($A872,'Equity Curves'!$A$16:$F$1622,2,FALSE),'BN+NF EQ_Curves'!G871)</f>
        <v>25225324</v>
      </c>
      <c r="H872">
        <f>IFERROR(VLOOKUP($A872,'Equity Curves'!$A$16:$F$1622,3,FALSE),'BN+NF EQ_Curves'!H871)</f>
        <v>34544684</v>
      </c>
      <c r="I872">
        <f>IFERROR(VLOOKUP($A872,'Equity Curves'!$A$16:$F$1622,4,FALSE),'BN+NF EQ_Curves'!I871)</f>
        <v>37906816</v>
      </c>
      <c r="J872">
        <f>IFERROR(VLOOKUP($A872,'Equity Curves'!$A$16:$F$1622,5,FALSE),'BN+NF EQ_Curves'!J871)</f>
        <v>33658852</v>
      </c>
      <c r="K872">
        <f>IFERROR(VLOOKUP($A872,'Equity Curves'!$A$16:$F$1622,6,FALSE),'BN+NF EQ_Curves'!K871)</f>
        <v>33658852</v>
      </c>
      <c r="M872">
        <f t="shared" si="159"/>
        <v>-2.1691599311449705E-3</v>
      </c>
      <c r="N872">
        <f t="shared" si="160"/>
        <v>1.4508188933328725E-3</v>
      </c>
      <c r="O872">
        <f t="shared" si="161"/>
        <v>8.1555323265058988E-4</v>
      </c>
      <c r="P872">
        <f t="shared" si="162"/>
        <v>2.8433877975242439E-5</v>
      </c>
      <c r="Q872">
        <f t="shared" si="163"/>
        <v>1.4414780611626821E-3</v>
      </c>
      <c r="R872">
        <f t="shared" si="164"/>
        <v>-8.4006354330833366E-3</v>
      </c>
      <c r="S872">
        <f t="shared" si="165"/>
        <v>1.6931664981423289E-4</v>
      </c>
      <c r="T872">
        <f t="shared" si="166"/>
        <v>9.2850451836645753E-4</v>
      </c>
      <c r="U872">
        <f t="shared" si="167"/>
        <v>1.4607503859287441E-4</v>
      </c>
      <c r="V872">
        <f t="shared" si="168"/>
        <v>1.4607503859287441E-4</v>
      </c>
      <c r="W872" s="2"/>
      <c r="X872">
        <f t="shared" si="169"/>
        <v>211.06444345815527</v>
      </c>
      <c r="Y872">
        <f t="shared" si="170"/>
        <v>-5.4435400537404803E-4</v>
      </c>
      <c r="Z872" s="40">
        <f>X872/MAX($X$16:X872)-1</f>
        <v>-2.2992969797455132E-3</v>
      </c>
      <c r="AC872" s="2"/>
    </row>
    <row r="873" spans="1:29">
      <c r="A873" s="2">
        <v>44770</v>
      </c>
      <c r="B873">
        <v>16406214</v>
      </c>
      <c r="C873">
        <v>18591770</v>
      </c>
      <c r="D873">
        <v>19147894</v>
      </c>
      <c r="E873">
        <v>18814574</v>
      </c>
      <c r="F873">
        <v>17928470</v>
      </c>
      <c r="G873">
        <f>IFERROR(VLOOKUP($A873,'Equity Curves'!$A$16:$F$1622,2,FALSE),'BN+NF EQ_Curves'!G872)</f>
        <v>25324388</v>
      </c>
      <c r="H873">
        <f>IFERROR(VLOOKUP($A873,'Equity Curves'!$A$16:$F$1622,3,FALSE),'BN+NF EQ_Curves'!H872)</f>
        <v>34650180</v>
      </c>
      <c r="I873">
        <f>IFERROR(VLOOKUP($A873,'Equity Curves'!$A$16:$F$1622,4,FALSE),'BN+NF EQ_Curves'!I872)</f>
        <v>38023420</v>
      </c>
      <c r="J873">
        <f>IFERROR(VLOOKUP($A873,'Equity Curves'!$A$16:$F$1622,5,FALSE),'BN+NF EQ_Curves'!J872)</f>
        <v>33758796</v>
      </c>
      <c r="K873">
        <f>IFERROR(VLOOKUP($A873,'Equity Curves'!$A$16:$F$1622,6,FALSE),'BN+NF EQ_Curves'!K872)</f>
        <v>33758796</v>
      </c>
      <c r="M873">
        <f t="shared" si="159"/>
        <v>3.4625305580815446E-3</v>
      </c>
      <c r="N873">
        <f t="shared" si="160"/>
        <v>3.3606954705411862E-3</v>
      </c>
      <c r="O873">
        <f t="shared" si="161"/>
        <v>1.7592094031537719E-3</v>
      </c>
      <c r="P873">
        <f t="shared" si="162"/>
        <v>1.7904314521290932E-3</v>
      </c>
      <c r="Q873">
        <f t="shared" si="163"/>
        <v>1.7972424029852885E-3</v>
      </c>
      <c r="R873">
        <f t="shared" si="164"/>
        <v>3.9271646223453249E-3</v>
      </c>
      <c r="S873">
        <f t="shared" si="165"/>
        <v>3.0538996969837751E-3</v>
      </c>
      <c r="T873">
        <f t="shared" si="166"/>
        <v>3.0760694857621118E-3</v>
      </c>
      <c r="U873">
        <f t="shared" si="167"/>
        <v>2.969322899069704E-3</v>
      </c>
      <c r="V873">
        <f t="shared" si="168"/>
        <v>2.969322899069704E-3</v>
      </c>
      <c r="W873" s="2"/>
      <c r="X873">
        <f t="shared" si="169"/>
        <v>211.65892522446504</v>
      </c>
      <c r="Y873">
        <f t="shared" si="170"/>
        <v>2.8165888890121509E-3</v>
      </c>
      <c r="Z873" s="40">
        <f>X873/MAX($X$16:X873)-1</f>
        <v>0</v>
      </c>
      <c r="AC873" s="2"/>
    </row>
    <row r="874" spans="1:29">
      <c r="A874" s="2">
        <v>44771</v>
      </c>
      <c r="B874">
        <v>16443863</v>
      </c>
      <c r="C874">
        <v>18635364</v>
      </c>
      <c r="D874">
        <v>19191488</v>
      </c>
      <c r="E874">
        <v>18858168</v>
      </c>
      <c r="F874">
        <v>17894756</v>
      </c>
      <c r="G874">
        <f>IFERROR(VLOOKUP($A874,'Equity Curves'!$A$16:$F$1622,2,FALSE),'BN+NF EQ_Curves'!G873)</f>
        <v>25281878</v>
      </c>
      <c r="H874">
        <f>IFERROR(VLOOKUP($A874,'Equity Curves'!$A$16:$F$1622,3,FALSE),'BN+NF EQ_Curves'!H873)</f>
        <v>34591320</v>
      </c>
      <c r="I874">
        <f>IFERROR(VLOOKUP($A874,'Equity Curves'!$A$16:$F$1622,4,FALSE),'BN+NF EQ_Curves'!I873)</f>
        <v>37650024</v>
      </c>
      <c r="J874">
        <f>IFERROR(VLOOKUP($A874,'Equity Curves'!$A$16:$F$1622,5,FALSE),'BN+NF EQ_Curves'!J873)</f>
        <v>33342828</v>
      </c>
      <c r="K874">
        <f>IFERROR(VLOOKUP($A874,'Equity Curves'!$A$16:$F$1622,6,FALSE),'BN+NF EQ_Curves'!K873)</f>
        <v>33342828</v>
      </c>
      <c r="M874">
        <f t="shared" si="159"/>
        <v>2.2948012259258466E-3</v>
      </c>
      <c r="N874">
        <f t="shared" si="160"/>
        <v>2.3448009522493152E-3</v>
      </c>
      <c r="O874">
        <f t="shared" si="161"/>
        <v>2.2766994636589377E-3</v>
      </c>
      <c r="P874">
        <f t="shared" si="162"/>
        <v>2.3170335932134467E-3</v>
      </c>
      <c r="Q874">
        <f t="shared" si="163"/>
        <v>-1.8804727899257578E-3</v>
      </c>
      <c r="R874">
        <f t="shared" si="164"/>
        <v>-1.6786190450090999E-3</v>
      </c>
      <c r="S874">
        <f t="shared" si="165"/>
        <v>-1.6986924743248588E-3</v>
      </c>
      <c r="T874">
        <f t="shared" si="166"/>
        <v>-9.8201582077571681E-3</v>
      </c>
      <c r="U874">
        <f t="shared" si="167"/>
        <v>-1.2321766451623417E-2</v>
      </c>
      <c r="V874">
        <f t="shared" si="168"/>
        <v>-1.2321766451623417E-2</v>
      </c>
      <c r="W874" s="2"/>
      <c r="X874">
        <f t="shared" si="169"/>
        <v>211.01361652609546</v>
      </c>
      <c r="Y874">
        <f t="shared" si="170"/>
        <v>-3.0488140185216174E-3</v>
      </c>
      <c r="Z874" s="40">
        <f>X874/MAX($X$16:X874)-1</f>
        <v>-3.0488140185216395E-3</v>
      </c>
      <c r="AC874" s="2"/>
    </row>
    <row r="875" spans="1:29">
      <c r="A875" s="2">
        <v>44774</v>
      </c>
      <c r="B875">
        <v>16498458</v>
      </c>
      <c r="C875">
        <v>18698580</v>
      </c>
      <c r="D875">
        <v>19254704</v>
      </c>
      <c r="E875">
        <v>18921384</v>
      </c>
      <c r="F875">
        <v>17983838</v>
      </c>
      <c r="G875">
        <f>IFERROR(VLOOKUP($A875,'Equity Curves'!$A$16:$F$1622,2,FALSE),'BN+NF EQ_Curves'!G874)</f>
        <v>25419184</v>
      </c>
      <c r="H875">
        <f>IFERROR(VLOOKUP($A875,'Equity Curves'!$A$16:$F$1622,3,FALSE),'BN+NF EQ_Curves'!H874)</f>
        <v>34781436</v>
      </c>
      <c r="I875">
        <f>IFERROR(VLOOKUP($A875,'Equity Curves'!$A$16:$F$1622,4,FALSE),'BN+NF EQ_Curves'!I874)</f>
        <v>37828744</v>
      </c>
      <c r="J875">
        <f>IFERROR(VLOOKUP($A875,'Equity Curves'!$A$16:$F$1622,5,FALSE),'BN+NF EQ_Curves'!J874)</f>
        <v>33503676</v>
      </c>
      <c r="K875">
        <f>IFERROR(VLOOKUP($A875,'Equity Curves'!$A$16:$F$1622,6,FALSE),'BN+NF EQ_Curves'!K874)</f>
        <v>33503676</v>
      </c>
      <c r="M875">
        <f t="shared" si="159"/>
        <v>3.3200836080913287E-3</v>
      </c>
      <c r="N875">
        <f t="shared" si="160"/>
        <v>3.3922600062976649E-3</v>
      </c>
      <c r="O875">
        <f t="shared" si="161"/>
        <v>3.2939603224095837E-3</v>
      </c>
      <c r="P875">
        <f t="shared" si="162"/>
        <v>3.3521813995929239E-3</v>
      </c>
      <c r="Q875">
        <f t="shared" si="163"/>
        <v>4.9781064352036886E-3</v>
      </c>
      <c r="R875">
        <f t="shared" si="164"/>
        <v>5.4310047695032004E-3</v>
      </c>
      <c r="S875">
        <f t="shared" si="165"/>
        <v>5.4960608615108875E-3</v>
      </c>
      <c r="T875">
        <f t="shared" si="166"/>
        <v>4.7468761241693525E-3</v>
      </c>
      <c r="U875">
        <f t="shared" si="167"/>
        <v>4.8240659130653896E-3</v>
      </c>
      <c r="V875">
        <f t="shared" si="168"/>
        <v>4.8240659130653896E-3</v>
      </c>
      <c r="W875" s="2"/>
      <c r="X875">
        <f t="shared" si="169"/>
        <v>211.93487381297749</v>
      </c>
      <c r="Y875">
        <f t="shared" si="170"/>
        <v>4.3658665352909413E-3</v>
      </c>
      <c r="Z875" s="40">
        <f>X875/MAX($X$16:X875)-1</f>
        <v>0</v>
      </c>
      <c r="AC875" s="2"/>
    </row>
    <row r="876" spans="1:29">
      <c r="A876" s="2">
        <v>44775</v>
      </c>
      <c r="B876">
        <v>16496491</v>
      </c>
      <c r="C876">
        <v>18696302</v>
      </c>
      <c r="D876">
        <v>19214748</v>
      </c>
      <c r="E876">
        <v>18884146</v>
      </c>
      <c r="F876">
        <v>17900754</v>
      </c>
      <c r="G876">
        <f>IFERROR(VLOOKUP($A876,'Equity Curves'!$A$16:$F$1622,2,FALSE),'BN+NF EQ_Curves'!G875)</f>
        <v>25430476</v>
      </c>
      <c r="H876">
        <f>IFERROR(VLOOKUP($A876,'Equity Curves'!$A$16:$F$1622,3,FALSE),'BN+NF EQ_Curves'!H875)</f>
        <v>34535188</v>
      </c>
      <c r="I876">
        <f>IFERROR(VLOOKUP($A876,'Equity Curves'!$A$16:$F$1622,4,FALSE),'BN+NF EQ_Curves'!I875)</f>
        <v>37644312</v>
      </c>
      <c r="J876">
        <f>IFERROR(VLOOKUP($A876,'Equity Curves'!$A$16:$F$1622,5,FALSE),'BN+NF EQ_Curves'!J875)</f>
        <v>33508538</v>
      </c>
      <c r="K876">
        <f>IFERROR(VLOOKUP($A876,'Equity Curves'!$A$16:$F$1622,6,FALSE),'BN+NF EQ_Curves'!K875)</f>
        <v>33508538</v>
      </c>
      <c r="M876">
        <f t="shared" si="159"/>
        <v>-1.1922326316793352E-4</v>
      </c>
      <c r="N876">
        <f t="shared" si="160"/>
        <v>-1.2182743288524644E-4</v>
      </c>
      <c r="O876">
        <f t="shared" si="161"/>
        <v>-2.0751292775001984E-3</v>
      </c>
      <c r="P876">
        <f t="shared" si="162"/>
        <v>-1.9680378560046341E-3</v>
      </c>
      <c r="Q876">
        <f t="shared" si="163"/>
        <v>-4.6199259579629004E-3</v>
      </c>
      <c r="R876">
        <f t="shared" si="164"/>
        <v>4.4423141199190219E-4</v>
      </c>
      <c r="S876">
        <f t="shared" si="165"/>
        <v>-7.0798686977731062E-3</v>
      </c>
      <c r="T876">
        <f t="shared" si="166"/>
        <v>-4.8754460364848207E-3</v>
      </c>
      <c r="U876">
        <f t="shared" si="167"/>
        <v>1.4511840432085421E-4</v>
      </c>
      <c r="V876">
        <f t="shared" si="168"/>
        <v>1.4511840432085421E-4</v>
      </c>
      <c r="W876" s="2"/>
      <c r="X876">
        <f t="shared" si="169"/>
        <v>211.50835508498145</v>
      </c>
      <c r="Y876">
        <f t="shared" si="170"/>
        <v>-2.0124990301145229E-3</v>
      </c>
      <c r="Z876" s="40">
        <f>X876/MAX($X$16:X876)-1</f>
        <v>-2.0124990301144674E-3</v>
      </c>
      <c r="AC876" s="2"/>
    </row>
    <row r="877" spans="1:29">
      <c r="A877" s="2">
        <v>44776</v>
      </c>
      <c r="B877">
        <v>16522110</v>
      </c>
      <c r="C877">
        <v>18750450</v>
      </c>
      <c r="D877">
        <v>19245570</v>
      </c>
      <c r="E877">
        <v>18945266</v>
      </c>
      <c r="F877">
        <v>17833240</v>
      </c>
      <c r="G877">
        <f>IFERROR(VLOOKUP($A877,'Equity Curves'!$A$16:$F$1622,2,FALSE),'BN+NF EQ_Curves'!G876)</f>
        <v>25502724</v>
      </c>
      <c r="H877">
        <f>IFERROR(VLOOKUP($A877,'Equity Curves'!$A$16:$F$1622,3,FALSE),'BN+NF EQ_Curves'!H876)</f>
        <v>34563616</v>
      </c>
      <c r="I877">
        <f>IFERROR(VLOOKUP($A877,'Equity Curves'!$A$16:$F$1622,4,FALSE),'BN+NF EQ_Curves'!I876)</f>
        <v>37672900</v>
      </c>
      <c r="J877">
        <f>IFERROR(VLOOKUP($A877,'Equity Curves'!$A$16:$F$1622,5,FALSE),'BN+NF EQ_Curves'!J876)</f>
        <v>33431910</v>
      </c>
      <c r="K877">
        <f>IFERROR(VLOOKUP($A877,'Equity Curves'!$A$16:$F$1622,6,FALSE),'BN+NF EQ_Curves'!K876)</f>
        <v>33431910</v>
      </c>
      <c r="M877">
        <f t="shared" si="159"/>
        <v>1.5529969373486718E-3</v>
      </c>
      <c r="N877">
        <f t="shared" si="160"/>
        <v>2.8961877059965335E-3</v>
      </c>
      <c r="O877">
        <f t="shared" si="161"/>
        <v>1.6040803657690894E-3</v>
      </c>
      <c r="P877">
        <f t="shared" si="162"/>
        <v>3.2365773914266871E-3</v>
      </c>
      <c r="Q877">
        <f t="shared" si="163"/>
        <v>-3.7715729739652426E-3</v>
      </c>
      <c r="R877">
        <f t="shared" si="164"/>
        <v>2.8410006953860645E-3</v>
      </c>
      <c r="S877">
        <f t="shared" si="165"/>
        <v>8.2316042408692169E-4</v>
      </c>
      <c r="T877">
        <f t="shared" si="166"/>
        <v>7.5942415948526687E-4</v>
      </c>
      <c r="U877">
        <f t="shared" si="167"/>
        <v>-2.286820153120428E-3</v>
      </c>
      <c r="V877">
        <f t="shared" si="168"/>
        <v>-2.286820153120428E-3</v>
      </c>
      <c r="W877" s="2"/>
      <c r="X877">
        <f t="shared" si="169"/>
        <v>211.62189730471525</v>
      </c>
      <c r="Y877">
        <f t="shared" si="170"/>
        <v>5.3682143992931372E-4</v>
      </c>
      <c r="Z877" s="40">
        <f>X877/MAX($X$16:X877)-1</f>
        <v>-1.4767579428123234E-3</v>
      </c>
      <c r="AC877" s="2"/>
    </row>
    <row r="878" spans="1:29">
      <c r="A878" s="2">
        <v>44777</v>
      </c>
      <c r="B878">
        <v>16387599</v>
      </c>
      <c r="C878">
        <v>18678612</v>
      </c>
      <c r="D878">
        <v>19234810</v>
      </c>
      <c r="E878">
        <v>19009904</v>
      </c>
      <c r="F878">
        <v>17891518</v>
      </c>
      <c r="G878">
        <f>IFERROR(VLOOKUP($A878,'Equity Curves'!$A$16:$F$1622,2,FALSE),'BN+NF EQ_Curves'!G877)</f>
        <v>25434594</v>
      </c>
      <c r="H878">
        <f>IFERROR(VLOOKUP($A878,'Equity Curves'!$A$16:$F$1622,3,FALSE),'BN+NF EQ_Curves'!H877)</f>
        <v>34609692</v>
      </c>
      <c r="I878">
        <f>IFERROR(VLOOKUP($A878,'Equity Curves'!$A$16:$F$1622,4,FALSE),'BN+NF EQ_Curves'!I877)</f>
        <v>37798084</v>
      </c>
      <c r="J878">
        <f>IFERROR(VLOOKUP($A878,'Equity Curves'!$A$16:$F$1622,5,FALSE),'BN+NF EQ_Curves'!J877)</f>
        <v>33606264</v>
      </c>
      <c r="K878">
        <f>IFERROR(VLOOKUP($A878,'Equity Curves'!$A$16:$F$1622,6,FALSE),'BN+NF EQ_Curves'!K877)</f>
        <v>33606264</v>
      </c>
      <c r="M878">
        <f t="shared" si="159"/>
        <v>-8.1412725130143304E-3</v>
      </c>
      <c r="N878">
        <f t="shared" si="160"/>
        <v>-3.8312680495667939E-3</v>
      </c>
      <c r="O878">
        <f t="shared" si="161"/>
        <v>-5.5908970220164278E-4</v>
      </c>
      <c r="P878">
        <f t="shared" si="162"/>
        <v>3.4118285802902104E-3</v>
      </c>
      <c r="Q878">
        <f t="shared" si="163"/>
        <v>3.2679423368944249E-3</v>
      </c>
      <c r="R878">
        <f t="shared" si="164"/>
        <v>-2.6714793290316674E-3</v>
      </c>
      <c r="S878">
        <f t="shared" si="165"/>
        <v>1.3330781131233316E-3</v>
      </c>
      <c r="T878">
        <f t="shared" si="166"/>
        <v>3.3229191275425674E-3</v>
      </c>
      <c r="U878">
        <f t="shared" si="167"/>
        <v>5.2151970976233031E-3</v>
      </c>
      <c r="V878">
        <f t="shared" si="168"/>
        <v>5.2151970976233031E-3</v>
      </c>
      <c r="W878" s="2"/>
      <c r="X878">
        <f t="shared" si="169"/>
        <v>211.7607858724183</v>
      </c>
      <c r="Y878">
        <f t="shared" si="170"/>
        <v>6.5630527592827051E-4</v>
      </c>
      <c r="Z878" s="40">
        <f>X878/MAX($X$16:X878)-1</f>
        <v>-8.2142187091316377E-4</v>
      </c>
      <c r="AC878" s="2"/>
    </row>
    <row r="879" spans="1:29">
      <c r="A879" s="2">
        <v>44778</v>
      </c>
      <c r="B879">
        <v>16409222</v>
      </c>
      <c r="C879">
        <v>18702510</v>
      </c>
      <c r="D879">
        <v>19237722</v>
      </c>
      <c r="E879">
        <v>19016664</v>
      </c>
      <c r="F879">
        <v>17906332</v>
      </c>
      <c r="G879">
        <f>IFERROR(VLOOKUP($A879,'Equity Curves'!$A$16:$F$1622,2,FALSE),'BN+NF EQ_Curves'!G878)</f>
        <v>25369166</v>
      </c>
      <c r="H879">
        <f>IFERROR(VLOOKUP($A879,'Equity Curves'!$A$16:$F$1622,3,FALSE),'BN+NF EQ_Curves'!H878)</f>
        <v>34708492</v>
      </c>
      <c r="I879">
        <f>IFERROR(VLOOKUP($A879,'Equity Curves'!$A$16:$F$1622,4,FALSE),'BN+NF EQ_Curves'!I878)</f>
        <v>37907860</v>
      </c>
      <c r="J879">
        <f>IFERROR(VLOOKUP($A879,'Equity Curves'!$A$16:$F$1622,5,FALSE),'BN+NF EQ_Curves'!J878)</f>
        <v>33629628</v>
      </c>
      <c r="K879">
        <f>IFERROR(VLOOKUP($A879,'Equity Curves'!$A$16:$F$1622,6,FALSE),'BN+NF EQ_Curves'!K878)</f>
        <v>33629628</v>
      </c>
      <c r="M879">
        <f t="shared" si="159"/>
        <v>1.3194733407866366E-3</v>
      </c>
      <c r="N879">
        <f t="shared" si="160"/>
        <v>1.2794312553845444E-3</v>
      </c>
      <c r="O879">
        <f t="shared" si="161"/>
        <v>1.5139218947313182E-4</v>
      </c>
      <c r="P879">
        <f t="shared" si="162"/>
        <v>3.5560411036272832E-4</v>
      </c>
      <c r="Q879">
        <f t="shared" si="163"/>
        <v>8.2799011240974885E-4</v>
      </c>
      <c r="R879">
        <f t="shared" si="164"/>
        <v>-2.5724019813330168E-3</v>
      </c>
      <c r="S879">
        <f t="shared" si="165"/>
        <v>2.8546916857856708E-3</v>
      </c>
      <c r="T879">
        <f t="shared" si="166"/>
        <v>2.9042741954856677E-3</v>
      </c>
      <c r="U879">
        <f t="shared" si="167"/>
        <v>6.9522753258133285E-4</v>
      </c>
      <c r="V879">
        <f t="shared" si="168"/>
        <v>6.9522753258133285E-4</v>
      </c>
      <c r="W879" s="2"/>
      <c r="X879">
        <f t="shared" si="169"/>
        <v>211.94101357086646</v>
      </c>
      <c r="Y879">
        <f t="shared" si="170"/>
        <v>8.5109099735177786E-4</v>
      </c>
      <c r="Z879" s="40">
        <f>X879/MAX($X$16:X879)-1</f>
        <v>0</v>
      </c>
      <c r="AC879" s="2"/>
    </row>
    <row r="880" spans="1:29">
      <c r="A880" s="2">
        <v>44781</v>
      </c>
      <c r="B880">
        <v>16492267</v>
      </c>
      <c r="C880">
        <v>18794296</v>
      </c>
      <c r="D880">
        <v>19276862</v>
      </c>
      <c r="E880">
        <v>19074292</v>
      </c>
      <c r="F880">
        <v>18019186</v>
      </c>
      <c r="G880">
        <f>IFERROR(VLOOKUP($A880,'Equity Curves'!$A$16:$F$1622,2,FALSE),'BN+NF EQ_Curves'!G879)</f>
        <v>25509624</v>
      </c>
      <c r="H880">
        <f>IFERROR(VLOOKUP($A880,'Equity Curves'!$A$16:$F$1622,3,FALSE),'BN+NF EQ_Curves'!H879)</f>
        <v>34538860</v>
      </c>
      <c r="I880">
        <f>IFERROR(VLOOKUP($A880,'Equity Curves'!$A$16:$F$1622,4,FALSE),'BN+NF EQ_Curves'!I879)</f>
        <v>37731452</v>
      </c>
      <c r="J880">
        <f>IFERROR(VLOOKUP($A880,'Equity Curves'!$A$16:$F$1622,5,FALSE),'BN+NF EQ_Curves'!J879)</f>
        <v>33775384</v>
      </c>
      <c r="K880">
        <f>IFERROR(VLOOKUP($A880,'Equity Curves'!$A$16:$F$1622,6,FALSE),'BN+NF EQ_Curves'!K879)</f>
        <v>33775384</v>
      </c>
      <c r="M880">
        <f t="shared" si="159"/>
        <v>5.0608736965103152E-3</v>
      </c>
      <c r="N880">
        <f t="shared" si="160"/>
        <v>4.9076835141379505E-3</v>
      </c>
      <c r="O880">
        <f t="shared" si="161"/>
        <v>2.0345444226712583E-3</v>
      </c>
      <c r="P880">
        <f t="shared" si="162"/>
        <v>3.0303948158310057E-3</v>
      </c>
      <c r="Q880">
        <f t="shared" si="163"/>
        <v>6.3024632850547935E-3</v>
      </c>
      <c r="R880">
        <f t="shared" si="164"/>
        <v>5.5365635590858275E-3</v>
      </c>
      <c r="S880">
        <f t="shared" si="165"/>
        <v>-4.88733420051779E-3</v>
      </c>
      <c r="T880">
        <f t="shared" si="166"/>
        <v>-4.6535995437357869E-3</v>
      </c>
      <c r="U880">
        <f t="shared" si="167"/>
        <v>4.3341543950470296E-3</v>
      </c>
      <c r="V880">
        <f t="shared" si="168"/>
        <v>4.3341543950470296E-3</v>
      </c>
      <c r="W880" s="2"/>
      <c r="X880">
        <f t="shared" si="169"/>
        <v>212.49205805153994</v>
      </c>
      <c r="Y880">
        <f t="shared" si="170"/>
        <v>2.5999898339131638E-3</v>
      </c>
      <c r="Z880" s="40">
        <f>X880/MAX($X$16:X880)-1</f>
        <v>0</v>
      </c>
      <c r="AC880" s="2"/>
    </row>
    <row r="881" spans="1:29">
      <c r="A881" s="2">
        <v>44783</v>
      </c>
      <c r="B881">
        <v>16516254</v>
      </c>
      <c r="C881">
        <v>18781806</v>
      </c>
      <c r="D881">
        <v>19249542</v>
      </c>
      <c r="E881">
        <v>19021690</v>
      </c>
      <c r="F881">
        <v>17972696</v>
      </c>
      <c r="G881">
        <f>IFERROR(VLOOKUP($A881,'Equity Curves'!$A$16:$F$1622,2,FALSE),'BN+NF EQ_Curves'!G880)</f>
        <v>25555612</v>
      </c>
      <c r="H881">
        <f>IFERROR(VLOOKUP($A881,'Equity Curves'!$A$16:$F$1622,3,FALSE),'BN+NF EQ_Curves'!H880)</f>
        <v>34613396</v>
      </c>
      <c r="I881">
        <f>IFERROR(VLOOKUP($A881,'Equity Curves'!$A$16:$F$1622,4,FALSE),'BN+NF EQ_Curves'!I880)</f>
        <v>37770040</v>
      </c>
      <c r="J881">
        <f>IFERROR(VLOOKUP($A881,'Equity Curves'!$A$16:$F$1622,5,FALSE),'BN+NF EQ_Curves'!J880)</f>
        <v>33803612</v>
      </c>
      <c r="K881">
        <f>IFERROR(VLOOKUP($A881,'Equity Curves'!$A$16:$F$1622,6,FALSE),'BN+NF EQ_Curves'!K880)</f>
        <v>33803612</v>
      </c>
      <c r="M881">
        <f t="shared" si="159"/>
        <v>1.4544392229400849E-3</v>
      </c>
      <c r="N881">
        <f t="shared" si="160"/>
        <v>-6.6456333347097996E-4</v>
      </c>
      <c r="O881">
        <f t="shared" si="161"/>
        <v>-1.4172431176816547E-3</v>
      </c>
      <c r="P881">
        <f t="shared" si="162"/>
        <v>-2.7577432493955945E-3</v>
      </c>
      <c r="Q881">
        <f t="shared" si="163"/>
        <v>-2.5800277548608808E-3</v>
      </c>
      <c r="R881">
        <f t="shared" si="164"/>
        <v>1.8027705935610427E-3</v>
      </c>
      <c r="S881">
        <f t="shared" si="165"/>
        <v>2.1580330097750178E-3</v>
      </c>
      <c r="T881">
        <f t="shared" si="166"/>
        <v>1.0227011671855024E-3</v>
      </c>
      <c r="U881">
        <f t="shared" si="167"/>
        <v>8.3575659717149975E-4</v>
      </c>
      <c r="V881">
        <f t="shared" si="168"/>
        <v>8.3575659717149975E-4</v>
      </c>
      <c r="W881" s="2"/>
      <c r="X881">
        <f t="shared" si="169"/>
        <v>212.50671744795443</v>
      </c>
      <c r="Y881">
        <f t="shared" si="170"/>
        <v>6.8987973239553681E-5</v>
      </c>
      <c r="Z881" s="40">
        <f>X881/MAX($X$16:X881)-1</f>
        <v>0</v>
      </c>
      <c r="AC881" s="2"/>
    </row>
    <row r="882" spans="1:29">
      <c r="A882" s="2">
        <v>44784</v>
      </c>
      <c r="B882">
        <v>16544991</v>
      </c>
      <c r="C882">
        <v>18845066</v>
      </c>
      <c r="D882">
        <v>19314522</v>
      </c>
      <c r="E882">
        <v>19084136</v>
      </c>
      <c r="F882">
        <v>18032812</v>
      </c>
      <c r="G882">
        <f>IFERROR(VLOOKUP($A882,'Equity Curves'!$A$16:$F$1622,2,FALSE),'BN+NF EQ_Curves'!G881)</f>
        <v>25618472</v>
      </c>
      <c r="H882">
        <f>IFERROR(VLOOKUP($A882,'Equity Curves'!$A$16:$F$1622,3,FALSE),'BN+NF EQ_Curves'!H881)</f>
        <v>34725112</v>
      </c>
      <c r="I882">
        <f>IFERROR(VLOOKUP($A882,'Equity Curves'!$A$16:$F$1622,4,FALSE),'BN+NF EQ_Curves'!I881)</f>
        <v>37682992</v>
      </c>
      <c r="J882">
        <f>IFERROR(VLOOKUP($A882,'Equity Curves'!$A$16:$F$1622,5,FALSE),'BN+NF EQ_Curves'!J881)</f>
        <v>33718684</v>
      </c>
      <c r="K882">
        <f>IFERROR(VLOOKUP($A882,'Equity Curves'!$A$16:$F$1622,6,FALSE),'BN+NF EQ_Curves'!K881)</f>
        <v>33718684</v>
      </c>
      <c r="M882">
        <f t="shared" si="159"/>
        <v>1.7399223819154486E-3</v>
      </c>
      <c r="N882">
        <f t="shared" si="160"/>
        <v>3.3681532010287896E-3</v>
      </c>
      <c r="O882">
        <f t="shared" si="161"/>
        <v>3.3756647301010911E-3</v>
      </c>
      <c r="P882">
        <f t="shared" si="162"/>
        <v>3.2828839077916339E-3</v>
      </c>
      <c r="Q882">
        <f t="shared" si="163"/>
        <v>3.344851545922678E-3</v>
      </c>
      <c r="R882">
        <f t="shared" si="164"/>
        <v>2.4597336976317496E-3</v>
      </c>
      <c r="S882">
        <f t="shared" si="165"/>
        <v>3.2275365294984759E-3</v>
      </c>
      <c r="T882">
        <f t="shared" si="166"/>
        <v>-2.3046838181797202E-3</v>
      </c>
      <c r="U882">
        <f t="shared" si="167"/>
        <v>-2.5123942376334973E-3</v>
      </c>
      <c r="V882">
        <f t="shared" si="168"/>
        <v>-2.5123942376334973E-3</v>
      </c>
      <c r="W882" s="2"/>
      <c r="X882">
        <f t="shared" si="169"/>
        <v>212.79294856200337</v>
      </c>
      <c r="Y882">
        <f t="shared" si="170"/>
        <v>1.346927370044315E-3</v>
      </c>
      <c r="Z882" s="40">
        <f>X882/MAX($X$16:X882)-1</f>
        <v>0</v>
      </c>
      <c r="AC882" s="2"/>
    </row>
    <row r="883" spans="1:29">
      <c r="A883" s="2">
        <v>44785</v>
      </c>
      <c r="B883">
        <v>16578499</v>
      </c>
      <c r="C883">
        <v>18785484</v>
      </c>
      <c r="D883">
        <v>19309960</v>
      </c>
      <c r="E883">
        <v>19055154</v>
      </c>
      <c r="F883">
        <v>18041322</v>
      </c>
      <c r="G883">
        <f>IFERROR(VLOOKUP($A883,'Equity Curves'!$A$16:$F$1622,2,FALSE),'BN+NF EQ_Curves'!G882)</f>
        <v>25689808</v>
      </c>
      <c r="H883">
        <f>IFERROR(VLOOKUP($A883,'Equity Curves'!$A$16:$F$1622,3,FALSE),'BN+NF EQ_Curves'!H882)</f>
        <v>34823884</v>
      </c>
      <c r="I883">
        <f>IFERROR(VLOOKUP($A883,'Equity Curves'!$A$16:$F$1622,4,FALSE),'BN+NF EQ_Curves'!I882)</f>
        <v>37787252</v>
      </c>
      <c r="J883">
        <f>IFERROR(VLOOKUP($A883,'Equity Curves'!$A$16:$F$1622,5,FALSE),'BN+NF EQ_Curves'!J882)</f>
        <v>33688600</v>
      </c>
      <c r="K883">
        <f>IFERROR(VLOOKUP($A883,'Equity Curves'!$A$16:$F$1622,6,FALSE),'BN+NF EQ_Curves'!K882)</f>
        <v>33688600</v>
      </c>
      <c r="M883">
        <f t="shared" si="159"/>
        <v>2.0252655320271984E-3</v>
      </c>
      <c r="N883">
        <f t="shared" si="160"/>
        <v>-3.1616763772543965E-3</v>
      </c>
      <c r="O883">
        <f t="shared" si="161"/>
        <v>-2.3619533530261361E-4</v>
      </c>
      <c r="P883">
        <f t="shared" si="162"/>
        <v>-1.51864354770892E-3</v>
      </c>
      <c r="Q883">
        <f t="shared" si="163"/>
        <v>4.7191752456576808E-4</v>
      </c>
      <c r="R883">
        <f t="shared" si="164"/>
        <v>2.7845532707806431E-3</v>
      </c>
      <c r="S883">
        <f t="shared" si="165"/>
        <v>2.8443968733635749E-3</v>
      </c>
      <c r="T883">
        <f t="shared" si="166"/>
        <v>2.7667654415550746E-3</v>
      </c>
      <c r="U883">
        <f t="shared" si="167"/>
        <v>-8.9220563886771576E-4</v>
      </c>
      <c r="V883">
        <f t="shared" si="168"/>
        <v>-8.9220563886771576E-4</v>
      </c>
      <c r="W883" s="2"/>
      <c r="X883">
        <f t="shared" si="169"/>
        <v>212.88215077243953</v>
      </c>
      <c r="Y883">
        <f t="shared" si="170"/>
        <v>4.1919721042908979E-4</v>
      </c>
      <c r="Z883" s="40">
        <f>X883/MAX($X$16:X883)-1</f>
        <v>0</v>
      </c>
      <c r="AC883" s="2"/>
    </row>
    <row r="884" spans="1:29">
      <c r="A884" s="2">
        <v>44789</v>
      </c>
      <c r="B884">
        <v>16627673</v>
      </c>
      <c r="C884">
        <v>18865764</v>
      </c>
      <c r="D884">
        <v>19394062</v>
      </c>
      <c r="E884">
        <v>19017060</v>
      </c>
      <c r="F884">
        <v>18008176</v>
      </c>
      <c r="G884">
        <f>IFERROR(VLOOKUP($A884,'Equity Curves'!$A$16:$F$1622,2,FALSE),'BN+NF EQ_Curves'!G883)</f>
        <v>25771674</v>
      </c>
      <c r="H884">
        <f>IFERROR(VLOOKUP($A884,'Equity Curves'!$A$16:$F$1622,3,FALSE),'BN+NF EQ_Curves'!H883)</f>
        <v>34937236</v>
      </c>
      <c r="I884">
        <f>IFERROR(VLOOKUP($A884,'Equity Curves'!$A$16:$F$1622,4,FALSE),'BN+NF EQ_Curves'!I883)</f>
        <v>37787024</v>
      </c>
      <c r="J884">
        <f>IFERROR(VLOOKUP($A884,'Equity Curves'!$A$16:$F$1622,5,FALSE),'BN+NF EQ_Curves'!J883)</f>
        <v>33782864</v>
      </c>
      <c r="K884">
        <f>IFERROR(VLOOKUP($A884,'Equity Curves'!$A$16:$F$1622,6,FALSE),'BN+NF EQ_Curves'!K883)</f>
        <v>33782864</v>
      </c>
      <c r="M884">
        <f t="shared" si="159"/>
        <v>2.9661310110160599E-3</v>
      </c>
      <c r="N884">
        <f t="shared" si="160"/>
        <v>4.2735124631336774E-3</v>
      </c>
      <c r="O884">
        <f t="shared" si="161"/>
        <v>4.3553689391382377E-3</v>
      </c>
      <c r="P884">
        <f t="shared" si="162"/>
        <v>-1.9991441685540678E-3</v>
      </c>
      <c r="Q884">
        <f t="shared" si="163"/>
        <v>-1.8372267841569867E-3</v>
      </c>
      <c r="R884">
        <f t="shared" si="164"/>
        <v>3.1867112436185785E-3</v>
      </c>
      <c r="S884">
        <f t="shared" si="165"/>
        <v>3.2550073966477466E-3</v>
      </c>
      <c r="T884">
        <f t="shared" si="166"/>
        <v>-6.0337809163479861E-6</v>
      </c>
      <c r="U884">
        <f t="shared" si="167"/>
        <v>2.7980978728709971E-3</v>
      </c>
      <c r="V884">
        <f t="shared" si="168"/>
        <v>2.7980978728709971E-3</v>
      </c>
      <c r="W884" s="2"/>
      <c r="X884">
        <f t="shared" si="169"/>
        <v>213.30345566266442</v>
      </c>
      <c r="Y884">
        <f t="shared" si="170"/>
        <v>1.9790522065668893E-3</v>
      </c>
      <c r="Z884" s="40">
        <f>X884/MAX($X$16:X884)-1</f>
        <v>0</v>
      </c>
      <c r="AC884" s="2"/>
    </row>
    <row r="885" spans="1:29">
      <c r="A885" s="2">
        <v>44790</v>
      </c>
      <c r="B885">
        <v>16635014</v>
      </c>
      <c r="C885">
        <v>18884642</v>
      </c>
      <c r="D885">
        <v>19413838</v>
      </c>
      <c r="E885">
        <v>19057252</v>
      </c>
      <c r="F885">
        <v>18046454</v>
      </c>
      <c r="G885">
        <f>IFERROR(VLOOKUP($A885,'Equity Curves'!$A$16:$F$1622,2,FALSE),'BN+NF EQ_Curves'!G884)</f>
        <v>25804236</v>
      </c>
      <c r="H885">
        <f>IFERROR(VLOOKUP($A885,'Equity Curves'!$A$16:$F$1622,3,FALSE),'BN+NF EQ_Curves'!H884)</f>
        <v>34982324</v>
      </c>
      <c r="I885">
        <f>IFERROR(VLOOKUP($A885,'Equity Curves'!$A$16:$F$1622,4,FALSE),'BN+NF EQ_Curves'!I884)</f>
        <v>37853836</v>
      </c>
      <c r="J885">
        <f>IFERROR(VLOOKUP($A885,'Equity Curves'!$A$16:$F$1622,5,FALSE),'BN+NF EQ_Curves'!J884)</f>
        <v>33846468</v>
      </c>
      <c r="K885">
        <f>IFERROR(VLOOKUP($A885,'Equity Curves'!$A$16:$F$1622,6,FALSE),'BN+NF EQ_Curves'!K884)</f>
        <v>33846468</v>
      </c>
      <c r="M885">
        <f t="shared" si="159"/>
        <v>4.4149292567885468E-4</v>
      </c>
      <c r="N885">
        <f t="shared" si="160"/>
        <v>1.0006485822677824E-3</v>
      </c>
      <c r="O885">
        <f t="shared" si="161"/>
        <v>1.0196935536248564E-3</v>
      </c>
      <c r="P885">
        <f t="shared" si="162"/>
        <v>2.1134707467926894E-3</v>
      </c>
      <c r="Q885">
        <f t="shared" si="163"/>
        <v>2.1255900653125437E-3</v>
      </c>
      <c r="R885">
        <f t="shared" si="164"/>
        <v>1.2634802069899642E-3</v>
      </c>
      <c r="S885">
        <f t="shared" si="165"/>
        <v>1.2905428466063462E-3</v>
      </c>
      <c r="T885">
        <f t="shared" si="166"/>
        <v>1.7681201885599851E-3</v>
      </c>
      <c r="U885">
        <f t="shared" si="167"/>
        <v>1.882729658444493E-3</v>
      </c>
      <c r="V885">
        <f t="shared" si="168"/>
        <v>1.882729658444493E-3</v>
      </c>
      <c r="W885" s="2"/>
      <c r="X885">
        <f t="shared" si="169"/>
        <v>213.61889944464059</v>
      </c>
      <c r="Y885">
        <f t="shared" si="170"/>
        <v>1.4788498432722007E-3</v>
      </c>
      <c r="Z885" s="40">
        <f>X885/MAX($X$16:X885)-1</f>
        <v>0</v>
      </c>
      <c r="AC885" s="2"/>
    </row>
    <row r="886" spans="1:29">
      <c r="A886" s="2">
        <v>44791</v>
      </c>
      <c r="B886">
        <v>16641250</v>
      </c>
      <c r="C886">
        <v>18878680</v>
      </c>
      <c r="D886">
        <v>19329056</v>
      </c>
      <c r="E886">
        <v>19012330</v>
      </c>
      <c r="F886">
        <v>17990300</v>
      </c>
      <c r="G886">
        <f>IFERROR(VLOOKUP($A886,'Equity Curves'!$A$16:$F$1622,2,FALSE),'BN+NF EQ_Curves'!G885)</f>
        <v>25826032</v>
      </c>
      <c r="H886">
        <f>IFERROR(VLOOKUP($A886,'Equity Curves'!$A$16:$F$1622,3,FALSE),'BN+NF EQ_Curves'!H885)</f>
        <v>34905360</v>
      </c>
      <c r="I886">
        <f>IFERROR(VLOOKUP($A886,'Equity Curves'!$A$16:$F$1622,4,FALSE),'BN+NF EQ_Curves'!I885)</f>
        <v>37844248</v>
      </c>
      <c r="J886">
        <f>IFERROR(VLOOKUP($A886,'Equity Curves'!$A$16:$F$1622,5,FALSE),'BN+NF EQ_Curves'!J885)</f>
        <v>33856104</v>
      </c>
      <c r="K886">
        <f>IFERROR(VLOOKUP($A886,'Equity Curves'!$A$16:$F$1622,6,FALSE),'BN+NF EQ_Curves'!K885)</f>
        <v>33856104</v>
      </c>
      <c r="M886">
        <f t="shared" si="159"/>
        <v>3.7487194179708361E-4</v>
      </c>
      <c r="N886">
        <f t="shared" si="160"/>
        <v>-3.1570627603105805E-4</v>
      </c>
      <c r="O886">
        <f t="shared" si="161"/>
        <v>-4.3670911439561699E-3</v>
      </c>
      <c r="P886">
        <f t="shared" si="162"/>
        <v>-2.357212886726745E-3</v>
      </c>
      <c r="Q886">
        <f t="shared" si="163"/>
        <v>-3.1116362250445118E-3</v>
      </c>
      <c r="R886">
        <f t="shared" si="164"/>
        <v>8.4466751892975367E-4</v>
      </c>
      <c r="S886">
        <f t="shared" si="165"/>
        <v>-2.2000825331101037E-3</v>
      </c>
      <c r="T886">
        <f t="shared" si="166"/>
        <v>-2.5329004965313207E-4</v>
      </c>
      <c r="U886">
        <f t="shared" si="167"/>
        <v>2.8469735749081515E-4</v>
      </c>
      <c r="V886">
        <f t="shared" si="168"/>
        <v>2.8469735749081515E-4</v>
      </c>
      <c r="W886" s="2"/>
      <c r="X886">
        <f t="shared" si="169"/>
        <v>213.3878474285477</v>
      </c>
      <c r="Y886">
        <f t="shared" si="170"/>
        <v>-1.0816084938813251E-3</v>
      </c>
      <c r="Z886" s="40">
        <f>X886/MAX($X$16:X886)-1</f>
        <v>-1.0816084938812809E-3</v>
      </c>
      <c r="AC886" s="2"/>
    </row>
    <row r="887" spans="1:29">
      <c r="A887" s="2">
        <v>44792</v>
      </c>
      <c r="B887">
        <v>16615202</v>
      </c>
      <c r="C887">
        <v>18872230</v>
      </c>
      <c r="D887">
        <v>19361046</v>
      </c>
      <c r="E887">
        <v>19071610</v>
      </c>
      <c r="F887">
        <v>18046756</v>
      </c>
      <c r="G887">
        <f>IFERROR(VLOOKUP($A887,'Equity Curves'!$A$16:$F$1622,2,FALSE),'BN+NF EQ_Curves'!G886)</f>
        <v>25615502</v>
      </c>
      <c r="H887">
        <f>IFERROR(VLOOKUP($A887,'Equity Curves'!$A$16:$F$1622,3,FALSE),'BN+NF EQ_Curves'!H886)</f>
        <v>34975980</v>
      </c>
      <c r="I887">
        <f>IFERROR(VLOOKUP($A887,'Equity Curves'!$A$16:$F$1622,4,FALSE),'BN+NF EQ_Curves'!I886)</f>
        <v>37919344</v>
      </c>
      <c r="J887">
        <f>IFERROR(VLOOKUP($A887,'Equity Curves'!$A$16:$F$1622,5,FALSE),'BN+NF EQ_Curves'!J886)</f>
        <v>33923296</v>
      </c>
      <c r="K887">
        <f>IFERROR(VLOOKUP($A887,'Equity Curves'!$A$16:$F$1622,6,FALSE),'BN+NF EQ_Curves'!K886)</f>
        <v>33923296</v>
      </c>
      <c r="M887">
        <f t="shared" si="159"/>
        <v>-1.5652670322241491E-3</v>
      </c>
      <c r="N887">
        <f t="shared" si="160"/>
        <v>-3.416552428453512E-4</v>
      </c>
      <c r="O887">
        <f t="shared" si="161"/>
        <v>1.6550213316159912E-3</v>
      </c>
      <c r="P887">
        <f t="shared" si="162"/>
        <v>3.1179765972924045E-3</v>
      </c>
      <c r="Q887">
        <f t="shared" si="163"/>
        <v>3.13813555082465E-3</v>
      </c>
      <c r="R887">
        <f t="shared" si="164"/>
        <v>-8.1518523635376594E-3</v>
      </c>
      <c r="S887">
        <f t="shared" si="165"/>
        <v>2.0231849778944433E-3</v>
      </c>
      <c r="T887">
        <f t="shared" si="166"/>
        <v>1.9843438294770976E-3</v>
      </c>
      <c r="U887">
        <f t="shared" si="167"/>
        <v>1.9846347352903138E-3</v>
      </c>
      <c r="V887">
        <f t="shared" si="168"/>
        <v>1.9846347352903138E-3</v>
      </c>
      <c r="W887" s="2"/>
      <c r="X887">
        <f t="shared" si="169"/>
        <v>213.51223455754396</v>
      </c>
      <c r="Y887">
        <f t="shared" si="170"/>
        <v>5.8291571190780553E-4</v>
      </c>
      <c r="Z887" s="40">
        <f>X887/MAX($X$16:X887)-1</f>
        <v>-4.9932326855872677E-4</v>
      </c>
      <c r="AC887" s="2"/>
    </row>
    <row r="888" spans="1:29">
      <c r="A888" s="2">
        <v>44795</v>
      </c>
      <c r="B888">
        <v>16692777</v>
      </c>
      <c r="C888">
        <v>18925786</v>
      </c>
      <c r="D888">
        <v>19417152</v>
      </c>
      <c r="E888">
        <v>19125166</v>
      </c>
      <c r="F888">
        <v>18097762</v>
      </c>
      <c r="G888">
        <f>IFERROR(VLOOKUP($A888,'Equity Curves'!$A$16:$F$1622,2,FALSE),'BN+NF EQ_Curves'!G887)</f>
        <v>25773522</v>
      </c>
      <c r="H888">
        <f>IFERROR(VLOOKUP($A888,'Equity Curves'!$A$16:$F$1622,3,FALSE),'BN+NF EQ_Curves'!H887)</f>
        <v>35088968</v>
      </c>
      <c r="I888">
        <f>IFERROR(VLOOKUP($A888,'Equity Curves'!$A$16:$F$1622,4,FALSE),'BN+NF EQ_Curves'!I887)</f>
        <v>38038608</v>
      </c>
      <c r="J888">
        <f>IFERROR(VLOOKUP($A888,'Equity Curves'!$A$16:$F$1622,5,FALSE),'BN+NF EQ_Curves'!J887)</f>
        <v>34030008</v>
      </c>
      <c r="K888">
        <f>IFERROR(VLOOKUP($A888,'Equity Curves'!$A$16:$F$1622,6,FALSE),'BN+NF EQ_Curves'!K887)</f>
        <v>34030008</v>
      </c>
      <c r="M888">
        <f t="shared" si="159"/>
        <v>4.6689170555975767E-3</v>
      </c>
      <c r="N888">
        <f t="shared" si="160"/>
        <v>2.8378204377543792E-3</v>
      </c>
      <c r="O888">
        <f t="shared" si="161"/>
        <v>2.8978806207060614E-3</v>
      </c>
      <c r="P888">
        <f t="shared" si="162"/>
        <v>2.8081530610157834E-3</v>
      </c>
      <c r="Q888">
        <f t="shared" si="163"/>
        <v>2.8263251301230419E-3</v>
      </c>
      <c r="R888">
        <f t="shared" si="164"/>
        <v>6.1689206793604789E-3</v>
      </c>
      <c r="S888">
        <f t="shared" si="165"/>
        <v>3.2304455800808984E-3</v>
      </c>
      <c r="T888">
        <f t="shared" si="166"/>
        <v>3.1452020899940258E-3</v>
      </c>
      <c r="U888">
        <f t="shared" si="167"/>
        <v>3.1456849004294352E-3</v>
      </c>
      <c r="V888">
        <f t="shared" si="168"/>
        <v>3.1456849004294352E-3</v>
      </c>
      <c r="W888" s="2"/>
      <c r="X888">
        <f t="shared" si="169"/>
        <v>214.25685921123028</v>
      </c>
      <c r="Y888">
        <f t="shared" si="170"/>
        <v>3.4875034455491118E-3</v>
      </c>
      <c r="Z888" s="40">
        <f>X888/MAX($X$16:X888)-1</f>
        <v>0</v>
      </c>
      <c r="AC888" s="2"/>
    </row>
    <row r="889" spans="1:29">
      <c r="A889" s="2">
        <v>44796</v>
      </c>
      <c r="B889">
        <v>16686589</v>
      </c>
      <c r="C889">
        <v>18967392</v>
      </c>
      <c r="D889">
        <v>19481182</v>
      </c>
      <c r="E889">
        <v>18985600</v>
      </c>
      <c r="F889">
        <v>17997696</v>
      </c>
      <c r="G889">
        <f>IFERROR(VLOOKUP($A889,'Equity Curves'!$A$16:$F$1622,2,FALSE),'BN+NF EQ_Curves'!G888)</f>
        <v>25718010</v>
      </c>
      <c r="H889">
        <f>IFERROR(VLOOKUP($A889,'Equity Curves'!$A$16:$F$1622,3,FALSE),'BN+NF EQ_Curves'!H888)</f>
        <v>35226808</v>
      </c>
      <c r="I889">
        <f>IFERROR(VLOOKUP($A889,'Equity Curves'!$A$16:$F$1622,4,FALSE),'BN+NF EQ_Curves'!I888)</f>
        <v>38183380</v>
      </c>
      <c r="J889">
        <f>IFERROR(VLOOKUP($A889,'Equity Curves'!$A$16:$F$1622,5,FALSE),'BN+NF EQ_Curves'!J888)</f>
        <v>33908560</v>
      </c>
      <c r="K889">
        <f>IFERROR(VLOOKUP($A889,'Equity Curves'!$A$16:$F$1622,6,FALSE),'BN+NF EQ_Curves'!K888)</f>
        <v>33908560</v>
      </c>
      <c r="M889">
        <f t="shared" si="159"/>
        <v>-3.7069925513288915E-4</v>
      </c>
      <c r="N889">
        <f t="shared" si="160"/>
        <v>2.1983763316355542E-3</v>
      </c>
      <c r="O889">
        <f t="shared" si="161"/>
        <v>3.2975999775868292E-3</v>
      </c>
      <c r="P889">
        <f t="shared" si="162"/>
        <v>-7.2975052870128954E-3</v>
      </c>
      <c r="Q889">
        <f t="shared" si="163"/>
        <v>-5.529191952021506E-3</v>
      </c>
      <c r="R889">
        <f t="shared" si="164"/>
        <v>-2.1538383461910948E-3</v>
      </c>
      <c r="S889">
        <f t="shared" si="165"/>
        <v>3.9283001996524014E-3</v>
      </c>
      <c r="T889">
        <f t="shared" si="166"/>
        <v>3.805922656265448E-3</v>
      </c>
      <c r="U889">
        <f t="shared" si="167"/>
        <v>-3.5688501748222246E-3</v>
      </c>
      <c r="V889">
        <f t="shared" si="168"/>
        <v>-3.5688501748222246E-3</v>
      </c>
      <c r="W889" s="2"/>
      <c r="X889">
        <f t="shared" si="169"/>
        <v>214.05848444113496</v>
      </c>
      <c r="Y889">
        <f t="shared" si="170"/>
        <v>-9.2587360248626012E-4</v>
      </c>
      <c r="Z889" s="40">
        <f>X889/MAX($X$16:X889)-1</f>
        <v>-9.2587360248630457E-4</v>
      </c>
      <c r="AC889" s="2"/>
    </row>
    <row r="890" spans="1:29">
      <c r="A890" s="2">
        <v>44797</v>
      </c>
      <c r="B890">
        <v>16709933</v>
      </c>
      <c r="C890">
        <v>18969114</v>
      </c>
      <c r="D890">
        <v>19418216</v>
      </c>
      <c r="E890">
        <v>18826908</v>
      </c>
      <c r="F890">
        <v>17841804</v>
      </c>
      <c r="G890">
        <f>IFERROR(VLOOKUP($A890,'Equity Curves'!$A$16:$F$1622,2,FALSE),'BN+NF EQ_Curves'!G889)</f>
        <v>25789568</v>
      </c>
      <c r="H890">
        <f>IFERROR(VLOOKUP($A890,'Equity Curves'!$A$16:$F$1622,3,FALSE),'BN+NF EQ_Curves'!H889)</f>
        <v>35278624</v>
      </c>
      <c r="I890">
        <f>IFERROR(VLOOKUP($A890,'Equity Curves'!$A$16:$F$1622,4,FALSE),'BN+NF EQ_Curves'!I889)</f>
        <v>38090936</v>
      </c>
      <c r="J890">
        <f>IFERROR(VLOOKUP($A890,'Equity Curves'!$A$16:$F$1622,5,FALSE),'BN+NF EQ_Curves'!J889)</f>
        <v>33855612</v>
      </c>
      <c r="K890">
        <f>IFERROR(VLOOKUP($A890,'Equity Curves'!$A$16:$F$1622,6,FALSE),'BN+NF EQ_Curves'!K889)</f>
        <v>33855612</v>
      </c>
      <c r="M890">
        <f t="shared" si="159"/>
        <v>1.3989677578802873E-3</v>
      </c>
      <c r="N890">
        <f t="shared" si="160"/>
        <v>9.0787389220414738E-5</v>
      </c>
      <c r="O890">
        <f t="shared" si="161"/>
        <v>-3.232144743578691E-3</v>
      </c>
      <c r="P890">
        <f t="shared" si="162"/>
        <v>-8.3585454239002432E-3</v>
      </c>
      <c r="Q890">
        <f t="shared" si="163"/>
        <v>-8.6617753739145487E-3</v>
      </c>
      <c r="R890">
        <f t="shared" si="164"/>
        <v>2.7824081256675459E-3</v>
      </c>
      <c r="S890">
        <f t="shared" si="165"/>
        <v>1.4709252112765636E-3</v>
      </c>
      <c r="T890">
        <f t="shared" si="166"/>
        <v>-2.4210533483416397E-3</v>
      </c>
      <c r="U890">
        <f t="shared" si="167"/>
        <v>-1.5614936169510152E-3</v>
      </c>
      <c r="V890">
        <f t="shared" si="168"/>
        <v>-1.5614936169510152E-3</v>
      </c>
      <c r="W890" s="2"/>
      <c r="X890">
        <f t="shared" si="169"/>
        <v>213.62922402235532</v>
      </c>
      <c r="Y890">
        <f t="shared" si="170"/>
        <v>-2.0053417639592339E-3</v>
      </c>
      <c r="Z890" s="40">
        <f>X890/MAX($X$16:X890)-1</f>
        <v>-2.9293586734424615E-3</v>
      </c>
      <c r="AC890" s="2"/>
    </row>
    <row r="891" spans="1:29">
      <c r="A891" s="2">
        <v>44798</v>
      </c>
      <c r="B891">
        <v>16692902</v>
      </c>
      <c r="C891">
        <v>19091786</v>
      </c>
      <c r="D891">
        <v>19540406</v>
      </c>
      <c r="E891">
        <v>18948156</v>
      </c>
      <c r="F891">
        <v>17917246</v>
      </c>
      <c r="G891">
        <f>IFERROR(VLOOKUP($A891,'Equity Curves'!$A$16:$F$1622,2,FALSE),'BN+NF EQ_Curves'!G890)</f>
        <v>25824330</v>
      </c>
      <c r="H891">
        <f>IFERROR(VLOOKUP($A891,'Equity Curves'!$A$16:$F$1622,3,FALSE),'BN+NF EQ_Curves'!H890)</f>
        <v>35356556</v>
      </c>
      <c r="I891">
        <f>IFERROR(VLOOKUP($A891,'Equity Curves'!$A$16:$F$1622,4,FALSE),'BN+NF EQ_Curves'!I890)</f>
        <v>38206888</v>
      </c>
      <c r="J891">
        <f>IFERROR(VLOOKUP($A891,'Equity Curves'!$A$16:$F$1622,5,FALSE),'BN+NF EQ_Curves'!J890)</f>
        <v>33977952</v>
      </c>
      <c r="K891">
        <f>IFERROR(VLOOKUP($A891,'Equity Curves'!$A$16:$F$1622,6,FALSE),'BN+NF EQ_Curves'!K890)</f>
        <v>33977952</v>
      </c>
      <c r="M891">
        <f t="shared" si="159"/>
        <v>-1.0192141404755661E-3</v>
      </c>
      <c r="N891">
        <f t="shared" si="160"/>
        <v>6.4669335636866609E-3</v>
      </c>
      <c r="O891">
        <f t="shared" si="161"/>
        <v>6.2925451030104718E-3</v>
      </c>
      <c r="P891">
        <f t="shared" si="162"/>
        <v>6.4401440746404415E-3</v>
      </c>
      <c r="Q891">
        <f t="shared" si="163"/>
        <v>4.2283840804437922E-3</v>
      </c>
      <c r="R891">
        <f t="shared" si="164"/>
        <v>1.3479093562172029E-3</v>
      </c>
      <c r="S891">
        <f t="shared" si="165"/>
        <v>2.2090430737888855E-3</v>
      </c>
      <c r="T891">
        <f t="shared" si="166"/>
        <v>3.044083768380057E-3</v>
      </c>
      <c r="U891">
        <f t="shared" si="167"/>
        <v>3.6135811102750992E-3</v>
      </c>
      <c r="V891">
        <f t="shared" si="168"/>
        <v>3.6135811102750992E-3</v>
      </c>
      <c r="W891" s="2"/>
      <c r="X891">
        <f t="shared" si="169"/>
        <v>214.4033520513203</v>
      </c>
      <c r="Y891">
        <f t="shared" si="170"/>
        <v>3.6236991100242148E-3</v>
      </c>
      <c r="Z891" s="40">
        <f>X891/MAX($X$16:X891)-1</f>
        <v>0</v>
      </c>
      <c r="AC891" s="2"/>
    </row>
    <row r="892" spans="1:29">
      <c r="A892" s="2">
        <v>44799</v>
      </c>
      <c r="B892">
        <v>16597789</v>
      </c>
      <c r="C892">
        <v>19025918</v>
      </c>
      <c r="D892">
        <v>19472262</v>
      </c>
      <c r="E892">
        <v>18924106</v>
      </c>
      <c r="F892">
        <v>17882594</v>
      </c>
      <c r="G892">
        <f>IFERROR(VLOOKUP($A892,'Equity Curves'!$A$16:$F$1622,2,FALSE),'BN+NF EQ_Curves'!G891)</f>
        <v>25625586</v>
      </c>
      <c r="H892">
        <f>IFERROR(VLOOKUP($A892,'Equity Curves'!$A$16:$F$1622,3,FALSE),'BN+NF EQ_Curves'!H891)</f>
        <v>35218196</v>
      </c>
      <c r="I892">
        <f>IFERROR(VLOOKUP($A892,'Equity Curves'!$A$16:$F$1622,4,FALSE),'BN+NF EQ_Curves'!I891)</f>
        <v>38081440</v>
      </c>
      <c r="J892">
        <f>IFERROR(VLOOKUP($A892,'Equity Curves'!$A$16:$F$1622,5,FALSE),'BN+NF EQ_Curves'!J891)</f>
        <v>33780260</v>
      </c>
      <c r="K892">
        <f>IFERROR(VLOOKUP($A892,'Equity Curves'!$A$16:$F$1622,6,FALSE),'BN+NF EQ_Curves'!K891)</f>
        <v>33780260</v>
      </c>
      <c r="M892">
        <f t="shared" si="159"/>
        <v>-5.6978109618087691E-3</v>
      </c>
      <c r="N892">
        <f t="shared" si="160"/>
        <v>-3.4500700982087462E-3</v>
      </c>
      <c r="O892">
        <f t="shared" si="161"/>
        <v>-3.4873379805926419E-3</v>
      </c>
      <c r="P892">
        <f t="shared" si="162"/>
        <v>-1.269252796947673E-3</v>
      </c>
      <c r="Q892">
        <f t="shared" si="163"/>
        <v>-1.9340025805305583E-3</v>
      </c>
      <c r="R892">
        <f t="shared" si="164"/>
        <v>-7.6959983085718164E-3</v>
      </c>
      <c r="S892">
        <f t="shared" si="165"/>
        <v>-3.913277073705923E-3</v>
      </c>
      <c r="T892">
        <f t="shared" si="166"/>
        <v>-3.2833870164982182E-3</v>
      </c>
      <c r="U892">
        <f t="shared" si="167"/>
        <v>-5.8182435480513828E-3</v>
      </c>
      <c r="V892">
        <f t="shared" si="168"/>
        <v>-5.8182435480513828E-3</v>
      </c>
      <c r="W892" s="2"/>
      <c r="X892">
        <f t="shared" si="169"/>
        <v>213.49497599278132</v>
      </c>
      <c r="Y892">
        <f t="shared" si="170"/>
        <v>-4.236762391296711E-3</v>
      </c>
      <c r="Z892" s="40">
        <f>X892/MAX($X$16:X892)-1</f>
        <v>-4.2367623912966668E-3</v>
      </c>
      <c r="AC892" s="2"/>
    </row>
    <row r="893" spans="1:29">
      <c r="A893" s="2">
        <v>44802</v>
      </c>
      <c r="B893">
        <v>16746560</v>
      </c>
      <c r="C893">
        <v>19198178</v>
      </c>
      <c r="D893">
        <v>19614552</v>
      </c>
      <c r="E893">
        <v>19015612</v>
      </c>
      <c r="F893">
        <v>17998014</v>
      </c>
      <c r="G893">
        <f>IFERROR(VLOOKUP($A893,'Equity Curves'!$A$16:$F$1622,2,FALSE),'BN+NF EQ_Curves'!G892)</f>
        <v>25886480</v>
      </c>
      <c r="H893">
        <f>IFERROR(VLOOKUP($A893,'Equity Curves'!$A$16:$F$1622,3,FALSE),'BN+NF EQ_Curves'!H892)</f>
        <v>35579432</v>
      </c>
      <c r="I893">
        <f>IFERROR(VLOOKUP($A893,'Equity Curves'!$A$16:$F$1622,4,FALSE),'BN+NF EQ_Curves'!I892)</f>
        <v>38386560</v>
      </c>
      <c r="J893">
        <f>IFERROR(VLOOKUP($A893,'Equity Curves'!$A$16:$F$1622,5,FALSE),'BN+NF EQ_Curves'!J892)</f>
        <v>34052764</v>
      </c>
      <c r="K893">
        <f>IFERROR(VLOOKUP($A893,'Equity Curves'!$A$16:$F$1622,6,FALSE),'BN+NF EQ_Curves'!K892)</f>
        <v>34052764</v>
      </c>
      <c r="M893">
        <f t="shared" si="159"/>
        <v>8.9633022808037754E-3</v>
      </c>
      <c r="N893">
        <f t="shared" si="160"/>
        <v>9.0539652278538441E-3</v>
      </c>
      <c r="O893">
        <f t="shared" si="161"/>
        <v>7.3073174549520559E-3</v>
      </c>
      <c r="P893">
        <f t="shared" si="162"/>
        <v>4.8354199664701891E-3</v>
      </c>
      <c r="Q893">
        <f t="shared" si="163"/>
        <v>6.4543208887928305E-3</v>
      </c>
      <c r="R893">
        <f t="shared" si="164"/>
        <v>1.0180996446286228E-2</v>
      </c>
      <c r="S893">
        <f t="shared" si="165"/>
        <v>1.0257084150477214E-2</v>
      </c>
      <c r="T893">
        <f t="shared" si="166"/>
        <v>8.0123020558047209E-3</v>
      </c>
      <c r="U893">
        <f t="shared" si="167"/>
        <v>8.0669598161766665E-3</v>
      </c>
      <c r="V893">
        <f t="shared" si="168"/>
        <v>8.0669598161766665E-3</v>
      </c>
      <c r="W893" s="2"/>
      <c r="X893">
        <f t="shared" si="169"/>
        <v>215.22852590854794</v>
      </c>
      <c r="Y893">
        <f t="shared" si="170"/>
        <v>8.1198628103794183E-3</v>
      </c>
      <c r="Z893" s="40">
        <f>X893/MAX($X$16:X893)-1</f>
        <v>0</v>
      </c>
      <c r="AC893" s="2"/>
    </row>
    <row r="894" spans="1:29">
      <c r="A894" s="2">
        <v>44803</v>
      </c>
      <c r="B894">
        <v>16753301</v>
      </c>
      <c r="C894">
        <v>19247508</v>
      </c>
      <c r="D894">
        <v>19781460</v>
      </c>
      <c r="E894">
        <v>19175262</v>
      </c>
      <c r="F894">
        <v>18098762</v>
      </c>
      <c r="G894">
        <f>IFERROR(VLOOKUP($A894,'Equity Curves'!$A$16:$F$1622,2,FALSE),'BN+NF EQ_Curves'!G893)</f>
        <v>25909112</v>
      </c>
      <c r="H894">
        <f>IFERROR(VLOOKUP($A894,'Equity Curves'!$A$16:$F$1622,3,FALSE),'BN+NF EQ_Curves'!H893)</f>
        <v>35731168</v>
      </c>
      <c r="I894">
        <f>IFERROR(VLOOKUP($A894,'Equity Curves'!$A$16:$F$1622,4,FALSE),'BN+NF EQ_Curves'!I893)</f>
        <v>38600404</v>
      </c>
      <c r="J894">
        <f>IFERROR(VLOOKUP($A894,'Equity Curves'!$A$16:$F$1622,5,FALSE),'BN+NF EQ_Curves'!J893)</f>
        <v>34299104</v>
      </c>
      <c r="K894">
        <f>IFERROR(VLOOKUP($A894,'Equity Curves'!$A$16:$F$1622,6,FALSE),'BN+NF EQ_Curves'!K893)</f>
        <v>34299104</v>
      </c>
      <c r="M894">
        <f t="shared" si="159"/>
        <v>4.0253043013005474E-4</v>
      </c>
      <c r="N894">
        <f t="shared" si="160"/>
        <v>2.5695146695692284E-3</v>
      </c>
      <c r="O894">
        <f t="shared" si="161"/>
        <v>8.5093964929712218E-3</v>
      </c>
      <c r="P894">
        <f t="shared" si="162"/>
        <v>8.3957329377566392E-3</v>
      </c>
      <c r="Q894">
        <f t="shared" si="163"/>
        <v>5.597728727180673E-3</v>
      </c>
      <c r="R894">
        <f t="shared" si="164"/>
        <v>8.7427877409362864E-4</v>
      </c>
      <c r="S894">
        <f t="shared" si="165"/>
        <v>4.2647111398517179E-3</v>
      </c>
      <c r="T894">
        <f t="shared" si="166"/>
        <v>5.5708039480484306E-3</v>
      </c>
      <c r="U894">
        <f t="shared" si="167"/>
        <v>7.2340676956501593E-3</v>
      </c>
      <c r="V894">
        <f t="shared" si="168"/>
        <v>7.2340676956501593E-3</v>
      </c>
      <c r="W894" s="2"/>
      <c r="X894">
        <f t="shared" si="169"/>
        <v>216.31871935598934</v>
      </c>
      <c r="Y894">
        <f t="shared" si="170"/>
        <v>5.0652832510901915E-3</v>
      </c>
      <c r="Z894" s="40">
        <f>X894/MAX($X$16:X894)-1</f>
        <v>0</v>
      </c>
      <c r="AC894" s="2"/>
    </row>
    <row r="895" spans="1:29">
      <c r="A895" s="2">
        <v>44805</v>
      </c>
      <c r="B895">
        <v>16771436</v>
      </c>
      <c r="C895">
        <v>19274376</v>
      </c>
      <c r="D895">
        <v>19822864</v>
      </c>
      <c r="E895">
        <v>19043150</v>
      </c>
      <c r="F895">
        <v>18011040</v>
      </c>
      <c r="G895">
        <f>IFERROR(VLOOKUP($A895,'Equity Curves'!$A$16:$F$1622,2,FALSE),'BN+NF EQ_Curves'!G894)</f>
        <v>25946466</v>
      </c>
      <c r="H895">
        <f>IFERROR(VLOOKUP($A895,'Equity Curves'!$A$16:$F$1622,3,FALSE),'BN+NF EQ_Curves'!H894)</f>
        <v>35570460</v>
      </c>
      <c r="I895">
        <f>IFERROR(VLOOKUP($A895,'Equity Curves'!$A$16:$F$1622,4,FALSE),'BN+NF EQ_Curves'!I894)</f>
        <v>38734312</v>
      </c>
      <c r="J895">
        <f>IFERROR(VLOOKUP($A895,'Equity Curves'!$A$16:$F$1622,5,FALSE),'BN+NF EQ_Curves'!J894)</f>
        <v>34219504</v>
      </c>
      <c r="K895">
        <f>IFERROR(VLOOKUP($A895,'Equity Curves'!$A$16:$F$1622,6,FALSE),'BN+NF EQ_Curves'!K894)</f>
        <v>34219504</v>
      </c>
      <c r="M895">
        <f t="shared" si="159"/>
        <v>1.0824732391545577E-3</v>
      </c>
      <c r="N895">
        <f t="shared" si="160"/>
        <v>1.3959209680547424E-3</v>
      </c>
      <c r="O895">
        <f t="shared" si="161"/>
        <v>2.0930709866713304E-3</v>
      </c>
      <c r="P895">
        <f t="shared" si="162"/>
        <v>-6.8897102944408539E-3</v>
      </c>
      <c r="Q895">
        <f t="shared" si="163"/>
        <v>-4.846850850903528E-3</v>
      </c>
      <c r="R895">
        <f t="shared" si="164"/>
        <v>1.4417321597126609E-3</v>
      </c>
      <c r="S895">
        <f t="shared" si="165"/>
        <v>-4.4976979202023815E-3</v>
      </c>
      <c r="T895">
        <f t="shared" si="166"/>
        <v>3.4690828624488468E-3</v>
      </c>
      <c r="U895">
        <f t="shared" si="167"/>
        <v>-2.3207603323981418E-3</v>
      </c>
      <c r="V895">
        <f t="shared" si="168"/>
        <v>-2.3207603323981418E-3</v>
      </c>
      <c r="W895" s="2"/>
      <c r="X895">
        <f t="shared" si="169"/>
        <v>216.07225663359768</v>
      </c>
      <c r="Y895">
        <f t="shared" si="170"/>
        <v>-1.1393499514300912E-3</v>
      </c>
      <c r="Z895" s="40">
        <f>X895/MAX($X$16:X895)-1</f>
        <v>-1.1393499514300576E-3</v>
      </c>
      <c r="AC895" s="2"/>
    </row>
    <row r="896" spans="1:29">
      <c r="A896" s="2">
        <v>44806</v>
      </c>
      <c r="B896">
        <v>16764350</v>
      </c>
      <c r="C896">
        <v>19205282</v>
      </c>
      <c r="D896">
        <v>19690550</v>
      </c>
      <c r="E896">
        <v>18930754</v>
      </c>
      <c r="F896">
        <v>17936206</v>
      </c>
      <c r="G896">
        <f>IFERROR(VLOOKUP($A896,'Equity Curves'!$A$16:$F$1622,2,FALSE),'BN+NF EQ_Curves'!G895)</f>
        <v>25965398</v>
      </c>
      <c r="H896">
        <f>IFERROR(VLOOKUP($A896,'Equity Curves'!$A$16:$F$1622,3,FALSE),'BN+NF EQ_Curves'!H895)</f>
        <v>35596672</v>
      </c>
      <c r="I896">
        <f>IFERROR(VLOOKUP($A896,'Equity Curves'!$A$16:$F$1622,4,FALSE),'BN+NF EQ_Curves'!I895)</f>
        <v>38720144</v>
      </c>
      <c r="J896">
        <f>IFERROR(VLOOKUP($A896,'Equity Curves'!$A$16:$F$1622,5,FALSE),'BN+NF EQ_Curves'!J895)</f>
        <v>33944952</v>
      </c>
      <c r="K896">
        <f>IFERROR(VLOOKUP($A896,'Equity Curves'!$A$16:$F$1622,6,FALSE),'BN+NF EQ_Curves'!K895)</f>
        <v>33944952</v>
      </c>
      <c r="M896">
        <f t="shared" si="159"/>
        <v>-4.2250407180399741E-4</v>
      </c>
      <c r="N896">
        <f t="shared" si="160"/>
        <v>-3.5847593717170945E-3</v>
      </c>
      <c r="O896">
        <f t="shared" si="161"/>
        <v>-6.6748175238452445E-3</v>
      </c>
      <c r="P896">
        <f t="shared" si="162"/>
        <v>-5.9021747977618944E-3</v>
      </c>
      <c r="Q896">
        <f t="shared" si="163"/>
        <v>-4.1548961081647739E-3</v>
      </c>
      <c r="R896">
        <f t="shared" si="164"/>
        <v>7.2965620828679967E-4</v>
      </c>
      <c r="S896">
        <f t="shared" si="165"/>
        <v>7.3690359922240489E-4</v>
      </c>
      <c r="T896">
        <f t="shared" si="166"/>
        <v>-3.6577389060121757E-4</v>
      </c>
      <c r="U896">
        <f t="shared" si="167"/>
        <v>-8.0232606527552708E-3</v>
      </c>
      <c r="V896">
        <f t="shared" si="168"/>
        <v>-8.0232606527552708E-3</v>
      </c>
      <c r="W896" s="2"/>
      <c r="X896">
        <f t="shared" si="169"/>
        <v>215.30120522175835</v>
      </c>
      <c r="Y896">
        <f t="shared" si="170"/>
        <v>-3.5684887261895558E-3</v>
      </c>
      <c r="Z896" s="40">
        <f>X896/MAX($X$16:X896)-1</f>
        <v>-4.7037729201627743E-3</v>
      </c>
      <c r="AC896" s="2"/>
    </row>
    <row r="897" spans="1:29">
      <c r="A897" s="2">
        <v>44809</v>
      </c>
      <c r="B897">
        <v>16705437</v>
      </c>
      <c r="C897">
        <v>19315826</v>
      </c>
      <c r="D897">
        <v>19698916</v>
      </c>
      <c r="E897">
        <v>18937188</v>
      </c>
      <c r="F897">
        <v>17943810</v>
      </c>
      <c r="G897">
        <f>IFERROR(VLOOKUP($A897,'Equity Curves'!$A$16:$F$1622,2,FALSE),'BN+NF EQ_Curves'!G896)</f>
        <v>26096698</v>
      </c>
      <c r="H897">
        <f>IFERROR(VLOOKUP($A897,'Equity Curves'!$A$16:$F$1622,3,FALSE),'BN+NF EQ_Curves'!H896)</f>
        <v>35778472</v>
      </c>
      <c r="I897">
        <f>IFERROR(VLOOKUP($A897,'Equity Curves'!$A$16:$F$1622,4,FALSE),'BN+NF EQ_Curves'!I896)</f>
        <v>38699660</v>
      </c>
      <c r="J897">
        <f>IFERROR(VLOOKUP($A897,'Equity Curves'!$A$16:$F$1622,5,FALSE),'BN+NF EQ_Curves'!J896)</f>
        <v>33927540</v>
      </c>
      <c r="K897">
        <f>IFERROR(VLOOKUP($A897,'Equity Curves'!$A$16:$F$1622,6,FALSE),'BN+NF EQ_Curves'!K896)</f>
        <v>33927540</v>
      </c>
      <c r="M897">
        <f t="shared" si="159"/>
        <v>-3.5141833712610815E-3</v>
      </c>
      <c r="N897">
        <f t="shared" si="160"/>
        <v>5.7559165233813658E-3</v>
      </c>
      <c r="O897">
        <f t="shared" si="161"/>
        <v>4.2487386081146994E-4</v>
      </c>
      <c r="P897">
        <f t="shared" si="162"/>
        <v>3.3987024499926299E-4</v>
      </c>
      <c r="Q897">
        <f t="shared" si="163"/>
        <v>4.2394695957437278E-4</v>
      </c>
      <c r="R897">
        <f t="shared" si="164"/>
        <v>5.0567297293113711E-3</v>
      </c>
      <c r="S897">
        <f t="shared" si="165"/>
        <v>5.1072190119345606E-3</v>
      </c>
      <c r="T897">
        <f t="shared" si="166"/>
        <v>-5.2902695816425815E-4</v>
      </c>
      <c r="U897">
        <f t="shared" si="167"/>
        <v>-5.1294814027136315E-4</v>
      </c>
      <c r="V897">
        <f t="shared" si="168"/>
        <v>-5.1294814027136315E-4</v>
      </c>
      <c r="W897" s="2"/>
      <c r="X897">
        <f t="shared" si="169"/>
        <v>215.56041602525158</v>
      </c>
      <c r="Y897">
        <f t="shared" si="170"/>
        <v>1.2039449720044337E-3</v>
      </c>
      <c r="Z897" s="40">
        <f>X897/MAX($X$16:X897)-1</f>
        <v>-3.5054910319149979E-3</v>
      </c>
      <c r="AC897" s="2"/>
    </row>
    <row r="898" spans="1:29">
      <c r="A898" s="2">
        <v>44810</v>
      </c>
      <c r="B898">
        <v>16640299</v>
      </c>
      <c r="C898">
        <v>19185392</v>
      </c>
      <c r="D898">
        <v>19620916</v>
      </c>
      <c r="E898">
        <v>18887262</v>
      </c>
      <c r="F898">
        <v>17906410</v>
      </c>
      <c r="G898">
        <f>IFERROR(VLOOKUP($A898,'Equity Curves'!$A$16:$F$1622,2,FALSE),'BN+NF EQ_Curves'!G897)</f>
        <v>26099356</v>
      </c>
      <c r="H898">
        <f>IFERROR(VLOOKUP($A898,'Equity Curves'!$A$16:$F$1622,3,FALSE),'BN+NF EQ_Curves'!H897)</f>
        <v>35352616</v>
      </c>
      <c r="I898">
        <f>IFERROR(VLOOKUP($A898,'Equity Curves'!$A$16:$F$1622,4,FALSE),'BN+NF EQ_Curves'!I897)</f>
        <v>38408160</v>
      </c>
      <c r="J898">
        <f>IFERROR(VLOOKUP($A898,'Equity Curves'!$A$16:$F$1622,5,FALSE),'BN+NF EQ_Curves'!J897)</f>
        <v>33792728</v>
      </c>
      <c r="K898">
        <f>IFERROR(VLOOKUP($A898,'Equity Curves'!$A$16:$F$1622,6,FALSE),'BN+NF EQ_Curves'!K897)</f>
        <v>33792728</v>
      </c>
      <c r="M898">
        <f t="shared" si="159"/>
        <v>-3.8992095806892335E-3</v>
      </c>
      <c r="N898">
        <f t="shared" si="160"/>
        <v>-6.7527011270447357E-3</v>
      </c>
      <c r="O898">
        <f t="shared" si="161"/>
        <v>-3.9596087419226933E-3</v>
      </c>
      <c r="P898">
        <f t="shared" si="162"/>
        <v>-2.6363998709839631E-3</v>
      </c>
      <c r="Q898">
        <f t="shared" si="163"/>
        <v>-2.0842842183460553E-3</v>
      </c>
      <c r="R898">
        <f t="shared" si="164"/>
        <v>1.0185196609935332E-4</v>
      </c>
      <c r="S898">
        <f t="shared" si="165"/>
        <v>-1.1902576499074669E-2</v>
      </c>
      <c r="T898">
        <f t="shared" si="166"/>
        <v>-7.5323659174266755E-3</v>
      </c>
      <c r="U898">
        <f t="shared" si="167"/>
        <v>-3.9735271110136194E-3</v>
      </c>
      <c r="V898">
        <f t="shared" si="168"/>
        <v>-3.9735271110136194E-3</v>
      </c>
      <c r="W898" s="2"/>
      <c r="X898">
        <f t="shared" si="169"/>
        <v>214.55563830801492</v>
      </c>
      <c r="Y898">
        <f t="shared" si="170"/>
        <v>-4.6612348211415907E-3</v>
      </c>
      <c r="Z898" s="40">
        <f>X898/MAX($X$16:X898)-1</f>
        <v>-8.1503859361934383E-3</v>
      </c>
      <c r="AC898" s="2"/>
    </row>
    <row r="899" spans="1:29">
      <c r="A899" s="2">
        <v>44811</v>
      </c>
      <c r="B899">
        <v>16553211</v>
      </c>
      <c r="C899">
        <v>19086806</v>
      </c>
      <c r="D899">
        <v>19520528</v>
      </c>
      <c r="E899">
        <v>18962160</v>
      </c>
      <c r="F899">
        <v>17976692</v>
      </c>
      <c r="G899">
        <f>IFERROR(VLOOKUP($A899,'Equity Curves'!$A$16:$F$1622,2,FALSE),'BN+NF EQ_Curves'!G898)</f>
        <v>26065664</v>
      </c>
      <c r="H899">
        <f>IFERROR(VLOOKUP($A899,'Equity Curves'!$A$16:$F$1622,3,FALSE),'BN+NF EQ_Curves'!H898)</f>
        <v>35517372</v>
      </c>
      <c r="I899">
        <f>IFERROR(VLOOKUP($A899,'Equity Curves'!$A$16:$F$1622,4,FALSE),'BN+NF EQ_Curves'!I898)</f>
        <v>38526124</v>
      </c>
      <c r="J899">
        <f>IFERROR(VLOOKUP($A899,'Equity Curves'!$A$16:$F$1622,5,FALSE),'BN+NF EQ_Curves'!J898)</f>
        <v>33912360</v>
      </c>
      <c r="K899">
        <f>IFERROR(VLOOKUP($A899,'Equity Curves'!$A$16:$F$1622,6,FALSE),'BN+NF EQ_Curves'!K898)</f>
        <v>33912360</v>
      </c>
      <c r="M899">
        <f t="shared" si="159"/>
        <v>-5.2335598056261201E-3</v>
      </c>
      <c r="N899">
        <f t="shared" si="160"/>
        <v>-5.1385971159724209E-3</v>
      </c>
      <c r="O899">
        <f t="shared" si="161"/>
        <v>-5.1163768297055601E-3</v>
      </c>
      <c r="P899">
        <f t="shared" si="162"/>
        <v>3.9655297840417436E-3</v>
      </c>
      <c r="Q899">
        <f t="shared" si="163"/>
        <v>3.9249631835749366E-3</v>
      </c>
      <c r="R899">
        <f t="shared" si="164"/>
        <v>-1.2909130784682921E-3</v>
      </c>
      <c r="S899">
        <f t="shared" si="165"/>
        <v>4.6603623335823574E-3</v>
      </c>
      <c r="T899">
        <f t="shared" si="166"/>
        <v>3.0713265097832565E-3</v>
      </c>
      <c r="U899">
        <f t="shared" si="167"/>
        <v>3.5401699442554335E-3</v>
      </c>
      <c r="V899">
        <f t="shared" si="168"/>
        <v>3.5401699442554335E-3</v>
      </c>
      <c r="W899" s="2"/>
      <c r="X899">
        <f t="shared" si="169"/>
        <v>214.68272121895683</v>
      </c>
      <c r="Y899">
        <f t="shared" si="170"/>
        <v>5.9230748697207706E-4</v>
      </c>
      <c r="Z899" s="40">
        <f>X899/MAX($X$16:X899)-1</f>
        <v>-7.5629059838330237E-3</v>
      </c>
      <c r="AC899" s="2"/>
    </row>
    <row r="900" spans="1:29">
      <c r="A900" s="2">
        <v>44812</v>
      </c>
      <c r="B900">
        <v>16545104</v>
      </c>
      <c r="C900">
        <v>19156744</v>
      </c>
      <c r="D900">
        <v>19590464</v>
      </c>
      <c r="E900">
        <v>19023056</v>
      </c>
      <c r="F900">
        <v>18043528</v>
      </c>
      <c r="G900">
        <f>IFERROR(VLOOKUP($A900,'Equity Curves'!$A$16:$F$1622,2,FALSE),'BN+NF EQ_Curves'!G899)</f>
        <v>26059012</v>
      </c>
      <c r="H900">
        <f>IFERROR(VLOOKUP($A900,'Equity Curves'!$A$16:$F$1622,3,FALSE),'BN+NF EQ_Curves'!H899)</f>
        <v>35556340</v>
      </c>
      <c r="I900">
        <f>IFERROR(VLOOKUP($A900,'Equity Curves'!$A$16:$F$1622,4,FALSE),'BN+NF EQ_Curves'!I899)</f>
        <v>38758324</v>
      </c>
      <c r="J900">
        <f>IFERROR(VLOOKUP($A900,'Equity Curves'!$A$16:$F$1622,5,FALSE),'BN+NF EQ_Curves'!J899)</f>
        <v>34109728</v>
      </c>
      <c r="K900">
        <f>IFERROR(VLOOKUP($A900,'Equity Curves'!$A$16:$F$1622,6,FALSE),'BN+NF EQ_Curves'!K899)</f>
        <v>34109728</v>
      </c>
      <c r="M900">
        <f t="shared" si="159"/>
        <v>-4.8975392145966801E-4</v>
      </c>
      <c r="N900">
        <f t="shared" si="160"/>
        <v>3.6642065728544893E-3</v>
      </c>
      <c r="O900">
        <f t="shared" si="161"/>
        <v>3.5826899764186404E-3</v>
      </c>
      <c r="P900">
        <f t="shared" si="162"/>
        <v>3.2114484847718394E-3</v>
      </c>
      <c r="Q900">
        <f t="shared" si="163"/>
        <v>3.7179254114161342E-3</v>
      </c>
      <c r="R900">
        <f t="shared" si="164"/>
        <v>-2.5520163230829951E-4</v>
      </c>
      <c r="S900">
        <f t="shared" si="165"/>
        <v>1.0971532465859912E-3</v>
      </c>
      <c r="T900">
        <f t="shared" si="166"/>
        <v>6.027079183984263E-3</v>
      </c>
      <c r="U900">
        <f t="shared" si="167"/>
        <v>5.819942935260114E-3</v>
      </c>
      <c r="V900">
        <f t="shared" si="168"/>
        <v>5.819942935260114E-3</v>
      </c>
      <c r="W900" s="2"/>
      <c r="X900">
        <f t="shared" si="169"/>
        <v>215.37390153982182</v>
      </c>
      <c r="Y900">
        <f t="shared" si="170"/>
        <v>3.2195433192783616E-3</v>
      </c>
      <c r="Z900" s="40">
        <f>X900/MAX($X$16:X900)-1</f>
        <v>-4.3677117679893351E-3</v>
      </c>
      <c r="AC900" s="2"/>
    </row>
    <row r="901" spans="1:29">
      <c r="A901" s="2">
        <v>44813</v>
      </c>
      <c r="B901">
        <v>16511009</v>
      </c>
      <c r="C901">
        <v>19116966</v>
      </c>
      <c r="D901">
        <v>19547758</v>
      </c>
      <c r="E901">
        <v>18954382</v>
      </c>
      <c r="F901">
        <v>17981118</v>
      </c>
      <c r="G901">
        <f>IFERROR(VLOOKUP($A901,'Equity Curves'!$A$16:$F$1622,2,FALSE),'BN+NF EQ_Curves'!G900)</f>
        <v>26029608</v>
      </c>
      <c r="H901">
        <f>IFERROR(VLOOKUP($A901,'Equity Curves'!$A$16:$F$1622,3,FALSE),'BN+NF EQ_Curves'!H900)</f>
        <v>35515628</v>
      </c>
      <c r="I901">
        <f>IFERROR(VLOOKUP($A901,'Equity Curves'!$A$16:$F$1622,4,FALSE),'BN+NF EQ_Curves'!I900)</f>
        <v>38660796</v>
      </c>
      <c r="J901">
        <f>IFERROR(VLOOKUP($A901,'Equity Curves'!$A$16:$F$1622,5,FALSE),'BN+NF EQ_Curves'!J900)</f>
        <v>34071560</v>
      </c>
      <c r="K901">
        <f>IFERROR(VLOOKUP($A901,'Equity Curves'!$A$16:$F$1622,6,FALSE),'BN+NF EQ_Curves'!K900)</f>
        <v>34071560</v>
      </c>
      <c r="M901">
        <f t="shared" si="159"/>
        <v>-2.0607304734984178E-3</v>
      </c>
      <c r="N901">
        <f t="shared" si="160"/>
        <v>-2.0764488996668495E-3</v>
      </c>
      <c r="O901">
        <f t="shared" si="161"/>
        <v>-2.1799381576669274E-3</v>
      </c>
      <c r="P901">
        <f t="shared" si="162"/>
        <v>-3.6100403636513123E-3</v>
      </c>
      <c r="Q901">
        <f t="shared" si="163"/>
        <v>-3.4588579351000348E-3</v>
      </c>
      <c r="R901">
        <f t="shared" si="164"/>
        <v>-1.1283620422753993E-3</v>
      </c>
      <c r="S901">
        <f t="shared" si="165"/>
        <v>-1.1449997384432864E-3</v>
      </c>
      <c r="T901">
        <f t="shared" si="166"/>
        <v>-2.5163110768153807E-3</v>
      </c>
      <c r="U901">
        <f t="shared" si="167"/>
        <v>-1.1189769675090666E-3</v>
      </c>
      <c r="V901">
        <f t="shared" si="168"/>
        <v>-1.1189769675090666E-3</v>
      </c>
      <c r="W901" s="2"/>
      <c r="X901">
        <f t="shared" si="169"/>
        <v>214.93424495420493</v>
      </c>
      <c r="Y901">
        <f t="shared" si="170"/>
        <v>-2.0413642622135741E-3</v>
      </c>
      <c r="Z901" s="40">
        <f>X901/MAX($X$16:X901)-1</f>
        <v>-6.4001599394920561E-3</v>
      </c>
      <c r="AC901" s="2"/>
    </row>
    <row r="902" spans="1:29">
      <c r="A902" s="2">
        <v>44816</v>
      </c>
      <c r="B902">
        <v>16572549</v>
      </c>
      <c r="C902">
        <v>19188762</v>
      </c>
      <c r="D902">
        <v>19525042</v>
      </c>
      <c r="E902">
        <v>19029550</v>
      </c>
      <c r="F902">
        <v>18069378</v>
      </c>
      <c r="G902">
        <f>IFERROR(VLOOKUP($A902,'Equity Curves'!$A$16:$F$1622,2,FALSE),'BN+NF EQ_Curves'!G901)</f>
        <v>26122274</v>
      </c>
      <c r="H902">
        <f>IFERROR(VLOOKUP($A902,'Equity Curves'!$A$16:$F$1622,3,FALSE),'BN+NF EQ_Curves'!H901)</f>
        <v>35643932</v>
      </c>
      <c r="I902">
        <f>IFERROR(VLOOKUP($A902,'Equity Curves'!$A$16:$F$1622,4,FALSE),'BN+NF EQ_Curves'!I901)</f>
        <v>38611212</v>
      </c>
      <c r="J902">
        <f>IFERROR(VLOOKUP($A902,'Equity Curves'!$A$16:$F$1622,5,FALSE),'BN+NF EQ_Curves'!J901)</f>
        <v>34028468</v>
      </c>
      <c r="K902">
        <f>IFERROR(VLOOKUP($A902,'Equity Curves'!$A$16:$F$1622,6,FALSE),'BN+NF EQ_Curves'!K901)</f>
        <v>34028468</v>
      </c>
      <c r="M902">
        <f t="shared" si="159"/>
        <v>3.7272101299199445E-3</v>
      </c>
      <c r="N902">
        <f t="shared" si="160"/>
        <v>3.75561686932957E-3</v>
      </c>
      <c r="O902">
        <f t="shared" si="161"/>
        <v>-1.1620770013625048E-3</v>
      </c>
      <c r="P902">
        <f t="shared" si="162"/>
        <v>3.9657320402215479E-3</v>
      </c>
      <c r="Q902">
        <f t="shared" si="163"/>
        <v>4.9084823312988135E-3</v>
      </c>
      <c r="R902">
        <f t="shared" si="164"/>
        <v>3.5600228785619414E-3</v>
      </c>
      <c r="S902">
        <f t="shared" si="165"/>
        <v>3.6126068219883845E-3</v>
      </c>
      <c r="T902">
        <f t="shared" si="166"/>
        <v>-1.2825395524707073E-3</v>
      </c>
      <c r="U902">
        <f t="shared" si="167"/>
        <v>-1.2647498382815092E-3</v>
      </c>
      <c r="V902">
        <f t="shared" si="168"/>
        <v>-1.2647498382815092E-3</v>
      </c>
      <c r="W902" s="2"/>
      <c r="X902">
        <f t="shared" si="169"/>
        <v>215.33306737114899</v>
      </c>
      <c r="Y902">
        <f t="shared" si="170"/>
        <v>1.8555554840923973E-3</v>
      </c>
      <c r="Z902" s="40">
        <f>X902/MAX($X$16:X902)-1</f>
        <v>-4.556480307274291E-3</v>
      </c>
      <c r="AC902" s="2"/>
    </row>
    <row r="903" spans="1:29">
      <c r="A903" s="2">
        <v>44817</v>
      </c>
      <c r="B903">
        <v>16630316</v>
      </c>
      <c r="C903">
        <v>19256156</v>
      </c>
      <c r="D903">
        <v>19595646</v>
      </c>
      <c r="E903">
        <v>19008370</v>
      </c>
      <c r="F903">
        <v>18049204</v>
      </c>
      <c r="G903">
        <f>IFERROR(VLOOKUP($A903,'Equity Curves'!$A$16:$F$1622,2,FALSE),'BN+NF EQ_Curves'!G902)</f>
        <v>26218778</v>
      </c>
      <c r="H903">
        <f>IFERROR(VLOOKUP($A903,'Equity Curves'!$A$16:$F$1622,3,FALSE),'BN+NF EQ_Curves'!H902)</f>
        <v>35777556</v>
      </c>
      <c r="I903">
        <f>IFERROR(VLOOKUP($A903,'Equity Curves'!$A$16:$F$1622,4,FALSE),'BN+NF EQ_Curves'!I902)</f>
        <v>38681696</v>
      </c>
      <c r="J903">
        <f>IFERROR(VLOOKUP($A903,'Equity Curves'!$A$16:$F$1622,5,FALSE),'BN+NF EQ_Curves'!J902)</f>
        <v>34050756</v>
      </c>
      <c r="K903">
        <f>IFERROR(VLOOKUP($A903,'Equity Curves'!$A$16:$F$1622,6,FALSE),'BN+NF EQ_Curves'!K902)</f>
        <v>34050756</v>
      </c>
      <c r="M903">
        <f t="shared" si="159"/>
        <v>3.4857039795146427E-3</v>
      </c>
      <c r="N903">
        <f t="shared" si="160"/>
        <v>3.5121598777450025E-3</v>
      </c>
      <c r="O903">
        <f t="shared" si="161"/>
        <v>3.6160741677278008E-3</v>
      </c>
      <c r="P903">
        <f t="shared" si="162"/>
        <v>-1.1130058251508368E-3</v>
      </c>
      <c r="Q903">
        <f t="shared" si="163"/>
        <v>-1.1164745128471321E-3</v>
      </c>
      <c r="R903">
        <f t="shared" si="164"/>
        <v>3.6943184961615305E-3</v>
      </c>
      <c r="S903">
        <f t="shared" si="165"/>
        <v>3.748856888179386E-3</v>
      </c>
      <c r="T903">
        <f t="shared" si="166"/>
        <v>1.8254801221986305E-3</v>
      </c>
      <c r="U903">
        <f t="shared" si="167"/>
        <v>6.549810000262557E-4</v>
      </c>
      <c r="V903">
        <f t="shared" si="168"/>
        <v>6.549810000262557E-4</v>
      </c>
      <c r="W903" s="2"/>
      <c r="X903">
        <f t="shared" si="169"/>
        <v>215.74140508597134</v>
      </c>
      <c r="Y903">
        <f t="shared" si="170"/>
        <v>1.8963075193581536E-3</v>
      </c>
      <c r="Z903" s="40">
        <f>X903/MAX($X$16:X903)-1</f>
        <v>-2.6688132757847205E-3</v>
      </c>
      <c r="AC903" s="2"/>
    </row>
    <row r="904" spans="1:29">
      <c r="A904" s="2">
        <v>44818</v>
      </c>
      <c r="B904">
        <v>16454197</v>
      </c>
      <c r="C904">
        <v>19082900</v>
      </c>
      <c r="D904">
        <v>19470710</v>
      </c>
      <c r="E904">
        <v>18877054</v>
      </c>
      <c r="F904">
        <v>17902372</v>
      </c>
      <c r="G904">
        <f>IFERROR(VLOOKUP($A904,'Equity Curves'!$A$16:$F$1622,2,FALSE),'BN+NF EQ_Curves'!G903)</f>
        <v>26138436</v>
      </c>
      <c r="H904">
        <f>IFERROR(VLOOKUP($A904,'Equity Curves'!$A$16:$F$1622,3,FALSE),'BN+NF EQ_Curves'!H903)</f>
        <v>35670964</v>
      </c>
      <c r="I904">
        <f>IFERROR(VLOOKUP($A904,'Equity Curves'!$A$16:$F$1622,4,FALSE),'BN+NF EQ_Curves'!I903)</f>
        <v>38606892</v>
      </c>
      <c r="J904">
        <f>IFERROR(VLOOKUP($A904,'Equity Curves'!$A$16:$F$1622,5,FALSE),'BN+NF EQ_Curves'!J903)</f>
        <v>33951064</v>
      </c>
      <c r="K904">
        <f>IFERROR(VLOOKUP($A904,'Equity Curves'!$A$16:$F$1622,6,FALSE),'BN+NF EQ_Curves'!K903)</f>
        <v>33951064</v>
      </c>
      <c r="M904">
        <f t="shared" si="159"/>
        <v>-1.0590237732103214E-2</v>
      </c>
      <c r="N904">
        <f t="shared" si="160"/>
        <v>-8.9974343789072098E-3</v>
      </c>
      <c r="O904">
        <f t="shared" si="161"/>
        <v>-6.3757020309511692E-3</v>
      </c>
      <c r="P904">
        <f t="shared" si="162"/>
        <v>-6.9083251220383168E-3</v>
      </c>
      <c r="Q904">
        <f t="shared" si="163"/>
        <v>-8.1350955975676431E-3</v>
      </c>
      <c r="R904">
        <f t="shared" si="164"/>
        <v>-3.064292317513817E-3</v>
      </c>
      <c r="S904">
        <f t="shared" si="165"/>
        <v>-2.9792979710520084E-3</v>
      </c>
      <c r="T904">
        <f t="shared" si="166"/>
        <v>-1.9338345454139594E-3</v>
      </c>
      <c r="U904">
        <f t="shared" si="167"/>
        <v>-2.9277470373932912E-3</v>
      </c>
      <c r="V904">
        <f t="shared" si="168"/>
        <v>-2.9277470373932912E-3</v>
      </c>
      <c r="W904" s="2"/>
      <c r="X904">
        <f t="shared" si="169"/>
        <v>214.5582853956389</v>
      </c>
      <c r="Y904">
        <f t="shared" si="170"/>
        <v>-5.4839713770333913E-3</v>
      </c>
      <c r="Z904" s="40">
        <f>X904/MAX($X$16:X904)-1</f>
        <v>-8.1381489572029952E-3</v>
      </c>
      <c r="AC904" s="2"/>
    </row>
    <row r="905" spans="1:29">
      <c r="A905" s="2">
        <v>44819</v>
      </c>
      <c r="B905">
        <v>16441581</v>
      </c>
      <c r="C905">
        <v>19099072</v>
      </c>
      <c r="D905">
        <v>19519718</v>
      </c>
      <c r="E905">
        <v>18856194</v>
      </c>
      <c r="F905">
        <v>17766402</v>
      </c>
      <c r="G905">
        <f>IFERROR(VLOOKUP($A905,'Equity Curves'!$A$16:$F$1622,2,FALSE),'BN+NF EQ_Curves'!G904)</f>
        <v>26214558</v>
      </c>
      <c r="H905">
        <f>IFERROR(VLOOKUP($A905,'Equity Curves'!$A$16:$F$1622,3,FALSE),'BN+NF EQ_Curves'!H904)</f>
        <v>35791064</v>
      </c>
      <c r="I905">
        <f>IFERROR(VLOOKUP($A905,'Equity Curves'!$A$16:$F$1622,4,FALSE),'BN+NF EQ_Curves'!I904)</f>
        <v>38353392</v>
      </c>
      <c r="J905">
        <f>IFERROR(VLOOKUP($A905,'Equity Curves'!$A$16:$F$1622,5,FALSE),'BN+NF EQ_Curves'!J904)</f>
        <v>33897940</v>
      </c>
      <c r="K905">
        <f>IFERROR(VLOOKUP($A905,'Equity Curves'!$A$16:$F$1622,6,FALSE),'BN+NF EQ_Curves'!K904)</f>
        <v>33897940</v>
      </c>
      <c r="M905">
        <f t="shared" si="159"/>
        <v>-7.6673446902331133E-4</v>
      </c>
      <c r="N905">
        <f t="shared" si="160"/>
        <v>8.4746029167481751E-4</v>
      </c>
      <c r="O905">
        <f t="shared" si="161"/>
        <v>2.5170114495054463E-3</v>
      </c>
      <c r="P905">
        <f t="shared" si="162"/>
        <v>-1.1050453105659885E-3</v>
      </c>
      <c r="Q905">
        <f t="shared" si="163"/>
        <v>-7.5950829309099355E-3</v>
      </c>
      <c r="R905">
        <f t="shared" si="164"/>
        <v>2.9122629984441595E-3</v>
      </c>
      <c r="S905">
        <f t="shared" si="165"/>
        <v>3.3668840572966818E-3</v>
      </c>
      <c r="T905">
        <f t="shared" si="166"/>
        <v>-6.5661851257023951E-3</v>
      </c>
      <c r="U905">
        <f t="shared" si="167"/>
        <v>-1.5647226843906736E-3</v>
      </c>
      <c r="V905">
        <f t="shared" si="168"/>
        <v>-1.5647226843906736E-3</v>
      </c>
      <c r="W905" s="2"/>
      <c r="X905">
        <f t="shared" si="169"/>
        <v>214.35405005844987</v>
      </c>
      <c r="Y905">
        <f t="shared" si="170"/>
        <v>-9.5188744080618734E-4</v>
      </c>
      <c r="Z905" s="40">
        <f>X905/MAX($X$16:X905)-1</f>
        <v>-9.0822897962254956E-3</v>
      </c>
      <c r="AC905" s="2"/>
    </row>
    <row r="906" spans="1:29">
      <c r="A906" s="2">
        <v>44820</v>
      </c>
      <c r="B906">
        <v>16515664</v>
      </c>
      <c r="C906">
        <v>19185502</v>
      </c>
      <c r="D906">
        <v>19610264</v>
      </c>
      <c r="E906">
        <v>18942626</v>
      </c>
      <c r="F906">
        <v>17848716</v>
      </c>
      <c r="G906">
        <f>IFERROR(VLOOKUP($A906,'Equity Curves'!$A$16:$F$1622,2,FALSE),'BN+NF EQ_Curves'!G905)</f>
        <v>26308700</v>
      </c>
      <c r="H906">
        <f>IFERROR(VLOOKUP($A906,'Equity Curves'!$A$16:$F$1622,3,FALSE),'BN+NF EQ_Curves'!H905)</f>
        <v>35914176</v>
      </c>
      <c r="I906">
        <f>IFERROR(VLOOKUP($A906,'Equity Curves'!$A$16:$F$1622,4,FALSE),'BN+NF EQ_Curves'!I905)</f>
        <v>38490988</v>
      </c>
      <c r="J906">
        <f>IFERROR(VLOOKUP($A906,'Equity Curves'!$A$16:$F$1622,5,FALSE),'BN+NF EQ_Curves'!J905)</f>
        <v>34021052</v>
      </c>
      <c r="K906">
        <f>IFERROR(VLOOKUP($A906,'Equity Curves'!$A$16:$F$1622,6,FALSE),'BN+NF EQ_Curves'!K905)</f>
        <v>34021052</v>
      </c>
      <c r="M906">
        <f t="shared" si="159"/>
        <v>4.5058318904975803E-3</v>
      </c>
      <c r="N906">
        <f t="shared" si="160"/>
        <v>4.5253507604976484E-3</v>
      </c>
      <c r="O906">
        <f t="shared" si="161"/>
        <v>4.6386940631006901E-3</v>
      </c>
      <c r="P906">
        <f t="shared" si="162"/>
        <v>4.5837457972695006E-3</v>
      </c>
      <c r="Q906">
        <f t="shared" si="163"/>
        <v>4.6331271801685059E-3</v>
      </c>
      <c r="R906">
        <f t="shared" si="164"/>
        <v>3.5912106547819622E-3</v>
      </c>
      <c r="S906">
        <f t="shared" si="165"/>
        <v>3.4397412717319664E-3</v>
      </c>
      <c r="T906">
        <f t="shared" si="166"/>
        <v>3.5875835962566605E-3</v>
      </c>
      <c r="U906">
        <f t="shared" si="167"/>
        <v>3.6318431149502395E-3</v>
      </c>
      <c r="V906">
        <f t="shared" si="168"/>
        <v>3.6318431149502395E-3</v>
      </c>
      <c r="W906" s="2"/>
      <c r="X906">
        <f t="shared" si="169"/>
        <v>215.22794947302813</v>
      </c>
      <c r="Y906">
        <f t="shared" si="170"/>
        <v>4.0768971444205002E-3</v>
      </c>
      <c r="Z906" s="40">
        <f>X906/MAX($X$16:X906)-1</f>
        <v>-5.0424202131400531E-3</v>
      </c>
      <c r="AC906" s="2"/>
    </row>
    <row r="907" spans="1:29">
      <c r="A907" s="2">
        <v>44823</v>
      </c>
      <c r="B907">
        <v>16516755</v>
      </c>
      <c r="C907">
        <v>19171628</v>
      </c>
      <c r="D907">
        <v>19589144</v>
      </c>
      <c r="E907">
        <v>18920762</v>
      </c>
      <c r="F907">
        <v>17758942</v>
      </c>
      <c r="G907">
        <f>IFERROR(VLOOKUP($A907,'Equity Curves'!$A$16:$F$1622,2,FALSE),'BN+NF EQ_Curves'!G906)</f>
        <v>26310670</v>
      </c>
      <c r="H907">
        <f>IFERROR(VLOOKUP($A907,'Equity Curves'!$A$16:$F$1622,3,FALSE),'BN+NF EQ_Curves'!H906)</f>
        <v>35683532</v>
      </c>
      <c r="I907">
        <f>IFERROR(VLOOKUP($A907,'Equity Curves'!$A$16:$F$1622,4,FALSE),'BN+NF EQ_Curves'!I906)</f>
        <v>38310168</v>
      </c>
      <c r="J907">
        <f>IFERROR(VLOOKUP($A907,'Equity Curves'!$A$16:$F$1622,5,FALSE),'BN+NF EQ_Curves'!J906)</f>
        <v>34008428</v>
      </c>
      <c r="K907">
        <f>IFERROR(VLOOKUP($A907,'Equity Curves'!$A$16:$F$1622,6,FALSE),'BN+NF EQ_Curves'!K906)</f>
        <v>34008428</v>
      </c>
      <c r="M907">
        <f t="shared" si="159"/>
        <v>6.6058500584720292E-5</v>
      </c>
      <c r="N907">
        <f t="shared" si="160"/>
        <v>-7.2315022041125054E-4</v>
      </c>
      <c r="O907">
        <f t="shared" si="161"/>
        <v>-1.0769870308732221E-3</v>
      </c>
      <c r="P907">
        <f t="shared" si="162"/>
        <v>-1.1542222287448389E-3</v>
      </c>
      <c r="Q907">
        <f t="shared" si="163"/>
        <v>-5.0297175438277497E-3</v>
      </c>
      <c r="R907">
        <f t="shared" si="164"/>
        <v>7.4880172718616578E-5</v>
      </c>
      <c r="S907">
        <f t="shared" si="165"/>
        <v>-6.4220880356548049E-3</v>
      </c>
      <c r="T907">
        <f t="shared" si="166"/>
        <v>-4.697723009864041E-3</v>
      </c>
      <c r="U907">
        <f t="shared" si="167"/>
        <v>-3.7106436332423609E-4</v>
      </c>
      <c r="V907">
        <f t="shared" si="168"/>
        <v>-3.7106436332423609E-4</v>
      </c>
      <c r="W907" s="2"/>
      <c r="X907">
        <f t="shared" si="169"/>
        <v>214.80384111717223</v>
      </c>
      <c r="Y907">
        <f t="shared" si="170"/>
        <v>-1.9705078122721044E-3</v>
      </c>
      <c r="Z907" s="40">
        <f>X907/MAX($X$16:X907)-1</f>
        <v>-7.0029918969893856E-3</v>
      </c>
      <c r="AC907" s="2"/>
    </row>
    <row r="908" spans="1:29">
      <c r="A908" s="2">
        <v>44824</v>
      </c>
      <c r="B908">
        <v>16482284</v>
      </c>
      <c r="C908">
        <v>19263730</v>
      </c>
      <c r="D908">
        <v>19678590</v>
      </c>
      <c r="E908">
        <v>18865386</v>
      </c>
      <c r="F908">
        <v>17720342</v>
      </c>
      <c r="G908">
        <f>IFERROR(VLOOKUP($A908,'Equity Curves'!$A$16:$F$1622,2,FALSE),'BN+NF EQ_Curves'!G907)</f>
        <v>26198204</v>
      </c>
      <c r="H908">
        <f>IFERROR(VLOOKUP($A908,'Equity Curves'!$A$16:$F$1622,3,FALSE),'BN+NF EQ_Curves'!H907)</f>
        <v>35503796</v>
      </c>
      <c r="I908">
        <f>IFERROR(VLOOKUP($A908,'Equity Curves'!$A$16:$F$1622,4,FALSE),'BN+NF EQ_Curves'!I907)</f>
        <v>38109284</v>
      </c>
      <c r="J908">
        <f>IFERROR(VLOOKUP($A908,'Equity Curves'!$A$16:$F$1622,5,FALSE),'BN+NF EQ_Curves'!J907)</f>
        <v>33826792</v>
      </c>
      <c r="K908">
        <f>IFERROR(VLOOKUP($A908,'Equity Curves'!$A$16:$F$1622,6,FALSE),'BN+NF EQ_Curves'!K907)</f>
        <v>33826792</v>
      </c>
      <c r="M908">
        <f t="shared" si="159"/>
        <v>-2.0870322287882548E-3</v>
      </c>
      <c r="N908">
        <f t="shared" si="160"/>
        <v>4.8040781930465126E-3</v>
      </c>
      <c r="O908">
        <f t="shared" si="161"/>
        <v>4.5661004891279777E-3</v>
      </c>
      <c r="P908">
        <f t="shared" si="162"/>
        <v>-2.9267320206236569E-3</v>
      </c>
      <c r="Q908">
        <f t="shared" si="163"/>
        <v>-2.1735529064738079E-3</v>
      </c>
      <c r="R908">
        <f t="shared" si="164"/>
        <v>-4.2745395689277599E-3</v>
      </c>
      <c r="S908">
        <f t="shared" si="165"/>
        <v>-5.036945333774745E-3</v>
      </c>
      <c r="T908">
        <f t="shared" si="166"/>
        <v>-5.2436209624556751E-3</v>
      </c>
      <c r="U908">
        <f t="shared" si="167"/>
        <v>-5.3409113764387728E-3</v>
      </c>
      <c r="V908">
        <f t="shared" si="168"/>
        <v>-5.3409113764387728E-3</v>
      </c>
      <c r="W908" s="2"/>
      <c r="X908">
        <f t="shared" si="169"/>
        <v>214.3086309007042</v>
      </c>
      <c r="Y908">
        <f t="shared" si="170"/>
        <v>-2.3054067091746954E-3</v>
      </c>
      <c r="Z908" s="40">
        <f>X908/MAX($X$16:X908)-1</f>
        <v>-9.2922538616604378E-3</v>
      </c>
      <c r="AC908" s="2"/>
    </row>
    <row r="909" spans="1:29">
      <c r="A909" s="2">
        <v>44825</v>
      </c>
      <c r="B909">
        <v>16439011</v>
      </c>
      <c r="C909">
        <v>19244774</v>
      </c>
      <c r="D909">
        <v>19641738</v>
      </c>
      <c r="E909">
        <v>18840936</v>
      </c>
      <c r="F909">
        <v>17705054</v>
      </c>
      <c r="G909">
        <f>IFERROR(VLOOKUP($A909,'Equity Curves'!$A$16:$F$1622,2,FALSE),'BN+NF EQ_Curves'!G908)</f>
        <v>25916458</v>
      </c>
      <c r="H909">
        <f>IFERROR(VLOOKUP($A909,'Equity Curves'!$A$16:$F$1622,3,FALSE),'BN+NF EQ_Curves'!H908)</f>
        <v>35431356</v>
      </c>
      <c r="I909">
        <f>IFERROR(VLOOKUP($A909,'Equity Curves'!$A$16:$F$1622,4,FALSE),'BN+NF EQ_Curves'!I908)</f>
        <v>38013888</v>
      </c>
      <c r="J909">
        <f>IFERROR(VLOOKUP($A909,'Equity Curves'!$A$16:$F$1622,5,FALSE),'BN+NF EQ_Curves'!J908)</f>
        <v>33795100</v>
      </c>
      <c r="K909">
        <f>IFERROR(VLOOKUP($A909,'Equity Curves'!$A$16:$F$1622,6,FALSE),'BN+NF EQ_Curves'!K908)</f>
        <v>33795100</v>
      </c>
      <c r="M909">
        <f t="shared" si="159"/>
        <v>-2.6254249714420252E-3</v>
      </c>
      <c r="N909">
        <f t="shared" si="160"/>
        <v>-9.8402541979147884E-4</v>
      </c>
      <c r="O909">
        <f t="shared" si="161"/>
        <v>-1.872695147365766E-3</v>
      </c>
      <c r="P909">
        <f t="shared" si="162"/>
        <v>-1.2960243697107687E-3</v>
      </c>
      <c r="Q909">
        <f t="shared" si="163"/>
        <v>-8.6273729931396481E-4</v>
      </c>
      <c r="R909">
        <f t="shared" si="164"/>
        <v>-1.0754401332244035E-2</v>
      </c>
      <c r="S909">
        <f t="shared" si="165"/>
        <v>-2.0403452070307804E-3</v>
      </c>
      <c r="T909">
        <f t="shared" si="166"/>
        <v>-2.5032220495142532E-3</v>
      </c>
      <c r="U909">
        <f t="shared" si="167"/>
        <v>-9.3689049792244905E-4</v>
      </c>
      <c r="V909">
        <f t="shared" si="168"/>
        <v>-9.3689049792244905E-4</v>
      </c>
      <c r="W909" s="2"/>
      <c r="X909">
        <f t="shared" si="169"/>
        <v>213.77687425008841</v>
      </c>
      <c r="Y909">
        <f t="shared" si="170"/>
        <v>-2.4812656792257974E-3</v>
      </c>
      <c r="Z909" s="40">
        <f>X909/MAX($X$16:X909)-1</f>
        <v>-1.1750462990296695E-2</v>
      </c>
      <c r="AC909" s="2"/>
    </row>
    <row r="910" spans="1:29">
      <c r="A910" s="2">
        <v>44826</v>
      </c>
      <c r="B910">
        <v>16464090</v>
      </c>
      <c r="C910">
        <v>19299984</v>
      </c>
      <c r="D910">
        <v>19579142</v>
      </c>
      <c r="E910">
        <v>18781186</v>
      </c>
      <c r="F910">
        <v>17854768</v>
      </c>
      <c r="G910">
        <f>IFERROR(VLOOKUP($A910,'Equity Curves'!$A$16:$F$1622,2,FALSE),'BN+NF EQ_Curves'!G909)</f>
        <v>26230200</v>
      </c>
      <c r="H910">
        <f>IFERROR(VLOOKUP($A910,'Equity Curves'!$A$16:$F$1622,3,FALSE),'BN+NF EQ_Curves'!H909)</f>
        <v>35688776</v>
      </c>
      <c r="I910">
        <f>IFERROR(VLOOKUP($A910,'Equity Curves'!$A$16:$F$1622,4,FALSE),'BN+NF EQ_Curves'!I909)</f>
        <v>37988144</v>
      </c>
      <c r="J910">
        <f>IFERROR(VLOOKUP($A910,'Equity Curves'!$A$16:$F$1622,5,FALSE),'BN+NF EQ_Curves'!J909)</f>
        <v>33836292</v>
      </c>
      <c r="K910">
        <f>IFERROR(VLOOKUP($A910,'Equity Curves'!$A$16:$F$1622,6,FALSE),'BN+NF EQ_Curves'!K909)</f>
        <v>33836292</v>
      </c>
      <c r="M910">
        <f t="shared" si="159"/>
        <v>1.5255783939800427E-3</v>
      </c>
      <c r="N910">
        <f t="shared" si="160"/>
        <v>2.8688307797222201E-3</v>
      </c>
      <c r="O910">
        <f t="shared" si="161"/>
        <v>-3.1868870259851301E-3</v>
      </c>
      <c r="P910">
        <f t="shared" si="162"/>
        <v>-3.1712861823850469E-3</v>
      </c>
      <c r="Q910">
        <f t="shared" si="163"/>
        <v>8.4560035795429034E-3</v>
      </c>
      <c r="R910">
        <f t="shared" si="164"/>
        <v>1.2105898113083269E-2</v>
      </c>
      <c r="S910">
        <f t="shared" si="165"/>
        <v>7.2653160663678218E-3</v>
      </c>
      <c r="T910">
        <f t="shared" si="166"/>
        <v>-6.7722617586496447E-4</v>
      </c>
      <c r="U910">
        <f t="shared" si="167"/>
        <v>1.218874925654978E-3</v>
      </c>
      <c r="V910">
        <f t="shared" si="168"/>
        <v>1.218874925654978E-3</v>
      </c>
      <c r="W910" s="2"/>
      <c r="X910">
        <f t="shared" si="169"/>
        <v>214.36741100437624</v>
      </c>
      <c r="Y910">
        <f t="shared" si="170"/>
        <v>2.7623977399771071E-3</v>
      </c>
      <c r="Z910" s="40">
        <f>X910/MAX($X$16:X910)-1</f>
        <v>-9.0205247027276281E-3</v>
      </c>
      <c r="AC910" s="2"/>
    </row>
    <row r="911" spans="1:29">
      <c r="A911" s="2">
        <v>44827</v>
      </c>
      <c r="B911">
        <v>16628250</v>
      </c>
      <c r="C911">
        <v>19490064</v>
      </c>
      <c r="D911">
        <v>19769222</v>
      </c>
      <c r="E911">
        <v>18962626</v>
      </c>
      <c r="F911">
        <v>18027568</v>
      </c>
      <c r="G911">
        <f>IFERROR(VLOOKUP($A911,'Equity Curves'!$A$16:$F$1622,2,FALSE),'BN+NF EQ_Curves'!G910)</f>
        <v>26588688</v>
      </c>
      <c r="H911">
        <f>IFERROR(VLOOKUP($A911,'Equity Curves'!$A$16:$F$1622,3,FALSE),'BN+NF EQ_Curves'!H910)</f>
        <v>36185144</v>
      </c>
      <c r="I911">
        <f>IFERROR(VLOOKUP($A911,'Equity Curves'!$A$16:$F$1622,4,FALSE),'BN+NF EQ_Curves'!I910)</f>
        <v>38512092</v>
      </c>
      <c r="J911">
        <f>IFERROR(VLOOKUP($A911,'Equity Curves'!$A$16:$F$1622,5,FALSE),'BN+NF EQ_Curves'!J910)</f>
        <v>34305084</v>
      </c>
      <c r="K911">
        <f>IFERROR(VLOOKUP($A911,'Equity Curves'!$A$16:$F$1622,6,FALSE),'BN+NF EQ_Curves'!K910)</f>
        <v>34305084</v>
      </c>
      <c r="M911">
        <f t="shared" si="159"/>
        <v>9.9707909759969571E-3</v>
      </c>
      <c r="N911">
        <f t="shared" si="160"/>
        <v>9.8487128279485248E-3</v>
      </c>
      <c r="O911">
        <f t="shared" si="161"/>
        <v>9.7082905880145898E-3</v>
      </c>
      <c r="P911">
        <f t="shared" si="162"/>
        <v>9.660731755704921E-3</v>
      </c>
      <c r="Q911">
        <f t="shared" si="163"/>
        <v>9.67808710816076E-3</v>
      </c>
      <c r="R911">
        <f t="shared" si="164"/>
        <v>1.3666994533019228E-2</v>
      </c>
      <c r="S911">
        <f t="shared" si="165"/>
        <v>1.3908238265162076E-2</v>
      </c>
      <c r="T911">
        <f t="shared" si="166"/>
        <v>1.3792408494608166E-2</v>
      </c>
      <c r="U911">
        <f t="shared" si="167"/>
        <v>1.38547096117978E-2</v>
      </c>
      <c r="V911">
        <f t="shared" si="168"/>
        <v>1.38547096117978E-2</v>
      </c>
      <c r="W911" s="2"/>
      <c r="X911">
        <f t="shared" si="169"/>
        <v>216.89573900346562</v>
      </c>
      <c r="Y911">
        <f t="shared" si="170"/>
        <v>1.1794367377221081E-2</v>
      </c>
      <c r="Z911" s="40">
        <f>X911/MAX($X$16:X911)-1</f>
        <v>0</v>
      </c>
      <c r="AC911" s="2"/>
    </row>
    <row r="912" spans="1:29">
      <c r="A912" s="2">
        <v>44830</v>
      </c>
      <c r="B912">
        <v>16637269</v>
      </c>
      <c r="C912">
        <v>19500508</v>
      </c>
      <c r="D912">
        <v>19779666</v>
      </c>
      <c r="E912">
        <v>18854668</v>
      </c>
      <c r="F912">
        <v>18045160</v>
      </c>
      <c r="G912">
        <f>IFERROR(VLOOKUP($A912,'Equity Curves'!$A$16:$F$1622,2,FALSE),'BN+NF EQ_Curves'!G911)</f>
        <v>26629818</v>
      </c>
      <c r="H912">
        <f>IFERROR(VLOOKUP($A912,'Equity Curves'!$A$16:$F$1622,3,FALSE),'BN+NF EQ_Curves'!H911)</f>
        <v>36242096</v>
      </c>
      <c r="I912">
        <f>IFERROR(VLOOKUP($A912,'Equity Curves'!$A$16:$F$1622,4,FALSE),'BN+NF EQ_Curves'!I911)</f>
        <v>38572204</v>
      </c>
      <c r="J912">
        <f>IFERROR(VLOOKUP($A912,'Equity Curves'!$A$16:$F$1622,5,FALSE),'BN+NF EQ_Curves'!J911)</f>
        <v>34358868</v>
      </c>
      <c r="K912">
        <f>IFERROR(VLOOKUP($A912,'Equity Curves'!$A$16:$F$1622,6,FALSE),'BN+NF EQ_Curves'!K911)</f>
        <v>34358868</v>
      </c>
      <c r="M912">
        <f t="shared" si="159"/>
        <v>5.4239020943280813E-4</v>
      </c>
      <c r="N912">
        <f t="shared" si="160"/>
        <v>5.3586278628947603E-4</v>
      </c>
      <c r="O912">
        <f t="shared" si="161"/>
        <v>5.2829595418568687E-4</v>
      </c>
      <c r="P912">
        <f t="shared" si="162"/>
        <v>-5.6931988217243656E-3</v>
      </c>
      <c r="Q912">
        <f t="shared" si="163"/>
        <v>9.7583878202534002E-4</v>
      </c>
      <c r="R912">
        <f t="shared" si="164"/>
        <v>1.5468984404194419E-3</v>
      </c>
      <c r="S912">
        <f t="shared" si="165"/>
        <v>1.5739055784882439E-3</v>
      </c>
      <c r="T912">
        <f t="shared" si="166"/>
        <v>1.5608604175540997E-3</v>
      </c>
      <c r="U912">
        <f t="shared" si="167"/>
        <v>1.567814263331968E-3</v>
      </c>
      <c r="V912">
        <f t="shared" si="168"/>
        <v>1.567814263331968E-3</v>
      </c>
      <c r="W912" s="2"/>
      <c r="X912">
        <f t="shared" si="169"/>
        <v>216.99782058986798</v>
      </c>
      <c r="Y912">
        <f t="shared" si="170"/>
        <v>4.7064818733346677E-4</v>
      </c>
      <c r="Z912" s="40">
        <f>X912/MAX($X$16:X912)-1</f>
        <v>0</v>
      </c>
      <c r="AC912" s="2"/>
    </row>
    <row r="913" spans="1:29">
      <c r="A913" s="2">
        <v>44831</v>
      </c>
      <c r="B913">
        <v>16647680</v>
      </c>
      <c r="C913">
        <v>19512562</v>
      </c>
      <c r="D913">
        <v>19281374</v>
      </c>
      <c r="E913">
        <v>18309590</v>
      </c>
      <c r="F913">
        <v>17595394</v>
      </c>
      <c r="G913">
        <f>IFERROR(VLOOKUP($A913,'Equity Curves'!$A$16:$F$1622,2,FALSE),'BN+NF EQ_Curves'!G912)</f>
        <v>26659558</v>
      </c>
      <c r="H913">
        <f>IFERROR(VLOOKUP($A913,'Equity Curves'!$A$16:$F$1622,3,FALSE),'BN+NF EQ_Curves'!H912)</f>
        <v>36283272</v>
      </c>
      <c r="I913">
        <f>IFERROR(VLOOKUP($A913,'Equity Curves'!$A$16:$F$1622,4,FALSE),'BN+NF EQ_Curves'!I912)</f>
        <v>38442116</v>
      </c>
      <c r="J913">
        <f>IFERROR(VLOOKUP($A913,'Equity Curves'!$A$16:$F$1622,5,FALSE),'BN+NF EQ_Curves'!J912)</f>
        <v>34396228</v>
      </c>
      <c r="K913">
        <f>IFERROR(VLOOKUP($A913,'Equity Curves'!$A$16:$F$1622,6,FALSE),'BN+NF EQ_Curves'!K912)</f>
        <v>34396228</v>
      </c>
      <c r="M913">
        <f t="shared" si="159"/>
        <v>6.2576375966516551E-4</v>
      </c>
      <c r="N913">
        <f t="shared" si="160"/>
        <v>6.1813774287311496E-4</v>
      </c>
      <c r="O913">
        <f t="shared" si="161"/>
        <v>-2.5192134184672255E-2</v>
      </c>
      <c r="P913">
        <f t="shared" si="162"/>
        <v>-2.8909445660883604E-2</v>
      </c>
      <c r="Q913">
        <f t="shared" si="163"/>
        <v>-2.4924467280977303E-2</v>
      </c>
      <c r="R913">
        <f t="shared" si="164"/>
        <v>1.1167932127813529E-3</v>
      </c>
      <c r="S913">
        <f t="shared" si="165"/>
        <v>1.1361373801339614E-3</v>
      </c>
      <c r="T913">
        <f t="shared" si="166"/>
        <v>-3.3725840504214011E-3</v>
      </c>
      <c r="U913">
        <f t="shared" si="167"/>
        <v>1.0873466494880635E-3</v>
      </c>
      <c r="V913">
        <f t="shared" si="168"/>
        <v>1.0873466494880635E-3</v>
      </c>
      <c r="W913" s="2"/>
      <c r="X913">
        <f t="shared" si="169"/>
        <v>215.33285911637037</v>
      </c>
      <c r="Y913">
        <f t="shared" si="170"/>
        <v>-7.6727105782524851E-3</v>
      </c>
      <c r="Z913" s="40">
        <f>X913/MAX($X$16:X913)-1</f>
        <v>-7.6727105782524729E-3</v>
      </c>
      <c r="AC913" s="2"/>
    </row>
    <row r="914" spans="1:29">
      <c r="A914" s="2">
        <v>44832</v>
      </c>
      <c r="B914">
        <v>16682941</v>
      </c>
      <c r="C914">
        <v>19485166</v>
      </c>
      <c r="D914">
        <v>19321640</v>
      </c>
      <c r="E914">
        <v>18386750</v>
      </c>
      <c r="F914">
        <v>17693744</v>
      </c>
      <c r="G914">
        <f>IFERROR(VLOOKUP($A914,'Equity Curves'!$A$16:$F$1622,2,FALSE),'BN+NF EQ_Curves'!G913)</f>
        <v>26719070</v>
      </c>
      <c r="H914">
        <f>IFERROR(VLOOKUP($A914,'Equity Curves'!$A$16:$F$1622,3,FALSE),'BN+NF EQ_Curves'!H913)</f>
        <v>36365672</v>
      </c>
      <c r="I914">
        <f>IFERROR(VLOOKUP($A914,'Equity Curves'!$A$16:$F$1622,4,FALSE),'BN+NF EQ_Curves'!I913)</f>
        <v>38244456</v>
      </c>
      <c r="J914">
        <f>IFERROR(VLOOKUP($A914,'Equity Curves'!$A$16:$F$1622,5,FALSE),'BN+NF EQ_Curves'!J913)</f>
        <v>34618604</v>
      </c>
      <c r="K914">
        <f>IFERROR(VLOOKUP($A914,'Equity Curves'!$A$16:$F$1622,6,FALSE),'BN+NF EQ_Curves'!K913)</f>
        <v>34618604</v>
      </c>
      <c r="M914">
        <f t="shared" ref="M914:M952" si="171">B914/B913-1</f>
        <v>2.11807290865762E-3</v>
      </c>
      <c r="N914">
        <f t="shared" ref="N914:N952" si="172">C914/C913-1</f>
        <v>-1.4040186009403044E-3</v>
      </c>
      <c r="O914">
        <f t="shared" ref="O914:O952" si="173">D914/D913-1</f>
        <v>2.0883366506971868E-3</v>
      </c>
      <c r="P914">
        <f t="shared" ref="P914:P952" si="174">E914/E913-1</f>
        <v>4.214185025442907E-3</v>
      </c>
      <c r="Q914">
        <f t="shared" ref="Q914:Q952" si="175">F914/F913-1</f>
        <v>5.5895309874844923E-3</v>
      </c>
      <c r="R914">
        <f t="shared" ref="R914:R952" si="176">G914/G913-1</f>
        <v>2.2322950740594205E-3</v>
      </c>
      <c r="S914">
        <f t="shared" ref="S914:S952" si="177">H914/H913-1</f>
        <v>2.2710189974046724E-3</v>
      </c>
      <c r="T914">
        <f t="shared" ref="T914:T952" si="178">I914/I913-1</f>
        <v>-5.1417565047667813E-3</v>
      </c>
      <c r="U914">
        <f t="shared" ref="U914:U952" si="179">J914/J913-1</f>
        <v>6.4651275134006703E-3</v>
      </c>
      <c r="V914">
        <f t="shared" ref="V914:V952" si="180">K914/K913-1</f>
        <v>6.4651275134006703E-3</v>
      </c>
      <c r="W914" s="2"/>
      <c r="X914">
        <f t="shared" ref="X914:X952" si="181">X913*(1+Y914)</f>
        <v>215.86899313696503</v>
      </c>
      <c r="Y914">
        <f t="shared" ref="Y914:Y952" si="182">(M914*$M$14)+(N914*$N$14)+(O914*$O$14)+(P914*$P$14)+(Q914*$Q$14)+(R914*$R$14)+(S914*$S$14)+(T914*$T$14)+(U914*$U$14)+(V914*$V$14)</f>
        <v>2.4897919564840559E-3</v>
      </c>
      <c r="Z914" s="40">
        <f>X914/MAX($X$16:X914)-1</f>
        <v>-5.202022074850543E-3</v>
      </c>
      <c r="AC914" s="2"/>
    </row>
    <row r="915" spans="1:29">
      <c r="A915" s="2">
        <v>44833</v>
      </c>
      <c r="B915">
        <v>16697286</v>
      </c>
      <c r="C915">
        <v>19518534</v>
      </c>
      <c r="D915">
        <v>19368306</v>
      </c>
      <c r="E915">
        <v>18441896</v>
      </c>
      <c r="F915">
        <v>17954034</v>
      </c>
      <c r="G915">
        <f>IFERROR(VLOOKUP($A915,'Equity Curves'!$A$16:$F$1622,2,FALSE),'BN+NF EQ_Curves'!G914)</f>
        <v>26741588</v>
      </c>
      <c r="H915">
        <f>IFERROR(VLOOKUP($A915,'Equity Curves'!$A$16:$F$1622,3,FALSE),'BN+NF EQ_Curves'!H914)</f>
        <v>36051108</v>
      </c>
      <c r="I915">
        <f>IFERROR(VLOOKUP($A915,'Equity Curves'!$A$16:$F$1622,4,FALSE),'BN+NF EQ_Curves'!I914)</f>
        <v>37363700</v>
      </c>
      <c r="J915">
        <f>IFERROR(VLOOKUP($A915,'Equity Curves'!$A$16:$F$1622,5,FALSE),'BN+NF EQ_Curves'!J914)</f>
        <v>34013144</v>
      </c>
      <c r="K915">
        <f>IFERROR(VLOOKUP($A915,'Equity Curves'!$A$16:$F$1622,6,FALSE),'BN+NF EQ_Curves'!K914)</f>
        <v>34013144</v>
      </c>
      <c r="M915">
        <f t="shared" si="171"/>
        <v>8.5986038073260218E-4</v>
      </c>
      <c r="N915">
        <f t="shared" si="172"/>
        <v>1.7124822031282516E-3</v>
      </c>
      <c r="O915">
        <f t="shared" si="173"/>
        <v>2.4152194120168335E-3</v>
      </c>
      <c r="P915">
        <f t="shared" si="174"/>
        <v>2.9992249853834085E-3</v>
      </c>
      <c r="Q915">
        <f t="shared" si="175"/>
        <v>1.4710849213145583E-2</v>
      </c>
      <c r="R915">
        <f t="shared" si="176"/>
        <v>8.4276885385614619E-4</v>
      </c>
      <c r="S915">
        <f t="shared" si="177"/>
        <v>-8.6500257715572682E-3</v>
      </c>
      <c r="T915">
        <f t="shared" si="178"/>
        <v>-2.3029638596506641E-2</v>
      </c>
      <c r="U915">
        <f t="shared" si="179"/>
        <v>-1.7489440071009166E-2</v>
      </c>
      <c r="V915">
        <f t="shared" si="180"/>
        <v>-1.7489440071009166E-2</v>
      </c>
      <c r="W915" s="2"/>
      <c r="X915">
        <f t="shared" si="181"/>
        <v>214.93820620180881</v>
      </c>
      <c r="Y915">
        <f t="shared" si="182"/>
        <v>-4.3118139461819421E-3</v>
      </c>
      <c r="Z915" s="40">
        <f>X915/MAX($X$16:X915)-1</f>
        <v>-9.4914058697017634E-3</v>
      </c>
      <c r="AC915" s="2"/>
    </row>
    <row r="916" spans="1:29">
      <c r="A916" s="2">
        <v>44834</v>
      </c>
      <c r="B916">
        <v>16616456</v>
      </c>
      <c r="C916">
        <v>19513974</v>
      </c>
      <c r="D916">
        <v>19430264</v>
      </c>
      <c r="E916">
        <v>18501160</v>
      </c>
      <c r="F916">
        <v>18054932</v>
      </c>
      <c r="G916">
        <f>IFERROR(VLOOKUP($A916,'Equity Curves'!$A$16:$F$1622,2,FALSE),'BN+NF EQ_Curves'!G915)</f>
        <v>26183300</v>
      </c>
      <c r="H916">
        <f>IFERROR(VLOOKUP($A916,'Equity Curves'!$A$16:$F$1622,3,FALSE),'BN+NF EQ_Curves'!H915)</f>
        <v>35987852</v>
      </c>
      <c r="I916">
        <f>IFERROR(VLOOKUP($A916,'Equity Curves'!$A$16:$F$1622,4,FALSE),'BN+NF EQ_Curves'!I915)</f>
        <v>37297112</v>
      </c>
      <c r="J916">
        <f>IFERROR(VLOOKUP($A916,'Equity Curves'!$A$16:$F$1622,5,FALSE),'BN+NF EQ_Curves'!J915)</f>
        <v>34153752</v>
      </c>
      <c r="K916">
        <f>IFERROR(VLOOKUP($A916,'Equity Curves'!$A$16:$F$1622,6,FALSE),'BN+NF EQ_Curves'!K915)</f>
        <v>34153752</v>
      </c>
      <c r="M916">
        <f t="shared" si="171"/>
        <v>-4.8409064802507062E-3</v>
      </c>
      <c r="N916">
        <f t="shared" si="172"/>
        <v>-2.336241031216657E-4</v>
      </c>
      <c r="O916">
        <f t="shared" si="173"/>
        <v>3.1989374806449256E-3</v>
      </c>
      <c r="P916">
        <f t="shared" si="174"/>
        <v>3.2135524460175091E-3</v>
      </c>
      <c r="Q916">
        <f t="shared" si="175"/>
        <v>5.619795528960303E-3</v>
      </c>
      <c r="R916">
        <f t="shared" si="176"/>
        <v>-2.0877144618337562E-2</v>
      </c>
      <c r="S916">
        <f t="shared" si="177"/>
        <v>-1.754620135392182E-3</v>
      </c>
      <c r="T916">
        <f t="shared" si="178"/>
        <v>-1.7821575486367536E-3</v>
      </c>
      <c r="U916">
        <f t="shared" si="179"/>
        <v>4.1339312825654506E-3</v>
      </c>
      <c r="V916">
        <f t="shared" si="180"/>
        <v>4.1339312825654506E-3</v>
      </c>
      <c r="W916" s="2"/>
      <c r="X916">
        <f t="shared" si="181"/>
        <v>214.74071442523729</v>
      </c>
      <c r="Y916">
        <f t="shared" si="182"/>
        <v>-9.1883048649852314E-4</v>
      </c>
      <c r="Z916" s="40">
        <f>X916/MAX($X$16:X916)-1</f>
        <v>-1.04015153631275E-2</v>
      </c>
      <c r="AC916" s="2"/>
    </row>
    <row r="917" spans="1:29">
      <c r="A917" s="2">
        <v>44837</v>
      </c>
      <c r="B917">
        <v>16544506</v>
      </c>
      <c r="C917">
        <v>19502494</v>
      </c>
      <c r="D917">
        <v>19447444</v>
      </c>
      <c r="E917">
        <v>18475032</v>
      </c>
      <c r="F917">
        <v>18076942</v>
      </c>
      <c r="G917">
        <f>IFERROR(VLOOKUP($A917,'Equity Curves'!$A$16:$F$1622,2,FALSE),'BN+NF EQ_Curves'!G916)</f>
        <v>25909806</v>
      </c>
      <c r="H917">
        <f>IFERROR(VLOOKUP($A917,'Equity Curves'!$A$16:$F$1622,3,FALSE),'BN+NF EQ_Curves'!H916)</f>
        <v>35994008</v>
      </c>
      <c r="I917">
        <f>IFERROR(VLOOKUP($A917,'Equity Curves'!$A$16:$F$1622,4,FALSE),'BN+NF EQ_Curves'!I916)</f>
        <v>37304244</v>
      </c>
      <c r="J917">
        <f>IFERROR(VLOOKUP($A917,'Equity Curves'!$A$16:$F$1622,5,FALSE),'BN+NF EQ_Curves'!J916)</f>
        <v>34242924</v>
      </c>
      <c r="K917">
        <f>IFERROR(VLOOKUP($A917,'Equity Curves'!$A$16:$F$1622,6,FALSE),'BN+NF EQ_Curves'!K916)</f>
        <v>34242924</v>
      </c>
      <c r="M917">
        <f t="shared" si="171"/>
        <v>-4.3300448663662339E-3</v>
      </c>
      <c r="N917">
        <f t="shared" si="172"/>
        <v>-5.8829636649104788E-4</v>
      </c>
      <c r="O917">
        <f t="shared" si="173"/>
        <v>8.8418767753228877E-4</v>
      </c>
      <c r="P917">
        <f t="shared" si="174"/>
        <v>-1.4122357733244995E-3</v>
      </c>
      <c r="Q917">
        <f t="shared" si="175"/>
        <v>1.2190574852344316E-3</v>
      </c>
      <c r="R917">
        <f t="shared" si="176"/>
        <v>-1.0445360210515897E-2</v>
      </c>
      <c r="S917">
        <f t="shared" si="177"/>
        <v>1.7105772247805184E-4</v>
      </c>
      <c r="T917">
        <f t="shared" si="178"/>
        <v>1.9122123986425876E-4</v>
      </c>
      <c r="U917">
        <f t="shared" si="179"/>
        <v>2.610899089505514E-3</v>
      </c>
      <c r="V917">
        <f t="shared" si="180"/>
        <v>2.610899089505514E-3</v>
      </c>
      <c r="W917" s="2"/>
      <c r="X917">
        <f t="shared" si="181"/>
        <v>214.545544859291</v>
      </c>
      <c r="Y917">
        <f t="shared" si="182"/>
        <v>-9.0886149125776207E-4</v>
      </c>
      <c r="Z917" s="40">
        <f>X917/MAX($X$16:X917)-1</f>
        <v>-1.1300923317621003E-2</v>
      </c>
      <c r="AC917" s="2"/>
    </row>
    <row r="918" spans="1:29">
      <c r="A918" s="2">
        <v>44838</v>
      </c>
      <c r="B918">
        <v>16446710</v>
      </c>
      <c r="C918">
        <v>19436076</v>
      </c>
      <c r="D918">
        <v>19381026</v>
      </c>
      <c r="E918">
        <v>18411502</v>
      </c>
      <c r="F918">
        <v>18016300</v>
      </c>
      <c r="G918">
        <f>IFERROR(VLOOKUP($A918,'Equity Curves'!$A$16:$F$1622,2,FALSE),'BN+NF EQ_Curves'!G917)</f>
        <v>25639006</v>
      </c>
      <c r="H918">
        <f>IFERROR(VLOOKUP($A918,'Equity Curves'!$A$16:$F$1622,3,FALSE),'BN+NF EQ_Curves'!H917)</f>
        <v>35704676</v>
      </c>
      <c r="I918">
        <f>IFERROR(VLOOKUP($A918,'Equity Curves'!$A$16:$F$1622,4,FALSE),'BN+NF EQ_Curves'!I917)</f>
        <v>37053340</v>
      </c>
      <c r="J918">
        <f>IFERROR(VLOOKUP($A918,'Equity Curves'!$A$16:$F$1622,5,FALSE),'BN+NF EQ_Curves'!J917)</f>
        <v>34005228</v>
      </c>
      <c r="K918">
        <f>IFERROR(VLOOKUP($A918,'Equity Curves'!$A$16:$F$1622,6,FALSE),'BN+NF EQ_Curves'!K917)</f>
        <v>34005228</v>
      </c>
      <c r="M918">
        <f t="shared" si="171"/>
        <v>-5.9110861333665499E-3</v>
      </c>
      <c r="N918">
        <f t="shared" si="172"/>
        <v>-3.4056157125339492E-3</v>
      </c>
      <c r="O918">
        <f t="shared" si="173"/>
        <v>-3.4152560099929286E-3</v>
      </c>
      <c r="P918">
        <f t="shared" si="174"/>
        <v>-3.4386949911643372E-3</v>
      </c>
      <c r="Q918">
        <f t="shared" si="175"/>
        <v>-3.3546603181002776E-3</v>
      </c>
      <c r="R918">
        <f t="shared" si="176"/>
        <v>-1.0451641359259911E-2</v>
      </c>
      <c r="S918">
        <f t="shared" si="177"/>
        <v>-8.0383379366921748E-3</v>
      </c>
      <c r="T918">
        <f t="shared" si="178"/>
        <v>-6.7258835214567547E-3</v>
      </c>
      <c r="U918">
        <f t="shared" si="179"/>
        <v>-6.9414632932631726E-3</v>
      </c>
      <c r="V918">
        <f t="shared" si="180"/>
        <v>-6.9414632932631726E-3</v>
      </c>
      <c r="W918" s="2"/>
      <c r="X918">
        <f t="shared" si="181"/>
        <v>213.28779085653369</v>
      </c>
      <c r="Y918">
        <f t="shared" si="182"/>
        <v>-5.8624102569093239E-3</v>
      </c>
      <c r="Z918" s="40">
        <f>X918/MAX($X$16:X918)-1</f>
        <v>-1.709708292576062E-2</v>
      </c>
      <c r="AC918" s="2"/>
    </row>
    <row r="919" spans="1:29">
      <c r="A919" s="2">
        <v>44840</v>
      </c>
      <c r="B919">
        <v>16491806</v>
      </c>
      <c r="C919">
        <v>19490666</v>
      </c>
      <c r="D919">
        <v>19437250</v>
      </c>
      <c r="E919">
        <v>18476110</v>
      </c>
      <c r="F919">
        <v>18078226</v>
      </c>
      <c r="G919">
        <f>IFERROR(VLOOKUP($A919,'Equity Curves'!$A$16:$F$1622,2,FALSE),'BN+NF EQ_Curves'!G918)</f>
        <v>25733576</v>
      </c>
      <c r="H919">
        <f>IFERROR(VLOOKUP($A919,'Equity Curves'!$A$16:$F$1622,3,FALSE),'BN+NF EQ_Curves'!H918)</f>
        <v>35842892</v>
      </c>
      <c r="I919">
        <f>IFERROR(VLOOKUP($A919,'Equity Curves'!$A$16:$F$1622,4,FALSE),'BN+NF EQ_Curves'!I918)</f>
        <v>37191076</v>
      </c>
      <c r="J919">
        <f>IFERROR(VLOOKUP($A919,'Equity Curves'!$A$16:$F$1622,5,FALSE),'BN+NF EQ_Curves'!J918)</f>
        <v>34172456</v>
      </c>
      <c r="K919">
        <f>IFERROR(VLOOKUP($A919,'Equity Curves'!$A$16:$F$1622,6,FALSE),'BN+NF EQ_Curves'!K918)</f>
        <v>34172456</v>
      </c>
      <c r="M919">
        <f t="shared" si="171"/>
        <v>2.7419465656048914E-3</v>
      </c>
      <c r="N919">
        <f t="shared" si="172"/>
        <v>2.8086945122050011E-3</v>
      </c>
      <c r="O919">
        <f t="shared" si="173"/>
        <v>2.9009816095391106E-3</v>
      </c>
      <c r="P919">
        <f t="shared" si="174"/>
        <v>3.5091107721683112E-3</v>
      </c>
      <c r="Q919">
        <f t="shared" si="175"/>
        <v>3.4372207389974374E-3</v>
      </c>
      <c r="R919">
        <f t="shared" si="176"/>
        <v>3.6885205300081214E-3</v>
      </c>
      <c r="S919">
        <f t="shared" si="177"/>
        <v>3.8710896018212537E-3</v>
      </c>
      <c r="T919">
        <f t="shared" si="178"/>
        <v>3.7172357471688677E-3</v>
      </c>
      <c r="U919">
        <f t="shared" si="179"/>
        <v>4.9177144173242482E-3</v>
      </c>
      <c r="V919">
        <f t="shared" si="180"/>
        <v>4.9177144173242482E-3</v>
      </c>
      <c r="W919" s="2"/>
      <c r="X919">
        <f t="shared" si="181"/>
        <v>214.06650946336779</v>
      </c>
      <c r="Y919">
        <f t="shared" si="182"/>
        <v>3.6510228912161494E-3</v>
      </c>
      <c r="Z919" s="40">
        <f>X919/MAX($X$16:X919)-1</f>
        <v>-1.3508481875679546E-2</v>
      </c>
      <c r="AC919" s="2"/>
    </row>
    <row r="920" spans="1:29">
      <c r="A920" s="2">
        <v>44841</v>
      </c>
      <c r="B920">
        <v>16507017</v>
      </c>
      <c r="C920">
        <v>19469124</v>
      </c>
      <c r="D920">
        <v>19458392</v>
      </c>
      <c r="E920">
        <v>18501486</v>
      </c>
      <c r="F920">
        <v>18119498</v>
      </c>
      <c r="G920">
        <f>IFERROR(VLOOKUP($A920,'Equity Curves'!$A$16:$F$1622,2,FALSE),'BN+NF EQ_Curves'!G919)</f>
        <v>25537630</v>
      </c>
      <c r="H920">
        <f>IFERROR(VLOOKUP($A920,'Equity Curves'!$A$16:$F$1622,3,FALSE),'BN+NF EQ_Curves'!H919)</f>
        <v>35734204</v>
      </c>
      <c r="I920">
        <f>IFERROR(VLOOKUP($A920,'Equity Curves'!$A$16:$F$1622,4,FALSE),'BN+NF EQ_Curves'!I919)</f>
        <v>37199636</v>
      </c>
      <c r="J920">
        <f>IFERROR(VLOOKUP($A920,'Equity Curves'!$A$16:$F$1622,5,FALSE),'BN+NF EQ_Curves'!J919)</f>
        <v>34273808</v>
      </c>
      <c r="K920">
        <f>IFERROR(VLOOKUP($A920,'Equity Curves'!$A$16:$F$1622,6,FALSE),'BN+NF EQ_Curves'!K919)</f>
        <v>34273808</v>
      </c>
      <c r="M920">
        <f t="shared" si="171"/>
        <v>9.2233682593656496E-4</v>
      </c>
      <c r="N920">
        <f t="shared" si="172"/>
        <v>-1.1052469936122522E-3</v>
      </c>
      <c r="O920">
        <f t="shared" si="173"/>
        <v>1.0877053081068677E-3</v>
      </c>
      <c r="P920">
        <f t="shared" si="174"/>
        <v>1.3734492812611521E-3</v>
      </c>
      <c r="Q920">
        <f t="shared" si="175"/>
        <v>2.282967366377564E-3</v>
      </c>
      <c r="R920">
        <f t="shared" si="176"/>
        <v>-7.614410061003607E-3</v>
      </c>
      <c r="S920">
        <f t="shared" si="177"/>
        <v>-3.0323445998721166E-3</v>
      </c>
      <c r="T920">
        <f t="shared" si="178"/>
        <v>2.3016274119092017E-4</v>
      </c>
      <c r="U920">
        <f t="shared" si="179"/>
        <v>2.9658974467623445E-3</v>
      </c>
      <c r="V920">
        <f t="shared" si="180"/>
        <v>2.9658974467623445E-3</v>
      </c>
      <c r="W920" s="2"/>
      <c r="X920">
        <f t="shared" si="181"/>
        <v>214.06814524750314</v>
      </c>
      <c r="Y920">
        <f t="shared" si="182"/>
        <v>7.641476190978322E-6</v>
      </c>
      <c r="Z920" s="40">
        <f>X920/MAX($X$16:X920)-1</f>
        <v>-1.3500943624231154E-2</v>
      </c>
      <c r="AC920" s="2"/>
    </row>
    <row r="921" spans="1:29">
      <c r="A921" s="2">
        <v>44844</v>
      </c>
      <c r="B921">
        <v>16300945</v>
      </c>
      <c r="C921">
        <v>19198522</v>
      </c>
      <c r="D921">
        <v>19242604</v>
      </c>
      <c r="E921">
        <v>18199826</v>
      </c>
      <c r="F921">
        <v>17841962</v>
      </c>
      <c r="G921">
        <f>IFERROR(VLOOKUP($A921,'Equity Curves'!$A$16:$F$1622,2,FALSE),'BN+NF EQ_Curves'!G920)</f>
        <v>25486412</v>
      </c>
      <c r="H921">
        <f>IFERROR(VLOOKUP($A921,'Equity Curves'!$A$16:$F$1622,3,FALSE),'BN+NF EQ_Curves'!H920)</f>
        <v>35190680</v>
      </c>
      <c r="I921">
        <f>IFERROR(VLOOKUP($A921,'Equity Curves'!$A$16:$F$1622,4,FALSE),'BN+NF EQ_Curves'!I920)</f>
        <v>36750132</v>
      </c>
      <c r="J921">
        <f>IFERROR(VLOOKUP($A921,'Equity Curves'!$A$16:$F$1622,5,FALSE),'BN+NF EQ_Curves'!J920)</f>
        <v>33676984</v>
      </c>
      <c r="K921">
        <f>IFERROR(VLOOKUP($A921,'Equity Curves'!$A$16:$F$1622,6,FALSE),'BN+NF EQ_Curves'!K920)</f>
        <v>33676984</v>
      </c>
      <c r="M921">
        <f t="shared" si="171"/>
        <v>-1.2483903057711743E-2</v>
      </c>
      <c r="N921">
        <f t="shared" si="172"/>
        <v>-1.3899033156294038E-2</v>
      </c>
      <c r="O921">
        <f t="shared" si="173"/>
        <v>-1.1089713887971864E-2</v>
      </c>
      <c r="P921">
        <f t="shared" si="174"/>
        <v>-1.6304636287052809E-2</v>
      </c>
      <c r="Q921">
        <f t="shared" si="175"/>
        <v>-1.5316980635997735E-2</v>
      </c>
      <c r="R921">
        <f t="shared" si="176"/>
        <v>-2.0055893988596418E-3</v>
      </c>
      <c r="S921">
        <f t="shared" si="177"/>
        <v>-1.5210189095019477E-2</v>
      </c>
      <c r="T921">
        <f t="shared" si="178"/>
        <v>-1.2083559097191165E-2</v>
      </c>
      <c r="U921">
        <f t="shared" si="179"/>
        <v>-1.7413413764820085E-2</v>
      </c>
      <c r="V921">
        <f t="shared" si="180"/>
        <v>-1.7413413764820085E-2</v>
      </c>
      <c r="W921" s="2"/>
      <c r="X921">
        <f t="shared" si="181"/>
        <v>211.21632016565223</v>
      </c>
      <c r="Y921">
        <f t="shared" si="182"/>
        <v>-1.3322043214573868E-2</v>
      </c>
      <c r="Z921" s="40">
        <f>X921/MAX($X$16:X921)-1</f>
        <v>-2.6643126684405494E-2</v>
      </c>
      <c r="AC921" s="2"/>
    </row>
    <row r="922" spans="1:29">
      <c r="A922" s="2">
        <v>44845</v>
      </c>
      <c r="B922">
        <v>16444054</v>
      </c>
      <c r="C922">
        <v>19203774</v>
      </c>
      <c r="D922">
        <v>19289588</v>
      </c>
      <c r="E922">
        <v>18154686</v>
      </c>
      <c r="F922">
        <v>17796822</v>
      </c>
      <c r="G922">
        <f>IFERROR(VLOOKUP($A922,'Equity Curves'!$A$16:$F$1622,2,FALSE),'BN+NF EQ_Curves'!G921)</f>
        <v>25422596</v>
      </c>
      <c r="H922">
        <f>IFERROR(VLOOKUP($A922,'Equity Curves'!$A$16:$F$1622,3,FALSE),'BN+NF EQ_Curves'!H921)</f>
        <v>35166784</v>
      </c>
      <c r="I922">
        <f>IFERROR(VLOOKUP($A922,'Equity Curves'!$A$16:$F$1622,4,FALSE),'BN+NF EQ_Curves'!I921)</f>
        <v>36587716</v>
      </c>
      <c r="J922">
        <f>IFERROR(VLOOKUP($A922,'Equity Curves'!$A$16:$F$1622,5,FALSE),'BN+NF EQ_Curves'!J921)</f>
        <v>33827500</v>
      </c>
      <c r="K922">
        <f>IFERROR(VLOOKUP($A922,'Equity Curves'!$A$16:$F$1622,6,FALSE),'BN+NF EQ_Curves'!K921)</f>
        <v>33827500</v>
      </c>
      <c r="M922">
        <f t="shared" si="171"/>
        <v>8.7791842742859227E-3</v>
      </c>
      <c r="N922">
        <f t="shared" si="172"/>
        <v>2.7356272529721615E-4</v>
      </c>
      <c r="O922">
        <f t="shared" si="173"/>
        <v>2.4416653795920062E-3</v>
      </c>
      <c r="P922">
        <f t="shared" si="174"/>
        <v>-2.4802434924378058E-3</v>
      </c>
      <c r="Q922">
        <f t="shared" si="175"/>
        <v>-2.5299908160324458E-3</v>
      </c>
      <c r="R922">
        <f t="shared" si="176"/>
        <v>-2.5039224823015793E-3</v>
      </c>
      <c r="S922">
        <f t="shared" si="177"/>
        <v>-6.7904342854419042E-4</v>
      </c>
      <c r="T922">
        <f t="shared" si="178"/>
        <v>-4.4194671191929435E-3</v>
      </c>
      <c r="U922">
        <f t="shared" si="179"/>
        <v>4.469402604461159E-3</v>
      </c>
      <c r="V922">
        <f t="shared" si="180"/>
        <v>4.469402604461159E-3</v>
      </c>
      <c r="W922" s="2"/>
      <c r="X922">
        <f t="shared" si="181"/>
        <v>211.38150295019111</v>
      </c>
      <c r="Y922">
        <f t="shared" si="182"/>
        <v>7.8205502495884991E-4</v>
      </c>
      <c r="Z922" s="40">
        <f>X922/MAX($X$16:X922)-1</f>
        <v>-2.5881908050550795E-2</v>
      </c>
      <c r="AC922" s="2"/>
    </row>
    <row r="923" spans="1:29">
      <c r="A923" s="2">
        <v>44846</v>
      </c>
      <c r="B923">
        <v>16403803</v>
      </c>
      <c r="C923">
        <v>19230044</v>
      </c>
      <c r="D923">
        <v>19318012</v>
      </c>
      <c r="E923">
        <v>18201542</v>
      </c>
      <c r="F923">
        <v>17838886</v>
      </c>
      <c r="G923">
        <f>IFERROR(VLOOKUP($A923,'Equity Curves'!$A$16:$F$1622,2,FALSE),'BN+NF EQ_Curves'!G922)</f>
        <v>25317082</v>
      </c>
      <c r="H923">
        <f>IFERROR(VLOOKUP($A923,'Equity Curves'!$A$16:$F$1622,3,FALSE),'BN+NF EQ_Curves'!H922)</f>
        <v>35207792</v>
      </c>
      <c r="I923">
        <f>IFERROR(VLOOKUP($A923,'Equity Curves'!$A$16:$F$1622,4,FALSE),'BN+NF EQ_Curves'!I922)</f>
        <v>36707984</v>
      </c>
      <c r="J923">
        <f>IFERROR(VLOOKUP($A923,'Equity Curves'!$A$16:$F$1622,5,FALSE),'BN+NF EQ_Curves'!J922)</f>
        <v>33960888</v>
      </c>
      <c r="K923">
        <f>IFERROR(VLOOKUP($A923,'Equity Curves'!$A$16:$F$1622,6,FALSE),'BN+NF EQ_Curves'!K922)</f>
        <v>33960888</v>
      </c>
      <c r="M923">
        <f t="shared" si="171"/>
        <v>-2.447754063566121E-3</v>
      </c>
      <c r="N923">
        <f t="shared" si="172"/>
        <v>1.3679602769747223E-3</v>
      </c>
      <c r="O923">
        <f t="shared" si="173"/>
        <v>1.4735410626707246E-3</v>
      </c>
      <c r="P923">
        <f t="shared" si="174"/>
        <v>2.5809314465696787E-3</v>
      </c>
      <c r="Q923">
        <f t="shared" si="175"/>
        <v>2.3635680572633433E-3</v>
      </c>
      <c r="R923">
        <f t="shared" si="176"/>
        <v>-4.1504022641905003E-3</v>
      </c>
      <c r="S923">
        <f t="shared" si="177"/>
        <v>1.166100374717205E-3</v>
      </c>
      <c r="T923">
        <f t="shared" si="178"/>
        <v>3.2871141778840762E-3</v>
      </c>
      <c r="U923">
        <f t="shared" si="179"/>
        <v>3.9431823220752449E-3</v>
      </c>
      <c r="V923">
        <f t="shared" si="180"/>
        <v>3.9431823220752449E-3</v>
      </c>
      <c r="W923" s="2"/>
      <c r="X923">
        <f t="shared" si="181"/>
        <v>211.66744766572978</v>
      </c>
      <c r="Y923">
        <f t="shared" si="182"/>
        <v>1.3527423712473619E-3</v>
      </c>
      <c r="Z923" s="40">
        <f>X923/MAX($X$16:X923)-1</f>
        <v>-2.4564177232972106E-2</v>
      </c>
      <c r="AC923" s="2"/>
    </row>
    <row r="924" spans="1:29">
      <c r="A924" s="2">
        <v>44847</v>
      </c>
      <c r="B924">
        <v>16500473</v>
      </c>
      <c r="C924">
        <v>19073372</v>
      </c>
      <c r="D924">
        <v>19278090</v>
      </c>
      <c r="E924">
        <v>18179128</v>
      </c>
      <c r="F924">
        <v>17912484</v>
      </c>
      <c r="G924">
        <f>IFERROR(VLOOKUP($A924,'Equity Curves'!$A$16:$F$1622,2,FALSE),'BN+NF EQ_Curves'!G923)</f>
        <v>25241526</v>
      </c>
      <c r="H924">
        <f>IFERROR(VLOOKUP($A924,'Equity Curves'!$A$16:$F$1622,3,FALSE),'BN+NF EQ_Curves'!H923)</f>
        <v>35243212</v>
      </c>
      <c r="I924">
        <f>IFERROR(VLOOKUP($A924,'Equity Curves'!$A$16:$F$1622,4,FALSE),'BN+NF EQ_Curves'!I923)</f>
        <v>36646184</v>
      </c>
      <c r="J924">
        <f>IFERROR(VLOOKUP($A924,'Equity Curves'!$A$16:$F$1622,5,FALSE),'BN+NF EQ_Curves'!J923)</f>
        <v>33962100</v>
      </c>
      <c r="K924">
        <f>IFERROR(VLOOKUP($A924,'Equity Curves'!$A$16:$F$1622,6,FALSE),'BN+NF EQ_Curves'!K923)</f>
        <v>33962100</v>
      </c>
      <c r="M924">
        <f t="shared" si="171"/>
        <v>5.8931456321440479E-3</v>
      </c>
      <c r="N924">
        <f t="shared" si="172"/>
        <v>-8.1472512491390647E-3</v>
      </c>
      <c r="O924">
        <f t="shared" si="173"/>
        <v>-2.0665687545903255E-3</v>
      </c>
      <c r="P924">
        <f t="shared" si="174"/>
        <v>-1.2314341279436869E-3</v>
      </c>
      <c r="Q924">
        <f t="shared" si="175"/>
        <v>4.1257060558601566E-3</v>
      </c>
      <c r="R924">
        <f t="shared" si="176"/>
        <v>-2.9843881692210861E-3</v>
      </c>
      <c r="S924">
        <f t="shared" si="177"/>
        <v>1.0060273021381683E-3</v>
      </c>
      <c r="T924">
        <f t="shared" si="178"/>
        <v>-1.6835574516976815E-3</v>
      </c>
      <c r="U924">
        <f t="shared" si="179"/>
        <v>3.5688112749010514E-5</v>
      </c>
      <c r="V924">
        <f t="shared" si="180"/>
        <v>3.5688112749010514E-5</v>
      </c>
      <c r="W924" s="2"/>
      <c r="X924">
        <f t="shared" si="181"/>
        <v>211.56125528120808</v>
      </c>
      <c r="Y924">
        <f t="shared" si="182"/>
        <v>-5.0169445369514516E-4</v>
      </c>
      <c r="Z924" s="40">
        <f>X924/MAX($X$16:X924)-1</f>
        <v>-2.5053547975189883E-2</v>
      </c>
      <c r="AC924" s="2"/>
    </row>
    <row r="925" spans="1:29">
      <c r="A925" s="2">
        <v>44848</v>
      </c>
      <c r="B925">
        <v>16449748</v>
      </c>
      <c r="C925">
        <v>19014638</v>
      </c>
      <c r="D925">
        <v>19228058</v>
      </c>
      <c r="E925">
        <v>18149738</v>
      </c>
      <c r="F925">
        <v>17894162</v>
      </c>
      <c r="G925">
        <f>IFERROR(VLOOKUP($A925,'Equity Curves'!$A$16:$F$1622,2,FALSE),'BN+NF EQ_Curves'!G924)</f>
        <v>25211068</v>
      </c>
      <c r="H925">
        <f>IFERROR(VLOOKUP($A925,'Equity Curves'!$A$16:$F$1622,3,FALSE),'BN+NF EQ_Curves'!H924)</f>
        <v>35201036</v>
      </c>
      <c r="I925">
        <f>IFERROR(VLOOKUP($A925,'Equity Curves'!$A$16:$F$1622,4,FALSE),'BN+NF EQ_Curves'!I924)</f>
        <v>36601664</v>
      </c>
      <c r="J925">
        <f>IFERROR(VLOOKUP($A925,'Equity Curves'!$A$16:$F$1622,5,FALSE),'BN+NF EQ_Curves'!J924)</f>
        <v>33856728</v>
      </c>
      <c r="K925">
        <f>IFERROR(VLOOKUP($A925,'Equity Curves'!$A$16:$F$1622,6,FALSE),'BN+NF EQ_Curves'!K924)</f>
        <v>33856728</v>
      </c>
      <c r="M925">
        <f t="shared" si="171"/>
        <v>-3.0741542984858983E-3</v>
      </c>
      <c r="N925">
        <f t="shared" si="172"/>
        <v>-3.0793715972193825E-3</v>
      </c>
      <c r="O925">
        <f t="shared" si="173"/>
        <v>-2.5952778516958874E-3</v>
      </c>
      <c r="P925">
        <f t="shared" si="174"/>
        <v>-1.6166892053348647E-3</v>
      </c>
      <c r="Q925">
        <f t="shared" si="175"/>
        <v>-1.0228620441475877E-3</v>
      </c>
      <c r="R925">
        <f t="shared" si="176"/>
        <v>-1.2066623864183113E-3</v>
      </c>
      <c r="S925">
        <f t="shared" si="177"/>
        <v>-1.1967127173312386E-3</v>
      </c>
      <c r="T925">
        <f t="shared" si="178"/>
        <v>-1.2148604613239078E-3</v>
      </c>
      <c r="U925">
        <f t="shared" si="179"/>
        <v>-3.1026349960691091E-3</v>
      </c>
      <c r="V925">
        <f t="shared" si="180"/>
        <v>-3.1026349960691091E-3</v>
      </c>
      <c r="W925" s="2"/>
      <c r="X925">
        <f t="shared" si="181"/>
        <v>211.11249449664064</v>
      </c>
      <c r="Y925">
        <f t="shared" si="182"/>
        <v>-2.1211860554095296E-3</v>
      </c>
      <c r="Z925" s="40">
        <f>X925/MAX($X$16:X925)-1</f>
        <v>-2.7121590793995898E-2</v>
      </c>
      <c r="AC925" s="2"/>
    </row>
    <row r="926" spans="1:29">
      <c r="A926" s="2">
        <v>44851</v>
      </c>
      <c r="B926">
        <v>16521614</v>
      </c>
      <c r="C926">
        <v>18907934</v>
      </c>
      <c r="D926">
        <v>19220150</v>
      </c>
      <c r="E926">
        <v>18142188</v>
      </c>
      <c r="F926">
        <v>17919510</v>
      </c>
      <c r="G926">
        <f>IFERROR(VLOOKUP($A926,'Equity Curves'!$A$16:$F$1622,2,FALSE),'BN+NF EQ_Curves'!G925)</f>
        <v>25395840</v>
      </c>
      <c r="H926">
        <f>IFERROR(VLOOKUP($A926,'Equity Curves'!$A$16:$F$1622,3,FALSE),'BN+NF EQ_Curves'!H925)</f>
        <v>35456872</v>
      </c>
      <c r="I926">
        <f>IFERROR(VLOOKUP($A926,'Equity Curves'!$A$16:$F$1622,4,FALSE),'BN+NF EQ_Curves'!I925)</f>
        <v>36526464</v>
      </c>
      <c r="J926">
        <f>IFERROR(VLOOKUP($A926,'Equity Curves'!$A$16:$F$1622,5,FALSE),'BN+NF EQ_Curves'!J925)</f>
        <v>33858384</v>
      </c>
      <c r="K926">
        <f>IFERROR(VLOOKUP($A926,'Equity Curves'!$A$16:$F$1622,6,FALSE),'BN+NF EQ_Curves'!K925)</f>
        <v>33858384</v>
      </c>
      <c r="M926">
        <f t="shared" si="171"/>
        <v>4.3688207260075274E-3</v>
      </c>
      <c r="N926">
        <f t="shared" si="172"/>
        <v>-5.6116766461712375E-3</v>
      </c>
      <c r="O926">
        <f t="shared" si="173"/>
        <v>-4.1127398305118579E-4</v>
      </c>
      <c r="P926">
        <f t="shared" si="174"/>
        <v>-4.1598396626996159E-4</v>
      </c>
      <c r="Q926">
        <f t="shared" si="175"/>
        <v>1.4165513869830448E-3</v>
      </c>
      <c r="R926">
        <f t="shared" si="176"/>
        <v>7.3290032774493419E-3</v>
      </c>
      <c r="S926">
        <f t="shared" si="177"/>
        <v>7.2678542756525744E-3</v>
      </c>
      <c r="T926">
        <f t="shared" si="178"/>
        <v>-2.0545513996303999E-3</v>
      </c>
      <c r="U926">
        <f t="shared" si="179"/>
        <v>4.8911991731737103E-5</v>
      </c>
      <c r="V926">
        <f t="shared" si="180"/>
        <v>4.8911991731737103E-5</v>
      </c>
      <c r="W926" s="2"/>
      <c r="X926">
        <f t="shared" si="181"/>
        <v>211.36554591643866</v>
      </c>
      <c r="Y926">
        <f t="shared" si="182"/>
        <v>1.1986567654433179E-3</v>
      </c>
      <c r="Z926" s="40">
        <f>X926/MAX($X$16:X926)-1</f>
        <v>-2.595544350684742E-2</v>
      </c>
      <c r="AC926" s="2"/>
    </row>
    <row r="927" spans="1:29">
      <c r="A927" s="2">
        <v>44852</v>
      </c>
      <c r="B927">
        <v>16603843</v>
      </c>
      <c r="C927">
        <v>19003146</v>
      </c>
      <c r="D927">
        <v>19315362</v>
      </c>
      <c r="E927">
        <v>18213490</v>
      </c>
      <c r="F927">
        <v>17973958</v>
      </c>
      <c r="G927">
        <f>IFERROR(VLOOKUP($A927,'Equity Curves'!$A$16:$F$1622,2,FALSE),'BN+NF EQ_Curves'!G926)</f>
        <v>25478592</v>
      </c>
      <c r="H927">
        <f>IFERROR(VLOOKUP($A927,'Equity Curves'!$A$16:$F$1622,3,FALSE),'BN+NF EQ_Curves'!H926)</f>
        <v>35571452</v>
      </c>
      <c r="I927">
        <f>IFERROR(VLOOKUP($A927,'Equity Curves'!$A$16:$F$1622,4,FALSE),'BN+NF EQ_Curves'!I926)</f>
        <v>36641044</v>
      </c>
      <c r="J927">
        <f>IFERROR(VLOOKUP($A927,'Equity Curves'!$A$16:$F$1622,5,FALSE),'BN+NF EQ_Curves'!J926)</f>
        <v>33966596</v>
      </c>
      <c r="K927">
        <f>IFERROR(VLOOKUP($A927,'Equity Curves'!$A$16:$F$1622,6,FALSE),'BN+NF EQ_Curves'!K926)</f>
        <v>33966596</v>
      </c>
      <c r="M927">
        <f t="shared" si="171"/>
        <v>4.9770561157038706E-3</v>
      </c>
      <c r="N927">
        <f t="shared" si="172"/>
        <v>5.0355580890011353E-3</v>
      </c>
      <c r="O927">
        <f t="shared" si="173"/>
        <v>4.9537594659772033E-3</v>
      </c>
      <c r="P927">
        <f t="shared" si="174"/>
        <v>3.9301764483974377E-3</v>
      </c>
      <c r="Q927">
        <f t="shared" si="175"/>
        <v>3.038475940469354E-3</v>
      </c>
      <c r="R927">
        <f t="shared" si="176"/>
        <v>3.2584864292735105E-3</v>
      </c>
      <c r="S927">
        <f t="shared" si="177"/>
        <v>3.2315315349871199E-3</v>
      </c>
      <c r="T927">
        <f t="shared" si="178"/>
        <v>3.1369036980968268E-3</v>
      </c>
      <c r="U927">
        <f t="shared" si="179"/>
        <v>3.196017860746192E-3</v>
      </c>
      <c r="V927">
        <f t="shared" si="180"/>
        <v>3.196017860746192E-3</v>
      </c>
      <c r="W927" s="2"/>
      <c r="X927">
        <f t="shared" si="181"/>
        <v>212.16776235946043</v>
      </c>
      <c r="Y927">
        <f t="shared" si="182"/>
        <v>3.7953983443398845E-3</v>
      </c>
      <c r="Z927" s="40">
        <f>X927/MAX($X$16:X927)-1</f>
        <v>-2.2258556409819885E-2</v>
      </c>
      <c r="AC927" s="2"/>
    </row>
    <row r="928" spans="1:29">
      <c r="A928" s="2">
        <v>44853</v>
      </c>
      <c r="B928">
        <v>16621834</v>
      </c>
      <c r="C928">
        <v>18996676</v>
      </c>
      <c r="D928">
        <v>19342118</v>
      </c>
      <c r="E928">
        <v>18201780</v>
      </c>
      <c r="F928">
        <v>17960370</v>
      </c>
      <c r="G928">
        <f>IFERROR(VLOOKUP($A928,'Equity Curves'!$A$16:$F$1622,2,FALSE),'BN+NF EQ_Curves'!G927)</f>
        <v>25506820</v>
      </c>
      <c r="H928">
        <f>IFERROR(VLOOKUP($A928,'Equity Curves'!$A$16:$F$1622,3,FALSE),'BN+NF EQ_Curves'!H927)</f>
        <v>35523564</v>
      </c>
      <c r="I928">
        <f>IFERROR(VLOOKUP($A928,'Equity Curves'!$A$16:$F$1622,4,FALSE),'BN+NF EQ_Curves'!I927)</f>
        <v>36597848</v>
      </c>
      <c r="J928">
        <f>IFERROR(VLOOKUP($A928,'Equity Curves'!$A$16:$F$1622,5,FALSE),'BN+NF EQ_Curves'!J927)</f>
        <v>33867452</v>
      </c>
      <c r="K928">
        <f>IFERROR(VLOOKUP($A928,'Equity Curves'!$A$16:$F$1622,6,FALSE),'BN+NF EQ_Curves'!K927)</f>
        <v>33867452</v>
      </c>
      <c r="M928">
        <f t="shared" si="171"/>
        <v>1.0835443336822959E-3</v>
      </c>
      <c r="N928">
        <f t="shared" si="172"/>
        <v>-3.4046994113501317E-4</v>
      </c>
      <c r="O928">
        <f t="shared" si="173"/>
        <v>1.3852186668827926E-3</v>
      </c>
      <c r="P928">
        <f t="shared" si="174"/>
        <v>-6.4293004800286546E-4</v>
      </c>
      <c r="Q928">
        <f t="shared" si="175"/>
        <v>-7.5598262775511404E-4</v>
      </c>
      <c r="R928">
        <f t="shared" si="176"/>
        <v>1.107910515620425E-3</v>
      </c>
      <c r="S928">
        <f t="shared" si="177"/>
        <v>-1.346248109298398E-3</v>
      </c>
      <c r="T928">
        <f t="shared" si="178"/>
        <v>-1.1788965401750007E-3</v>
      </c>
      <c r="U928">
        <f t="shared" si="179"/>
        <v>-2.9188677016678266E-3</v>
      </c>
      <c r="V928">
        <f t="shared" si="180"/>
        <v>-2.9188677016678266E-3</v>
      </c>
      <c r="W928" s="2"/>
      <c r="X928">
        <f t="shared" si="181"/>
        <v>212.02931039458255</v>
      </c>
      <c r="Y928">
        <f t="shared" si="182"/>
        <v>-6.5255891535165311E-4</v>
      </c>
      <c r="Z928" s="40">
        <f>X928/MAX($X$16:X928)-1</f>
        <v>-2.2896590305743425E-2</v>
      </c>
      <c r="AC928" s="2"/>
    </row>
    <row r="929" spans="1:29">
      <c r="A929" s="2">
        <v>44854</v>
      </c>
      <c r="B929">
        <v>16631813</v>
      </c>
      <c r="C929">
        <v>19079070</v>
      </c>
      <c r="D929">
        <v>19429628</v>
      </c>
      <c r="E929">
        <v>18255366</v>
      </c>
      <c r="F929">
        <v>18028004</v>
      </c>
      <c r="G929">
        <f>IFERROR(VLOOKUP($A929,'Equity Curves'!$A$16:$F$1622,2,FALSE),'BN+NF EQ_Curves'!G928)</f>
        <v>25470832</v>
      </c>
      <c r="H929">
        <f>IFERROR(VLOOKUP($A929,'Equity Curves'!$A$16:$F$1622,3,FALSE),'BN+NF EQ_Curves'!H928)</f>
        <v>35798216</v>
      </c>
      <c r="I929">
        <f>IFERROR(VLOOKUP($A929,'Equity Curves'!$A$16:$F$1622,4,FALSE),'BN+NF EQ_Curves'!I928)</f>
        <v>36519668</v>
      </c>
      <c r="J929">
        <f>IFERROR(VLOOKUP($A929,'Equity Curves'!$A$16:$F$1622,5,FALSE),'BN+NF EQ_Curves'!J928)</f>
        <v>34116124</v>
      </c>
      <c r="K929">
        <f>IFERROR(VLOOKUP($A929,'Equity Curves'!$A$16:$F$1622,6,FALSE),'BN+NF EQ_Curves'!K928)</f>
        <v>34116124</v>
      </c>
      <c r="M929">
        <f t="shared" si="171"/>
        <v>6.0035493074961366E-4</v>
      </c>
      <c r="N929">
        <f t="shared" si="172"/>
        <v>4.3372851124059419E-3</v>
      </c>
      <c r="O929">
        <f t="shared" si="173"/>
        <v>4.5243235513297009E-3</v>
      </c>
      <c r="P929">
        <f t="shared" si="174"/>
        <v>2.9439977848320087E-3</v>
      </c>
      <c r="Q929">
        <f t="shared" si="175"/>
        <v>3.7657353384146219E-3</v>
      </c>
      <c r="R929">
        <f t="shared" si="176"/>
        <v>-1.4109167665745659E-3</v>
      </c>
      <c r="S929">
        <f t="shared" si="177"/>
        <v>7.7315440534062585E-3</v>
      </c>
      <c r="T929">
        <f t="shared" si="178"/>
        <v>-2.1361911771424769E-3</v>
      </c>
      <c r="U929">
        <f t="shared" si="179"/>
        <v>7.3425069001351595E-3</v>
      </c>
      <c r="V929">
        <f t="shared" si="180"/>
        <v>7.3425069001351595E-3</v>
      </c>
      <c r="W929" s="2"/>
      <c r="X929">
        <f t="shared" si="181"/>
        <v>212.77228541007307</v>
      </c>
      <c r="Y929">
        <f t="shared" si="182"/>
        <v>3.504114662769143E-3</v>
      </c>
      <c r="Z929" s="40">
        <f>X929/MAX($X$16:X929)-1</f>
        <v>-1.9472707920791921E-2</v>
      </c>
      <c r="AC929" s="2"/>
    </row>
    <row r="930" spans="1:29">
      <c r="A930" s="2">
        <v>44855</v>
      </c>
      <c r="B930">
        <v>16627128</v>
      </c>
      <c r="C930">
        <v>18981618</v>
      </c>
      <c r="D930">
        <v>19407390</v>
      </c>
      <c r="E930">
        <v>18251842</v>
      </c>
      <c r="F930">
        <v>18042526</v>
      </c>
      <c r="G930">
        <f>IFERROR(VLOOKUP($A930,'Equity Curves'!$A$16:$F$1622,2,FALSE),'BN+NF EQ_Curves'!G929)</f>
        <v>25566504</v>
      </c>
      <c r="H930">
        <f>IFERROR(VLOOKUP($A930,'Equity Curves'!$A$16:$F$1622,3,FALSE),'BN+NF EQ_Curves'!H929)</f>
        <v>35930684</v>
      </c>
      <c r="I930">
        <f>IFERROR(VLOOKUP($A930,'Equity Curves'!$A$16:$F$1622,4,FALSE),'BN+NF EQ_Curves'!I929)</f>
        <v>36652136</v>
      </c>
      <c r="J930">
        <f>IFERROR(VLOOKUP($A930,'Equity Curves'!$A$16:$F$1622,5,FALSE),'BN+NF EQ_Curves'!J929)</f>
        <v>34080840</v>
      </c>
      <c r="K930">
        <f>IFERROR(VLOOKUP($A930,'Equity Curves'!$A$16:$F$1622,6,FALSE),'BN+NF EQ_Curves'!K929)</f>
        <v>34080840</v>
      </c>
      <c r="M930">
        <f t="shared" si="171"/>
        <v>-2.8168907382497554E-4</v>
      </c>
      <c r="N930">
        <f t="shared" si="172"/>
        <v>-5.1077961347172351E-3</v>
      </c>
      <c r="O930">
        <f t="shared" si="173"/>
        <v>-1.1445406983602302E-3</v>
      </c>
      <c r="P930">
        <f t="shared" si="174"/>
        <v>-1.9303913161750064E-4</v>
      </c>
      <c r="Q930">
        <f t="shared" si="175"/>
        <v>8.0552456056692812E-4</v>
      </c>
      <c r="R930">
        <f t="shared" si="176"/>
        <v>3.7561395717264912E-3</v>
      </c>
      <c r="S930">
        <f t="shared" si="177"/>
        <v>3.7004078639002458E-3</v>
      </c>
      <c r="T930">
        <f t="shared" si="178"/>
        <v>3.6273057027791378E-3</v>
      </c>
      <c r="U930">
        <f t="shared" si="179"/>
        <v>-1.0342323764563899E-3</v>
      </c>
      <c r="V930">
        <f t="shared" si="180"/>
        <v>-1.0342323764563899E-3</v>
      </c>
      <c r="W930" s="2"/>
      <c r="X930">
        <f t="shared" si="181"/>
        <v>212.83811391907292</v>
      </c>
      <c r="Y930">
        <f t="shared" si="182"/>
        <v>3.0938479075400828E-4</v>
      </c>
      <c r="Z930" s="40">
        <f>X930/MAX($X$16:X930)-1</f>
        <v>-1.9169347689703353E-2</v>
      </c>
      <c r="AC930" s="2"/>
    </row>
    <row r="931" spans="1:29">
      <c r="A931" s="2">
        <v>44858</v>
      </c>
      <c r="B931">
        <v>16706143</v>
      </c>
      <c r="C931">
        <v>18864184</v>
      </c>
      <c r="D931">
        <v>19325342</v>
      </c>
      <c r="E931">
        <v>18173524</v>
      </c>
      <c r="F931">
        <v>17967938</v>
      </c>
      <c r="G931">
        <f>IFERROR(VLOOKUP($A931,'Equity Curves'!$A$16:$F$1622,2,FALSE),'BN+NF EQ_Curves'!G930)</f>
        <v>25566504</v>
      </c>
      <c r="H931">
        <f>IFERROR(VLOOKUP($A931,'Equity Curves'!$A$16:$F$1622,3,FALSE),'BN+NF EQ_Curves'!H930)</f>
        <v>35930684</v>
      </c>
      <c r="I931">
        <f>IFERROR(VLOOKUP($A931,'Equity Curves'!$A$16:$F$1622,4,FALSE),'BN+NF EQ_Curves'!I930)</f>
        <v>36652136</v>
      </c>
      <c r="J931">
        <f>IFERROR(VLOOKUP($A931,'Equity Curves'!$A$16:$F$1622,5,FALSE),'BN+NF EQ_Curves'!J930)</f>
        <v>34080840</v>
      </c>
      <c r="K931">
        <f>IFERROR(VLOOKUP($A931,'Equity Curves'!$A$16:$F$1622,6,FALSE),'BN+NF EQ_Curves'!K930)</f>
        <v>34080840</v>
      </c>
      <c r="M931">
        <f t="shared" si="171"/>
        <v>4.7521736766567013E-3</v>
      </c>
      <c r="N931">
        <f t="shared" si="172"/>
        <v>-6.1867223331540933E-3</v>
      </c>
      <c r="O931">
        <f t="shared" si="173"/>
        <v>-4.2276679141296514E-3</v>
      </c>
      <c r="P931">
        <f t="shared" si="174"/>
        <v>-4.2909641667947529E-3</v>
      </c>
      <c r="Q931">
        <f t="shared" si="175"/>
        <v>-4.134010947247635E-3</v>
      </c>
      <c r="R931">
        <f t="shared" si="176"/>
        <v>0</v>
      </c>
      <c r="S931">
        <f t="shared" si="177"/>
        <v>0</v>
      </c>
      <c r="T931">
        <f t="shared" si="178"/>
        <v>0</v>
      </c>
      <c r="U931">
        <f t="shared" si="179"/>
        <v>0</v>
      </c>
      <c r="V931">
        <f t="shared" si="180"/>
        <v>0</v>
      </c>
      <c r="W931" s="2"/>
      <c r="X931">
        <f t="shared" si="181"/>
        <v>212.53828478821478</v>
      </c>
      <c r="Y931">
        <f t="shared" si="182"/>
        <v>-1.4087191684669432E-3</v>
      </c>
      <c r="Z931" s="40">
        <f>X931/MAX($X$16:X931)-1</f>
        <v>-2.0551062630632777E-2</v>
      </c>
      <c r="AC931" s="2"/>
    </row>
    <row r="932" spans="1:29">
      <c r="A932" s="2">
        <v>44859</v>
      </c>
      <c r="B932">
        <v>16695109</v>
      </c>
      <c r="C932">
        <v>18830576</v>
      </c>
      <c r="D932">
        <v>19292308</v>
      </c>
      <c r="E932">
        <v>18162232</v>
      </c>
      <c r="F932">
        <v>17953420</v>
      </c>
      <c r="G932">
        <f>IFERROR(VLOOKUP($A932,'Equity Curves'!$A$16:$F$1622,2,FALSE),'BN+NF EQ_Curves'!G931)</f>
        <v>25664290</v>
      </c>
      <c r="H932">
        <f>IFERROR(VLOOKUP($A932,'Equity Curves'!$A$16:$F$1622,3,FALSE),'BN+NF EQ_Curves'!H931)</f>
        <v>36066080</v>
      </c>
      <c r="I932">
        <f>IFERROR(VLOOKUP($A932,'Equity Curves'!$A$16:$F$1622,4,FALSE),'BN+NF EQ_Curves'!I931)</f>
        <v>36849704</v>
      </c>
      <c r="J932">
        <f>IFERROR(VLOOKUP($A932,'Equity Curves'!$A$16:$F$1622,5,FALSE),'BN+NF EQ_Curves'!J931)</f>
        <v>33926256</v>
      </c>
      <c r="K932">
        <f>IFERROR(VLOOKUP($A932,'Equity Curves'!$A$16:$F$1622,6,FALSE),'BN+NF EQ_Curves'!K931)</f>
        <v>33926256</v>
      </c>
      <c r="M932">
        <f t="shared" si="171"/>
        <v>-6.6047561067805738E-4</v>
      </c>
      <c r="N932">
        <f t="shared" si="172"/>
        <v>-1.7815771941155356E-3</v>
      </c>
      <c r="O932">
        <f t="shared" si="173"/>
        <v>-1.7093617282426532E-3</v>
      </c>
      <c r="P932">
        <f t="shared" si="174"/>
        <v>-6.2134344445252676E-4</v>
      </c>
      <c r="Q932">
        <f t="shared" si="175"/>
        <v>-8.0799477380211204E-4</v>
      </c>
      <c r="R932">
        <f t="shared" si="176"/>
        <v>3.824770097624608E-3</v>
      </c>
      <c r="S932">
        <f t="shared" si="177"/>
        <v>3.7682555667462037E-3</v>
      </c>
      <c r="T932">
        <f t="shared" si="178"/>
        <v>5.3903543302360468E-3</v>
      </c>
      <c r="U932">
        <f t="shared" si="179"/>
        <v>-4.5358036949793012E-3</v>
      </c>
      <c r="V932">
        <f t="shared" si="180"/>
        <v>-4.5358036949793012E-3</v>
      </c>
      <c r="W932" s="2"/>
      <c r="X932">
        <f t="shared" si="181"/>
        <v>212.50281257044347</v>
      </c>
      <c r="Y932">
        <f t="shared" si="182"/>
        <v>-1.6689801466426293E-4</v>
      </c>
      <c r="Z932" s="40">
        <f>X932/MAX($X$16:X932)-1</f>
        <v>-2.071453071374485E-2</v>
      </c>
      <c r="AC932" s="2"/>
    </row>
    <row r="933" spans="1:29">
      <c r="A933" s="2">
        <v>44861</v>
      </c>
      <c r="B933">
        <v>16720492</v>
      </c>
      <c r="C933">
        <v>18853784</v>
      </c>
      <c r="D933">
        <v>19202792</v>
      </c>
      <c r="E933">
        <v>18093682</v>
      </c>
      <c r="F933">
        <v>17914914</v>
      </c>
      <c r="G933">
        <f>IFERROR(VLOOKUP($A933,'Equity Curves'!$A$16:$F$1622,2,FALSE),'BN+NF EQ_Curves'!G932)</f>
        <v>25685724</v>
      </c>
      <c r="H933">
        <f>IFERROR(VLOOKUP($A933,'Equity Curves'!$A$16:$F$1622,3,FALSE),'BN+NF EQ_Curves'!H932)</f>
        <v>36065964</v>
      </c>
      <c r="I933">
        <f>IFERROR(VLOOKUP($A933,'Equity Curves'!$A$16:$F$1622,4,FALSE),'BN+NF EQ_Curves'!I932)</f>
        <v>36584480</v>
      </c>
      <c r="J933">
        <f>IFERROR(VLOOKUP($A933,'Equity Curves'!$A$16:$F$1622,5,FALSE),'BN+NF EQ_Curves'!J932)</f>
        <v>33774768</v>
      </c>
      <c r="K933">
        <f>IFERROR(VLOOKUP($A933,'Equity Curves'!$A$16:$F$1622,6,FALSE),'BN+NF EQ_Curves'!K932)</f>
        <v>33774768</v>
      </c>
      <c r="M933">
        <f t="shared" si="171"/>
        <v>1.5203854014969043E-3</v>
      </c>
      <c r="N933">
        <f t="shared" si="172"/>
        <v>1.2324636272411649E-3</v>
      </c>
      <c r="O933">
        <f t="shared" si="173"/>
        <v>-4.6399839770338014E-3</v>
      </c>
      <c r="P933">
        <f t="shared" si="174"/>
        <v>-3.774315843999787E-3</v>
      </c>
      <c r="Q933">
        <f t="shared" si="175"/>
        <v>-2.1447724166203663E-3</v>
      </c>
      <c r="R933">
        <f t="shared" si="176"/>
        <v>8.351682435010499E-4</v>
      </c>
      <c r="S933">
        <f t="shared" si="177"/>
        <v>-3.216318490983916E-6</v>
      </c>
      <c r="T933">
        <f t="shared" si="178"/>
        <v>-7.1974526579643427E-3</v>
      </c>
      <c r="U933">
        <f t="shared" si="179"/>
        <v>-4.4652141987020499E-3</v>
      </c>
      <c r="V933">
        <f t="shared" si="180"/>
        <v>-4.4652141987020499E-3</v>
      </c>
      <c r="W933" s="2"/>
      <c r="X933">
        <f t="shared" si="181"/>
        <v>212.01188533559082</v>
      </c>
      <c r="Y933">
        <f t="shared" si="182"/>
        <v>-2.3102152339274265E-3</v>
      </c>
      <c r="Z933" s="40">
        <f>X933/MAX($X$16:X933)-1</f>
        <v>-2.2976890923253723E-2</v>
      </c>
      <c r="AC933" s="2"/>
    </row>
    <row r="934" spans="1:29">
      <c r="A934" s="2">
        <v>44862</v>
      </c>
      <c r="B934">
        <v>16721210</v>
      </c>
      <c r="C934">
        <v>18803054</v>
      </c>
      <c r="D934">
        <v>19140070</v>
      </c>
      <c r="E934">
        <v>18063424</v>
      </c>
      <c r="F934">
        <v>17894676</v>
      </c>
      <c r="G934">
        <f>IFERROR(VLOOKUP($A934,'Equity Curves'!$A$16:$F$1622,2,FALSE),'BN+NF EQ_Curves'!G933)</f>
        <v>25505374</v>
      </c>
      <c r="H934">
        <f>IFERROR(VLOOKUP($A934,'Equity Curves'!$A$16:$F$1622,3,FALSE),'BN+NF EQ_Curves'!H933)</f>
        <v>36229908</v>
      </c>
      <c r="I934">
        <f>IFERROR(VLOOKUP($A934,'Equity Curves'!$A$16:$F$1622,4,FALSE),'BN+NF EQ_Curves'!I933)</f>
        <v>36595308</v>
      </c>
      <c r="J934">
        <f>IFERROR(VLOOKUP($A934,'Equity Curves'!$A$16:$F$1622,5,FALSE),'BN+NF EQ_Curves'!J933)</f>
        <v>33784392</v>
      </c>
      <c r="K934">
        <f>IFERROR(VLOOKUP($A934,'Equity Curves'!$A$16:$F$1622,6,FALSE),'BN+NF EQ_Curves'!K933)</f>
        <v>33784392</v>
      </c>
      <c r="M934">
        <f t="shared" si="171"/>
        <v>4.2941320147704687E-5</v>
      </c>
      <c r="N934">
        <f t="shared" si="172"/>
        <v>-2.6907065446384326E-3</v>
      </c>
      <c r="O934">
        <f t="shared" si="173"/>
        <v>-3.2662958594771307E-3</v>
      </c>
      <c r="P934">
        <f t="shared" si="174"/>
        <v>-1.6722964402712259E-3</v>
      </c>
      <c r="Q934">
        <f t="shared" si="175"/>
        <v>-1.1296732990178082E-3</v>
      </c>
      <c r="R934">
        <f t="shared" si="176"/>
        <v>-7.0214100252732337E-3</v>
      </c>
      <c r="S934">
        <f t="shared" si="177"/>
        <v>4.5456708158417847E-3</v>
      </c>
      <c r="T934">
        <f t="shared" si="178"/>
        <v>2.9597249981416773E-4</v>
      </c>
      <c r="U934">
        <f t="shared" si="179"/>
        <v>2.8494644285936843E-4</v>
      </c>
      <c r="V934">
        <f t="shared" si="180"/>
        <v>2.8494644285936843E-4</v>
      </c>
      <c r="W934" s="2"/>
      <c r="X934">
        <f t="shared" si="181"/>
        <v>211.79296388438692</v>
      </c>
      <c r="Y934">
        <f t="shared" si="182"/>
        <v>-1.0325904647155437E-3</v>
      </c>
      <c r="Z934" s="40">
        <f>X934/MAX($X$16:X934)-1</f>
        <v>-2.3985755669493014E-2</v>
      </c>
      <c r="AC934" s="2"/>
    </row>
    <row r="935" spans="1:29">
      <c r="A935" s="2">
        <v>44865</v>
      </c>
      <c r="B935">
        <v>16807566</v>
      </c>
      <c r="C935">
        <v>18750892</v>
      </c>
      <c r="D935">
        <v>19240060</v>
      </c>
      <c r="E935">
        <v>18154324</v>
      </c>
      <c r="F935">
        <v>17985576</v>
      </c>
      <c r="G935">
        <f>IFERROR(VLOOKUP($A935,'Equity Curves'!$A$16:$F$1622,2,FALSE),'BN+NF EQ_Curves'!G934)</f>
        <v>25520874</v>
      </c>
      <c r="H935">
        <f>IFERROR(VLOOKUP($A935,'Equity Curves'!$A$16:$F$1622,3,FALSE),'BN+NF EQ_Curves'!H934)</f>
        <v>36229096</v>
      </c>
      <c r="I935">
        <f>IFERROR(VLOOKUP($A935,'Equity Curves'!$A$16:$F$1622,4,FALSE),'BN+NF EQ_Curves'!I934)</f>
        <v>36573280</v>
      </c>
      <c r="J935">
        <f>IFERROR(VLOOKUP($A935,'Equity Curves'!$A$16:$F$1622,5,FALSE),'BN+NF EQ_Curves'!J934)</f>
        <v>33764812</v>
      </c>
      <c r="K935">
        <f>IFERROR(VLOOKUP($A935,'Equity Curves'!$A$16:$F$1622,6,FALSE),'BN+NF EQ_Curves'!K934)</f>
        <v>33764812</v>
      </c>
      <c r="M935">
        <f t="shared" si="171"/>
        <v>5.1644587921568785E-3</v>
      </c>
      <c r="N935">
        <f t="shared" si="172"/>
        <v>-2.7741238205239993E-3</v>
      </c>
      <c r="O935">
        <f t="shared" si="173"/>
        <v>5.2241188250616855E-3</v>
      </c>
      <c r="P935">
        <f t="shared" si="174"/>
        <v>5.0322685222912167E-3</v>
      </c>
      <c r="Q935">
        <f t="shared" si="175"/>
        <v>5.0797231534116527E-3</v>
      </c>
      <c r="R935">
        <f t="shared" si="176"/>
        <v>6.0771506428403121E-4</v>
      </c>
      <c r="S935">
        <f t="shared" si="177"/>
        <v>-2.2412422355566619E-5</v>
      </c>
      <c r="T935">
        <f t="shared" si="178"/>
        <v>-6.0193508960215691E-4</v>
      </c>
      <c r="U935">
        <f t="shared" si="179"/>
        <v>-5.7955756610927889E-4</v>
      </c>
      <c r="V935">
        <f t="shared" si="180"/>
        <v>-5.7955756610927889E-4</v>
      </c>
      <c r="W935" s="2"/>
      <c r="X935">
        <f t="shared" si="181"/>
        <v>212.14349602048782</v>
      </c>
      <c r="Y935">
        <f t="shared" si="182"/>
        <v>1.6550697892505184E-3</v>
      </c>
      <c r="Z935" s="40">
        <f>X935/MAX($X$16:X935)-1</f>
        <v>-2.2370383979823383E-2</v>
      </c>
      <c r="AC935" s="2"/>
    </row>
    <row r="936" spans="1:29">
      <c r="A936" s="2">
        <v>44866</v>
      </c>
      <c r="B936">
        <v>16832704</v>
      </c>
      <c r="C936">
        <v>18795326</v>
      </c>
      <c r="D936">
        <v>19269168</v>
      </c>
      <c r="E936">
        <v>18138878</v>
      </c>
      <c r="F936">
        <v>17973554</v>
      </c>
      <c r="G936">
        <f>IFERROR(VLOOKUP($A936,'Equity Curves'!$A$16:$F$1622,2,FALSE),'BN+NF EQ_Curves'!G935)</f>
        <v>25556354</v>
      </c>
      <c r="H936">
        <f>IFERROR(VLOOKUP($A936,'Equity Curves'!$A$16:$F$1622,3,FALSE),'BN+NF EQ_Curves'!H935)</f>
        <v>36261276</v>
      </c>
      <c r="I936">
        <f>IFERROR(VLOOKUP($A936,'Equity Curves'!$A$16:$F$1622,4,FALSE),'BN+NF EQ_Curves'!I935)</f>
        <v>36683924</v>
      </c>
      <c r="J936">
        <f>IFERROR(VLOOKUP($A936,'Equity Curves'!$A$16:$F$1622,5,FALSE),'BN+NF EQ_Curves'!J935)</f>
        <v>33936648</v>
      </c>
      <c r="K936">
        <f>IFERROR(VLOOKUP($A936,'Equity Curves'!$A$16:$F$1622,6,FALSE),'BN+NF EQ_Curves'!K935)</f>
        <v>33936648</v>
      </c>
      <c r="M936">
        <f t="shared" si="171"/>
        <v>1.4956359534747943E-3</v>
      </c>
      <c r="N936">
        <f t="shared" si="172"/>
        <v>2.369700598776836E-3</v>
      </c>
      <c r="O936">
        <f t="shared" si="173"/>
        <v>1.5128850949528427E-3</v>
      </c>
      <c r="P936">
        <f t="shared" si="174"/>
        <v>-8.5081658782781844E-4</v>
      </c>
      <c r="Q936">
        <f t="shared" si="175"/>
        <v>-6.6842451973736505E-4</v>
      </c>
      <c r="R936">
        <f t="shared" si="176"/>
        <v>1.3902345193976817E-3</v>
      </c>
      <c r="S936">
        <f t="shared" si="177"/>
        <v>8.8823635014234625E-4</v>
      </c>
      <c r="T936">
        <f t="shared" si="178"/>
        <v>3.0252687207710238E-3</v>
      </c>
      <c r="U936">
        <f t="shared" si="179"/>
        <v>5.0892035175555961E-3</v>
      </c>
      <c r="V936">
        <f t="shared" si="180"/>
        <v>5.0892035175555961E-3</v>
      </c>
      <c r="W936" s="2"/>
      <c r="X936">
        <f t="shared" si="181"/>
        <v>212.55380545386512</v>
      </c>
      <c r="Y936">
        <f t="shared" si="182"/>
        <v>1.9341127165061534E-3</v>
      </c>
      <c r="Z936" s="40">
        <f>X936/MAX($X$16:X936)-1</f>
        <v>-2.0479538107445627E-2</v>
      </c>
      <c r="AC936" s="2"/>
    </row>
    <row r="937" spans="1:29">
      <c r="A937" s="2">
        <v>44867</v>
      </c>
      <c r="B937">
        <v>16832512</v>
      </c>
      <c r="C937">
        <v>18785180</v>
      </c>
      <c r="D937">
        <v>19285348</v>
      </c>
      <c r="E937">
        <v>18137358</v>
      </c>
      <c r="F937">
        <v>17965346</v>
      </c>
      <c r="G937">
        <f>IFERROR(VLOOKUP($A937,'Equity Curves'!$A$16:$F$1622,2,FALSE),'BN+NF EQ_Curves'!G936)</f>
        <v>25599518</v>
      </c>
      <c r="H937">
        <f>IFERROR(VLOOKUP($A937,'Equity Curves'!$A$16:$F$1622,3,FALSE),'BN+NF EQ_Curves'!H936)</f>
        <v>36371220</v>
      </c>
      <c r="I937">
        <f>IFERROR(VLOOKUP($A937,'Equity Curves'!$A$16:$F$1622,4,FALSE),'BN+NF EQ_Curves'!I936)</f>
        <v>36626540</v>
      </c>
      <c r="J937">
        <f>IFERROR(VLOOKUP($A937,'Equity Curves'!$A$16:$F$1622,5,FALSE),'BN+NF EQ_Curves'!J936)</f>
        <v>34020416</v>
      </c>
      <c r="K937">
        <f>IFERROR(VLOOKUP($A937,'Equity Curves'!$A$16:$F$1622,6,FALSE),'BN+NF EQ_Curves'!K936)</f>
        <v>34020416</v>
      </c>
      <c r="M937">
        <f t="shared" si="171"/>
        <v>-1.1406367034116904E-5</v>
      </c>
      <c r="N937">
        <f t="shared" si="172"/>
        <v>-5.3981505827560561E-4</v>
      </c>
      <c r="O937">
        <f t="shared" si="173"/>
        <v>8.3968337397855031E-4</v>
      </c>
      <c r="P937">
        <f t="shared" si="174"/>
        <v>-8.3797906353377805E-5</v>
      </c>
      <c r="Q937">
        <f t="shared" si="175"/>
        <v>-4.5667095110957234E-4</v>
      </c>
      <c r="R937">
        <f t="shared" si="176"/>
        <v>1.6889733175553534E-3</v>
      </c>
      <c r="S937">
        <f t="shared" si="177"/>
        <v>3.0319947924613011E-3</v>
      </c>
      <c r="T937">
        <f t="shared" si="178"/>
        <v>-1.5642819454102508E-3</v>
      </c>
      <c r="U937">
        <f t="shared" si="179"/>
        <v>2.4683639939926394E-3</v>
      </c>
      <c r="V937">
        <f t="shared" si="180"/>
        <v>2.4683639939926394E-3</v>
      </c>
      <c r="W937" s="2"/>
      <c r="X937">
        <f t="shared" si="181"/>
        <v>212.72047754884341</v>
      </c>
      <c r="Y937">
        <f t="shared" si="182"/>
        <v>7.8414072437975606E-4</v>
      </c>
      <c r="Z937" s="40">
        <f>X937/MAX($X$16:X937)-1</f>
        <v>-1.9711456222912371E-2</v>
      </c>
      <c r="AC937" s="2"/>
    </row>
    <row r="938" spans="1:29">
      <c r="A938" s="2">
        <v>44868</v>
      </c>
      <c r="B938">
        <v>16847144</v>
      </c>
      <c r="C938">
        <v>18855670</v>
      </c>
      <c r="D938">
        <v>19258434</v>
      </c>
      <c r="E938">
        <v>18138476</v>
      </c>
      <c r="F938">
        <v>17919234</v>
      </c>
      <c r="G938">
        <f>IFERROR(VLOOKUP($A938,'Equity Curves'!$A$16:$F$1622,2,FALSE),'BN+NF EQ_Curves'!G937)</f>
        <v>25588156</v>
      </c>
      <c r="H938">
        <f>IFERROR(VLOOKUP($A938,'Equity Curves'!$A$16:$F$1622,3,FALSE),'BN+NF EQ_Curves'!H937)</f>
        <v>36554592</v>
      </c>
      <c r="I938">
        <f>IFERROR(VLOOKUP($A938,'Equity Curves'!$A$16:$F$1622,4,FALSE),'BN+NF EQ_Curves'!I937)</f>
        <v>36797876</v>
      </c>
      <c r="J938">
        <f>IFERROR(VLOOKUP($A938,'Equity Curves'!$A$16:$F$1622,5,FALSE),'BN+NF EQ_Curves'!J937)</f>
        <v>34194012</v>
      </c>
      <c r="K938">
        <f>IFERROR(VLOOKUP($A938,'Equity Curves'!$A$16:$F$1622,6,FALSE),'BN+NF EQ_Curves'!K937)</f>
        <v>34194012</v>
      </c>
      <c r="M938">
        <f t="shared" si="171"/>
        <v>8.6927013626958427E-4</v>
      </c>
      <c r="N938">
        <f t="shared" si="172"/>
        <v>3.7524261146286708E-3</v>
      </c>
      <c r="O938">
        <f t="shared" si="173"/>
        <v>-1.3955672461808399E-3</v>
      </c>
      <c r="P938">
        <f t="shared" si="174"/>
        <v>6.1640730695255996E-5</v>
      </c>
      <c r="Q938">
        <f t="shared" si="175"/>
        <v>-2.566719282779184E-3</v>
      </c>
      <c r="R938">
        <f t="shared" si="176"/>
        <v>-4.4383648160872813E-4</v>
      </c>
      <c r="S938">
        <f t="shared" si="177"/>
        <v>5.0416785579368018E-3</v>
      </c>
      <c r="T938">
        <f t="shared" si="178"/>
        <v>4.6779193448247547E-3</v>
      </c>
      <c r="U938">
        <f t="shared" si="179"/>
        <v>5.1027006842008227E-3</v>
      </c>
      <c r="V938">
        <f t="shared" si="180"/>
        <v>5.1027006842008227E-3</v>
      </c>
      <c r="W938" s="2"/>
      <c r="X938">
        <f t="shared" si="181"/>
        <v>213.1502199936856</v>
      </c>
      <c r="Y938">
        <f t="shared" si="182"/>
        <v>2.0202213242187959E-3</v>
      </c>
      <c r="Z938" s="40">
        <f>X938/MAX($X$16:X938)-1</f>
        <v>-1.7731056402886525E-2</v>
      </c>
      <c r="AC938" s="2"/>
    </row>
    <row r="939" spans="1:29">
      <c r="A939" s="2">
        <v>44869</v>
      </c>
      <c r="B939">
        <v>16885952</v>
      </c>
      <c r="C939">
        <v>18892944</v>
      </c>
      <c r="D939">
        <v>19220186</v>
      </c>
      <c r="E939">
        <v>18129676</v>
      </c>
      <c r="F939">
        <v>17901590</v>
      </c>
      <c r="G939">
        <f>IFERROR(VLOOKUP($A939,'Equity Curves'!$A$16:$F$1622,2,FALSE),'BN+NF EQ_Curves'!G938)</f>
        <v>25586448</v>
      </c>
      <c r="H939">
        <f>IFERROR(VLOOKUP($A939,'Equity Curves'!$A$16:$F$1622,3,FALSE),'BN+NF EQ_Curves'!H938)</f>
        <v>36425796</v>
      </c>
      <c r="I939">
        <f>IFERROR(VLOOKUP($A939,'Equity Curves'!$A$16:$F$1622,4,FALSE),'BN+NF EQ_Curves'!I938)</f>
        <v>36789948</v>
      </c>
      <c r="J939">
        <f>IFERROR(VLOOKUP($A939,'Equity Curves'!$A$16:$F$1622,5,FALSE),'BN+NF EQ_Curves'!J938)</f>
        <v>34232480</v>
      </c>
      <c r="K939">
        <f>IFERROR(VLOOKUP($A939,'Equity Curves'!$A$16:$F$1622,6,FALSE),'BN+NF EQ_Curves'!K938)</f>
        <v>34232480</v>
      </c>
      <c r="M939">
        <f t="shared" si="171"/>
        <v>2.3035358396652494E-3</v>
      </c>
      <c r="N939">
        <f t="shared" si="172"/>
        <v>1.9768059156741735E-3</v>
      </c>
      <c r="O939">
        <f t="shared" si="173"/>
        <v>-1.9860389479228191E-3</v>
      </c>
      <c r="P939">
        <f t="shared" si="174"/>
        <v>-4.8515652582936664E-4</v>
      </c>
      <c r="Q939">
        <f t="shared" si="175"/>
        <v>-9.8464030326295138E-4</v>
      </c>
      <c r="R939">
        <f t="shared" si="176"/>
        <v>-6.6749632134488479E-5</v>
      </c>
      <c r="S939">
        <f t="shared" si="177"/>
        <v>-3.5233877046144668E-3</v>
      </c>
      <c r="T939">
        <f t="shared" si="178"/>
        <v>-2.1544721766009189E-4</v>
      </c>
      <c r="U939">
        <f t="shared" si="179"/>
        <v>1.1249922939724488E-3</v>
      </c>
      <c r="V939">
        <f t="shared" si="180"/>
        <v>1.1249922939724488E-3</v>
      </c>
      <c r="W939" s="2"/>
      <c r="X939">
        <f t="shared" si="181"/>
        <v>213.13463670924477</v>
      </c>
      <c r="Y939">
        <f t="shared" si="182"/>
        <v>-7.3109398813986414E-5</v>
      </c>
      <c r="Z939" s="40">
        <f>X939/MAX($X$16:X939)-1</f>
        <v>-1.7802869494826568E-2</v>
      </c>
      <c r="AC939" s="2"/>
    </row>
    <row r="940" spans="1:29">
      <c r="A940" s="2">
        <v>44872</v>
      </c>
      <c r="B940">
        <v>16934648</v>
      </c>
      <c r="C940">
        <v>18855032</v>
      </c>
      <c r="D940">
        <v>19194044</v>
      </c>
      <c r="E940">
        <v>18115166</v>
      </c>
      <c r="F940">
        <v>17899218</v>
      </c>
      <c r="G940">
        <f>IFERROR(VLOOKUP($A940,'Equity Curves'!$A$16:$F$1622,2,FALSE),'BN+NF EQ_Curves'!G939)</f>
        <v>25749430</v>
      </c>
      <c r="H940">
        <f>IFERROR(VLOOKUP($A940,'Equity Curves'!$A$16:$F$1622,3,FALSE),'BN+NF EQ_Curves'!H939)</f>
        <v>35972472</v>
      </c>
      <c r="I940">
        <f>IFERROR(VLOOKUP($A940,'Equity Curves'!$A$16:$F$1622,4,FALSE),'BN+NF EQ_Curves'!I939)</f>
        <v>36806008</v>
      </c>
      <c r="J940">
        <f>IFERROR(VLOOKUP($A940,'Equity Curves'!$A$16:$F$1622,5,FALSE),'BN+NF EQ_Curves'!J939)</f>
        <v>34283140</v>
      </c>
      <c r="K940">
        <f>IFERROR(VLOOKUP($A940,'Equity Curves'!$A$16:$F$1622,6,FALSE),'BN+NF EQ_Curves'!K939)</f>
        <v>34283140</v>
      </c>
      <c r="M940">
        <f t="shared" si="171"/>
        <v>2.8838172701188824E-3</v>
      </c>
      <c r="N940">
        <f t="shared" si="172"/>
        <v>-2.0066750846241543E-3</v>
      </c>
      <c r="O940">
        <f t="shared" si="173"/>
        <v>-1.3601325190089053E-3</v>
      </c>
      <c r="P940">
        <f t="shared" si="174"/>
        <v>-8.0034524610372859E-4</v>
      </c>
      <c r="Q940">
        <f t="shared" si="175"/>
        <v>-1.3250219673222041E-4</v>
      </c>
      <c r="R940">
        <f t="shared" si="176"/>
        <v>6.3698564177412376E-3</v>
      </c>
      <c r="S940">
        <f t="shared" si="177"/>
        <v>-1.2445136408275048E-2</v>
      </c>
      <c r="T940">
        <f t="shared" si="178"/>
        <v>4.3653228322049209E-4</v>
      </c>
      <c r="U940">
        <f t="shared" si="179"/>
        <v>1.479881095380664E-3</v>
      </c>
      <c r="V940">
        <f t="shared" si="180"/>
        <v>1.479881095380664E-3</v>
      </c>
      <c r="W940" s="2"/>
      <c r="X940">
        <f t="shared" si="181"/>
        <v>213.04736184175266</v>
      </c>
      <c r="Y940">
        <f t="shared" si="182"/>
        <v>-4.0948232929021171E-4</v>
      </c>
      <c r="Z940" s="40">
        <f>X940/MAX($X$16:X940)-1</f>
        <v>-1.8205061863647898E-2</v>
      </c>
      <c r="AC940" s="2"/>
    </row>
    <row r="941" spans="1:29">
      <c r="A941" s="2">
        <v>44874</v>
      </c>
      <c r="B941">
        <v>16933138</v>
      </c>
      <c r="C941">
        <v>18884980</v>
      </c>
      <c r="D941">
        <v>19232898</v>
      </c>
      <c r="E941">
        <v>18155430</v>
      </c>
      <c r="F941">
        <v>17936274</v>
      </c>
      <c r="G941">
        <f>IFERROR(VLOOKUP($A941,'Equity Curves'!$A$16:$F$1622,2,FALSE),'BN+NF EQ_Curves'!G940)</f>
        <v>25783154</v>
      </c>
      <c r="H941">
        <f>IFERROR(VLOOKUP($A941,'Equity Curves'!$A$16:$F$1622,3,FALSE),'BN+NF EQ_Curves'!H940)</f>
        <v>36036044</v>
      </c>
      <c r="I941">
        <f>IFERROR(VLOOKUP($A941,'Equity Curves'!$A$16:$F$1622,4,FALSE),'BN+NF EQ_Curves'!I940)</f>
        <v>36883140</v>
      </c>
      <c r="J941">
        <f>IFERROR(VLOOKUP($A941,'Equity Curves'!$A$16:$F$1622,5,FALSE),'BN+NF EQ_Curves'!J940)</f>
        <v>34366124</v>
      </c>
      <c r="K941">
        <f>IFERROR(VLOOKUP($A941,'Equity Curves'!$A$16:$F$1622,6,FALSE),'BN+NF EQ_Curves'!K940)</f>
        <v>34366124</v>
      </c>
      <c r="M941">
        <f t="shared" si="171"/>
        <v>-8.9166305671017909E-5</v>
      </c>
      <c r="N941">
        <f t="shared" si="172"/>
        <v>1.5883293117719965E-3</v>
      </c>
      <c r="O941">
        <f t="shared" si="173"/>
        <v>2.0242737799287536E-3</v>
      </c>
      <c r="P941">
        <f t="shared" si="174"/>
        <v>2.2226680119850073E-3</v>
      </c>
      <c r="Q941">
        <f t="shared" si="175"/>
        <v>2.0702580414406757E-3</v>
      </c>
      <c r="R941">
        <f t="shared" si="176"/>
        <v>1.3096988943055443E-3</v>
      </c>
      <c r="S941">
        <f t="shared" si="177"/>
        <v>1.7672402385913166E-3</v>
      </c>
      <c r="T941">
        <f t="shared" si="178"/>
        <v>2.0956361254933498E-3</v>
      </c>
      <c r="U941">
        <f t="shared" si="179"/>
        <v>2.4205484095096708E-3</v>
      </c>
      <c r="V941">
        <f t="shared" si="180"/>
        <v>2.4205484095096708E-3</v>
      </c>
      <c r="W941" s="2"/>
      <c r="X941">
        <f t="shared" si="181"/>
        <v>213.42722603181113</v>
      </c>
      <c r="Y941">
        <f t="shared" si="182"/>
        <v>1.7830034916864971E-3</v>
      </c>
      <c r="Z941" s="40">
        <f>X941/MAX($X$16:X941)-1</f>
        <v>-1.6454518060830536E-2</v>
      </c>
      <c r="AC941" s="2"/>
    </row>
    <row r="942" spans="1:29">
      <c r="A942" s="2">
        <v>44875</v>
      </c>
      <c r="B942">
        <v>17010186</v>
      </c>
      <c r="C942">
        <v>18915892</v>
      </c>
      <c r="D942">
        <v>19263812</v>
      </c>
      <c r="E942">
        <v>18184872</v>
      </c>
      <c r="F942">
        <v>17965614</v>
      </c>
      <c r="G942">
        <f>IFERROR(VLOOKUP($A942,'Equity Curves'!$A$16:$F$1622,2,FALSE),'BN+NF EQ_Curves'!G941)</f>
        <v>25808250</v>
      </c>
      <c r="H942">
        <f>IFERROR(VLOOKUP($A942,'Equity Curves'!$A$16:$F$1622,3,FALSE),'BN+NF EQ_Curves'!H941)</f>
        <v>36023044</v>
      </c>
      <c r="I942">
        <f>IFERROR(VLOOKUP($A942,'Equity Curves'!$A$16:$F$1622,4,FALSE),'BN+NF EQ_Curves'!I941)</f>
        <v>37093340</v>
      </c>
      <c r="J942">
        <f>IFERROR(VLOOKUP($A942,'Equity Curves'!$A$16:$F$1622,5,FALSE),'BN+NF EQ_Curves'!J941)</f>
        <v>34516532</v>
      </c>
      <c r="K942">
        <f>IFERROR(VLOOKUP($A942,'Equity Curves'!$A$16:$F$1622,6,FALSE),'BN+NF EQ_Curves'!K941)</f>
        <v>34516532</v>
      </c>
      <c r="M942">
        <f t="shared" si="171"/>
        <v>4.5501312278917183E-3</v>
      </c>
      <c r="N942">
        <f t="shared" si="172"/>
        <v>1.6368563800437386E-3</v>
      </c>
      <c r="O942">
        <f t="shared" si="173"/>
        <v>1.6073500727762369E-3</v>
      </c>
      <c r="P942">
        <f t="shared" si="174"/>
        <v>1.621663601468093E-3</v>
      </c>
      <c r="Q942">
        <f t="shared" si="175"/>
        <v>1.6357912462756641E-3</v>
      </c>
      <c r="R942">
        <f t="shared" si="176"/>
        <v>9.7334872219279056E-4</v>
      </c>
      <c r="S942">
        <f t="shared" si="177"/>
        <v>-3.6074992027423924E-4</v>
      </c>
      <c r="T942">
        <f t="shared" si="178"/>
        <v>5.6990809350829785E-3</v>
      </c>
      <c r="U942">
        <f t="shared" si="179"/>
        <v>4.3766355495895581E-3</v>
      </c>
      <c r="V942">
        <f t="shared" si="180"/>
        <v>4.3766355495895581E-3</v>
      </c>
      <c r="W942" s="2"/>
      <c r="X942">
        <f t="shared" si="181"/>
        <v>213.98462844074106</v>
      </c>
      <c r="Y942">
        <f t="shared" si="182"/>
        <v>2.61167433646361E-3</v>
      </c>
      <c r="Z942" s="40">
        <f>X942/MAX($X$16:X942)-1</f>
        <v>-1.3885817566905212E-2</v>
      </c>
      <c r="AC942" s="2"/>
    </row>
    <row r="943" spans="1:29">
      <c r="A943" s="2">
        <v>44876</v>
      </c>
      <c r="B943">
        <v>17052556</v>
      </c>
      <c r="C943">
        <v>18962722</v>
      </c>
      <c r="D943">
        <v>19310642</v>
      </c>
      <c r="E943">
        <v>18229470</v>
      </c>
      <c r="F943">
        <v>18010214</v>
      </c>
      <c r="G943">
        <f>IFERROR(VLOOKUP($A943,'Equity Curves'!$A$16:$F$1622,2,FALSE),'BN+NF EQ_Curves'!G942)</f>
        <v>25833758</v>
      </c>
      <c r="H943">
        <f>IFERROR(VLOOKUP($A943,'Equity Curves'!$A$16:$F$1622,3,FALSE),'BN+NF EQ_Curves'!H942)</f>
        <v>36059184</v>
      </c>
      <c r="I943">
        <f>IFERROR(VLOOKUP($A943,'Equity Curves'!$A$16:$F$1622,4,FALSE),'BN+NF EQ_Curves'!I942)</f>
        <v>37131600</v>
      </c>
      <c r="J943">
        <f>IFERROR(VLOOKUP($A943,'Equity Curves'!$A$16:$F$1622,5,FALSE),'BN+NF EQ_Curves'!J942)</f>
        <v>34550824</v>
      </c>
      <c r="K943">
        <f>IFERROR(VLOOKUP($A943,'Equity Curves'!$A$16:$F$1622,6,FALSE),'BN+NF EQ_Curves'!K942)</f>
        <v>34550824</v>
      </c>
      <c r="M943">
        <f t="shared" si="171"/>
        <v>2.4908604761875175E-3</v>
      </c>
      <c r="N943">
        <f t="shared" si="172"/>
        <v>2.4756960972287523E-3</v>
      </c>
      <c r="O943">
        <f t="shared" si="173"/>
        <v>2.4309830266200372E-3</v>
      </c>
      <c r="P943">
        <f t="shared" si="174"/>
        <v>2.4524780817813951E-3</v>
      </c>
      <c r="Q943">
        <f t="shared" si="175"/>
        <v>2.4825202189027173E-3</v>
      </c>
      <c r="R943">
        <f t="shared" si="176"/>
        <v>9.8836612323571771E-4</v>
      </c>
      <c r="S943">
        <f t="shared" si="177"/>
        <v>1.0032466995293365E-3</v>
      </c>
      <c r="T943">
        <f t="shared" si="178"/>
        <v>1.0314520072876032E-3</v>
      </c>
      <c r="U943">
        <f t="shared" si="179"/>
        <v>9.9349494323464071E-4</v>
      </c>
      <c r="V943">
        <f t="shared" si="180"/>
        <v>9.9349494323464071E-4</v>
      </c>
      <c r="W943" s="2"/>
      <c r="X943">
        <f t="shared" si="181"/>
        <v>214.35573326448105</v>
      </c>
      <c r="Y943">
        <f t="shared" si="182"/>
        <v>1.7342592617242355E-3</v>
      </c>
      <c r="Z943" s="40">
        <f>X943/MAX($X$16:X943)-1</f>
        <v>-1.2175639912902936E-2</v>
      </c>
      <c r="AC943" s="2"/>
    </row>
    <row r="944" spans="1:29">
      <c r="A944" s="2">
        <v>44879</v>
      </c>
      <c r="B944">
        <v>17042000</v>
      </c>
      <c r="C944">
        <v>18951056</v>
      </c>
      <c r="D944">
        <v>19332284</v>
      </c>
      <c r="E944">
        <v>18172450</v>
      </c>
      <c r="F944">
        <v>17973790</v>
      </c>
      <c r="G944">
        <f>IFERROR(VLOOKUP($A944,'Equity Curves'!$A$16:$F$1622,2,FALSE),'BN+NF EQ_Curves'!G943)</f>
        <v>25846180</v>
      </c>
      <c r="H944">
        <f>IFERROR(VLOOKUP($A944,'Equity Curves'!$A$16:$F$1622,3,FALSE),'BN+NF EQ_Curves'!H943)</f>
        <v>36016716</v>
      </c>
      <c r="I944">
        <f>IFERROR(VLOOKUP($A944,'Equity Curves'!$A$16:$F$1622,4,FALSE),'BN+NF EQ_Curves'!I943)</f>
        <v>37024428</v>
      </c>
      <c r="J944">
        <f>IFERROR(VLOOKUP($A944,'Equity Curves'!$A$16:$F$1622,5,FALSE),'BN+NF EQ_Curves'!J943)</f>
        <v>34582992</v>
      </c>
      <c r="K944">
        <f>IFERROR(VLOOKUP($A944,'Equity Curves'!$A$16:$F$1622,6,FALSE),'BN+NF EQ_Curves'!K943)</f>
        <v>34582992</v>
      </c>
      <c r="M944">
        <f t="shared" si="171"/>
        <v>-6.1902743494879342E-4</v>
      </c>
      <c r="N944">
        <f t="shared" si="172"/>
        <v>-6.1520703620498995E-4</v>
      </c>
      <c r="O944">
        <f t="shared" si="173"/>
        <v>1.1207291813497555E-3</v>
      </c>
      <c r="P944">
        <f t="shared" si="174"/>
        <v>-3.1279022374210985E-3</v>
      </c>
      <c r="Q944">
        <f t="shared" si="175"/>
        <v>-2.0224079513991855E-3</v>
      </c>
      <c r="R944">
        <f t="shared" si="176"/>
        <v>4.8084370845313806E-4</v>
      </c>
      <c r="S944">
        <f t="shared" si="177"/>
        <v>-1.1777304777612629E-3</v>
      </c>
      <c r="T944">
        <f t="shared" si="178"/>
        <v>-2.8862747632744101E-3</v>
      </c>
      <c r="U944">
        <f t="shared" si="179"/>
        <v>9.3103423524709683E-4</v>
      </c>
      <c r="V944">
        <f t="shared" si="180"/>
        <v>9.3103423524709683E-4</v>
      </c>
      <c r="W944" s="2"/>
      <c r="X944">
        <f t="shared" si="181"/>
        <v>214.20600774527807</v>
      </c>
      <c r="Y944">
        <f t="shared" si="182"/>
        <v>-6.9849085407126549E-4</v>
      </c>
      <c r="Z944" s="40">
        <f>X944/MAX($X$16:X944)-1</f>
        <v>-1.2865626193852564E-2</v>
      </c>
      <c r="AC944" s="2"/>
    </row>
    <row r="945" spans="1:29">
      <c r="A945" s="2">
        <v>44880</v>
      </c>
      <c r="B945">
        <v>17093670</v>
      </c>
      <c r="C945">
        <v>18957078</v>
      </c>
      <c r="D945">
        <v>19262798</v>
      </c>
      <c r="E945">
        <v>18121162</v>
      </c>
      <c r="F945">
        <v>17929038</v>
      </c>
      <c r="G945">
        <f>IFERROR(VLOOKUP($A945,'Equity Curves'!$A$16:$F$1622,2,FALSE),'BN+NF EQ_Curves'!G944)</f>
        <v>25945626</v>
      </c>
      <c r="H945">
        <f>IFERROR(VLOOKUP($A945,'Equity Curves'!$A$16:$F$1622,3,FALSE),'BN+NF EQ_Curves'!H944)</f>
        <v>36041972</v>
      </c>
      <c r="I945">
        <f>IFERROR(VLOOKUP($A945,'Equity Curves'!$A$16:$F$1622,4,FALSE),'BN+NF EQ_Curves'!I944)</f>
        <v>37108312</v>
      </c>
      <c r="J945">
        <f>IFERROR(VLOOKUP($A945,'Equity Curves'!$A$16:$F$1622,5,FALSE),'BN+NF EQ_Curves'!J944)</f>
        <v>34537484</v>
      </c>
      <c r="K945">
        <f>IFERROR(VLOOKUP($A945,'Equity Curves'!$A$16:$F$1622,6,FALSE),'BN+NF EQ_Curves'!K944)</f>
        <v>34537484</v>
      </c>
      <c r="M945">
        <f t="shared" si="171"/>
        <v>3.0319211360168019E-3</v>
      </c>
      <c r="N945">
        <f t="shared" si="172"/>
        <v>3.1776593346566351E-4</v>
      </c>
      <c r="O945">
        <f t="shared" si="173"/>
        <v>-3.5942985319271648E-3</v>
      </c>
      <c r="P945">
        <f t="shared" si="174"/>
        <v>-2.8222941870799101E-3</v>
      </c>
      <c r="Q945">
        <f t="shared" si="175"/>
        <v>-2.4898477171481082E-3</v>
      </c>
      <c r="R945">
        <f t="shared" si="176"/>
        <v>3.8476092018240315E-3</v>
      </c>
      <c r="S945">
        <f t="shared" si="177"/>
        <v>7.0122995111487896E-4</v>
      </c>
      <c r="T945">
        <f t="shared" si="178"/>
        <v>2.2656393233138061E-3</v>
      </c>
      <c r="U945">
        <f t="shared" si="179"/>
        <v>-1.3159069637468379E-3</v>
      </c>
      <c r="V945">
        <f t="shared" si="180"/>
        <v>-1.3159069637468379E-3</v>
      </c>
      <c r="W945" s="2"/>
      <c r="X945">
        <f t="shared" si="181"/>
        <v>214.17657393728081</v>
      </c>
      <c r="Y945">
        <f t="shared" si="182"/>
        <v>-1.3740888179136768E-4</v>
      </c>
      <c r="Z945" s="40">
        <f>X945/MAX($X$16:X945)-1</f>
        <v>-1.3001267224335034E-2</v>
      </c>
      <c r="AC945" s="2"/>
    </row>
    <row r="946" spans="1:29">
      <c r="A946" s="2">
        <v>44881</v>
      </c>
      <c r="B946">
        <v>17097460</v>
      </c>
      <c r="C946">
        <v>18939686</v>
      </c>
      <c r="D946">
        <v>19259594</v>
      </c>
      <c r="E946">
        <v>18111298</v>
      </c>
      <c r="F946">
        <v>17886948</v>
      </c>
      <c r="G946">
        <f>IFERROR(VLOOKUP($A946,'Equity Curves'!$A$16:$F$1622,2,FALSE),'BN+NF EQ_Curves'!G945)</f>
        <v>25972320</v>
      </c>
      <c r="H946">
        <f>IFERROR(VLOOKUP($A946,'Equity Curves'!$A$16:$F$1622,3,FALSE),'BN+NF EQ_Curves'!H945)</f>
        <v>36086788</v>
      </c>
      <c r="I946">
        <f>IFERROR(VLOOKUP($A946,'Equity Curves'!$A$16:$F$1622,4,FALSE),'BN+NF EQ_Curves'!I945)</f>
        <v>37069880</v>
      </c>
      <c r="J946">
        <f>IFERROR(VLOOKUP($A946,'Equity Curves'!$A$16:$F$1622,5,FALSE),'BN+NF EQ_Curves'!J945)</f>
        <v>34506148</v>
      </c>
      <c r="K946">
        <f>IFERROR(VLOOKUP($A946,'Equity Curves'!$A$16:$F$1622,6,FALSE),'BN+NF EQ_Curves'!K945)</f>
        <v>34506148</v>
      </c>
      <c r="M946">
        <f t="shared" si="171"/>
        <v>2.2171950201443913E-4</v>
      </c>
      <c r="N946">
        <f t="shared" si="172"/>
        <v>-9.1744096848678236E-4</v>
      </c>
      <c r="O946">
        <f t="shared" si="173"/>
        <v>-1.6633097642404504E-4</v>
      </c>
      <c r="P946">
        <f t="shared" si="174"/>
        <v>-5.4433595373193366E-4</v>
      </c>
      <c r="Q946">
        <f t="shared" si="175"/>
        <v>-2.3475883089767446E-3</v>
      </c>
      <c r="R946">
        <f t="shared" si="176"/>
        <v>1.0288439369317004E-3</v>
      </c>
      <c r="S946">
        <f t="shared" si="177"/>
        <v>1.2434391769684527E-3</v>
      </c>
      <c r="T946">
        <f t="shared" si="178"/>
        <v>-1.0356709300062272E-3</v>
      </c>
      <c r="U946">
        <f t="shared" si="179"/>
        <v>-9.0730407576877781E-4</v>
      </c>
      <c r="V946">
        <f t="shared" si="180"/>
        <v>-9.0730407576877781E-4</v>
      </c>
      <c r="W946" s="2"/>
      <c r="X946">
        <f t="shared" si="181"/>
        <v>214.08379323072617</v>
      </c>
      <c r="Y946">
        <f t="shared" si="182"/>
        <v>-4.3319726732486967E-4</v>
      </c>
      <c r="Z946" s="40">
        <f>X946/MAX($X$16:X946)-1</f>
        <v>-1.3428832378226563E-2</v>
      </c>
      <c r="AC946" s="2"/>
    </row>
    <row r="947" spans="1:29">
      <c r="A947" s="2">
        <v>44882</v>
      </c>
      <c r="B947">
        <v>17114630</v>
      </c>
      <c r="C947">
        <v>18935618</v>
      </c>
      <c r="D947">
        <v>19215280</v>
      </c>
      <c r="E947">
        <v>18084682</v>
      </c>
      <c r="F947">
        <v>17863092</v>
      </c>
      <c r="G947">
        <f>IFERROR(VLOOKUP($A947,'Equity Curves'!$A$16:$F$1622,2,FALSE),'BN+NF EQ_Curves'!G946)</f>
        <v>25995924</v>
      </c>
      <c r="H947">
        <f>IFERROR(VLOOKUP($A947,'Equity Curves'!$A$16:$F$1622,3,FALSE),'BN+NF EQ_Curves'!H946)</f>
        <v>36033800</v>
      </c>
      <c r="I947">
        <f>IFERROR(VLOOKUP($A947,'Equity Curves'!$A$16:$F$1622,4,FALSE),'BN+NF EQ_Curves'!I946)</f>
        <v>37119244</v>
      </c>
      <c r="J947">
        <f>IFERROR(VLOOKUP($A947,'Equity Curves'!$A$16:$F$1622,5,FALSE),'BN+NF EQ_Curves'!J946)</f>
        <v>34573564</v>
      </c>
      <c r="K947">
        <f>IFERROR(VLOOKUP($A947,'Equity Curves'!$A$16:$F$1622,6,FALSE),'BN+NF EQ_Curves'!K946)</f>
        <v>34573564</v>
      </c>
      <c r="M947">
        <f t="shared" si="171"/>
        <v>1.0042427354706174E-3</v>
      </c>
      <c r="N947">
        <f t="shared" si="172"/>
        <v>-2.1478708781130784E-4</v>
      </c>
      <c r="O947">
        <f t="shared" si="173"/>
        <v>-2.3008792397181121E-3</v>
      </c>
      <c r="P947">
        <f t="shared" si="174"/>
        <v>-1.4695799274022647E-3</v>
      </c>
      <c r="Q947">
        <f t="shared" si="175"/>
        <v>-1.3337099207757497E-3</v>
      </c>
      <c r="R947">
        <f t="shared" si="176"/>
        <v>9.0881369088324782E-4</v>
      </c>
      <c r="S947">
        <f t="shared" si="177"/>
        <v>-1.4683490256877096E-3</v>
      </c>
      <c r="T947">
        <f t="shared" si="178"/>
        <v>1.3316471485744774E-3</v>
      </c>
      <c r="U947">
        <f t="shared" si="179"/>
        <v>1.9537387946055862E-3</v>
      </c>
      <c r="V947">
        <f t="shared" si="180"/>
        <v>1.9537387946055862E-3</v>
      </c>
      <c r="W947" s="2"/>
      <c r="X947">
        <f t="shared" si="181"/>
        <v>214.09160463374246</v>
      </c>
      <c r="Y947">
        <f t="shared" si="182"/>
        <v>3.648759627443703E-5</v>
      </c>
      <c r="Z947" s="40">
        <f>X947/MAX($X$16:X947)-1</f>
        <v>-1.3392834767766426E-2</v>
      </c>
      <c r="AC947" s="2"/>
    </row>
    <row r="948" spans="1:29">
      <c r="A948" s="2">
        <v>44883</v>
      </c>
      <c r="B948">
        <v>17143646</v>
      </c>
      <c r="C948">
        <v>18936476</v>
      </c>
      <c r="D948">
        <v>19228468</v>
      </c>
      <c r="E948">
        <v>18134342</v>
      </c>
      <c r="F948">
        <v>17914782</v>
      </c>
      <c r="G948">
        <f>IFERROR(VLOOKUP($A948,'Equity Curves'!$A$16:$F$1622,2,FALSE),'BN+NF EQ_Curves'!G947)</f>
        <v>25934420</v>
      </c>
      <c r="H948">
        <f>IFERROR(VLOOKUP($A948,'Equity Curves'!$A$16:$F$1622,3,FALSE),'BN+NF EQ_Curves'!H947)</f>
        <v>36071560</v>
      </c>
      <c r="I948">
        <f>IFERROR(VLOOKUP($A948,'Equity Curves'!$A$16:$F$1622,4,FALSE),'BN+NF EQ_Curves'!I947)</f>
        <v>37198460</v>
      </c>
      <c r="J948">
        <f>IFERROR(VLOOKUP($A948,'Equity Curves'!$A$16:$F$1622,5,FALSE),'BN+NF EQ_Curves'!J947)</f>
        <v>34670008</v>
      </c>
      <c r="K948">
        <f>IFERROR(VLOOKUP($A948,'Equity Curves'!$A$16:$F$1622,6,FALSE),'BN+NF EQ_Curves'!K947)</f>
        <v>34670008</v>
      </c>
      <c r="M948">
        <f t="shared" si="171"/>
        <v>1.6953916035578054E-3</v>
      </c>
      <c r="N948">
        <f t="shared" si="172"/>
        <v>4.5311433722439176E-5</v>
      </c>
      <c r="O948">
        <f t="shared" si="173"/>
        <v>6.8632879666608027E-4</v>
      </c>
      <c r="P948">
        <f t="shared" si="174"/>
        <v>2.7459703189693929E-3</v>
      </c>
      <c r="Q948">
        <f t="shared" si="175"/>
        <v>2.8936759660644906E-3</v>
      </c>
      <c r="R948">
        <f t="shared" si="176"/>
        <v>-2.365909363329366E-3</v>
      </c>
      <c r="S948">
        <f t="shared" si="177"/>
        <v>1.0479050225067343E-3</v>
      </c>
      <c r="T948">
        <f t="shared" si="178"/>
        <v>2.1340951879300629E-3</v>
      </c>
      <c r="U948">
        <f t="shared" si="179"/>
        <v>2.7895301739790934E-3</v>
      </c>
      <c r="V948">
        <f t="shared" si="180"/>
        <v>2.7895301739790934E-3</v>
      </c>
      <c r="W948" s="2"/>
      <c r="X948">
        <f t="shared" si="181"/>
        <v>214.40122025812079</v>
      </c>
      <c r="Y948">
        <f t="shared" si="182"/>
        <v>1.4461829314045827E-3</v>
      </c>
      <c r="Z948" s="40">
        <f>X948/MAX($X$16:X948)-1</f>
        <v>-1.1966020325406168E-2</v>
      </c>
      <c r="AC948" s="2"/>
    </row>
    <row r="949" spans="1:29">
      <c r="A949" s="2">
        <v>44886</v>
      </c>
      <c r="B949">
        <v>17223668</v>
      </c>
      <c r="C949">
        <v>18929196</v>
      </c>
      <c r="D949">
        <v>19221188</v>
      </c>
      <c r="E949">
        <v>18127408</v>
      </c>
      <c r="F949">
        <v>17890874</v>
      </c>
      <c r="G949">
        <f>IFERROR(VLOOKUP($A949,'Equity Curves'!$A$16:$F$1622,2,FALSE),'BN+NF EQ_Curves'!G948)</f>
        <v>26013200</v>
      </c>
      <c r="H949">
        <f>IFERROR(VLOOKUP($A949,'Equity Curves'!$A$16:$F$1622,3,FALSE),'BN+NF EQ_Curves'!H948)</f>
        <v>35995600</v>
      </c>
      <c r="I949">
        <f>IFERROR(VLOOKUP($A949,'Equity Curves'!$A$16:$F$1622,4,FALSE),'BN+NF EQ_Curves'!I948)</f>
        <v>37160772</v>
      </c>
      <c r="J949">
        <f>IFERROR(VLOOKUP($A949,'Equity Curves'!$A$16:$F$1622,5,FALSE),'BN+NF EQ_Curves'!J948)</f>
        <v>34642500</v>
      </c>
      <c r="K949">
        <f>IFERROR(VLOOKUP($A949,'Equity Curves'!$A$16:$F$1622,6,FALSE),'BN+NF EQ_Curves'!K948)</f>
        <v>34642500</v>
      </c>
      <c r="M949">
        <f t="shared" si="171"/>
        <v>4.6677352063848598E-3</v>
      </c>
      <c r="N949">
        <f t="shared" si="172"/>
        <v>-3.8444323009201309E-4</v>
      </c>
      <c r="O949">
        <f t="shared" si="173"/>
        <v>-3.7860530542521698E-4</v>
      </c>
      <c r="P949">
        <f t="shared" si="174"/>
        <v>-3.8236843663808084E-4</v>
      </c>
      <c r="Q949">
        <f t="shared" si="175"/>
        <v>-1.3345403812338175E-3</v>
      </c>
      <c r="R949">
        <f t="shared" si="176"/>
        <v>3.0376619180223496E-3</v>
      </c>
      <c r="S949">
        <f t="shared" si="177"/>
        <v>-2.1058141095089411E-3</v>
      </c>
      <c r="T949">
        <f t="shared" si="178"/>
        <v>-1.0131602222243075E-3</v>
      </c>
      <c r="U949">
        <f t="shared" si="179"/>
        <v>-7.93423526178616E-4</v>
      </c>
      <c r="V949">
        <f t="shared" si="180"/>
        <v>-7.93423526178616E-4</v>
      </c>
      <c r="W949" s="2"/>
      <c r="X949">
        <f t="shared" si="181"/>
        <v>214.41236093974337</v>
      </c>
      <c r="Y949">
        <f t="shared" si="182"/>
        <v>5.1961838692759989E-5</v>
      </c>
      <c r="Z949" s="40">
        <f>X949/MAX($X$16:X949)-1</f>
        <v>-1.1914680263131361E-2</v>
      </c>
      <c r="AC949" s="2"/>
    </row>
    <row r="950" spans="1:29">
      <c r="A950" s="2">
        <v>44887</v>
      </c>
      <c r="B950">
        <v>17214854</v>
      </c>
      <c r="C950">
        <v>18931822</v>
      </c>
      <c r="D950">
        <v>19240534</v>
      </c>
      <c r="E950">
        <v>18150808</v>
      </c>
      <c r="F950">
        <v>17857100</v>
      </c>
      <c r="G950">
        <f>IFERROR(VLOOKUP($A950,'Equity Curves'!$A$16:$F$1622,2,FALSE),'BN+NF EQ_Curves'!G949)</f>
        <v>26055456</v>
      </c>
      <c r="H950">
        <f>IFERROR(VLOOKUP($A950,'Equity Curves'!$A$16:$F$1622,3,FALSE),'BN+NF EQ_Curves'!H949)</f>
        <v>36096260</v>
      </c>
      <c r="I950">
        <f>IFERROR(VLOOKUP($A950,'Equity Curves'!$A$16:$F$1622,4,FALSE),'BN+NF EQ_Curves'!I949)</f>
        <v>37217152</v>
      </c>
      <c r="J950">
        <f>IFERROR(VLOOKUP($A950,'Equity Curves'!$A$16:$F$1622,5,FALSE),'BN+NF EQ_Curves'!J949)</f>
        <v>34700664</v>
      </c>
      <c r="K950">
        <f>IFERROR(VLOOKUP($A950,'Equity Curves'!$A$16:$F$1622,6,FALSE),'BN+NF EQ_Curves'!K949)</f>
        <v>34700664</v>
      </c>
      <c r="M950">
        <f t="shared" si="171"/>
        <v>-5.1173768560797139E-4</v>
      </c>
      <c r="N950">
        <f t="shared" si="172"/>
        <v>1.387274979878228E-4</v>
      </c>
      <c r="O950">
        <f t="shared" si="173"/>
        <v>1.006493459197122E-3</v>
      </c>
      <c r="P950">
        <f t="shared" si="174"/>
        <v>1.2908629849341935E-3</v>
      </c>
      <c r="Q950">
        <f t="shared" si="175"/>
        <v>-1.8877780928980847E-3</v>
      </c>
      <c r="R950">
        <f t="shared" si="176"/>
        <v>1.6244060707639729E-3</v>
      </c>
      <c r="S950">
        <f t="shared" si="177"/>
        <v>2.7964528997987959E-3</v>
      </c>
      <c r="T950">
        <f t="shared" si="178"/>
        <v>1.5171913005467275E-3</v>
      </c>
      <c r="U950">
        <f t="shared" si="179"/>
        <v>1.6789781337951393E-3</v>
      </c>
      <c r="V950">
        <f t="shared" si="180"/>
        <v>1.6789781337951393E-3</v>
      </c>
      <c r="W950" s="2"/>
      <c r="X950">
        <f t="shared" si="181"/>
        <v>214.61246287730029</v>
      </c>
      <c r="Y950">
        <f t="shared" si="182"/>
        <v>9.3325747023128582E-4</v>
      </c>
      <c r="Z950" s="40">
        <f>X950/MAX($X$16:X950)-1</f>
        <v>-1.0992542257261095E-2</v>
      </c>
      <c r="AC950" s="2"/>
    </row>
    <row r="951" spans="1:29">
      <c r="A951" s="2">
        <v>44888</v>
      </c>
      <c r="B951">
        <v>17223392</v>
      </c>
      <c r="C951">
        <v>18944240</v>
      </c>
      <c r="D951">
        <v>19256140</v>
      </c>
      <c r="E951">
        <v>18127212</v>
      </c>
      <c r="F951">
        <v>17848008</v>
      </c>
      <c r="G951">
        <f>IFERROR(VLOOKUP($A951,'Equity Curves'!$A$16:$F$1622,2,FALSE),'BN+NF EQ_Curves'!G950)</f>
        <v>26100602</v>
      </c>
      <c r="H951">
        <f>IFERROR(VLOOKUP($A951,'Equity Curves'!$A$16:$F$1622,3,FALSE),'BN+NF EQ_Curves'!H950)</f>
        <v>36160220</v>
      </c>
      <c r="I951">
        <f>IFERROR(VLOOKUP($A951,'Equity Curves'!$A$16:$F$1622,4,FALSE),'BN+NF EQ_Curves'!I950)</f>
        <v>37311644</v>
      </c>
      <c r="J951">
        <f>IFERROR(VLOOKUP($A951,'Equity Curves'!$A$16:$F$1622,5,FALSE),'BN+NF EQ_Curves'!J950)</f>
        <v>34784656</v>
      </c>
      <c r="K951">
        <f>IFERROR(VLOOKUP($A951,'Equity Curves'!$A$16:$F$1622,6,FALSE),'BN+NF EQ_Curves'!K950)</f>
        <v>34784656</v>
      </c>
      <c r="M951">
        <f t="shared" si="171"/>
        <v>4.9596702940379878E-4</v>
      </c>
      <c r="N951">
        <f t="shared" si="172"/>
        <v>6.5593264082020042E-4</v>
      </c>
      <c r="O951">
        <f t="shared" si="173"/>
        <v>8.1110014929941521E-4</v>
      </c>
      <c r="P951">
        <f t="shared" si="174"/>
        <v>-1.2999972232641266E-3</v>
      </c>
      <c r="Q951">
        <f t="shared" si="175"/>
        <v>-5.0915322196776192E-4</v>
      </c>
      <c r="R951">
        <f t="shared" si="176"/>
        <v>1.7326889231952247E-3</v>
      </c>
      <c r="S951">
        <f t="shared" si="177"/>
        <v>1.7719287261339645E-3</v>
      </c>
      <c r="T951">
        <f t="shared" si="178"/>
        <v>2.5389368858745875E-3</v>
      </c>
      <c r="U951">
        <f t="shared" si="179"/>
        <v>2.4204724151675183E-3</v>
      </c>
      <c r="V951">
        <f t="shared" si="180"/>
        <v>2.4204724151675183E-3</v>
      </c>
      <c r="W951" s="2"/>
      <c r="X951">
        <f t="shared" si="181"/>
        <v>214.84935959821567</v>
      </c>
      <c r="Y951">
        <f t="shared" si="182"/>
        <v>1.1038348739830339E-3</v>
      </c>
      <c r="Z951" s="40">
        <f>X951/MAX($X$16:X951)-1</f>
        <v>-9.9008413347753121E-3</v>
      </c>
      <c r="AC951" s="2"/>
    </row>
    <row r="952" spans="1:29">
      <c r="A952" s="2">
        <v>44889</v>
      </c>
      <c r="B952">
        <v>17240856</v>
      </c>
      <c r="C952">
        <v>18968962</v>
      </c>
      <c r="D952">
        <v>19280862</v>
      </c>
      <c r="E952">
        <v>18150758</v>
      </c>
      <c r="F952">
        <v>17871552</v>
      </c>
      <c r="G952">
        <f>IFERROR(VLOOKUP($A952,'Equity Curves'!$A$16:$F$1622,2,FALSE),'BN+NF EQ_Curves'!G951)</f>
        <v>26120570</v>
      </c>
      <c r="H952">
        <f>IFERROR(VLOOKUP($A952,'Equity Curves'!$A$16:$F$1622,3,FALSE),'BN+NF EQ_Curves'!H951)</f>
        <v>36188508</v>
      </c>
      <c r="I952">
        <f>IFERROR(VLOOKUP($A952,'Equity Curves'!$A$16:$F$1622,4,FALSE),'BN+NF EQ_Curves'!I951)</f>
        <v>37355004</v>
      </c>
      <c r="J952">
        <f>IFERROR(VLOOKUP($A952,'Equity Curves'!$A$16:$F$1622,5,FALSE),'BN+NF EQ_Curves'!J951)</f>
        <v>34777324</v>
      </c>
      <c r="K952">
        <f>IFERROR(VLOOKUP($A952,'Equity Curves'!$A$16:$F$1622,6,FALSE),'BN+NF EQ_Curves'!K951)</f>
        <v>34777324</v>
      </c>
      <c r="M952">
        <f t="shared" si="171"/>
        <v>1.0139698382292117E-3</v>
      </c>
      <c r="N952">
        <f t="shared" si="172"/>
        <v>1.3049876901898294E-3</v>
      </c>
      <c r="O952">
        <f t="shared" si="173"/>
        <v>1.2838502420526865E-3</v>
      </c>
      <c r="P952">
        <f t="shared" si="174"/>
        <v>1.2989311318254426E-3</v>
      </c>
      <c r="Q952">
        <f t="shared" si="175"/>
        <v>1.3191388080955324E-3</v>
      </c>
      <c r="R952">
        <f t="shared" si="176"/>
        <v>7.6503982551812122E-4</v>
      </c>
      <c r="S952">
        <f t="shared" si="177"/>
        <v>7.8229612541069748E-4</v>
      </c>
      <c r="T952">
        <f t="shared" si="178"/>
        <v>1.1621037121816169E-3</v>
      </c>
      <c r="U952">
        <f t="shared" si="179"/>
        <v>-2.107825933365115E-4</v>
      </c>
      <c r="V952">
        <f t="shared" si="180"/>
        <v>-2.107825933365115E-4</v>
      </c>
      <c r="W952" s="2"/>
      <c r="X952">
        <f t="shared" si="181"/>
        <v>215.03216959404773</v>
      </c>
      <c r="Y952">
        <f t="shared" si="182"/>
        <v>8.5087521868301166E-4</v>
      </c>
      <c r="Z952" s="40">
        <f>X952/MAX($X$16:X952)-1</f>
        <v>-9.0583904966280437E-3</v>
      </c>
      <c r="AC952" s="2"/>
    </row>
    <row r="953" spans="1:29">
      <c r="A953" s="2"/>
      <c r="W953" s="2"/>
      <c r="Z953" s="40"/>
      <c r="AC953" s="2"/>
    </row>
    <row r="954" spans="1:29">
      <c r="A954" s="2"/>
      <c r="W954" s="2"/>
      <c r="Z954" s="40"/>
      <c r="AC954" s="2"/>
    </row>
    <row r="955" spans="1:29">
      <c r="A955" s="2"/>
      <c r="W955" s="2"/>
      <c r="Z955" s="40"/>
      <c r="AC955" s="2"/>
    </row>
    <row r="956" spans="1:29">
      <c r="A956" s="2"/>
      <c r="W956" s="2"/>
      <c r="Z956" s="40"/>
      <c r="AC956" s="2"/>
    </row>
    <row r="957" spans="1:29">
      <c r="A957" s="2"/>
      <c r="W957" s="2"/>
      <c r="Z957" s="40"/>
      <c r="AC957" s="2"/>
    </row>
    <row r="958" spans="1:29">
      <c r="A958" s="2"/>
      <c r="W958" s="2"/>
      <c r="Z958" s="40"/>
      <c r="AC958" s="2"/>
    </row>
    <row r="959" spans="1:29">
      <c r="A959" s="2"/>
      <c r="W959" s="2"/>
      <c r="Z959" s="40"/>
      <c r="AC959" s="2"/>
    </row>
    <row r="960" spans="1:29">
      <c r="A960" s="2"/>
      <c r="W960" s="2"/>
      <c r="Z960" s="40"/>
      <c r="AC960" s="2"/>
    </row>
    <row r="961" spans="1:29">
      <c r="A961" s="2"/>
      <c r="W961" s="2"/>
      <c r="Z961" s="40"/>
      <c r="AC961" s="2"/>
    </row>
    <row r="962" spans="1:29">
      <c r="A962" s="2"/>
      <c r="W962" s="2"/>
      <c r="Z962" s="40"/>
      <c r="AC962" s="2"/>
    </row>
    <row r="963" spans="1:29">
      <c r="A963" s="2"/>
      <c r="W963" s="2"/>
      <c r="Z963" s="40"/>
      <c r="AC963" s="2"/>
    </row>
    <row r="964" spans="1:29">
      <c r="A964" s="2"/>
      <c r="W964" s="2"/>
      <c r="Z964" s="40"/>
      <c r="AC964" s="2"/>
    </row>
    <row r="965" spans="1:29">
      <c r="A965" s="2"/>
      <c r="W965" s="2"/>
      <c r="Z965" s="40"/>
      <c r="AC965" s="2"/>
    </row>
    <row r="966" spans="1:29">
      <c r="A966" s="2"/>
      <c r="W966" s="2"/>
      <c r="Z966" s="40"/>
      <c r="AC966" s="2"/>
    </row>
    <row r="967" spans="1:29">
      <c r="A967" s="2"/>
      <c r="W967" s="2"/>
      <c r="Z967" s="40"/>
      <c r="AC967" s="2"/>
    </row>
    <row r="968" spans="1:29">
      <c r="A968" s="2"/>
      <c r="W968" s="2"/>
      <c r="Z968" s="40"/>
      <c r="AC968" s="2"/>
    </row>
    <row r="969" spans="1:29">
      <c r="A969" s="2"/>
      <c r="W969" s="2"/>
      <c r="Z969" s="40"/>
      <c r="AC969" s="2"/>
    </row>
    <row r="970" spans="1:29">
      <c r="A970" s="2"/>
      <c r="W970" s="2"/>
      <c r="Z970" s="40"/>
      <c r="AC970" s="2"/>
    </row>
    <row r="971" spans="1:29">
      <c r="A971" s="2"/>
      <c r="W971" s="2"/>
      <c r="Z971" s="40"/>
      <c r="AC971" s="2"/>
    </row>
    <row r="972" spans="1:29">
      <c r="A972" s="2"/>
      <c r="W972" s="2"/>
      <c r="Z972" s="40"/>
      <c r="AC972" s="2"/>
    </row>
    <row r="973" spans="1:29">
      <c r="A973" s="2"/>
      <c r="W973" s="2"/>
      <c r="Z973" s="40"/>
      <c r="AC973" s="2"/>
    </row>
    <row r="974" spans="1:29">
      <c r="A974" s="2"/>
      <c r="W974" s="2"/>
      <c r="Z974" s="40"/>
      <c r="AC974" s="2"/>
    </row>
    <row r="975" spans="1:29">
      <c r="A975" s="2"/>
      <c r="W975" s="2"/>
      <c r="Z975" s="40"/>
      <c r="AC975" s="2"/>
    </row>
    <row r="976" spans="1:29">
      <c r="A976" s="2"/>
      <c r="W976" s="2"/>
      <c r="Z976" s="40"/>
      <c r="AC976" s="2"/>
    </row>
    <row r="977" spans="1:29">
      <c r="A977" s="2"/>
      <c r="W977" s="2"/>
      <c r="Z977" s="40"/>
      <c r="AC977" s="2"/>
    </row>
    <row r="978" spans="1:29">
      <c r="A978" s="2"/>
      <c r="W978" s="2"/>
      <c r="Z978" s="40"/>
      <c r="AC978" s="2"/>
    </row>
    <row r="979" spans="1:29">
      <c r="A979" s="2"/>
      <c r="W979" s="2"/>
      <c r="Z979" s="40"/>
      <c r="AC979" s="2"/>
    </row>
    <row r="980" spans="1:29">
      <c r="A980" s="2"/>
      <c r="W980" s="2"/>
      <c r="Z980" s="40"/>
      <c r="AC980" s="2"/>
    </row>
    <row r="981" spans="1:29">
      <c r="A981" s="2"/>
      <c r="W981" s="2"/>
      <c r="Z981" s="40"/>
      <c r="AC981" s="2"/>
    </row>
    <row r="982" spans="1:29">
      <c r="A982" s="2"/>
      <c r="W982" s="2"/>
      <c r="Z982" s="40"/>
      <c r="AC982" s="2"/>
    </row>
    <row r="983" spans="1:29">
      <c r="A983" s="2"/>
      <c r="W983" s="2"/>
      <c r="Z983" s="40"/>
      <c r="AC983" s="2"/>
    </row>
    <row r="984" spans="1:29">
      <c r="A984" s="2"/>
      <c r="W984" s="2"/>
      <c r="Z984" s="40"/>
      <c r="AC984" s="2"/>
    </row>
    <row r="985" spans="1:29">
      <c r="A985" s="2"/>
      <c r="W985" s="2"/>
      <c r="Z985" s="40"/>
      <c r="AC985" s="2"/>
    </row>
    <row r="986" spans="1:29">
      <c r="A986" s="2"/>
      <c r="W986" s="2"/>
      <c r="Z986" s="40"/>
      <c r="AC986" s="2"/>
    </row>
    <row r="987" spans="1:29">
      <c r="A987" s="2"/>
      <c r="W987" s="2"/>
      <c r="Z987" s="40"/>
      <c r="AC987" s="2"/>
    </row>
    <row r="988" spans="1:29">
      <c r="A988" s="2"/>
      <c r="W988" s="2"/>
      <c r="Z988" s="40"/>
      <c r="AC988" s="2"/>
    </row>
    <row r="989" spans="1:29">
      <c r="A989" s="2"/>
      <c r="W989" s="2"/>
      <c r="Z989" s="40"/>
      <c r="AC989" s="2"/>
    </row>
    <row r="990" spans="1:29">
      <c r="A990" s="2"/>
      <c r="W990" s="2"/>
      <c r="Z990" s="40"/>
      <c r="AC990" s="2"/>
    </row>
    <row r="991" spans="1:29">
      <c r="A991" s="2"/>
      <c r="W991" s="2"/>
      <c r="Z991" s="40"/>
      <c r="AC991" s="2"/>
    </row>
    <row r="992" spans="1:29">
      <c r="A992" s="2"/>
      <c r="W992" s="2"/>
      <c r="Z992" s="40"/>
      <c r="AC992" s="2"/>
    </row>
    <row r="993" spans="1:29">
      <c r="A993" s="2"/>
      <c r="W993" s="2"/>
      <c r="Z993" s="40"/>
      <c r="AC993" s="2"/>
    </row>
    <row r="994" spans="1:29">
      <c r="A994" s="2"/>
      <c r="W994" s="2"/>
      <c r="Z994" s="40"/>
      <c r="AC994" s="2"/>
    </row>
    <row r="995" spans="1:29">
      <c r="A995" s="2"/>
      <c r="W995" s="2"/>
      <c r="Z995" s="40"/>
      <c r="AC995" s="2"/>
    </row>
    <row r="996" spans="1:29">
      <c r="A996" s="2"/>
      <c r="W996" s="2"/>
      <c r="Z996" s="40"/>
      <c r="AC996" s="2"/>
    </row>
    <row r="997" spans="1:29">
      <c r="A997" s="2"/>
      <c r="W997" s="2"/>
      <c r="Z997" s="40"/>
      <c r="AC997" s="2"/>
    </row>
    <row r="998" spans="1:29">
      <c r="A998" s="2"/>
      <c r="W998" s="2"/>
      <c r="Z998" s="40"/>
      <c r="AC998" s="2"/>
    </row>
    <row r="999" spans="1:29">
      <c r="A999" s="2"/>
      <c r="W999" s="2"/>
      <c r="Z999" s="40"/>
      <c r="AC999" s="2"/>
    </row>
    <row r="1000" spans="1:29">
      <c r="A1000" s="2"/>
      <c r="W1000" s="2"/>
      <c r="Z1000" s="40"/>
      <c r="AC1000" s="2"/>
    </row>
    <row r="1001" spans="1:29">
      <c r="A1001" s="2"/>
      <c r="W1001" s="2"/>
      <c r="Z1001" s="40"/>
      <c r="AC1001" s="2"/>
    </row>
    <row r="1002" spans="1:29">
      <c r="A1002" s="2"/>
      <c r="W1002" s="2"/>
      <c r="Z1002" s="40"/>
      <c r="AC1002" s="2"/>
    </row>
    <row r="1003" spans="1:29">
      <c r="A1003" s="2"/>
      <c r="W1003" s="2"/>
      <c r="Z1003" s="40"/>
      <c r="AC1003" s="2"/>
    </row>
    <row r="1004" spans="1:29">
      <c r="A1004" s="2"/>
      <c r="W1004" s="2"/>
      <c r="Z1004" s="40"/>
      <c r="AC1004" s="2"/>
    </row>
    <row r="1005" spans="1:29">
      <c r="A1005" s="2"/>
      <c r="W1005" s="2"/>
      <c r="Z1005" s="40"/>
      <c r="AC1005" s="2"/>
    </row>
    <row r="1006" spans="1:29">
      <c r="A1006" s="2"/>
      <c r="W1006" s="2"/>
      <c r="Z1006" s="40"/>
      <c r="AC1006" s="2"/>
    </row>
    <row r="1007" spans="1:29">
      <c r="A1007" s="2"/>
      <c r="W1007" s="2"/>
      <c r="Z1007" s="40"/>
      <c r="AC1007" s="2"/>
    </row>
    <row r="1008" spans="1:29">
      <c r="A1008" s="2"/>
      <c r="W1008" s="2"/>
      <c r="Z1008" s="40"/>
      <c r="AC1008" s="2"/>
    </row>
    <row r="1009" spans="1:29">
      <c r="A1009" s="2"/>
      <c r="W1009" s="2"/>
      <c r="Z1009" s="40"/>
      <c r="AC1009" s="2"/>
    </row>
    <row r="1010" spans="1:29">
      <c r="A1010" s="2"/>
      <c r="W1010" s="2"/>
      <c r="Z1010" s="40"/>
      <c r="AC1010" s="2"/>
    </row>
    <row r="1011" spans="1:29">
      <c r="A1011" s="2"/>
      <c r="W1011" s="2"/>
      <c r="Z1011" s="40"/>
      <c r="AC1011" s="2"/>
    </row>
    <row r="1012" spans="1:29">
      <c r="A1012" s="2"/>
      <c r="W1012" s="2"/>
      <c r="Z1012" s="40"/>
      <c r="AC1012" s="2"/>
    </row>
    <row r="1013" spans="1:29">
      <c r="A1013" s="2"/>
      <c r="W1013" s="2"/>
      <c r="Z1013" s="40"/>
      <c r="AC1013" s="2"/>
    </row>
    <row r="1014" spans="1:29">
      <c r="A1014" s="2"/>
      <c r="W1014" s="2"/>
      <c r="Z1014" s="40"/>
      <c r="AC1014" s="2"/>
    </row>
    <row r="1015" spans="1:29">
      <c r="A1015" s="2"/>
      <c r="W1015" s="2"/>
      <c r="Z1015" s="40"/>
      <c r="AC1015" s="2"/>
    </row>
    <row r="1016" spans="1:29">
      <c r="A1016" s="2"/>
      <c r="W1016" s="2"/>
      <c r="Z1016" s="40"/>
      <c r="AC1016" s="2"/>
    </row>
    <row r="1017" spans="1:29">
      <c r="A1017" s="2"/>
      <c r="W1017" s="2"/>
      <c r="Z1017" s="40"/>
      <c r="AC1017" s="2"/>
    </row>
    <row r="1018" spans="1:29">
      <c r="A1018" s="2"/>
      <c r="W1018" s="2"/>
      <c r="Z1018" s="40"/>
      <c r="AC1018" s="2"/>
    </row>
    <row r="1019" spans="1:29">
      <c r="A1019" s="2"/>
      <c r="W1019" s="2"/>
      <c r="Z1019" s="40"/>
      <c r="AC1019" s="2"/>
    </row>
    <row r="1020" spans="1:29">
      <c r="A1020" s="2"/>
      <c r="W1020" s="2"/>
      <c r="Z1020" s="40"/>
      <c r="AC1020" s="2"/>
    </row>
    <row r="1021" spans="1:29">
      <c r="A1021" s="2"/>
      <c r="W1021" s="2"/>
      <c r="Z1021" s="40"/>
      <c r="AC1021" s="2"/>
    </row>
    <row r="1022" spans="1:29">
      <c r="A1022" s="2"/>
      <c r="W1022" s="2"/>
      <c r="Z1022" s="40"/>
      <c r="AC1022" s="2"/>
    </row>
    <row r="1023" spans="1:29">
      <c r="A1023" s="2"/>
      <c r="W1023" s="2"/>
      <c r="Z1023" s="40"/>
      <c r="AC1023" s="2"/>
    </row>
    <row r="1024" spans="1:29">
      <c r="A1024" s="2"/>
      <c r="W1024" s="2"/>
      <c r="Z1024" s="40"/>
      <c r="AC1024" s="2"/>
    </row>
    <row r="1025" spans="1:29">
      <c r="A1025" s="2"/>
      <c r="W1025" s="2"/>
      <c r="Z1025" s="40"/>
      <c r="AC1025" s="2"/>
    </row>
    <row r="1026" spans="1:29">
      <c r="A1026" s="2"/>
      <c r="W1026" s="2"/>
      <c r="Z1026" s="40"/>
      <c r="AC1026" s="2"/>
    </row>
    <row r="1027" spans="1:29">
      <c r="A1027" s="2"/>
      <c r="W1027" s="2"/>
      <c r="Z1027" s="40"/>
      <c r="AC1027" s="2"/>
    </row>
    <row r="1028" spans="1:29">
      <c r="A1028" s="2"/>
      <c r="W1028" s="2"/>
      <c r="Z1028" s="40"/>
      <c r="AC1028" s="2"/>
    </row>
    <row r="1029" spans="1:29">
      <c r="A1029" s="2"/>
      <c r="W1029" s="2"/>
      <c r="Z1029" s="40"/>
      <c r="AC1029" s="2"/>
    </row>
    <row r="1030" spans="1:29">
      <c r="A1030" s="2"/>
      <c r="W1030" s="2"/>
      <c r="Z1030" s="40"/>
      <c r="AC1030" s="2"/>
    </row>
    <row r="1031" spans="1:29">
      <c r="A1031" s="2"/>
      <c r="W1031" s="2"/>
      <c r="Z1031" s="40"/>
      <c r="AC1031" s="2"/>
    </row>
    <row r="1032" spans="1:29">
      <c r="A1032" s="2"/>
      <c r="W1032" s="2"/>
      <c r="Z1032" s="40"/>
      <c r="AC1032" s="2"/>
    </row>
    <row r="1033" spans="1:29">
      <c r="A1033" s="2"/>
      <c r="W1033" s="2"/>
      <c r="Z1033" s="40"/>
      <c r="AC1033" s="2"/>
    </row>
    <row r="1034" spans="1:29">
      <c r="A1034" s="2"/>
      <c r="W1034" s="2"/>
      <c r="Z1034" s="40"/>
      <c r="AC1034" s="2"/>
    </row>
    <row r="1035" spans="1:29">
      <c r="A1035" s="2"/>
      <c r="W1035" s="2"/>
      <c r="Z1035" s="40"/>
      <c r="AC1035" s="2"/>
    </row>
    <row r="1036" spans="1:29">
      <c r="A1036" s="2"/>
      <c r="W1036" s="2"/>
      <c r="Z1036" s="40"/>
      <c r="AC1036" s="2"/>
    </row>
    <row r="1037" spans="1:29">
      <c r="A1037" s="2"/>
      <c r="W1037" s="2"/>
      <c r="Z1037" s="40"/>
      <c r="AC1037" s="2"/>
    </row>
    <row r="1038" spans="1:29">
      <c r="A1038" s="2"/>
      <c r="W1038" s="2"/>
      <c r="Z1038" s="40"/>
      <c r="AC1038" s="2"/>
    </row>
    <row r="1039" spans="1:29">
      <c r="A1039" s="2"/>
      <c r="W1039" s="2"/>
      <c r="Z1039" s="40"/>
      <c r="AC1039" s="2"/>
    </row>
    <row r="1040" spans="1:29">
      <c r="A1040" s="2"/>
      <c r="W1040" s="2"/>
      <c r="Z1040" s="40"/>
      <c r="AC1040" s="2"/>
    </row>
    <row r="1041" spans="1:29">
      <c r="A1041" s="2"/>
      <c r="W1041" s="2"/>
      <c r="Z1041" s="40"/>
      <c r="AC1041" s="2"/>
    </row>
    <row r="1042" spans="1:29">
      <c r="A1042" s="2"/>
      <c r="W1042" s="2"/>
      <c r="Z1042" s="40"/>
      <c r="AC1042" s="2"/>
    </row>
    <row r="1043" spans="1:29">
      <c r="A1043" s="2"/>
      <c r="W1043" s="2"/>
      <c r="Z1043" s="40"/>
      <c r="AC1043" s="2"/>
    </row>
    <row r="1044" spans="1:29">
      <c r="A1044" s="2"/>
      <c r="W1044" s="2"/>
      <c r="Z1044" s="40"/>
      <c r="AC1044" s="2"/>
    </row>
    <row r="1045" spans="1:29">
      <c r="A1045" s="2"/>
      <c r="W1045" s="2"/>
      <c r="Z1045" s="40"/>
      <c r="AC1045" s="2"/>
    </row>
    <row r="1046" spans="1:29">
      <c r="A1046" s="2"/>
      <c r="W1046" s="2"/>
      <c r="Z1046" s="40"/>
      <c r="AC1046" s="2"/>
    </row>
    <row r="1047" spans="1:29">
      <c r="A1047" s="2"/>
      <c r="W1047" s="2"/>
      <c r="Z1047" s="40"/>
      <c r="AC1047" s="2"/>
    </row>
    <row r="1048" spans="1:29">
      <c r="A1048" s="2"/>
      <c r="W1048" s="2"/>
      <c r="Z1048" s="40"/>
      <c r="AC1048" s="2"/>
    </row>
    <row r="1049" spans="1:29">
      <c r="A1049" s="2"/>
      <c r="W1049" s="2"/>
      <c r="Z1049" s="40"/>
      <c r="AC1049" s="2"/>
    </row>
    <row r="1050" spans="1:29">
      <c r="A1050" s="2"/>
      <c r="W1050" s="2"/>
      <c r="Z1050" s="40"/>
      <c r="AC1050" s="2"/>
    </row>
    <row r="1051" spans="1:29">
      <c r="A1051" s="2"/>
      <c r="W1051" s="2"/>
      <c r="Z1051" s="40"/>
      <c r="AC1051" s="2"/>
    </row>
    <row r="1052" spans="1:29">
      <c r="A1052" s="2"/>
      <c r="W1052" s="2"/>
      <c r="Z1052" s="40"/>
      <c r="AC1052" s="2"/>
    </row>
    <row r="1053" spans="1:29">
      <c r="A1053" s="2"/>
      <c r="W1053" s="2"/>
      <c r="Z1053" s="40"/>
      <c r="AC1053" s="2"/>
    </row>
    <row r="1054" spans="1:29">
      <c r="A1054" s="2"/>
      <c r="W1054" s="2"/>
      <c r="Z1054" s="40"/>
      <c r="AC1054" s="2"/>
    </row>
    <row r="1055" spans="1:29">
      <c r="A1055" s="2"/>
      <c r="W1055" s="2"/>
      <c r="Z1055" s="40"/>
      <c r="AC1055" s="2"/>
    </row>
    <row r="1056" spans="1:29">
      <c r="A1056" s="2"/>
      <c r="W1056" s="2"/>
      <c r="Z1056" s="40"/>
      <c r="AC1056" s="2"/>
    </row>
    <row r="1057" spans="1:29">
      <c r="A1057" s="2"/>
      <c r="W1057" s="2"/>
      <c r="Z1057" s="40"/>
      <c r="AC1057" s="2"/>
    </row>
    <row r="1058" spans="1:29">
      <c r="A1058" s="2"/>
      <c r="W1058" s="2"/>
      <c r="Z1058" s="40"/>
      <c r="AC1058" s="2"/>
    </row>
    <row r="1059" spans="1:29">
      <c r="A1059" s="2"/>
      <c r="W1059" s="2"/>
      <c r="Z1059" s="40"/>
      <c r="AC1059" s="2"/>
    </row>
    <row r="1060" spans="1:29">
      <c r="A1060" s="2"/>
      <c r="W1060" s="2"/>
      <c r="Z1060" s="40"/>
      <c r="AC1060" s="2"/>
    </row>
    <row r="1061" spans="1:29">
      <c r="A1061" s="2"/>
      <c r="W1061" s="2"/>
      <c r="Z1061" s="40"/>
      <c r="AC1061" s="2"/>
    </row>
    <row r="1062" spans="1:29">
      <c r="A1062" s="2"/>
      <c r="W1062" s="2"/>
      <c r="Z1062" s="40"/>
      <c r="AC1062" s="2"/>
    </row>
    <row r="1063" spans="1:29">
      <c r="A1063" s="2"/>
      <c r="W1063" s="2"/>
      <c r="Z1063" s="40"/>
      <c r="AC1063" s="2"/>
    </row>
    <row r="1064" spans="1:29">
      <c r="A1064" s="2"/>
      <c r="W1064" s="2"/>
      <c r="Z1064" s="40"/>
      <c r="AC1064" s="2"/>
    </row>
    <row r="1065" spans="1:29">
      <c r="A1065" s="2"/>
      <c r="W1065" s="2"/>
      <c r="Z1065" s="40"/>
      <c r="AC1065" s="2"/>
    </row>
    <row r="1066" spans="1:29">
      <c r="A1066" s="2"/>
      <c r="W1066" s="2"/>
      <c r="Z1066" s="40"/>
      <c r="AC1066" s="2"/>
    </row>
    <row r="1067" spans="1:29">
      <c r="A1067" s="2"/>
      <c r="W1067" s="2"/>
      <c r="Z1067" s="40"/>
      <c r="AC1067" s="2"/>
    </row>
    <row r="1068" spans="1:29">
      <c r="A1068" s="2"/>
      <c r="W1068" s="2"/>
      <c r="Z1068" s="40"/>
      <c r="AC1068" s="2"/>
    </row>
    <row r="1069" spans="1:29">
      <c r="A1069" s="2"/>
      <c r="W1069" s="2"/>
      <c r="Z1069" s="40"/>
      <c r="AC1069" s="2"/>
    </row>
    <row r="1070" spans="1:29">
      <c r="A1070" s="2"/>
      <c r="W1070" s="2"/>
      <c r="Z1070" s="40"/>
      <c r="AC1070" s="2"/>
    </row>
    <row r="1071" spans="1:29">
      <c r="A1071" s="2"/>
      <c r="W1071" s="2"/>
      <c r="Z1071" s="40"/>
      <c r="AC1071" s="2"/>
    </row>
    <row r="1072" spans="1:29">
      <c r="A1072" s="2"/>
      <c r="W1072" s="2"/>
      <c r="Z1072" s="40"/>
      <c r="AC1072" s="2"/>
    </row>
    <row r="1073" spans="1:29">
      <c r="A1073" s="2"/>
      <c r="W1073" s="2"/>
      <c r="Z1073" s="40"/>
      <c r="AC1073" s="2"/>
    </row>
    <row r="1074" spans="1:29">
      <c r="A1074" s="2"/>
      <c r="W1074" s="2"/>
      <c r="Z1074" s="40"/>
      <c r="AC1074" s="2"/>
    </row>
    <row r="1075" spans="1:29">
      <c r="A1075" s="2"/>
      <c r="W1075" s="2"/>
      <c r="Z1075" s="40"/>
      <c r="AC1075" s="2"/>
    </row>
    <row r="1076" spans="1:29">
      <c r="A1076" s="2"/>
      <c r="W1076" s="2"/>
      <c r="Z1076" s="40"/>
      <c r="AC1076" s="2"/>
    </row>
    <row r="1077" spans="1:29">
      <c r="A1077" s="2"/>
      <c r="W1077" s="2"/>
      <c r="Z1077" s="40"/>
      <c r="AC1077" s="2"/>
    </row>
    <row r="1078" spans="1:29">
      <c r="A1078" s="2"/>
      <c r="W1078" s="2"/>
      <c r="Z1078" s="40"/>
      <c r="AC1078" s="2"/>
    </row>
    <row r="1079" spans="1:29">
      <c r="A1079" s="2"/>
      <c r="W1079" s="2"/>
      <c r="Z1079" s="40"/>
      <c r="AC1079" s="2"/>
    </row>
    <row r="1080" spans="1:29">
      <c r="A1080" s="2"/>
      <c r="W1080" s="2"/>
      <c r="Z1080" s="40"/>
      <c r="AC1080" s="2"/>
    </row>
    <row r="1081" spans="1:29">
      <c r="A1081" s="2"/>
      <c r="W1081" s="2"/>
      <c r="Z1081" s="40"/>
      <c r="AC1081" s="2"/>
    </row>
    <row r="1082" spans="1:29">
      <c r="A1082" s="2"/>
      <c r="W1082" s="2"/>
      <c r="Z1082" s="40"/>
      <c r="AC1082" s="2"/>
    </row>
    <row r="1083" spans="1:29">
      <c r="A1083" s="2"/>
      <c r="W1083" s="2"/>
      <c r="Z1083" s="40"/>
      <c r="AC1083" s="2"/>
    </row>
    <row r="1084" spans="1:29">
      <c r="A1084" s="2"/>
      <c r="W1084" s="2"/>
      <c r="Z1084" s="40"/>
      <c r="AC1084" s="2"/>
    </row>
    <row r="1085" spans="1:29">
      <c r="A1085" s="2"/>
      <c r="W1085" s="2"/>
      <c r="Z1085" s="40"/>
      <c r="AC1085" s="2"/>
    </row>
    <row r="1086" spans="1:29">
      <c r="A1086" s="2"/>
      <c r="W1086" s="2"/>
      <c r="Z1086" s="40"/>
      <c r="AC1086" s="2"/>
    </row>
    <row r="1087" spans="1:29">
      <c r="A1087" s="2"/>
      <c r="W1087" s="2"/>
      <c r="Z1087" s="40"/>
      <c r="AC1087" s="2"/>
    </row>
    <row r="1088" spans="1:29">
      <c r="A1088" s="2"/>
      <c r="W1088" s="2"/>
      <c r="Z1088" s="40"/>
      <c r="AC1088" s="2"/>
    </row>
    <row r="1089" spans="1:29">
      <c r="A1089" s="2"/>
      <c r="W1089" s="2"/>
      <c r="Z1089" s="40"/>
      <c r="AC1089" s="2"/>
    </row>
    <row r="1090" spans="1:29">
      <c r="A1090" s="2"/>
      <c r="W1090" s="2"/>
      <c r="Z1090" s="40"/>
      <c r="AC1090" s="2"/>
    </row>
    <row r="1091" spans="1:29">
      <c r="A1091" s="2"/>
      <c r="W1091" s="2"/>
      <c r="Z1091" s="40"/>
      <c r="AC1091" s="2"/>
    </row>
    <row r="1092" spans="1:29">
      <c r="A1092" s="2"/>
      <c r="W1092" s="2"/>
      <c r="Z1092" s="40"/>
      <c r="AC1092" s="2"/>
    </row>
    <row r="1093" spans="1:29">
      <c r="A1093" s="2"/>
      <c r="W1093" s="2"/>
      <c r="Z1093" s="40"/>
      <c r="AC1093" s="2"/>
    </row>
    <row r="1094" spans="1:29">
      <c r="A1094" s="2"/>
      <c r="W1094" s="2"/>
      <c r="Z1094" s="40"/>
      <c r="AC1094" s="2"/>
    </row>
    <row r="1095" spans="1:29">
      <c r="A1095" s="2"/>
      <c r="W1095" s="2"/>
      <c r="Z1095" s="40"/>
      <c r="AC1095" s="2"/>
    </row>
    <row r="1096" spans="1:29">
      <c r="A1096" s="2"/>
      <c r="W1096" s="2"/>
      <c r="Z1096" s="40"/>
      <c r="AC1096" s="2"/>
    </row>
    <row r="1097" spans="1:29">
      <c r="A1097" s="2"/>
      <c r="W1097" s="2"/>
      <c r="Z1097" s="40"/>
      <c r="AC1097" s="2"/>
    </row>
    <row r="1098" spans="1:29">
      <c r="A1098" s="2"/>
      <c r="W1098" s="2"/>
      <c r="Z1098" s="40"/>
      <c r="AC1098" s="2"/>
    </row>
    <row r="1099" spans="1:29">
      <c r="A1099" s="2"/>
      <c r="W1099" s="2"/>
      <c r="Z1099" s="40"/>
      <c r="AC1099" s="2"/>
    </row>
    <row r="1100" spans="1:29">
      <c r="A1100" s="2"/>
      <c r="W1100" s="2"/>
      <c r="Z1100" s="40"/>
      <c r="AC1100" s="2"/>
    </row>
    <row r="1101" spans="1:29">
      <c r="A1101" s="2"/>
      <c r="W1101" s="2"/>
      <c r="Z1101" s="40"/>
      <c r="AC1101" s="2"/>
    </row>
    <row r="1102" spans="1:29">
      <c r="A1102" s="2"/>
      <c r="W1102" s="2"/>
      <c r="Z1102" s="40"/>
      <c r="AC1102" s="2"/>
    </row>
    <row r="1103" spans="1:29">
      <c r="A1103" s="2"/>
      <c r="W1103" s="2"/>
      <c r="Z1103" s="40"/>
      <c r="AC1103" s="2"/>
    </row>
    <row r="1104" spans="1:29">
      <c r="A1104" s="2"/>
      <c r="W1104" s="2"/>
      <c r="Z1104" s="40"/>
      <c r="AC1104" s="2"/>
    </row>
    <row r="1105" spans="1:29">
      <c r="A1105" s="2"/>
      <c r="W1105" s="2"/>
      <c r="Z1105" s="40"/>
      <c r="AC1105" s="2"/>
    </row>
    <row r="1106" spans="1:29">
      <c r="A1106" s="2"/>
      <c r="W1106" s="2"/>
      <c r="Z1106" s="40"/>
      <c r="AC1106" s="2"/>
    </row>
    <row r="1107" spans="1:29">
      <c r="A1107" s="2"/>
      <c r="W1107" s="2"/>
      <c r="Z1107" s="40"/>
      <c r="AC1107" s="2"/>
    </row>
    <row r="1108" spans="1:29">
      <c r="A1108" s="2"/>
      <c r="W1108" s="2"/>
      <c r="Z1108" s="40"/>
      <c r="AC1108" s="2"/>
    </row>
    <row r="1109" spans="1:29">
      <c r="A1109" s="2"/>
      <c r="W1109" s="2"/>
      <c r="Z1109" s="40"/>
      <c r="AC1109" s="2"/>
    </row>
    <row r="1110" spans="1:29">
      <c r="A1110" s="2"/>
      <c r="W1110" s="2"/>
      <c r="Z1110" s="40"/>
      <c r="AC1110" s="2"/>
    </row>
    <row r="1111" spans="1:29">
      <c r="A1111" s="2"/>
      <c r="W1111" s="2"/>
      <c r="Z1111" s="40"/>
      <c r="AC1111" s="2"/>
    </row>
    <row r="1112" spans="1:29">
      <c r="A1112" s="2"/>
      <c r="W1112" s="2"/>
      <c r="Z1112" s="40"/>
      <c r="AC1112" s="2"/>
    </row>
    <row r="1113" spans="1:29">
      <c r="A1113" s="2"/>
      <c r="W1113" s="2"/>
      <c r="Z1113" s="40"/>
      <c r="AC1113" s="2"/>
    </row>
    <row r="1114" spans="1:29">
      <c r="A1114" s="2"/>
      <c r="W1114" s="2"/>
      <c r="Z1114" s="40"/>
      <c r="AC1114" s="2"/>
    </row>
    <row r="1115" spans="1:29">
      <c r="A1115" s="2"/>
      <c r="W1115" s="2"/>
      <c r="Z1115" s="40"/>
      <c r="AC1115" s="2"/>
    </row>
    <row r="1116" spans="1:29">
      <c r="A1116" s="2"/>
      <c r="W1116" s="2"/>
      <c r="Z1116" s="40"/>
      <c r="AC1116" s="2"/>
    </row>
    <row r="1117" spans="1:29">
      <c r="A1117" s="2"/>
      <c r="W1117" s="2"/>
      <c r="Z1117" s="40"/>
      <c r="AC1117" s="2"/>
    </row>
    <row r="1118" spans="1:29">
      <c r="A1118" s="2"/>
      <c r="W1118" s="2"/>
      <c r="Z1118" s="40"/>
      <c r="AC1118" s="2"/>
    </row>
    <row r="1119" spans="1:29">
      <c r="A1119" s="2"/>
      <c r="W1119" s="2"/>
      <c r="Z1119" s="40"/>
      <c r="AC1119" s="2"/>
    </row>
    <row r="1120" spans="1:29">
      <c r="A1120" s="2"/>
      <c r="W1120" s="2"/>
      <c r="Z1120" s="40"/>
      <c r="AC1120" s="2"/>
    </row>
    <row r="1121" spans="1:29">
      <c r="A1121" s="2"/>
      <c r="W1121" s="2"/>
      <c r="Z1121" s="40"/>
      <c r="AC1121" s="2"/>
    </row>
    <row r="1122" spans="1:29">
      <c r="A1122" s="2"/>
      <c r="W1122" s="2"/>
      <c r="Z1122" s="40"/>
      <c r="AC1122" s="2"/>
    </row>
    <row r="1123" spans="1:29">
      <c r="A1123" s="2"/>
      <c r="W1123" s="2"/>
      <c r="Z1123" s="40"/>
      <c r="AC1123" s="2"/>
    </row>
    <row r="1124" spans="1:29">
      <c r="A1124" s="2"/>
      <c r="W1124" s="2"/>
      <c r="Z1124" s="40"/>
      <c r="AC1124" s="2"/>
    </row>
    <row r="1125" spans="1:29">
      <c r="A1125" s="2"/>
      <c r="W1125" s="2"/>
      <c r="Z1125" s="40"/>
      <c r="AC1125" s="2"/>
    </row>
    <row r="1126" spans="1:29">
      <c r="A1126" s="2"/>
      <c r="W1126" s="2"/>
      <c r="Z1126" s="40"/>
      <c r="AC1126" s="2"/>
    </row>
    <row r="1127" spans="1:29">
      <c r="A1127" s="2"/>
      <c r="W1127" s="2"/>
      <c r="Z1127" s="40"/>
      <c r="AC1127" s="2"/>
    </row>
    <row r="1128" spans="1:29">
      <c r="A1128" s="2"/>
      <c r="W1128" s="2"/>
      <c r="Z1128" s="40"/>
      <c r="AC1128" s="2"/>
    </row>
    <row r="1129" spans="1:29">
      <c r="A1129" s="2"/>
      <c r="W1129" s="2"/>
      <c r="Z1129" s="40"/>
      <c r="AC1129" s="2"/>
    </row>
    <row r="1130" spans="1:29">
      <c r="A1130" s="2"/>
      <c r="W1130" s="2"/>
      <c r="Z1130" s="40"/>
      <c r="AC1130" s="2"/>
    </row>
    <row r="1131" spans="1:29">
      <c r="A1131" s="2"/>
      <c r="W1131" s="2"/>
      <c r="Z1131" s="40"/>
      <c r="AC1131" s="2"/>
    </row>
    <row r="1132" spans="1:29">
      <c r="A1132" s="2"/>
      <c r="W1132" s="2"/>
      <c r="Z1132" s="40"/>
      <c r="AC1132" s="2"/>
    </row>
    <row r="1133" spans="1:29">
      <c r="A1133" s="2"/>
      <c r="W1133" s="2"/>
      <c r="Z1133" s="40"/>
      <c r="AC1133" s="2"/>
    </row>
    <row r="1134" spans="1:29">
      <c r="A1134" s="2"/>
      <c r="W1134" s="2"/>
      <c r="Z1134" s="40"/>
      <c r="AC1134" s="2"/>
    </row>
    <row r="1135" spans="1:29">
      <c r="A1135" s="2"/>
      <c r="W1135" s="2"/>
      <c r="Z1135" s="40"/>
      <c r="AC1135" s="2"/>
    </row>
    <row r="1136" spans="1:29">
      <c r="A1136" s="2"/>
      <c r="W1136" s="2"/>
      <c r="Z1136" s="40"/>
      <c r="AC1136" s="2"/>
    </row>
    <row r="1137" spans="1:29">
      <c r="A1137" s="2"/>
      <c r="W1137" s="2"/>
      <c r="Z1137" s="40"/>
      <c r="AC1137" s="2"/>
    </row>
    <row r="1138" spans="1:29">
      <c r="A1138" s="2"/>
      <c r="W1138" s="2"/>
      <c r="Z1138" s="40"/>
      <c r="AC1138" s="2"/>
    </row>
    <row r="1139" spans="1:29">
      <c r="A1139" s="2"/>
      <c r="W1139" s="2"/>
      <c r="Z1139" s="40"/>
      <c r="AC1139" s="2"/>
    </row>
    <row r="1140" spans="1:29">
      <c r="A1140" s="2"/>
      <c r="W1140" s="2"/>
      <c r="Z1140" s="40"/>
      <c r="AC1140" s="2"/>
    </row>
    <row r="1141" spans="1:29">
      <c r="A1141" s="2"/>
      <c r="W1141" s="2"/>
      <c r="Z1141" s="40"/>
      <c r="AC1141" s="2"/>
    </row>
    <row r="1142" spans="1:29">
      <c r="A1142" s="2"/>
      <c r="W1142" s="2"/>
      <c r="Z1142" s="40"/>
      <c r="AC1142" s="2"/>
    </row>
    <row r="1143" spans="1:29">
      <c r="A1143" s="2"/>
      <c r="W1143" s="2"/>
      <c r="Z1143" s="40"/>
      <c r="AC1143" s="2"/>
    </row>
    <row r="1144" spans="1:29">
      <c r="A1144" s="2"/>
      <c r="W1144" s="2"/>
      <c r="Z1144" s="40"/>
      <c r="AC1144" s="2"/>
    </row>
    <row r="1145" spans="1:29">
      <c r="A1145" s="2"/>
      <c r="W1145" s="2"/>
      <c r="Z1145" s="40"/>
      <c r="AC1145" s="2"/>
    </row>
    <row r="1146" spans="1:29">
      <c r="A1146" s="2"/>
      <c r="W1146" s="2"/>
      <c r="Z1146" s="40"/>
      <c r="AC1146" s="2"/>
    </row>
    <row r="1147" spans="1:29">
      <c r="A1147" s="2"/>
      <c r="W1147" s="2"/>
      <c r="Z1147" s="40"/>
      <c r="AC1147" s="2"/>
    </row>
    <row r="1148" spans="1:29">
      <c r="A1148" s="2"/>
      <c r="W1148" s="2"/>
      <c r="Z1148" s="40"/>
      <c r="AC1148" s="2"/>
    </row>
    <row r="1149" spans="1:29">
      <c r="A1149" s="2"/>
      <c r="W1149" s="2"/>
      <c r="Z1149" s="40"/>
      <c r="AC1149" s="2"/>
    </row>
    <row r="1150" spans="1:29">
      <c r="A1150" s="2"/>
      <c r="W1150" s="2"/>
      <c r="Z1150" s="40"/>
      <c r="AC1150" s="2"/>
    </row>
    <row r="1151" spans="1:29">
      <c r="A1151" s="2"/>
      <c r="W1151" s="2"/>
      <c r="Z1151" s="40"/>
      <c r="AC1151" s="2"/>
    </row>
    <row r="1152" spans="1:29">
      <c r="A1152" s="2"/>
      <c r="W1152" s="2"/>
      <c r="Z1152" s="40"/>
      <c r="AC1152" s="2"/>
    </row>
    <row r="1153" spans="1:29">
      <c r="A1153" s="2"/>
      <c r="W1153" s="2"/>
      <c r="Z1153" s="40"/>
      <c r="AC1153" s="2"/>
    </row>
    <row r="1154" spans="1:29">
      <c r="A1154" s="2"/>
      <c r="W1154" s="2"/>
      <c r="Z1154" s="40"/>
      <c r="AC1154" s="2"/>
    </row>
    <row r="1155" spans="1:29">
      <c r="A1155" s="2"/>
      <c r="W1155" s="2"/>
      <c r="Z1155" s="40"/>
      <c r="AC1155" s="2"/>
    </row>
    <row r="1156" spans="1:29">
      <c r="A1156" s="2"/>
      <c r="W1156" s="2"/>
      <c r="Z1156" s="40"/>
      <c r="AC1156" s="2"/>
    </row>
    <row r="1157" spans="1:29">
      <c r="A1157" s="2"/>
      <c r="W1157" s="2"/>
      <c r="Z1157" s="40"/>
      <c r="AC1157" s="2"/>
    </row>
    <row r="1158" spans="1:29">
      <c r="A1158" s="2"/>
      <c r="W1158" s="2"/>
      <c r="Z1158" s="40"/>
      <c r="AC1158" s="2"/>
    </row>
    <row r="1159" spans="1:29">
      <c r="A1159" s="2"/>
      <c r="W1159" s="2"/>
      <c r="Z1159" s="40"/>
      <c r="AC1159" s="2"/>
    </row>
    <row r="1160" spans="1:29">
      <c r="A1160" s="2"/>
      <c r="W1160" s="2"/>
      <c r="Z1160" s="40"/>
      <c r="AC1160" s="2"/>
    </row>
    <row r="1161" spans="1:29">
      <c r="A1161" s="2"/>
      <c r="W1161" s="2"/>
      <c r="Z1161" s="40"/>
      <c r="AC1161" s="2"/>
    </row>
    <row r="1162" spans="1:29">
      <c r="A1162" s="2"/>
      <c r="W1162" s="2"/>
      <c r="Z1162" s="40"/>
      <c r="AC1162" s="2"/>
    </row>
    <row r="1163" spans="1:29">
      <c r="A1163" s="2"/>
      <c r="W1163" s="2"/>
      <c r="Z1163" s="40"/>
      <c r="AC1163" s="2"/>
    </row>
    <row r="1164" spans="1:29">
      <c r="A1164" s="2"/>
      <c r="W1164" s="2"/>
      <c r="Z1164" s="40"/>
      <c r="AC1164" s="2"/>
    </row>
    <row r="1165" spans="1:29">
      <c r="A1165" s="2"/>
      <c r="W1165" s="2"/>
      <c r="Z1165" s="40"/>
      <c r="AC1165" s="2"/>
    </row>
    <row r="1166" spans="1:29">
      <c r="A1166" s="2"/>
      <c r="W1166" s="2"/>
      <c r="Z1166" s="40"/>
      <c r="AC1166" s="2"/>
    </row>
    <row r="1167" spans="1:29">
      <c r="A1167" s="2"/>
      <c r="W1167" s="2"/>
      <c r="Z1167" s="40"/>
      <c r="AC1167" s="2"/>
    </row>
    <row r="1168" spans="1:29">
      <c r="A1168" s="2"/>
      <c r="W1168" s="2"/>
      <c r="Z1168" s="40"/>
      <c r="AC1168" s="2"/>
    </row>
    <row r="1169" spans="1:29">
      <c r="A1169" s="2"/>
      <c r="W1169" s="2"/>
      <c r="Z1169" s="40"/>
      <c r="AC1169" s="2"/>
    </row>
    <row r="1170" spans="1:29">
      <c r="A1170" s="2"/>
      <c r="W1170" s="2"/>
      <c r="Z1170" s="40"/>
      <c r="AC1170" s="2"/>
    </row>
    <row r="1171" spans="1:29">
      <c r="A1171" s="2"/>
      <c r="W1171" s="2"/>
      <c r="Z1171" s="40"/>
      <c r="AC1171" s="2"/>
    </row>
    <row r="1172" spans="1:29">
      <c r="A1172" s="2"/>
      <c r="W1172" s="2"/>
      <c r="Z1172" s="40"/>
      <c r="AC1172" s="2"/>
    </row>
    <row r="1173" spans="1:29">
      <c r="A1173" s="2"/>
      <c r="W1173" s="2"/>
      <c r="Z1173" s="40"/>
      <c r="AC1173" s="2"/>
    </row>
    <row r="1174" spans="1:29">
      <c r="A1174" s="2"/>
      <c r="W1174" s="2"/>
      <c r="Z1174" s="40"/>
      <c r="AC1174" s="2"/>
    </row>
    <row r="1175" spans="1:29">
      <c r="A1175" s="2"/>
      <c r="W1175" s="2"/>
      <c r="Z1175" s="40"/>
      <c r="AC1175" s="2"/>
    </row>
    <row r="1176" spans="1:29">
      <c r="A1176" s="2"/>
      <c r="W1176" s="2"/>
      <c r="Z1176" s="40"/>
      <c r="AC1176" s="2"/>
    </row>
    <row r="1177" spans="1:29">
      <c r="A1177" s="2"/>
      <c r="W1177" s="2"/>
      <c r="Z1177" s="40"/>
      <c r="AC1177" s="2"/>
    </row>
    <row r="1178" spans="1:29">
      <c r="A1178" s="2"/>
      <c r="W1178" s="2"/>
      <c r="Z1178" s="40"/>
      <c r="AC1178" s="2"/>
    </row>
    <row r="1179" spans="1:29">
      <c r="A1179" s="2"/>
      <c r="W1179" s="2"/>
      <c r="Z1179" s="40"/>
      <c r="AC1179" s="2"/>
    </row>
    <row r="1180" spans="1:29">
      <c r="A1180" s="2"/>
      <c r="W1180" s="2"/>
      <c r="Z1180" s="40"/>
      <c r="AC1180" s="2"/>
    </row>
    <row r="1181" spans="1:29">
      <c r="A1181" s="2"/>
      <c r="W1181" s="2"/>
      <c r="Z1181" s="40"/>
      <c r="AC1181" s="2"/>
    </row>
    <row r="1182" spans="1:29">
      <c r="A1182" s="2"/>
      <c r="W1182" s="2"/>
      <c r="Z1182" s="40"/>
      <c r="AC1182" s="2"/>
    </row>
    <row r="1183" spans="1:29">
      <c r="A1183" s="2"/>
      <c r="W1183" s="2"/>
      <c r="Z1183" s="40"/>
      <c r="AC1183" s="2"/>
    </row>
    <row r="1184" spans="1:29">
      <c r="A1184" s="2"/>
      <c r="W1184" s="2"/>
      <c r="Z1184" s="40"/>
      <c r="AC1184" s="2"/>
    </row>
    <row r="1185" spans="1:29">
      <c r="A1185" s="2"/>
      <c r="W1185" s="2"/>
      <c r="Z1185" s="40"/>
      <c r="AC1185" s="2"/>
    </row>
    <row r="1186" spans="1:29">
      <c r="A1186" s="2"/>
      <c r="W1186" s="2"/>
      <c r="Z1186" s="40"/>
      <c r="AC1186" s="2"/>
    </row>
    <row r="1187" spans="1:29">
      <c r="A1187" s="2"/>
      <c r="W1187" s="2"/>
      <c r="Z1187" s="40"/>
      <c r="AC1187" s="2"/>
    </row>
    <row r="1188" spans="1:29">
      <c r="A1188" s="2"/>
      <c r="W1188" s="2"/>
      <c r="Z1188" s="40"/>
      <c r="AC1188" s="2"/>
    </row>
    <row r="1189" spans="1:29">
      <c r="A1189" s="2"/>
      <c r="W1189" s="2"/>
      <c r="Z1189" s="40"/>
      <c r="AC1189" s="2"/>
    </row>
    <row r="1190" spans="1:29">
      <c r="A1190" s="2"/>
      <c r="W1190" s="2"/>
      <c r="Z1190" s="40"/>
      <c r="AC1190" s="2"/>
    </row>
    <row r="1191" spans="1:29">
      <c r="A1191" s="2"/>
      <c r="W1191" s="2"/>
      <c r="Z1191" s="40"/>
      <c r="AC1191" s="2"/>
    </row>
    <row r="1192" spans="1:29">
      <c r="A1192" s="2"/>
      <c r="W1192" s="2"/>
      <c r="Z1192" s="40"/>
      <c r="AC1192" s="2"/>
    </row>
    <row r="1193" spans="1:29">
      <c r="A1193" s="2"/>
      <c r="W1193" s="2"/>
      <c r="Z1193" s="40"/>
      <c r="AC1193" s="2"/>
    </row>
    <row r="1194" spans="1:29">
      <c r="A1194" s="2"/>
      <c r="W1194" s="2"/>
      <c r="Z1194" s="40"/>
      <c r="AC1194" s="2"/>
    </row>
    <row r="1195" spans="1:29">
      <c r="A1195" s="2"/>
      <c r="W1195" s="2"/>
      <c r="Z1195" s="40"/>
      <c r="AC1195" s="2"/>
    </row>
    <row r="1196" spans="1:29">
      <c r="A1196" s="2"/>
      <c r="W1196" s="2"/>
      <c r="Z1196" s="40"/>
      <c r="AC1196" s="2"/>
    </row>
    <row r="1197" spans="1:29">
      <c r="A1197" s="2"/>
      <c r="W1197" s="2"/>
      <c r="Z1197" s="40"/>
      <c r="AC1197" s="2"/>
    </row>
    <row r="1198" spans="1:29">
      <c r="A1198" s="2"/>
      <c r="W1198" s="2"/>
      <c r="Z1198" s="40"/>
      <c r="AC1198" s="2"/>
    </row>
    <row r="1199" spans="1:29">
      <c r="A1199" s="2"/>
      <c r="W1199" s="2"/>
      <c r="Z1199" s="40"/>
      <c r="AC1199" s="2"/>
    </row>
    <row r="1200" spans="1:29">
      <c r="A1200" s="2"/>
      <c r="W1200" s="2"/>
      <c r="Z1200" s="40"/>
      <c r="AC1200" s="2"/>
    </row>
    <row r="1201" spans="1:29">
      <c r="A1201" s="2"/>
      <c r="W1201" s="2"/>
      <c r="Z1201" s="40"/>
      <c r="AC1201" s="2"/>
    </row>
    <row r="1202" spans="1:29">
      <c r="A1202" s="2"/>
      <c r="W1202" s="2"/>
      <c r="Z1202" s="40"/>
      <c r="AC1202" s="2"/>
    </row>
    <row r="1203" spans="1:29">
      <c r="A1203" s="2"/>
      <c r="W1203" s="2"/>
      <c r="Z1203" s="40"/>
      <c r="AC1203" s="2"/>
    </row>
    <row r="1204" spans="1:29">
      <c r="A1204" s="2"/>
      <c r="W1204" s="2"/>
      <c r="Z1204" s="40"/>
      <c r="AC1204" s="2"/>
    </row>
    <row r="1205" spans="1:29">
      <c r="A1205" s="2"/>
      <c r="W1205" s="2"/>
      <c r="Z1205" s="40"/>
      <c r="AC1205" s="2"/>
    </row>
    <row r="1206" spans="1:29">
      <c r="A1206" s="2"/>
      <c r="W1206" s="2"/>
      <c r="Z1206" s="40"/>
      <c r="AC1206" s="2"/>
    </row>
    <row r="1207" spans="1:29">
      <c r="A1207" s="2"/>
      <c r="W1207" s="2"/>
      <c r="Z1207" s="40"/>
      <c r="AC1207" s="2"/>
    </row>
    <row r="1208" spans="1:29">
      <c r="A1208" s="2"/>
      <c r="W1208" s="2"/>
      <c r="Z1208" s="40"/>
      <c r="AC1208" s="2"/>
    </row>
    <row r="1209" spans="1:29">
      <c r="A1209" s="2"/>
      <c r="W1209" s="2"/>
      <c r="Z1209" s="40"/>
      <c r="AC1209" s="2"/>
    </row>
    <row r="1210" spans="1:29">
      <c r="A1210" s="2"/>
      <c r="W1210" s="2"/>
      <c r="Z1210" s="40"/>
      <c r="AC1210" s="2"/>
    </row>
    <row r="1211" spans="1:29">
      <c r="A1211" s="2"/>
      <c r="W1211" s="2"/>
      <c r="Z1211" s="40"/>
      <c r="AC1211" s="2"/>
    </row>
    <row r="1212" spans="1:29">
      <c r="A1212" s="2"/>
      <c r="W1212" s="2"/>
      <c r="Z1212" s="40"/>
      <c r="AC1212" s="2"/>
    </row>
    <row r="1213" spans="1:29">
      <c r="A1213" s="2"/>
      <c r="W1213" s="2"/>
      <c r="Z1213" s="40"/>
      <c r="AC1213" s="2"/>
    </row>
    <row r="1214" spans="1:29">
      <c r="A1214" s="2"/>
      <c r="W1214" s="2"/>
      <c r="Z1214" s="40"/>
      <c r="AC1214" s="2"/>
    </row>
    <row r="1215" spans="1:29">
      <c r="A1215" s="2"/>
      <c r="W1215" s="2"/>
      <c r="Z1215" s="40"/>
      <c r="AC1215" s="2"/>
    </row>
    <row r="1216" spans="1:29">
      <c r="A1216" s="2"/>
      <c r="W1216" s="2"/>
      <c r="Z1216" s="40"/>
      <c r="AC1216" s="2"/>
    </row>
    <row r="1217" spans="1:29">
      <c r="A1217" s="2"/>
      <c r="W1217" s="2"/>
      <c r="Z1217" s="40"/>
      <c r="AC1217" s="2"/>
    </row>
    <row r="1218" spans="1:29">
      <c r="A1218" s="2"/>
      <c r="W1218" s="2"/>
      <c r="Z1218" s="40"/>
      <c r="AC1218" s="2"/>
    </row>
    <row r="1219" spans="1:29">
      <c r="A1219" s="2"/>
      <c r="W1219" s="2"/>
      <c r="Z1219" s="40"/>
      <c r="AC1219" s="2"/>
    </row>
    <row r="1220" spans="1:29">
      <c r="A1220" s="2"/>
      <c r="W1220" s="2"/>
      <c r="Z1220" s="40"/>
      <c r="AC1220" s="2"/>
    </row>
    <row r="1221" spans="1:29">
      <c r="A1221" s="2"/>
      <c r="W1221" s="2"/>
      <c r="Z1221" s="40"/>
      <c r="AC1221" s="2"/>
    </row>
    <row r="1222" spans="1:29">
      <c r="A1222" s="2"/>
      <c r="W1222" s="2"/>
      <c r="Z1222" s="40"/>
      <c r="AC1222" s="2"/>
    </row>
    <row r="1223" spans="1:29">
      <c r="A1223" s="2"/>
      <c r="W1223" s="2"/>
      <c r="Z1223" s="40"/>
      <c r="AC1223" s="2"/>
    </row>
    <row r="1224" spans="1:29">
      <c r="A1224" s="2"/>
      <c r="W1224" s="2"/>
      <c r="Z1224" s="40"/>
      <c r="AC1224" s="2"/>
    </row>
    <row r="1225" spans="1:29">
      <c r="A1225" s="2"/>
      <c r="W1225" s="2"/>
      <c r="Z1225" s="40"/>
      <c r="AC1225" s="2"/>
    </row>
    <row r="1226" spans="1:29">
      <c r="A1226" s="2"/>
      <c r="W1226" s="2"/>
      <c r="Z1226" s="40"/>
      <c r="AC1226" s="2"/>
    </row>
    <row r="1227" spans="1:29">
      <c r="A1227" s="2"/>
      <c r="W1227" s="2"/>
      <c r="Z1227" s="40"/>
      <c r="AC1227" s="2"/>
    </row>
    <row r="1228" spans="1:29">
      <c r="A1228" s="2"/>
      <c r="W1228" s="2"/>
      <c r="Z1228" s="40"/>
      <c r="AC1228" s="2"/>
    </row>
    <row r="1229" spans="1:29">
      <c r="A1229" s="2"/>
      <c r="W1229" s="2"/>
      <c r="Z1229" s="40"/>
      <c r="AC1229" s="2"/>
    </row>
    <row r="1230" spans="1:29">
      <c r="A1230" s="2"/>
      <c r="W1230" s="2"/>
      <c r="Z1230" s="40"/>
      <c r="AC1230" s="2"/>
    </row>
    <row r="1231" spans="1:29">
      <c r="A1231" s="2"/>
      <c r="W1231" s="2"/>
      <c r="Z1231" s="40"/>
      <c r="AC1231" s="2"/>
    </row>
    <row r="1232" spans="1:29">
      <c r="A1232" s="2"/>
      <c r="W1232" s="2"/>
      <c r="Z1232" s="40"/>
      <c r="AC1232" s="2"/>
    </row>
    <row r="1233" spans="1:29">
      <c r="A1233" s="2"/>
      <c r="W1233" s="2"/>
      <c r="Z1233" s="40"/>
      <c r="AC1233" s="2"/>
    </row>
    <row r="1234" spans="1:29">
      <c r="A1234" s="2"/>
      <c r="W1234" s="2"/>
      <c r="Z1234" s="40"/>
      <c r="AC1234" s="2"/>
    </row>
    <row r="1235" spans="1:29">
      <c r="A1235" s="2"/>
      <c r="W1235" s="2"/>
      <c r="Z1235" s="40"/>
      <c r="AC1235" s="2"/>
    </row>
    <row r="1236" spans="1:29">
      <c r="A1236" s="2"/>
      <c r="W1236" s="2"/>
      <c r="Z1236" s="40"/>
      <c r="AC1236" s="2"/>
    </row>
    <row r="1237" spans="1:29">
      <c r="A1237" s="2"/>
      <c r="W1237" s="2"/>
      <c r="Z1237" s="40"/>
      <c r="AC1237" s="2"/>
    </row>
    <row r="1238" spans="1:29">
      <c r="A1238" s="2"/>
      <c r="W1238" s="2"/>
      <c r="Z1238" s="40"/>
      <c r="AC1238" s="2"/>
    </row>
    <row r="1239" spans="1:29">
      <c r="A1239" s="2"/>
      <c r="W1239" s="2"/>
      <c r="Z1239" s="40"/>
      <c r="AC1239" s="2"/>
    </row>
    <row r="1240" spans="1:29">
      <c r="A1240" s="2"/>
      <c r="W1240" s="2"/>
      <c r="Z1240" s="40"/>
      <c r="AC1240" s="2"/>
    </row>
    <row r="1241" spans="1:29">
      <c r="A1241" s="2"/>
      <c r="W1241" s="2"/>
      <c r="Z1241" s="40"/>
      <c r="AC1241" s="2"/>
    </row>
    <row r="1242" spans="1:29">
      <c r="A1242" s="2"/>
      <c r="W1242" s="2"/>
      <c r="Z1242" s="40"/>
      <c r="AC1242" s="2"/>
    </row>
    <row r="1243" spans="1:29">
      <c r="A1243" s="2"/>
      <c r="W1243" s="2"/>
      <c r="Z1243" s="40"/>
      <c r="AC1243" s="2"/>
    </row>
    <row r="1244" spans="1:29">
      <c r="A1244" s="2"/>
      <c r="W1244" s="2"/>
      <c r="Z1244" s="40"/>
      <c r="AC1244" s="2"/>
    </row>
    <row r="1245" spans="1:29">
      <c r="A1245" s="2"/>
      <c r="W1245" s="2"/>
      <c r="Z1245" s="40"/>
      <c r="AC1245" s="2"/>
    </row>
    <row r="1246" spans="1:29">
      <c r="A1246" s="2"/>
      <c r="W1246" s="2"/>
      <c r="Z1246" s="40"/>
      <c r="AC1246" s="2"/>
    </row>
    <row r="1247" spans="1:29">
      <c r="A1247" s="2"/>
      <c r="W1247" s="2"/>
      <c r="Z1247" s="40"/>
      <c r="AC1247" s="2"/>
    </row>
    <row r="1248" spans="1:29">
      <c r="A1248" s="2"/>
      <c r="W1248" s="2"/>
      <c r="Z1248" s="40"/>
      <c r="AC1248" s="2"/>
    </row>
    <row r="1249" spans="1:29">
      <c r="A1249" s="2"/>
      <c r="W1249" s="2"/>
      <c r="Z1249" s="40"/>
      <c r="AC1249" s="2"/>
    </row>
    <row r="1250" spans="1:29">
      <c r="A1250" s="2"/>
      <c r="W1250" s="2"/>
      <c r="Z1250" s="40"/>
      <c r="AC1250" s="2"/>
    </row>
    <row r="1251" spans="1:29">
      <c r="A1251" s="2"/>
      <c r="W1251" s="2"/>
      <c r="Z1251" s="40"/>
      <c r="AC1251" s="2"/>
    </row>
    <row r="1252" spans="1:29">
      <c r="A1252" s="2"/>
      <c r="W1252" s="2"/>
      <c r="Z1252" s="40"/>
      <c r="AC1252" s="2"/>
    </row>
    <row r="1253" spans="1:29">
      <c r="A1253" s="2"/>
      <c r="W1253" s="2"/>
      <c r="Z1253" s="40"/>
      <c r="AC1253" s="2"/>
    </row>
    <row r="1254" spans="1:29">
      <c r="A1254" s="2"/>
      <c r="W1254" s="2"/>
      <c r="Z1254" s="40"/>
      <c r="AC1254" s="2"/>
    </row>
    <row r="1255" spans="1:29">
      <c r="A1255" s="2"/>
      <c r="W1255" s="2"/>
      <c r="Z1255" s="40"/>
      <c r="AC1255" s="2"/>
    </row>
    <row r="1256" spans="1:29">
      <c r="A1256" s="2"/>
      <c r="W1256" s="2"/>
      <c r="Z1256" s="40"/>
      <c r="AC1256" s="2"/>
    </row>
    <row r="1257" spans="1:29">
      <c r="A1257" s="2"/>
      <c r="W1257" s="2"/>
      <c r="Z1257" s="40"/>
      <c r="AC1257" s="2"/>
    </row>
    <row r="1258" spans="1:29">
      <c r="A1258" s="2"/>
      <c r="W1258" s="2"/>
      <c r="Z1258" s="40"/>
      <c r="AC1258" s="2"/>
    </row>
    <row r="1259" spans="1:29">
      <c r="A1259" s="2"/>
      <c r="W1259" s="2"/>
      <c r="Z1259" s="40"/>
      <c r="AC1259" s="2"/>
    </row>
    <row r="1260" spans="1:29">
      <c r="A1260" s="2"/>
      <c r="W1260" s="2"/>
      <c r="Z1260" s="40"/>
      <c r="AC1260" s="2"/>
    </row>
    <row r="1261" spans="1:29">
      <c r="A1261" s="2"/>
      <c r="W1261" s="2"/>
      <c r="Z1261" s="40"/>
      <c r="AC1261" s="2"/>
    </row>
    <row r="1262" spans="1:29">
      <c r="A1262" s="2"/>
      <c r="W1262" s="2"/>
      <c r="Z1262" s="40"/>
      <c r="AC1262" s="2"/>
    </row>
    <row r="1263" spans="1:29">
      <c r="A1263" s="2"/>
      <c r="W1263" s="2"/>
      <c r="Z1263" s="40"/>
      <c r="AC1263" s="2"/>
    </row>
    <row r="1264" spans="1:29">
      <c r="A1264" s="2"/>
      <c r="W1264" s="2"/>
      <c r="Z1264" s="40"/>
      <c r="AC1264" s="2"/>
    </row>
    <row r="1265" spans="1:29">
      <c r="A1265" s="2"/>
      <c r="W1265" s="2"/>
      <c r="Z1265" s="40"/>
      <c r="AC1265" s="2"/>
    </row>
    <row r="1266" spans="1:29">
      <c r="A1266" s="2"/>
      <c r="W1266" s="2"/>
      <c r="Z1266" s="40"/>
      <c r="AC1266" s="2"/>
    </row>
    <row r="1267" spans="1:29">
      <c r="A1267" s="2"/>
      <c r="W1267" s="2"/>
      <c r="Z1267" s="40"/>
      <c r="AC1267" s="2"/>
    </row>
    <row r="1268" spans="1:29">
      <c r="A1268" s="2"/>
      <c r="W1268" s="2"/>
      <c r="Z1268" s="40"/>
      <c r="AC1268" s="2"/>
    </row>
    <row r="1269" spans="1:29">
      <c r="A1269" s="2"/>
      <c r="W1269" s="2"/>
      <c r="Z1269" s="40"/>
      <c r="AC1269" s="2"/>
    </row>
    <row r="1270" spans="1:29">
      <c r="A1270" s="2"/>
      <c r="W1270" s="2"/>
      <c r="Z1270" s="40"/>
      <c r="AC1270" s="2"/>
    </row>
    <row r="1271" spans="1:29">
      <c r="A1271" s="2"/>
      <c r="W1271" s="2"/>
      <c r="Z1271" s="40"/>
      <c r="AC1271" s="2"/>
    </row>
    <row r="1272" spans="1:29">
      <c r="A1272" s="2"/>
      <c r="W1272" s="2"/>
      <c r="Z1272" s="40"/>
      <c r="AC1272" s="2"/>
    </row>
    <row r="1273" spans="1:29">
      <c r="A1273" s="2"/>
      <c r="W1273" s="2"/>
      <c r="Z1273" s="40"/>
      <c r="AC1273" s="2"/>
    </row>
    <row r="1274" spans="1:29">
      <c r="A1274" s="2"/>
      <c r="W1274" s="2"/>
      <c r="Z1274" s="40"/>
      <c r="AC1274" s="2"/>
    </row>
    <row r="1275" spans="1:29">
      <c r="A1275" s="2"/>
      <c r="W1275" s="2"/>
      <c r="Z1275" s="40"/>
      <c r="AC1275" s="2"/>
    </row>
    <row r="1276" spans="1:29">
      <c r="A1276" s="2"/>
      <c r="W1276" s="2"/>
      <c r="Z1276" s="40"/>
      <c r="AC1276" s="2"/>
    </row>
    <row r="1277" spans="1:29">
      <c r="A1277" s="2"/>
      <c r="W1277" s="2"/>
      <c r="Z1277" s="40"/>
      <c r="AC1277" s="2"/>
    </row>
    <row r="1278" spans="1:29">
      <c r="A1278" s="2"/>
      <c r="W1278" s="2"/>
      <c r="Z1278" s="40"/>
      <c r="AC1278" s="2"/>
    </row>
    <row r="1279" spans="1:29">
      <c r="A1279" s="2"/>
      <c r="W1279" s="2"/>
      <c r="Z1279" s="40"/>
      <c r="AC1279" s="2"/>
    </row>
    <row r="1280" spans="1:29">
      <c r="A1280" s="2"/>
      <c r="W1280" s="2"/>
      <c r="Z1280" s="40"/>
      <c r="AC1280" s="2"/>
    </row>
    <row r="1281" spans="1:29">
      <c r="A1281" s="2"/>
      <c r="W1281" s="2"/>
      <c r="Z1281" s="40"/>
      <c r="AC1281" s="2"/>
    </row>
    <row r="1282" spans="1:29">
      <c r="A1282" s="2"/>
      <c r="W1282" s="2"/>
      <c r="Z1282" s="40"/>
      <c r="AC1282" s="2"/>
    </row>
    <row r="1283" spans="1:29">
      <c r="A1283" s="2"/>
      <c r="W1283" s="2"/>
      <c r="Z1283" s="40"/>
      <c r="AC1283" s="2"/>
    </row>
    <row r="1284" spans="1:29">
      <c r="A1284" s="2"/>
      <c r="W1284" s="2"/>
      <c r="Z1284" s="40"/>
      <c r="AC1284" s="2"/>
    </row>
    <row r="1285" spans="1:29">
      <c r="A1285" s="2"/>
      <c r="W1285" s="2"/>
      <c r="Z1285" s="40"/>
      <c r="AC1285" s="2"/>
    </row>
    <row r="1286" spans="1:29">
      <c r="A1286" s="2"/>
      <c r="W1286" s="2"/>
      <c r="Z1286" s="40"/>
      <c r="AC1286" s="2"/>
    </row>
    <row r="1287" spans="1:29">
      <c r="A1287" s="2"/>
      <c r="W1287" s="2"/>
      <c r="Z1287" s="40"/>
      <c r="AC1287" s="2"/>
    </row>
    <row r="1288" spans="1:29">
      <c r="A1288" s="2"/>
      <c r="W1288" s="2"/>
      <c r="Z1288" s="40"/>
      <c r="AC1288" s="2"/>
    </row>
    <row r="1289" spans="1:29">
      <c r="A1289" s="2"/>
      <c r="W1289" s="2"/>
      <c r="Z1289" s="40"/>
      <c r="AC1289" s="2"/>
    </row>
    <row r="1290" spans="1:29">
      <c r="A1290" s="2"/>
      <c r="W1290" s="2"/>
      <c r="Z1290" s="40"/>
      <c r="AC1290" s="2"/>
    </row>
    <row r="1291" spans="1:29">
      <c r="A1291" s="2"/>
      <c r="W1291" s="2"/>
      <c r="Z1291" s="40"/>
      <c r="AC1291" s="2"/>
    </row>
    <row r="1292" spans="1:29">
      <c r="A1292" s="2"/>
      <c r="W1292" s="2"/>
      <c r="Z1292" s="40"/>
      <c r="AC1292" s="2"/>
    </row>
    <row r="1293" spans="1:29">
      <c r="A1293" s="2"/>
      <c r="W1293" s="2"/>
      <c r="Z1293" s="40"/>
      <c r="AC1293" s="2"/>
    </row>
    <row r="1294" spans="1:29">
      <c r="A1294" s="2"/>
      <c r="W1294" s="2"/>
      <c r="Z1294" s="40"/>
      <c r="AC1294" s="2"/>
    </row>
    <row r="1295" spans="1:29">
      <c r="A1295" s="2"/>
      <c r="W1295" s="2"/>
      <c r="Z1295" s="40"/>
      <c r="AC1295" s="2"/>
    </row>
    <row r="1296" spans="1:29">
      <c r="A1296" s="2"/>
      <c r="W1296" s="2"/>
      <c r="Z1296" s="40"/>
      <c r="AC1296" s="2"/>
    </row>
    <row r="1297" spans="1:29">
      <c r="A1297" s="2"/>
      <c r="W1297" s="2"/>
      <c r="Z1297" s="40"/>
      <c r="AC1297" s="2"/>
    </row>
    <row r="1298" spans="1:29">
      <c r="A1298" s="2"/>
      <c r="W1298" s="2"/>
      <c r="Z1298" s="40"/>
      <c r="AC1298" s="2"/>
    </row>
    <row r="1299" spans="1:29">
      <c r="A1299" s="2"/>
      <c r="W1299" s="2"/>
      <c r="Z1299" s="40"/>
      <c r="AC1299" s="2"/>
    </row>
    <row r="1300" spans="1:29">
      <c r="A1300" s="2"/>
      <c r="W1300" s="2"/>
      <c r="Z1300" s="40"/>
      <c r="AC1300" s="2"/>
    </row>
    <row r="1301" spans="1:29">
      <c r="A1301" s="2"/>
      <c r="W1301" s="2"/>
      <c r="Z1301" s="40"/>
      <c r="AC1301" s="2"/>
    </row>
    <row r="1302" spans="1:29">
      <c r="A1302" s="2"/>
      <c r="W1302" s="2"/>
      <c r="Z1302" s="40"/>
      <c r="AC1302" s="2"/>
    </row>
    <row r="1303" spans="1:29">
      <c r="A1303" s="2"/>
      <c r="W1303" s="2"/>
      <c r="Z1303" s="40"/>
      <c r="AC1303" s="2"/>
    </row>
    <row r="1304" spans="1:29">
      <c r="A1304" s="2"/>
      <c r="W1304" s="2"/>
      <c r="Z1304" s="40"/>
      <c r="AC1304" s="2"/>
    </row>
    <row r="1305" spans="1:29">
      <c r="A1305" s="2"/>
      <c r="W1305" s="2"/>
      <c r="Z1305" s="40"/>
      <c r="AC1305" s="2"/>
    </row>
    <row r="1306" spans="1:29">
      <c r="A1306" s="2"/>
      <c r="W1306" s="2"/>
      <c r="Z1306" s="40"/>
      <c r="AC1306" s="2"/>
    </row>
    <row r="1307" spans="1:29">
      <c r="A1307" s="2"/>
      <c r="W1307" s="2"/>
      <c r="Z1307" s="40"/>
      <c r="AC1307" s="2"/>
    </row>
    <row r="1308" spans="1:29">
      <c r="A1308" s="2"/>
      <c r="W1308" s="2"/>
      <c r="Z1308" s="40"/>
      <c r="AC1308" s="2"/>
    </row>
    <row r="1309" spans="1:29">
      <c r="A1309" s="2"/>
      <c r="W1309" s="2"/>
      <c r="Z1309" s="40"/>
      <c r="AC1309" s="2"/>
    </row>
    <row r="1310" spans="1:29">
      <c r="A1310" s="2"/>
      <c r="W1310" s="2"/>
      <c r="Z1310" s="40"/>
      <c r="AC1310" s="2"/>
    </row>
    <row r="1311" spans="1:29">
      <c r="A1311" s="2"/>
      <c r="W1311" s="2"/>
      <c r="Z1311" s="40"/>
      <c r="AC1311" s="2"/>
    </row>
    <row r="1312" spans="1:29">
      <c r="A1312" s="2"/>
      <c r="W1312" s="2"/>
      <c r="Z1312" s="40"/>
      <c r="AC1312" s="2"/>
    </row>
    <row r="1313" spans="1:29">
      <c r="A1313" s="2"/>
      <c r="W1313" s="2"/>
      <c r="Z1313" s="40"/>
      <c r="AC1313" s="2"/>
    </row>
    <row r="1314" spans="1:29">
      <c r="A1314" s="2"/>
      <c r="W1314" s="2"/>
      <c r="Z1314" s="40"/>
      <c r="AC1314" s="2"/>
    </row>
    <row r="1315" spans="1:29">
      <c r="A1315" s="2"/>
      <c r="W1315" s="2"/>
      <c r="Z1315" s="40"/>
      <c r="AC1315" s="2"/>
    </row>
    <row r="1316" spans="1:29">
      <c r="A1316" s="2"/>
      <c r="W1316" s="2"/>
      <c r="Z1316" s="40"/>
      <c r="AC1316" s="2"/>
    </row>
    <row r="1317" spans="1:29">
      <c r="A1317" s="2"/>
      <c r="W1317" s="2"/>
      <c r="Z1317" s="40"/>
      <c r="AC1317" s="2"/>
    </row>
    <row r="1318" spans="1:29">
      <c r="A1318" s="2"/>
      <c r="W1318" s="2"/>
      <c r="Z1318" s="40"/>
      <c r="AC1318" s="2"/>
    </row>
    <row r="1319" spans="1:29">
      <c r="A1319" s="2"/>
      <c r="W1319" s="2"/>
      <c r="Z1319" s="40"/>
      <c r="AC1319" s="2"/>
    </row>
    <row r="1320" spans="1:29">
      <c r="A1320" s="2"/>
      <c r="W1320" s="2"/>
      <c r="Z1320" s="40"/>
      <c r="AC1320" s="2"/>
    </row>
    <row r="1321" spans="1:29">
      <c r="A1321" s="2"/>
      <c r="W1321" s="2"/>
      <c r="Z1321" s="40"/>
      <c r="AC1321" s="2"/>
    </row>
    <row r="1322" spans="1:29">
      <c r="A1322" s="2"/>
      <c r="W1322" s="2"/>
      <c r="Z1322" s="40"/>
      <c r="AC1322" s="2"/>
    </row>
    <row r="1323" spans="1:29">
      <c r="A1323" s="2"/>
      <c r="W1323" s="2"/>
      <c r="Z1323" s="40"/>
      <c r="AC1323" s="2"/>
    </row>
    <row r="1324" spans="1:29">
      <c r="A1324" s="2"/>
      <c r="W1324" s="2"/>
      <c r="Z1324" s="40"/>
      <c r="AC1324" s="2"/>
    </row>
    <row r="1325" spans="1:29">
      <c r="A1325" s="2"/>
      <c r="W1325" s="2"/>
      <c r="Z1325" s="40"/>
      <c r="AC1325" s="2"/>
    </row>
    <row r="1326" spans="1:29">
      <c r="A1326" s="2"/>
      <c r="W1326" s="2"/>
      <c r="Z1326" s="40"/>
      <c r="AC1326" s="2"/>
    </row>
    <row r="1327" spans="1:29">
      <c r="A1327" s="2"/>
      <c r="W1327" s="2"/>
      <c r="Z1327" s="40"/>
      <c r="AC1327" s="2"/>
    </row>
    <row r="1328" spans="1:29">
      <c r="A1328" s="2"/>
      <c r="W1328" s="2"/>
      <c r="Z1328" s="40"/>
      <c r="AC1328" s="2"/>
    </row>
    <row r="1329" spans="1:29">
      <c r="A1329" s="2"/>
      <c r="W1329" s="2"/>
      <c r="Z1329" s="40"/>
      <c r="AC1329" s="2"/>
    </row>
    <row r="1330" spans="1:29">
      <c r="A1330" s="2"/>
      <c r="W1330" s="2"/>
      <c r="Z1330" s="40"/>
      <c r="AC1330" s="2"/>
    </row>
    <row r="1331" spans="1:29">
      <c r="A1331" s="2"/>
      <c r="W1331" s="2"/>
      <c r="Z1331" s="40"/>
      <c r="AC1331" s="2"/>
    </row>
    <row r="1332" spans="1:29">
      <c r="A1332" s="2"/>
      <c r="W1332" s="2"/>
      <c r="Z1332" s="40"/>
      <c r="AC1332" s="2"/>
    </row>
    <row r="1333" spans="1:29">
      <c r="A1333" s="2"/>
      <c r="W1333" s="2"/>
      <c r="Z1333" s="40"/>
      <c r="AC1333" s="2"/>
    </row>
    <row r="1334" spans="1:29">
      <c r="A1334" s="2"/>
      <c r="W1334" s="2"/>
      <c r="Z1334" s="40"/>
      <c r="AC1334" s="2"/>
    </row>
    <row r="1335" spans="1:29">
      <c r="A1335" s="2"/>
      <c r="W1335" s="2"/>
      <c r="Z1335" s="40"/>
      <c r="AC1335" s="2"/>
    </row>
    <row r="1336" spans="1:29">
      <c r="A1336" s="2"/>
      <c r="W1336" s="2"/>
      <c r="Z1336" s="40"/>
      <c r="AC1336" s="2"/>
    </row>
    <row r="1337" spans="1:29">
      <c r="A1337" s="2"/>
      <c r="W1337" s="2"/>
      <c r="Z1337" s="40"/>
      <c r="AC1337" s="2"/>
    </row>
    <row r="1338" spans="1:29">
      <c r="A1338" s="2"/>
      <c r="W1338" s="2"/>
      <c r="Z1338" s="40"/>
      <c r="AC1338" s="2"/>
    </row>
    <row r="1339" spans="1:29">
      <c r="A1339" s="2"/>
      <c r="W1339" s="2"/>
      <c r="Z1339" s="40"/>
      <c r="AC1339" s="2"/>
    </row>
    <row r="1340" spans="1:29">
      <c r="A1340" s="2"/>
      <c r="W1340" s="2"/>
      <c r="Z1340" s="40"/>
      <c r="AC1340" s="2"/>
    </row>
    <row r="1341" spans="1:29">
      <c r="A1341" s="2"/>
      <c r="W1341" s="2"/>
      <c r="Z1341" s="40"/>
      <c r="AC1341" s="2"/>
    </row>
    <row r="1342" spans="1:29">
      <c r="A1342" s="2"/>
      <c r="W1342" s="2"/>
      <c r="Z1342" s="40"/>
      <c r="AC1342" s="2"/>
    </row>
    <row r="1343" spans="1:29">
      <c r="A1343" s="2"/>
      <c r="W1343" s="2"/>
      <c r="Z1343" s="40"/>
      <c r="AC1343" s="2"/>
    </row>
    <row r="1344" spans="1:29">
      <c r="A1344" s="2"/>
      <c r="W1344" s="2"/>
      <c r="Z1344" s="40"/>
      <c r="AC1344" s="2"/>
    </row>
    <row r="1345" spans="1:29">
      <c r="A1345" s="2"/>
      <c r="W1345" s="2"/>
      <c r="Z1345" s="40"/>
      <c r="AC1345" s="2"/>
    </row>
    <row r="1346" spans="1:29">
      <c r="A1346" s="2"/>
      <c r="W1346" s="2"/>
      <c r="Z1346" s="40"/>
      <c r="AC1346" s="2"/>
    </row>
    <row r="1347" spans="1:29">
      <c r="A1347" s="2"/>
      <c r="W1347" s="2"/>
      <c r="Z1347" s="40"/>
      <c r="AC1347" s="2"/>
    </row>
    <row r="1348" spans="1:29">
      <c r="A1348" s="2"/>
      <c r="W1348" s="2"/>
      <c r="Z1348" s="40"/>
      <c r="AC1348" s="2"/>
    </row>
    <row r="1349" spans="1:29">
      <c r="A1349" s="2"/>
      <c r="W1349" s="2"/>
      <c r="Z1349" s="40"/>
      <c r="AC1349" s="2"/>
    </row>
    <row r="1350" spans="1:29">
      <c r="A1350" s="2"/>
      <c r="W1350" s="2"/>
      <c r="Z1350" s="40"/>
      <c r="AC1350" s="2"/>
    </row>
    <row r="1351" spans="1:29">
      <c r="A1351" s="2"/>
      <c r="W1351" s="2"/>
      <c r="Z1351" s="40"/>
      <c r="AC1351" s="2"/>
    </row>
    <row r="1352" spans="1:29">
      <c r="A1352" s="2"/>
      <c r="W1352" s="2"/>
      <c r="Z1352" s="40"/>
      <c r="AC1352" s="2"/>
    </row>
    <row r="1353" spans="1:29">
      <c r="A1353" s="2"/>
      <c r="W1353" s="2"/>
      <c r="Z1353" s="40"/>
      <c r="AC1353" s="2"/>
    </row>
    <row r="1354" spans="1:29">
      <c r="A1354" s="2"/>
      <c r="W1354" s="2"/>
      <c r="Z1354" s="40"/>
      <c r="AC1354" s="2"/>
    </row>
    <row r="1355" spans="1:29">
      <c r="A1355" s="2"/>
      <c r="W1355" s="2"/>
      <c r="Z1355" s="40"/>
      <c r="AC1355" s="2"/>
    </row>
    <row r="1356" spans="1:29">
      <c r="A1356" s="2"/>
      <c r="W1356" s="2"/>
      <c r="Z1356" s="40"/>
      <c r="AC1356" s="2"/>
    </row>
    <row r="1357" spans="1:29">
      <c r="A1357" s="2"/>
      <c r="W1357" s="2"/>
      <c r="Z1357" s="40"/>
      <c r="AC1357" s="2"/>
    </row>
    <row r="1358" spans="1:29">
      <c r="A1358" s="2"/>
      <c r="W1358" s="2"/>
      <c r="Z1358" s="40"/>
      <c r="AC1358" s="2"/>
    </row>
    <row r="1359" spans="1:29">
      <c r="A1359" s="2"/>
      <c r="W1359" s="2"/>
      <c r="Z1359" s="40"/>
      <c r="AC1359" s="2"/>
    </row>
    <row r="1360" spans="1:29">
      <c r="A1360" s="2"/>
      <c r="W1360" s="2"/>
      <c r="Z1360" s="40"/>
      <c r="AC1360" s="2"/>
    </row>
    <row r="1361" spans="1:29">
      <c r="A1361" s="2"/>
      <c r="W1361" s="2"/>
      <c r="Z1361" s="40"/>
      <c r="AC1361" s="2"/>
    </row>
    <row r="1362" spans="1:29">
      <c r="A1362" s="2"/>
      <c r="W1362" s="2"/>
      <c r="Z1362" s="40"/>
      <c r="AC1362" s="2"/>
    </row>
    <row r="1363" spans="1:29">
      <c r="A1363" s="2"/>
      <c r="W1363" s="2"/>
      <c r="Z1363" s="40"/>
      <c r="AC1363" s="2"/>
    </row>
    <row r="1364" spans="1:29">
      <c r="A1364" s="2"/>
      <c r="W1364" s="2"/>
      <c r="Z1364" s="40"/>
      <c r="AC1364" s="2"/>
    </row>
    <row r="1365" spans="1:29">
      <c r="A1365" s="2"/>
      <c r="W1365" s="2"/>
      <c r="Z1365" s="40"/>
      <c r="AC1365" s="2"/>
    </row>
    <row r="1366" spans="1:29">
      <c r="A1366" s="2"/>
      <c r="W1366" s="2"/>
      <c r="Z1366" s="40"/>
      <c r="AC1366" s="2"/>
    </row>
    <row r="1367" spans="1:29">
      <c r="A1367" s="2"/>
      <c r="W1367" s="2"/>
      <c r="Z1367" s="40"/>
      <c r="AC1367" s="2"/>
    </row>
    <row r="1368" spans="1:29">
      <c r="A1368" s="2"/>
      <c r="W1368" s="2"/>
      <c r="Z1368" s="40"/>
      <c r="AC1368" s="2"/>
    </row>
    <row r="1369" spans="1:29">
      <c r="A1369" s="2"/>
      <c r="W1369" s="2"/>
      <c r="Z1369" s="40"/>
      <c r="AC1369" s="2"/>
    </row>
    <row r="1370" spans="1:29">
      <c r="A1370" s="2"/>
      <c r="W1370" s="2"/>
      <c r="Z1370" s="40"/>
      <c r="AC1370" s="2"/>
    </row>
    <row r="1371" spans="1:29">
      <c r="A1371" s="2"/>
      <c r="W1371" s="2"/>
      <c r="Z1371" s="40"/>
      <c r="AC1371" s="2"/>
    </row>
    <row r="1372" spans="1:29">
      <c r="A1372" s="2"/>
      <c r="W1372" s="2"/>
      <c r="Z1372" s="40"/>
      <c r="AC1372" s="2"/>
    </row>
    <row r="1373" spans="1:29">
      <c r="A1373" s="2"/>
      <c r="W1373" s="2"/>
      <c r="Z1373" s="40"/>
      <c r="AC1373" s="2"/>
    </row>
    <row r="1374" spans="1:29">
      <c r="A1374" s="2"/>
      <c r="W1374" s="2"/>
      <c r="Z1374" s="40"/>
      <c r="AC1374" s="2"/>
    </row>
    <row r="1375" spans="1:29">
      <c r="A1375" s="2"/>
      <c r="W1375" s="2"/>
      <c r="Z1375" s="40"/>
      <c r="AC1375" s="2"/>
    </row>
    <row r="1376" spans="1:29">
      <c r="A1376" s="2"/>
      <c r="W1376" s="2"/>
      <c r="Z1376" s="40"/>
      <c r="AC1376" s="2"/>
    </row>
    <row r="1377" spans="1:29">
      <c r="A1377" s="2"/>
      <c r="W1377" s="2"/>
      <c r="Z1377" s="40"/>
      <c r="AC1377" s="2"/>
    </row>
    <row r="1378" spans="1:29">
      <c r="A1378" s="2"/>
      <c r="W1378" s="2"/>
      <c r="Z1378" s="40"/>
      <c r="AC1378" s="2"/>
    </row>
    <row r="1379" spans="1:29">
      <c r="A1379" s="2"/>
      <c r="W1379" s="2"/>
      <c r="Z1379" s="40"/>
      <c r="AC1379" s="2"/>
    </row>
    <row r="1380" spans="1:29">
      <c r="A1380" s="2"/>
      <c r="W1380" s="2"/>
      <c r="Z1380" s="40"/>
      <c r="AC1380" s="2"/>
    </row>
    <row r="1381" spans="1:29">
      <c r="A1381" s="2"/>
      <c r="W1381" s="2"/>
      <c r="Z1381" s="40"/>
      <c r="AC1381" s="2"/>
    </row>
    <row r="1382" spans="1:29">
      <c r="A1382" s="2"/>
      <c r="W1382" s="2"/>
      <c r="Z1382" s="40"/>
      <c r="AC1382" s="2"/>
    </row>
    <row r="1383" spans="1:29">
      <c r="A1383" s="2"/>
      <c r="W1383" s="2"/>
      <c r="Z1383" s="40"/>
      <c r="AC1383" s="2"/>
    </row>
    <row r="1384" spans="1:29">
      <c r="A1384" s="2"/>
      <c r="W1384" s="2"/>
      <c r="Z1384" s="40"/>
      <c r="AC1384" s="2"/>
    </row>
    <row r="1385" spans="1:29">
      <c r="A1385" s="2"/>
      <c r="W1385" s="2"/>
      <c r="Z1385" s="40"/>
      <c r="AC1385" s="2"/>
    </row>
    <row r="1386" spans="1:29">
      <c r="A1386" s="2"/>
      <c r="W1386" s="2"/>
      <c r="Z1386" s="40"/>
      <c r="AC1386" s="2"/>
    </row>
    <row r="1387" spans="1:29">
      <c r="A1387" s="2"/>
      <c r="W1387" s="2"/>
      <c r="Z1387" s="40"/>
      <c r="AC1387" s="2"/>
    </row>
    <row r="1388" spans="1:29">
      <c r="A1388" s="2"/>
      <c r="W1388" s="2"/>
      <c r="Z1388" s="40"/>
      <c r="AC1388" s="2"/>
    </row>
    <row r="1389" spans="1:29">
      <c r="A1389" s="2"/>
      <c r="W1389" s="2"/>
      <c r="Z1389" s="40"/>
      <c r="AC1389" s="2"/>
    </row>
    <row r="1390" spans="1:29">
      <c r="A1390" s="2"/>
      <c r="W1390" s="2"/>
      <c r="Z1390" s="40"/>
      <c r="AC1390" s="2"/>
    </row>
    <row r="1391" spans="1:29">
      <c r="A1391" s="2"/>
      <c r="W1391" s="2"/>
      <c r="Z1391" s="40"/>
      <c r="AC1391" s="2"/>
    </row>
    <row r="1392" spans="1:29">
      <c r="A1392" s="2"/>
      <c r="W1392" s="2"/>
      <c r="Z1392" s="40"/>
      <c r="AC1392" s="2"/>
    </row>
    <row r="1393" spans="1:29">
      <c r="A1393" s="2"/>
      <c r="W1393" s="2"/>
      <c r="Z1393" s="40"/>
      <c r="AC1393" s="2"/>
    </row>
    <row r="1394" spans="1:29">
      <c r="A1394" s="2"/>
      <c r="W1394" s="2"/>
      <c r="Z1394" s="40"/>
      <c r="AC1394" s="2"/>
    </row>
    <row r="1395" spans="1:29">
      <c r="A1395" s="2"/>
      <c r="W1395" s="2"/>
      <c r="Z1395" s="40"/>
      <c r="AC1395" s="2"/>
    </row>
    <row r="1396" spans="1:29">
      <c r="A1396" s="2"/>
      <c r="W1396" s="2"/>
      <c r="Z1396" s="40"/>
      <c r="AC1396" s="2"/>
    </row>
    <row r="1397" spans="1:29">
      <c r="A1397" s="2"/>
      <c r="W1397" s="2"/>
      <c r="Z1397" s="40"/>
      <c r="AC1397" s="2"/>
    </row>
    <row r="1398" spans="1:29">
      <c r="A1398" s="2"/>
      <c r="W1398" s="2"/>
      <c r="Z1398" s="40"/>
      <c r="AC1398" s="2"/>
    </row>
    <row r="1399" spans="1:29">
      <c r="A1399" s="2"/>
      <c r="W1399" s="2"/>
      <c r="Z1399" s="40"/>
      <c r="AC1399" s="2"/>
    </row>
    <row r="1400" spans="1:29">
      <c r="A1400" s="2"/>
      <c r="W1400" s="2"/>
      <c r="Z1400" s="40"/>
      <c r="AC1400" s="2"/>
    </row>
    <row r="1401" spans="1:29">
      <c r="A1401" s="2"/>
      <c r="W1401" s="2"/>
      <c r="Z1401" s="40"/>
      <c r="AC1401" s="2"/>
    </row>
    <row r="1402" spans="1:29">
      <c r="A1402" s="2"/>
      <c r="W1402" s="2"/>
      <c r="Z1402" s="40"/>
      <c r="AC1402" s="2"/>
    </row>
    <row r="1403" spans="1:29">
      <c r="A1403" s="2"/>
      <c r="W1403" s="2"/>
      <c r="Z1403" s="40"/>
      <c r="AC1403" s="2"/>
    </row>
    <row r="1404" spans="1:29">
      <c r="A1404" s="2"/>
      <c r="W1404" s="2"/>
      <c r="Z1404" s="40"/>
      <c r="AC1404" s="2"/>
    </row>
    <row r="1405" spans="1:29">
      <c r="A1405" s="2"/>
      <c r="W1405" s="2"/>
      <c r="Z1405" s="40"/>
      <c r="AC1405" s="2"/>
    </row>
    <row r="1406" spans="1:29">
      <c r="A1406" s="2"/>
      <c r="W1406" s="2"/>
      <c r="Z1406" s="40"/>
      <c r="AC1406" s="2"/>
    </row>
    <row r="1407" spans="1:29">
      <c r="A1407" s="2"/>
      <c r="W1407" s="2"/>
      <c r="Z1407" s="40"/>
      <c r="AC1407" s="2"/>
    </row>
    <row r="1408" spans="1:29">
      <c r="A1408" s="2"/>
      <c r="W1408" s="2"/>
      <c r="Z1408" s="40"/>
      <c r="AC1408" s="2"/>
    </row>
    <row r="1409" spans="1:29">
      <c r="A1409" s="2"/>
      <c r="W1409" s="2"/>
      <c r="Z1409" s="40"/>
      <c r="AC1409" s="2"/>
    </row>
    <row r="1410" spans="1:29">
      <c r="A1410" s="2"/>
      <c r="W1410" s="2"/>
      <c r="Z1410" s="40"/>
      <c r="AC1410" s="2"/>
    </row>
    <row r="1411" spans="1:29">
      <c r="A1411" s="2"/>
      <c r="W1411" s="2"/>
      <c r="Z1411" s="40"/>
      <c r="AC1411" s="2"/>
    </row>
    <row r="1412" spans="1:29">
      <c r="A1412" s="2"/>
      <c r="W1412" s="2"/>
      <c r="Z1412" s="40"/>
      <c r="AC1412" s="2"/>
    </row>
    <row r="1413" spans="1:29">
      <c r="A1413" s="2"/>
      <c r="W1413" s="2"/>
      <c r="Z1413" s="40"/>
      <c r="AC1413" s="2"/>
    </row>
    <row r="1414" spans="1:29">
      <c r="A1414" s="2"/>
      <c r="W1414" s="2"/>
      <c r="Z1414" s="40"/>
      <c r="AC1414" s="2"/>
    </row>
    <row r="1415" spans="1:29">
      <c r="A1415" s="2"/>
      <c r="W1415" s="2"/>
      <c r="Z1415" s="40"/>
      <c r="AC1415" s="2"/>
    </row>
    <row r="1416" spans="1:29">
      <c r="A1416" s="2"/>
      <c r="W1416" s="2"/>
      <c r="Z1416" s="40"/>
      <c r="AC1416" s="2"/>
    </row>
    <row r="1417" spans="1:29">
      <c r="A1417" s="2"/>
      <c r="W1417" s="2"/>
      <c r="Z1417" s="40"/>
      <c r="AC1417" s="2"/>
    </row>
    <row r="1418" spans="1:29">
      <c r="A1418" s="2"/>
      <c r="W1418" s="2"/>
      <c r="Z1418" s="40"/>
      <c r="AC1418" s="2"/>
    </row>
    <row r="1419" spans="1:29">
      <c r="A1419" s="2"/>
      <c r="W1419" s="2"/>
      <c r="Z1419" s="40"/>
      <c r="AC1419" s="2"/>
    </row>
    <row r="1420" spans="1:29">
      <c r="A1420" s="2"/>
      <c r="W1420" s="2"/>
      <c r="Z1420" s="40"/>
      <c r="AC1420" s="2"/>
    </row>
    <row r="1421" spans="1:29">
      <c r="A1421" s="2"/>
      <c r="W1421" s="2"/>
      <c r="Z1421" s="40"/>
      <c r="AC1421" s="2"/>
    </row>
    <row r="1422" spans="1:29">
      <c r="A1422" s="2"/>
      <c r="W1422" s="2"/>
      <c r="Z1422" s="40"/>
      <c r="AC1422" s="2"/>
    </row>
    <row r="1423" spans="1:29">
      <c r="A1423" s="2"/>
      <c r="W1423" s="2"/>
      <c r="Z1423" s="40"/>
      <c r="AC1423" s="2"/>
    </row>
    <row r="1424" spans="1:29">
      <c r="A1424" s="2"/>
      <c r="W1424" s="2"/>
      <c r="Z1424" s="40"/>
      <c r="AC1424" s="2"/>
    </row>
    <row r="1425" spans="1:29">
      <c r="A1425" s="2"/>
      <c r="W1425" s="2"/>
      <c r="Z1425" s="40"/>
      <c r="AC1425" s="2"/>
    </row>
    <row r="1426" spans="1:29">
      <c r="A1426" s="2"/>
      <c r="W1426" s="2"/>
      <c r="Z1426" s="40"/>
      <c r="AC1426" s="2"/>
    </row>
    <row r="1427" spans="1:29">
      <c r="A1427" s="2"/>
      <c r="W1427" s="2"/>
      <c r="Z1427" s="40"/>
      <c r="AC1427" s="2"/>
    </row>
    <row r="1428" spans="1:29">
      <c r="A1428" s="2"/>
      <c r="W1428" s="2"/>
      <c r="Z1428" s="40"/>
      <c r="AC1428" s="2"/>
    </row>
    <row r="1429" spans="1:29">
      <c r="A1429" s="2"/>
      <c r="W1429" s="2"/>
      <c r="Z1429" s="40"/>
      <c r="AC1429" s="2"/>
    </row>
    <row r="1430" spans="1:29">
      <c r="A1430" s="2"/>
      <c r="W1430" s="2"/>
      <c r="Z1430" s="40"/>
      <c r="AC1430" s="2"/>
    </row>
    <row r="1431" spans="1:29">
      <c r="A1431" s="2"/>
      <c r="W1431" s="2"/>
      <c r="Z1431" s="40"/>
      <c r="AC1431" s="2"/>
    </row>
    <row r="1432" spans="1:29">
      <c r="A1432" s="2"/>
      <c r="W1432" s="2"/>
      <c r="Z1432" s="40"/>
      <c r="AC1432" s="2"/>
    </row>
    <row r="1433" spans="1:29">
      <c r="A1433" s="2"/>
      <c r="W1433" s="2"/>
      <c r="Z1433" s="40"/>
      <c r="AC1433" s="2"/>
    </row>
    <row r="1434" spans="1:29">
      <c r="A1434" s="2"/>
      <c r="W1434" s="2"/>
      <c r="Z1434" s="40"/>
      <c r="AC1434" s="2"/>
    </row>
    <row r="1435" spans="1:29">
      <c r="A1435" s="2"/>
      <c r="W1435" s="2"/>
      <c r="Z1435" s="40"/>
      <c r="AC1435" s="2"/>
    </row>
    <row r="1436" spans="1:29">
      <c r="A1436" s="2"/>
      <c r="W1436" s="2"/>
      <c r="Z1436" s="40"/>
      <c r="AC1436" s="2"/>
    </row>
    <row r="1437" spans="1:29">
      <c r="A1437" s="2"/>
      <c r="W1437" s="2"/>
      <c r="Z1437" s="40"/>
      <c r="AC1437" s="2"/>
    </row>
    <row r="1438" spans="1:29">
      <c r="A1438" s="2"/>
      <c r="W1438" s="2"/>
      <c r="Z1438" s="40"/>
      <c r="AC1438" s="2"/>
    </row>
    <row r="1439" spans="1:29">
      <c r="A1439" s="2"/>
      <c r="W1439" s="2"/>
      <c r="Z1439" s="40"/>
      <c r="AC1439" s="2"/>
    </row>
    <row r="1440" spans="1:29">
      <c r="A1440" s="2"/>
      <c r="W1440" s="2"/>
      <c r="Z1440" s="40"/>
      <c r="AC1440" s="2"/>
    </row>
    <row r="1441" spans="1:29">
      <c r="A1441" s="2"/>
      <c r="W1441" s="2"/>
      <c r="Z1441" s="40"/>
      <c r="AC1441" s="2"/>
    </row>
    <row r="1442" spans="1:29">
      <c r="A1442" s="2"/>
      <c r="W1442" s="2"/>
      <c r="Z1442" s="40"/>
      <c r="AC1442" s="2"/>
    </row>
    <row r="1443" spans="1:29">
      <c r="A1443" s="2"/>
      <c r="W1443" s="2"/>
      <c r="Z1443" s="40"/>
      <c r="AC1443" s="2"/>
    </row>
    <row r="1444" spans="1:29">
      <c r="A1444" s="2"/>
      <c r="W1444" s="2"/>
      <c r="Z1444" s="40"/>
      <c r="AC1444" s="2"/>
    </row>
    <row r="1445" spans="1:29">
      <c r="A1445" s="2"/>
      <c r="W1445" s="2"/>
      <c r="Z1445" s="40"/>
      <c r="AC1445" s="2"/>
    </row>
    <row r="1446" spans="1:29">
      <c r="A1446" s="2"/>
      <c r="W1446" s="2"/>
      <c r="Z1446" s="40"/>
      <c r="AC1446" s="2"/>
    </row>
    <row r="1447" spans="1:29">
      <c r="A1447" s="2"/>
      <c r="W1447" s="2"/>
      <c r="Z1447" s="40"/>
      <c r="AC1447" s="2"/>
    </row>
    <row r="1448" spans="1:29">
      <c r="A1448" s="2"/>
      <c r="W1448" s="2"/>
      <c r="Z1448" s="40"/>
      <c r="AC1448" s="2"/>
    </row>
    <row r="1449" spans="1:29">
      <c r="A1449" s="2"/>
      <c r="W1449" s="2"/>
      <c r="Z1449" s="40"/>
      <c r="AC1449" s="2"/>
    </row>
    <row r="1450" spans="1:29">
      <c r="A1450" s="2"/>
      <c r="W1450" s="2"/>
      <c r="Z1450" s="40"/>
      <c r="AC1450" s="2"/>
    </row>
    <row r="1451" spans="1:29">
      <c r="A1451" s="2"/>
      <c r="W1451" s="2"/>
      <c r="Z1451" s="40"/>
      <c r="AC1451" s="2"/>
    </row>
    <row r="1452" spans="1:29">
      <c r="A1452" s="2"/>
      <c r="W1452" s="2"/>
      <c r="Z1452" s="40"/>
      <c r="AC1452" s="2"/>
    </row>
    <row r="1453" spans="1:29">
      <c r="A1453" s="2"/>
      <c r="W1453" s="2"/>
      <c r="Z1453" s="40"/>
      <c r="AC1453" s="2"/>
    </row>
    <row r="1454" spans="1:29">
      <c r="A1454" s="2"/>
      <c r="W1454" s="2"/>
      <c r="Z1454" s="40"/>
      <c r="AC1454" s="2"/>
    </row>
    <row r="1455" spans="1:29">
      <c r="A1455" s="2"/>
      <c r="W1455" s="2"/>
      <c r="Z1455" s="40"/>
      <c r="AC1455" s="2"/>
    </row>
    <row r="1456" spans="1:29">
      <c r="A1456" s="2"/>
      <c r="W1456" s="2"/>
      <c r="Z1456" s="40"/>
      <c r="AC1456" s="2"/>
    </row>
    <row r="1457" spans="1:29">
      <c r="A1457" s="2"/>
      <c r="W1457" s="2"/>
      <c r="Z1457" s="40"/>
      <c r="AC1457" s="2"/>
    </row>
    <row r="1458" spans="1:29">
      <c r="A1458" s="2"/>
      <c r="W1458" s="2"/>
      <c r="Z1458" s="40"/>
      <c r="AC1458" s="2"/>
    </row>
    <row r="1459" spans="1:29">
      <c r="A1459" s="2"/>
      <c r="W1459" s="2"/>
      <c r="Z1459" s="40"/>
      <c r="AC1459" s="2"/>
    </row>
    <row r="1460" spans="1:29">
      <c r="A1460" s="2"/>
      <c r="W1460" s="2"/>
      <c r="Z1460" s="40"/>
      <c r="AC1460" s="2"/>
    </row>
    <row r="1461" spans="1:29">
      <c r="A1461" s="2"/>
      <c r="W1461" s="2"/>
      <c r="Z1461" s="40"/>
      <c r="AC1461" s="2"/>
    </row>
    <row r="1462" spans="1:29">
      <c r="A1462" s="2"/>
      <c r="W1462" s="2"/>
      <c r="Z1462" s="40"/>
      <c r="AC1462" s="2"/>
    </row>
    <row r="1463" spans="1:29">
      <c r="A1463" s="2"/>
      <c r="W1463" s="2"/>
      <c r="Z1463" s="40"/>
      <c r="AC1463" s="2"/>
    </row>
    <row r="1464" spans="1:29">
      <c r="A1464" s="2"/>
      <c r="W1464" s="2"/>
      <c r="Z1464" s="40"/>
      <c r="AC1464" s="2"/>
    </row>
    <row r="1465" spans="1:29">
      <c r="A1465" s="2"/>
      <c r="W1465" s="2"/>
      <c r="Z1465" s="40"/>
      <c r="AC1465" s="2"/>
    </row>
    <row r="1466" spans="1:29">
      <c r="A1466" s="2"/>
      <c r="W1466" s="2"/>
      <c r="Z1466" s="40"/>
      <c r="AC1466" s="2"/>
    </row>
    <row r="1467" spans="1:29">
      <c r="A1467" s="2"/>
      <c r="W1467" s="2"/>
      <c r="Z1467" s="40"/>
      <c r="AC1467" s="2"/>
    </row>
    <row r="1468" spans="1:29">
      <c r="A1468" s="2"/>
      <c r="W1468" s="2"/>
      <c r="Z1468" s="40"/>
      <c r="AC1468" s="2"/>
    </row>
    <row r="1469" spans="1:29">
      <c r="A1469" s="2"/>
      <c r="W1469" s="2"/>
      <c r="Z1469" s="40"/>
      <c r="AC1469" s="2"/>
    </row>
    <row r="1470" spans="1:29">
      <c r="A1470" s="2"/>
      <c r="W1470" s="2"/>
      <c r="Z1470" s="40"/>
      <c r="AC1470" s="2"/>
    </row>
    <row r="1471" spans="1:29">
      <c r="A1471" s="2"/>
      <c r="W1471" s="2"/>
      <c r="Z1471" s="40"/>
      <c r="AC1471" s="2"/>
    </row>
    <row r="1472" spans="1:29">
      <c r="A1472" s="2"/>
      <c r="W1472" s="2"/>
      <c r="Z1472" s="40"/>
      <c r="AC1472" s="2"/>
    </row>
    <row r="1473" spans="1:29">
      <c r="A1473" s="2"/>
      <c r="W1473" s="2"/>
      <c r="Z1473" s="40"/>
      <c r="AC1473" s="2"/>
    </row>
    <row r="1474" spans="1:29">
      <c r="A1474" s="2"/>
      <c r="W1474" s="2"/>
      <c r="Z1474" s="40"/>
      <c r="AC1474" s="2"/>
    </row>
    <row r="1475" spans="1:29">
      <c r="A1475" s="2"/>
      <c r="W1475" s="2"/>
      <c r="Z1475" s="40"/>
      <c r="AC1475" s="2"/>
    </row>
    <row r="1476" spans="1:29">
      <c r="A1476" s="2"/>
      <c r="W1476" s="2"/>
      <c r="Z1476" s="40"/>
      <c r="AC1476" s="2"/>
    </row>
    <row r="1477" spans="1:29">
      <c r="A1477" s="2"/>
      <c r="W1477" s="2"/>
      <c r="Z1477" s="40"/>
      <c r="AC1477" s="2"/>
    </row>
    <row r="1478" spans="1:29">
      <c r="A1478" s="2"/>
      <c r="W1478" s="2"/>
      <c r="Z1478" s="40"/>
      <c r="AC1478" s="2"/>
    </row>
    <row r="1479" spans="1:29">
      <c r="A1479" s="2"/>
      <c r="W1479" s="2"/>
      <c r="Z1479" s="40"/>
      <c r="AC1479" s="2"/>
    </row>
    <row r="1480" spans="1:29">
      <c r="A1480" s="2"/>
      <c r="W1480" s="2"/>
      <c r="Z1480" s="40"/>
      <c r="AC1480" s="2"/>
    </row>
    <row r="1481" spans="1:29">
      <c r="A1481" s="2"/>
      <c r="W1481" s="2"/>
      <c r="Z1481" s="40"/>
      <c r="AC1481" s="2"/>
    </row>
    <row r="1482" spans="1:29">
      <c r="A1482" s="2"/>
      <c r="W1482" s="2"/>
      <c r="Z1482" s="40"/>
      <c r="AC1482" s="2"/>
    </row>
    <row r="1483" spans="1:29">
      <c r="A1483" s="2"/>
      <c r="W1483" s="2"/>
      <c r="Z1483" s="40"/>
      <c r="AC1483" s="2"/>
    </row>
    <row r="1484" spans="1:29">
      <c r="A1484" s="2"/>
      <c r="W1484" s="2"/>
      <c r="Z1484" s="40"/>
      <c r="AC1484" s="2"/>
    </row>
    <row r="1485" spans="1:29">
      <c r="A1485" s="2"/>
      <c r="W1485" s="2"/>
      <c r="Z1485" s="40"/>
      <c r="AC1485" s="2"/>
    </row>
    <row r="1486" spans="1:29">
      <c r="A1486" s="2"/>
      <c r="W1486" s="2"/>
      <c r="Z1486" s="40"/>
      <c r="AC1486" s="2"/>
    </row>
    <row r="1487" spans="1:29">
      <c r="A1487" s="2"/>
      <c r="W1487" s="2"/>
      <c r="Z1487" s="40"/>
      <c r="AC1487" s="2"/>
    </row>
    <row r="1488" spans="1:29">
      <c r="A1488" s="2"/>
      <c r="W1488" s="2"/>
      <c r="Z1488" s="40"/>
      <c r="AC1488" s="2"/>
    </row>
    <row r="1489" spans="1:29">
      <c r="A1489" s="2"/>
      <c r="W1489" s="2"/>
      <c r="Z1489" s="40"/>
      <c r="AC1489" s="2"/>
    </row>
    <row r="1490" spans="1:29">
      <c r="A1490" s="2"/>
      <c r="W1490" s="2"/>
      <c r="Z1490" s="40"/>
      <c r="AC1490" s="2"/>
    </row>
    <row r="1491" spans="1:29">
      <c r="A1491" s="2"/>
      <c r="W1491" s="2"/>
      <c r="Z1491" s="40"/>
      <c r="AC1491" s="2"/>
    </row>
    <row r="1492" spans="1:29">
      <c r="A1492" s="2"/>
      <c r="W1492" s="2"/>
      <c r="Z1492" s="40"/>
      <c r="AC1492" s="2"/>
    </row>
    <row r="1493" spans="1:29">
      <c r="A1493" s="2"/>
      <c r="W1493" s="2"/>
      <c r="Z1493" s="40"/>
      <c r="AC1493" s="2"/>
    </row>
    <row r="1494" spans="1:29">
      <c r="A1494" s="2"/>
      <c r="W1494" s="2"/>
      <c r="Z1494" s="40"/>
      <c r="AC1494" s="2"/>
    </row>
    <row r="1495" spans="1:29">
      <c r="A1495" s="2"/>
      <c r="W1495" s="2"/>
      <c r="Z1495" s="40"/>
      <c r="AC1495" s="2"/>
    </row>
    <row r="1496" spans="1:29">
      <c r="A1496" s="2"/>
      <c r="W1496" s="2"/>
      <c r="Z1496" s="40"/>
      <c r="AC1496" s="2"/>
    </row>
    <row r="1497" spans="1:29">
      <c r="A1497" s="2"/>
      <c r="W1497" s="2"/>
      <c r="Z1497" s="40"/>
      <c r="AC1497" s="2"/>
    </row>
    <row r="1498" spans="1:29">
      <c r="A1498" s="2"/>
      <c r="W1498" s="2"/>
      <c r="Z1498" s="40"/>
      <c r="AC1498" s="2"/>
    </row>
    <row r="1499" spans="1:29">
      <c r="A1499" s="2"/>
      <c r="W1499" s="2"/>
      <c r="Z1499" s="40"/>
      <c r="AC1499" s="2"/>
    </row>
    <row r="1500" spans="1:29">
      <c r="A1500" s="2"/>
      <c r="W1500" s="2"/>
      <c r="Z1500" s="40"/>
      <c r="AC1500" s="2"/>
    </row>
    <row r="1501" spans="1:29">
      <c r="A1501" s="2"/>
      <c r="W1501" s="2"/>
      <c r="Z1501" s="40"/>
      <c r="AC1501" s="2"/>
    </row>
    <row r="1502" spans="1:29">
      <c r="A1502" s="2"/>
      <c r="W1502" s="2"/>
      <c r="Z1502" s="40"/>
      <c r="AC1502" s="2"/>
    </row>
    <row r="1503" spans="1:29">
      <c r="A1503" s="2"/>
      <c r="W1503" s="2"/>
      <c r="Z1503" s="40"/>
      <c r="AC1503" s="2"/>
    </row>
    <row r="1504" spans="1:29">
      <c r="A1504" s="2"/>
      <c r="W1504" s="2"/>
      <c r="Z1504" s="40"/>
      <c r="AC1504" s="2"/>
    </row>
    <row r="1505" spans="1:29">
      <c r="A1505" s="2"/>
      <c r="W1505" s="2"/>
      <c r="Z1505" s="40"/>
      <c r="AC1505" s="2"/>
    </row>
    <row r="1506" spans="1:29">
      <c r="A1506" s="2"/>
      <c r="W1506" s="2"/>
      <c r="Z1506" s="40"/>
      <c r="AC1506" s="2"/>
    </row>
    <row r="1507" spans="1:29">
      <c r="A1507" s="2"/>
      <c r="W1507" s="2"/>
      <c r="Z1507" s="40"/>
      <c r="AC1507" s="2"/>
    </row>
    <row r="1508" spans="1:29">
      <c r="A1508" s="2"/>
      <c r="W1508" s="2"/>
      <c r="Z1508" s="40"/>
      <c r="AC1508" s="2"/>
    </row>
    <row r="1509" spans="1:29">
      <c r="A1509" s="2"/>
      <c r="W1509" s="2"/>
      <c r="Z1509" s="40"/>
      <c r="AC1509" s="2"/>
    </row>
    <row r="1510" spans="1:29">
      <c r="A1510" s="2"/>
      <c r="W1510" s="2"/>
      <c r="Z1510" s="40"/>
      <c r="AC1510" s="2"/>
    </row>
    <row r="1511" spans="1:29">
      <c r="A1511" s="2"/>
      <c r="W1511" s="2"/>
      <c r="Z1511" s="40"/>
      <c r="AC1511" s="2"/>
    </row>
    <row r="1512" spans="1:29">
      <c r="A1512" s="2"/>
      <c r="W1512" s="2"/>
      <c r="Z1512" s="40"/>
      <c r="AC1512" s="2"/>
    </row>
    <row r="1513" spans="1:29">
      <c r="A1513" s="2"/>
      <c r="W1513" s="2"/>
      <c r="Z1513" s="40"/>
      <c r="AC1513" s="2"/>
    </row>
    <row r="1514" spans="1:29">
      <c r="A1514" s="2"/>
      <c r="W1514" s="2"/>
      <c r="Z1514" s="40"/>
      <c r="AC1514" s="2"/>
    </row>
    <row r="1515" spans="1:29">
      <c r="A1515" s="2"/>
      <c r="W1515" s="2"/>
      <c r="Z1515" s="40"/>
      <c r="AC1515" s="2"/>
    </row>
    <row r="1516" spans="1:29">
      <c r="A1516" s="2"/>
      <c r="W1516" s="2"/>
      <c r="Z1516" s="40"/>
      <c r="AC1516" s="2"/>
    </row>
    <row r="1517" spans="1:29">
      <c r="A1517" s="2"/>
      <c r="W1517" s="2"/>
      <c r="Z1517" s="40"/>
      <c r="AC1517" s="2"/>
    </row>
    <row r="1518" spans="1:29">
      <c r="A1518" s="2"/>
      <c r="W1518" s="2"/>
      <c r="Z1518" s="40"/>
      <c r="AC1518" s="2"/>
    </row>
    <row r="1519" spans="1:29">
      <c r="A1519" s="2"/>
      <c r="W1519" s="2"/>
      <c r="Z1519" s="40"/>
      <c r="AC1519" s="2"/>
    </row>
    <row r="1520" spans="1:29">
      <c r="A1520" s="2"/>
      <c r="W1520" s="2"/>
      <c r="Z1520" s="40"/>
      <c r="AC1520" s="2"/>
    </row>
    <row r="1521" spans="1:29">
      <c r="A1521" s="2"/>
      <c r="W1521" s="2"/>
      <c r="Z1521" s="40"/>
      <c r="AC1521" s="2"/>
    </row>
    <row r="1522" spans="1:29">
      <c r="A1522" s="2"/>
      <c r="W1522" s="2"/>
      <c r="Z1522" s="40"/>
      <c r="AC1522" s="2"/>
    </row>
    <row r="1523" spans="1:29">
      <c r="A1523" s="2"/>
      <c r="W1523" s="2"/>
      <c r="Z1523" s="40"/>
      <c r="AC1523" s="2"/>
    </row>
    <row r="1524" spans="1:29">
      <c r="A1524" s="2"/>
      <c r="W1524" s="2"/>
      <c r="Z1524" s="40"/>
      <c r="AC1524" s="2"/>
    </row>
    <row r="1525" spans="1:29">
      <c r="A1525" s="2"/>
      <c r="W1525" s="2"/>
      <c r="Z1525" s="40"/>
      <c r="AC1525" s="2"/>
    </row>
    <row r="1526" spans="1:29">
      <c r="A1526" s="2"/>
      <c r="W1526" s="2"/>
      <c r="Z1526" s="40"/>
      <c r="AC1526" s="2"/>
    </row>
    <row r="1527" spans="1:29">
      <c r="A1527" s="2"/>
      <c r="W1527" s="2"/>
      <c r="Z1527" s="40"/>
      <c r="AC1527" s="2"/>
    </row>
    <row r="1528" spans="1:29">
      <c r="A1528" s="2"/>
      <c r="W1528" s="2"/>
      <c r="Z1528" s="40"/>
      <c r="AC1528" s="2"/>
    </row>
    <row r="1529" spans="1:29">
      <c r="A1529" s="2"/>
      <c r="W1529" s="2"/>
      <c r="Z1529" s="40"/>
      <c r="AC1529" s="2"/>
    </row>
    <row r="1530" spans="1:29">
      <c r="A1530" s="2"/>
      <c r="W1530" s="2"/>
      <c r="Z1530" s="40"/>
      <c r="AC1530" s="2"/>
    </row>
    <row r="1531" spans="1:29">
      <c r="A1531" s="2"/>
      <c r="W1531" s="2"/>
      <c r="Z1531" s="40"/>
      <c r="AC1531" s="2"/>
    </row>
    <row r="1532" spans="1:29">
      <c r="A1532" s="2"/>
      <c r="W1532" s="2"/>
      <c r="Z1532" s="40"/>
      <c r="AC1532" s="2"/>
    </row>
    <row r="1533" spans="1:29">
      <c r="A1533" s="2"/>
      <c r="W1533" s="2"/>
      <c r="Z1533" s="40"/>
      <c r="AC1533" s="2"/>
    </row>
    <row r="1534" spans="1:29">
      <c r="A1534" s="2"/>
      <c r="W1534" s="2"/>
      <c r="Z1534" s="40"/>
      <c r="AC1534" s="2"/>
    </row>
    <row r="1535" spans="1:29">
      <c r="A1535" s="2"/>
      <c r="W1535" s="2"/>
      <c r="Z1535" s="40"/>
      <c r="AC1535" s="2"/>
    </row>
    <row r="1536" spans="1:29">
      <c r="A1536" s="2"/>
      <c r="W1536" s="2"/>
      <c r="Z1536" s="40"/>
      <c r="AC1536" s="2"/>
    </row>
    <row r="1537" spans="1:29">
      <c r="A1537" s="2"/>
      <c r="W1537" s="2"/>
      <c r="Z1537" s="40"/>
      <c r="AC1537" s="2"/>
    </row>
    <row r="1538" spans="1:29">
      <c r="A1538" s="2"/>
      <c r="W1538" s="2"/>
      <c r="Z1538" s="40"/>
      <c r="AC1538" s="2"/>
    </row>
    <row r="1539" spans="1:29">
      <c r="A1539" s="2"/>
      <c r="W1539" s="2"/>
      <c r="Z1539" s="40"/>
      <c r="AC1539" s="2"/>
    </row>
    <row r="1540" spans="1:29">
      <c r="A1540" s="2"/>
      <c r="W1540" s="2"/>
      <c r="Z1540" s="40"/>
      <c r="AC1540" s="2"/>
    </row>
    <row r="1541" spans="1:29">
      <c r="A1541" s="2"/>
      <c r="W1541" s="2"/>
      <c r="Z1541" s="40"/>
      <c r="AC1541" s="2"/>
    </row>
    <row r="1542" spans="1:29">
      <c r="A1542" s="2"/>
      <c r="W1542" s="2"/>
      <c r="Z1542" s="40"/>
      <c r="AC1542" s="2"/>
    </row>
    <row r="1543" spans="1:29">
      <c r="A1543" s="2"/>
      <c r="W1543" s="2"/>
      <c r="Z1543" s="40"/>
      <c r="AC1543" s="2"/>
    </row>
    <row r="1544" spans="1:29">
      <c r="A1544" s="2"/>
      <c r="W1544" s="2"/>
      <c r="Z1544" s="40"/>
      <c r="AC1544" s="2"/>
    </row>
    <row r="1545" spans="1:29">
      <c r="A1545" s="2"/>
      <c r="W1545" s="2"/>
      <c r="Z1545" s="40"/>
      <c r="AC1545" s="2"/>
    </row>
    <row r="1546" spans="1:29">
      <c r="A1546" s="2"/>
      <c r="W1546" s="2"/>
      <c r="Z1546" s="40"/>
      <c r="AC1546" s="2"/>
    </row>
    <row r="1547" spans="1:29">
      <c r="A1547" s="2"/>
      <c r="W1547" s="2"/>
      <c r="Z1547" s="40"/>
      <c r="AC1547" s="2"/>
    </row>
    <row r="1548" spans="1:29">
      <c r="A1548" s="2"/>
      <c r="W1548" s="2"/>
      <c r="Z1548" s="40"/>
      <c r="AC1548" s="2"/>
    </row>
    <row r="1549" spans="1:29">
      <c r="A1549" s="2"/>
      <c r="W1549" s="2"/>
      <c r="Z1549" s="40"/>
      <c r="AC1549" s="2"/>
    </row>
    <row r="1550" spans="1:29">
      <c r="A1550" s="2"/>
      <c r="W1550" s="2"/>
      <c r="Z1550" s="40"/>
      <c r="AC1550" s="2"/>
    </row>
    <row r="1551" spans="1:29">
      <c r="A1551" s="2"/>
      <c r="W1551" s="2"/>
      <c r="Z1551" s="40"/>
      <c r="AC1551" s="2"/>
    </row>
    <row r="1552" spans="1:29">
      <c r="A1552" s="2"/>
      <c r="W1552" s="2"/>
      <c r="Z1552" s="40"/>
      <c r="AC1552" s="2"/>
    </row>
    <row r="1553" spans="1:29">
      <c r="A1553" s="2"/>
      <c r="W1553" s="2"/>
      <c r="Z1553" s="40"/>
      <c r="AC1553" s="2"/>
    </row>
    <row r="1554" spans="1:29">
      <c r="A1554" s="2"/>
      <c r="W1554" s="2"/>
      <c r="Z1554" s="40"/>
      <c r="AC1554" s="2"/>
    </row>
    <row r="1555" spans="1:29">
      <c r="A1555" s="2"/>
      <c r="W1555" s="2"/>
      <c r="Z1555" s="40"/>
      <c r="AC1555" s="2"/>
    </row>
    <row r="1556" spans="1:29">
      <c r="A1556" s="2"/>
      <c r="W1556" s="2"/>
      <c r="Z1556" s="40"/>
      <c r="AC1556" s="2"/>
    </row>
    <row r="1557" spans="1:29">
      <c r="A1557" s="2"/>
      <c r="W1557" s="2"/>
      <c r="Z1557" s="40"/>
      <c r="AC1557" s="2"/>
    </row>
    <row r="1558" spans="1:29">
      <c r="A1558" s="2"/>
      <c r="W1558" s="2"/>
      <c r="Z1558" s="40"/>
      <c r="AC1558" s="2"/>
    </row>
    <row r="1559" spans="1:29">
      <c r="A1559" s="2"/>
      <c r="W1559" s="2"/>
      <c r="Z1559" s="40"/>
      <c r="AC1559" s="2"/>
    </row>
    <row r="1560" spans="1:29">
      <c r="A1560" s="2"/>
      <c r="W1560" s="2"/>
      <c r="Z1560" s="40"/>
      <c r="AC1560" s="2"/>
    </row>
    <row r="1561" spans="1:29">
      <c r="A1561" s="2"/>
      <c r="W1561" s="2"/>
      <c r="Z1561" s="40"/>
      <c r="AC1561" s="2"/>
    </row>
    <row r="1562" spans="1:29">
      <c r="A1562" s="2"/>
      <c r="W1562" s="2"/>
      <c r="Z1562" s="40"/>
      <c r="AC1562" s="2"/>
    </row>
    <row r="1563" spans="1:29">
      <c r="A1563" s="2"/>
      <c r="W1563" s="2"/>
      <c r="Z1563" s="40"/>
      <c r="AC1563" s="2"/>
    </row>
    <row r="1564" spans="1:29">
      <c r="A1564" s="2"/>
      <c r="W1564" s="2"/>
      <c r="Z1564" s="40"/>
      <c r="AC1564" s="2"/>
    </row>
    <row r="1565" spans="1:29">
      <c r="A1565" s="2"/>
      <c r="W1565" s="2"/>
      <c r="Z1565" s="40"/>
      <c r="AC1565" s="2"/>
    </row>
    <row r="1566" spans="1:29">
      <c r="A1566" s="2"/>
      <c r="W1566" s="2"/>
      <c r="Z1566" s="40"/>
      <c r="AC1566" s="2"/>
    </row>
    <row r="1567" spans="1:29">
      <c r="A1567" s="2"/>
      <c r="W1567" s="2"/>
      <c r="Z1567" s="40"/>
      <c r="AC1567" s="2"/>
    </row>
    <row r="1568" spans="1:29">
      <c r="A1568" s="2"/>
      <c r="W1568" s="2"/>
      <c r="Z1568" s="40"/>
      <c r="AC1568" s="2"/>
    </row>
    <row r="1569" spans="1:29">
      <c r="A1569" s="2"/>
      <c r="W1569" s="2"/>
      <c r="Z1569" s="40"/>
      <c r="AC1569" s="2"/>
    </row>
    <row r="1570" spans="1:29">
      <c r="A1570" s="2"/>
      <c r="W1570" s="2"/>
      <c r="Z1570" s="40"/>
      <c r="AC1570" s="2"/>
    </row>
    <row r="1571" spans="1:29">
      <c r="A1571" s="2"/>
      <c r="W1571" s="2"/>
      <c r="Z1571" s="40"/>
      <c r="AC1571" s="2"/>
    </row>
    <row r="1572" spans="1:29">
      <c r="A1572" s="2"/>
      <c r="W1572" s="2"/>
      <c r="Z1572" s="40"/>
      <c r="AC1572" s="2"/>
    </row>
    <row r="1573" spans="1:29">
      <c r="A1573" s="2"/>
      <c r="W1573" s="2"/>
      <c r="Z1573" s="40"/>
      <c r="AC1573" s="2"/>
    </row>
    <row r="1574" spans="1:29">
      <c r="A1574" s="2"/>
      <c r="W1574" s="2"/>
      <c r="Z1574" s="40"/>
      <c r="AC1574" s="2"/>
    </row>
    <row r="1575" spans="1:29">
      <c r="A1575" s="2"/>
      <c r="W1575" s="2"/>
      <c r="Z1575" s="40"/>
      <c r="AC1575" s="2"/>
    </row>
    <row r="1576" spans="1:29">
      <c r="A1576" s="2"/>
      <c r="W1576" s="2"/>
      <c r="Z1576" s="40"/>
      <c r="AC1576" s="2"/>
    </row>
    <row r="1577" spans="1:29">
      <c r="A1577" s="2"/>
      <c r="W1577" s="2"/>
      <c r="Z1577" s="40"/>
      <c r="AC1577" s="2"/>
    </row>
    <row r="1578" spans="1:29">
      <c r="A1578" s="2"/>
      <c r="W1578" s="2"/>
      <c r="Z1578" s="40"/>
      <c r="AC1578" s="2"/>
    </row>
    <row r="1579" spans="1:29">
      <c r="A1579" s="2"/>
      <c r="W1579" s="2"/>
      <c r="Z1579" s="40"/>
      <c r="AC1579" s="2"/>
    </row>
    <row r="1580" spans="1:29">
      <c r="A1580" s="2"/>
      <c r="W1580" s="2"/>
      <c r="Z1580" s="40"/>
      <c r="AC1580" s="2"/>
    </row>
    <row r="1581" spans="1:29">
      <c r="A1581" s="2"/>
      <c r="W1581" s="2"/>
      <c r="Z1581" s="40"/>
      <c r="AC1581" s="2"/>
    </row>
    <row r="1582" spans="1:29">
      <c r="A1582" s="2"/>
      <c r="W1582" s="2"/>
      <c r="Z1582" s="40"/>
      <c r="AC1582" s="2"/>
    </row>
    <row r="1583" spans="1:29">
      <c r="A1583" s="2"/>
      <c r="W1583" s="2"/>
      <c r="Z1583" s="40"/>
      <c r="AC1583" s="2"/>
    </row>
    <row r="1584" spans="1:29">
      <c r="A1584" s="2"/>
      <c r="W1584" s="2"/>
      <c r="Z1584" s="40"/>
      <c r="AC1584" s="2"/>
    </row>
    <row r="1585" spans="1:29">
      <c r="A1585" s="2"/>
      <c r="W1585" s="2"/>
      <c r="Z1585" s="40"/>
      <c r="AC1585" s="2"/>
    </row>
    <row r="1586" spans="1:29">
      <c r="A1586" s="2"/>
      <c r="W1586" s="2"/>
      <c r="Z1586" s="40"/>
      <c r="AC1586" s="2"/>
    </row>
    <row r="1587" spans="1:29">
      <c r="A1587" s="2"/>
      <c r="W1587" s="2"/>
      <c r="Z1587" s="40"/>
      <c r="AC1587" s="2"/>
    </row>
    <row r="1588" spans="1:29">
      <c r="A1588" s="2"/>
      <c r="W1588" s="2"/>
      <c r="Z1588" s="40"/>
      <c r="AC1588" s="2"/>
    </row>
    <row r="1589" spans="1:29">
      <c r="A1589" s="2"/>
      <c r="W1589" s="2"/>
      <c r="Z1589" s="40"/>
      <c r="AC1589" s="2"/>
    </row>
    <row r="1590" spans="1:29">
      <c r="A1590" s="2"/>
      <c r="W1590" s="2"/>
      <c r="Z1590" s="40"/>
      <c r="AC1590" s="2"/>
    </row>
    <row r="1591" spans="1:29">
      <c r="A1591" s="2"/>
      <c r="W1591" s="2"/>
      <c r="Z1591" s="40"/>
      <c r="AC1591" s="2"/>
    </row>
    <row r="1592" spans="1:29">
      <c r="A1592" s="2"/>
      <c r="W1592" s="2"/>
      <c r="Z1592" s="40"/>
      <c r="AC1592" s="2"/>
    </row>
    <row r="1593" spans="1:29">
      <c r="A1593" s="2"/>
      <c r="W1593" s="2"/>
      <c r="Z1593" s="40"/>
      <c r="AC1593" s="2"/>
    </row>
    <row r="1594" spans="1:29">
      <c r="A1594" s="2"/>
      <c r="W1594" s="2"/>
      <c r="Z1594" s="40"/>
      <c r="AC1594" s="2"/>
    </row>
    <row r="1595" spans="1:29">
      <c r="A1595" s="2"/>
      <c r="W1595" s="2"/>
      <c r="Z1595" s="40"/>
      <c r="AC1595" s="2"/>
    </row>
    <row r="1596" spans="1:29">
      <c r="A1596" s="2"/>
      <c r="W1596" s="2"/>
      <c r="Z1596" s="40"/>
      <c r="AC1596" s="2"/>
    </row>
    <row r="1597" spans="1:29">
      <c r="A1597" s="2"/>
      <c r="W1597" s="2"/>
      <c r="Z1597" s="40"/>
      <c r="AC1597" s="2"/>
    </row>
    <row r="1598" spans="1:29">
      <c r="A1598" s="2"/>
      <c r="W1598" s="2"/>
      <c r="Z1598" s="40"/>
      <c r="AC1598" s="2"/>
    </row>
    <row r="1599" spans="1:29">
      <c r="A1599" s="2"/>
      <c r="W1599" s="2"/>
      <c r="Z1599" s="40"/>
      <c r="AC1599" s="2"/>
    </row>
    <row r="1600" spans="1:29">
      <c r="A1600" s="2"/>
      <c r="W1600" s="2"/>
      <c r="Z1600" s="40"/>
      <c r="AC1600" s="2"/>
    </row>
    <row r="1601" spans="1:29">
      <c r="A1601" s="2"/>
      <c r="W1601" s="2"/>
      <c r="Z1601" s="40"/>
      <c r="AC1601" s="2"/>
    </row>
    <row r="1602" spans="1:29">
      <c r="A1602" s="2"/>
      <c r="W1602" s="2"/>
      <c r="Z1602" s="40"/>
      <c r="AC1602" s="2"/>
    </row>
    <row r="1603" spans="1:29">
      <c r="A1603" s="2"/>
      <c r="W1603" s="2"/>
      <c r="Z1603" s="40"/>
      <c r="AC1603" s="2"/>
    </row>
    <row r="1604" spans="1:29">
      <c r="A1604" s="2"/>
      <c r="W1604" s="2"/>
      <c r="Z1604" s="40"/>
      <c r="AC1604" s="2"/>
    </row>
    <row r="1605" spans="1:29">
      <c r="A1605" s="2"/>
      <c r="W1605" s="2"/>
      <c r="Z1605" s="40"/>
      <c r="AC1605" s="2"/>
    </row>
    <row r="1606" spans="1:29">
      <c r="A1606" s="2"/>
      <c r="W1606" s="2"/>
      <c r="Z1606" s="40"/>
      <c r="AC1606" s="2"/>
    </row>
    <row r="1607" spans="1:29">
      <c r="A1607" s="2"/>
      <c r="W1607" s="2"/>
      <c r="Z1607" s="40"/>
      <c r="AC1607" s="2"/>
    </row>
    <row r="1608" spans="1:29">
      <c r="A1608" s="2"/>
      <c r="W1608" s="2"/>
      <c r="Z1608" s="40"/>
      <c r="AC1608" s="2"/>
    </row>
    <row r="1609" spans="1:29">
      <c r="A1609" s="2"/>
      <c r="W1609" s="2"/>
      <c r="Z1609" s="40"/>
      <c r="AC1609" s="2"/>
    </row>
    <row r="1610" spans="1:29">
      <c r="A1610" s="2"/>
      <c r="W1610" s="2"/>
      <c r="Z1610" s="40"/>
      <c r="AC1610" s="2"/>
    </row>
    <row r="1611" spans="1:29">
      <c r="A1611" s="2"/>
      <c r="W1611" s="2"/>
      <c r="Z1611" s="40"/>
      <c r="AC1611" s="2"/>
    </row>
    <row r="1612" spans="1:29">
      <c r="A1612" s="2"/>
      <c r="W1612" s="2"/>
      <c r="Z1612" s="40"/>
      <c r="AC1612" s="2"/>
    </row>
    <row r="1613" spans="1:29">
      <c r="A1613" s="2"/>
      <c r="W1613" s="2"/>
      <c r="Z1613" s="40"/>
      <c r="AC1613" s="2"/>
    </row>
    <row r="1614" spans="1:29">
      <c r="A1614" s="2"/>
      <c r="W1614" s="2"/>
      <c r="Z1614" s="40"/>
      <c r="AC1614" s="2"/>
    </row>
    <row r="1615" spans="1:29">
      <c r="A1615" s="2"/>
      <c r="W1615" s="2"/>
      <c r="Z1615" s="40"/>
      <c r="AC1615" s="2"/>
    </row>
    <row r="1616" spans="1:29">
      <c r="A1616" s="2"/>
      <c r="W1616" s="2"/>
      <c r="Z1616" s="40"/>
      <c r="AC1616" s="2"/>
    </row>
    <row r="1617" spans="1:29">
      <c r="A1617" s="2"/>
      <c r="W1617" s="2"/>
      <c r="Z1617" s="40"/>
      <c r="AC1617" s="2"/>
    </row>
    <row r="1618" spans="1:29">
      <c r="A1618" s="2"/>
      <c r="W1618" s="2"/>
      <c r="Z1618" s="40"/>
      <c r="AC1618" s="2"/>
    </row>
    <row r="1619" spans="1:29">
      <c r="A1619" s="2"/>
      <c r="W1619" s="2"/>
      <c r="Z1619" s="40"/>
      <c r="AC1619" s="2"/>
    </row>
    <row r="1620" spans="1:29">
      <c r="A1620" s="2"/>
      <c r="W1620" s="2"/>
      <c r="Z1620" s="40"/>
      <c r="AC1620" s="2"/>
    </row>
    <row r="1621" spans="1:29">
      <c r="A1621" s="2"/>
      <c r="W1621" s="2"/>
      <c r="Z1621" s="40"/>
      <c r="AC1621" s="2"/>
    </row>
    <row r="1622" spans="1:29">
      <c r="A1622" s="2"/>
      <c r="W1622" s="2"/>
      <c r="Z1622" s="40"/>
      <c r="AC1622" s="2"/>
    </row>
  </sheetData>
  <mergeCells count="2">
    <mergeCell ref="G14:K14"/>
    <mergeCell ref="B14:F14"/>
  </mergeCells>
  <pageMargins left="0.7" right="0.7" top="0.75" bottom="0.75" header="0.3" footer="0.3"/>
  <pageSetup orientation="portrait" horizontalDpi="300" verticalDpi="0" copies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J2219"/>
  <sheetViews>
    <sheetView workbookViewId="0">
      <selection activeCell="A6" sqref="A6"/>
    </sheetView>
  </sheetViews>
  <sheetFormatPr defaultRowHeight="15"/>
  <cols>
    <col min="2" max="2" width="10.7109375" bestFit="1" customWidth="1"/>
    <col min="3" max="3" width="15.85546875" bestFit="1" customWidth="1"/>
    <col min="5" max="5" width="15.85546875" bestFit="1" customWidth="1"/>
    <col min="23" max="23" width="15.85546875" bestFit="1" customWidth="1"/>
    <col min="25" max="25" width="15.85546875" bestFit="1" customWidth="1"/>
  </cols>
  <sheetData>
    <row r="2" spans="1:30">
      <c r="A2" s="1" t="s">
        <v>353</v>
      </c>
      <c r="B2" s="2">
        <v>42522</v>
      </c>
      <c r="Q2" s="26" t="s">
        <v>560</v>
      </c>
      <c r="R2" s="26" t="s">
        <v>561</v>
      </c>
      <c r="S2" s="26" t="s">
        <v>562</v>
      </c>
      <c r="T2" s="26" t="s">
        <v>563</v>
      </c>
      <c r="U2" s="26" t="s">
        <v>564</v>
      </c>
      <c r="V2" s="26" t="s">
        <v>565</v>
      </c>
      <c r="W2" s="26" t="s">
        <v>566</v>
      </c>
      <c r="X2" s="26" t="s">
        <v>567</v>
      </c>
      <c r="Y2" s="26" t="s">
        <v>568</v>
      </c>
      <c r="Z2" s="26" t="s">
        <v>569</v>
      </c>
      <c r="AA2" s="26" t="s">
        <v>570</v>
      </c>
      <c r="AB2" s="26" t="s">
        <v>571</v>
      </c>
      <c r="AC2" s="26" t="s">
        <v>572</v>
      </c>
      <c r="AD2" s="26" t="s">
        <v>573</v>
      </c>
    </row>
    <row r="3" spans="1:30">
      <c r="A3" s="1" t="s">
        <v>354</v>
      </c>
      <c r="B3" s="2">
        <v>44889</v>
      </c>
      <c r="Q3" s="26">
        <v>2016</v>
      </c>
      <c r="R3" s="27" t="s">
        <v>574</v>
      </c>
      <c r="S3" s="27" t="s">
        <v>574</v>
      </c>
      <c r="T3" s="27" t="s">
        <v>574</v>
      </c>
      <c r="U3" s="27" t="s">
        <v>574</v>
      </c>
      <c r="V3" s="27" t="s">
        <v>574</v>
      </c>
      <c r="W3" s="28">
        <v>2.5000000000000001E-2</v>
      </c>
      <c r="X3" s="29">
        <v>-3.0000000000000001E-3</v>
      </c>
      <c r="Y3" s="29">
        <v>-8.9999999999999993E-3</v>
      </c>
      <c r="Z3" s="28">
        <v>1E-3</v>
      </c>
      <c r="AA3" s="28">
        <v>2.5000000000000001E-2</v>
      </c>
      <c r="AB3" s="29">
        <v>-0.02</v>
      </c>
      <c r="AC3" s="28">
        <v>8.9999999999999993E-3</v>
      </c>
      <c r="AD3" s="30">
        <v>2.8000000000000001E-2</v>
      </c>
    </row>
    <row r="4" spans="1:30">
      <c r="Q4" s="31">
        <v>2017</v>
      </c>
      <c r="R4" s="32">
        <v>3.0000000000000001E-3</v>
      </c>
      <c r="S4" s="32">
        <v>1.4E-2</v>
      </c>
      <c r="T4" s="32">
        <v>1.0999999999999999E-2</v>
      </c>
      <c r="U4" s="32">
        <v>2.1000000000000001E-2</v>
      </c>
      <c r="V4" s="33">
        <v>-1E-3</v>
      </c>
      <c r="W4" s="32">
        <v>1.2999999999999999E-2</v>
      </c>
      <c r="X4" s="32">
        <v>1.2999999999999999E-2</v>
      </c>
      <c r="Y4" s="32">
        <v>1.4E-2</v>
      </c>
      <c r="Z4" s="32">
        <v>2.5999999999999999E-2</v>
      </c>
      <c r="AA4" s="33">
        <v>0</v>
      </c>
      <c r="AB4" s="33">
        <v>-1E-3</v>
      </c>
      <c r="AC4" s="33">
        <v>-0.02</v>
      </c>
      <c r="AD4" s="34">
        <v>9.4E-2</v>
      </c>
    </row>
    <row r="5" spans="1:30">
      <c r="A5" t="s">
        <v>576</v>
      </c>
      <c r="B5" s="38">
        <v>0.224</v>
      </c>
      <c r="Q5" s="26">
        <v>2018</v>
      </c>
      <c r="R5" s="28">
        <v>2.1999999999999999E-2</v>
      </c>
      <c r="S5" s="29">
        <v>-4.0000000000000001E-3</v>
      </c>
      <c r="T5" s="28">
        <v>2.1999999999999999E-2</v>
      </c>
      <c r="U5" s="28">
        <v>2.3E-2</v>
      </c>
      <c r="V5" s="28">
        <v>3.1E-2</v>
      </c>
      <c r="W5" s="29">
        <v>-3.0000000000000001E-3</v>
      </c>
      <c r="X5" s="28">
        <v>1.7999999999999999E-2</v>
      </c>
      <c r="Y5" s="29">
        <v>-3.0000000000000001E-3</v>
      </c>
      <c r="Z5" s="28">
        <v>3.0000000000000001E-3</v>
      </c>
      <c r="AA5" s="28">
        <v>0.03</v>
      </c>
      <c r="AB5" s="28">
        <v>2.1000000000000001E-2</v>
      </c>
      <c r="AC5" s="28">
        <v>4.3999999999999997E-2</v>
      </c>
      <c r="AD5" s="30">
        <v>0.222</v>
      </c>
    </row>
    <row r="6" spans="1:30">
      <c r="A6" t="s">
        <v>577</v>
      </c>
      <c r="B6" s="38">
        <v>-9.69E-2</v>
      </c>
      <c r="Q6" s="31">
        <v>2019</v>
      </c>
      <c r="R6" s="32">
        <v>1.7999999999999999E-2</v>
      </c>
      <c r="S6" s="32">
        <v>5.0000000000000001E-3</v>
      </c>
      <c r="T6" s="32">
        <v>2.3E-2</v>
      </c>
      <c r="U6" s="32">
        <v>2.9000000000000001E-2</v>
      </c>
      <c r="V6" s="32">
        <v>0.06</v>
      </c>
      <c r="W6" s="32">
        <v>2.1999999999999999E-2</v>
      </c>
      <c r="X6" s="33">
        <v>-6.0000000000000001E-3</v>
      </c>
      <c r="Y6" s="33">
        <v>-1E-3</v>
      </c>
      <c r="Z6" s="32">
        <v>2.3E-2</v>
      </c>
      <c r="AA6" s="33">
        <v>-6.0000000000000001E-3</v>
      </c>
      <c r="AB6" s="32">
        <v>3.1E-2</v>
      </c>
      <c r="AC6" s="33">
        <v>-8.0000000000000002E-3</v>
      </c>
      <c r="AD6" s="34">
        <v>0.20399999999999999</v>
      </c>
    </row>
    <row r="7" spans="1:30">
      <c r="A7" t="s">
        <v>4</v>
      </c>
      <c r="B7" s="3" t="s">
        <v>578</v>
      </c>
      <c r="Q7" s="26">
        <v>2020</v>
      </c>
      <c r="R7" s="29">
        <v>-1.0999999999999999E-2</v>
      </c>
      <c r="S7" s="28">
        <v>4.2000000000000003E-2</v>
      </c>
      <c r="T7" s="28">
        <v>2.7E-2</v>
      </c>
      <c r="U7" s="28">
        <v>0.14899999999999999</v>
      </c>
      <c r="V7" s="28">
        <v>8.3000000000000004E-2</v>
      </c>
      <c r="W7" s="29">
        <v>-0.01</v>
      </c>
      <c r="X7" s="28">
        <v>9.2999999999999999E-2</v>
      </c>
      <c r="Y7" s="28">
        <v>3.5999999999999997E-2</v>
      </c>
      <c r="Z7" s="29">
        <v>-0.01</v>
      </c>
      <c r="AA7" s="28">
        <v>0.03</v>
      </c>
      <c r="AB7" s="28">
        <v>0.06</v>
      </c>
      <c r="AC7" s="28">
        <v>5.1999999999999998E-2</v>
      </c>
      <c r="AD7" s="30">
        <v>0.68300000000000005</v>
      </c>
    </row>
    <row r="8" spans="1:30">
      <c r="A8" s="37" t="s">
        <v>579</v>
      </c>
      <c r="B8" s="38">
        <v>8.5400000000000004E-2</v>
      </c>
      <c r="Q8" s="31">
        <v>2021</v>
      </c>
      <c r="R8" s="32">
        <v>2.4E-2</v>
      </c>
      <c r="S8" s="32">
        <v>3.1E-2</v>
      </c>
      <c r="T8" s="33">
        <v>-0.06</v>
      </c>
      <c r="U8" s="32">
        <v>3.5000000000000003E-2</v>
      </c>
      <c r="V8" s="32">
        <v>6.4000000000000001E-2</v>
      </c>
      <c r="W8" s="32">
        <v>3.9E-2</v>
      </c>
      <c r="X8" s="32">
        <v>4.0000000000000001E-3</v>
      </c>
      <c r="Y8" s="32">
        <v>5.0000000000000001E-3</v>
      </c>
      <c r="Z8" s="33">
        <v>-3.5000000000000003E-2</v>
      </c>
      <c r="AA8" s="32">
        <v>1.0999999999999999E-2</v>
      </c>
      <c r="AB8" s="32">
        <v>0.05</v>
      </c>
      <c r="AC8" s="32">
        <v>2E-3</v>
      </c>
      <c r="AD8" s="34">
        <v>0.17499999999999999</v>
      </c>
    </row>
    <row r="9" spans="1:30">
      <c r="A9" t="s">
        <v>580</v>
      </c>
      <c r="B9" s="4">
        <v>0.01</v>
      </c>
      <c r="Q9" s="26">
        <v>2022</v>
      </c>
      <c r="R9" s="29">
        <v>-1E-3</v>
      </c>
      <c r="S9" s="28">
        <v>5.0999999999999997E-2</v>
      </c>
      <c r="T9" s="28">
        <v>6.0999999999999999E-2</v>
      </c>
      <c r="U9" s="28">
        <v>0.05</v>
      </c>
      <c r="V9" s="28">
        <v>5.0000000000000001E-3</v>
      </c>
      <c r="W9" s="29">
        <v>-2.8000000000000001E-2</v>
      </c>
      <c r="X9" s="28">
        <v>8.0000000000000002E-3</v>
      </c>
      <c r="Y9" s="28">
        <v>2.5000000000000001E-2</v>
      </c>
      <c r="Z9" s="29">
        <v>-3.4000000000000002E-2</v>
      </c>
      <c r="AA9" s="29">
        <v>-1.9E-2</v>
      </c>
      <c r="AB9" s="28">
        <v>1.7000000000000001E-2</v>
      </c>
      <c r="AC9" s="27" t="s">
        <v>574</v>
      </c>
      <c r="AD9" s="30">
        <v>0.13800000000000001</v>
      </c>
    </row>
    <row r="10" spans="1:30">
      <c r="Q10" s="26" t="s">
        <v>575</v>
      </c>
      <c r="R10" s="30">
        <v>8.9999999999999993E-3</v>
      </c>
      <c r="S10" s="30">
        <v>2.3E-2</v>
      </c>
      <c r="T10" s="30">
        <v>1.4E-2</v>
      </c>
      <c r="U10" s="30">
        <v>5.0999999999999997E-2</v>
      </c>
      <c r="V10" s="30">
        <v>0.04</v>
      </c>
      <c r="W10" s="30">
        <v>8.0000000000000002E-3</v>
      </c>
      <c r="X10" s="30">
        <v>1.7999999999999999E-2</v>
      </c>
      <c r="Y10" s="30">
        <v>0.01</v>
      </c>
      <c r="Z10" s="35">
        <v>-4.0000000000000001E-3</v>
      </c>
      <c r="AA10" s="30">
        <v>0.01</v>
      </c>
      <c r="AB10" s="30">
        <v>2.3E-2</v>
      </c>
      <c r="AC10" s="30">
        <v>1.2999999999999999E-2</v>
      </c>
      <c r="AD10" s="36"/>
    </row>
    <row r="17" spans="1:36">
      <c r="A17" t="s">
        <v>12</v>
      </c>
      <c r="B17" t="s">
        <v>13</v>
      </c>
      <c r="C17" t="s">
        <v>14</v>
      </c>
      <c r="D17" t="s">
        <v>15</v>
      </c>
      <c r="E17" t="s">
        <v>16</v>
      </c>
      <c r="F17" t="s">
        <v>17</v>
      </c>
      <c r="G17" t="s">
        <v>18</v>
      </c>
      <c r="H17" t="s">
        <v>19</v>
      </c>
      <c r="I17" t="s">
        <v>20</v>
      </c>
      <c r="J17" t="s">
        <v>21</v>
      </c>
      <c r="K17" t="s">
        <v>22</v>
      </c>
      <c r="L17" t="s">
        <v>23</v>
      </c>
      <c r="M17" t="s">
        <v>24</v>
      </c>
      <c r="N17" t="s">
        <v>25</v>
      </c>
      <c r="O17" t="s">
        <v>26</v>
      </c>
      <c r="P17" t="s">
        <v>27</v>
      </c>
      <c r="Q17" t="s">
        <v>28</v>
      </c>
    </row>
    <row r="18" spans="1:36">
      <c r="A18" t="s">
        <v>29</v>
      </c>
      <c r="B18" t="s">
        <v>30</v>
      </c>
      <c r="C18" s="6">
        <v>42523.534710648149</v>
      </c>
      <c r="D18">
        <v>28.7</v>
      </c>
      <c r="E18" s="6">
        <v>42523.645821759259</v>
      </c>
      <c r="F18">
        <v>0.1</v>
      </c>
      <c r="G18" s="7">
        <v>-0.99650000000000005</v>
      </c>
      <c r="H18">
        <v>16987.2</v>
      </c>
      <c r="I18" s="7">
        <v>0.98650000000000004</v>
      </c>
      <c r="J18">
        <v>600</v>
      </c>
      <c r="K18">
        <v>17220</v>
      </c>
      <c r="L18">
        <v>16987.2</v>
      </c>
      <c r="M18">
        <v>33</v>
      </c>
      <c r="N18">
        <v>514.76</v>
      </c>
      <c r="O18" s="7">
        <v>-0.4007</v>
      </c>
      <c r="P18" s="7">
        <v>0.99829999999999997</v>
      </c>
      <c r="Q18" t="s">
        <v>31</v>
      </c>
      <c r="W18" s="6"/>
      <c r="Y18" s="6"/>
      <c r="AA18" s="7"/>
      <c r="AC18" s="7"/>
      <c r="AI18" s="7"/>
      <c r="AJ18" s="7"/>
    </row>
    <row r="19" spans="1:36">
      <c r="A19" t="s">
        <v>32</v>
      </c>
      <c r="B19" t="s">
        <v>30</v>
      </c>
      <c r="C19" s="6">
        <v>42524.388877314814</v>
      </c>
      <c r="D19">
        <v>190</v>
      </c>
      <c r="E19" s="6">
        <v>42527.569432870368</v>
      </c>
      <c r="F19">
        <v>174.25</v>
      </c>
      <c r="G19" s="7">
        <v>-8.2900000000000001E-2</v>
      </c>
      <c r="H19">
        <v>7264.5</v>
      </c>
      <c r="I19" s="7">
        <v>6.3700000000000007E-2</v>
      </c>
      <c r="J19">
        <v>600</v>
      </c>
      <c r="K19">
        <v>114000</v>
      </c>
      <c r="L19">
        <v>24251.7</v>
      </c>
      <c r="M19">
        <v>130</v>
      </c>
      <c r="N19">
        <v>55.88</v>
      </c>
      <c r="O19" s="7">
        <v>-0.18240000000000001</v>
      </c>
      <c r="P19" s="7">
        <v>0.20530000000000001</v>
      </c>
      <c r="Q19" t="s">
        <v>31</v>
      </c>
      <c r="W19" s="6"/>
      <c r="Y19" s="6"/>
      <c r="AA19" s="7"/>
      <c r="AC19" s="7"/>
      <c r="AI19" s="7"/>
      <c r="AJ19" s="7"/>
    </row>
    <row r="20" spans="1:36">
      <c r="A20" t="s">
        <v>33</v>
      </c>
      <c r="B20" t="s">
        <v>30</v>
      </c>
      <c r="C20" s="6">
        <v>42527.569432870368</v>
      </c>
      <c r="D20">
        <v>166</v>
      </c>
      <c r="E20" s="6">
        <v>42528.388877314814</v>
      </c>
      <c r="F20">
        <v>173.6</v>
      </c>
      <c r="G20" s="7">
        <v>4.58E-2</v>
      </c>
      <c r="H20">
        <v>-6597.6</v>
      </c>
      <c r="I20" s="7">
        <v>-6.6199999999999995E-2</v>
      </c>
      <c r="J20">
        <v>600</v>
      </c>
      <c r="K20">
        <v>99600</v>
      </c>
      <c r="L20">
        <v>17654.099999999999</v>
      </c>
      <c r="M20">
        <v>26</v>
      </c>
      <c r="N20">
        <v>-253.75</v>
      </c>
      <c r="O20" s="7">
        <v>-0.1361</v>
      </c>
      <c r="P20" s="7">
        <v>0.2051</v>
      </c>
      <c r="Q20" t="s">
        <v>31</v>
      </c>
      <c r="W20" s="6"/>
      <c r="Y20" s="6"/>
      <c r="AA20" s="7"/>
      <c r="AC20" s="7"/>
      <c r="AI20" s="7"/>
      <c r="AJ20" s="7"/>
    </row>
    <row r="21" spans="1:36">
      <c r="A21" t="s">
        <v>34</v>
      </c>
      <c r="B21" t="s">
        <v>30</v>
      </c>
      <c r="C21" s="6">
        <v>42528.388877314814</v>
      </c>
      <c r="D21">
        <v>186.5</v>
      </c>
      <c r="E21" s="6">
        <v>42529.590266203704</v>
      </c>
      <c r="F21">
        <v>45</v>
      </c>
      <c r="G21" s="7">
        <v>-0.75870000000000004</v>
      </c>
      <c r="H21">
        <v>83511</v>
      </c>
      <c r="I21" s="7">
        <v>0.74629999999999996</v>
      </c>
      <c r="J21">
        <v>600</v>
      </c>
      <c r="K21">
        <v>111900</v>
      </c>
      <c r="L21">
        <v>101165.1</v>
      </c>
      <c r="M21">
        <v>136</v>
      </c>
      <c r="N21">
        <v>614.04999999999995</v>
      </c>
      <c r="O21" s="7">
        <v>-0.1759</v>
      </c>
      <c r="P21" s="7">
        <v>0.85170000000000001</v>
      </c>
      <c r="Q21" t="s">
        <v>31</v>
      </c>
      <c r="W21" s="6"/>
      <c r="Y21" s="6"/>
      <c r="AA21" s="7"/>
      <c r="AC21" s="7"/>
      <c r="AI21" s="7"/>
      <c r="AJ21" s="7"/>
    </row>
    <row r="22" spans="1:36">
      <c r="A22" t="s">
        <v>35</v>
      </c>
      <c r="B22" t="s">
        <v>30</v>
      </c>
      <c r="C22" s="6">
        <v>42529.590266203704</v>
      </c>
      <c r="D22">
        <v>70.45</v>
      </c>
      <c r="E22" s="6">
        <v>42530.399293981478</v>
      </c>
      <c r="F22">
        <v>61.3</v>
      </c>
      <c r="G22" s="7">
        <v>-0.12989999999999999</v>
      </c>
      <c r="H22">
        <v>4699.5</v>
      </c>
      <c r="I22" s="7">
        <v>0.11119999999999999</v>
      </c>
      <c r="J22">
        <v>600</v>
      </c>
      <c r="K22">
        <v>42270</v>
      </c>
      <c r="L22">
        <v>105864.6</v>
      </c>
      <c r="M22">
        <v>23</v>
      </c>
      <c r="N22">
        <v>204.33</v>
      </c>
      <c r="O22" s="7">
        <v>-0.17810000000000001</v>
      </c>
      <c r="P22" s="7">
        <v>0.40739999999999998</v>
      </c>
      <c r="Q22" t="s">
        <v>31</v>
      </c>
      <c r="W22" s="6"/>
      <c r="Y22" s="6"/>
      <c r="AA22" s="7"/>
      <c r="AC22" s="7"/>
      <c r="AI22" s="7"/>
      <c r="AJ22" s="7"/>
    </row>
    <row r="23" spans="1:36">
      <c r="A23" t="s">
        <v>36</v>
      </c>
      <c r="B23" t="s">
        <v>30</v>
      </c>
      <c r="C23" s="6">
        <v>42530.399293981478</v>
      </c>
      <c r="D23">
        <v>114</v>
      </c>
      <c r="E23" s="6">
        <v>42530.409710648149</v>
      </c>
      <c r="F23">
        <v>140</v>
      </c>
      <c r="G23" s="7">
        <v>0.2281</v>
      </c>
      <c r="H23">
        <v>-17124</v>
      </c>
      <c r="I23" s="7">
        <v>-0.25040000000000001</v>
      </c>
      <c r="J23">
        <v>600</v>
      </c>
      <c r="K23">
        <v>68400</v>
      </c>
      <c r="L23">
        <v>88740.6</v>
      </c>
      <c r="M23">
        <v>4</v>
      </c>
      <c r="N23">
        <v>-4281</v>
      </c>
      <c r="O23" s="7">
        <v>-0.2281</v>
      </c>
      <c r="P23" s="7">
        <v>0.18820000000000001</v>
      </c>
      <c r="Q23" t="s">
        <v>31</v>
      </c>
      <c r="W23" s="6"/>
      <c r="Y23" s="6"/>
      <c r="AA23" s="7"/>
      <c r="AC23" s="7"/>
      <c r="AI23" s="7"/>
      <c r="AJ23" s="7"/>
    </row>
    <row r="24" spans="1:36">
      <c r="A24" t="s">
        <v>35</v>
      </c>
      <c r="B24" t="s">
        <v>30</v>
      </c>
      <c r="C24" s="6">
        <v>42530.409710648149</v>
      </c>
      <c r="D24">
        <v>46.1</v>
      </c>
      <c r="E24" s="6">
        <v>42530.513877314814</v>
      </c>
      <c r="F24">
        <v>58.6</v>
      </c>
      <c r="G24" s="7">
        <v>0.27110000000000001</v>
      </c>
      <c r="H24">
        <v>-8128.2</v>
      </c>
      <c r="I24" s="7">
        <v>-0.29389999999999999</v>
      </c>
      <c r="J24">
        <v>600</v>
      </c>
      <c r="K24">
        <v>27660</v>
      </c>
      <c r="L24">
        <v>80612.399999999994</v>
      </c>
      <c r="M24">
        <v>31</v>
      </c>
      <c r="N24">
        <v>-262.2</v>
      </c>
      <c r="O24" s="7">
        <v>-0.31019999999999998</v>
      </c>
      <c r="P24" s="7">
        <v>0.21260000000000001</v>
      </c>
      <c r="Q24" t="s">
        <v>31</v>
      </c>
      <c r="W24" s="6"/>
      <c r="Y24" s="6"/>
      <c r="AA24" s="7"/>
      <c r="AC24" s="7"/>
      <c r="AI24" s="7"/>
      <c r="AJ24" s="7"/>
    </row>
    <row r="25" spans="1:36">
      <c r="A25" t="s">
        <v>37</v>
      </c>
      <c r="B25" t="s">
        <v>30</v>
      </c>
      <c r="C25" s="6">
        <v>42530.513877314814</v>
      </c>
      <c r="D25">
        <v>40.1</v>
      </c>
      <c r="E25" s="6">
        <v>42530.586793981478</v>
      </c>
      <c r="F25">
        <v>75.400000000000006</v>
      </c>
      <c r="G25" s="7">
        <v>0.88029999999999997</v>
      </c>
      <c r="H25">
        <v>-19138.88</v>
      </c>
      <c r="I25" s="7">
        <v>-0.90910000000000002</v>
      </c>
      <c r="J25">
        <v>525</v>
      </c>
      <c r="K25">
        <v>21052.5</v>
      </c>
      <c r="L25">
        <v>61473.53</v>
      </c>
      <c r="M25">
        <v>22</v>
      </c>
      <c r="N25">
        <v>-869.95</v>
      </c>
      <c r="O25" s="7">
        <v>-0.88029999999999997</v>
      </c>
      <c r="P25" s="7">
        <v>0.17330000000000001</v>
      </c>
      <c r="Q25" t="s">
        <v>31</v>
      </c>
      <c r="W25" s="6"/>
      <c r="Y25" s="6"/>
      <c r="AA25" s="7"/>
      <c r="AC25" s="7"/>
      <c r="AI25" s="7"/>
      <c r="AJ25" s="7"/>
    </row>
    <row r="26" spans="1:36">
      <c r="A26" t="s">
        <v>38</v>
      </c>
      <c r="B26" t="s">
        <v>30</v>
      </c>
      <c r="C26" s="6">
        <v>42530.593738425923</v>
      </c>
      <c r="D26">
        <v>21.3</v>
      </c>
      <c r="E26" s="6">
        <v>42530.645821759259</v>
      </c>
      <c r="F26">
        <v>69.900000000000006</v>
      </c>
      <c r="G26" s="7">
        <v>2.2816999999999998</v>
      </c>
      <c r="H26">
        <v>-29707.200000000001</v>
      </c>
      <c r="I26" s="7">
        <v>-2.3245</v>
      </c>
      <c r="J26">
        <v>600</v>
      </c>
      <c r="K26">
        <v>12780</v>
      </c>
      <c r="L26">
        <v>31766.33</v>
      </c>
      <c r="M26">
        <v>16</v>
      </c>
      <c r="N26">
        <v>-1856.7</v>
      </c>
      <c r="O26" s="7">
        <v>-2.3990999999999998</v>
      </c>
      <c r="P26" s="7">
        <v>0.51880000000000004</v>
      </c>
      <c r="Q26" t="s">
        <v>31</v>
      </c>
      <c r="W26" s="6"/>
      <c r="Y26" s="6"/>
      <c r="AA26" s="7"/>
      <c r="AC26" s="7"/>
      <c r="AI26" s="7"/>
      <c r="AJ26" s="7"/>
    </row>
    <row r="27" spans="1:36">
      <c r="A27" t="s">
        <v>35</v>
      </c>
      <c r="B27" t="s">
        <v>30</v>
      </c>
      <c r="C27" s="6">
        <v>42531.388877314814</v>
      </c>
      <c r="D27">
        <v>108.05</v>
      </c>
      <c r="E27" s="6">
        <v>42531.447905092595</v>
      </c>
      <c r="F27">
        <v>117.15</v>
      </c>
      <c r="G27" s="7">
        <v>8.4199999999999997E-2</v>
      </c>
      <c r="H27">
        <v>-5959.8</v>
      </c>
      <c r="I27" s="7">
        <v>-0.1051</v>
      </c>
      <c r="J27">
        <v>525</v>
      </c>
      <c r="K27">
        <v>56726.25</v>
      </c>
      <c r="L27">
        <v>25806.53</v>
      </c>
      <c r="M27">
        <v>18</v>
      </c>
      <c r="N27">
        <v>-331.1</v>
      </c>
      <c r="O27" s="7">
        <v>-0.1074</v>
      </c>
      <c r="P27" s="7">
        <v>9.2999999999999999E-2</v>
      </c>
      <c r="Q27" t="s">
        <v>31</v>
      </c>
      <c r="W27" s="6"/>
      <c r="Y27" s="6"/>
      <c r="AA27" s="7"/>
      <c r="AC27" s="7"/>
      <c r="AI27" s="7"/>
      <c r="AJ27" s="7"/>
    </row>
    <row r="28" spans="1:36">
      <c r="A28" t="s">
        <v>37</v>
      </c>
      <c r="B28" t="s">
        <v>30</v>
      </c>
      <c r="C28" s="6">
        <v>42531.447905092595</v>
      </c>
      <c r="D28">
        <v>169.2</v>
      </c>
      <c r="E28" s="6">
        <v>42531.541655092595</v>
      </c>
      <c r="F28">
        <v>179.75</v>
      </c>
      <c r="G28" s="7">
        <v>6.2399999999999997E-2</v>
      </c>
      <c r="H28">
        <v>-7370.74</v>
      </c>
      <c r="I28" s="7">
        <v>-8.3000000000000004E-2</v>
      </c>
      <c r="J28">
        <v>525</v>
      </c>
      <c r="K28">
        <v>88830</v>
      </c>
      <c r="L28">
        <v>18435.79</v>
      </c>
      <c r="M28">
        <v>28</v>
      </c>
      <c r="N28">
        <v>-263.24</v>
      </c>
      <c r="O28" s="7">
        <v>-6.2399999999999997E-2</v>
      </c>
      <c r="P28" s="7">
        <v>0.49559999999999998</v>
      </c>
      <c r="Q28" t="s">
        <v>31</v>
      </c>
      <c r="W28" s="6"/>
      <c r="Y28" s="6"/>
      <c r="AA28" s="7"/>
      <c r="AC28" s="7"/>
      <c r="AI28" s="7"/>
      <c r="AJ28" s="7"/>
    </row>
    <row r="29" spans="1:36">
      <c r="A29" t="s">
        <v>35</v>
      </c>
      <c r="B29" t="s">
        <v>30</v>
      </c>
      <c r="C29" s="6">
        <v>42531.541655092595</v>
      </c>
      <c r="D29">
        <v>119.8</v>
      </c>
      <c r="E29" s="6">
        <v>42535.388877314814</v>
      </c>
      <c r="F29">
        <v>24.05</v>
      </c>
      <c r="G29" s="7">
        <v>-0.79920000000000002</v>
      </c>
      <c r="H29">
        <v>49513.54</v>
      </c>
      <c r="I29" s="7">
        <v>0.78720000000000001</v>
      </c>
      <c r="J29">
        <v>525</v>
      </c>
      <c r="K29">
        <v>62895</v>
      </c>
      <c r="L29">
        <v>67949.320000000007</v>
      </c>
      <c r="M29">
        <v>111</v>
      </c>
      <c r="N29">
        <v>446.07</v>
      </c>
      <c r="O29" s="7">
        <v>-0.12690000000000001</v>
      </c>
      <c r="P29" s="7">
        <v>0.82930000000000004</v>
      </c>
      <c r="Q29" t="s">
        <v>31</v>
      </c>
      <c r="W29" s="6"/>
      <c r="Y29" s="6"/>
      <c r="AA29" s="7"/>
      <c r="AC29" s="7"/>
      <c r="AI29" s="7"/>
      <c r="AJ29" s="7"/>
    </row>
    <row r="30" spans="1:36">
      <c r="A30" t="s">
        <v>39</v>
      </c>
      <c r="B30" t="s">
        <v>30</v>
      </c>
      <c r="C30" s="6">
        <v>42535.388877314814</v>
      </c>
      <c r="D30">
        <v>121</v>
      </c>
      <c r="E30" s="6">
        <v>42535.562488425923</v>
      </c>
      <c r="F30">
        <v>129.44999999999999</v>
      </c>
      <c r="G30" s="7">
        <v>6.9800000000000001E-2</v>
      </c>
      <c r="H30">
        <v>-6572.7</v>
      </c>
      <c r="I30" s="7">
        <v>-9.0499999999999997E-2</v>
      </c>
      <c r="J30">
        <v>600</v>
      </c>
      <c r="K30">
        <v>72600</v>
      </c>
      <c r="L30">
        <v>61376.63</v>
      </c>
      <c r="M30">
        <v>51</v>
      </c>
      <c r="N30">
        <v>-128.88</v>
      </c>
      <c r="O30" s="7">
        <v>-0.35210000000000002</v>
      </c>
      <c r="P30" s="7">
        <v>0.14419999999999999</v>
      </c>
      <c r="Q30" t="s">
        <v>31</v>
      </c>
      <c r="W30" s="6"/>
      <c r="Y30" s="6"/>
      <c r="AA30" s="7"/>
      <c r="AC30" s="7"/>
      <c r="AI30" s="7"/>
      <c r="AJ30" s="7"/>
    </row>
    <row r="31" spans="1:36">
      <c r="A31" t="s">
        <v>40</v>
      </c>
      <c r="B31" t="s">
        <v>30</v>
      </c>
      <c r="C31" s="6">
        <v>42535.562488425923</v>
      </c>
      <c r="D31">
        <v>102.25</v>
      </c>
      <c r="E31" s="6">
        <v>42535.618043981478</v>
      </c>
      <c r="F31">
        <v>134.69999999999999</v>
      </c>
      <c r="G31" s="7">
        <v>0.31740000000000002</v>
      </c>
      <c r="H31">
        <v>-20891.7</v>
      </c>
      <c r="I31" s="7">
        <v>-0.34050000000000002</v>
      </c>
      <c r="J31">
        <v>600</v>
      </c>
      <c r="K31">
        <v>61350</v>
      </c>
      <c r="L31">
        <v>40484.93</v>
      </c>
      <c r="M31">
        <v>17</v>
      </c>
      <c r="N31">
        <v>-1228.92</v>
      </c>
      <c r="O31" s="7">
        <v>-0.31740000000000002</v>
      </c>
      <c r="P31" s="7">
        <v>0.221</v>
      </c>
      <c r="Q31" t="s">
        <v>31</v>
      </c>
      <c r="W31" s="6"/>
      <c r="Y31" s="6"/>
      <c r="AA31" s="7"/>
      <c r="AC31" s="7"/>
      <c r="AI31" s="7"/>
      <c r="AJ31" s="7"/>
    </row>
    <row r="32" spans="1:36">
      <c r="A32" t="s">
        <v>32</v>
      </c>
      <c r="B32" t="s">
        <v>30</v>
      </c>
      <c r="C32" s="6">
        <v>42535.618043981478</v>
      </c>
      <c r="D32">
        <v>129.15</v>
      </c>
      <c r="E32" s="6">
        <v>42536.503460648149</v>
      </c>
      <c r="F32">
        <v>135.55000000000001</v>
      </c>
      <c r="G32" s="7">
        <v>4.9599999999999998E-2</v>
      </c>
      <c r="H32">
        <v>-5428.2</v>
      </c>
      <c r="I32" s="7">
        <v>-7.0099999999999996E-2</v>
      </c>
      <c r="J32">
        <v>600</v>
      </c>
      <c r="K32">
        <v>77490</v>
      </c>
      <c r="L32">
        <v>35056.730000000003</v>
      </c>
      <c r="M32">
        <v>45</v>
      </c>
      <c r="N32">
        <v>-120.63</v>
      </c>
      <c r="O32" s="7">
        <v>-0.25669999999999998</v>
      </c>
      <c r="P32" s="7">
        <v>0.32129999999999997</v>
      </c>
      <c r="Q32" t="s">
        <v>31</v>
      </c>
      <c r="W32" s="6"/>
      <c r="Y32" s="6"/>
      <c r="AA32" s="7"/>
      <c r="AC32" s="7"/>
      <c r="AI32" s="7"/>
      <c r="AJ32" s="7"/>
    </row>
    <row r="33" spans="1:36">
      <c r="A33" t="s">
        <v>33</v>
      </c>
      <c r="B33" t="s">
        <v>30</v>
      </c>
      <c r="C33" s="6">
        <v>42536.503460648149</v>
      </c>
      <c r="D33">
        <v>59</v>
      </c>
      <c r="E33" s="6">
        <v>42536.583321759259</v>
      </c>
      <c r="F33">
        <v>77.2</v>
      </c>
      <c r="G33" s="7">
        <v>0.3085</v>
      </c>
      <c r="H33">
        <v>-11737.2</v>
      </c>
      <c r="I33" s="7">
        <v>-0.33160000000000001</v>
      </c>
      <c r="J33">
        <v>600</v>
      </c>
      <c r="K33">
        <v>35400</v>
      </c>
      <c r="L33">
        <v>23319.53</v>
      </c>
      <c r="M33">
        <v>24</v>
      </c>
      <c r="N33">
        <v>-489.05</v>
      </c>
      <c r="O33" s="7">
        <v>-0.38900000000000001</v>
      </c>
      <c r="P33" s="7">
        <v>1.6899999999999998E-2</v>
      </c>
      <c r="Q33" t="s">
        <v>31</v>
      </c>
      <c r="W33" s="6"/>
      <c r="Y33" s="6"/>
      <c r="AA33" s="7"/>
      <c r="AC33" s="7"/>
      <c r="AI33" s="7"/>
      <c r="AJ33" s="7"/>
    </row>
    <row r="34" spans="1:36">
      <c r="A34" t="s">
        <v>32</v>
      </c>
      <c r="B34" t="s">
        <v>30</v>
      </c>
      <c r="C34" s="6">
        <v>42536.583321759259</v>
      </c>
      <c r="D34">
        <v>96.1</v>
      </c>
      <c r="E34" s="6">
        <v>42537.399293981478</v>
      </c>
      <c r="F34">
        <v>50.35</v>
      </c>
      <c r="G34" s="7">
        <v>-0.47610000000000002</v>
      </c>
      <c r="H34">
        <v>26571.3</v>
      </c>
      <c r="I34" s="7">
        <v>0.46079999999999999</v>
      </c>
      <c r="J34">
        <v>600</v>
      </c>
      <c r="K34">
        <v>57660</v>
      </c>
      <c r="L34">
        <v>49890.83</v>
      </c>
      <c r="M34">
        <v>25</v>
      </c>
      <c r="N34">
        <v>1062.8499999999999</v>
      </c>
      <c r="O34" s="7">
        <v>-6.1400000000000003E-2</v>
      </c>
      <c r="P34" s="7">
        <v>0.83350000000000002</v>
      </c>
      <c r="Q34" t="s">
        <v>31</v>
      </c>
      <c r="W34" s="6"/>
      <c r="Y34" s="6"/>
      <c r="AA34" s="7"/>
      <c r="AC34" s="7"/>
      <c r="AI34" s="7"/>
      <c r="AJ34" s="7"/>
    </row>
    <row r="35" spans="1:36">
      <c r="A35" t="s">
        <v>33</v>
      </c>
      <c r="B35" t="s">
        <v>30</v>
      </c>
      <c r="C35" s="6">
        <v>42537.399293981478</v>
      </c>
      <c r="D35">
        <v>64.95</v>
      </c>
      <c r="E35" s="6">
        <v>42537.645821759259</v>
      </c>
      <c r="F35">
        <v>0.05</v>
      </c>
      <c r="G35" s="7">
        <v>-0.99919999999999998</v>
      </c>
      <c r="H35">
        <v>38550</v>
      </c>
      <c r="I35" s="7">
        <v>0.98919999999999997</v>
      </c>
      <c r="J35">
        <v>600</v>
      </c>
      <c r="K35">
        <v>38970</v>
      </c>
      <c r="L35">
        <v>88440.83</v>
      </c>
      <c r="M35">
        <v>72</v>
      </c>
      <c r="N35">
        <v>535.41999999999996</v>
      </c>
      <c r="O35" s="7">
        <v>-0.82530000000000003</v>
      </c>
      <c r="P35" s="7">
        <v>0.99919999999999998</v>
      </c>
      <c r="Q35" t="s">
        <v>31</v>
      </c>
      <c r="W35" s="6"/>
      <c r="Y35" s="6"/>
      <c r="AA35" s="7"/>
      <c r="AC35" s="7"/>
      <c r="AI35" s="7"/>
      <c r="AJ35" s="7"/>
    </row>
    <row r="36" spans="1:36">
      <c r="A36" t="s">
        <v>34</v>
      </c>
      <c r="B36" t="s">
        <v>30</v>
      </c>
      <c r="C36" s="6">
        <v>42538.388877314814</v>
      </c>
      <c r="D36">
        <v>157.6</v>
      </c>
      <c r="E36" s="6">
        <v>42538.569432870368</v>
      </c>
      <c r="F36">
        <v>194.2</v>
      </c>
      <c r="G36" s="7">
        <v>0.23219999999999999</v>
      </c>
      <c r="H36">
        <v>-24070.799999999999</v>
      </c>
      <c r="I36" s="7">
        <v>-0.25459999999999999</v>
      </c>
      <c r="J36">
        <v>600</v>
      </c>
      <c r="K36">
        <v>94560</v>
      </c>
      <c r="L36">
        <v>64370.03</v>
      </c>
      <c r="M36">
        <v>53</v>
      </c>
      <c r="N36">
        <v>-454.17</v>
      </c>
      <c r="O36" s="7">
        <v>-0.435</v>
      </c>
      <c r="P36" s="7">
        <v>0.1678</v>
      </c>
      <c r="Q36" t="s">
        <v>31</v>
      </c>
      <c r="W36" s="6"/>
      <c r="Y36" s="6"/>
      <c r="AA36" s="7"/>
      <c r="AC36" s="7"/>
      <c r="AI36" s="7"/>
      <c r="AJ36" s="7"/>
    </row>
    <row r="37" spans="1:36">
      <c r="A37" t="s">
        <v>33</v>
      </c>
      <c r="B37" t="s">
        <v>30</v>
      </c>
      <c r="C37" s="6">
        <v>42538.569432870368</v>
      </c>
      <c r="D37">
        <v>170</v>
      </c>
      <c r="E37" s="6">
        <v>42541.489571759259</v>
      </c>
      <c r="F37">
        <v>136</v>
      </c>
      <c r="G37" s="7">
        <v>-0.2</v>
      </c>
      <c r="H37">
        <v>18564</v>
      </c>
      <c r="I37" s="7">
        <v>0.182</v>
      </c>
      <c r="J37">
        <v>600</v>
      </c>
      <c r="K37">
        <v>102000</v>
      </c>
      <c r="L37">
        <v>82934.03</v>
      </c>
      <c r="M37">
        <v>55</v>
      </c>
      <c r="N37">
        <v>337.53</v>
      </c>
      <c r="O37" s="7">
        <v>-4.2599999999999999E-2</v>
      </c>
      <c r="P37" s="7">
        <v>0.51029999999999998</v>
      </c>
      <c r="Q37" t="s">
        <v>31</v>
      </c>
      <c r="W37" s="6"/>
      <c r="Y37" s="6"/>
      <c r="AA37" s="7"/>
      <c r="AC37" s="7"/>
      <c r="AI37" s="7"/>
      <c r="AJ37" s="7"/>
    </row>
    <row r="38" spans="1:36">
      <c r="A38" t="s">
        <v>32</v>
      </c>
      <c r="B38" t="s">
        <v>30</v>
      </c>
      <c r="C38" s="6">
        <v>42541.489571759259</v>
      </c>
      <c r="D38">
        <v>153</v>
      </c>
      <c r="E38" s="6">
        <v>42542.506932870368</v>
      </c>
      <c r="F38">
        <v>132.55000000000001</v>
      </c>
      <c r="G38" s="7">
        <v>-0.13370000000000001</v>
      </c>
      <c r="H38">
        <v>10556.7</v>
      </c>
      <c r="I38" s="7">
        <v>0.115</v>
      </c>
      <c r="J38">
        <v>600</v>
      </c>
      <c r="K38">
        <v>91800</v>
      </c>
      <c r="L38">
        <v>93490.73</v>
      </c>
      <c r="M38">
        <v>83</v>
      </c>
      <c r="N38">
        <v>127.19</v>
      </c>
      <c r="O38" s="7">
        <v>-0.17649999999999999</v>
      </c>
      <c r="P38" s="7">
        <v>0.40129999999999999</v>
      </c>
      <c r="Q38" t="s">
        <v>31</v>
      </c>
      <c r="W38" s="6"/>
      <c r="Y38" s="6"/>
      <c r="AA38" s="7"/>
      <c r="AC38" s="7"/>
      <c r="AI38" s="7"/>
      <c r="AJ38" s="7"/>
    </row>
    <row r="39" spans="1:36">
      <c r="A39" t="s">
        <v>33</v>
      </c>
      <c r="B39" t="s">
        <v>30</v>
      </c>
      <c r="C39" s="6">
        <v>42542.506932870368</v>
      </c>
      <c r="D39">
        <v>107.8</v>
      </c>
      <c r="E39" s="6">
        <v>42543.406238425923</v>
      </c>
      <c r="F39">
        <v>101.15</v>
      </c>
      <c r="G39" s="7">
        <v>-6.1699999999999998E-2</v>
      </c>
      <c r="H39">
        <v>2736.3</v>
      </c>
      <c r="I39" s="7">
        <v>4.2299999999999997E-2</v>
      </c>
      <c r="J39">
        <v>600</v>
      </c>
      <c r="K39">
        <v>64680</v>
      </c>
      <c r="L39">
        <v>96227.03</v>
      </c>
      <c r="M39">
        <v>49</v>
      </c>
      <c r="N39">
        <v>55.84</v>
      </c>
      <c r="O39" s="7">
        <v>-5.1499999999999997E-2</v>
      </c>
      <c r="P39" s="7">
        <v>0.51439999999999997</v>
      </c>
      <c r="Q39" t="s">
        <v>31</v>
      </c>
      <c r="W39" s="6"/>
      <c r="Y39" s="6"/>
      <c r="AA39" s="7"/>
      <c r="AC39" s="7"/>
      <c r="AI39" s="7"/>
      <c r="AJ39" s="7"/>
    </row>
    <row r="40" spans="1:36">
      <c r="A40" t="s">
        <v>32</v>
      </c>
      <c r="B40" t="s">
        <v>30</v>
      </c>
      <c r="C40" s="6">
        <v>42543.406238425923</v>
      </c>
      <c r="D40">
        <v>81.099999999999994</v>
      </c>
      <c r="E40" s="6">
        <v>42543.541655092595</v>
      </c>
      <c r="F40">
        <v>101.6</v>
      </c>
      <c r="G40" s="7">
        <v>0.25280000000000002</v>
      </c>
      <c r="H40">
        <v>-13396.2</v>
      </c>
      <c r="I40" s="7">
        <v>-0.27529999999999999</v>
      </c>
      <c r="J40">
        <v>600</v>
      </c>
      <c r="K40">
        <v>48660</v>
      </c>
      <c r="L40">
        <v>82830.83</v>
      </c>
      <c r="M40">
        <v>40</v>
      </c>
      <c r="N40">
        <v>-334.91</v>
      </c>
      <c r="O40" s="7">
        <v>-0.25280000000000002</v>
      </c>
      <c r="P40" s="7">
        <v>0.27189999999999998</v>
      </c>
      <c r="Q40" t="s">
        <v>31</v>
      </c>
      <c r="W40" s="6"/>
      <c r="Y40" s="6"/>
      <c r="AA40" s="7"/>
      <c r="AC40" s="7"/>
      <c r="AI40" s="7"/>
      <c r="AJ40" s="7"/>
    </row>
    <row r="41" spans="1:36">
      <c r="A41" t="s">
        <v>33</v>
      </c>
      <c r="B41" t="s">
        <v>30</v>
      </c>
      <c r="C41" s="6">
        <v>42543.541655092595</v>
      </c>
      <c r="D41">
        <v>68.45</v>
      </c>
      <c r="E41" s="6">
        <v>42544.444432870368</v>
      </c>
      <c r="F41">
        <v>29.25</v>
      </c>
      <c r="G41" s="7">
        <v>-0.57269999999999999</v>
      </c>
      <c r="H41">
        <v>22933.8</v>
      </c>
      <c r="I41" s="7">
        <v>0.55840000000000001</v>
      </c>
      <c r="J41">
        <v>600</v>
      </c>
      <c r="K41">
        <v>41070</v>
      </c>
      <c r="L41">
        <v>105764.63</v>
      </c>
      <c r="M41">
        <v>50</v>
      </c>
      <c r="N41">
        <v>458.68</v>
      </c>
      <c r="O41" s="7">
        <v>-0.2016</v>
      </c>
      <c r="P41" s="7">
        <v>0.68740000000000001</v>
      </c>
      <c r="Q41" t="s">
        <v>31</v>
      </c>
      <c r="W41" s="6"/>
      <c r="Y41" s="6"/>
      <c r="AA41" s="7"/>
      <c r="AC41" s="7"/>
      <c r="AI41" s="7"/>
      <c r="AJ41" s="7"/>
    </row>
    <row r="42" spans="1:36">
      <c r="A42" t="s">
        <v>39</v>
      </c>
      <c r="B42" t="s">
        <v>30</v>
      </c>
      <c r="C42" s="6">
        <v>42544.444432870368</v>
      </c>
      <c r="D42">
        <v>48</v>
      </c>
      <c r="E42" s="6">
        <v>42544.645821759259</v>
      </c>
      <c r="F42">
        <v>0.05</v>
      </c>
      <c r="G42" s="7">
        <v>-0.999</v>
      </c>
      <c r="H42">
        <v>28481.7</v>
      </c>
      <c r="I42" s="7">
        <v>0.9889</v>
      </c>
      <c r="J42">
        <v>600</v>
      </c>
      <c r="K42">
        <v>28800</v>
      </c>
      <c r="L42">
        <v>134246.32999999999</v>
      </c>
      <c r="M42">
        <v>59</v>
      </c>
      <c r="N42">
        <v>482.74</v>
      </c>
      <c r="O42" s="7">
        <v>-6.25E-2</v>
      </c>
      <c r="P42" s="7">
        <v>0.999</v>
      </c>
      <c r="Q42" t="s">
        <v>31</v>
      </c>
      <c r="W42" s="6"/>
      <c r="Y42" s="6"/>
      <c r="AA42" s="7"/>
      <c r="AC42" s="7"/>
      <c r="AI42" s="7"/>
      <c r="AJ42" s="7"/>
    </row>
    <row r="43" spans="1:36">
      <c r="A43" t="s">
        <v>41</v>
      </c>
      <c r="B43" t="s">
        <v>30</v>
      </c>
      <c r="C43" s="6">
        <v>42545.388877314814</v>
      </c>
      <c r="D43">
        <v>250</v>
      </c>
      <c r="E43" s="6">
        <v>42545.590266203704</v>
      </c>
      <c r="F43">
        <v>285</v>
      </c>
      <c r="G43" s="7">
        <v>0.14000000000000001</v>
      </c>
      <c r="H43">
        <v>-24210</v>
      </c>
      <c r="I43" s="7">
        <v>-0.16139999999999999</v>
      </c>
      <c r="J43">
        <v>600</v>
      </c>
      <c r="K43">
        <v>150000</v>
      </c>
      <c r="L43">
        <v>110036.33</v>
      </c>
      <c r="M43">
        <v>59</v>
      </c>
      <c r="N43">
        <v>-410.34</v>
      </c>
      <c r="O43" s="7">
        <v>-0.28000000000000003</v>
      </c>
      <c r="P43" s="7">
        <v>0.48</v>
      </c>
      <c r="Q43" t="s">
        <v>31</v>
      </c>
      <c r="W43" s="6"/>
      <c r="Y43" s="6"/>
      <c r="AA43" s="7"/>
      <c r="AC43" s="7"/>
      <c r="AI43" s="7"/>
      <c r="AJ43" s="7"/>
    </row>
    <row r="44" spans="1:36">
      <c r="A44" t="s">
        <v>29</v>
      </c>
      <c r="B44" t="s">
        <v>30</v>
      </c>
      <c r="C44" s="6">
        <v>42545.590266203704</v>
      </c>
      <c r="D44">
        <v>245</v>
      </c>
      <c r="E44" s="6">
        <v>42549.597210648149</v>
      </c>
      <c r="F44">
        <v>73.3</v>
      </c>
      <c r="G44" s="7">
        <v>-0.70079999999999998</v>
      </c>
      <c r="H44">
        <v>101110.2</v>
      </c>
      <c r="I44" s="7">
        <v>0.68779999999999997</v>
      </c>
      <c r="J44">
        <v>600</v>
      </c>
      <c r="K44">
        <v>147000</v>
      </c>
      <c r="L44">
        <v>211146.53</v>
      </c>
      <c r="M44">
        <v>157</v>
      </c>
      <c r="N44">
        <v>644.01</v>
      </c>
      <c r="O44" s="7">
        <v>-0.17080000000000001</v>
      </c>
      <c r="P44" s="7">
        <v>0.80959999999999999</v>
      </c>
      <c r="Q44" t="s">
        <v>31</v>
      </c>
      <c r="W44" s="6"/>
      <c r="Y44" s="6"/>
      <c r="AA44" s="7"/>
      <c r="AC44" s="7"/>
      <c r="AI44" s="7"/>
      <c r="AJ44" s="7"/>
    </row>
    <row r="45" spans="1:36">
      <c r="A45" t="s">
        <v>42</v>
      </c>
      <c r="B45" t="s">
        <v>30</v>
      </c>
      <c r="C45" s="6">
        <v>42549.597210648149</v>
      </c>
      <c r="D45">
        <v>131.19999999999999</v>
      </c>
      <c r="E45" s="6">
        <v>42550.388877314814</v>
      </c>
      <c r="F45">
        <v>157.75</v>
      </c>
      <c r="G45" s="7">
        <v>0.2024</v>
      </c>
      <c r="H45">
        <v>-17663.7</v>
      </c>
      <c r="I45" s="7">
        <v>-0.22439999999999999</v>
      </c>
      <c r="J45">
        <v>600</v>
      </c>
      <c r="K45">
        <v>78720</v>
      </c>
      <c r="L45">
        <v>193482.83</v>
      </c>
      <c r="M45">
        <v>18</v>
      </c>
      <c r="N45">
        <v>-981.32</v>
      </c>
      <c r="O45" s="7">
        <v>-0.372</v>
      </c>
      <c r="P45" s="7">
        <v>9.1000000000000004E-3</v>
      </c>
      <c r="Q45" t="s">
        <v>31</v>
      </c>
      <c r="W45" s="6"/>
      <c r="Y45" s="6"/>
      <c r="AA45" s="7"/>
      <c r="AC45" s="7"/>
      <c r="AI45" s="7"/>
      <c r="AJ45" s="7"/>
    </row>
    <row r="46" spans="1:36">
      <c r="A46" t="s">
        <v>39</v>
      </c>
      <c r="B46" t="s">
        <v>30</v>
      </c>
      <c r="C46" s="6">
        <v>42550.388877314814</v>
      </c>
      <c r="D46">
        <v>94.9</v>
      </c>
      <c r="E46" s="6">
        <v>42551.645821759259</v>
      </c>
      <c r="F46">
        <v>0.05</v>
      </c>
      <c r="G46" s="7">
        <v>-0.99950000000000006</v>
      </c>
      <c r="H46">
        <v>56340.3</v>
      </c>
      <c r="I46" s="7">
        <v>0.98950000000000005</v>
      </c>
      <c r="J46">
        <v>600</v>
      </c>
      <c r="K46">
        <v>56940</v>
      </c>
      <c r="L46">
        <v>249823.13</v>
      </c>
      <c r="M46">
        <v>152</v>
      </c>
      <c r="N46">
        <v>370.66</v>
      </c>
      <c r="O46" s="7">
        <v>-5.4300000000000001E-2</v>
      </c>
      <c r="P46" s="7">
        <v>0.99950000000000006</v>
      </c>
      <c r="Q46" t="s">
        <v>31</v>
      </c>
      <c r="W46" s="6"/>
      <c r="Y46" s="6"/>
      <c r="AA46" s="7"/>
      <c r="AC46" s="7"/>
      <c r="AI46" s="7"/>
      <c r="AJ46" s="7"/>
    </row>
    <row r="47" spans="1:36">
      <c r="A47" t="s">
        <v>36</v>
      </c>
      <c r="B47" t="s">
        <v>30</v>
      </c>
      <c r="C47" s="6">
        <v>42552.388877314814</v>
      </c>
      <c r="D47">
        <v>125.65</v>
      </c>
      <c r="E47" s="6">
        <v>42552.638877314814</v>
      </c>
      <c r="F47">
        <v>96.75</v>
      </c>
      <c r="G47" s="7">
        <v>-0.23</v>
      </c>
      <c r="H47">
        <v>16005.6</v>
      </c>
      <c r="I47" s="7">
        <v>0.21229999999999999</v>
      </c>
      <c r="J47">
        <v>600</v>
      </c>
      <c r="K47">
        <v>75390</v>
      </c>
      <c r="L47">
        <v>265828.71999999997</v>
      </c>
      <c r="M47">
        <v>73</v>
      </c>
      <c r="N47">
        <v>219.25</v>
      </c>
      <c r="O47" s="7">
        <v>-7.4399999999999994E-2</v>
      </c>
      <c r="P47" s="7">
        <v>0.43930000000000002</v>
      </c>
      <c r="Q47" t="s">
        <v>31</v>
      </c>
      <c r="W47" s="6"/>
      <c r="Y47" s="6"/>
      <c r="AA47" s="7"/>
      <c r="AC47" s="7"/>
      <c r="AI47" s="7"/>
      <c r="AJ47" s="7"/>
    </row>
    <row r="48" spans="1:36">
      <c r="A48" t="s">
        <v>43</v>
      </c>
      <c r="B48" t="s">
        <v>30</v>
      </c>
      <c r="C48" s="6">
        <v>42555.576377314814</v>
      </c>
      <c r="D48">
        <v>93</v>
      </c>
      <c r="E48" s="6">
        <v>42556.388877314814</v>
      </c>
      <c r="F48">
        <v>76.95</v>
      </c>
      <c r="G48" s="7">
        <v>-0.1726</v>
      </c>
      <c r="H48">
        <v>8610.2999999999993</v>
      </c>
      <c r="I48" s="7">
        <v>0.15429999999999999</v>
      </c>
      <c r="J48">
        <v>600</v>
      </c>
      <c r="K48">
        <v>55800</v>
      </c>
      <c r="L48">
        <v>274439.02</v>
      </c>
      <c r="M48">
        <v>24</v>
      </c>
      <c r="N48">
        <v>358.76</v>
      </c>
      <c r="O48" s="7">
        <v>-0.20699999999999999</v>
      </c>
      <c r="P48" s="7">
        <v>0.1726</v>
      </c>
      <c r="Q48" t="s">
        <v>31</v>
      </c>
      <c r="W48" s="6"/>
      <c r="Y48" s="6"/>
      <c r="AA48" s="7"/>
      <c r="AC48" s="7"/>
      <c r="AI48" s="7"/>
      <c r="AJ48" s="7"/>
    </row>
    <row r="49" spans="1:36">
      <c r="A49" t="s">
        <v>43</v>
      </c>
      <c r="B49" t="s">
        <v>30</v>
      </c>
      <c r="C49" s="6">
        <v>42556.39234953704</v>
      </c>
      <c r="D49">
        <v>80.150000000000006</v>
      </c>
      <c r="E49" s="6">
        <v>42556.48609953704</v>
      </c>
      <c r="F49">
        <v>81.8</v>
      </c>
      <c r="G49" s="7">
        <v>2.06E-2</v>
      </c>
      <c r="H49">
        <v>-1961.7</v>
      </c>
      <c r="I49" s="7">
        <v>-4.0800000000000003E-2</v>
      </c>
      <c r="J49">
        <v>600</v>
      </c>
      <c r="K49">
        <v>48090</v>
      </c>
      <c r="L49">
        <v>272477.32</v>
      </c>
      <c r="M49">
        <v>28</v>
      </c>
      <c r="N49">
        <v>-70.06</v>
      </c>
      <c r="O49" s="7">
        <v>-0.14849999999999999</v>
      </c>
      <c r="P49" s="7">
        <v>0.21149999999999999</v>
      </c>
      <c r="Q49" t="s">
        <v>31</v>
      </c>
      <c r="W49" s="6"/>
      <c r="Y49" s="6"/>
      <c r="AA49" s="7"/>
      <c r="AC49" s="7"/>
      <c r="AI49" s="7"/>
      <c r="AJ49" s="7"/>
    </row>
    <row r="50" spans="1:36">
      <c r="A50" t="s">
        <v>44</v>
      </c>
      <c r="B50" t="s">
        <v>30</v>
      </c>
      <c r="C50" s="6">
        <v>42556.499988425923</v>
      </c>
      <c r="D50">
        <v>64.05</v>
      </c>
      <c r="E50" s="6">
        <v>42556.531238425923</v>
      </c>
      <c r="F50">
        <v>78.650000000000006</v>
      </c>
      <c r="G50" s="7">
        <v>0.22789999999999999</v>
      </c>
      <c r="H50">
        <v>-9616.2000000000007</v>
      </c>
      <c r="I50" s="7">
        <v>-0.25019999999999998</v>
      </c>
      <c r="J50">
        <v>600</v>
      </c>
      <c r="K50">
        <v>38430</v>
      </c>
      <c r="L50">
        <v>262861.12</v>
      </c>
      <c r="M50">
        <v>10</v>
      </c>
      <c r="N50">
        <v>-961.62</v>
      </c>
      <c r="O50" s="7">
        <v>-0.22789999999999999</v>
      </c>
      <c r="P50" s="7">
        <v>4.6100000000000002E-2</v>
      </c>
      <c r="Q50" t="s">
        <v>31</v>
      </c>
      <c r="W50" s="6"/>
      <c r="Y50" s="6"/>
      <c r="AA50" s="7"/>
      <c r="AC50" s="7"/>
      <c r="AI50" s="7"/>
      <c r="AJ50" s="7"/>
    </row>
    <row r="51" spans="1:36">
      <c r="A51" t="s">
        <v>45</v>
      </c>
      <c r="B51" t="s">
        <v>30</v>
      </c>
      <c r="C51" s="6">
        <v>42556.534710648149</v>
      </c>
      <c r="D51">
        <v>115.25</v>
      </c>
      <c r="E51" s="6">
        <v>42558.430543981478</v>
      </c>
      <c r="F51">
        <v>81.650000000000006</v>
      </c>
      <c r="G51" s="7">
        <v>-0.29149999999999998</v>
      </c>
      <c r="H51">
        <v>18978.599999999999</v>
      </c>
      <c r="I51" s="7">
        <v>0.27450000000000002</v>
      </c>
      <c r="J51">
        <v>600</v>
      </c>
      <c r="K51">
        <v>69150</v>
      </c>
      <c r="L51">
        <v>281839.71999999997</v>
      </c>
      <c r="M51">
        <v>48</v>
      </c>
      <c r="N51">
        <v>395.39</v>
      </c>
      <c r="O51" s="7">
        <v>-0.1154</v>
      </c>
      <c r="P51" s="7">
        <v>0.50760000000000005</v>
      </c>
      <c r="Q51" t="s">
        <v>31</v>
      </c>
      <c r="W51" s="6"/>
      <c r="Y51" s="6"/>
      <c r="AA51" s="7"/>
      <c r="AC51" s="7"/>
      <c r="AI51" s="7"/>
      <c r="AJ51" s="7"/>
    </row>
    <row r="52" spans="1:36">
      <c r="A52" t="s">
        <v>44</v>
      </c>
      <c r="B52" t="s">
        <v>30</v>
      </c>
      <c r="C52" s="6">
        <v>42558.430543981478</v>
      </c>
      <c r="D52">
        <v>58.9</v>
      </c>
      <c r="E52" s="6">
        <v>42558.51734953704</v>
      </c>
      <c r="F52">
        <v>70.8</v>
      </c>
      <c r="G52" s="7">
        <v>0.20200000000000001</v>
      </c>
      <c r="H52">
        <v>-7918.2</v>
      </c>
      <c r="I52" s="7">
        <v>-0.22409999999999999</v>
      </c>
      <c r="J52">
        <v>600</v>
      </c>
      <c r="K52">
        <v>35340</v>
      </c>
      <c r="L52">
        <v>273921.52</v>
      </c>
      <c r="M52">
        <v>26</v>
      </c>
      <c r="N52">
        <v>-304.55</v>
      </c>
      <c r="O52" s="7">
        <v>-0.20200000000000001</v>
      </c>
      <c r="P52" s="7">
        <v>0.1222</v>
      </c>
      <c r="Q52" t="s">
        <v>31</v>
      </c>
      <c r="W52" s="6"/>
      <c r="Y52" s="6"/>
      <c r="AA52" s="7"/>
      <c r="AC52" s="7"/>
      <c r="AI52" s="7"/>
      <c r="AJ52" s="7"/>
    </row>
    <row r="53" spans="1:36">
      <c r="A53" t="s">
        <v>45</v>
      </c>
      <c r="B53" t="s">
        <v>30</v>
      </c>
      <c r="C53" s="6">
        <v>42558.51734953704</v>
      </c>
      <c r="D53">
        <v>56</v>
      </c>
      <c r="E53" s="6">
        <v>42558.527766203704</v>
      </c>
      <c r="F53">
        <v>95</v>
      </c>
      <c r="G53" s="7">
        <v>0.69640000000000002</v>
      </c>
      <c r="H53">
        <v>-24306</v>
      </c>
      <c r="I53" s="7">
        <v>-0.72340000000000004</v>
      </c>
      <c r="J53">
        <v>600</v>
      </c>
      <c r="K53">
        <v>33600</v>
      </c>
      <c r="L53">
        <v>249615.52</v>
      </c>
      <c r="M53">
        <v>4</v>
      </c>
      <c r="N53">
        <v>-6076.5</v>
      </c>
      <c r="O53" s="7">
        <v>-0.69640000000000002</v>
      </c>
      <c r="P53" s="7">
        <v>4.9099999999999998E-2</v>
      </c>
      <c r="Q53" t="s">
        <v>31</v>
      </c>
      <c r="W53" s="6"/>
      <c r="Y53" s="6"/>
      <c r="AA53" s="7"/>
      <c r="AC53" s="7"/>
      <c r="AI53" s="7"/>
      <c r="AJ53" s="7"/>
    </row>
    <row r="54" spans="1:36">
      <c r="A54" t="s">
        <v>44</v>
      </c>
      <c r="B54" t="s">
        <v>30</v>
      </c>
      <c r="C54" s="6">
        <v>42558.527766203704</v>
      </c>
      <c r="D54">
        <v>34.700000000000003</v>
      </c>
      <c r="E54" s="6">
        <v>42558.635405092595</v>
      </c>
      <c r="F54">
        <v>24.5</v>
      </c>
      <c r="G54" s="7">
        <v>-0.29389999999999999</v>
      </c>
      <c r="H54">
        <v>5764.8</v>
      </c>
      <c r="I54" s="7">
        <v>0.27689999999999998</v>
      </c>
      <c r="J54">
        <v>600</v>
      </c>
      <c r="K54">
        <v>20820</v>
      </c>
      <c r="L54">
        <v>255380.32</v>
      </c>
      <c r="M54">
        <v>32</v>
      </c>
      <c r="N54">
        <v>180.15</v>
      </c>
      <c r="O54" s="7">
        <v>-0.34289999999999998</v>
      </c>
      <c r="P54" s="7">
        <v>0.83140000000000003</v>
      </c>
      <c r="Q54" t="s">
        <v>31</v>
      </c>
      <c r="W54" s="6"/>
      <c r="Y54" s="6"/>
      <c r="AA54" s="7"/>
      <c r="AC54" s="7"/>
      <c r="AI54" s="7"/>
      <c r="AJ54" s="7"/>
    </row>
    <row r="55" spans="1:36">
      <c r="A55" t="s">
        <v>45</v>
      </c>
      <c r="B55" t="s">
        <v>30</v>
      </c>
      <c r="C55" s="6">
        <v>42559.388877314814</v>
      </c>
      <c r="D55">
        <v>137.30000000000001</v>
      </c>
      <c r="E55" s="6">
        <v>42559.572905092595</v>
      </c>
      <c r="F55">
        <v>135</v>
      </c>
      <c r="G55" s="7">
        <v>-1.6799999999999999E-2</v>
      </c>
      <c r="H55">
        <v>-253.8</v>
      </c>
      <c r="I55" s="7">
        <v>-3.0999999999999999E-3</v>
      </c>
      <c r="J55">
        <v>600</v>
      </c>
      <c r="K55">
        <v>82380</v>
      </c>
      <c r="L55">
        <v>255126.52</v>
      </c>
      <c r="M55">
        <v>54</v>
      </c>
      <c r="N55">
        <v>-4.7</v>
      </c>
      <c r="O55" s="7">
        <v>-0.1726</v>
      </c>
      <c r="P55" s="7">
        <v>0.4173</v>
      </c>
      <c r="Q55" t="s">
        <v>31</v>
      </c>
      <c r="W55" s="6"/>
      <c r="Y55" s="6"/>
      <c r="AA55" s="7"/>
      <c r="AC55" s="7"/>
      <c r="AI55" s="7"/>
      <c r="AJ55" s="7"/>
    </row>
    <row r="56" spans="1:36">
      <c r="A56" t="s">
        <v>36</v>
      </c>
      <c r="B56" t="s">
        <v>30</v>
      </c>
      <c r="C56" s="6">
        <v>42559.572905092595</v>
      </c>
      <c r="D56">
        <v>88.35</v>
      </c>
      <c r="E56" s="6">
        <v>42564.479155092595</v>
      </c>
      <c r="F56">
        <v>1.35</v>
      </c>
      <c r="G56" s="7">
        <v>-0.98470000000000002</v>
      </c>
      <c r="H56">
        <v>51661.8</v>
      </c>
      <c r="I56" s="7">
        <v>0.97460000000000002</v>
      </c>
      <c r="J56">
        <v>600</v>
      </c>
      <c r="K56">
        <v>53010</v>
      </c>
      <c r="L56">
        <v>306788.32</v>
      </c>
      <c r="M56">
        <v>205</v>
      </c>
      <c r="N56">
        <v>252.01</v>
      </c>
      <c r="O56" s="7">
        <v>-0.245</v>
      </c>
      <c r="P56" s="7">
        <v>0.99039999999999995</v>
      </c>
      <c r="Q56" t="s">
        <v>31</v>
      </c>
      <c r="W56" s="6"/>
      <c r="Y56" s="6"/>
      <c r="AA56" s="7"/>
      <c r="AC56" s="7"/>
      <c r="AI56" s="7"/>
      <c r="AJ56" s="7"/>
    </row>
    <row r="57" spans="1:36">
      <c r="A57" t="s">
        <v>46</v>
      </c>
      <c r="B57" t="s">
        <v>30</v>
      </c>
      <c r="C57" s="6">
        <v>42564.479155092595</v>
      </c>
      <c r="D57">
        <v>59.7</v>
      </c>
      <c r="E57" s="6">
        <v>42564.57984953704</v>
      </c>
      <c r="F57">
        <v>84.4</v>
      </c>
      <c r="G57" s="7">
        <v>0.41370000000000001</v>
      </c>
      <c r="H57">
        <v>-13724.03</v>
      </c>
      <c r="I57" s="7">
        <v>-0.43790000000000001</v>
      </c>
      <c r="J57">
        <v>525</v>
      </c>
      <c r="K57">
        <v>31342.5</v>
      </c>
      <c r="L57">
        <v>293064.3</v>
      </c>
      <c r="M57">
        <v>30</v>
      </c>
      <c r="N57">
        <v>-457.47</v>
      </c>
      <c r="O57" s="7">
        <v>-0.54100000000000004</v>
      </c>
      <c r="P57" s="7">
        <v>0.1022</v>
      </c>
      <c r="Q57" t="s">
        <v>31</v>
      </c>
      <c r="W57" s="6"/>
      <c r="Y57" s="6"/>
      <c r="AA57" s="7"/>
      <c r="AC57" s="7"/>
      <c r="AI57" s="7"/>
      <c r="AJ57" s="7"/>
    </row>
    <row r="58" spans="1:36">
      <c r="A58" t="s">
        <v>47</v>
      </c>
      <c r="B58" t="s">
        <v>30</v>
      </c>
      <c r="C58" s="6">
        <v>42565.607627314814</v>
      </c>
      <c r="D58">
        <v>42.5</v>
      </c>
      <c r="E58" s="6">
        <v>42565.645821759259</v>
      </c>
      <c r="F58">
        <v>33</v>
      </c>
      <c r="G58" s="7">
        <v>-0.2235</v>
      </c>
      <c r="H58">
        <v>4591.13</v>
      </c>
      <c r="I58" s="7">
        <v>0.20580000000000001</v>
      </c>
      <c r="J58">
        <v>525</v>
      </c>
      <c r="K58">
        <v>22312.5</v>
      </c>
      <c r="L58">
        <v>297655.42</v>
      </c>
      <c r="M58">
        <v>12</v>
      </c>
      <c r="N58">
        <v>382.59</v>
      </c>
      <c r="O58" s="7">
        <v>-0.32940000000000003</v>
      </c>
      <c r="P58" s="7">
        <v>0.4647</v>
      </c>
      <c r="Q58" t="s">
        <v>31</v>
      </c>
      <c r="W58" s="6"/>
      <c r="Y58" s="6"/>
      <c r="AA58" s="7"/>
      <c r="AC58" s="7"/>
      <c r="AI58" s="7"/>
      <c r="AJ58" s="7"/>
    </row>
    <row r="59" spans="1:36">
      <c r="A59" t="s">
        <v>47</v>
      </c>
      <c r="B59" t="s">
        <v>30</v>
      </c>
      <c r="C59" s="6">
        <v>42566.388877314814</v>
      </c>
      <c r="D59">
        <v>165.4</v>
      </c>
      <c r="E59" s="6">
        <v>42566.493043981478</v>
      </c>
      <c r="F59">
        <v>205.1</v>
      </c>
      <c r="G59" s="7">
        <v>0.24</v>
      </c>
      <c r="H59">
        <v>-22787.62</v>
      </c>
      <c r="I59" s="7">
        <v>-0.26240000000000002</v>
      </c>
      <c r="J59">
        <v>525</v>
      </c>
      <c r="K59">
        <v>86835</v>
      </c>
      <c r="L59">
        <v>274867.8</v>
      </c>
      <c r="M59">
        <v>31</v>
      </c>
      <c r="N59">
        <v>-735.08</v>
      </c>
      <c r="O59" s="7">
        <v>-0.29559999999999997</v>
      </c>
      <c r="P59" s="7">
        <v>0.1678</v>
      </c>
      <c r="Q59" t="s">
        <v>31</v>
      </c>
      <c r="W59" s="6"/>
      <c r="Y59" s="6"/>
      <c r="AA59" s="7"/>
      <c r="AC59" s="7"/>
      <c r="AI59" s="7"/>
      <c r="AJ59" s="7"/>
    </row>
    <row r="60" spans="1:36">
      <c r="A60" t="s">
        <v>48</v>
      </c>
      <c r="B60" t="s">
        <v>30</v>
      </c>
      <c r="C60" s="6">
        <v>42566.493043981478</v>
      </c>
      <c r="D60">
        <v>164.65</v>
      </c>
      <c r="E60" s="6">
        <v>42566.538182870368</v>
      </c>
      <c r="F60">
        <v>220.1</v>
      </c>
      <c r="G60" s="7">
        <v>0.33679999999999999</v>
      </c>
      <c r="H60">
        <v>-31131.19</v>
      </c>
      <c r="I60" s="7">
        <v>-0.36009999999999998</v>
      </c>
      <c r="J60">
        <v>525</v>
      </c>
      <c r="K60">
        <v>86441.25</v>
      </c>
      <c r="L60">
        <v>243736.61</v>
      </c>
      <c r="M60">
        <v>14</v>
      </c>
      <c r="N60">
        <v>-2223.66</v>
      </c>
      <c r="O60" s="7">
        <v>-0.33679999999999999</v>
      </c>
      <c r="P60" s="7">
        <v>3.8999999999999998E-3</v>
      </c>
      <c r="Q60" t="s">
        <v>31</v>
      </c>
      <c r="W60" s="6"/>
      <c r="Y60" s="6"/>
      <c r="AA60" s="7"/>
      <c r="AC60" s="7"/>
      <c r="AI60" s="7"/>
      <c r="AJ60" s="7"/>
    </row>
    <row r="61" spans="1:36">
      <c r="A61" t="s">
        <v>47</v>
      </c>
      <c r="B61" t="s">
        <v>30</v>
      </c>
      <c r="C61" s="6">
        <v>42566.538182870368</v>
      </c>
      <c r="D61">
        <v>149.4</v>
      </c>
      <c r="E61" s="6">
        <v>42569.57984953704</v>
      </c>
      <c r="F61">
        <v>82.25</v>
      </c>
      <c r="G61" s="7">
        <v>-0.44950000000000001</v>
      </c>
      <c r="H61">
        <v>34037.589999999997</v>
      </c>
      <c r="I61" s="7">
        <v>0.434</v>
      </c>
      <c r="J61">
        <v>525</v>
      </c>
      <c r="K61">
        <v>78435</v>
      </c>
      <c r="L61">
        <v>277774.2</v>
      </c>
      <c r="M61">
        <v>90</v>
      </c>
      <c r="N61">
        <v>378.2</v>
      </c>
      <c r="O61" s="7">
        <v>-0.19040000000000001</v>
      </c>
      <c r="P61" s="7">
        <v>0.70679999999999998</v>
      </c>
      <c r="Q61" t="s">
        <v>31</v>
      </c>
      <c r="W61" s="6"/>
      <c r="Y61" s="6"/>
      <c r="AA61" s="7"/>
      <c r="AC61" s="7"/>
      <c r="AI61" s="7"/>
      <c r="AJ61" s="7"/>
    </row>
    <row r="62" spans="1:36">
      <c r="A62" t="s">
        <v>49</v>
      </c>
      <c r="B62" t="s">
        <v>30</v>
      </c>
      <c r="C62" s="6">
        <v>42569.57984953704</v>
      </c>
      <c r="D62">
        <v>139.15</v>
      </c>
      <c r="E62" s="6">
        <v>42570.524293981478</v>
      </c>
      <c r="F62">
        <v>114</v>
      </c>
      <c r="G62" s="7">
        <v>-0.1807</v>
      </c>
      <c r="H62">
        <v>11874.71</v>
      </c>
      <c r="I62" s="7">
        <v>0.16250000000000001</v>
      </c>
      <c r="J62">
        <v>525</v>
      </c>
      <c r="K62">
        <v>73053.75</v>
      </c>
      <c r="L62">
        <v>289648.90999999997</v>
      </c>
      <c r="M62">
        <v>62</v>
      </c>
      <c r="N62">
        <v>191.53</v>
      </c>
      <c r="O62" s="7">
        <v>-0.2472</v>
      </c>
      <c r="P62" s="7">
        <v>0.60329999999999995</v>
      </c>
      <c r="Q62" t="s">
        <v>31</v>
      </c>
      <c r="W62" s="6"/>
      <c r="Y62" s="6"/>
      <c r="AA62" s="7"/>
      <c r="AC62" s="7"/>
      <c r="AI62" s="7"/>
      <c r="AJ62" s="7"/>
    </row>
    <row r="63" spans="1:36">
      <c r="A63" t="s">
        <v>50</v>
      </c>
      <c r="B63" t="s">
        <v>30</v>
      </c>
      <c r="C63" s="6">
        <v>42570.524293981478</v>
      </c>
      <c r="D63">
        <v>91.8</v>
      </c>
      <c r="E63" s="6">
        <v>42570.562488425923</v>
      </c>
      <c r="F63">
        <v>167.2</v>
      </c>
      <c r="G63" s="7">
        <v>0.82140000000000002</v>
      </c>
      <c r="H63">
        <v>-40944.75</v>
      </c>
      <c r="I63" s="7">
        <v>-0.84960000000000002</v>
      </c>
      <c r="J63">
        <v>525</v>
      </c>
      <c r="K63">
        <v>48195</v>
      </c>
      <c r="L63">
        <v>248704.16</v>
      </c>
      <c r="M63">
        <v>12</v>
      </c>
      <c r="N63">
        <v>-3412.06</v>
      </c>
      <c r="O63" s="7">
        <v>-0.83330000000000004</v>
      </c>
      <c r="P63" s="7">
        <v>0.15740000000000001</v>
      </c>
      <c r="Q63" t="s">
        <v>31</v>
      </c>
      <c r="W63" s="6"/>
      <c r="Y63" s="6"/>
      <c r="AA63" s="7"/>
      <c r="AC63" s="7"/>
      <c r="AI63" s="7"/>
      <c r="AJ63" s="7"/>
    </row>
    <row r="64" spans="1:36">
      <c r="A64" t="s">
        <v>51</v>
      </c>
      <c r="B64" t="s">
        <v>30</v>
      </c>
      <c r="C64" s="6">
        <v>42570.562488425923</v>
      </c>
      <c r="D64">
        <v>87.65</v>
      </c>
      <c r="E64" s="6">
        <v>42571.39234953704</v>
      </c>
      <c r="F64">
        <v>135.5</v>
      </c>
      <c r="G64" s="7">
        <v>0.54590000000000005</v>
      </c>
      <c r="H64">
        <v>-26292.79</v>
      </c>
      <c r="I64" s="7">
        <v>-0.57140000000000002</v>
      </c>
      <c r="J64">
        <v>525</v>
      </c>
      <c r="K64">
        <v>46016.25</v>
      </c>
      <c r="L64">
        <v>222411.37</v>
      </c>
      <c r="M64">
        <v>29</v>
      </c>
      <c r="N64">
        <v>-906.65</v>
      </c>
      <c r="O64" s="7">
        <v>-0.56869999999999998</v>
      </c>
      <c r="P64" s="7">
        <v>0.20250000000000001</v>
      </c>
      <c r="Q64" t="s">
        <v>31</v>
      </c>
      <c r="W64" s="6"/>
      <c r="Y64" s="6"/>
      <c r="AA64" s="7"/>
      <c r="AC64" s="7"/>
      <c r="AI64" s="7"/>
      <c r="AJ64" s="7"/>
    </row>
    <row r="65" spans="1:36">
      <c r="A65" t="s">
        <v>50</v>
      </c>
      <c r="B65" t="s">
        <v>30</v>
      </c>
      <c r="C65" s="6">
        <v>42571.39234953704</v>
      </c>
      <c r="D65">
        <v>86</v>
      </c>
      <c r="E65" s="6">
        <v>42571.645821759259</v>
      </c>
      <c r="F65">
        <v>57</v>
      </c>
      <c r="G65" s="7">
        <v>-0.3372</v>
      </c>
      <c r="H65">
        <v>14474.25</v>
      </c>
      <c r="I65" s="7">
        <v>0.3206</v>
      </c>
      <c r="J65">
        <v>525</v>
      </c>
      <c r="K65">
        <v>45150</v>
      </c>
      <c r="L65">
        <v>236885.62</v>
      </c>
      <c r="M65">
        <v>74</v>
      </c>
      <c r="N65">
        <v>195.6</v>
      </c>
      <c r="O65" s="7">
        <v>-7.9100000000000004E-2</v>
      </c>
      <c r="P65" s="7">
        <v>0.3826</v>
      </c>
      <c r="Q65" t="s">
        <v>31</v>
      </c>
      <c r="W65" s="6"/>
      <c r="Y65" s="6"/>
      <c r="AA65" s="7"/>
      <c r="AC65" s="7"/>
      <c r="AI65" s="7"/>
      <c r="AJ65" s="7"/>
    </row>
    <row r="66" spans="1:36">
      <c r="A66" t="s">
        <v>49</v>
      </c>
      <c r="B66" t="s">
        <v>30</v>
      </c>
      <c r="C66" s="6">
        <v>42572.388877314814</v>
      </c>
      <c r="D66">
        <v>54.9</v>
      </c>
      <c r="E66" s="6">
        <v>42572.645821759259</v>
      </c>
      <c r="F66">
        <v>0.05</v>
      </c>
      <c r="G66" s="7">
        <v>-0.99909999999999999</v>
      </c>
      <c r="H66">
        <v>28507.759999999998</v>
      </c>
      <c r="I66" s="7">
        <v>0.98909999999999998</v>
      </c>
      <c r="J66">
        <v>525</v>
      </c>
      <c r="K66">
        <v>28822.5</v>
      </c>
      <c r="L66">
        <v>265393.39</v>
      </c>
      <c r="M66">
        <v>75</v>
      </c>
      <c r="N66">
        <v>380.1</v>
      </c>
      <c r="O66" s="7">
        <v>-0.27500000000000002</v>
      </c>
      <c r="P66" s="7">
        <v>0.99909999999999999</v>
      </c>
      <c r="Q66" t="s">
        <v>31</v>
      </c>
      <c r="W66" s="6"/>
      <c r="Y66" s="6"/>
      <c r="AA66" s="7"/>
      <c r="AC66" s="7"/>
      <c r="AI66" s="7"/>
      <c r="AJ66" s="7"/>
    </row>
    <row r="67" spans="1:36">
      <c r="A67" t="s">
        <v>46</v>
      </c>
      <c r="B67" t="s">
        <v>30</v>
      </c>
      <c r="C67" s="6">
        <v>42573.388877314814</v>
      </c>
      <c r="D67">
        <v>210</v>
      </c>
      <c r="E67" s="6">
        <v>42573.54859953704</v>
      </c>
      <c r="F67">
        <v>259.95</v>
      </c>
      <c r="G67" s="7">
        <v>0.2379</v>
      </c>
      <c r="H67">
        <v>-28690.99</v>
      </c>
      <c r="I67" s="7">
        <v>-0.26019999999999999</v>
      </c>
      <c r="J67">
        <v>525</v>
      </c>
      <c r="K67">
        <v>110250</v>
      </c>
      <c r="L67">
        <v>236702.4</v>
      </c>
      <c r="M67">
        <v>47</v>
      </c>
      <c r="N67">
        <v>-610.45000000000005</v>
      </c>
      <c r="O67" s="7">
        <v>-0.29049999999999998</v>
      </c>
      <c r="P67" s="7">
        <v>0.23519999999999999</v>
      </c>
      <c r="Q67" t="s">
        <v>31</v>
      </c>
      <c r="W67" s="6"/>
      <c r="Y67" s="6"/>
      <c r="AA67" s="7"/>
      <c r="AC67" s="7"/>
      <c r="AI67" s="7"/>
      <c r="AJ67" s="7"/>
    </row>
    <row r="68" spans="1:36">
      <c r="A68" t="s">
        <v>52</v>
      </c>
      <c r="B68" t="s">
        <v>30</v>
      </c>
      <c r="C68" s="6">
        <v>42573.54859953704</v>
      </c>
      <c r="D68">
        <v>136.44999999999999</v>
      </c>
      <c r="E68" s="6">
        <v>42576.388877314814</v>
      </c>
      <c r="F68">
        <v>140.05000000000001</v>
      </c>
      <c r="G68" s="7">
        <v>2.64E-2</v>
      </c>
      <c r="H68">
        <v>-3341.63</v>
      </c>
      <c r="I68" s="7">
        <v>-4.6600000000000003E-2</v>
      </c>
      <c r="J68">
        <v>525</v>
      </c>
      <c r="K68">
        <v>71636.25</v>
      </c>
      <c r="L68">
        <v>233360.77</v>
      </c>
      <c r="M68">
        <v>32</v>
      </c>
      <c r="N68">
        <v>-104.43</v>
      </c>
      <c r="O68" s="7">
        <v>-0.40670000000000001</v>
      </c>
      <c r="P68" s="7">
        <v>0.1096</v>
      </c>
      <c r="Q68" t="s">
        <v>31</v>
      </c>
      <c r="W68" s="6"/>
      <c r="Y68" s="6"/>
      <c r="AA68" s="7"/>
      <c r="AC68" s="7"/>
      <c r="AI68" s="7"/>
      <c r="AJ68" s="7"/>
    </row>
    <row r="69" spans="1:36">
      <c r="A69" t="s">
        <v>53</v>
      </c>
      <c r="B69" t="s">
        <v>30</v>
      </c>
      <c r="C69" s="6">
        <v>42576.388877314814</v>
      </c>
      <c r="D69">
        <v>133.05000000000001</v>
      </c>
      <c r="E69" s="6">
        <v>42576.440960648149</v>
      </c>
      <c r="F69">
        <v>147</v>
      </c>
      <c r="G69" s="7">
        <v>0.1048</v>
      </c>
      <c r="H69">
        <v>-8794.01</v>
      </c>
      <c r="I69" s="7">
        <v>-0.12590000000000001</v>
      </c>
      <c r="J69">
        <v>525</v>
      </c>
      <c r="K69">
        <v>69851.25</v>
      </c>
      <c r="L69">
        <v>224566.76</v>
      </c>
      <c r="M69">
        <v>16</v>
      </c>
      <c r="N69">
        <v>-549.63</v>
      </c>
      <c r="O69" s="7">
        <v>-0.12659999999999999</v>
      </c>
      <c r="P69" s="7">
        <v>0.3044</v>
      </c>
      <c r="Q69" t="s">
        <v>31</v>
      </c>
      <c r="W69" s="6"/>
      <c r="Y69" s="6"/>
      <c r="AA69" s="7"/>
      <c r="AC69" s="7"/>
      <c r="AI69" s="7"/>
      <c r="AJ69" s="7"/>
    </row>
    <row r="70" spans="1:36">
      <c r="A70" t="s">
        <v>52</v>
      </c>
      <c r="B70" t="s">
        <v>30</v>
      </c>
      <c r="C70" s="6">
        <v>42576.440960648149</v>
      </c>
      <c r="D70">
        <v>120.15</v>
      </c>
      <c r="E70" s="6">
        <v>42577.618043981478</v>
      </c>
      <c r="F70">
        <v>38.049999999999997</v>
      </c>
      <c r="G70" s="7">
        <v>-0.68330000000000002</v>
      </c>
      <c r="H70">
        <v>42271.95</v>
      </c>
      <c r="I70" s="7">
        <v>0.67010000000000003</v>
      </c>
      <c r="J70">
        <v>525</v>
      </c>
      <c r="K70">
        <v>63078.75</v>
      </c>
      <c r="L70">
        <v>266838.71000000002</v>
      </c>
      <c r="M70">
        <v>129</v>
      </c>
      <c r="N70">
        <v>327.69</v>
      </c>
      <c r="O70" s="7">
        <v>-6.5299999999999997E-2</v>
      </c>
      <c r="P70" s="7">
        <v>0.80730000000000002</v>
      </c>
      <c r="Q70" t="s">
        <v>31</v>
      </c>
      <c r="W70" s="6"/>
      <c r="Y70" s="6"/>
      <c r="AA70" s="7"/>
      <c r="AC70" s="7"/>
      <c r="AI70" s="7"/>
      <c r="AJ70" s="7"/>
    </row>
    <row r="71" spans="1:36">
      <c r="A71" t="s">
        <v>51</v>
      </c>
      <c r="B71" t="s">
        <v>30</v>
      </c>
      <c r="C71" s="6">
        <v>42577.618043981478</v>
      </c>
      <c r="D71">
        <v>152.85</v>
      </c>
      <c r="E71" s="6">
        <v>42578.39234953704</v>
      </c>
      <c r="F71">
        <v>168.1</v>
      </c>
      <c r="G71" s="7">
        <v>9.98E-2</v>
      </c>
      <c r="H71">
        <v>-9691.24</v>
      </c>
      <c r="I71" s="7">
        <v>-0.1208</v>
      </c>
      <c r="J71">
        <v>525</v>
      </c>
      <c r="K71">
        <v>80246.25</v>
      </c>
      <c r="L71">
        <v>257147.47</v>
      </c>
      <c r="M71">
        <v>13</v>
      </c>
      <c r="N71">
        <v>-745.48</v>
      </c>
      <c r="O71" s="7">
        <v>-0.20480000000000001</v>
      </c>
      <c r="P71" s="7">
        <v>0.47689999999999999</v>
      </c>
      <c r="Q71" t="s">
        <v>31</v>
      </c>
      <c r="W71" s="6"/>
      <c r="Y71" s="6"/>
      <c r="AA71" s="7"/>
      <c r="AC71" s="7"/>
      <c r="AI71" s="7"/>
      <c r="AJ71" s="7"/>
    </row>
    <row r="72" spans="1:36">
      <c r="A72" t="s">
        <v>50</v>
      </c>
      <c r="B72" t="s">
        <v>30</v>
      </c>
      <c r="C72" s="6">
        <v>42578.39234953704</v>
      </c>
      <c r="D72">
        <v>93.05</v>
      </c>
      <c r="E72" s="6">
        <v>42578.482627314814</v>
      </c>
      <c r="F72">
        <v>147</v>
      </c>
      <c r="G72" s="7">
        <v>0.57979999999999998</v>
      </c>
      <c r="H72">
        <v>-29584.01</v>
      </c>
      <c r="I72" s="7">
        <v>-0.60560000000000003</v>
      </c>
      <c r="J72">
        <v>525</v>
      </c>
      <c r="K72">
        <v>48851.25</v>
      </c>
      <c r="L72">
        <v>227563.46</v>
      </c>
      <c r="M72">
        <v>27</v>
      </c>
      <c r="N72">
        <v>-1095.7</v>
      </c>
      <c r="O72" s="7">
        <v>-0.65500000000000003</v>
      </c>
      <c r="P72" s="7">
        <v>0.42770000000000002</v>
      </c>
      <c r="Q72" t="s">
        <v>31</v>
      </c>
      <c r="W72" s="6"/>
      <c r="Y72" s="6"/>
      <c r="AA72" s="7"/>
      <c r="AC72" s="7"/>
      <c r="AI72" s="7"/>
      <c r="AJ72" s="7"/>
    </row>
    <row r="73" spans="1:36">
      <c r="A73" t="s">
        <v>51</v>
      </c>
      <c r="B73" t="s">
        <v>30</v>
      </c>
      <c r="C73" s="6">
        <v>42578.482627314814</v>
      </c>
      <c r="D73">
        <v>110.95</v>
      </c>
      <c r="E73" s="6">
        <v>42578.631932870368</v>
      </c>
      <c r="F73">
        <v>172.75</v>
      </c>
      <c r="G73" s="7">
        <v>0.55700000000000005</v>
      </c>
      <c r="H73">
        <v>-33934.43</v>
      </c>
      <c r="I73" s="7">
        <v>-0.58260000000000001</v>
      </c>
      <c r="J73">
        <v>525</v>
      </c>
      <c r="K73">
        <v>58248.75</v>
      </c>
      <c r="L73">
        <v>193629.04</v>
      </c>
      <c r="M73">
        <v>44</v>
      </c>
      <c r="N73">
        <v>-771.24</v>
      </c>
      <c r="O73" s="7">
        <v>-0.61150000000000004</v>
      </c>
      <c r="P73" s="7">
        <v>0.2195</v>
      </c>
      <c r="Q73" t="s">
        <v>31</v>
      </c>
      <c r="W73" s="6"/>
      <c r="Y73" s="6"/>
      <c r="AA73" s="7"/>
      <c r="AC73" s="7"/>
      <c r="AI73" s="7"/>
      <c r="AJ73" s="7"/>
    </row>
    <row r="74" spans="1:36">
      <c r="A74" t="s">
        <v>50</v>
      </c>
      <c r="B74" t="s">
        <v>30</v>
      </c>
      <c r="C74" s="6">
        <v>42578.631932870368</v>
      </c>
      <c r="D74">
        <v>70.349999999999994</v>
      </c>
      <c r="E74" s="6">
        <v>42579.569432870368</v>
      </c>
      <c r="F74">
        <v>34.25</v>
      </c>
      <c r="G74" s="7">
        <v>-0.5131</v>
      </c>
      <c r="H74">
        <v>18403.349999999999</v>
      </c>
      <c r="I74" s="7">
        <v>0.49830000000000002</v>
      </c>
      <c r="J74">
        <v>525</v>
      </c>
      <c r="K74">
        <v>36933.75</v>
      </c>
      <c r="L74">
        <v>212032.39</v>
      </c>
      <c r="M74">
        <v>60</v>
      </c>
      <c r="N74">
        <v>306.72000000000003</v>
      </c>
      <c r="O74" s="7">
        <v>-0.32129999999999997</v>
      </c>
      <c r="P74" s="7">
        <v>0.8266</v>
      </c>
      <c r="Q74" t="s">
        <v>31</v>
      </c>
      <c r="W74" s="6"/>
      <c r="Y74" s="6"/>
      <c r="AA74" s="7"/>
      <c r="AC74" s="7"/>
      <c r="AI74" s="7"/>
      <c r="AJ74" s="7"/>
    </row>
    <row r="75" spans="1:36">
      <c r="A75" t="s">
        <v>49</v>
      </c>
      <c r="B75" t="s">
        <v>30</v>
      </c>
      <c r="C75" s="6">
        <v>42579.569432870368</v>
      </c>
      <c r="D75">
        <v>66</v>
      </c>
      <c r="E75" s="6">
        <v>42579.631932870368</v>
      </c>
      <c r="F75">
        <v>71.25</v>
      </c>
      <c r="G75" s="7">
        <v>7.9500000000000001E-2</v>
      </c>
      <c r="H75">
        <v>-3476.81</v>
      </c>
      <c r="I75" s="7">
        <v>-0.1003</v>
      </c>
      <c r="J75">
        <v>525</v>
      </c>
      <c r="K75">
        <v>34650</v>
      </c>
      <c r="L75">
        <v>208555.57</v>
      </c>
      <c r="M75">
        <v>19</v>
      </c>
      <c r="N75">
        <v>-182.99</v>
      </c>
      <c r="O75" s="7">
        <v>-0.55230000000000001</v>
      </c>
      <c r="P75" s="7">
        <v>0.44090000000000001</v>
      </c>
      <c r="Q75" t="s">
        <v>31</v>
      </c>
      <c r="W75" s="6"/>
      <c r="Y75" s="6"/>
      <c r="AA75" s="7"/>
      <c r="AC75" s="7"/>
      <c r="AI75" s="7"/>
      <c r="AJ75" s="7"/>
    </row>
    <row r="76" spans="1:36">
      <c r="A76" t="s">
        <v>54</v>
      </c>
      <c r="B76" t="s">
        <v>30</v>
      </c>
      <c r="C76" s="6">
        <v>42579.631932870368</v>
      </c>
      <c r="D76">
        <v>23.85</v>
      </c>
      <c r="E76" s="6">
        <v>42579.645821759259</v>
      </c>
      <c r="F76">
        <v>26</v>
      </c>
      <c r="G76" s="7">
        <v>9.01E-2</v>
      </c>
      <c r="H76">
        <v>-1390.46</v>
      </c>
      <c r="I76" s="7">
        <v>-0.111</v>
      </c>
      <c r="J76">
        <v>525</v>
      </c>
      <c r="K76">
        <v>12521.25</v>
      </c>
      <c r="L76">
        <v>207165.11</v>
      </c>
      <c r="M76">
        <v>5</v>
      </c>
      <c r="N76">
        <v>-278.08999999999997</v>
      </c>
      <c r="O76" s="7">
        <v>-0.3417</v>
      </c>
      <c r="P76" s="7">
        <v>0.45490000000000003</v>
      </c>
      <c r="Q76" t="s">
        <v>31</v>
      </c>
      <c r="W76" s="6"/>
      <c r="Y76" s="6"/>
      <c r="AA76" s="7"/>
      <c r="AC76" s="7"/>
      <c r="AI76" s="7"/>
      <c r="AJ76" s="7"/>
    </row>
    <row r="77" spans="1:36">
      <c r="A77" t="s">
        <v>49</v>
      </c>
      <c r="B77" t="s">
        <v>30</v>
      </c>
      <c r="C77" s="6">
        <v>42580.388877314814</v>
      </c>
      <c r="D77">
        <v>168</v>
      </c>
      <c r="E77" s="6">
        <v>42583.388877314814</v>
      </c>
      <c r="F77">
        <v>183.75</v>
      </c>
      <c r="G77" s="7">
        <v>9.3799999999999994E-2</v>
      </c>
      <c r="H77">
        <v>-10115.44</v>
      </c>
      <c r="I77" s="7">
        <v>-0.1147</v>
      </c>
      <c r="J77">
        <v>525</v>
      </c>
      <c r="K77">
        <v>88200</v>
      </c>
      <c r="L77">
        <v>197049.67</v>
      </c>
      <c r="M77">
        <v>78</v>
      </c>
      <c r="N77">
        <v>-129.69</v>
      </c>
      <c r="O77" s="7">
        <v>-0.26219999999999999</v>
      </c>
      <c r="P77" s="7">
        <v>0.18779999999999999</v>
      </c>
      <c r="Q77" t="s">
        <v>31</v>
      </c>
      <c r="W77" s="6"/>
      <c r="Y77" s="6"/>
      <c r="AA77" s="7"/>
      <c r="AC77" s="7"/>
      <c r="AI77" s="7"/>
      <c r="AJ77" s="7"/>
    </row>
    <row r="78" spans="1:36">
      <c r="A78" t="s">
        <v>50</v>
      </c>
      <c r="B78" t="s">
        <v>30</v>
      </c>
      <c r="C78" s="6">
        <v>42583.388877314814</v>
      </c>
      <c r="D78">
        <v>104.4</v>
      </c>
      <c r="E78" s="6">
        <v>42583.499988425923</v>
      </c>
      <c r="F78">
        <v>178.15</v>
      </c>
      <c r="G78" s="7">
        <v>0.70640000000000003</v>
      </c>
      <c r="H78">
        <v>-40202.14</v>
      </c>
      <c r="I78" s="7">
        <v>-0.73350000000000004</v>
      </c>
      <c r="J78">
        <v>525</v>
      </c>
      <c r="K78">
        <v>54810</v>
      </c>
      <c r="L78">
        <v>156847.54</v>
      </c>
      <c r="M78">
        <v>33</v>
      </c>
      <c r="N78">
        <v>-1218.25</v>
      </c>
      <c r="O78" s="7">
        <v>-0.70640000000000003</v>
      </c>
      <c r="P78" s="7">
        <v>0.22270000000000001</v>
      </c>
      <c r="Q78" t="s">
        <v>31</v>
      </c>
      <c r="W78" s="6"/>
      <c r="Y78" s="6"/>
      <c r="AA78" s="7"/>
      <c r="AC78" s="7"/>
      <c r="AI78" s="7"/>
      <c r="AJ78" s="7"/>
    </row>
    <row r="79" spans="1:36">
      <c r="A79" t="s">
        <v>51</v>
      </c>
      <c r="B79" t="s">
        <v>30</v>
      </c>
      <c r="C79" s="6">
        <v>42583.499988425923</v>
      </c>
      <c r="D79">
        <v>136.44999999999999</v>
      </c>
      <c r="E79" s="6">
        <v>42584.468738425923</v>
      </c>
      <c r="F79">
        <v>97.1</v>
      </c>
      <c r="G79" s="7">
        <v>-0.28839999999999999</v>
      </c>
      <c r="H79">
        <v>19432.61</v>
      </c>
      <c r="I79" s="7">
        <v>0.27129999999999999</v>
      </c>
      <c r="J79">
        <v>525</v>
      </c>
      <c r="K79">
        <v>71636.25</v>
      </c>
      <c r="L79">
        <v>176280.15</v>
      </c>
      <c r="M79">
        <v>69</v>
      </c>
      <c r="N79">
        <v>281.63</v>
      </c>
      <c r="O79" s="7">
        <v>-0.53059999999999996</v>
      </c>
      <c r="P79" s="7">
        <v>0.61160000000000003</v>
      </c>
      <c r="Q79" t="s">
        <v>31</v>
      </c>
      <c r="W79" s="6"/>
      <c r="Y79" s="6"/>
      <c r="AA79" s="7"/>
      <c r="AC79" s="7"/>
      <c r="AI79" s="7"/>
      <c r="AJ79" s="7"/>
    </row>
    <row r="80" spans="1:36">
      <c r="A80" t="s">
        <v>55</v>
      </c>
      <c r="B80" t="s">
        <v>30</v>
      </c>
      <c r="C80" s="6">
        <v>42584.468738425923</v>
      </c>
      <c r="D80">
        <v>86.7</v>
      </c>
      <c r="E80" s="6">
        <v>42584.586793981478</v>
      </c>
      <c r="F80">
        <v>117</v>
      </c>
      <c r="G80" s="7">
        <v>0.34949999999999998</v>
      </c>
      <c r="H80">
        <v>-16976.919999999998</v>
      </c>
      <c r="I80" s="7">
        <v>-0.373</v>
      </c>
      <c r="J80">
        <v>525</v>
      </c>
      <c r="K80">
        <v>45517.5</v>
      </c>
      <c r="L80">
        <v>159303.22</v>
      </c>
      <c r="M80">
        <v>35</v>
      </c>
      <c r="N80">
        <v>-485.06</v>
      </c>
      <c r="O80" s="7">
        <v>-0.52600000000000002</v>
      </c>
      <c r="P80" s="7">
        <v>0.13489999999999999</v>
      </c>
      <c r="Q80" t="s">
        <v>31</v>
      </c>
      <c r="W80" s="6"/>
      <c r="Y80" s="6"/>
      <c r="AA80" s="7"/>
      <c r="AC80" s="7"/>
      <c r="AI80" s="7"/>
      <c r="AJ80" s="7"/>
    </row>
    <row r="81" spans="1:36">
      <c r="A81" t="s">
        <v>53</v>
      </c>
      <c r="B81" t="s">
        <v>30</v>
      </c>
      <c r="C81" s="6">
        <v>42584.586793981478</v>
      </c>
      <c r="D81">
        <v>149.75</v>
      </c>
      <c r="E81" s="6">
        <v>42585.427071759259</v>
      </c>
      <c r="F81">
        <v>161.1</v>
      </c>
      <c r="G81" s="7">
        <v>7.5800000000000006E-2</v>
      </c>
      <c r="H81">
        <v>-7590.71</v>
      </c>
      <c r="I81" s="7">
        <v>-9.6600000000000005E-2</v>
      </c>
      <c r="J81">
        <v>525</v>
      </c>
      <c r="K81">
        <v>78618.75</v>
      </c>
      <c r="L81">
        <v>151712.51</v>
      </c>
      <c r="M81">
        <v>32</v>
      </c>
      <c r="N81">
        <v>-237.21</v>
      </c>
      <c r="O81" s="7">
        <v>-9.5200000000000007E-2</v>
      </c>
      <c r="P81" s="7">
        <v>0.3977</v>
      </c>
      <c r="Q81" t="s">
        <v>31</v>
      </c>
      <c r="W81" s="6"/>
      <c r="Y81" s="6"/>
      <c r="AA81" s="7"/>
      <c r="AC81" s="7"/>
      <c r="AI81" s="7"/>
      <c r="AJ81" s="7"/>
    </row>
    <row r="82" spans="1:36">
      <c r="A82" t="s">
        <v>55</v>
      </c>
      <c r="B82" t="s">
        <v>30</v>
      </c>
      <c r="C82" s="6">
        <v>42585.427071759259</v>
      </c>
      <c r="D82">
        <v>100.85</v>
      </c>
      <c r="E82" s="6">
        <v>42585.48609953704</v>
      </c>
      <c r="F82">
        <v>164.7</v>
      </c>
      <c r="G82" s="7">
        <v>0.6331</v>
      </c>
      <c r="H82">
        <v>-34915.39</v>
      </c>
      <c r="I82" s="7">
        <v>-0.65939999999999999</v>
      </c>
      <c r="J82">
        <v>525</v>
      </c>
      <c r="K82">
        <v>52946.25</v>
      </c>
      <c r="L82">
        <v>116797.12</v>
      </c>
      <c r="M82">
        <v>18</v>
      </c>
      <c r="N82">
        <v>-1939.74</v>
      </c>
      <c r="O82" s="7">
        <v>-0.66039999999999999</v>
      </c>
      <c r="P82" s="7">
        <v>5.7000000000000002E-2</v>
      </c>
      <c r="Q82" t="s">
        <v>31</v>
      </c>
      <c r="W82" s="6"/>
      <c r="Y82" s="6"/>
      <c r="AA82" s="7"/>
      <c r="AC82" s="7"/>
      <c r="AI82" s="7"/>
      <c r="AJ82" s="7"/>
    </row>
    <row r="83" spans="1:36">
      <c r="A83" t="s">
        <v>53</v>
      </c>
      <c r="B83" t="s">
        <v>30</v>
      </c>
      <c r="C83" s="6">
        <v>42585.48609953704</v>
      </c>
      <c r="D83">
        <v>110.4</v>
      </c>
      <c r="E83" s="6">
        <v>42585.583321759259</v>
      </c>
      <c r="F83">
        <v>125</v>
      </c>
      <c r="G83" s="7">
        <v>0.13220000000000001</v>
      </c>
      <c r="H83">
        <v>-8900.85</v>
      </c>
      <c r="I83" s="7">
        <v>-0.15359999999999999</v>
      </c>
      <c r="J83">
        <v>525</v>
      </c>
      <c r="K83">
        <v>57960</v>
      </c>
      <c r="L83">
        <v>107896.27</v>
      </c>
      <c r="M83">
        <v>29</v>
      </c>
      <c r="N83">
        <v>-306.93</v>
      </c>
      <c r="O83" s="7">
        <v>-0.29530000000000001</v>
      </c>
      <c r="P83" s="7">
        <v>7.0699999999999999E-2</v>
      </c>
      <c r="Q83" t="s">
        <v>31</v>
      </c>
      <c r="W83" s="6"/>
      <c r="Y83" s="6"/>
      <c r="AA83" s="7"/>
      <c r="AC83" s="7"/>
      <c r="AI83" s="7"/>
      <c r="AJ83" s="7"/>
    </row>
    <row r="84" spans="1:36">
      <c r="A84" t="s">
        <v>52</v>
      </c>
      <c r="B84" t="s">
        <v>30</v>
      </c>
      <c r="C84" s="6">
        <v>42585.583321759259</v>
      </c>
      <c r="D84">
        <v>80.5</v>
      </c>
      <c r="E84" s="6">
        <v>42585.631932870368</v>
      </c>
      <c r="F84">
        <v>100.45</v>
      </c>
      <c r="G84" s="7">
        <v>0.24779999999999999</v>
      </c>
      <c r="H84">
        <v>-11423.74</v>
      </c>
      <c r="I84" s="7">
        <v>-0.27029999999999998</v>
      </c>
      <c r="J84">
        <v>525</v>
      </c>
      <c r="K84">
        <v>42262.5</v>
      </c>
      <c r="L84">
        <v>96472.54</v>
      </c>
      <c r="M84">
        <v>15</v>
      </c>
      <c r="N84">
        <v>-761.58</v>
      </c>
      <c r="O84" s="7">
        <v>-0.26519999999999999</v>
      </c>
      <c r="P84" s="7">
        <v>0.13170000000000001</v>
      </c>
      <c r="Q84" t="s">
        <v>31</v>
      </c>
      <c r="W84" s="6"/>
      <c r="Y84" s="6"/>
      <c r="AA84" s="7"/>
      <c r="AC84" s="7"/>
      <c r="AI84" s="7"/>
      <c r="AJ84" s="7"/>
    </row>
    <row r="85" spans="1:36">
      <c r="A85" t="s">
        <v>46</v>
      </c>
      <c r="B85" t="s">
        <v>30</v>
      </c>
      <c r="C85" s="6">
        <v>42585.631932870368</v>
      </c>
      <c r="D85">
        <v>132.9</v>
      </c>
      <c r="E85" s="6">
        <v>42586.388877314814</v>
      </c>
      <c r="F85">
        <v>90.1</v>
      </c>
      <c r="G85" s="7">
        <v>-0.32200000000000001</v>
      </c>
      <c r="H85">
        <v>21299.25</v>
      </c>
      <c r="I85" s="7">
        <v>0.30530000000000002</v>
      </c>
      <c r="J85">
        <v>525</v>
      </c>
      <c r="K85">
        <v>69772.5</v>
      </c>
      <c r="L85">
        <v>117771.79</v>
      </c>
      <c r="M85">
        <v>8</v>
      </c>
      <c r="N85">
        <v>2662.41</v>
      </c>
      <c r="O85" s="7">
        <v>-0.3473</v>
      </c>
      <c r="P85" s="7">
        <v>0.50339999999999996</v>
      </c>
      <c r="Q85" t="s">
        <v>31</v>
      </c>
      <c r="W85" s="6"/>
      <c r="Y85" s="6"/>
      <c r="AA85" s="7"/>
      <c r="AC85" s="7"/>
      <c r="AI85" s="7"/>
      <c r="AJ85" s="7"/>
    </row>
    <row r="86" spans="1:36">
      <c r="A86" t="s">
        <v>56</v>
      </c>
      <c r="B86" t="s">
        <v>30</v>
      </c>
      <c r="C86" s="6">
        <v>42586.388877314814</v>
      </c>
      <c r="D86">
        <v>42.75</v>
      </c>
      <c r="E86" s="6">
        <v>42586.39234953704</v>
      </c>
      <c r="F86">
        <v>71.3</v>
      </c>
      <c r="G86" s="7">
        <v>0.66779999999999995</v>
      </c>
      <c r="H86">
        <v>-15587.51</v>
      </c>
      <c r="I86" s="7">
        <v>-0.69450000000000001</v>
      </c>
      <c r="J86">
        <v>525</v>
      </c>
      <c r="K86">
        <v>22443.75</v>
      </c>
      <c r="L86">
        <v>102184.27</v>
      </c>
      <c r="M86">
        <v>2</v>
      </c>
      <c r="N86">
        <v>-7793.76</v>
      </c>
      <c r="O86" s="7">
        <v>-0.66779999999999995</v>
      </c>
      <c r="P86" s="7">
        <v>0.3906</v>
      </c>
      <c r="Q86" t="s">
        <v>31</v>
      </c>
      <c r="W86" s="6"/>
      <c r="Y86" s="6"/>
      <c r="AA86" s="7"/>
      <c r="AC86" s="7"/>
      <c r="AI86" s="7"/>
      <c r="AJ86" s="7"/>
    </row>
    <row r="87" spans="1:36">
      <c r="A87" t="s">
        <v>46</v>
      </c>
      <c r="B87" t="s">
        <v>30</v>
      </c>
      <c r="C87" s="6">
        <v>42586.39234953704</v>
      </c>
      <c r="D87">
        <v>57.45</v>
      </c>
      <c r="E87" s="6">
        <v>42586.531238425923</v>
      </c>
      <c r="F87">
        <v>43.85</v>
      </c>
      <c r="G87" s="7">
        <v>-0.23669999999999999</v>
      </c>
      <c r="H87">
        <v>6608.18</v>
      </c>
      <c r="I87" s="7">
        <v>0.21909999999999999</v>
      </c>
      <c r="J87">
        <v>525</v>
      </c>
      <c r="K87">
        <v>30161.25</v>
      </c>
      <c r="L87">
        <v>108792.45</v>
      </c>
      <c r="M87">
        <v>41</v>
      </c>
      <c r="N87">
        <v>161.18</v>
      </c>
      <c r="O87" s="7">
        <v>-0.57089999999999996</v>
      </c>
      <c r="P87" s="7">
        <v>0.59970000000000001</v>
      </c>
      <c r="Q87" t="s">
        <v>31</v>
      </c>
      <c r="W87" s="6"/>
      <c r="Y87" s="6"/>
      <c r="AA87" s="7"/>
      <c r="AC87" s="7"/>
      <c r="AI87" s="7"/>
      <c r="AJ87" s="7"/>
    </row>
    <row r="88" spans="1:36">
      <c r="A88" t="s">
        <v>56</v>
      </c>
      <c r="B88" t="s">
        <v>30</v>
      </c>
      <c r="C88" s="6">
        <v>42586.531238425923</v>
      </c>
      <c r="D88">
        <v>43.7</v>
      </c>
      <c r="E88" s="6">
        <v>42586.569432870368</v>
      </c>
      <c r="F88">
        <v>95.1</v>
      </c>
      <c r="G88" s="7">
        <v>1.1761999999999999</v>
      </c>
      <c r="H88">
        <v>-27713.7</v>
      </c>
      <c r="I88" s="7">
        <v>-1.208</v>
      </c>
      <c r="J88">
        <v>525</v>
      </c>
      <c r="K88">
        <v>22942.5</v>
      </c>
      <c r="L88">
        <v>81078.75</v>
      </c>
      <c r="M88">
        <v>12</v>
      </c>
      <c r="N88">
        <v>-2309.4699999999998</v>
      </c>
      <c r="O88" s="7">
        <v>-1.5125999999999999</v>
      </c>
      <c r="P88" s="7">
        <v>0.222</v>
      </c>
      <c r="Q88" t="s">
        <v>31</v>
      </c>
      <c r="W88" s="6"/>
      <c r="Y88" s="6"/>
      <c r="AA88" s="7"/>
      <c r="AC88" s="7"/>
      <c r="AI88" s="7"/>
      <c r="AJ88" s="7"/>
    </row>
    <row r="89" spans="1:36">
      <c r="A89" t="s">
        <v>57</v>
      </c>
      <c r="B89" t="s">
        <v>30</v>
      </c>
      <c r="C89" s="6">
        <v>42586.569432870368</v>
      </c>
      <c r="D89">
        <v>30.1</v>
      </c>
      <c r="E89" s="6">
        <v>42586.638877314814</v>
      </c>
      <c r="F89">
        <v>57.65</v>
      </c>
      <c r="G89" s="7">
        <v>0.9153</v>
      </c>
      <c r="H89">
        <v>-14924.44</v>
      </c>
      <c r="I89" s="7">
        <v>-0.94440000000000002</v>
      </c>
      <c r="J89">
        <v>525</v>
      </c>
      <c r="K89">
        <v>15802.5</v>
      </c>
      <c r="L89">
        <v>66154.31</v>
      </c>
      <c r="M89">
        <v>21</v>
      </c>
      <c r="N89">
        <v>-710.69</v>
      </c>
      <c r="O89" s="7">
        <v>-0.9153</v>
      </c>
      <c r="P89" s="7">
        <v>0.74419999999999997</v>
      </c>
      <c r="Q89" t="s">
        <v>31</v>
      </c>
      <c r="W89" s="6"/>
      <c r="Y89" s="6"/>
      <c r="AA89" s="7"/>
      <c r="AC89" s="7"/>
      <c r="AI89" s="7"/>
      <c r="AJ89" s="7"/>
    </row>
    <row r="90" spans="1:36">
      <c r="A90" t="s">
        <v>56</v>
      </c>
      <c r="B90" t="s">
        <v>30</v>
      </c>
      <c r="C90" s="6">
        <v>42586.638877314814</v>
      </c>
      <c r="D90">
        <v>28.1</v>
      </c>
      <c r="E90" s="6">
        <v>42586.645821759259</v>
      </c>
      <c r="F90">
        <v>9</v>
      </c>
      <c r="G90" s="7">
        <v>-0.67969999999999997</v>
      </c>
      <c r="H90">
        <v>9832.73</v>
      </c>
      <c r="I90" s="7">
        <v>0.66649999999999998</v>
      </c>
      <c r="J90">
        <v>525</v>
      </c>
      <c r="K90">
        <v>14752.5</v>
      </c>
      <c r="L90">
        <v>75987.039999999994</v>
      </c>
      <c r="M90">
        <v>3</v>
      </c>
      <c r="N90">
        <v>3277.58</v>
      </c>
      <c r="O90" s="7">
        <v>-0.92169999999999996</v>
      </c>
      <c r="P90" s="7">
        <v>0.67969999999999997</v>
      </c>
      <c r="Q90" t="s">
        <v>31</v>
      </c>
      <c r="W90" s="6"/>
      <c r="Y90" s="6"/>
      <c r="AA90" s="7"/>
      <c r="AC90" s="7"/>
      <c r="AI90" s="7"/>
      <c r="AJ90" s="7"/>
    </row>
    <row r="91" spans="1:36">
      <c r="A91" t="s">
        <v>55</v>
      </c>
      <c r="B91" t="s">
        <v>30</v>
      </c>
      <c r="C91" s="6">
        <v>42587.388877314814</v>
      </c>
      <c r="D91">
        <v>152.1</v>
      </c>
      <c r="E91" s="6">
        <v>42590.638877314814</v>
      </c>
      <c r="F91">
        <v>77.599999999999994</v>
      </c>
      <c r="G91" s="7">
        <v>-0.48980000000000001</v>
      </c>
      <c r="H91">
        <v>37906.57</v>
      </c>
      <c r="I91" s="7">
        <v>0.47470000000000001</v>
      </c>
      <c r="J91">
        <v>525</v>
      </c>
      <c r="K91">
        <v>79852.5</v>
      </c>
      <c r="L91">
        <v>113893.61</v>
      </c>
      <c r="M91">
        <v>150</v>
      </c>
      <c r="N91">
        <v>252.71</v>
      </c>
      <c r="O91" s="7">
        <v>-4.3700000000000003E-2</v>
      </c>
      <c r="P91" s="7">
        <v>0.63149999999999995</v>
      </c>
      <c r="Q91" t="s">
        <v>31</v>
      </c>
      <c r="W91" s="6"/>
      <c r="Y91" s="6"/>
      <c r="AA91" s="7"/>
      <c r="AC91" s="7"/>
      <c r="AI91" s="7"/>
      <c r="AJ91" s="7"/>
    </row>
    <row r="92" spans="1:36">
      <c r="A92" t="s">
        <v>51</v>
      </c>
      <c r="B92" t="s">
        <v>30</v>
      </c>
      <c r="C92" s="6">
        <v>42590.638877314814</v>
      </c>
      <c r="D92">
        <v>158.5</v>
      </c>
      <c r="E92" s="6">
        <v>42591.482627314814</v>
      </c>
      <c r="F92">
        <v>161</v>
      </c>
      <c r="G92" s="7">
        <v>1.5800000000000002E-2</v>
      </c>
      <c r="H92">
        <v>-2989.88</v>
      </c>
      <c r="I92" s="7">
        <v>-3.5900000000000001E-2</v>
      </c>
      <c r="J92">
        <v>525</v>
      </c>
      <c r="K92">
        <v>83212.5</v>
      </c>
      <c r="L92">
        <v>110903.74</v>
      </c>
      <c r="M92">
        <v>33</v>
      </c>
      <c r="N92">
        <v>-90.6</v>
      </c>
      <c r="O92" s="7">
        <v>-0.10979999999999999</v>
      </c>
      <c r="P92" s="7">
        <v>0.30599999999999999</v>
      </c>
      <c r="Q92" t="s">
        <v>31</v>
      </c>
      <c r="W92" s="6"/>
      <c r="Y92" s="6"/>
      <c r="AA92" s="7"/>
      <c r="AC92" s="7"/>
      <c r="AI92" s="7"/>
      <c r="AJ92" s="7"/>
    </row>
    <row r="93" spans="1:36">
      <c r="A93" t="s">
        <v>50</v>
      </c>
      <c r="B93" t="s">
        <v>30</v>
      </c>
      <c r="C93" s="6">
        <v>42591.482627314814</v>
      </c>
      <c r="D93">
        <v>124.75</v>
      </c>
      <c r="E93" s="6">
        <v>42591.506932870368</v>
      </c>
      <c r="F93">
        <v>191</v>
      </c>
      <c r="G93" s="7">
        <v>0.53110000000000002</v>
      </c>
      <c r="H93">
        <v>-36438.94</v>
      </c>
      <c r="I93" s="7">
        <v>-0.55640000000000001</v>
      </c>
      <c r="J93">
        <v>525</v>
      </c>
      <c r="K93">
        <v>65493.75</v>
      </c>
      <c r="L93">
        <v>74464.800000000003</v>
      </c>
      <c r="M93">
        <v>8</v>
      </c>
      <c r="N93">
        <v>-4554.87</v>
      </c>
      <c r="O93" s="7">
        <v>-0.53110000000000002</v>
      </c>
      <c r="P93" s="7">
        <v>0.1198</v>
      </c>
      <c r="Q93" t="s">
        <v>31</v>
      </c>
      <c r="W93" s="6"/>
      <c r="Y93" s="6"/>
      <c r="AA93" s="7"/>
      <c r="AC93" s="7"/>
      <c r="AI93" s="7"/>
      <c r="AJ93" s="7"/>
    </row>
    <row r="94" spans="1:36">
      <c r="A94" t="s">
        <v>51</v>
      </c>
      <c r="B94" t="s">
        <v>30</v>
      </c>
      <c r="C94" s="6">
        <v>42591.506932870368</v>
      </c>
      <c r="D94">
        <v>91</v>
      </c>
      <c r="E94" s="6">
        <v>42591.600682870368</v>
      </c>
      <c r="F94">
        <v>127.05</v>
      </c>
      <c r="G94" s="7">
        <v>0.3962</v>
      </c>
      <c r="H94">
        <v>-20071.009999999998</v>
      </c>
      <c r="I94" s="7">
        <v>-0.42009999999999997</v>
      </c>
      <c r="J94">
        <v>525</v>
      </c>
      <c r="K94">
        <v>47775</v>
      </c>
      <c r="L94">
        <v>54393.79</v>
      </c>
      <c r="M94">
        <v>28</v>
      </c>
      <c r="N94">
        <v>-716.82</v>
      </c>
      <c r="O94" s="7">
        <v>-0.3962</v>
      </c>
      <c r="P94" s="7">
        <v>8.4599999999999995E-2</v>
      </c>
      <c r="Q94" t="s">
        <v>31</v>
      </c>
      <c r="W94" s="6"/>
      <c r="Y94" s="6"/>
      <c r="AA94" s="7"/>
      <c r="AC94" s="7"/>
      <c r="AI94" s="7"/>
      <c r="AJ94" s="7"/>
    </row>
    <row r="95" spans="1:36">
      <c r="A95" t="s">
        <v>47</v>
      </c>
      <c r="B95" t="s">
        <v>30</v>
      </c>
      <c r="C95" s="6">
        <v>42591.600682870368</v>
      </c>
      <c r="D95">
        <v>82.85</v>
      </c>
      <c r="E95" s="6">
        <v>42592.413182870368</v>
      </c>
      <c r="F95">
        <v>107.75</v>
      </c>
      <c r="G95" s="7">
        <v>0.30049999999999999</v>
      </c>
      <c r="H95">
        <v>-14073.15</v>
      </c>
      <c r="I95" s="7">
        <v>-0.32350000000000001</v>
      </c>
      <c r="J95">
        <v>525</v>
      </c>
      <c r="K95">
        <v>43496.25</v>
      </c>
      <c r="L95">
        <v>40320.639999999999</v>
      </c>
      <c r="M95">
        <v>24</v>
      </c>
      <c r="N95">
        <v>-586.38</v>
      </c>
      <c r="O95" s="7">
        <v>-0.30049999999999999</v>
      </c>
      <c r="P95" s="7">
        <v>0.21540000000000001</v>
      </c>
      <c r="Q95" t="s">
        <v>31</v>
      </c>
      <c r="W95" s="6"/>
      <c r="Y95" s="6"/>
      <c r="AA95" s="7"/>
      <c r="AC95" s="7"/>
      <c r="AI95" s="7"/>
      <c r="AJ95" s="7"/>
    </row>
    <row r="96" spans="1:36">
      <c r="A96" t="s">
        <v>51</v>
      </c>
      <c r="B96" t="s">
        <v>30</v>
      </c>
      <c r="C96" s="6">
        <v>42592.413182870368</v>
      </c>
      <c r="D96">
        <v>68.95</v>
      </c>
      <c r="E96" s="6">
        <v>42593.496516203704</v>
      </c>
      <c r="F96">
        <v>1.3</v>
      </c>
      <c r="G96" s="7">
        <v>-0.98109999999999997</v>
      </c>
      <c r="H96">
        <v>35147.440000000002</v>
      </c>
      <c r="I96" s="7">
        <v>0.97099999999999997</v>
      </c>
      <c r="J96">
        <v>525</v>
      </c>
      <c r="K96">
        <v>36198.75</v>
      </c>
      <c r="L96">
        <v>75468.070000000007</v>
      </c>
      <c r="M96">
        <v>102</v>
      </c>
      <c r="N96">
        <v>344.58</v>
      </c>
      <c r="O96" s="7">
        <v>-0.12330000000000001</v>
      </c>
      <c r="P96" s="7">
        <v>0.99560000000000004</v>
      </c>
      <c r="Q96" t="s">
        <v>31</v>
      </c>
      <c r="W96" s="6"/>
      <c r="Y96" s="6"/>
      <c r="AA96" s="7"/>
      <c r="AC96" s="7"/>
      <c r="AI96" s="7"/>
      <c r="AJ96" s="7"/>
    </row>
    <row r="97" spans="1:36">
      <c r="A97" t="s">
        <v>52</v>
      </c>
      <c r="B97" t="s">
        <v>30</v>
      </c>
      <c r="C97" s="6">
        <v>42593.496516203704</v>
      </c>
      <c r="D97">
        <v>33.25</v>
      </c>
      <c r="E97" s="6">
        <v>42593.565960648149</v>
      </c>
      <c r="F97">
        <v>100.05</v>
      </c>
      <c r="G97" s="7">
        <v>2.0089999999999999</v>
      </c>
      <c r="H97">
        <v>-35769.82</v>
      </c>
      <c r="I97" s="7">
        <v>-2.0491000000000001</v>
      </c>
      <c r="J97">
        <v>525</v>
      </c>
      <c r="K97">
        <v>17456.25</v>
      </c>
      <c r="L97">
        <v>39698.25</v>
      </c>
      <c r="M97">
        <v>21</v>
      </c>
      <c r="N97">
        <v>-1703.32</v>
      </c>
      <c r="O97" s="7">
        <v>-2.0781999999999998</v>
      </c>
      <c r="P97" s="7">
        <v>0.18049999999999999</v>
      </c>
      <c r="Q97" t="s">
        <v>31</v>
      </c>
      <c r="W97" s="6"/>
      <c r="Y97" s="6"/>
      <c r="AA97" s="7"/>
      <c r="AC97" s="7"/>
      <c r="AI97" s="7"/>
      <c r="AJ97" s="7"/>
    </row>
    <row r="98" spans="1:36">
      <c r="A98" t="s">
        <v>46</v>
      </c>
      <c r="B98" t="s">
        <v>30</v>
      </c>
      <c r="C98" s="6">
        <v>42593.569432870368</v>
      </c>
      <c r="D98">
        <v>31.7</v>
      </c>
      <c r="E98" s="6">
        <v>42593.645821759259</v>
      </c>
      <c r="F98">
        <v>28.55</v>
      </c>
      <c r="G98" s="7">
        <v>-9.9400000000000002E-2</v>
      </c>
      <c r="H98">
        <v>1337.44</v>
      </c>
      <c r="I98" s="7">
        <v>8.0399999999999999E-2</v>
      </c>
      <c r="J98">
        <v>525</v>
      </c>
      <c r="K98">
        <v>16642.5</v>
      </c>
      <c r="L98">
        <v>41035.69</v>
      </c>
      <c r="M98">
        <v>23</v>
      </c>
      <c r="N98">
        <v>58.15</v>
      </c>
      <c r="O98" s="7">
        <v>-0.22239999999999999</v>
      </c>
      <c r="P98" s="7">
        <v>0.75549999999999995</v>
      </c>
      <c r="Q98" t="s">
        <v>31</v>
      </c>
      <c r="W98" s="6"/>
      <c r="Y98" s="6"/>
      <c r="AA98" s="7"/>
      <c r="AC98" s="7"/>
      <c r="AI98" s="7"/>
      <c r="AJ98" s="7"/>
    </row>
    <row r="99" spans="1:36">
      <c r="A99" t="s">
        <v>55</v>
      </c>
      <c r="B99" t="s">
        <v>30</v>
      </c>
      <c r="C99" s="6">
        <v>42594.388877314814</v>
      </c>
      <c r="D99">
        <v>161.9</v>
      </c>
      <c r="E99" s="6">
        <v>42598.503460648149</v>
      </c>
      <c r="F99">
        <v>84.65</v>
      </c>
      <c r="G99" s="7">
        <v>-0.47710000000000002</v>
      </c>
      <c r="H99">
        <v>39261.86</v>
      </c>
      <c r="I99" s="7">
        <v>0.46189999999999998</v>
      </c>
      <c r="J99">
        <v>525</v>
      </c>
      <c r="K99">
        <v>84997.5</v>
      </c>
      <c r="L99">
        <v>80297.55</v>
      </c>
      <c r="M99">
        <v>111</v>
      </c>
      <c r="N99">
        <v>353.71</v>
      </c>
      <c r="O99" s="7">
        <v>-0.17050000000000001</v>
      </c>
      <c r="P99" s="7">
        <v>0.80020000000000002</v>
      </c>
      <c r="Q99" t="s">
        <v>31</v>
      </c>
      <c r="W99" s="6"/>
      <c r="Y99" s="6"/>
      <c r="AA99" s="7"/>
      <c r="AC99" s="7"/>
      <c r="AI99" s="7"/>
      <c r="AJ99" s="7"/>
    </row>
    <row r="100" spans="1:36">
      <c r="A100" t="s">
        <v>51</v>
      </c>
      <c r="B100" t="s">
        <v>30</v>
      </c>
      <c r="C100" s="6">
        <v>42598.503460648149</v>
      </c>
      <c r="D100">
        <v>70</v>
      </c>
      <c r="E100" s="6">
        <v>42598.607627314814</v>
      </c>
      <c r="F100">
        <v>139.55000000000001</v>
      </c>
      <c r="G100" s="7">
        <v>0.99360000000000004</v>
      </c>
      <c r="H100">
        <v>-37613.89</v>
      </c>
      <c r="I100" s="7">
        <v>-1.0235000000000001</v>
      </c>
      <c r="J100">
        <v>525</v>
      </c>
      <c r="K100">
        <v>36750</v>
      </c>
      <c r="L100">
        <v>42683.66</v>
      </c>
      <c r="M100">
        <v>31</v>
      </c>
      <c r="N100">
        <v>-1213.3499999999999</v>
      </c>
      <c r="O100" s="7">
        <v>-0.99360000000000004</v>
      </c>
      <c r="P100" s="7">
        <v>0.1321</v>
      </c>
      <c r="Q100" t="s">
        <v>31</v>
      </c>
      <c r="W100" s="6"/>
      <c r="Y100" s="6"/>
      <c r="AA100" s="7"/>
      <c r="AC100" s="7"/>
      <c r="AI100" s="7"/>
      <c r="AJ100" s="7"/>
    </row>
    <row r="101" spans="1:36">
      <c r="A101" t="s">
        <v>50</v>
      </c>
      <c r="B101" t="s">
        <v>30</v>
      </c>
      <c r="C101" s="6">
        <v>42598.607627314814</v>
      </c>
      <c r="D101">
        <v>95</v>
      </c>
      <c r="E101" s="6">
        <v>42599.565960648149</v>
      </c>
      <c r="F101">
        <v>73.3</v>
      </c>
      <c r="G101" s="7">
        <v>-0.22839999999999999</v>
      </c>
      <c r="H101">
        <v>10508.93</v>
      </c>
      <c r="I101" s="7">
        <v>0.2107</v>
      </c>
      <c r="J101">
        <v>525</v>
      </c>
      <c r="K101">
        <v>49875</v>
      </c>
      <c r="L101">
        <v>53192.59</v>
      </c>
      <c r="M101">
        <v>66</v>
      </c>
      <c r="N101">
        <v>159.22999999999999</v>
      </c>
      <c r="O101" s="7">
        <v>-0.28420000000000001</v>
      </c>
      <c r="P101" s="7">
        <v>0.64839999999999998</v>
      </c>
      <c r="Q101" t="s">
        <v>31</v>
      </c>
      <c r="W101" s="6"/>
      <c r="Y101" s="6"/>
      <c r="AA101" s="7"/>
      <c r="AC101" s="7"/>
      <c r="AI101" s="7"/>
      <c r="AJ101" s="7"/>
    </row>
    <row r="102" spans="1:36">
      <c r="A102" t="s">
        <v>49</v>
      </c>
      <c r="B102" t="s">
        <v>30</v>
      </c>
      <c r="C102" s="6">
        <v>42599.565960648149</v>
      </c>
      <c r="D102">
        <v>67.650000000000006</v>
      </c>
      <c r="E102" s="6">
        <v>42600.388877314814</v>
      </c>
      <c r="F102">
        <v>140</v>
      </c>
      <c r="G102" s="7">
        <v>1.0694999999999999</v>
      </c>
      <c r="H102">
        <v>-39073.910000000003</v>
      </c>
      <c r="I102" s="7">
        <v>-1.1002000000000001</v>
      </c>
      <c r="J102">
        <v>525</v>
      </c>
      <c r="K102">
        <v>35516.25</v>
      </c>
      <c r="L102">
        <v>14118.67</v>
      </c>
      <c r="M102">
        <v>27</v>
      </c>
      <c r="N102">
        <v>-1447.18</v>
      </c>
      <c r="O102" s="7">
        <v>-1.0694999999999999</v>
      </c>
      <c r="P102" s="7">
        <v>0.24610000000000001</v>
      </c>
      <c r="Q102" t="s">
        <v>31</v>
      </c>
      <c r="W102" s="6"/>
      <c r="Y102" s="6"/>
      <c r="AA102" s="7"/>
      <c r="AC102" s="7"/>
      <c r="AI102" s="7"/>
      <c r="AJ102" s="7"/>
    </row>
    <row r="103" spans="1:36">
      <c r="A103" t="s">
        <v>58</v>
      </c>
      <c r="B103" t="s">
        <v>30</v>
      </c>
      <c r="C103" s="6">
        <v>42600.388877314814</v>
      </c>
      <c r="D103">
        <v>84.95</v>
      </c>
      <c r="E103" s="6">
        <v>42600.645821759259</v>
      </c>
      <c r="F103">
        <v>0.05</v>
      </c>
      <c r="G103" s="7">
        <v>-0.99939999999999996</v>
      </c>
      <c r="H103">
        <v>44126.25</v>
      </c>
      <c r="I103" s="7">
        <v>0.98939999999999995</v>
      </c>
      <c r="J103">
        <v>525</v>
      </c>
      <c r="K103">
        <v>44598.75</v>
      </c>
      <c r="L103">
        <v>58244.92</v>
      </c>
      <c r="M103">
        <v>75</v>
      </c>
      <c r="N103">
        <v>588.35</v>
      </c>
      <c r="O103" s="7">
        <v>-0.42909999999999998</v>
      </c>
      <c r="P103" s="7">
        <v>0.99939999999999996</v>
      </c>
      <c r="Q103" t="s">
        <v>31</v>
      </c>
      <c r="W103" s="6"/>
      <c r="Y103" s="6"/>
      <c r="AA103" s="7"/>
      <c r="AC103" s="7"/>
      <c r="AI103" s="7"/>
      <c r="AJ103" s="7"/>
    </row>
    <row r="104" spans="1:36">
      <c r="A104" t="s">
        <v>59</v>
      </c>
      <c r="B104" t="s">
        <v>30</v>
      </c>
      <c r="C104" s="6">
        <v>42601.388877314814</v>
      </c>
      <c r="D104">
        <v>169.95</v>
      </c>
      <c r="E104" s="6">
        <v>42604.416655092595</v>
      </c>
      <c r="F104">
        <v>185.1</v>
      </c>
      <c r="G104" s="7">
        <v>8.9099999999999999E-2</v>
      </c>
      <c r="H104">
        <v>-9817.76</v>
      </c>
      <c r="I104" s="7">
        <v>-0.11</v>
      </c>
      <c r="J104">
        <v>525</v>
      </c>
      <c r="K104">
        <v>89223.75</v>
      </c>
      <c r="L104">
        <v>48427.16</v>
      </c>
      <c r="M104">
        <v>86</v>
      </c>
      <c r="N104">
        <v>-114.16</v>
      </c>
      <c r="O104" s="7">
        <v>-0.17680000000000001</v>
      </c>
      <c r="P104" s="7">
        <v>0.4254</v>
      </c>
      <c r="Q104" t="s">
        <v>31</v>
      </c>
      <c r="W104" s="6"/>
      <c r="Y104" s="6"/>
      <c r="AA104" s="7"/>
      <c r="AC104" s="7"/>
      <c r="AI104" s="7"/>
      <c r="AJ104" s="7"/>
    </row>
    <row r="105" spans="1:36">
      <c r="A105" t="s">
        <v>60</v>
      </c>
      <c r="B105" t="s">
        <v>30</v>
      </c>
      <c r="C105" s="6">
        <v>42604.416655092595</v>
      </c>
      <c r="D105">
        <v>128.69999999999999</v>
      </c>
      <c r="E105" s="6">
        <v>42604.569432870368</v>
      </c>
      <c r="F105">
        <v>176.05</v>
      </c>
      <c r="G105" s="7">
        <v>0.3679</v>
      </c>
      <c r="H105">
        <v>-26458.69</v>
      </c>
      <c r="I105" s="7">
        <v>-0.3916</v>
      </c>
      <c r="J105">
        <v>525</v>
      </c>
      <c r="K105">
        <v>67567.5</v>
      </c>
      <c r="L105">
        <v>21968.47</v>
      </c>
      <c r="M105">
        <v>45</v>
      </c>
      <c r="N105">
        <v>-587.97</v>
      </c>
      <c r="O105" s="7">
        <v>-0.38340000000000002</v>
      </c>
      <c r="P105" s="7">
        <v>0.12239999999999999</v>
      </c>
      <c r="Q105" t="s">
        <v>31</v>
      </c>
      <c r="W105" s="6"/>
      <c r="Y105" s="6"/>
      <c r="AA105" s="7"/>
      <c r="AC105" s="7"/>
      <c r="AI105" s="7"/>
      <c r="AJ105" s="7"/>
    </row>
    <row r="106" spans="1:36">
      <c r="A106" t="s">
        <v>59</v>
      </c>
      <c r="B106" t="s">
        <v>30</v>
      </c>
      <c r="C106" s="6">
        <v>42604.569432870368</v>
      </c>
      <c r="D106">
        <v>126</v>
      </c>
      <c r="E106" s="6">
        <v>42605.388877314814</v>
      </c>
      <c r="F106">
        <v>159.94999999999999</v>
      </c>
      <c r="G106" s="7">
        <v>0.26939999999999997</v>
      </c>
      <c r="H106">
        <v>-19324.990000000002</v>
      </c>
      <c r="I106" s="7">
        <v>-0.29210000000000003</v>
      </c>
      <c r="J106">
        <v>525</v>
      </c>
      <c r="K106">
        <v>66150</v>
      </c>
      <c r="L106">
        <v>2643.49</v>
      </c>
      <c r="M106">
        <v>26</v>
      </c>
      <c r="N106">
        <v>-743.27</v>
      </c>
      <c r="O106" s="7">
        <v>-0.31269999999999998</v>
      </c>
      <c r="P106" s="7">
        <v>6.9000000000000006E-2</v>
      </c>
      <c r="Q106" t="s">
        <v>31</v>
      </c>
      <c r="W106" s="6"/>
      <c r="Y106" s="6"/>
      <c r="AA106" s="7"/>
      <c r="AC106" s="7"/>
      <c r="AI106" s="7"/>
      <c r="AJ106" s="7"/>
    </row>
    <row r="107" spans="1:36">
      <c r="A107" t="s">
        <v>60</v>
      </c>
      <c r="B107" t="s">
        <v>30</v>
      </c>
      <c r="C107" s="6">
        <v>42605.388877314814</v>
      </c>
      <c r="D107">
        <v>129.19999999999999</v>
      </c>
      <c r="E107" s="6">
        <v>42605.607627314814</v>
      </c>
      <c r="F107">
        <v>122.95</v>
      </c>
      <c r="G107" s="7">
        <v>-4.8399999999999999E-2</v>
      </c>
      <c r="H107">
        <v>1957.46</v>
      </c>
      <c r="I107" s="7">
        <v>2.8899999999999999E-2</v>
      </c>
      <c r="J107">
        <v>525</v>
      </c>
      <c r="K107">
        <v>67830</v>
      </c>
      <c r="L107">
        <v>4600.95</v>
      </c>
      <c r="M107">
        <v>64</v>
      </c>
      <c r="N107">
        <v>30.59</v>
      </c>
      <c r="O107" s="7">
        <v>-0.23760000000000001</v>
      </c>
      <c r="P107" s="7">
        <v>0.29299999999999998</v>
      </c>
      <c r="Q107" t="s">
        <v>31</v>
      </c>
      <c r="W107" s="6"/>
      <c r="Y107" s="6"/>
      <c r="AA107" s="7"/>
      <c r="AC107" s="7"/>
      <c r="AI107" s="7"/>
      <c r="AJ107" s="7"/>
    </row>
    <row r="108" spans="1:36">
      <c r="A108" t="s">
        <v>61</v>
      </c>
      <c r="B108" t="s">
        <v>30</v>
      </c>
      <c r="C108" s="6">
        <v>42605.607627314814</v>
      </c>
      <c r="D108">
        <v>89.1</v>
      </c>
      <c r="E108" s="6">
        <v>42606.510405092595</v>
      </c>
      <c r="F108">
        <v>81</v>
      </c>
      <c r="G108" s="7">
        <v>-9.0899999999999995E-2</v>
      </c>
      <c r="H108">
        <v>3359.47</v>
      </c>
      <c r="I108" s="7">
        <v>7.1800000000000003E-2</v>
      </c>
      <c r="J108">
        <v>525</v>
      </c>
      <c r="K108">
        <v>46777.5</v>
      </c>
      <c r="L108">
        <v>7960.42</v>
      </c>
      <c r="M108">
        <v>50</v>
      </c>
      <c r="N108">
        <v>67.19</v>
      </c>
      <c r="O108" s="7">
        <v>-0.1908</v>
      </c>
      <c r="P108" s="7">
        <v>0.49490000000000001</v>
      </c>
      <c r="Q108" t="s">
        <v>31</v>
      </c>
      <c r="W108" s="6"/>
      <c r="Y108" s="6"/>
      <c r="AA108" s="7"/>
      <c r="AC108" s="7"/>
      <c r="AI108" s="7"/>
      <c r="AJ108" s="7"/>
    </row>
    <row r="109" spans="1:36">
      <c r="A109" t="s">
        <v>60</v>
      </c>
      <c r="B109" t="s">
        <v>30</v>
      </c>
      <c r="C109" s="6">
        <v>42606.510405092595</v>
      </c>
      <c r="D109">
        <v>79.25</v>
      </c>
      <c r="E109" s="6">
        <v>42606.61109953704</v>
      </c>
      <c r="F109">
        <v>90.05</v>
      </c>
      <c r="G109" s="7">
        <v>0.1363</v>
      </c>
      <c r="H109">
        <v>-6558.82</v>
      </c>
      <c r="I109" s="7">
        <v>-0.15759999999999999</v>
      </c>
      <c r="J109">
        <v>525</v>
      </c>
      <c r="K109">
        <v>41606.25</v>
      </c>
      <c r="L109">
        <v>1401.6</v>
      </c>
      <c r="M109">
        <v>30</v>
      </c>
      <c r="N109">
        <v>-218.63</v>
      </c>
      <c r="O109" s="7">
        <v>-0.32490000000000002</v>
      </c>
      <c r="P109" s="7">
        <v>0.1022</v>
      </c>
      <c r="Q109" t="s">
        <v>31</v>
      </c>
      <c r="W109" s="6"/>
      <c r="Y109" s="6"/>
      <c r="AA109" s="7"/>
      <c r="AC109" s="7"/>
      <c r="AI109" s="7"/>
      <c r="AJ109" s="7"/>
    </row>
    <row r="110" spans="1:36">
      <c r="A110" t="s">
        <v>61</v>
      </c>
      <c r="B110" t="s">
        <v>30</v>
      </c>
      <c r="C110" s="6">
        <v>42606.61109953704</v>
      </c>
      <c r="D110">
        <v>52.3</v>
      </c>
      <c r="E110" s="6">
        <v>42607.565960648149</v>
      </c>
      <c r="F110">
        <v>12.85</v>
      </c>
      <c r="G110" s="7">
        <v>-0.75429999999999997</v>
      </c>
      <c r="H110">
        <v>20369.21</v>
      </c>
      <c r="I110" s="7">
        <v>0.74180000000000001</v>
      </c>
      <c r="J110">
        <v>525</v>
      </c>
      <c r="K110">
        <v>27457.5</v>
      </c>
      <c r="L110">
        <v>21770.81</v>
      </c>
      <c r="M110">
        <v>65</v>
      </c>
      <c r="N110">
        <v>313.37</v>
      </c>
      <c r="O110" s="7">
        <v>-3.0599999999999999E-2</v>
      </c>
      <c r="P110" s="7">
        <v>0.8901</v>
      </c>
      <c r="Q110" t="s">
        <v>31</v>
      </c>
      <c r="W110" s="6"/>
      <c r="Y110" s="6"/>
      <c r="AA110" s="7"/>
      <c r="AC110" s="7"/>
      <c r="AI110" s="7"/>
      <c r="AJ110" s="7"/>
    </row>
    <row r="111" spans="1:36">
      <c r="A111" t="s">
        <v>62</v>
      </c>
      <c r="B111" t="s">
        <v>30</v>
      </c>
      <c r="C111" s="6">
        <v>42607.572905092595</v>
      </c>
      <c r="D111">
        <v>19.95</v>
      </c>
      <c r="E111" s="6">
        <v>42607.645821759259</v>
      </c>
      <c r="F111">
        <v>0.05</v>
      </c>
      <c r="G111" s="7">
        <v>-0.99750000000000005</v>
      </c>
      <c r="H111">
        <v>10342.5</v>
      </c>
      <c r="I111" s="7">
        <v>0.98750000000000004</v>
      </c>
      <c r="J111">
        <v>525</v>
      </c>
      <c r="K111">
        <v>10473.75</v>
      </c>
      <c r="L111">
        <v>32113.31</v>
      </c>
      <c r="M111">
        <v>22</v>
      </c>
      <c r="N111">
        <v>470.11</v>
      </c>
      <c r="O111" s="7">
        <v>-0.87219999999999998</v>
      </c>
      <c r="P111" s="7">
        <v>0.99750000000000005</v>
      </c>
      <c r="Q111" t="s">
        <v>31</v>
      </c>
      <c r="W111" s="6"/>
      <c r="Y111" s="6"/>
      <c r="AA111" s="7"/>
      <c r="AC111" s="7"/>
      <c r="AI111" s="7"/>
      <c r="AJ111" s="7"/>
    </row>
    <row r="112" spans="1:36">
      <c r="A112" t="s">
        <v>60</v>
      </c>
      <c r="B112" t="s">
        <v>30</v>
      </c>
      <c r="C112" s="6">
        <v>42608.388877314814</v>
      </c>
      <c r="D112">
        <v>120</v>
      </c>
      <c r="E112" s="6">
        <v>42611.600682870368</v>
      </c>
      <c r="F112">
        <v>53.2</v>
      </c>
      <c r="G112" s="7">
        <v>-0.55669999999999997</v>
      </c>
      <c r="H112">
        <v>34160.699999999997</v>
      </c>
      <c r="I112" s="7">
        <v>0.54220000000000002</v>
      </c>
      <c r="J112">
        <v>525</v>
      </c>
      <c r="K112">
        <v>63000</v>
      </c>
      <c r="L112">
        <v>66274.009999999995</v>
      </c>
      <c r="M112">
        <v>139</v>
      </c>
      <c r="N112">
        <v>245.76</v>
      </c>
      <c r="O112" s="7">
        <v>-0.36670000000000003</v>
      </c>
      <c r="P112" s="7">
        <v>0.69499999999999995</v>
      </c>
      <c r="Q112" t="s">
        <v>31</v>
      </c>
      <c r="W112" s="6"/>
      <c r="Y112" s="6"/>
      <c r="AA112" s="7"/>
      <c r="AC112" s="7"/>
      <c r="AI112" s="7"/>
      <c r="AJ112" s="7"/>
    </row>
    <row r="113" spans="1:36">
      <c r="A113" t="s">
        <v>58</v>
      </c>
      <c r="B113" t="s">
        <v>30</v>
      </c>
      <c r="C113" s="6">
        <v>42611.600682870368</v>
      </c>
      <c r="D113">
        <v>112</v>
      </c>
      <c r="E113" s="6">
        <v>42614.638877314814</v>
      </c>
      <c r="F113">
        <v>0.05</v>
      </c>
      <c r="G113" s="7">
        <v>-0.99960000000000004</v>
      </c>
      <c r="H113">
        <v>58185.49</v>
      </c>
      <c r="I113" s="7">
        <v>0.98950000000000005</v>
      </c>
      <c r="J113">
        <v>525</v>
      </c>
      <c r="K113">
        <v>58800</v>
      </c>
      <c r="L113">
        <v>124459.5</v>
      </c>
      <c r="M113">
        <v>243</v>
      </c>
      <c r="N113">
        <v>239.45</v>
      </c>
      <c r="O113" s="7">
        <v>-0.11650000000000001</v>
      </c>
      <c r="P113" s="7">
        <v>0.99960000000000004</v>
      </c>
      <c r="Q113" t="s">
        <v>31</v>
      </c>
      <c r="W113" s="6"/>
      <c r="Y113" s="6"/>
      <c r="AA113" s="7"/>
      <c r="AC113" s="7"/>
      <c r="AI113" s="7"/>
      <c r="AJ113" s="7"/>
    </row>
    <row r="114" spans="1:36">
      <c r="A114" t="s">
        <v>63</v>
      </c>
      <c r="B114" t="s">
        <v>30</v>
      </c>
      <c r="C114" s="6">
        <v>42615.388877314814</v>
      </c>
      <c r="D114">
        <v>121.1</v>
      </c>
      <c r="E114" s="6">
        <v>42615.468738425923</v>
      </c>
      <c r="F114">
        <v>118</v>
      </c>
      <c r="G114" s="7">
        <v>-2.5600000000000001E-2</v>
      </c>
      <c r="H114">
        <v>372.22</v>
      </c>
      <c r="I114" s="7">
        <v>5.8999999999999999E-3</v>
      </c>
      <c r="J114">
        <v>525</v>
      </c>
      <c r="K114">
        <v>63577.5</v>
      </c>
      <c r="L114">
        <v>124831.72</v>
      </c>
      <c r="M114">
        <v>24</v>
      </c>
      <c r="N114">
        <v>15.51</v>
      </c>
      <c r="O114" s="7">
        <v>-0.1135</v>
      </c>
      <c r="P114" s="7">
        <v>0.24809999999999999</v>
      </c>
      <c r="Q114" t="s">
        <v>31</v>
      </c>
      <c r="W114" s="6"/>
      <c r="Y114" s="6"/>
      <c r="AA114" s="7"/>
      <c r="AC114" s="7"/>
      <c r="AI114" s="7"/>
      <c r="AJ114" s="7"/>
    </row>
    <row r="115" spans="1:36">
      <c r="A115" t="s">
        <v>64</v>
      </c>
      <c r="B115" t="s">
        <v>30</v>
      </c>
      <c r="C115" s="6">
        <v>42615.468738425923</v>
      </c>
      <c r="D115">
        <v>163.5</v>
      </c>
      <c r="E115" s="6">
        <v>42620.614571759259</v>
      </c>
      <c r="F115">
        <v>2.5499999999999998</v>
      </c>
      <c r="G115" s="7">
        <v>-0.98440000000000005</v>
      </c>
      <c r="H115">
        <v>83626.990000000005</v>
      </c>
      <c r="I115" s="7">
        <v>0.97419999999999995</v>
      </c>
      <c r="J115">
        <v>525</v>
      </c>
      <c r="K115">
        <v>85837.5</v>
      </c>
      <c r="L115">
        <v>208458.71</v>
      </c>
      <c r="M115">
        <v>197</v>
      </c>
      <c r="N115">
        <v>424.5</v>
      </c>
      <c r="O115" s="7">
        <v>-0.22320000000000001</v>
      </c>
      <c r="P115" s="7">
        <v>0.99109999999999998</v>
      </c>
      <c r="Q115" t="s">
        <v>31</v>
      </c>
      <c r="W115" s="6"/>
      <c r="Y115" s="6"/>
      <c r="AA115" s="7"/>
      <c r="AC115" s="7"/>
      <c r="AI115" s="7"/>
      <c r="AJ115" s="7"/>
    </row>
    <row r="116" spans="1:36">
      <c r="A116" t="s">
        <v>65</v>
      </c>
      <c r="B116" t="s">
        <v>30</v>
      </c>
      <c r="C116" s="6">
        <v>42620.614571759259</v>
      </c>
      <c r="D116">
        <v>94.85</v>
      </c>
      <c r="E116" s="6">
        <v>42621.607627314814</v>
      </c>
      <c r="F116">
        <v>52.65</v>
      </c>
      <c r="G116" s="7">
        <v>-0.44490000000000002</v>
      </c>
      <c r="H116">
        <v>21380.62</v>
      </c>
      <c r="I116" s="7">
        <v>0.4294</v>
      </c>
      <c r="J116">
        <v>525</v>
      </c>
      <c r="K116">
        <v>49796.25</v>
      </c>
      <c r="L116">
        <v>229839.34</v>
      </c>
      <c r="M116">
        <v>76</v>
      </c>
      <c r="N116">
        <v>281.32</v>
      </c>
      <c r="O116" s="7">
        <v>-0.39169999999999999</v>
      </c>
      <c r="P116" s="7">
        <v>0.77859999999999996</v>
      </c>
      <c r="Q116" t="s">
        <v>31</v>
      </c>
      <c r="W116" s="6"/>
      <c r="Y116" s="6"/>
      <c r="AA116" s="7"/>
      <c r="AC116" s="7"/>
      <c r="AI116" s="7"/>
      <c r="AJ116" s="7"/>
    </row>
    <row r="117" spans="1:36">
      <c r="A117" t="s">
        <v>66</v>
      </c>
      <c r="B117" t="s">
        <v>30</v>
      </c>
      <c r="C117" s="6">
        <v>42621.621516203704</v>
      </c>
      <c r="D117">
        <v>32.9</v>
      </c>
      <c r="E117" s="6">
        <v>42621.645821759259</v>
      </c>
      <c r="F117">
        <v>0.05</v>
      </c>
      <c r="G117" s="7">
        <v>-0.99850000000000005</v>
      </c>
      <c r="H117">
        <v>17073.259999999998</v>
      </c>
      <c r="I117" s="7">
        <v>0.98850000000000005</v>
      </c>
      <c r="J117">
        <v>525</v>
      </c>
      <c r="K117">
        <v>17272.5</v>
      </c>
      <c r="L117">
        <v>246912.6</v>
      </c>
      <c r="M117">
        <v>8</v>
      </c>
      <c r="N117">
        <v>2134.16</v>
      </c>
      <c r="O117" s="7">
        <v>-5.1700000000000003E-2</v>
      </c>
      <c r="P117" s="7">
        <v>0.99850000000000005</v>
      </c>
      <c r="Q117" t="s">
        <v>31</v>
      </c>
      <c r="W117" s="6"/>
      <c r="Y117" s="6"/>
      <c r="AA117" s="7"/>
      <c r="AC117" s="7"/>
      <c r="AI117" s="7"/>
      <c r="AJ117" s="7"/>
    </row>
    <row r="118" spans="1:36">
      <c r="A118" t="s">
        <v>67</v>
      </c>
      <c r="B118" t="s">
        <v>30</v>
      </c>
      <c r="C118" s="6">
        <v>42622.388877314814</v>
      </c>
      <c r="D118">
        <v>152</v>
      </c>
      <c r="E118" s="6">
        <v>42622.559016203704</v>
      </c>
      <c r="F118">
        <v>154.94999999999999</v>
      </c>
      <c r="G118" s="7">
        <v>1.9400000000000001E-2</v>
      </c>
      <c r="H118">
        <v>-3160.24</v>
      </c>
      <c r="I118" s="7">
        <v>-3.9600000000000003E-2</v>
      </c>
      <c r="J118">
        <v>525</v>
      </c>
      <c r="K118">
        <v>79800</v>
      </c>
      <c r="L118">
        <v>243752.36</v>
      </c>
      <c r="M118">
        <v>50</v>
      </c>
      <c r="N118">
        <v>-63.2</v>
      </c>
      <c r="O118" s="7">
        <v>-0.24740000000000001</v>
      </c>
      <c r="P118" s="7">
        <v>0.31580000000000003</v>
      </c>
      <c r="Q118" t="s">
        <v>31</v>
      </c>
      <c r="W118" s="6"/>
      <c r="Y118" s="6"/>
      <c r="AA118" s="7"/>
      <c r="AC118" s="7"/>
      <c r="AI118" s="7"/>
      <c r="AJ118" s="7"/>
    </row>
    <row r="119" spans="1:36">
      <c r="A119" t="s">
        <v>68</v>
      </c>
      <c r="B119" t="s">
        <v>30</v>
      </c>
      <c r="C119" s="6">
        <v>42622.559016203704</v>
      </c>
      <c r="D119">
        <v>134.55000000000001</v>
      </c>
      <c r="E119" s="6">
        <v>42625.388877314814</v>
      </c>
      <c r="F119">
        <v>474</v>
      </c>
      <c r="G119" s="7">
        <v>2.5228999999999999</v>
      </c>
      <c r="H119">
        <v>-181406.14</v>
      </c>
      <c r="I119" s="7">
        <v>-2.5680999999999998</v>
      </c>
      <c r="J119">
        <v>525</v>
      </c>
      <c r="K119">
        <v>70638.75</v>
      </c>
      <c r="L119">
        <v>62346.22</v>
      </c>
      <c r="M119">
        <v>29</v>
      </c>
      <c r="N119">
        <v>-6255.38</v>
      </c>
      <c r="O119" s="7">
        <v>-2.5228999999999999</v>
      </c>
      <c r="P119" s="7">
        <v>0.2341</v>
      </c>
      <c r="Q119" t="s">
        <v>31</v>
      </c>
      <c r="W119" s="6"/>
      <c r="Y119" s="6"/>
      <c r="AA119" s="7"/>
      <c r="AC119" s="7"/>
      <c r="AI119" s="7"/>
      <c r="AJ119" s="7"/>
    </row>
    <row r="120" spans="1:36">
      <c r="A120" t="s">
        <v>69</v>
      </c>
      <c r="B120" t="s">
        <v>30</v>
      </c>
      <c r="C120" s="6">
        <v>42625.388877314814</v>
      </c>
      <c r="D120">
        <v>158.4</v>
      </c>
      <c r="E120" s="6">
        <v>42627.499988425923</v>
      </c>
      <c r="F120">
        <v>141.30000000000001</v>
      </c>
      <c r="G120" s="7">
        <v>-0.108</v>
      </c>
      <c r="H120">
        <v>7404.07</v>
      </c>
      <c r="I120" s="7">
        <v>8.8999999999999996E-2</v>
      </c>
      <c r="J120">
        <v>525</v>
      </c>
      <c r="K120">
        <v>83160</v>
      </c>
      <c r="L120">
        <v>69750.3</v>
      </c>
      <c r="M120">
        <v>110</v>
      </c>
      <c r="N120">
        <v>67.31</v>
      </c>
      <c r="O120" s="7">
        <v>-0.39710000000000001</v>
      </c>
      <c r="P120" s="7">
        <v>0.30559999999999998</v>
      </c>
      <c r="Q120" t="s">
        <v>31</v>
      </c>
      <c r="W120" s="6"/>
      <c r="Y120" s="6"/>
      <c r="AA120" s="7"/>
      <c r="AC120" s="7"/>
      <c r="AI120" s="7"/>
      <c r="AJ120" s="7"/>
    </row>
    <row r="121" spans="1:36">
      <c r="A121" t="s">
        <v>64</v>
      </c>
      <c r="B121" t="s">
        <v>30</v>
      </c>
      <c r="C121" s="6">
        <v>42627.499988425923</v>
      </c>
      <c r="D121">
        <v>94.8</v>
      </c>
      <c r="E121" s="6">
        <v>42628.42359953704</v>
      </c>
      <c r="F121">
        <v>82.95</v>
      </c>
      <c r="G121" s="7">
        <v>-0.125</v>
      </c>
      <c r="H121">
        <v>5288.06</v>
      </c>
      <c r="I121" s="7">
        <v>0.1062</v>
      </c>
      <c r="J121">
        <v>525</v>
      </c>
      <c r="K121">
        <v>49770</v>
      </c>
      <c r="L121">
        <v>75038.36</v>
      </c>
      <c r="M121">
        <v>56</v>
      </c>
      <c r="N121">
        <v>94.43</v>
      </c>
      <c r="O121" s="7">
        <v>-0.1203</v>
      </c>
      <c r="P121" s="7">
        <v>0.71730000000000005</v>
      </c>
      <c r="Q121" t="s">
        <v>31</v>
      </c>
      <c r="W121" s="6"/>
      <c r="Y121" s="6"/>
      <c r="AA121" s="7"/>
      <c r="AC121" s="7"/>
      <c r="AI121" s="7"/>
      <c r="AJ121" s="7"/>
    </row>
    <row r="122" spans="1:36">
      <c r="A122" t="s">
        <v>69</v>
      </c>
      <c r="B122" t="s">
        <v>30</v>
      </c>
      <c r="C122" s="6">
        <v>42628.42359953704</v>
      </c>
      <c r="D122">
        <v>58.2</v>
      </c>
      <c r="E122" s="6">
        <v>42628.593738425923</v>
      </c>
      <c r="F122">
        <v>47.1</v>
      </c>
      <c r="G122" s="7">
        <v>-0.19070000000000001</v>
      </c>
      <c r="H122">
        <v>5274.68</v>
      </c>
      <c r="I122" s="7">
        <v>0.1726</v>
      </c>
      <c r="J122">
        <v>525</v>
      </c>
      <c r="K122">
        <v>30555</v>
      </c>
      <c r="L122">
        <v>80313.039999999994</v>
      </c>
      <c r="M122">
        <v>50</v>
      </c>
      <c r="N122">
        <v>105.49</v>
      </c>
      <c r="O122" s="7">
        <v>-0.39179999999999998</v>
      </c>
      <c r="P122" s="7">
        <v>0.75</v>
      </c>
      <c r="Q122" t="s">
        <v>31</v>
      </c>
      <c r="W122" s="6"/>
      <c r="Y122" s="6"/>
      <c r="AA122" s="7"/>
      <c r="AC122" s="7"/>
      <c r="AI122" s="7"/>
      <c r="AJ122" s="7"/>
    </row>
    <row r="123" spans="1:36">
      <c r="A123" t="s">
        <v>70</v>
      </c>
      <c r="B123" t="s">
        <v>30</v>
      </c>
      <c r="C123" s="6">
        <v>42628.614571759259</v>
      </c>
      <c r="D123">
        <v>25.85</v>
      </c>
      <c r="E123" s="6">
        <v>42628.645821759259</v>
      </c>
      <c r="F123">
        <v>0.05</v>
      </c>
      <c r="G123" s="7">
        <v>-0.99809999999999999</v>
      </c>
      <c r="H123">
        <v>13409.03</v>
      </c>
      <c r="I123" s="7">
        <v>0.98799999999999999</v>
      </c>
      <c r="J123">
        <v>525</v>
      </c>
      <c r="K123">
        <v>13571.25</v>
      </c>
      <c r="L123">
        <v>93722.06</v>
      </c>
      <c r="M123">
        <v>10</v>
      </c>
      <c r="N123">
        <v>1340.9</v>
      </c>
      <c r="O123" s="7">
        <v>-0.35199999999999998</v>
      </c>
      <c r="P123" s="7">
        <v>0.99809999999999999</v>
      </c>
      <c r="Q123" t="s">
        <v>31</v>
      </c>
      <c r="W123" s="6"/>
      <c r="Y123" s="6"/>
      <c r="AA123" s="7"/>
      <c r="AC123" s="7"/>
      <c r="AI123" s="7"/>
      <c r="AJ123" s="7"/>
    </row>
    <row r="124" spans="1:36">
      <c r="A124" t="s">
        <v>71</v>
      </c>
      <c r="B124" t="s">
        <v>30</v>
      </c>
      <c r="C124" s="6">
        <v>42629.388877314814</v>
      </c>
      <c r="D124">
        <v>152</v>
      </c>
      <c r="E124" s="6">
        <v>42629.569432870368</v>
      </c>
      <c r="F124">
        <v>205.45</v>
      </c>
      <c r="G124" s="7">
        <v>0.35160000000000002</v>
      </c>
      <c r="H124">
        <v>-29937.86</v>
      </c>
      <c r="I124" s="7">
        <v>-0.37519999999999998</v>
      </c>
      <c r="J124">
        <v>525</v>
      </c>
      <c r="K124">
        <v>79800</v>
      </c>
      <c r="L124">
        <v>63784.2</v>
      </c>
      <c r="M124">
        <v>53</v>
      </c>
      <c r="N124">
        <v>-564.87</v>
      </c>
      <c r="O124" s="7">
        <v>-0.35160000000000002</v>
      </c>
      <c r="P124" s="7">
        <v>0.37340000000000001</v>
      </c>
      <c r="Q124" t="s">
        <v>31</v>
      </c>
      <c r="W124" s="6"/>
      <c r="Y124" s="6"/>
      <c r="AA124" s="7"/>
      <c r="AC124" s="7"/>
      <c r="AI124" s="7"/>
      <c r="AJ124" s="7"/>
    </row>
    <row r="125" spans="1:36">
      <c r="A125" t="s">
        <v>72</v>
      </c>
      <c r="B125" t="s">
        <v>30</v>
      </c>
      <c r="C125" s="6">
        <v>42629.569432870368</v>
      </c>
      <c r="D125">
        <v>190</v>
      </c>
      <c r="E125" s="6">
        <v>42632.597210648149</v>
      </c>
      <c r="F125">
        <v>145.25</v>
      </c>
      <c r="G125" s="7">
        <v>-0.23549999999999999</v>
      </c>
      <c r="H125">
        <v>21733.69</v>
      </c>
      <c r="I125" s="7">
        <v>0.21790000000000001</v>
      </c>
      <c r="J125">
        <v>525</v>
      </c>
      <c r="K125">
        <v>99750</v>
      </c>
      <c r="L125">
        <v>85517.89</v>
      </c>
      <c r="M125">
        <v>86</v>
      </c>
      <c r="N125">
        <v>252.72</v>
      </c>
      <c r="O125" s="7">
        <v>-8.7400000000000005E-2</v>
      </c>
      <c r="P125" s="7">
        <v>0.4037</v>
      </c>
      <c r="Q125" t="s">
        <v>31</v>
      </c>
      <c r="W125" s="6"/>
      <c r="Y125" s="6"/>
      <c r="AA125" s="7"/>
      <c r="AC125" s="7"/>
      <c r="AI125" s="7"/>
      <c r="AJ125" s="7"/>
    </row>
    <row r="126" spans="1:36">
      <c r="A126" t="s">
        <v>64</v>
      </c>
      <c r="B126" t="s">
        <v>30</v>
      </c>
      <c r="C126" s="6">
        <v>42632.597210648149</v>
      </c>
      <c r="D126">
        <v>151.5</v>
      </c>
      <c r="E126" s="6">
        <v>42633.399293981478</v>
      </c>
      <c r="F126">
        <v>186.85</v>
      </c>
      <c r="G126" s="7">
        <v>0.23330000000000001</v>
      </c>
      <c r="H126">
        <v>-20335.09</v>
      </c>
      <c r="I126" s="7">
        <v>-0.25569999999999998</v>
      </c>
      <c r="J126">
        <v>525</v>
      </c>
      <c r="K126">
        <v>79537.5</v>
      </c>
      <c r="L126">
        <v>65182.8</v>
      </c>
      <c r="M126">
        <v>21</v>
      </c>
      <c r="N126">
        <v>-968.34</v>
      </c>
      <c r="O126" s="7">
        <v>-0.23330000000000001</v>
      </c>
      <c r="P126" s="7">
        <v>0.1822</v>
      </c>
      <c r="Q126" t="s">
        <v>31</v>
      </c>
      <c r="W126" s="6"/>
      <c r="Y126" s="6"/>
      <c r="AA126" s="7"/>
      <c r="AC126" s="7"/>
      <c r="AI126" s="7"/>
      <c r="AJ126" s="7"/>
    </row>
    <row r="127" spans="1:36">
      <c r="A127" t="s">
        <v>69</v>
      </c>
      <c r="B127" t="s">
        <v>30</v>
      </c>
      <c r="C127" s="6">
        <v>42633.399293981478</v>
      </c>
      <c r="D127">
        <v>184.55</v>
      </c>
      <c r="E127" s="6">
        <v>42633.555543981478</v>
      </c>
      <c r="F127">
        <v>191.8</v>
      </c>
      <c r="G127" s="7">
        <v>3.9300000000000002E-2</v>
      </c>
      <c r="H127">
        <v>-5782.09</v>
      </c>
      <c r="I127" s="7">
        <v>-5.9700000000000003E-2</v>
      </c>
      <c r="J127">
        <v>525</v>
      </c>
      <c r="K127">
        <v>96888.75</v>
      </c>
      <c r="L127">
        <v>59400.71</v>
      </c>
      <c r="M127">
        <v>46</v>
      </c>
      <c r="N127">
        <v>-125.7</v>
      </c>
      <c r="O127" s="7">
        <v>-0.10970000000000001</v>
      </c>
      <c r="P127" s="7">
        <v>0.1452</v>
      </c>
      <c r="Q127" t="s">
        <v>31</v>
      </c>
      <c r="W127" s="6"/>
      <c r="Y127" s="6"/>
      <c r="AA127" s="7"/>
      <c r="AC127" s="7"/>
      <c r="AI127" s="7"/>
      <c r="AJ127" s="7"/>
    </row>
    <row r="128" spans="1:36">
      <c r="A128" t="s">
        <v>64</v>
      </c>
      <c r="B128" t="s">
        <v>30</v>
      </c>
      <c r="C128" s="6">
        <v>42633.555543981478</v>
      </c>
      <c r="D128">
        <v>166</v>
      </c>
      <c r="E128" s="6">
        <v>42634.545127314814</v>
      </c>
      <c r="F128">
        <v>126</v>
      </c>
      <c r="G128" s="7">
        <v>-0.24099999999999999</v>
      </c>
      <c r="H128">
        <v>19467</v>
      </c>
      <c r="I128" s="7">
        <v>0.22339999999999999</v>
      </c>
      <c r="J128">
        <v>525</v>
      </c>
      <c r="K128">
        <v>87150</v>
      </c>
      <c r="L128">
        <v>78867.710000000006</v>
      </c>
      <c r="M128">
        <v>75</v>
      </c>
      <c r="N128">
        <v>259.56</v>
      </c>
      <c r="O128" s="7">
        <v>-9.0700000000000003E-2</v>
      </c>
      <c r="P128" s="7">
        <v>0.38490000000000002</v>
      </c>
      <c r="Q128" t="s">
        <v>31</v>
      </c>
      <c r="W128" s="6"/>
      <c r="Y128" s="6"/>
      <c r="AA128" s="7"/>
      <c r="AC128" s="7"/>
      <c r="AI128" s="7"/>
      <c r="AJ128" s="7"/>
    </row>
    <row r="129" spans="1:36">
      <c r="A129" t="s">
        <v>63</v>
      </c>
      <c r="B129" t="s">
        <v>30</v>
      </c>
      <c r="C129" s="6">
        <v>42634.545127314814</v>
      </c>
      <c r="D129">
        <v>130.9</v>
      </c>
      <c r="E129" s="6">
        <v>42635.388877314814</v>
      </c>
      <c r="F129">
        <v>298.2</v>
      </c>
      <c r="G129" s="7">
        <v>1.2781</v>
      </c>
      <c r="H129">
        <v>-90085.27</v>
      </c>
      <c r="I129" s="7">
        <v>-1.3109</v>
      </c>
      <c r="J129">
        <v>525</v>
      </c>
      <c r="K129">
        <v>68722.5</v>
      </c>
      <c r="L129">
        <v>-11217.56</v>
      </c>
      <c r="M129">
        <v>33</v>
      </c>
      <c r="N129">
        <v>-2729.86</v>
      </c>
      <c r="O129" s="7">
        <v>-1.2781</v>
      </c>
      <c r="P129" s="7">
        <v>0.34189999999999998</v>
      </c>
      <c r="Q129" t="s">
        <v>31</v>
      </c>
      <c r="W129" s="6"/>
      <c r="Y129" s="6"/>
      <c r="AA129" s="7"/>
      <c r="AC129" s="7"/>
      <c r="AI129" s="7"/>
      <c r="AJ129" s="7"/>
    </row>
    <row r="130" spans="1:36">
      <c r="A130" t="s">
        <v>73</v>
      </c>
      <c r="B130" t="s">
        <v>30</v>
      </c>
      <c r="C130" s="6">
        <v>42635.388877314814</v>
      </c>
      <c r="D130">
        <v>51.4</v>
      </c>
      <c r="E130" s="6">
        <v>42635.64234953704</v>
      </c>
      <c r="F130">
        <v>86.15</v>
      </c>
      <c r="G130" s="7">
        <v>0.67610000000000003</v>
      </c>
      <c r="H130">
        <v>-18965.89</v>
      </c>
      <c r="I130" s="7">
        <v>-0.70279999999999998</v>
      </c>
      <c r="J130">
        <v>525</v>
      </c>
      <c r="K130">
        <v>26985</v>
      </c>
      <c r="L130">
        <v>-30183.45</v>
      </c>
      <c r="M130">
        <v>74</v>
      </c>
      <c r="N130">
        <v>-256.3</v>
      </c>
      <c r="O130" s="7">
        <v>-2.5981999999999998</v>
      </c>
      <c r="P130" s="7">
        <v>0.19750000000000001</v>
      </c>
      <c r="Q130" t="s">
        <v>31</v>
      </c>
      <c r="W130" s="6"/>
      <c r="Y130" s="6"/>
      <c r="AA130" s="7"/>
      <c r="AC130" s="7"/>
      <c r="AI130" s="7"/>
      <c r="AJ130" s="7"/>
    </row>
    <row r="131" spans="1:36">
      <c r="A131" t="s">
        <v>72</v>
      </c>
      <c r="B131" t="s">
        <v>30</v>
      </c>
      <c r="C131" s="6">
        <v>42636.388877314814</v>
      </c>
      <c r="D131">
        <v>202.25</v>
      </c>
      <c r="E131" s="6">
        <v>42641.472210648149</v>
      </c>
      <c r="F131">
        <v>3.95</v>
      </c>
      <c r="G131" s="7">
        <v>-0.98050000000000004</v>
      </c>
      <c r="H131">
        <v>103024.95</v>
      </c>
      <c r="I131" s="7">
        <v>0.97030000000000005</v>
      </c>
      <c r="J131">
        <v>525</v>
      </c>
      <c r="K131">
        <v>106181.25</v>
      </c>
      <c r="L131">
        <v>72841.5</v>
      </c>
      <c r="M131">
        <v>256</v>
      </c>
      <c r="N131">
        <v>402.44</v>
      </c>
      <c r="O131" s="7">
        <v>-0.23630000000000001</v>
      </c>
      <c r="P131" s="7">
        <v>0.98640000000000005</v>
      </c>
      <c r="Q131" t="s">
        <v>31</v>
      </c>
      <c r="W131" s="6"/>
      <c r="Y131" s="6"/>
      <c r="AA131" s="7"/>
      <c r="AC131" s="7"/>
      <c r="AI131" s="7"/>
      <c r="AJ131" s="7"/>
    </row>
    <row r="132" spans="1:36">
      <c r="A132" t="s">
        <v>74</v>
      </c>
      <c r="B132" t="s">
        <v>30</v>
      </c>
      <c r="C132" s="6">
        <v>42641.472210648149</v>
      </c>
      <c r="D132">
        <v>79.349999999999994</v>
      </c>
      <c r="E132" s="6">
        <v>42642.510405092595</v>
      </c>
      <c r="F132">
        <v>17.399999999999999</v>
      </c>
      <c r="G132" s="7">
        <v>-0.78069999999999995</v>
      </c>
      <c r="H132">
        <v>32015.81</v>
      </c>
      <c r="I132" s="7">
        <v>0.76849999999999996</v>
      </c>
      <c r="J132">
        <v>525</v>
      </c>
      <c r="K132">
        <v>41658.75</v>
      </c>
      <c r="L132">
        <v>104857.31</v>
      </c>
      <c r="M132">
        <v>89</v>
      </c>
      <c r="N132">
        <v>359.73</v>
      </c>
      <c r="O132" s="7">
        <v>-6.9900000000000004E-2</v>
      </c>
      <c r="P132" s="7">
        <v>0.97289999999999999</v>
      </c>
      <c r="Q132" t="s">
        <v>31</v>
      </c>
      <c r="W132" s="6"/>
      <c r="Y132" s="6"/>
      <c r="AA132" s="7"/>
      <c r="AC132" s="7"/>
      <c r="AI132" s="7"/>
      <c r="AJ132" s="7"/>
    </row>
    <row r="133" spans="1:36">
      <c r="A133" t="s">
        <v>75</v>
      </c>
      <c r="B133" t="s">
        <v>30</v>
      </c>
      <c r="C133" s="6">
        <v>42642.513877314814</v>
      </c>
      <c r="D133">
        <v>60</v>
      </c>
      <c r="E133" s="6">
        <v>42642.645821759259</v>
      </c>
      <c r="F133">
        <v>0.1</v>
      </c>
      <c r="G133" s="7">
        <v>-0.99829999999999997</v>
      </c>
      <c r="H133">
        <v>31131.97</v>
      </c>
      <c r="I133" s="7">
        <v>0.98829999999999996</v>
      </c>
      <c r="J133">
        <v>525</v>
      </c>
      <c r="K133">
        <v>31500</v>
      </c>
      <c r="L133">
        <v>135989.29</v>
      </c>
      <c r="M133">
        <v>39</v>
      </c>
      <c r="N133">
        <v>798.26</v>
      </c>
      <c r="O133" s="7">
        <v>-0.61670000000000003</v>
      </c>
      <c r="P133" s="7">
        <v>0.99919999999999998</v>
      </c>
      <c r="Q133" t="s">
        <v>31</v>
      </c>
      <c r="W133" s="6"/>
      <c r="Y133" s="6"/>
      <c r="AA133" s="7"/>
      <c r="AC133" s="7"/>
      <c r="AI133" s="7"/>
      <c r="AJ133" s="7"/>
    </row>
    <row r="134" spans="1:36">
      <c r="A134" t="s">
        <v>76</v>
      </c>
      <c r="B134" t="s">
        <v>30</v>
      </c>
      <c r="C134" s="6">
        <v>42643.388877314814</v>
      </c>
      <c r="D134">
        <v>247.7</v>
      </c>
      <c r="E134" s="6">
        <v>42643.57984953704</v>
      </c>
      <c r="F134">
        <v>280.8</v>
      </c>
      <c r="G134" s="7">
        <v>0.1336</v>
      </c>
      <c r="H134">
        <v>-20152.13</v>
      </c>
      <c r="I134" s="7">
        <v>-0.155</v>
      </c>
      <c r="J134">
        <v>525</v>
      </c>
      <c r="K134">
        <v>130042.5</v>
      </c>
      <c r="L134">
        <v>115837.16</v>
      </c>
      <c r="M134">
        <v>56</v>
      </c>
      <c r="N134">
        <v>-359.86</v>
      </c>
      <c r="O134" s="7">
        <v>-0.26929999999999998</v>
      </c>
      <c r="P134" s="7">
        <v>9.2700000000000005E-2</v>
      </c>
      <c r="Q134" t="s">
        <v>31</v>
      </c>
      <c r="W134" s="6"/>
      <c r="Y134" s="6"/>
      <c r="AA134" s="7"/>
      <c r="AC134" s="7"/>
      <c r="AI134" s="7"/>
      <c r="AJ134" s="7"/>
    </row>
    <row r="135" spans="1:36">
      <c r="A135" t="s">
        <v>61</v>
      </c>
      <c r="B135" t="s">
        <v>30</v>
      </c>
      <c r="C135" s="6">
        <v>42643.57984953704</v>
      </c>
      <c r="D135">
        <v>214</v>
      </c>
      <c r="E135" s="6">
        <v>42647.593738425923</v>
      </c>
      <c r="F135">
        <v>63.85</v>
      </c>
      <c r="G135" s="7">
        <v>-0.7016</v>
      </c>
      <c r="H135">
        <v>77370.039999999994</v>
      </c>
      <c r="I135" s="7">
        <v>0.68869999999999998</v>
      </c>
      <c r="J135">
        <v>525</v>
      </c>
      <c r="K135">
        <v>112350</v>
      </c>
      <c r="L135">
        <v>193207.2</v>
      </c>
      <c r="M135">
        <v>159</v>
      </c>
      <c r="N135">
        <v>486.6</v>
      </c>
      <c r="O135" s="7">
        <v>-8.5500000000000007E-2</v>
      </c>
      <c r="P135" s="7">
        <v>0.80820000000000003</v>
      </c>
      <c r="Q135" t="s">
        <v>31</v>
      </c>
      <c r="W135" s="6"/>
      <c r="Y135" s="6"/>
      <c r="AA135" s="7"/>
      <c r="AC135" s="7"/>
      <c r="AI135" s="7"/>
      <c r="AJ135" s="7"/>
    </row>
    <row r="136" spans="1:36">
      <c r="A136" t="s">
        <v>77</v>
      </c>
      <c r="B136" t="s">
        <v>30</v>
      </c>
      <c r="C136" s="6">
        <v>42647.593738425923</v>
      </c>
      <c r="D136">
        <v>180.4</v>
      </c>
      <c r="E136" s="6">
        <v>42647.607627314814</v>
      </c>
      <c r="F136">
        <v>174.8</v>
      </c>
      <c r="G136" s="7">
        <v>-3.1E-2</v>
      </c>
      <c r="H136">
        <v>1075.2</v>
      </c>
      <c r="I136" s="7">
        <v>1.14E-2</v>
      </c>
      <c r="J136">
        <v>525</v>
      </c>
      <c r="K136">
        <v>94710</v>
      </c>
      <c r="L136">
        <v>194282.4</v>
      </c>
      <c r="M136">
        <v>5</v>
      </c>
      <c r="N136">
        <v>215.04</v>
      </c>
      <c r="O136" s="7">
        <v>-0.32900000000000001</v>
      </c>
      <c r="P136" s="7">
        <v>3.1E-2</v>
      </c>
      <c r="Q136" t="s">
        <v>31</v>
      </c>
      <c r="W136" s="6"/>
      <c r="Y136" s="6"/>
      <c r="AA136" s="7"/>
      <c r="AC136" s="7"/>
      <c r="AI136" s="7"/>
      <c r="AJ136" s="7"/>
    </row>
    <row r="137" spans="1:36">
      <c r="A137" t="s">
        <v>74</v>
      </c>
      <c r="B137" t="s">
        <v>30</v>
      </c>
      <c r="C137" s="6">
        <v>42647.607627314814</v>
      </c>
      <c r="D137">
        <v>139.4</v>
      </c>
      <c r="E137" s="6">
        <v>42648.427071759259</v>
      </c>
      <c r="F137">
        <v>78.5</v>
      </c>
      <c r="G137" s="7">
        <v>-0.43690000000000001</v>
      </c>
      <c r="H137">
        <v>30828.53</v>
      </c>
      <c r="I137" s="7">
        <v>0.42120000000000002</v>
      </c>
      <c r="J137">
        <v>525</v>
      </c>
      <c r="K137">
        <v>73185</v>
      </c>
      <c r="L137">
        <v>225110.92</v>
      </c>
      <c r="M137">
        <v>26</v>
      </c>
      <c r="N137">
        <v>1185.71</v>
      </c>
      <c r="O137" s="7">
        <v>-0.1535</v>
      </c>
      <c r="P137" s="7">
        <v>0.84860000000000002</v>
      </c>
      <c r="Q137" t="s">
        <v>31</v>
      </c>
      <c r="W137" s="6"/>
      <c r="Y137" s="6"/>
      <c r="AA137" s="7"/>
      <c r="AC137" s="7"/>
      <c r="AI137" s="7"/>
      <c r="AJ137" s="7"/>
    </row>
    <row r="138" spans="1:36">
      <c r="A138" t="s">
        <v>75</v>
      </c>
      <c r="B138" t="s">
        <v>30</v>
      </c>
      <c r="C138" s="6">
        <v>42648.427071759259</v>
      </c>
      <c r="D138">
        <v>90.45</v>
      </c>
      <c r="E138" s="6">
        <v>42649.513877314814</v>
      </c>
      <c r="F138">
        <v>25.7</v>
      </c>
      <c r="G138" s="7">
        <v>-0.71589999999999998</v>
      </c>
      <c r="H138">
        <v>33383.96</v>
      </c>
      <c r="I138" s="7">
        <v>0.70299999999999996</v>
      </c>
      <c r="J138">
        <v>525</v>
      </c>
      <c r="K138">
        <v>47486.25</v>
      </c>
      <c r="L138">
        <v>258494.89</v>
      </c>
      <c r="M138">
        <v>103</v>
      </c>
      <c r="N138">
        <v>324.12</v>
      </c>
      <c r="O138" s="7">
        <v>-6.9699999999999998E-2</v>
      </c>
      <c r="P138" s="7">
        <v>0.89500000000000002</v>
      </c>
      <c r="Q138" t="s">
        <v>31</v>
      </c>
      <c r="W138" s="6"/>
      <c r="Y138" s="6"/>
      <c r="AA138" s="7"/>
      <c r="AC138" s="7"/>
      <c r="AI138" s="7"/>
      <c r="AJ138" s="7"/>
    </row>
    <row r="139" spans="1:36">
      <c r="A139" t="s">
        <v>74</v>
      </c>
      <c r="B139" t="s">
        <v>30</v>
      </c>
      <c r="C139" s="6">
        <v>42649.513877314814</v>
      </c>
      <c r="D139">
        <v>60.55</v>
      </c>
      <c r="E139" s="6">
        <v>42649.586793981478</v>
      </c>
      <c r="F139">
        <v>145</v>
      </c>
      <c r="G139" s="7">
        <v>1.3947000000000001</v>
      </c>
      <c r="H139">
        <v>-45415.39</v>
      </c>
      <c r="I139" s="7">
        <v>-1.4287000000000001</v>
      </c>
      <c r="J139">
        <v>525</v>
      </c>
      <c r="K139">
        <v>31788.75</v>
      </c>
      <c r="L139">
        <v>213079.5</v>
      </c>
      <c r="M139">
        <v>22</v>
      </c>
      <c r="N139">
        <v>-2064.34</v>
      </c>
      <c r="O139" s="7">
        <v>-1.3947000000000001</v>
      </c>
      <c r="P139" s="7">
        <v>0.218</v>
      </c>
      <c r="Q139" t="s">
        <v>31</v>
      </c>
      <c r="W139" s="6"/>
      <c r="Y139" s="6"/>
      <c r="AA139" s="7"/>
      <c r="AC139" s="7"/>
      <c r="AI139" s="7"/>
      <c r="AJ139" s="7"/>
    </row>
    <row r="140" spans="1:36">
      <c r="A140" t="s">
        <v>62</v>
      </c>
      <c r="B140" t="s">
        <v>30</v>
      </c>
      <c r="C140" s="6">
        <v>42649.586793981478</v>
      </c>
      <c r="D140">
        <v>56.4</v>
      </c>
      <c r="E140" s="6">
        <v>42649.645821759259</v>
      </c>
      <c r="F140">
        <v>0.05</v>
      </c>
      <c r="G140" s="7">
        <v>-0.99909999999999999</v>
      </c>
      <c r="H140">
        <v>29287.39</v>
      </c>
      <c r="I140" s="7">
        <v>0.98909999999999998</v>
      </c>
      <c r="J140">
        <v>525</v>
      </c>
      <c r="K140">
        <v>29610</v>
      </c>
      <c r="L140">
        <v>242366.89</v>
      </c>
      <c r="M140">
        <v>18</v>
      </c>
      <c r="N140">
        <v>1627.08</v>
      </c>
      <c r="O140" s="7">
        <v>-0.50270000000000004</v>
      </c>
      <c r="P140" s="7">
        <v>0.99909999999999999</v>
      </c>
      <c r="Q140" t="s">
        <v>31</v>
      </c>
      <c r="W140" s="6"/>
      <c r="Y140" s="6"/>
      <c r="AA140" s="7"/>
      <c r="AC140" s="7"/>
      <c r="AI140" s="7"/>
      <c r="AJ140" s="7"/>
    </row>
    <row r="141" spans="1:36">
      <c r="A141" t="s">
        <v>62</v>
      </c>
      <c r="B141" t="s">
        <v>30</v>
      </c>
      <c r="C141" s="6">
        <v>42650.388877314814</v>
      </c>
      <c r="D141">
        <v>147.75</v>
      </c>
      <c r="E141" s="6">
        <v>42650.569432870368</v>
      </c>
      <c r="F141">
        <v>146.94999999999999</v>
      </c>
      <c r="G141" s="7">
        <v>-5.4000000000000003E-3</v>
      </c>
      <c r="H141">
        <v>-1127.17</v>
      </c>
      <c r="I141" s="7">
        <v>-1.4500000000000001E-2</v>
      </c>
      <c r="J141">
        <v>525</v>
      </c>
      <c r="K141">
        <v>77568.75</v>
      </c>
      <c r="L141">
        <v>241239.71</v>
      </c>
      <c r="M141">
        <v>53</v>
      </c>
      <c r="N141">
        <v>-21.27</v>
      </c>
      <c r="O141" s="7">
        <v>-0.18440000000000001</v>
      </c>
      <c r="P141" s="7">
        <v>0.2893</v>
      </c>
      <c r="Q141" t="s">
        <v>31</v>
      </c>
      <c r="W141" s="6"/>
      <c r="Y141" s="6"/>
      <c r="AA141" s="7"/>
      <c r="AC141" s="7"/>
      <c r="AI141" s="7"/>
      <c r="AJ141" s="7"/>
    </row>
    <row r="142" spans="1:36">
      <c r="A142" t="s">
        <v>59</v>
      </c>
      <c r="B142" t="s">
        <v>30</v>
      </c>
      <c r="C142" s="6">
        <v>42650.569432870368</v>
      </c>
      <c r="D142">
        <v>111.7</v>
      </c>
      <c r="E142" s="6">
        <v>42653.48609953704</v>
      </c>
      <c r="F142">
        <v>79.5</v>
      </c>
      <c r="G142" s="7">
        <v>-0.2883</v>
      </c>
      <c r="H142">
        <v>15901.2</v>
      </c>
      <c r="I142" s="7">
        <v>0.2712</v>
      </c>
      <c r="J142">
        <v>525</v>
      </c>
      <c r="K142">
        <v>58642.5</v>
      </c>
      <c r="L142">
        <v>257140.91</v>
      </c>
      <c r="M142">
        <v>54</v>
      </c>
      <c r="N142">
        <v>294.47000000000003</v>
      </c>
      <c r="O142" s="7">
        <v>-0.26450000000000001</v>
      </c>
      <c r="P142" s="7">
        <v>0.40289999999999998</v>
      </c>
      <c r="Q142" t="s">
        <v>31</v>
      </c>
      <c r="W142" s="6"/>
      <c r="Y142" s="6"/>
      <c r="AA142" s="7"/>
      <c r="AC142" s="7"/>
      <c r="AI142" s="7"/>
      <c r="AJ142" s="7"/>
    </row>
    <row r="143" spans="1:36">
      <c r="A143" t="s">
        <v>62</v>
      </c>
      <c r="B143" t="s">
        <v>30</v>
      </c>
      <c r="C143" s="6">
        <v>42653.48609953704</v>
      </c>
      <c r="D143">
        <v>110.9</v>
      </c>
      <c r="E143" s="6">
        <v>42656.645821759259</v>
      </c>
      <c r="F143">
        <v>0.05</v>
      </c>
      <c r="G143" s="7">
        <v>-0.99950000000000006</v>
      </c>
      <c r="H143">
        <v>57613.760000000002</v>
      </c>
      <c r="I143" s="7">
        <v>0.98950000000000005</v>
      </c>
      <c r="J143">
        <v>525</v>
      </c>
      <c r="K143">
        <v>58222.5</v>
      </c>
      <c r="L143">
        <v>314754.67</v>
      </c>
      <c r="M143">
        <v>124</v>
      </c>
      <c r="N143">
        <v>464.63</v>
      </c>
      <c r="O143" s="7">
        <v>-6.8500000000000005E-2</v>
      </c>
      <c r="P143" s="7">
        <v>0.99950000000000006</v>
      </c>
      <c r="Q143" t="s">
        <v>31</v>
      </c>
      <c r="W143" s="6"/>
      <c r="Y143" s="6"/>
      <c r="AA143" s="7"/>
      <c r="AC143" s="7"/>
      <c r="AI143" s="7"/>
      <c r="AJ143" s="7"/>
    </row>
    <row r="144" spans="1:36">
      <c r="A144" t="s">
        <v>49</v>
      </c>
      <c r="B144" t="s">
        <v>30</v>
      </c>
      <c r="C144" s="6">
        <v>42657.388877314814</v>
      </c>
      <c r="D144">
        <v>158.35</v>
      </c>
      <c r="E144" s="6">
        <v>42657.520821759259</v>
      </c>
      <c r="F144">
        <v>156.94999999999999</v>
      </c>
      <c r="G144" s="7">
        <v>-8.8000000000000005E-3</v>
      </c>
      <c r="H144">
        <v>-920.32</v>
      </c>
      <c r="I144" s="7">
        <v>-1.11E-2</v>
      </c>
      <c r="J144">
        <v>525</v>
      </c>
      <c r="K144">
        <v>83133.75</v>
      </c>
      <c r="L144">
        <v>313834.34999999998</v>
      </c>
      <c r="M144">
        <v>39</v>
      </c>
      <c r="N144">
        <v>-23.6</v>
      </c>
      <c r="O144" s="7">
        <v>-0.25230000000000002</v>
      </c>
      <c r="P144" s="7">
        <v>0.1588</v>
      </c>
      <c r="Q144" t="s">
        <v>31</v>
      </c>
      <c r="W144" s="6"/>
      <c r="Y144" s="6"/>
      <c r="AA144" s="7"/>
      <c r="AC144" s="7"/>
      <c r="AI144" s="7"/>
      <c r="AJ144" s="7"/>
    </row>
    <row r="145" spans="1:36">
      <c r="A145" t="s">
        <v>54</v>
      </c>
      <c r="B145" t="s">
        <v>30</v>
      </c>
      <c r="C145" s="6">
        <v>42660.388877314814</v>
      </c>
      <c r="D145">
        <v>179.95</v>
      </c>
      <c r="E145" s="6">
        <v>42660.506932870368</v>
      </c>
      <c r="F145">
        <v>185.75</v>
      </c>
      <c r="G145" s="7">
        <v>3.2199999999999999E-2</v>
      </c>
      <c r="H145">
        <v>-4964.93</v>
      </c>
      <c r="I145" s="7">
        <v>-5.2600000000000001E-2</v>
      </c>
      <c r="J145">
        <v>525</v>
      </c>
      <c r="K145">
        <v>94473.75</v>
      </c>
      <c r="L145">
        <v>308869.42</v>
      </c>
      <c r="M145">
        <v>35</v>
      </c>
      <c r="N145">
        <v>-141.86000000000001</v>
      </c>
      <c r="O145" s="7">
        <v>-6.6699999999999995E-2</v>
      </c>
      <c r="P145" s="7">
        <v>0.47820000000000001</v>
      </c>
      <c r="Q145" t="s">
        <v>31</v>
      </c>
      <c r="W145" s="6"/>
      <c r="Y145" s="6"/>
      <c r="AA145" s="7"/>
      <c r="AC145" s="7"/>
      <c r="AI145" s="7"/>
      <c r="AJ145" s="7"/>
    </row>
    <row r="146" spans="1:36">
      <c r="A146" t="s">
        <v>49</v>
      </c>
      <c r="B146" t="s">
        <v>30</v>
      </c>
      <c r="C146" s="6">
        <v>42660.513877314814</v>
      </c>
      <c r="D146">
        <v>163.25</v>
      </c>
      <c r="E146" s="6">
        <v>42661.388877314814</v>
      </c>
      <c r="F146">
        <v>267</v>
      </c>
      <c r="G146" s="7">
        <v>0.63549999999999995</v>
      </c>
      <c r="H146">
        <v>-56727.56</v>
      </c>
      <c r="I146" s="7">
        <v>-0.66190000000000004</v>
      </c>
      <c r="J146">
        <v>525</v>
      </c>
      <c r="K146">
        <v>85706.25</v>
      </c>
      <c r="L146">
        <v>252141.86</v>
      </c>
      <c r="M146">
        <v>42</v>
      </c>
      <c r="N146">
        <v>-1350.66</v>
      </c>
      <c r="O146" s="7">
        <v>-0.63549999999999995</v>
      </c>
      <c r="P146" s="7">
        <v>0.2162</v>
      </c>
      <c r="Q146" t="s">
        <v>31</v>
      </c>
      <c r="W146" s="6"/>
      <c r="Y146" s="6"/>
      <c r="AA146" s="7"/>
      <c r="AC146" s="7"/>
      <c r="AI146" s="7"/>
      <c r="AJ146" s="7"/>
    </row>
    <row r="147" spans="1:36">
      <c r="A147" t="s">
        <v>61</v>
      </c>
      <c r="B147" t="s">
        <v>30</v>
      </c>
      <c r="C147" s="6">
        <v>42661.388877314814</v>
      </c>
      <c r="D147">
        <v>162.75</v>
      </c>
      <c r="E147" s="6">
        <v>42662.531238425923</v>
      </c>
      <c r="F147">
        <v>52.35</v>
      </c>
      <c r="G147" s="7">
        <v>-0.67830000000000001</v>
      </c>
      <c r="H147">
        <v>56830.720000000001</v>
      </c>
      <c r="I147" s="7">
        <v>0.66510000000000002</v>
      </c>
      <c r="J147">
        <v>525</v>
      </c>
      <c r="K147">
        <v>85443.75</v>
      </c>
      <c r="L147">
        <v>308972.59000000003</v>
      </c>
      <c r="M147">
        <v>119</v>
      </c>
      <c r="N147">
        <v>477.57</v>
      </c>
      <c r="O147" s="7">
        <v>-0.31979999999999997</v>
      </c>
      <c r="P147" s="7">
        <v>0.88939999999999997</v>
      </c>
      <c r="Q147" t="s">
        <v>31</v>
      </c>
      <c r="W147" s="6"/>
      <c r="Y147" s="6"/>
      <c r="AA147" s="7"/>
      <c r="AC147" s="7"/>
      <c r="AI147" s="7"/>
      <c r="AJ147" s="7"/>
    </row>
    <row r="148" spans="1:36">
      <c r="A148" t="s">
        <v>62</v>
      </c>
      <c r="B148" t="s">
        <v>30</v>
      </c>
      <c r="C148" s="6">
        <v>42662.531238425923</v>
      </c>
      <c r="D148">
        <v>84.6</v>
      </c>
      <c r="E148" s="6">
        <v>42663.388877314814</v>
      </c>
      <c r="F148">
        <v>132.65</v>
      </c>
      <c r="G148" s="7">
        <v>0.56799999999999995</v>
      </c>
      <c r="H148">
        <v>-26366.81</v>
      </c>
      <c r="I148" s="7">
        <v>-0.59360000000000002</v>
      </c>
      <c r="J148">
        <v>525</v>
      </c>
      <c r="K148">
        <v>44415</v>
      </c>
      <c r="L148">
        <v>282605.77</v>
      </c>
      <c r="M148">
        <v>37</v>
      </c>
      <c r="N148">
        <v>-712.62</v>
      </c>
      <c r="O148" s="7">
        <v>-0.56799999999999995</v>
      </c>
      <c r="P148" s="7">
        <v>0.39240000000000003</v>
      </c>
      <c r="Q148" t="s">
        <v>31</v>
      </c>
      <c r="W148" s="6"/>
      <c r="Y148" s="6"/>
      <c r="AA148" s="7"/>
      <c r="AC148" s="7"/>
      <c r="AI148" s="7"/>
      <c r="AJ148" s="7"/>
    </row>
    <row r="149" spans="1:36">
      <c r="A149" t="s">
        <v>78</v>
      </c>
      <c r="B149" t="s">
        <v>30</v>
      </c>
      <c r="C149" s="6">
        <v>42663.388877314814</v>
      </c>
      <c r="D149">
        <v>46.5</v>
      </c>
      <c r="E149" s="6">
        <v>42663.645821759259</v>
      </c>
      <c r="F149">
        <v>0.05</v>
      </c>
      <c r="G149" s="7">
        <v>-0.99890000000000001</v>
      </c>
      <c r="H149">
        <v>24141.86</v>
      </c>
      <c r="I149" s="7">
        <v>0.9889</v>
      </c>
      <c r="J149">
        <v>525</v>
      </c>
      <c r="K149">
        <v>24412.5</v>
      </c>
      <c r="L149">
        <v>306747.64</v>
      </c>
      <c r="M149">
        <v>75</v>
      </c>
      <c r="N149">
        <v>321.89</v>
      </c>
      <c r="O149" s="7">
        <v>-0.74409999999999998</v>
      </c>
      <c r="P149" s="7">
        <v>0.99890000000000001</v>
      </c>
      <c r="Q149" t="s">
        <v>31</v>
      </c>
      <c r="W149" s="6"/>
      <c r="Y149" s="6"/>
      <c r="AA149" s="7"/>
      <c r="AC149" s="7"/>
      <c r="AI149" s="7"/>
      <c r="AJ149" s="7"/>
    </row>
    <row r="150" spans="1:36">
      <c r="A150" t="s">
        <v>75</v>
      </c>
      <c r="B150" t="s">
        <v>30</v>
      </c>
      <c r="C150" s="6">
        <v>42664.388877314814</v>
      </c>
      <c r="D150">
        <v>167</v>
      </c>
      <c r="E150" s="6">
        <v>42664.569432870368</v>
      </c>
      <c r="F150">
        <v>166.6</v>
      </c>
      <c r="G150" s="7">
        <v>-2.3999999999999998E-3</v>
      </c>
      <c r="H150">
        <v>-1541.4</v>
      </c>
      <c r="I150" s="7">
        <v>-1.7600000000000001E-2</v>
      </c>
      <c r="J150">
        <v>525</v>
      </c>
      <c r="K150">
        <v>87675</v>
      </c>
      <c r="L150">
        <v>305206.24</v>
      </c>
      <c r="M150">
        <v>53</v>
      </c>
      <c r="N150">
        <v>-29.08</v>
      </c>
      <c r="O150" s="7">
        <v>-0.18140000000000001</v>
      </c>
      <c r="P150" s="7">
        <v>0.22689999999999999</v>
      </c>
      <c r="Q150" t="s">
        <v>31</v>
      </c>
      <c r="W150" s="6"/>
      <c r="Y150" s="6"/>
      <c r="AA150" s="7"/>
      <c r="AC150" s="7"/>
      <c r="AI150" s="7"/>
      <c r="AJ150" s="7"/>
    </row>
    <row r="151" spans="1:36">
      <c r="A151" t="s">
        <v>74</v>
      </c>
      <c r="B151" t="s">
        <v>30</v>
      </c>
      <c r="C151" s="6">
        <v>42664.569432870368</v>
      </c>
      <c r="D151">
        <v>165.25</v>
      </c>
      <c r="E151" s="6">
        <v>42668.406238425923</v>
      </c>
      <c r="F151">
        <v>77</v>
      </c>
      <c r="G151" s="7">
        <v>-0.53400000000000003</v>
      </c>
      <c r="H151">
        <v>45059.44</v>
      </c>
      <c r="I151" s="7">
        <v>0.51939999999999997</v>
      </c>
      <c r="J151">
        <v>525</v>
      </c>
      <c r="K151">
        <v>86756.25</v>
      </c>
      <c r="L151">
        <v>350265.67</v>
      </c>
      <c r="M151">
        <v>108</v>
      </c>
      <c r="N151">
        <v>417.22</v>
      </c>
      <c r="O151" s="7">
        <v>-4.9000000000000002E-2</v>
      </c>
      <c r="P151" s="7">
        <v>0.78149999999999997</v>
      </c>
      <c r="Q151" t="s">
        <v>31</v>
      </c>
      <c r="W151" s="6"/>
      <c r="Y151" s="6"/>
      <c r="AA151" s="7"/>
      <c r="AC151" s="7"/>
      <c r="AI151" s="7"/>
      <c r="AJ151" s="7"/>
    </row>
    <row r="152" spans="1:36">
      <c r="A152" t="s">
        <v>69</v>
      </c>
      <c r="B152" t="s">
        <v>30</v>
      </c>
      <c r="C152" s="6">
        <v>42668.406238425923</v>
      </c>
      <c r="D152">
        <v>110.75</v>
      </c>
      <c r="E152" s="6">
        <v>42668.545127314814</v>
      </c>
      <c r="F152">
        <v>128.05000000000001</v>
      </c>
      <c r="G152" s="7">
        <v>0.15620000000000001</v>
      </c>
      <c r="H152">
        <v>-10336.200000000001</v>
      </c>
      <c r="I152" s="7">
        <v>-0.17780000000000001</v>
      </c>
      <c r="J152">
        <v>525</v>
      </c>
      <c r="K152">
        <v>58143.75</v>
      </c>
      <c r="L152">
        <v>339929.47</v>
      </c>
      <c r="M152">
        <v>41</v>
      </c>
      <c r="N152">
        <v>-252.1</v>
      </c>
      <c r="O152" s="7">
        <v>-0.23250000000000001</v>
      </c>
      <c r="P152" s="7">
        <v>0.1409</v>
      </c>
      <c r="Q152" t="s">
        <v>31</v>
      </c>
      <c r="W152" s="6"/>
      <c r="Y152" s="6"/>
      <c r="AA152" s="7"/>
      <c r="AC152" s="7"/>
      <c r="AI152" s="7"/>
      <c r="AJ152" s="7"/>
    </row>
    <row r="153" spans="1:36">
      <c r="A153" t="s">
        <v>70</v>
      </c>
      <c r="B153" t="s">
        <v>30</v>
      </c>
      <c r="C153" s="6">
        <v>42668.545127314814</v>
      </c>
      <c r="D153">
        <v>111.15</v>
      </c>
      <c r="E153" s="6">
        <v>42669.388877314814</v>
      </c>
      <c r="F153">
        <v>171.5</v>
      </c>
      <c r="G153" s="7">
        <v>0.54300000000000004</v>
      </c>
      <c r="H153">
        <v>-33167.660000000003</v>
      </c>
      <c r="I153" s="7">
        <v>-0.56840000000000002</v>
      </c>
      <c r="J153">
        <v>525</v>
      </c>
      <c r="K153">
        <v>58353.75</v>
      </c>
      <c r="L153">
        <v>306761.81</v>
      </c>
      <c r="M153">
        <v>33</v>
      </c>
      <c r="N153">
        <v>-1005.08</v>
      </c>
      <c r="O153" s="7">
        <v>-0.54300000000000004</v>
      </c>
      <c r="P153" s="7">
        <v>0.3054</v>
      </c>
      <c r="Q153" t="s">
        <v>31</v>
      </c>
      <c r="W153" s="6"/>
      <c r="Y153" s="6"/>
      <c r="AA153" s="7"/>
      <c r="AC153" s="7"/>
      <c r="AI153" s="7"/>
      <c r="AJ153" s="7"/>
    </row>
    <row r="154" spans="1:36">
      <c r="A154" t="s">
        <v>75</v>
      </c>
      <c r="B154" t="s">
        <v>30</v>
      </c>
      <c r="C154" s="6">
        <v>42669.388877314814</v>
      </c>
      <c r="D154">
        <v>124</v>
      </c>
      <c r="E154" s="6">
        <v>42669.559016203704</v>
      </c>
      <c r="F154">
        <v>86.6</v>
      </c>
      <c r="G154" s="7">
        <v>-0.30159999999999998</v>
      </c>
      <c r="H154">
        <v>18529.349999999999</v>
      </c>
      <c r="I154" s="7">
        <v>0.28460000000000002</v>
      </c>
      <c r="J154">
        <v>525</v>
      </c>
      <c r="K154">
        <v>65100</v>
      </c>
      <c r="L154">
        <v>325291.15999999997</v>
      </c>
      <c r="M154">
        <v>50</v>
      </c>
      <c r="N154">
        <v>370.59</v>
      </c>
      <c r="O154" s="7">
        <v>-0.54069999999999996</v>
      </c>
      <c r="P154" s="7">
        <v>0.50929999999999997</v>
      </c>
      <c r="Q154" t="s">
        <v>31</v>
      </c>
      <c r="W154" s="6"/>
      <c r="Y154" s="6"/>
      <c r="AA154" s="7"/>
      <c r="AC154" s="7"/>
      <c r="AI154" s="7"/>
      <c r="AJ154" s="7"/>
    </row>
    <row r="155" spans="1:36">
      <c r="A155" t="s">
        <v>74</v>
      </c>
      <c r="B155" t="s">
        <v>30</v>
      </c>
      <c r="C155" s="6">
        <v>42669.559016203704</v>
      </c>
      <c r="D155">
        <v>81.5</v>
      </c>
      <c r="E155" s="6">
        <v>42669.593738425923</v>
      </c>
      <c r="F155">
        <v>94.95</v>
      </c>
      <c r="G155" s="7">
        <v>0.16500000000000001</v>
      </c>
      <c r="H155">
        <v>-7987.61</v>
      </c>
      <c r="I155" s="7">
        <v>-0.1867</v>
      </c>
      <c r="J155">
        <v>525</v>
      </c>
      <c r="K155">
        <v>42787.5</v>
      </c>
      <c r="L155">
        <v>317303.55</v>
      </c>
      <c r="M155">
        <v>11</v>
      </c>
      <c r="N155">
        <v>-726.15</v>
      </c>
      <c r="O155" s="7">
        <v>-0.1933</v>
      </c>
      <c r="P155" s="7">
        <v>0.1037</v>
      </c>
      <c r="Q155" t="s">
        <v>31</v>
      </c>
      <c r="W155" s="6"/>
      <c r="Y155" s="6"/>
      <c r="AA155" s="7"/>
      <c r="AC155" s="7"/>
      <c r="AI155" s="7"/>
      <c r="AJ155" s="7"/>
    </row>
    <row r="156" spans="1:36">
      <c r="A156" t="s">
        <v>75</v>
      </c>
      <c r="B156" t="s">
        <v>30</v>
      </c>
      <c r="C156" s="6">
        <v>42669.593738425923</v>
      </c>
      <c r="D156">
        <v>65.45</v>
      </c>
      <c r="E156" s="6">
        <v>42670.624988425923</v>
      </c>
      <c r="F156">
        <v>0.5</v>
      </c>
      <c r="G156" s="7">
        <v>-0.99239999999999995</v>
      </c>
      <c r="H156">
        <v>33752.51</v>
      </c>
      <c r="I156" s="7">
        <v>0.98229999999999995</v>
      </c>
      <c r="J156">
        <v>525</v>
      </c>
      <c r="K156">
        <v>34361.25</v>
      </c>
      <c r="L156">
        <v>351056.06</v>
      </c>
      <c r="M156">
        <v>87</v>
      </c>
      <c r="N156">
        <v>387.96</v>
      </c>
      <c r="O156" s="7">
        <v>-8.9399999999999993E-2</v>
      </c>
      <c r="P156" s="7">
        <v>0.99690000000000001</v>
      </c>
      <c r="Q156" t="s">
        <v>31</v>
      </c>
      <c r="W156" s="6"/>
      <c r="Y156" s="6"/>
      <c r="AA156" s="7"/>
      <c r="AC156" s="7"/>
      <c r="AI156" s="7"/>
      <c r="AJ156" s="7"/>
    </row>
    <row r="157" spans="1:36">
      <c r="A157" t="s">
        <v>78</v>
      </c>
      <c r="B157" t="s">
        <v>30</v>
      </c>
      <c r="C157" s="6">
        <v>42670.628460648149</v>
      </c>
      <c r="D157">
        <v>25.95</v>
      </c>
      <c r="E157" s="6">
        <v>42670.645821759259</v>
      </c>
      <c r="F157">
        <v>0.05</v>
      </c>
      <c r="G157" s="7">
        <v>-0.99809999999999999</v>
      </c>
      <c r="H157">
        <v>13461</v>
      </c>
      <c r="I157" s="7">
        <v>0.98809999999999998</v>
      </c>
      <c r="J157">
        <v>525</v>
      </c>
      <c r="K157">
        <v>13623.75</v>
      </c>
      <c r="L157">
        <v>364517.06</v>
      </c>
      <c r="M157">
        <v>6</v>
      </c>
      <c r="N157">
        <v>2243.5</v>
      </c>
      <c r="O157" s="7">
        <v>-2.1810999999999998</v>
      </c>
      <c r="P157" s="7">
        <v>0.99809999999999999</v>
      </c>
      <c r="Q157" t="s">
        <v>31</v>
      </c>
      <c r="W157" s="6"/>
      <c r="Y157" s="6"/>
      <c r="AA157" s="7"/>
      <c r="AC157" s="7"/>
      <c r="AI157" s="7"/>
      <c r="AJ157" s="7"/>
    </row>
    <row r="158" spans="1:36">
      <c r="A158" t="s">
        <v>59</v>
      </c>
      <c r="B158" t="s">
        <v>30</v>
      </c>
      <c r="C158" s="6">
        <v>42671.388877314814</v>
      </c>
      <c r="D158">
        <v>110</v>
      </c>
      <c r="E158" s="6">
        <v>42675.39234953704</v>
      </c>
      <c r="F158">
        <v>96</v>
      </c>
      <c r="G158" s="7">
        <v>-0.1273</v>
      </c>
      <c r="H158">
        <v>6268.5</v>
      </c>
      <c r="I158" s="7">
        <v>0.1085</v>
      </c>
      <c r="J158">
        <v>525</v>
      </c>
      <c r="K158">
        <v>57750</v>
      </c>
      <c r="L158">
        <v>370785.56</v>
      </c>
      <c r="M158">
        <v>79</v>
      </c>
      <c r="N158">
        <v>79.349999999999994</v>
      </c>
      <c r="O158" s="7">
        <v>-0.2455</v>
      </c>
      <c r="P158" s="7">
        <v>0.54549999999999998</v>
      </c>
      <c r="Q158" t="s">
        <v>31</v>
      </c>
      <c r="W158" s="6"/>
      <c r="Y158" s="6"/>
      <c r="AA158" s="7"/>
      <c r="AC158" s="7"/>
      <c r="AI158" s="7"/>
      <c r="AJ158" s="7"/>
    </row>
    <row r="159" spans="1:36">
      <c r="A159" t="s">
        <v>77</v>
      </c>
      <c r="B159" t="s">
        <v>30</v>
      </c>
      <c r="C159" s="6">
        <v>42675.39234953704</v>
      </c>
      <c r="D159">
        <v>121</v>
      </c>
      <c r="E159" s="6">
        <v>42675.499988425923</v>
      </c>
      <c r="F159">
        <v>140.25</v>
      </c>
      <c r="G159" s="7">
        <v>0.15909999999999999</v>
      </c>
      <c r="H159">
        <v>-11477.81</v>
      </c>
      <c r="I159" s="7">
        <v>-0.1807</v>
      </c>
      <c r="J159">
        <v>525</v>
      </c>
      <c r="K159">
        <v>63525</v>
      </c>
      <c r="L159">
        <v>359307.75</v>
      </c>
      <c r="M159">
        <v>32</v>
      </c>
      <c r="N159">
        <v>-358.68</v>
      </c>
      <c r="O159" s="7">
        <v>-0.19589999999999999</v>
      </c>
      <c r="P159" s="7">
        <v>0.14380000000000001</v>
      </c>
      <c r="Q159" t="s">
        <v>31</v>
      </c>
      <c r="W159" s="6"/>
      <c r="Y159" s="6"/>
      <c r="AA159" s="7"/>
      <c r="AC159" s="7"/>
      <c r="AI159" s="7"/>
      <c r="AJ159" s="7"/>
    </row>
    <row r="160" spans="1:36">
      <c r="A160" t="s">
        <v>78</v>
      </c>
      <c r="B160" t="s">
        <v>30</v>
      </c>
      <c r="C160" s="6">
        <v>42675.499988425923</v>
      </c>
      <c r="D160">
        <v>103.3</v>
      </c>
      <c r="E160" s="6">
        <v>42675.604155092595</v>
      </c>
      <c r="F160">
        <v>123.55</v>
      </c>
      <c r="G160" s="7">
        <v>0.19600000000000001</v>
      </c>
      <c r="H160">
        <v>-11822.21</v>
      </c>
      <c r="I160" s="7">
        <v>-0.218</v>
      </c>
      <c r="J160">
        <v>525</v>
      </c>
      <c r="K160">
        <v>54232.5</v>
      </c>
      <c r="L160">
        <v>347485.54</v>
      </c>
      <c r="M160">
        <v>31</v>
      </c>
      <c r="N160">
        <v>-381.36</v>
      </c>
      <c r="O160" s="7">
        <v>-0.19600000000000001</v>
      </c>
      <c r="P160" s="7">
        <v>0.26569999999999999</v>
      </c>
      <c r="Q160" t="s">
        <v>31</v>
      </c>
      <c r="W160" s="6"/>
      <c r="Y160" s="6"/>
      <c r="AA160" s="7"/>
      <c r="AC160" s="7"/>
      <c r="AI160" s="7"/>
      <c r="AJ160" s="7"/>
    </row>
    <row r="161" spans="1:36">
      <c r="A161" t="s">
        <v>77</v>
      </c>
      <c r="B161" t="s">
        <v>30</v>
      </c>
      <c r="C161" s="6">
        <v>42675.604155092595</v>
      </c>
      <c r="D161">
        <v>99.8</v>
      </c>
      <c r="E161" s="6">
        <v>42677.399293981478</v>
      </c>
      <c r="F161">
        <v>5.85</v>
      </c>
      <c r="G161" s="7">
        <v>-0.94140000000000001</v>
      </c>
      <c r="H161">
        <v>48769.09</v>
      </c>
      <c r="I161" s="7">
        <v>0.93079999999999996</v>
      </c>
      <c r="J161">
        <v>525</v>
      </c>
      <c r="K161">
        <v>52395</v>
      </c>
      <c r="L161">
        <v>396254.62</v>
      </c>
      <c r="M161">
        <v>96</v>
      </c>
      <c r="N161">
        <v>508.01</v>
      </c>
      <c r="O161" s="7">
        <v>-0.19239999999999999</v>
      </c>
      <c r="P161" s="7">
        <v>0.98399999999999999</v>
      </c>
      <c r="Q161" t="s">
        <v>31</v>
      </c>
      <c r="W161" s="6"/>
      <c r="Y161" s="6"/>
      <c r="AA161" s="7"/>
      <c r="AC161" s="7"/>
      <c r="AI161" s="7"/>
      <c r="AJ161" s="7"/>
    </row>
    <row r="162" spans="1:36">
      <c r="A162" t="s">
        <v>61</v>
      </c>
      <c r="B162" t="s">
        <v>30</v>
      </c>
      <c r="C162" s="6">
        <v>42677.399293981478</v>
      </c>
      <c r="D162">
        <v>73.55</v>
      </c>
      <c r="E162" s="6">
        <v>42677.541655092595</v>
      </c>
      <c r="F162">
        <v>88.9</v>
      </c>
      <c r="G162" s="7">
        <v>0.2087</v>
      </c>
      <c r="H162">
        <v>-8911.61</v>
      </c>
      <c r="I162" s="7">
        <v>-0.23080000000000001</v>
      </c>
      <c r="J162">
        <v>525</v>
      </c>
      <c r="K162">
        <v>38613.75</v>
      </c>
      <c r="L162">
        <v>387343.01</v>
      </c>
      <c r="M162">
        <v>42</v>
      </c>
      <c r="N162">
        <v>-212.18</v>
      </c>
      <c r="O162" s="7">
        <v>-0.39019999999999999</v>
      </c>
      <c r="P162" s="7">
        <v>0.26919999999999999</v>
      </c>
      <c r="Q162" t="s">
        <v>31</v>
      </c>
      <c r="W162" s="6"/>
      <c r="Y162" s="6"/>
      <c r="AA162" s="7"/>
      <c r="AC162" s="7"/>
      <c r="AI162" s="7"/>
      <c r="AJ162" s="7"/>
    </row>
    <row r="163" spans="1:36">
      <c r="A163" t="s">
        <v>76</v>
      </c>
      <c r="B163" t="s">
        <v>30</v>
      </c>
      <c r="C163" s="6">
        <v>42677.541655092595</v>
      </c>
      <c r="D163">
        <v>52.25</v>
      </c>
      <c r="E163" s="6">
        <v>42677.607627314814</v>
      </c>
      <c r="F163">
        <v>50.55</v>
      </c>
      <c r="G163" s="7">
        <v>-3.2500000000000001E-2</v>
      </c>
      <c r="H163">
        <v>352.8</v>
      </c>
      <c r="I163" s="7">
        <v>1.29E-2</v>
      </c>
      <c r="J163">
        <v>525</v>
      </c>
      <c r="K163">
        <v>27431.25</v>
      </c>
      <c r="L163">
        <v>387695.81</v>
      </c>
      <c r="M163">
        <v>20</v>
      </c>
      <c r="N163">
        <v>17.64</v>
      </c>
      <c r="O163" s="7">
        <v>-0.19620000000000001</v>
      </c>
      <c r="P163" s="7">
        <v>0.67459999999999998</v>
      </c>
      <c r="Q163" t="s">
        <v>31</v>
      </c>
      <c r="W163" s="6"/>
      <c r="Y163" s="6"/>
      <c r="AA163" s="7"/>
      <c r="AC163" s="7"/>
      <c r="AI163" s="7"/>
      <c r="AJ163" s="7"/>
    </row>
    <row r="164" spans="1:36">
      <c r="A164" t="s">
        <v>58</v>
      </c>
      <c r="B164" t="s">
        <v>30</v>
      </c>
      <c r="C164" s="6">
        <v>42678.388877314814</v>
      </c>
      <c r="D164">
        <v>209.9</v>
      </c>
      <c r="E164" s="6">
        <v>42678.39234953704</v>
      </c>
      <c r="F164">
        <v>245.05</v>
      </c>
      <c r="G164" s="7">
        <v>0.16750000000000001</v>
      </c>
      <c r="H164">
        <v>-20842.240000000002</v>
      </c>
      <c r="I164" s="7">
        <v>-0.18909999999999999</v>
      </c>
      <c r="J164">
        <v>525</v>
      </c>
      <c r="K164">
        <v>110197.5</v>
      </c>
      <c r="L164">
        <v>366853.57</v>
      </c>
      <c r="M164">
        <v>2</v>
      </c>
      <c r="N164">
        <v>-10421.120000000001</v>
      </c>
      <c r="O164" s="7">
        <v>-0.16750000000000001</v>
      </c>
      <c r="P164" s="7">
        <v>9.1000000000000004E-3</v>
      </c>
      <c r="Q164" t="s">
        <v>31</v>
      </c>
      <c r="W164" s="6"/>
      <c r="Y164" s="6"/>
      <c r="AA164" s="7"/>
      <c r="AC164" s="7"/>
      <c r="AI164" s="7"/>
      <c r="AJ164" s="7"/>
    </row>
    <row r="165" spans="1:36">
      <c r="A165" t="s">
        <v>76</v>
      </c>
      <c r="B165" t="s">
        <v>30</v>
      </c>
      <c r="C165" s="6">
        <v>42678.39234953704</v>
      </c>
      <c r="D165">
        <v>204.15</v>
      </c>
      <c r="E165" s="6">
        <v>42681.388877314814</v>
      </c>
      <c r="F165">
        <v>249.05</v>
      </c>
      <c r="G165" s="7">
        <v>0.21990000000000001</v>
      </c>
      <c r="H165">
        <v>-25951.8</v>
      </c>
      <c r="I165" s="7">
        <v>-0.24210000000000001</v>
      </c>
      <c r="J165">
        <v>525</v>
      </c>
      <c r="K165">
        <v>107178.75</v>
      </c>
      <c r="L165">
        <v>340901.77</v>
      </c>
      <c r="M165">
        <v>77</v>
      </c>
      <c r="N165">
        <v>-337.04</v>
      </c>
      <c r="O165" s="7">
        <v>-0.29809999999999998</v>
      </c>
      <c r="P165" s="7">
        <v>0.24859999999999999</v>
      </c>
      <c r="Q165" t="s">
        <v>31</v>
      </c>
      <c r="W165" s="6"/>
      <c r="Y165" s="6"/>
      <c r="AA165" s="7"/>
      <c r="AC165" s="7"/>
      <c r="AI165" s="7"/>
      <c r="AJ165" s="7"/>
    </row>
    <row r="166" spans="1:36">
      <c r="A166" t="s">
        <v>61</v>
      </c>
      <c r="B166" t="s">
        <v>30</v>
      </c>
      <c r="C166" s="6">
        <v>42681.388877314814</v>
      </c>
      <c r="D166">
        <v>225</v>
      </c>
      <c r="E166" s="6">
        <v>42682.506932870368</v>
      </c>
      <c r="F166">
        <v>210.55</v>
      </c>
      <c r="G166" s="7">
        <v>-6.4199999999999993E-2</v>
      </c>
      <c r="H166">
        <v>5299.61</v>
      </c>
      <c r="I166" s="7">
        <v>4.4900000000000002E-2</v>
      </c>
      <c r="J166">
        <v>525</v>
      </c>
      <c r="K166">
        <v>118125</v>
      </c>
      <c r="L166">
        <v>346201.39</v>
      </c>
      <c r="M166">
        <v>112</v>
      </c>
      <c r="N166">
        <v>47.32</v>
      </c>
      <c r="O166" s="7">
        <v>-0.12529999999999999</v>
      </c>
      <c r="P166" s="7">
        <v>0.35510000000000003</v>
      </c>
      <c r="Q166" t="s">
        <v>31</v>
      </c>
      <c r="W166" s="6"/>
      <c r="Y166" s="6"/>
      <c r="AA166" s="7"/>
      <c r="AC166" s="7"/>
      <c r="AI166" s="7"/>
      <c r="AJ166" s="7"/>
    </row>
    <row r="167" spans="1:36">
      <c r="A167" t="s">
        <v>62</v>
      </c>
      <c r="B167" t="s">
        <v>30</v>
      </c>
      <c r="C167" s="6">
        <v>42682.506932870368</v>
      </c>
      <c r="D167">
        <v>203.05</v>
      </c>
      <c r="E167" s="6">
        <v>42682.628460648149</v>
      </c>
      <c r="F167">
        <v>256.75</v>
      </c>
      <c r="G167" s="7">
        <v>0.26450000000000001</v>
      </c>
      <c r="H167">
        <v>-30606.45</v>
      </c>
      <c r="I167" s="7">
        <v>-0.28710000000000002</v>
      </c>
      <c r="J167">
        <v>525</v>
      </c>
      <c r="K167">
        <v>106601.25</v>
      </c>
      <c r="L167">
        <v>315594.94</v>
      </c>
      <c r="M167">
        <v>36</v>
      </c>
      <c r="N167">
        <v>-850.18</v>
      </c>
      <c r="O167" s="7">
        <v>-0.26450000000000001</v>
      </c>
      <c r="P167" s="7">
        <v>4.0399999999999998E-2</v>
      </c>
      <c r="Q167" t="s">
        <v>31</v>
      </c>
      <c r="W167" s="6"/>
      <c r="Y167" s="6"/>
      <c r="AA167" s="7"/>
      <c r="AC167" s="7"/>
      <c r="AI167" s="7"/>
      <c r="AJ167" s="7"/>
    </row>
    <row r="168" spans="1:36">
      <c r="A168" t="s">
        <v>59</v>
      </c>
      <c r="B168" t="s">
        <v>30</v>
      </c>
      <c r="C168" s="6">
        <v>42682.628460648149</v>
      </c>
      <c r="D168">
        <v>214.5</v>
      </c>
      <c r="E168" s="6">
        <v>42683.388877314814</v>
      </c>
      <c r="F168">
        <v>638.29999999999995</v>
      </c>
      <c r="G168" s="7">
        <v>1.9758</v>
      </c>
      <c r="H168">
        <v>-226972.2</v>
      </c>
      <c r="I168" s="7">
        <v>-2.0154999999999998</v>
      </c>
      <c r="J168">
        <v>525</v>
      </c>
      <c r="K168">
        <v>112612.5</v>
      </c>
      <c r="L168">
        <v>88622.74</v>
      </c>
      <c r="M168">
        <v>9</v>
      </c>
      <c r="N168">
        <v>-25219.13</v>
      </c>
      <c r="O168" s="7">
        <v>-1.9758</v>
      </c>
      <c r="P168" s="7">
        <v>0.2298</v>
      </c>
      <c r="Q168" t="s">
        <v>31</v>
      </c>
      <c r="W168" s="6"/>
      <c r="Y168" s="6"/>
      <c r="AA168" s="7"/>
      <c r="AC168" s="7"/>
      <c r="AI168" s="7"/>
      <c r="AJ168" s="7"/>
    </row>
    <row r="169" spans="1:36">
      <c r="A169" t="s">
        <v>48</v>
      </c>
      <c r="B169" t="s">
        <v>30</v>
      </c>
      <c r="C169" s="6">
        <v>42683.395821759259</v>
      </c>
      <c r="D169">
        <v>226.85</v>
      </c>
      <c r="E169" s="6">
        <v>42683.538182870368</v>
      </c>
      <c r="F169">
        <v>284.3</v>
      </c>
      <c r="G169" s="7">
        <v>0.25330000000000003</v>
      </c>
      <c r="H169">
        <v>-32844.79</v>
      </c>
      <c r="I169" s="7">
        <v>-0.27579999999999999</v>
      </c>
      <c r="J169">
        <v>525</v>
      </c>
      <c r="K169">
        <v>119096.25</v>
      </c>
      <c r="L169">
        <v>55777.95</v>
      </c>
      <c r="M169">
        <v>42</v>
      </c>
      <c r="N169">
        <v>-782.02</v>
      </c>
      <c r="O169" s="7">
        <v>-1.2028000000000001</v>
      </c>
      <c r="P169" s="7">
        <v>0.77959999999999996</v>
      </c>
      <c r="Q169" t="s">
        <v>31</v>
      </c>
      <c r="W169" s="6"/>
      <c r="Y169" s="6"/>
      <c r="AA169" s="7"/>
      <c r="AC169" s="7"/>
      <c r="AI169" s="7"/>
      <c r="AJ169" s="7"/>
    </row>
    <row r="170" spans="1:36">
      <c r="A170" t="s">
        <v>54</v>
      </c>
      <c r="B170" t="s">
        <v>30</v>
      </c>
      <c r="C170" s="6">
        <v>42683.552071759259</v>
      </c>
      <c r="D170">
        <v>149.94999999999999</v>
      </c>
      <c r="E170" s="6">
        <v>42684.645821759259</v>
      </c>
      <c r="F170">
        <v>0.05</v>
      </c>
      <c r="G170" s="7">
        <v>-0.99970000000000003</v>
      </c>
      <c r="H170">
        <v>77910</v>
      </c>
      <c r="I170" s="7">
        <v>0.98970000000000002</v>
      </c>
      <c r="J170">
        <v>525</v>
      </c>
      <c r="K170">
        <v>78723.75</v>
      </c>
      <c r="L170">
        <v>133687.95000000001</v>
      </c>
      <c r="M170">
        <v>105</v>
      </c>
      <c r="N170">
        <v>742</v>
      </c>
      <c r="O170" s="7">
        <v>-0.45979999999999999</v>
      </c>
      <c r="P170" s="7">
        <v>0.99970000000000003</v>
      </c>
      <c r="Q170" t="s">
        <v>31</v>
      </c>
      <c r="W170" s="6"/>
      <c r="Y170" s="6"/>
      <c r="AA170" s="7"/>
      <c r="AC170" s="7"/>
      <c r="AI170" s="7"/>
      <c r="AJ170" s="7"/>
    </row>
    <row r="171" spans="1:36">
      <c r="A171" t="s">
        <v>71</v>
      </c>
      <c r="B171" t="s">
        <v>30</v>
      </c>
      <c r="C171" s="6">
        <v>42685.388877314814</v>
      </c>
      <c r="D171">
        <v>252.4</v>
      </c>
      <c r="E171" s="6">
        <v>42685.430543981478</v>
      </c>
      <c r="F171">
        <v>315.3</v>
      </c>
      <c r="G171" s="7">
        <v>0.2492</v>
      </c>
      <c r="H171">
        <v>-36002.92</v>
      </c>
      <c r="I171" s="7">
        <v>-0.2717</v>
      </c>
      <c r="J171">
        <v>525</v>
      </c>
      <c r="K171">
        <v>132510</v>
      </c>
      <c r="L171">
        <v>97685.02</v>
      </c>
      <c r="M171">
        <v>13</v>
      </c>
      <c r="N171">
        <v>-2769.46</v>
      </c>
      <c r="O171" s="7">
        <v>-0.2492</v>
      </c>
      <c r="P171" s="7">
        <v>0.30740000000000001</v>
      </c>
      <c r="Q171" t="s">
        <v>31</v>
      </c>
      <c r="W171" s="6"/>
      <c r="Y171" s="6"/>
      <c r="AA171" s="7"/>
      <c r="AC171" s="7"/>
      <c r="AI171" s="7"/>
      <c r="AJ171" s="7"/>
    </row>
    <row r="172" spans="1:36">
      <c r="A172" t="s">
        <v>63</v>
      </c>
      <c r="B172" t="s">
        <v>30</v>
      </c>
      <c r="C172" s="6">
        <v>42685.506932870368</v>
      </c>
      <c r="D172">
        <v>283.3</v>
      </c>
      <c r="E172" s="6">
        <v>42690.388877314814</v>
      </c>
      <c r="F172">
        <v>47.35</v>
      </c>
      <c r="G172" s="7">
        <v>-0.83289999999999997</v>
      </c>
      <c r="H172">
        <v>122137.84</v>
      </c>
      <c r="I172" s="7">
        <v>0.82120000000000004</v>
      </c>
      <c r="J172">
        <v>525</v>
      </c>
      <c r="K172">
        <v>148732.5</v>
      </c>
      <c r="L172">
        <v>219822.86</v>
      </c>
      <c r="M172">
        <v>121</v>
      </c>
      <c r="N172">
        <v>1009.4</v>
      </c>
      <c r="O172" s="7">
        <v>-1.46E-2</v>
      </c>
      <c r="P172" s="7">
        <v>0.89129999999999998</v>
      </c>
      <c r="Q172" t="s">
        <v>31</v>
      </c>
      <c r="W172" s="6"/>
      <c r="Y172" s="6"/>
      <c r="AA172" s="7"/>
      <c r="AC172" s="7"/>
      <c r="AI172" s="7"/>
      <c r="AJ172" s="7"/>
    </row>
    <row r="173" spans="1:36">
      <c r="A173" t="s">
        <v>59</v>
      </c>
      <c r="B173" t="s">
        <v>30</v>
      </c>
      <c r="C173" s="6">
        <v>42690.388877314814</v>
      </c>
      <c r="D173">
        <v>178.1</v>
      </c>
      <c r="E173" s="6">
        <v>42690.406238425923</v>
      </c>
      <c r="F173">
        <v>255</v>
      </c>
      <c r="G173" s="7">
        <v>0.43180000000000002</v>
      </c>
      <c r="H173">
        <v>-42646.28</v>
      </c>
      <c r="I173" s="7">
        <v>-0.45610000000000001</v>
      </c>
      <c r="J173">
        <v>525</v>
      </c>
      <c r="K173">
        <v>93502.5</v>
      </c>
      <c r="L173">
        <v>177176.59</v>
      </c>
      <c r="M173">
        <v>6</v>
      </c>
      <c r="N173">
        <v>-7107.71</v>
      </c>
      <c r="O173" s="7">
        <v>-0.43180000000000002</v>
      </c>
      <c r="P173" s="7">
        <v>0.38150000000000001</v>
      </c>
      <c r="Q173" t="s">
        <v>31</v>
      </c>
      <c r="W173" s="6"/>
      <c r="Y173" s="6"/>
      <c r="AA173" s="7"/>
      <c r="AC173" s="7"/>
      <c r="AI173" s="7"/>
      <c r="AJ173" s="7"/>
    </row>
    <row r="174" spans="1:36">
      <c r="A174" t="s">
        <v>76</v>
      </c>
      <c r="B174" t="s">
        <v>30</v>
      </c>
      <c r="C174" s="6">
        <v>42690.406238425923</v>
      </c>
      <c r="D174">
        <v>233.5</v>
      </c>
      <c r="E174" s="6">
        <v>42691.645821759259</v>
      </c>
      <c r="F174">
        <v>0.05</v>
      </c>
      <c r="G174" s="7">
        <v>-0.99980000000000002</v>
      </c>
      <c r="H174">
        <v>121335.11</v>
      </c>
      <c r="I174" s="7">
        <v>0.98980000000000001</v>
      </c>
      <c r="J174">
        <v>525</v>
      </c>
      <c r="K174">
        <v>122587.5</v>
      </c>
      <c r="L174">
        <v>298511.7</v>
      </c>
      <c r="M174">
        <v>147</v>
      </c>
      <c r="N174">
        <v>825.41</v>
      </c>
      <c r="O174" s="7">
        <v>-0.1991</v>
      </c>
      <c r="P174" s="7">
        <v>0.99980000000000002</v>
      </c>
      <c r="Q174" t="s">
        <v>31</v>
      </c>
      <c r="W174" s="6"/>
      <c r="Y174" s="6"/>
      <c r="AA174" s="7"/>
      <c r="AC174" s="7"/>
      <c r="AI174" s="7"/>
      <c r="AJ174" s="7"/>
    </row>
    <row r="175" spans="1:36">
      <c r="A175" t="s">
        <v>49</v>
      </c>
      <c r="B175" t="s">
        <v>30</v>
      </c>
      <c r="C175" s="6">
        <v>42692.406238425923</v>
      </c>
      <c r="D175">
        <v>244.4</v>
      </c>
      <c r="E175" s="6">
        <v>42692.559016203704</v>
      </c>
      <c r="F175">
        <v>286</v>
      </c>
      <c r="G175" s="7">
        <v>0.17019999999999999</v>
      </c>
      <c r="H175">
        <v>-24624.6</v>
      </c>
      <c r="I175" s="7">
        <v>-0.19189999999999999</v>
      </c>
      <c r="J175">
        <v>525</v>
      </c>
      <c r="K175">
        <v>128310</v>
      </c>
      <c r="L175">
        <v>273887.09999999998</v>
      </c>
      <c r="M175">
        <v>45</v>
      </c>
      <c r="N175">
        <v>-547.21</v>
      </c>
      <c r="O175" s="7">
        <v>-0.20660000000000001</v>
      </c>
      <c r="P175" s="7">
        <v>5.8500000000000003E-2</v>
      </c>
      <c r="Q175" t="s">
        <v>31</v>
      </c>
      <c r="W175" s="6"/>
      <c r="Y175" s="6"/>
      <c r="AA175" s="7"/>
      <c r="AC175" s="7"/>
      <c r="AI175" s="7"/>
      <c r="AJ175" s="7"/>
    </row>
    <row r="176" spans="1:36">
      <c r="A176" t="s">
        <v>54</v>
      </c>
      <c r="B176" t="s">
        <v>30</v>
      </c>
      <c r="C176" s="6">
        <v>42692.559016203704</v>
      </c>
      <c r="D176">
        <v>180.65</v>
      </c>
      <c r="E176" s="6">
        <v>42692.583321759259</v>
      </c>
      <c r="F176">
        <v>205.4</v>
      </c>
      <c r="G176" s="7">
        <v>0.13700000000000001</v>
      </c>
      <c r="H176">
        <v>-15020.51</v>
      </c>
      <c r="I176" s="7">
        <v>-0.15840000000000001</v>
      </c>
      <c r="J176">
        <v>525</v>
      </c>
      <c r="K176">
        <v>94841.25</v>
      </c>
      <c r="L176">
        <v>258866.59</v>
      </c>
      <c r="M176">
        <v>8</v>
      </c>
      <c r="N176">
        <v>-1877.56</v>
      </c>
      <c r="O176" s="7">
        <v>-0.19009999999999999</v>
      </c>
      <c r="P176" s="7">
        <v>8.3900000000000002E-2</v>
      </c>
      <c r="Q176" t="s">
        <v>31</v>
      </c>
      <c r="W176" s="6"/>
      <c r="Y176" s="6"/>
      <c r="AA176" s="7"/>
      <c r="AC176" s="7"/>
      <c r="AI176" s="7"/>
      <c r="AJ176" s="7"/>
    </row>
    <row r="177" spans="1:36">
      <c r="A177" t="s">
        <v>49</v>
      </c>
      <c r="B177" t="s">
        <v>30</v>
      </c>
      <c r="C177" s="6">
        <v>42692.583321759259</v>
      </c>
      <c r="D177">
        <v>235.1</v>
      </c>
      <c r="E177" s="6">
        <v>42696.399293981478</v>
      </c>
      <c r="F177">
        <v>52.15</v>
      </c>
      <c r="G177" s="7">
        <v>-0.7782</v>
      </c>
      <c r="H177">
        <v>94540.69</v>
      </c>
      <c r="I177" s="7">
        <v>0.76600000000000001</v>
      </c>
      <c r="J177">
        <v>525</v>
      </c>
      <c r="K177">
        <v>123427.5</v>
      </c>
      <c r="L177">
        <v>353407.28</v>
      </c>
      <c r="M177">
        <v>102</v>
      </c>
      <c r="N177">
        <v>926.87</v>
      </c>
      <c r="O177" s="7">
        <v>-6.13E-2</v>
      </c>
      <c r="P177" s="7">
        <v>0.90849999999999997</v>
      </c>
      <c r="Q177" t="s">
        <v>31</v>
      </c>
      <c r="W177" s="6"/>
      <c r="Y177" s="6"/>
      <c r="AA177" s="7"/>
      <c r="AC177" s="7"/>
      <c r="AI177" s="7"/>
      <c r="AJ177" s="7"/>
    </row>
    <row r="178" spans="1:36">
      <c r="A178" t="s">
        <v>56</v>
      </c>
      <c r="B178" t="s">
        <v>30</v>
      </c>
      <c r="C178" s="6">
        <v>42696.399293981478</v>
      </c>
      <c r="D178">
        <v>171.6</v>
      </c>
      <c r="E178" s="6">
        <v>42696.420127314814</v>
      </c>
      <c r="F178">
        <v>290.05</v>
      </c>
      <c r="G178" s="7">
        <v>0.69030000000000002</v>
      </c>
      <c r="H178">
        <v>-64609.91</v>
      </c>
      <c r="I178" s="7">
        <v>-0.71719999999999995</v>
      </c>
      <c r="J178">
        <v>525</v>
      </c>
      <c r="K178">
        <v>90090</v>
      </c>
      <c r="L178">
        <v>288797.36</v>
      </c>
      <c r="M178">
        <v>7</v>
      </c>
      <c r="N178">
        <v>-9229.99</v>
      </c>
      <c r="O178" s="7">
        <v>-0.8024</v>
      </c>
      <c r="P178" s="7">
        <v>6.7599999999999993E-2</v>
      </c>
      <c r="Q178" t="s">
        <v>31</v>
      </c>
      <c r="W178" s="6"/>
      <c r="Y178" s="6"/>
      <c r="AA178" s="7"/>
      <c r="AC178" s="7"/>
      <c r="AI178" s="7"/>
      <c r="AJ178" s="7"/>
    </row>
    <row r="179" spans="1:36">
      <c r="A179" t="s">
        <v>79</v>
      </c>
      <c r="B179" t="s">
        <v>30</v>
      </c>
      <c r="C179" s="6">
        <v>42696.513877314814</v>
      </c>
      <c r="D179">
        <v>198</v>
      </c>
      <c r="E179" s="6">
        <v>42697.388877314814</v>
      </c>
      <c r="F179">
        <v>286.60000000000002</v>
      </c>
      <c r="G179" s="7">
        <v>0.44750000000000001</v>
      </c>
      <c r="H179">
        <v>-49059.15</v>
      </c>
      <c r="I179" s="7">
        <v>-0.47189999999999999</v>
      </c>
      <c r="J179">
        <v>525</v>
      </c>
      <c r="K179">
        <v>103950</v>
      </c>
      <c r="L179">
        <v>239738.21</v>
      </c>
      <c r="M179">
        <v>42</v>
      </c>
      <c r="N179">
        <v>-1168.08</v>
      </c>
      <c r="O179" s="7">
        <v>-0.82469999999999999</v>
      </c>
      <c r="P179" s="7">
        <v>7.4499999999999997E-2</v>
      </c>
      <c r="Q179" t="s">
        <v>31</v>
      </c>
      <c r="W179" s="6"/>
      <c r="Y179" s="6"/>
      <c r="AA179" s="7"/>
      <c r="AC179" s="7"/>
      <c r="AI179" s="7"/>
      <c r="AJ179" s="7"/>
    </row>
    <row r="180" spans="1:36">
      <c r="A180" t="s">
        <v>57</v>
      </c>
      <c r="B180" t="s">
        <v>30</v>
      </c>
      <c r="C180" s="6">
        <v>42697.51734953704</v>
      </c>
      <c r="D180">
        <v>115.2</v>
      </c>
      <c r="E180" s="6">
        <v>42697.586793981478</v>
      </c>
      <c r="F180">
        <v>168.55</v>
      </c>
      <c r="G180" s="7">
        <v>0.46310000000000001</v>
      </c>
      <c r="H180">
        <v>-29498.44</v>
      </c>
      <c r="I180" s="7">
        <v>-0.48770000000000002</v>
      </c>
      <c r="J180">
        <v>525</v>
      </c>
      <c r="K180">
        <v>60480</v>
      </c>
      <c r="L180">
        <v>210239.78</v>
      </c>
      <c r="M180">
        <v>21</v>
      </c>
      <c r="N180">
        <v>-1404.69</v>
      </c>
      <c r="O180" s="7">
        <v>-0.60589999999999999</v>
      </c>
      <c r="P180" s="7">
        <v>1.6999999999999999E-3</v>
      </c>
      <c r="Q180" t="s">
        <v>31</v>
      </c>
      <c r="W180" s="6"/>
      <c r="Y180" s="6"/>
      <c r="AA180" s="7"/>
      <c r="AC180" s="7"/>
      <c r="AI180" s="7"/>
      <c r="AJ180" s="7"/>
    </row>
    <row r="181" spans="1:36">
      <c r="A181" t="s">
        <v>56</v>
      </c>
      <c r="B181" t="s">
        <v>30</v>
      </c>
      <c r="C181" s="6">
        <v>42697.586793981478</v>
      </c>
      <c r="D181">
        <v>125.5</v>
      </c>
      <c r="E181" s="6">
        <v>42697.64234953704</v>
      </c>
      <c r="F181">
        <v>141.55000000000001</v>
      </c>
      <c r="G181" s="7">
        <v>0.12790000000000001</v>
      </c>
      <c r="H181">
        <v>-9828.26</v>
      </c>
      <c r="I181" s="7">
        <v>-0.1492</v>
      </c>
      <c r="J181">
        <v>525</v>
      </c>
      <c r="K181">
        <v>65887.5</v>
      </c>
      <c r="L181">
        <v>200411.51</v>
      </c>
      <c r="M181">
        <v>17</v>
      </c>
      <c r="N181">
        <v>-578.13</v>
      </c>
      <c r="O181" s="7">
        <v>-0.21429999999999999</v>
      </c>
      <c r="P181" s="7">
        <v>0.1147</v>
      </c>
      <c r="Q181" t="s">
        <v>31</v>
      </c>
      <c r="W181" s="6"/>
      <c r="Y181" s="6"/>
      <c r="AA181" s="7"/>
      <c r="AC181" s="7"/>
      <c r="AI181" s="7"/>
      <c r="AJ181" s="7"/>
    </row>
    <row r="182" spans="1:36">
      <c r="A182" t="s">
        <v>57</v>
      </c>
      <c r="B182" t="s">
        <v>30</v>
      </c>
      <c r="C182" s="6">
        <v>42697.64234953704</v>
      </c>
      <c r="D182">
        <v>100.45</v>
      </c>
      <c r="E182" s="6">
        <v>42698.645821759259</v>
      </c>
      <c r="F182">
        <v>0.05</v>
      </c>
      <c r="G182" s="7">
        <v>-0.99950000000000006</v>
      </c>
      <c r="H182">
        <v>52182.38</v>
      </c>
      <c r="I182" s="7">
        <v>0.98950000000000005</v>
      </c>
      <c r="J182">
        <v>525</v>
      </c>
      <c r="K182">
        <v>52736.25</v>
      </c>
      <c r="L182">
        <v>252593.89</v>
      </c>
      <c r="M182">
        <v>79</v>
      </c>
      <c r="N182">
        <v>660.54</v>
      </c>
      <c r="O182" s="7">
        <v>-4.0800000000000003E-2</v>
      </c>
      <c r="P182" s="7">
        <v>0.99950000000000006</v>
      </c>
      <c r="Q182" t="s">
        <v>31</v>
      </c>
      <c r="W182" s="6"/>
      <c r="Y182" s="6"/>
      <c r="AA182" s="7"/>
      <c r="AC182" s="7"/>
      <c r="AI182" s="7"/>
      <c r="AJ182" s="7"/>
    </row>
    <row r="183" spans="1:36">
      <c r="A183" t="s">
        <v>79</v>
      </c>
      <c r="B183" t="s">
        <v>30</v>
      </c>
      <c r="C183" s="6">
        <v>42699.388877314814</v>
      </c>
      <c r="D183">
        <v>210</v>
      </c>
      <c r="E183" s="6">
        <v>42699.416655092595</v>
      </c>
      <c r="F183">
        <v>254.85</v>
      </c>
      <c r="G183" s="7">
        <v>0.21360000000000001</v>
      </c>
      <c r="H183">
        <v>-25986.71</v>
      </c>
      <c r="I183" s="7">
        <v>-0.23569999999999999</v>
      </c>
      <c r="J183">
        <v>525</v>
      </c>
      <c r="K183">
        <v>110250</v>
      </c>
      <c r="L183">
        <v>226607.18</v>
      </c>
      <c r="M183">
        <v>9</v>
      </c>
      <c r="N183">
        <v>-2887.41</v>
      </c>
      <c r="O183" s="7">
        <v>-0.21360000000000001</v>
      </c>
      <c r="P183" s="7">
        <v>0.11070000000000001</v>
      </c>
      <c r="Q183" t="s">
        <v>31</v>
      </c>
      <c r="W183" s="6"/>
      <c r="Y183" s="6"/>
      <c r="AA183" s="7"/>
      <c r="AC183" s="7"/>
      <c r="AI183" s="7"/>
      <c r="AJ183" s="7"/>
    </row>
    <row r="184" spans="1:36">
      <c r="A184" t="s">
        <v>80</v>
      </c>
      <c r="B184" t="s">
        <v>30</v>
      </c>
      <c r="C184" s="6">
        <v>42699.434016203704</v>
      </c>
      <c r="D184">
        <v>170.8</v>
      </c>
      <c r="E184" s="6">
        <v>42702.388877314814</v>
      </c>
      <c r="F184">
        <v>190</v>
      </c>
      <c r="G184" s="7">
        <v>0.1124</v>
      </c>
      <c r="H184">
        <v>-11974.2</v>
      </c>
      <c r="I184" s="7">
        <v>-0.13350000000000001</v>
      </c>
      <c r="J184">
        <v>525</v>
      </c>
      <c r="K184">
        <v>89670</v>
      </c>
      <c r="L184">
        <v>214632.98</v>
      </c>
      <c r="M184">
        <v>65</v>
      </c>
      <c r="N184">
        <v>-184.22</v>
      </c>
      <c r="O184" s="7">
        <v>-0.1124</v>
      </c>
      <c r="P184" s="7">
        <v>0.43969999999999998</v>
      </c>
      <c r="Q184" t="s">
        <v>31</v>
      </c>
      <c r="W184" s="6"/>
      <c r="Y184" s="6"/>
      <c r="AA184" s="7"/>
      <c r="AC184" s="7"/>
      <c r="AI184" s="7"/>
      <c r="AJ184" s="7"/>
    </row>
    <row r="185" spans="1:36">
      <c r="A185" t="s">
        <v>81</v>
      </c>
      <c r="B185" t="s">
        <v>30</v>
      </c>
      <c r="C185" s="6">
        <v>42702.388877314814</v>
      </c>
      <c r="D185">
        <v>219.9</v>
      </c>
      <c r="E185" s="6">
        <v>42702.496516203704</v>
      </c>
      <c r="F185">
        <v>293.60000000000002</v>
      </c>
      <c r="G185" s="7">
        <v>0.3352</v>
      </c>
      <c r="H185">
        <v>-41388.379999999997</v>
      </c>
      <c r="I185" s="7">
        <v>-0.35849999999999999</v>
      </c>
      <c r="J185">
        <v>525</v>
      </c>
      <c r="K185">
        <v>115447.5</v>
      </c>
      <c r="L185">
        <v>173244.6</v>
      </c>
      <c r="M185">
        <v>32</v>
      </c>
      <c r="N185">
        <v>-1293.3900000000001</v>
      </c>
      <c r="O185" s="7">
        <v>-0.3997</v>
      </c>
      <c r="P185" s="7">
        <v>0.31790000000000002</v>
      </c>
      <c r="Q185" t="s">
        <v>31</v>
      </c>
      <c r="W185" s="6"/>
      <c r="Y185" s="6"/>
      <c r="AA185" s="7"/>
      <c r="AC185" s="7"/>
      <c r="AI185" s="7"/>
      <c r="AJ185" s="7"/>
    </row>
    <row r="186" spans="1:36">
      <c r="A186" t="s">
        <v>82</v>
      </c>
      <c r="B186" t="s">
        <v>30</v>
      </c>
      <c r="C186" s="6">
        <v>42702.496516203704</v>
      </c>
      <c r="D186">
        <v>178</v>
      </c>
      <c r="E186" s="6">
        <v>42702.572905092595</v>
      </c>
      <c r="F186">
        <v>225</v>
      </c>
      <c r="G186" s="7">
        <v>0.26400000000000001</v>
      </c>
      <c r="H186">
        <v>-26790.75</v>
      </c>
      <c r="I186" s="7">
        <v>-0.28670000000000001</v>
      </c>
      <c r="J186">
        <v>525</v>
      </c>
      <c r="K186">
        <v>93450</v>
      </c>
      <c r="L186">
        <v>146453.85</v>
      </c>
      <c r="M186">
        <v>23</v>
      </c>
      <c r="N186">
        <v>-1164.82</v>
      </c>
      <c r="O186" s="7">
        <v>-0.29780000000000001</v>
      </c>
      <c r="P186" s="7">
        <v>0.19070000000000001</v>
      </c>
      <c r="Q186" t="s">
        <v>31</v>
      </c>
      <c r="W186" s="6"/>
      <c r="Y186" s="6"/>
      <c r="AA186" s="7"/>
      <c r="AC186" s="7"/>
      <c r="AI186" s="7"/>
      <c r="AJ186" s="7"/>
    </row>
    <row r="187" spans="1:36">
      <c r="A187" t="s">
        <v>79</v>
      </c>
      <c r="B187" t="s">
        <v>30</v>
      </c>
      <c r="C187" s="6">
        <v>42702.572905092595</v>
      </c>
      <c r="D187">
        <v>164.9</v>
      </c>
      <c r="E187" s="6">
        <v>42703.430543981478</v>
      </c>
      <c r="F187">
        <v>207</v>
      </c>
      <c r="G187" s="7">
        <v>0.25530000000000003</v>
      </c>
      <c r="H187">
        <v>-24054.97</v>
      </c>
      <c r="I187" s="7">
        <v>-0.27789999999999998</v>
      </c>
      <c r="J187">
        <v>525</v>
      </c>
      <c r="K187">
        <v>86572.5</v>
      </c>
      <c r="L187">
        <v>122398.88</v>
      </c>
      <c r="M187">
        <v>37</v>
      </c>
      <c r="N187">
        <v>-650.13</v>
      </c>
      <c r="O187" s="7">
        <v>-0.2571</v>
      </c>
      <c r="P187" s="7">
        <v>0.1231</v>
      </c>
      <c r="Q187" t="s">
        <v>31</v>
      </c>
      <c r="W187" s="6"/>
      <c r="Y187" s="6"/>
      <c r="AA187" s="7"/>
      <c r="AC187" s="7"/>
      <c r="AI187" s="7"/>
      <c r="AJ187" s="7"/>
    </row>
    <row r="188" spans="1:36">
      <c r="A188" t="s">
        <v>82</v>
      </c>
      <c r="B188" t="s">
        <v>30</v>
      </c>
      <c r="C188" s="6">
        <v>42703.430543981478</v>
      </c>
      <c r="D188">
        <v>147.44999999999999</v>
      </c>
      <c r="E188" s="6">
        <v>42703.583321759259</v>
      </c>
      <c r="F188">
        <v>177.9</v>
      </c>
      <c r="G188" s="7">
        <v>0.20649999999999999</v>
      </c>
      <c r="H188">
        <v>-17694.34</v>
      </c>
      <c r="I188" s="7">
        <v>-0.2286</v>
      </c>
      <c r="J188">
        <v>525</v>
      </c>
      <c r="K188">
        <v>77411.25</v>
      </c>
      <c r="L188">
        <v>104704.54</v>
      </c>
      <c r="M188">
        <v>45</v>
      </c>
      <c r="N188">
        <v>-393.21</v>
      </c>
      <c r="O188" s="7">
        <v>-0.20649999999999999</v>
      </c>
      <c r="P188" s="7">
        <v>0.11020000000000001</v>
      </c>
      <c r="Q188" t="s">
        <v>31</v>
      </c>
      <c r="W188" s="6"/>
      <c r="Y188" s="6"/>
      <c r="AA188" s="7"/>
      <c r="AC188" s="7"/>
      <c r="AI188" s="7"/>
      <c r="AJ188" s="7"/>
    </row>
    <row r="189" spans="1:36">
      <c r="A189" t="s">
        <v>79</v>
      </c>
      <c r="B189" t="s">
        <v>30</v>
      </c>
      <c r="C189" s="6">
        <v>42703.583321759259</v>
      </c>
      <c r="D189">
        <v>150</v>
      </c>
      <c r="E189" s="6">
        <v>42704.416655092595</v>
      </c>
      <c r="F189">
        <v>122.65</v>
      </c>
      <c r="G189" s="7">
        <v>-0.18229999999999999</v>
      </c>
      <c r="H189">
        <v>12927.34</v>
      </c>
      <c r="I189" s="7">
        <v>0.16420000000000001</v>
      </c>
      <c r="J189">
        <v>525</v>
      </c>
      <c r="K189">
        <v>78750</v>
      </c>
      <c r="L189">
        <v>117631.88</v>
      </c>
      <c r="M189">
        <v>30</v>
      </c>
      <c r="N189">
        <v>430.91</v>
      </c>
      <c r="O189" s="7">
        <v>-0.21329999999999999</v>
      </c>
      <c r="P189" s="7">
        <v>0.44030000000000002</v>
      </c>
      <c r="Q189" t="s">
        <v>31</v>
      </c>
      <c r="W189" s="6"/>
      <c r="Y189" s="6"/>
      <c r="AA189" s="7"/>
      <c r="AC189" s="7"/>
      <c r="AI189" s="7"/>
      <c r="AJ189" s="7"/>
    </row>
    <row r="190" spans="1:36">
      <c r="A190" t="s">
        <v>82</v>
      </c>
      <c r="B190" t="s">
        <v>30</v>
      </c>
      <c r="C190" s="6">
        <v>42704.416655092595</v>
      </c>
      <c r="D190">
        <v>147.75</v>
      </c>
      <c r="E190" s="6">
        <v>42705.482627314814</v>
      </c>
      <c r="F190">
        <v>19.8</v>
      </c>
      <c r="G190" s="7">
        <v>-0.86599999999999999</v>
      </c>
      <c r="H190">
        <v>66294.11</v>
      </c>
      <c r="I190" s="7">
        <v>0.85460000000000003</v>
      </c>
      <c r="J190">
        <v>525</v>
      </c>
      <c r="K190">
        <v>77568.75</v>
      </c>
      <c r="L190">
        <v>183925.99</v>
      </c>
      <c r="M190">
        <v>97</v>
      </c>
      <c r="N190">
        <v>683.44</v>
      </c>
      <c r="O190" s="7">
        <v>-5.3499999999999999E-2</v>
      </c>
      <c r="P190" s="7">
        <v>0.97430000000000005</v>
      </c>
      <c r="Q190" t="s">
        <v>31</v>
      </c>
      <c r="W190" s="6"/>
      <c r="Y190" s="6"/>
      <c r="AA190" s="7"/>
      <c r="AC190" s="7"/>
      <c r="AI190" s="7"/>
      <c r="AJ190" s="7"/>
    </row>
    <row r="191" spans="1:36">
      <c r="A191" t="s">
        <v>57</v>
      </c>
      <c r="B191" t="s">
        <v>30</v>
      </c>
      <c r="C191" s="6">
        <v>42705.482627314814</v>
      </c>
      <c r="D191">
        <v>50.25</v>
      </c>
      <c r="E191" s="6">
        <v>42705.645821759259</v>
      </c>
      <c r="F191">
        <v>0.05</v>
      </c>
      <c r="G191" s="7">
        <v>-0.999</v>
      </c>
      <c r="H191">
        <v>26090.92</v>
      </c>
      <c r="I191" s="7">
        <v>0.98899999999999999</v>
      </c>
      <c r="J191">
        <v>525</v>
      </c>
      <c r="K191">
        <v>26381.25</v>
      </c>
      <c r="L191">
        <v>210016.91</v>
      </c>
      <c r="M191">
        <v>48</v>
      </c>
      <c r="N191">
        <v>543.55999999999995</v>
      </c>
      <c r="O191" s="7">
        <v>-0.49249999999999999</v>
      </c>
      <c r="P191" s="7">
        <v>0.999</v>
      </c>
      <c r="Q191" t="s">
        <v>31</v>
      </c>
      <c r="W191" s="6"/>
      <c r="Y191" s="6"/>
      <c r="AA191" s="7"/>
      <c r="AC191" s="7"/>
      <c r="AI191" s="7"/>
      <c r="AJ191" s="7"/>
    </row>
    <row r="192" spans="1:36">
      <c r="A192" t="s">
        <v>79</v>
      </c>
      <c r="B192" t="s">
        <v>30</v>
      </c>
      <c r="C192" s="6">
        <v>42706.388877314814</v>
      </c>
      <c r="D192">
        <v>227.7</v>
      </c>
      <c r="E192" s="6">
        <v>42706.565960648149</v>
      </c>
      <c r="F192">
        <v>279.3</v>
      </c>
      <c r="G192" s="7">
        <v>0.2266</v>
      </c>
      <c r="H192">
        <v>-29751.75</v>
      </c>
      <c r="I192" s="7">
        <v>-0.24890000000000001</v>
      </c>
      <c r="J192">
        <v>525</v>
      </c>
      <c r="K192">
        <v>119542.5</v>
      </c>
      <c r="L192">
        <v>180265.16</v>
      </c>
      <c r="M192">
        <v>52</v>
      </c>
      <c r="N192">
        <v>-572.15</v>
      </c>
      <c r="O192" s="7">
        <v>-0.27010000000000001</v>
      </c>
      <c r="P192" s="7">
        <v>0.1217</v>
      </c>
      <c r="Q192" t="s">
        <v>31</v>
      </c>
      <c r="W192" s="6"/>
      <c r="Y192" s="6"/>
      <c r="AA192" s="7"/>
      <c r="AC192" s="7"/>
      <c r="AI192" s="7"/>
      <c r="AJ192" s="7"/>
    </row>
    <row r="193" spans="1:36">
      <c r="A193" t="s">
        <v>80</v>
      </c>
      <c r="B193" t="s">
        <v>30</v>
      </c>
      <c r="C193" s="6">
        <v>42706.565960648149</v>
      </c>
      <c r="D193">
        <v>229.25</v>
      </c>
      <c r="E193" s="6">
        <v>42706.614571759259</v>
      </c>
      <c r="F193">
        <v>295.55</v>
      </c>
      <c r="G193" s="7">
        <v>0.28920000000000001</v>
      </c>
      <c r="H193">
        <v>-37562.699999999997</v>
      </c>
      <c r="I193" s="7">
        <v>-0.31209999999999999</v>
      </c>
      <c r="J193">
        <v>525</v>
      </c>
      <c r="K193">
        <v>120356.25</v>
      </c>
      <c r="L193">
        <v>142702.46</v>
      </c>
      <c r="M193">
        <v>15</v>
      </c>
      <c r="N193">
        <v>-2504.1799999999998</v>
      </c>
      <c r="O193" s="7">
        <v>-0.28920000000000001</v>
      </c>
      <c r="P193" s="7">
        <v>0.24510000000000001</v>
      </c>
      <c r="Q193" t="s">
        <v>31</v>
      </c>
      <c r="W193" s="6"/>
      <c r="Y193" s="6"/>
      <c r="AA193" s="7"/>
      <c r="AC193" s="7"/>
      <c r="AI193" s="7"/>
      <c r="AJ193" s="7"/>
    </row>
    <row r="194" spans="1:36">
      <c r="A194" t="s">
        <v>81</v>
      </c>
      <c r="B194" t="s">
        <v>30</v>
      </c>
      <c r="C194" s="6">
        <v>42706.614571759259</v>
      </c>
      <c r="D194">
        <v>268.45</v>
      </c>
      <c r="E194" s="6">
        <v>42709.569432870368</v>
      </c>
      <c r="F194">
        <v>298.5</v>
      </c>
      <c r="G194" s="7">
        <v>0.1119</v>
      </c>
      <c r="H194">
        <v>-18752.740000000002</v>
      </c>
      <c r="I194" s="7">
        <v>-0.1331</v>
      </c>
      <c r="J194">
        <v>525</v>
      </c>
      <c r="K194">
        <v>140936.25</v>
      </c>
      <c r="L194">
        <v>123949.73</v>
      </c>
      <c r="M194">
        <v>65</v>
      </c>
      <c r="N194">
        <v>-288.5</v>
      </c>
      <c r="O194" s="7">
        <v>-0.157</v>
      </c>
      <c r="P194" s="7">
        <v>0.25629999999999997</v>
      </c>
      <c r="Q194" t="s">
        <v>31</v>
      </c>
      <c r="W194" s="6"/>
      <c r="Y194" s="6"/>
      <c r="AA194" s="7"/>
      <c r="AC194" s="7"/>
      <c r="AI194" s="7"/>
      <c r="AJ194" s="7"/>
    </row>
    <row r="195" spans="1:36">
      <c r="A195" t="s">
        <v>80</v>
      </c>
      <c r="B195" t="s">
        <v>30</v>
      </c>
      <c r="C195" s="6">
        <v>42709.569432870368</v>
      </c>
      <c r="D195">
        <v>223.1</v>
      </c>
      <c r="E195" s="6">
        <v>42710.638877314814</v>
      </c>
      <c r="F195">
        <v>130.4</v>
      </c>
      <c r="G195" s="7">
        <v>-0.41549999999999998</v>
      </c>
      <c r="H195">
        <v>46811.62</v>
      </c>
      <c r="I195" s="7">
        <v>0.3997</v>
      </c>
      <c r="J195">
        <v>525</v>
      </c>
      <c r="K195">
        <v>117127.5</v>
      </c>
      <c r="L195">
        <v>170761.35</v>
      </c>
      <c r="M195">
        <v>98</v>
      </c>
      <c r="N195">
        <v>477.67</v>
      </c>
      <c r="O195" s="7">
        <v>-0.13159999999999999</v>
      </c>
      <c r="P195" s="7">
        <v>0.53590000000000004</v>
      </c>
      <c r="Q195" t="s">
        <v>31</v>
      </c>
      <c r="W195" s="6"/>
      <c r="Y195" s="6"/>
      <c r="AA195" s="7"/>
      <c r="AC195" s="7"/>
      <c r="AI195" s="7"/>
      <c r="AJ195" s="7"/>
    </row>
    <row r="196" spans="1:36">
      <c r="A196" t="s">
        <v>83</v>
      </c>
      <c r="B196" t="s">
        <v>30</v>
      </c>
      <c r="C196" s="6">
        <v>42710.638877314814</v>
      </c>
      <c r="D196">
        <v>203.9</v>
      </c>
      <c r="E196" s="6">
        <v>42711.388877314814</v>
      </c>
      <c r="F196">
        <v>212</v>
      </c>
      <c r="G196" s="7">
        <v>3.9699999999999999E-2</v>
      </c>
      <c r="H196">
        <v>-6435.97</v>
      </c>
      <c r="I196" s="7">
        <v>-6.0100000000000001E-2</v>
      </c>
      <c r="J196">
        <v>525</v>
      </c>
      <c r="K196">
        <v>107047.5</v>
      </c>
      <c r="L196">
        <v>164325.38</v>
      </c>
      <c r="M196">
        <v>6</v>
      </c>
      <c r="N196">
        <v>-1072.6600000000001</v>
      </c>
      <c r="O196" s="7">
        <v>-3.9699999999999999E-2</v>
      </c>
      <c r="P196" s="7">
        <v>5.8400000000000001E-2</v>
      </c>
      <c r="Q196" t="s">
        <v>31</v>
      </c>
      <c r="W196" s="6"/>
      <c r="Y196" s="6"/>
      <c r="AA196" s="7"/>
      <c r="AC196" s="7"/>
      <c r="AI196" s="7"/>
      <c r="AJ196" s="7"/>
    </row>
    <row r="197" spans="1:36">
      <c r="A197" t="s">
        <v>84</v>
      </c>
      <c r="B197" t="s">
        <v>30</v>
      </c>
      <c r="C197" s="6">
        <v>42711.388877314814</v>
      </c>
      <c r="D197">
        <v>184.2</v>
      </c>
      <c r="E197" s="6">
        <v>42711.607627314814</v>
      </c>
      <c r="F197">
        <v>365.05</v>
      </c>
      <c r="G197" s="7">
        <v>0.98180000000000001</v>
      </c>
      <c r="H197">
        <v>-97829.81</v>
      </c>
      <c r="I197" s="7">
        <v>-1.0116000000000001</v>
      </c>
      <c r="J197">
        <v>525</v>
      </c>
      <c r="K197">
        <v>96705</v>
      </c>
      <c r="L197">
        <v>66495.56</v>
      </c>
      <c r="M197">
        <v>64</v>
      </c>
      <c r="N197">
        <v>-1528.59</v>
      </c>
      <c r="O197" s="7">
        <v>-0.98180000000000001</v>
      </c>
      <c r="P197" s="7">
        <v>0.33660000000000001</v>
      </c>
      <c r="Q197" t="s">
        <v>31</v>
      </c>
      <c r="W197" s="6"/>
      <c r="Y197" s="6"/>
      <c r="AA197" s="7"/>
      <c r="AC197" s="7"/>
      <c r="AI197" s="7"/>
      <c r="AJ197" s="7"/>
    </row>
    <row r="198" spans="1:36">
      <c r="A198" t="s">
        <v>81</v>
      </c>
      <c r="B198" t="s">
        <v>30</v>
      </c>
      <c r="C198" s="6">
        <v>42711.607627314814</v>
      </c>
      <c r="D198">
        <v>93.95</v>
      </c>
      <c r="E198" s="6">
        <v>42712.416655092595</v>
      </c>
      <c r="F198">
        <v>220</v>
      </c>
      <c r="G198" s="7">
        <v>1.3416999999999999</v>
      </c>
      <c r="H198">
        <v>-67824.490000000005</v>
      </c>
      <c r="I198" s="7">
        <v>-1.3751</v>
      </c>
      <c r="J198">
        <v>525</v>
      </c>
      <c r="K198">
        <v>49323.75</v>
      </c>
      <c r="L198">
        <v>-1328.93</v>
      </c>
      <c r="M198">
        <v>23</v>
      </c>
      <c r="N198">
        <v>-2948.89</v>
      </c>
      <c r="O198" s="7">
        <v>-3.2565</v>
      </c>
      <c r="P198" s="7">
        <v>0.29749999999999999</v>
      </c>
      <c r="Q198" t="s">
        <v>31</v>
      </c>
      <c r="W198" s="6"/>
      <c r="Y198" s="6"/>
      <c r="AA198" s="7"/>
      <c r="AC198" s="7"/>
      <c r="AI198" s="7"/>
      <c r="AJ198" s="7"/>
    </row>
    <row r="199" spans="1:36">
      <c r="A199" t="s">
        <v>82</v>
      </c>
      <c r="B199" t="s">
        <v>30</v>
      </c>
      <c r="C199" s="6">
        <v>42712.416655092595</v>
      </c>
      <c r="D199">
        <v>45.3</v>
      </c>
      <c r="E199" s="6">
        <v>42712.645821759259</v>
      </c>
      <c r="F199">
        <v>0.05</v>
      </c>
      <c r="G199" s="7">
        <v>-0.99890000000000001</v>
      </c>
      <c r="H199">
        <v>23518.16</v>
      </c>
      <c r="I199" s="7">
        <v>0.9889</v>
      </c>
      <c r="J199">
        <v>525</v>
      </c>
      <c r="K199">
        <v>23782.5</v>
      </c>
      <c r="L199">
        <v>22189.24</v>
      </c>
      <c r="M199">
        <v>67</v>
      </c>
      <c r="N199">
        <v>351.02</v>
      </c>
      <c r="O199" s="7">
        <v>-0.29139999999999999</v>
      </c>
      <c r="P199" s="7">
        <v>0.99890000000000001</v>
      </c>
      <c r="Q199" t="s">
        <v>31</v>
      </c>
      <c r="W199" s="6"/>
      <c r="Y199" s="6"/>
      <c r="AA199" s="7"/>
      <c r="AC199" s="7"/>
      <c r="AI199" s="7"/>
      <c r="AJ199" s="7"/>
    </row>
    <row r="200" spans="1:36">
      <c r="A200" t="s">
        <v>84</v>
      </c>
      <c r="B200" t="s">
        <v>30</v>
      </c>
      <c r="C200" s="6">
        <v>42713.388877314814</v>
      </c>
      <c r="D200">
        <v>200.9</v>
      </c>
      <c r="E200" s="6">
        <v>42716.399293981478</v>
      </c>
      <c r="F200">
        <v>149.1</v>
      </c>
      <c r="G200" s="7">
        <v>-0.25779999999999997</v>
      </c>
      <c r="H200">
        <v>25357.5</v>
      </c>
      <c r="I200" s="7">
        <v>0.2404</v>
      </c>
      <c r="J200">
        <v>525</v>
      </c>
      <c r="K200">
        <v>105472.5</v>
      </c>
      <c r="L200">
        <v>47546.74</v>
      </c>
      <c r="M200">
        <v>81</v>
      </c>
      <c r="N200">
        <v>313.06</v>
      </c>
      <c r="O200" s="7">
        <v>-0.15479999999999999</v>
      </c>
      <c r="P200" s="7">
        <v>0.49280000000000002</v>
      </c>
      <c r="Q200" t="s">
        <v>31</v>
      </c>
      <c r="W200" s="6"/>
      <c r="Y200" s="6"/>
      <c r="AA200" s="7"/>
      <c r="AC200" s="7"/>
      <c r="AI200" s="7"/>
      <c r="AJ200" s="7"/>
    </row>
    <row r="201" spans="1:36">
      <c r="A201" t="s">
        <v>46</v>
      </c>
      <c r="B201" t="s">
        <v>30</v>
      </c>
      <c r="C201" s="6">
        <v>42716.399293981478</v>
      </c>
      <c r="D201">
        <v>140.85</v>
      </c>
      <c r="E201" s="6">
        <v>42717.569432870368</v>
      </c>
      <c r="F201">
        <v>68</v>
      </c>
      <c r="G201" s="7">
        <v>-0.51719999999999999</v>
      </c>
      <c r="H201">
        <v>37149.79</v>
      </c>
      <c r="I201" s="7">
        <v>0.50239999999999996</v>
      </c>
      <c r="J201">
        <v>525</v>
      </c>
      <c r="K201">
        <v>73946.25</v>
      </c>
      <c r="L201">
        <v>84696.52</v>
      </c>
      <c r="M201">
        <v>127</v>
      </c>
      <c r="N201">
        <v>292.52</v>
      </c>
      <c r="O201" s="7">
        <v>-4.19E-2</v>
      </c>
      <c r="P201" s="7">
        <v>0.68899999999999995</v>
      </c>
      <c r="Q201" t="s">
        <v>31</v>
      </c>
      <c r="W201" s="6"/>
      <c r="Y201" s="6"/>
      <c r="AA201" s="7"/>
      <c r="AC201" s="7"/>
      <c r="AI201" s="7"/>
      <c r="AJ201" s="7"/>
    </row>
    <row r="202" spans="1:36">
      <c r="A202" t="s">
        <v>82</v>
      </c>
      <c r="B202" t="s">
        <v>30</v>
      </c>
      <c r="C202" s="6">
        <v>42717.569432870368</v>
      </c>
      <c r="D202">
        <v>137.5</v>
      </c>
      <c r="E202" s="6">
        <v>42718.531238425923</v>
      </c>
      <c r="F202">
        <v>139.1</v>
      </c>
      <c r="G202" s="7">
        <v>1.1599999999999999E-2</v>
      </c>
      <c r="H202">
        <v>-2292.15</v>
      </c>
      <c r="I202" s="7">
        <v>-3.1800000000000002E-2</v>
      </c>
      <c r="J202">
        <v>525</v>
      </c>
      <c r="K202">
        <v>72187.5</v>
      </c>
      <c r="L202">
        <v>82404.38</v>
      </c>
      <c r="M202">
        <v>67</v>
      </c>
      <c r="N202">
        <v>-34.21</v>
      </c>
      <c r="O202" s="7">
        <v>-0.30470000000000003</v>
      </c>
      <c r="P202" s="7">
        <v>0.2142</v>
      </c>
      <c r="Q202" t="s">
        <v>31</v>
      </c>
      <c r="W202" s="6"/>
      <c r="Y202" s="6"/>
      <c r="AA202" s="7"/>
      <c r="AC202" s="7"/>
      <c r="AI202" s="7"/>
      <c r="AJ202" s="7"/>
    </row>
    <row r="203" spans="1:36">
      <c r="A203" t="s">
        <v>83</v>
      </c>
      <c r="B203" t="s">
        <v>30</v>
      </c>
      <c r="C203" s="6">
        <v>42718.531238425923</v>
      </c>
      <c r="D203">
        <v>126.75</v>
      </c>
      <c r="E203" s="6">
        <v>42719.402766203704</v>
      </c>
      <c r="F203">
        <v>65.8</v>
      </c>
      <c r="G203" s="7">
        <v>-0.48089999999999999</v>
      </c>
      <c r="H203">
        <v>30987.86</v>
      </c>
      <c r="I203" s="7">
        <v>0.4657</v>
      </c>
      <c r="J203">
        <v>525</v>
      </c>
      <c r="K203">
        <v>66543.75</v>
      </c>
      <c r="L203">
        <v>113392.24</v>
      </c>
      <c r="M203">
        <v>41</v>
      </c>
      <c r="N203">
        <v>755.8</v>
      </c>
      <c r="O203" s="7">
        <v>-0.19089999999999999</v>
      </c>
      <c r="P203" s="7">
        <v>0.93289999999999995</v>
      </c>
      <c r="Q203" t="s">
        <v>31</v>
      </c>
      <c r="W203" s="6"/>
      <c r="Y203" s="6"/>
      <c r="AA203" s="7"/>
      <c r="AC203" s="7"/>
      <c r="AI203" s="7"/>
      <c r="AJ203" s="7"/>
    </row>
    <row r="204" spans="1:36">
      <c r="A204" t="s">
        <v>82</v>
      </c>
      <c r="B204" t="s">
        <v>30</v>
      </c>
      <c r="C204" s="6">
        <v>42719.402766203704</v>
      </c>
      <c r="D204">
        <v>46.1</v>
      </c>
      <c r="E204" s="6">
        <v>42719.614571759259</v>
      </c>
      <c r="F204">
        <v>27.7</v>
      </c>
      <c r="G204" s="7">
        <v>-0.39910000000000001</v>
      </c>
      <c r="H204">
        <v>9272.5499999999993</v>
      </c>
      <c r="I204" s="7">
        <v>0.3831</v>
      </c>
      <c r="J204">
        <v>525</v>
      </c>
      <c r="K204">
        <v>24202.5</v>
      </c>
      <c r="L204">
        <v>122664.79</v>
      </c>
      <c r="M204">
        <v>62</v>
      </c>
      <c r="N204">
        <v>149.56</v>
      </c>
      <c r="O204" s="7">
        <v>-1.4056</v>
      </c>
      <c r="P204" s="7">
        <v>0.68</v>
      </c>
      <c r="Q204" t="s">
        <v>31</v>
      </c>
      <c r="W204" s="6"/>
      <c r="Y204" s="6"/>
      <c r="AA204" s="7"/>
      <c r="AC204" s="7"/>
      <c r="AI204" s="7"/>
      <c r="AJ204" s="7"/>
    </row>
    <row r="205" spans="1:36">
      <c r="A205" t="s">
        <v>83</v>
      </c>
      <c r="B205" t="s">
        <v>30</v>
      </c>
      <c r="C205" s="6">
        <v>42720.388877314814</v>
      </c>
      <c r="D205">
        <v>141.5</v>
      </c>
      <c r="E205" s="6">
        <v>42720.645821759259</v>
      </c>
      <c r="F205">
        <v>105</v>
      </c>
      <c r="G205" s="7">
        <v>-0.25800000000000001</v>
      </c>
      <c r="H205">
        <v>17868.38</v>
      </c>
      <c r="I205" s="7">
        <v>0.24049999999999999</v>
      </c>
      <c r="J205">
        <v>525</v>
      </c>
      <c r="K205">
        <v>74287.5</v>
      </c>
      <c r="L205">
        <v>140533.16</v>
      </c>
      <c r="M205">
        <v>75</v>
      </c>
      <c r="N205">
        <v>238.25</v>
      </c>
      <c r="O205" s="7">
        <v>-0.18060000000000001</v>
      </c>
      <c r="P205" s="7">
        <v>0.3216</v>
      </c>
      <c r="Q205" t="s">
        <v>31</v>
      </c>
      <c r="W205" s="6"/>
      <c r="Y205" s="6"/>
      <c r="AA205" s="7"/>
      <c r="AC205" s="7"/>
      <c r="AI205" s="7"/>
      <c r="AJ205" s="7"/>
    </row>
    <row r="206" spans="1:36">
      <c r="A206" t="s">
        <v>79</v>
      </c>
      <c r="B206" t="s">
        <v>30</v>
      </c>
      <c r="C206" s="6">
        <v>42723.388877314814</v>
      </c>
      <c r="D206">
        <v>109.7</v>
      </c>
      <c r="E206" s="6">
        <v>42723.520821759259</v>
      </c>
      <c r="F206">
        <v>121.7</v>
      </c>
      <c r="G206" s="7">
        <v>0.1094</v>
      </c>
      <c r="H206">
        <v>-7514.85</v>
      </c>
      <c r="I206" s="7">
        <v>-0.1305</v>
      </c>
      <c r="J206">
        <v>525</v>
      </c>
      <c r="K206">
        <v>57592.5</v>
      </c>
      <c r="L206">
        <v>133018.31</v>
      </c>
      <c r="M206">
        <v>39</v>
      </c>
      <c r="N206">
        <v>-192.69</v>
      </c>
      <c r="O206" s="7">
        <v>-0.25800000000000001</v>
      </c>
      <c r="P206" s="7">
        <v>0.1249</v>
      </c>
      <c r="Q206" t="s">
        <v>31</v>
      </c>
      <c r="W206" s="6"/>
      <c r="Y206" s="6"/>
      <c r="AA206" s="7"/>
      <c r="AC206" s="7"/>
      <c r="AI206" s="7"/>
      <c r="AJ206" s="7"/>
    </row>
    <row r="207" spans="1:36">
      <c r="A207" t="s">
        <v>80</v>
      </c>
      <c r="B207" t="s">
        <v>30</v>
      </c>
      <c r="C207" s="6">
        <v>42723.520821759259</v>
      </c>
      <c r="D207">
        <v>111.8</v>
      </c>
      <c r="E207" s="6">
        <v>42723.638877314814</v>
      </c>
      <c r="F207">
        <v>126.85</v>
      </c>
      <c r="G207" s="7">
        <v>0.1346</v>
      </c>
      <c r="H207">
        <v>-9154.16</v>
      </c>
      <c r="I207" s="7">
        <v>-0.156</v>
      </c>
      <c r="J207">
        <v>525</v>
      </c>
      <c r="K207">
        <v>58695</v>
      </c>
      <c r="L207">
        <v>123864.15</v>
      </c>
      <c r="M207">
        <v>35</v>
      </c>
      <c r="N207">
        <v>-261.55</v>
      </c>
      <c r="O207" s="7">
        <v>-0.1346</v>
      </c>
      <c r="P207" s="7">
        <v>0.15790000000000001</v>
      </c>
      <c r="Q207" t="s">
        <v>31</v>
      </c>
      <c r="W207" s="6"/>
      <c r="Y207" s="6"/>
      <c r="AA207" s="7"/>
      <c r="AC207" s="7"/>
      <c r="AI207" s="7"/>
      <c r="AJ207" s="7"/>
    </row>
    <row r="208" spans="1:36">
      <c r="A208" t="s">
        <v>81</v>
      </c>
      <c r="B208" t="s">
        <v>30</v>
      </c>
      <c r="C208" s="6">
        <v>42723.638877314814</v>
      </c>
      <c r="D208">
        <v>154.94999999999999</v>
      </c>
      <c r="E208" s="6">
        <v>42725.388877314814</v>
      </c>
      <c r="F208">
        <v>42.4</v>
      </c>
      <c r="G208" s="7">
        <v>-0.72640000000000005</v>
      </c>
      <c r="H208">
        <v>58052.66</v>
      </c>
      <c r="I208" s="7">
        <v>0.71360000000000001</v>
      </c>
      <c r="J208">
        <v>525</v>
      </c>
      <c r="K208">
        <v>81348.75</v>
      </c>
      <c r="L208">
        <v>181916.81</v>
      </c>
      <c r="M208">
        <v>83</v>
      </c>
      <c r="N208">
        <v>699.43</v>
      </c>
      <c r="O208" s="7">
        <v>-5.4899999999999997E-2</v>
      </c>
      <c r="P208" s="7">
        <v>0.74990000000000001</v>
      </c>
      <c r="Q208" t="s">
        <v>31</v>
      </c>
      <c r="W208" s="6"/>
      <c r="Y208" s="6"/>
      <c r="AA208" s="7"/>
      <c r="AC208" s="7"/>
      <c r="AI208" s="7"/>
      <c r="AJ208" s="7"/>
    </row>
    <row r="209" spans="1:36">
      <c r="A209" t="s">
        <v>44</v>
      </c>
      <c r="B209" t="s">
        <v>30</v>
      </c>
      <c r="C209" s="6">
        <v>42725.388877314814</v>
      </c>
      <c r="D209">
        <v>76.849999999999994</v>
      </c>
      <c r="E209" s="6">
        <v>42725.552071759259</v>
      </c>
      <c r="F209">
        <v>68.349999999999994</v>
      </c>
      <c r="G209" s="7">
        <v>-0.1106</v>
      </c>
      <c r="H209">
        <v>4228.8</v>
      </c>
      <c r="I209" s="7">
        <v>9.1700000000000004E-2</v>
      </c>
      <c r="J209">
        <v>600</v>
      </c>
      <c r="K209">
        <v>46110</v>
      </c>
      <c r="L209">
        <v>186145.61</v>
      </c>
      <c r="M209">
        <v>48</v>
      </c>
      <c r="N209">
        <v>88.1</v>
      </c>
      <c r="O209" s="7">
        <v>-0.22059999999999999</v>
      </c>
      <c r="P209" s="7">
        <v>0.42420000000000002</v>
      </c>
      <c r="Q209" t="s">
        <v>31</v>
      </c>
      <c r="W209" s="6"/>
      <c r="Y209" s="6"/>
      <c r="AA209" s="7"/>
      <c r="AC209" s="7"/>
      <c r="AI209" s="7"/>
      <c r="AJ209" s="7"/>
    </row>
    <row r="210" spans="1:36">
      <c r="A210" t="s">
        <v>43</v>
      </c>
      <c r="B210" t="s">
        <v>30</v>
      </c>
      <c r="C210" s="6">
        <v>42725.552071759259</v>
      </c>
      <c r="D210">
        <v>75</v>
      </c>
      <c r="E210" s="6">
        <v>42725.593738425923</v>
      </c>
      <c r="F210">
        <v>100.55</v>
      </c>
      <c r="G210" s="7">
        <v>0.3407</v>
      </c>
      <c r="H210">
        <v>-16383.3</v>
      </c>
      <c r="I210" s="7">
        <v>-0.36409999999999998</v>
      </c>
      <c r="J210">
        <v>600</v>
      </c>
      <c r="K210">
        <v>45000</v>
      </c>
      <c r="L210">
        <v>169762.31</v>
      </c>
      <c r="M210">
        <v>13</v>
      </c>
      <c r="N210">
        <v>-1260.25</v>
      </c>
      <c r="O210" s="7">
        <v>-0.3407</v>
      </c>
      <c r="P210" s="7">
        <v>1.3299999999999999E-2</v>
      </c>
      <c r="Q210" t="s">
        <v>31</v>
      </c>
      <c r="W210" s="6"/>
      <c r="Y210" s="6"/>
      <c r="AA210" s="7"/>
      <c r="AC210" s="7"/>
      <c r="AI210" s="7"/>
      <c r="AJ210" s="7"/>
    </row>
    <row r="211" spans="1:36">
      <c r="A211" t="s">
        <v>85</v>
      </c>
      <c r="B211" t="s">
        <v>30</v>
      </c>
      <c r="C211" s="6">
        <v>42725.593738425923</v>
      </c>
      <c r="D211">
        <v>87.35</v>
      </c>
      <c r="E211" s="6">
        <v>42725.628460648149</v>
      </c>
      <c r="F211">
        <v>131</v>
      </c>
      <c r="G211" s="7">
        <v>0.49969999999999998</v>
      </c>
      <c r="H211">
        <v>-24062.59</v>
      </c>
      <c r="I211" s="7">
        <v>-0.52470000000000006</v>
      </c>
      <c r="J211">
        <v>525</v>
      </c>
      <c r="K211">
        <v>45858.75</v>
      </c>
      <c r="L211">
        <v>145699.73000000001</v>
      </c>
      <c r="M211">
        <v>11</v>
      </c>
      <c r="N211">
        <v>-2187.5100000000002</v>
      </c>
      <c r="O211" s="7">
        <v>-0.49969999999999998</v>
      </c>
      <c r="P211" s="7">
        <v>8.3000000000000004E-2</v>
      </c>
      <c r="Q211" t="s">
        <v>31</v>
      </c>
      <c r="W211" s="6"/>
      <c r="Y211" s="6"/>
      <c r="AA211" s="7"/>
      <c r="AC211" s="7"/>
      <c r="AI211" s="7"/>
      <c r="AJ211" s="7"/>
    </row>
    <row r="212" spans="1:36">
      <c r="A212" t="s">
        <v>43</v>
      </c>
      <c r="B212" t="s">
        <v>30</v>
      </c>
      <c r="C212" s="6">
        <v>42725.628460648149</v>
      </c>
      <c r="D212">
        <v>58.45</v>
      </c>
      <c r="E212" s="6">
        <v>42726.645821759259</v>
      </c>
      <c r="F212">
        <v>0.05</v>
      </c>
      <c r="G212" s="7">
        <v>-0.99909999999999999</v>
      </c>
      <c r="H212">
        <v>30352.880000000001</v>
      </c>
      <c r="I212" s="7">
        <v>0.98909999999999998</v>
      </c>
      <c r="J212">
        <v>525</v>
      </c>
      <c r="K212">
        <v>30686.25</v>
      </c>
      <c r="L212">
        <v>176052.6</v>
      </c>
      <c r="M212">
        <v>83</v>
      </c>
      <c r="N212">
        <v>365.7</v>
      </c>
      <c r="O212" s="7">
        <v>-0.2293</v>
      </c>
      <c r="P212" s="7">
        <v>0.99909999999999999</v>
      </c>
      <c r="Q212" t="s">
        <v>31</v>
      </c>
      <c r="W212" s="6"/>
      <c r="Y212" s="6"/>
      <c r="AA212" s="7"/>
      <c r="AC212" s="7"/>
      <c r="AI212" s="7"/>
      <c r="AJ212" s="7"/>
    </row>
    <row r="213" spans="1:36">
      <c r="A213" t="s">
        <v>38</v>
      </c>
      <c r="B213" t="s">
        <v>30</v>
      </c>
      <c r="C213" s="6">
        <v>42727.388877314814</v>
      </c>
      <c r="D213">
        <v>183.25</v>
      </c>
      <c r="E213" s="6">
        <v>42727.489571759259</v>
      </c>
      <c r="F213">
        <v>208.6</v>
      </c>
      <c r="G213" s="7">
        <v>0.13830000000000001</v>
      </c>
      <c r="H213">
        <v>-17561.099999999999</v>
      </c>
      <c r="I213" s="7">
        <v>-0.15970000000000001</v>
      </c>
      <c r="J213">
        <v>600</v>
      </c>
      <c r="K213">
        <v>109950</v>
      </c>
      <c r="L213">
        <v>158491.5</v>
      </c>
      <c r="M213">
        <v>30</v>
      </c>
      <c r="N213">
        <v>-585.37</v>
      </c>
      <c r="O213" s="7">
        <v>-0.15740000000000001</v>
      </c>
      <c r="P213" s="7">
        <v>0.1138</v>
      </c>
      <c r="Q213" t="s">
        <v>31</v>
      </c>
      <c r="W213" s="6"/>
      <c r="Y213" s="6"/>
      <c r="AA213" s="7"/>
      <c r="AC213" s="7"/>
      <c r="AI213" s="7"/>
      <c r="AJ213" s="7"/>
    </row>
    <row r="214" spans="1:36">
      <c r="A214" t="s">
        <v>36</v>
      </c>
      <c r="B214" t="s">
        <v>30</v>
      </c>
      <c r="C214" s="6">
        <v>42727.559016203704</v>
      </c>
      <c r="D214">
        <v>137</v>
      </c>
      <c r="E214" s="6">
        <v>42727.593738425923</v>
      </c>
      <c r="F214">
        <v>188.5</v>
      </c>
      <c r="G214" s="7">
        <v>0.37590000000000001</v>
      </c>
      <c r="H214">
        <v>-32853</v>
      </c>
      <c r="I214" s="7">
        <v>-0.3997</v>
      </c>
      <c r="J214">
        <v>600</v>
      </c>
      <c r="K214">
        <v>82200</v>
      </c>
      <c r="L214">
        <v>125638.5</v>
      </c>
      <c r="M214">
        <v>11</v>
      </c>
      <c r="N214">
        <v>-2986.64</v>
      </c>
      <c r="O214" s="7">
        <v>-0.37590000000000001</v>
      </c>
      <c r="P214" s="7">
        <v>3.5400000000000001E-2</v>
      </c>
      <c r="Q214" t="s">
        <v>31</v>
      </c>
      <c r="W214" s="6"/>
      <c r="Y214" s="6"/>
      <c r="AA214" s="7"/>
      <c r="AC214" s="7"/>
      <c r="AI214" s="7"/>
      <c r="AJ214" s="7"/>
    </row>
    <row r="215" spans="1:36">
      <c r="A215" t="s">
        <v>35</v>
      </c>
      <c r="B215" t="s">
        <v>30</v>
      </c>
      <c r="C215" s="6">
        <v>42727.593738425923</v>
      </c>
      <c r="D215">
        <v>120.7</v>
      </c>
      <c r="E215" s="6">
        <v>42731.434016203704</v>
      </c>
      <c r="F215">
        <v>22.35</v>
      </c>
      <c r="G215" s="7">
        <v>-0.81479999999999997</v>
      </c>
      <c r="H215">
        <v>58151.7</v>
      </c>
      <c r="I215" s="7">
        <v>0.80300000000000005</v>
      </c>
      <c r="J215">
        <v>600</v>
      </c>
      <c r="K215">
        <v>72420</v>
      </c>
      <c r="L215">
        <v>183790.2</v>
      </c>
      <c r="M215">
        <v>109</v>
      </c>
      <c r="N215">
        <v>533.5</v>
      </c>
      <c r="O215" s="7">
        <v>-0.15490000000000001</v>
      </c>
      <c r="P215" s="7">
        <v>0.86739999999999995</v>
      </c>
      <c r="Q215" t="s">
        <v>31</v>
      </c>
      <c r="W215" s="6"/>
      <c r="Y215" s="6"/>
      <c r="AA215" s="7"/>
      <c r="AC215" s="7"/>
      <c r="AI215" s="7"/>
      <c r="AJ215" s="7"/>
    </row>
    <row r="216" spans="1:36">
      <c r="A216" t="s">
        <v>32</v>
      </c>
      <c r="B216" t="s">
        <v>30</v>
      </c>
      <c r="C216" s="6">
        <v>42731.434016203704</v>
      </c>
      <c r="D216">
        <v>93.45</v>
      </c>
      <c r="E216" s="6">
        <v>42732.597210648149</v>
      </c>
      <c r="F216">
        <v>22.8</v>
      </c>
      <c r="G216" s="7">
        <v>-0.75600000000000001</v>
      </c>
      <c r="H216">
        <v>41692.5</v>
      </c>
      <c r="I216" s="7">
        <v>0.74360000000000004</v>
      </c>
      <c r="J216">
        <v>600</v>
      </c>
      <c r="K216">
        <v>56070</v>
      </c>
      <c r="L216">
        <v>225482.7</v>
      </c>
      <c r="M216">
        <v>125</v>
      </c>
      <c r="N216">
        <v>333.54</v>
      </c>
      <c r="O216" s="7">
        <v>-0.13539999999999999</v>
      </c>
      <c r="P216" s="7">
        <v>0.92300000000000004</v>
      </c>
      <c r="Q216" t="s">
        <v>31</v>
      </c>
      <c r="W216" s="6"/>
      <c r="Y216" s="6"/>
      <c r="AA216" s="7"/>
      <c r="AC216" s="7"/>
      <c r="AI216" s="7"/>
      <c r="AJ216" s="7"/>
    </row>
    <row r="217" spans="1:36">
      <c r="A217" t="s">
        <v>35</v>
      </c>
      <c r="B217" t="s">
        <v>30</v>
      </c>
      <c r="C217" s="6">
        <v>42732.597210648149</v>
      </c>
      <c r="D217">
        <v>61.4</v>
      </c>
      <c r="E217" s="6">
        <v>42733.586793981478</v>
      </c>
      <c r="F217">
        <v>33.6</v>
      </c>
      <c r="G217" s="7">
        <v>-0.45279999999999998</v>
      </c>
      <c r="H217">
        <v>16110</v>
      </c>
      <c r="I217" s="7">
        <v>0.43730000000000002</v>
      </c>
      <c r="J217">
        <v>600</v>
      </c>
      <c r="K217">
        <v>36840</v>
      </c>
      <c r="L217">
        <v>241592.7</v>
      </c>
      <c r="M217">
        <v>75</v>
      </c>
      <c r="N217">
        <v>214.8</v>
      </c>
      <c r="O217" s="7">
        <v>-0.47389999999999999</v>
      </c>
      <c r="P217" s="7">
        <v>0.80459999999999998</v>
      </c>
      <c r="Q217" t="s">
        <v>31</v>
      </c>
      <c r="W217" s="6"/>
      <c r="Y217" s="6"/>
      <c r="AA217" s="7"/>
      <c r="AC217" s="7"/>
      <c r="AI217" s="7"/>
      <c r="AJ217" s="7"/>
    </row>
    <row r="218" spans="1:36">
      <c r="A218" t="s">
        <v>37</v>
      </c>
      <c r="B218" t="s">
        <v>30</v>
      </c>
      <c r="C218" s="6">
        <v>42733.586793981478</v>
      </c>
      <c r="D218">
        <v>31.45</v>
      </c>
      <c r="E218" s="6">
        <v>42733.645821759259</v>
      </c>
      <c r="F218">
        <v>0.05</v>
      </c>
      <c r="G218" s="7">
        <v>-0.99839999999999995</v>
      </c>
      <c r="H218">
        <v>18651</v>
      </c>
      <c r="I218" s="7">
        <v>0.98839999999999995</v>
      </c>
      <c r="J218">
        <v>600</v>
      </c>
      <c r="K218">
        <v>18870</v>
      </c>
      <c r="L218">
        <v>260243.7</v>
      </c>
      <c r="M218">
        <v>18</v>
      </c>
      <c r="N218">
        <v>1036.17</v>
      </c>
      <c r="O218" s="7">
        <v>-0.33069999999999999</v>
      </c>
      <c r="P218" s="7">
        <v>0.99839999999999995</v>
      </c>
      <c r="Q218" t="s">
        <v>31</v>
      </c>
      <c r="W218" s="6"/>
      <c r="Y218" s="6"/>
      <c r="AA218" s="7"/>
      <c r="AC218" s="7"/>
      <c r="AI218" s="7"/>
      <c r="AJ218" s="7"/>
    </row>
    <row r="219" spans="1:36">
      <c r="A219" t="s">
        <v>44</v>
      </c>
      <c r="B219" t="s">
        <v>30</v>
      </c>
      <c r="C219" s="6">
        <v>42734.388877314814</v>
      </c>
      <c r="D219">
        <v>161.1</v>
      </c>
      <c r="E219" s="6">
        <v>42737.39234953704</v>
      </c>
      <c r="F219">
        <v>137.25</v>
      </c>
      <c r="G219" s="7">
        <v>-0.14799999999999999</v>
      </c>
      <c r="H219">
        <v>12519.9</v>
      </c>
      <c r="I219" s="7">
        <v>0.1295</v>
      </c>
      <c r="J219">
        <v>600</v>
      </c>
      <c r="K219">
        <v>96660</v>
      </c>
      <c r="L219">
        <v>272763.59999999998</v>
      </c>
      <c r="M219">
        <v>79</v>
      </c>
      <c r="N219">
        <v>158.47999999999999</v>
      </c>
      <c r="O219" s="7">
        <v>-0.15049999999999999</v>
      </c>
      <c r="P219" s="7">
        <v>0.45590000000000003</v>
      </c>
      <c r="Q219" t="s">
        <v>31</v>
      </c>
      <c r="W219" s="6"/>
      <c r="Y219" s="6"/>
      <c r="AA219" s="7"/>
      <c r="AC219" s="7"/>
      <c r="AI219" s="7"/>
      <c r="AJ219" s="7"/>
    </row>
    <row r="220" spans="1:36">
      <c r="A220" t="s">
        <v>43</v>
      </c>
      <c r="B220" t="s">
        <v>30</v>
      </c>
      <c r="C220" s="6">
        <v>42737.39234953704</v>
      </c>
      <c r="D220">
        <v>123.2</v>
      </c>
      <c r="E220" s="6">
        <v>42737.597210648149</v>
      </c>
      <c r="F220">
        <v>101.5</v>
      </c>
      <c r="G220" s="7">
        <v>-0.17610000000000001</v>
      </c>
      <c r="H220">
        <v>11671.8</v>
      </c>
      <c r="I220" s="7">
        <v>0.15790000000000001</v>
      </c>
      <c r="J220">
        <v>600</v>
      </c>
      <c r="K220">
        <v>73920</v>
      </c>
      <c r="L220">
        <v>284435.40000000002</v>
      </c>
      <c r="M220">
        <v>60</v>
      </c>
      <c r="N220">
        <v>194.53</v>
      </c>
      <c r="O220" s="7">
        <v>-7.1400000000000005E-2</v>
      </c>
      <c r="P220" s="7">
        <v>0.58120000000000005</v>
      </c>
      <c r="Q220" t="s">
        <v>31</v>
      </c>
      <c r="W220" s="6"/>
      <c r="Y220" s="6"/>
      <c r="AA220" s="7"/>
      <c r="AC220" s="7"/>
      <c r="AI220" s="7"/>
      <c r="AJ220" s="7"/>
    </row>
    <row r="221" spans="1:36">
      <c r="A221" t="s">
        <v>36</v>
      </c>
      <c r="B221" t="s">
        <v>30</v>
      </c>
      <c r="C221" s="6">
        <v>42737.597210648149</v>
      </c>
      <c r="D221">
        <v>90.05</v>
      </c>
      <c r="E221" s="6">
        <v>42738.388877314814</v>
      </c>
      <c r="F221">
        <v>186.85</v>
      </c>
      <c r="G221" s="7">
        <v>1.075</v>
      </c>
      <c r="H221">
        <v>-59741.4</v>
      </c>
      <c r="I221" s="7">
        <v>-1.1056999999999999</v>
      </c>
      <c r="J221">
        <v>600</v>
      </c>
      <c r="K221">
        <v>54030</v>
      </c>
      <c r="L221">
        <v>224694</v>
      </c>
      <c r="M221">
        <v>18</v>
      </c>
      <c r="N221">
        <v>-3318.97</v>
      </c>
      <c r="O221" s="7">
        <v>-1.075</v>
      </c>
      <c r="P221" s="7">
        <v>0.1116</v>
      </c>
      <c r="Q221" t="s">
        <v>31</v>
      </c>
      <c r="W221" s="6"/>
      <c r="Y221" s="6"/>
      <c r="AA221" s="7"/>
      <c r="AC221" s="7"/>
      <c r="AI221" s="7"/>
      <c r="AJ221" s="7"/>
    </row>
    <row r="222" spans="1:36">
      <c r="A222" t="s">
        <v>35</v>
      </c>
      <c r="B222" t="s">
        <v>30</v>
      </c>
      <c r="C222" s="6">
        <v>42738.388877314814</v>
      </c>
      <c r="D222">
        <v>112</v>
      </c>
      <c r="E222" s="6">
        <v>42738.420127314814</v>
      </c>
      <c r="F222">
        <v>164.75</v>
      </c>
      <c r="G222" s="7">
        <v>0.47099999999999997</v>
      </c>
      <c r="H222">
        <v>-33310.5</v>
      </c>
      <c r="I222" s="7">
        <v>-0.49569999999999997</v>
      </c>
      <c r="J222">
        <v>600</v>
      </c>
      <c r="K222">
        <v>67200</v>
      </c>
      <c r="L222">
        <v>191383.5</v>
      </c>
      <c r="M222">
        <v>10</v>
      </c>
      <c r="N222">
        <v>-3331.05</v>
      </c>
      <c r="O222" s="7">
        <v>-0.5625</v>
      </c>
      <c r="P222" s="7">
        <v>0.2165</v>
      </c>
      <c r="Q222" t="s">
        <v>31</v>
      </c>
      <c r="W222" s="6"/>
      <c r="Y222" s="6"/>
      <c r="AA222" s="7"/>
      <c r="AC222" s="7"/>
      <c r="AI222" s="7"/>
      <c r="AJ222" s="7"/>
    </row>
    <row r="223" spans="1:36">
      <c r="A223" t="s">
        <v>36</v>
      </c>
      <c r="B223" t="s">
        <v>30</v>
      </c>
      <c r="C223" s="6">
        <v>42738.420127314814</v>
      </c>
      <c r="D223">
        <v>110.55</v>
      </c>
      <c r="E223" s="6">
        <v>42739.402766203704</v>
      </c>
      <c r="F223">
        <v>87.5</v>
      </c>
      <c r="G223" s="7">
        <v>-0.20849999999999999</v>
      </c>
      <c r="H223">
        <v>12641.7</v>
      </c>
      <c r="I223" s="7">
        <v>0.19059999999999999</v>
      </c>
      <c r="J223">
        <v>600</v>
      </c>
      <c r="K223">
        <v>66330</v>
      </c>
      <c r="L223">
        <v>204025.2</v>
      </c>
      <c r="M223">
        <v>73</v>
      </c>
      <c r="N223">
        <v>173.17</v>
      </c>
      <c r="O223" s="7">
        <v>-0.26640000000000003</v>
      </c>
      <c r="P223" s="7">
        <v>0.45090000000000002</v>
      </c>
      <c r="Q223" t="s">
        <v>31</v>
      </c>
      <c r="W223" s="6"/>
      <c r="Y223" s="6"/>
      <c r="AA223" s="7"/>
      <c r="AC223" s="7"/>
      <c r="AI223" s="7"/>
      <c r="AJ223" s="7"/>
    </row>
    <row r="224" spans="1:36">
      <c r="A224" t="s">
        <v>45</v>
      </c>
      <c r="B224" t="s">
        <v>30</v>
      </c>
      <c r="C224" s="6">
        <v>42739.402766203704</v>
      </c>
      <c r="D224">
        <v>93.5</v>
      </c>
      <c r="E224" s="6">
        <v>42740.388877314814</v>
      </c>
      <c r="F224">
        <v>56.05</v>
      </c>
      <c r="G224" s="7">
        <v>-0.40050000000000002</v>
      </c>
      <c r="H224">
        <v>21572.7</v>
      </c>
      <c r="I224" s="7">
        <v>0.38450000000000001</v>
      </c>
      <c r="J224">
        <v>600</v>
      </c>
      <c r="K224">
        <v>56100</v>
      </c>
      <c r="L224">
        <v>225597.9</v>
      </c>
      <c r="M224">
        <v>74</v>
      </c>
      <c r="N224">
        <v>291.52</v>
      </c>
      <c r="O224" s="7">
        <v>-0.16520000000000001</v>
      </c>
      <c r="P224" s="7">
        <v>0.73160000000000003</v>
      </c>
      <c r="Q224" t="s">
        <v>31</v>
      </c>
      <c r="W224" s="6"/>
      <c r="Y224" s="6"/>
      <c r="AA224" s="7"/>
      <c r="AC224" s="7"/>
      <c r="AI224" s="7"/>
      <c r="AJ224" s="7"/>
    </row>
    <row r="225" spans="1:36">
      <c r="A225" t="s">
        <v>36</v>
      </c>
      <c r="B225" t="s">
        <v>30</v>
      </c>
      <c r="C225" s="6">
        <v>42740.388877314814</v>
      </c>
      <c r="D225">
        <v>47.3</v>
      </c>
      <c r="E225" s="6">
        <v>42740.645821759259</v>
      </c>
      <c r="F225">
        <v>0.05</v>
      </c>
      <c r="G225" s="7">
        <v>-0.99890000000000001</v>
      </c>
      <c r="H225">
        <v>28065.9</v>
      </c>
      <c r="I225" s="7">
        <v>0.9889</v>
      </c>
      <c r="J225">
        <v>600</v>
      </c>
      <c r="K225">
        <v>28380</v>
      </c>
      <c r="L225">
        <v>253663.8</v>
      </c>
      <c r="M225">
        <v>75</v>
      </c>
      <c r="N225">
        <v>374.21</v>
      </c>
      <c r="O225" s="7">
        <v>-0.48199999999999998</v>
      </c>
      <c r="P225" s="7">
        <v>0.99890000000000001</v>
      </c>
      <c r="Q225" t="s">
        <v>31</v>
      </c>
      <c r="W225" s="6"/>
      <c r="Y225" s="6"/>
      <c r="AA225" s="7"/>
      <c r="AC225" s="7"/>
      <c r="AI225" s="7"/>
      <c r="AJ225" s="7"/>
    </row>
    <row r="226" spans="1:36">
      <c r="A226" t="s">
        <v>85</v>
      </c>
      <c r="B226" t="s">
        <v>30</v>
      </c>
      <c r="C226" s="6">
        <v>42741.388877314814</v>
      </c>
      <c r="D226">
        <v>169.95</v>
      </c>
      <c r="E226" s="6">
        <v>42744.531238425923</v>
      </c>
      <c r="F226">
        <v>75.5</v>
      </c>
      <c r="G226" s="7">
        <v>-0.55579999999999996</v>
      </c>
      <c r="H226">
        <v>55197.3</v>
      </c>
      <c r="I226" s="7">
        <v>0.5413</v>
      </c>
      <c r="J226">
        <v>600</v>
      </c>
      <c r="K226">
        <v>101970</v>
      </c>
      <c r="L226">
        <v>308861.09999999998</v>
      </c>
      <c r="M226">
        <v>119</v>
      </c>
      <c r="N226">
        <v>463.84</v>
      </c>
      <c r="O226" s="7">
        <v>-0.11799999999999999</v>
      </c>
      <c r="P226" s="7">
        <v>0.62719999999999998</v>
      </c>
      <c r="Q226" t="s">
        <v>31</v>
      </c>
      <c r="W226" s="6"/>
      <c r="Y226" s="6"/>
      <c r="AA226" s="7"/>
      <c r="AC226" s="7"/>
      <c r="AI226" s="7"/>
      <c r="AJ226" s="7"/>
    </row>
    <row r="227" spans="1:36">
      <c r="A227" t="s">
        <v>79</v>
      </c>
      <c r="B227" t="s">
        <v>30</v>
      </c>
      <c r="C227" s="6">
        <v>42744.531238425923</v>
      </c>
      <c r="D227">
        <v>115.15</v>
      </c>
      <c r="E227" s="6">
        <v>42745.388877314814</v>
      </c>
      <c r="F227">
        <v>142</v>
      </c>
      <c r="G227" s="7">
        <v>0.23319999999999999</v>
      </c>
      <c r="H227">
        <v>-17652.900000000001</v>
      </c>
      <c r="I227" s="7">
        <v>-0.2555</v>
      </c>
      <c r="J227">
        <v>600</v>
      </c>
      <c r="K227">
        <v>69090</v>
      </c>
      <c r="L227">
        <v>291208.2</v>
      </c>
      <c r="M227">
        <v>37</v>
      </c>
      <c r="N227">
        <v>-477.11</v>
      </c>
      <c r="O227" s="7">
        <v>-0.23319999999999999</v>
      </c>
      <c r="P227" s="7">
        <v>0.15759999999999999</v>
      </c>
      <c r="Q227" t="s">
        <v>31</v>
      </c>
      <c r="W227" s="6"/>
      <c r="Y227" s="6"/>
      <c r="AA227" s="7"/>
      <c r="AC227" s="7"/>
      <c r="AI227" s="7"/>
      <c r="AJ227" s="7"/>
    </row>
    <row r="228" spans="1:36">
      <c r="A228" t="s">
        <v>82</v>
      </c>
      <c r="B228" t="s">
        <v>30</v>
      </c>
      <c r="C228" s="6">
        <v>42745.388877314814</v>
      </c>
      <c r="D228">
        <v>107.7</v>
      </c>
      <c r="E228" s="6">
        <v>42745.510405092595</v>
      </c>
      <c r="F228">
        <v>135.55000000000001</v>
      </c>
      <c r="G228" s="7">
        <v>0.2586</v>
      </c>
      <c r="H228">
        <v>-15898.31</v>
      </c>
      <c r="I228" s="7">
        <v>-0.28120000000000001</v>
      </c>
      <c r="J228">
        <v>525</v>
      </c>
      <c r="K228">
        <v>56542.5</v>
      </c>
      <c r="L228">
        <v>275309.89</v>
      </c>
      <c r="M228">
        <v>36</v>
      </c>
      <c r="N228">
        <v>-441.62</v>
      </c>
      <c r="O228" s="7">
        <v>-0.50280000000000002</v>
      </c>
      <c r="P228" s="7">
        <v>3.44E-2</v>
      </c>
      <c r="Q228" t="s">
        <v>31</v>
      </c>
      <c r="W228" s="6"/>
      <c r="Y228" s="6"/>
      <c r="AA228" s="7"/>
      <c r="AC228" s="7"/>
      <c r="AI228" s="7"/>
      <c r="AJ228" s="7"/>
    </row>
    <row r="229" spans="1:36">
      <c r="A229" t="s">
        <v>79</v>
      </c>
      <c r="B229" t="s">
        <v>30</v>
      </c>
      <c r="C229" s="6">
        <v>42745.510405092595</v>
      </c>
      <c r="D229">
        <v>104.15</v>
      </c>
      <c r="E229" s="6">
        <v>42745.576377314814</v>
      </c>
      <c r="F229">
        <v>122.35</v>
      </c>
      <c r="G229" s="7">
        <v>0.17469999999999999</v>
      </c>
      <c r="H229">
        <v>-10744.12</v>
      </c>
      <c r="I229" s="7">
        <v>-0.19650000000000001</v>
      </c>
      <c r="J229">
        <v>525</v>
      </c>
      <c r="K229">
        <v>54678.75</v>
      </c>
      <c r="L229">
        <v>264565.76000000001</v>
      </c>
      <c r="M229">
        <v>20</v>
      </c>
      <c r="N229">
        <v>-537.21</v>
      </c>
      <c r="O229" s="7">
        <v>-0.19350000000000001</v>
      </c>
      <c r="P229" s="7">
        <v>2.06E-2</v>
      </c>
      <c r="Q229" t="s">
        <v>31</v>
      </c>
      <c r="W229" s="6"/>
      <c r="Y229" s="6"/>
      <c r="AA229" s="7"/>
      <c r="AC229" s="7"/>
      <c r="AI229" s="7"/>
      <c r="AJ229" s="7"/>
    </row>
    <row r="230" spans="1:36">
      <c r="A230" t="s">
        <v>82</v>
      </c>
      <c r="B230" t="s">
        <v>30</v>
      </c>
      <c r="C230" s="6">
        <v>42745.576377314814</v>
      </c>
      <c r="D230">
        <v>108.7</v>
      </c>
      <c r="E230" s="6">
        <v>42747.604155092595</v>
      </c>
      <c r="F230">
        <v>0.1</v>
      </c>
      <c r="G230" s="7">
        <v>-0.99909999999999999</v>
      </c>
      <c r="H230">
        <v>56443.8</v>
      </c>
      <c r="I230" s="7">
        <v>0.98909999999999998</v>
      </c>
      <c r="J230">
        <v>525</v>
      </c>
      <c r="K230">
        <v>57067.5</v>
      </c>
      <c r="L230">
        <v>321009.56</v>
      </c>
      <c r="M230">
        <v>163</v>
      </c>
      <c r="N230">
        <v>346.28</v>
      </c>
      <c r="O230" s="7">
        <v>-9.5699999999999993E-2</v>
      </c>
      <c r="P230" s="7">
        <v>0.99950000000000006</v>
      </c>
      <c r="Q230" t="s">
        <v>31</v>
      </c>
      <c r="W230" s="6"/>
      <c r="Y230" s="6"/>
      <c r="AA230" s="7"/>
      <c r="AC230" s="7"/>
      <c r="AI230" s="7"/>
      <c r="AJ230" s="7"/>
    </row>
    <row r="231" spans="1:36">
      <c r="A231" t="s">
        <v>48</v>
      </c>
      <c r="B231" t="s">
        <v>30</v>
      </c>
      <c r="C231" s="6">
        <v>42747.604155092595</v>
      </c>
      <c r="D231">
        <v>41.1</v>
      </c>
      <c r="E231" s="6">
        <v>42747.645821759259</v>
      </c>
      <c r="F231">
        <v>72</v>
      </c>
      <c r="G231" s="7">
        <v>0.75180000000000002</v>
      </c>
      <c r="H231">
        <v>-16816.28</v>
      </c>
      <c r="I231" s="7">
        <v>-0.77929999999999999</v>
      </c>
      <c r="J231">
        <v>525</v>
      </c>
      <c r="K231">
        <v>21577.5</v>
      </c>
      <c r="L231">
        <v>304193.28999999998</v>
      </c>
      <c r="M231">
        <v>13</v>
      </c>
      <c r="N231">
        <v>-1293.56</v>
      </c>
      <c r="O231" s="7">
        <v>-1.1448</v>
      </c>
      <c r="P231" s="7">
        <v>0.2457</v>
      </c>
      <c r="Q231" t="s">
        <v>31</v>
      </c>
      <c r="W231" s="6"/>
      <c r="Y231" s="6"/>
      <c r="AA231" s="7"/>
      <c r="AC231" s="7"/>
      <c r="AI231" s="7"/>
      <c r="AJ231" s="7"/>
    </row>
    <row r="232" spans="1:36">
      <c r="A232" t="s">
        <v>47</v>
      </c>
      <c r="B232" t="s">
        <v>30</v>
      </c>
      <c r="C232" s="6">
        <v>42748.388877314814</v>
      </c>
      <c r="D232">
        <v>141.69999999999999</v>
      </c>
      <c r="E232" s="6">
        <v>42748.430543981478</v>
      </c>
      <c r="F232">
        <v>194.5</v>
      </c>
      <c r="G232" s="7">
        <v>0.37259999999999999</v>
      </c>
      <c r="H232">
        <v>-29485.05</v>
      </c>
      <c r="I232" s="7">
        <v>-0.39629999999999999</v>
      </c>
      <c r="J232">
        <v>525</v>
      </c>
      <c r="K232">
        <v>74392.5</v>
      </c>
      <c r="L232">
        <v>274708.24</v>
      </c>
      <c r="M232">
        <v>13</v>
      </c>
      <c r="N232">
        <v>-2268.08</v>
      </c>
      <c r="O232" s="7">
        <v>-0.37259999999999999</v>
      </c>
      <c r="P232" s="7">
        <v>0.1867</v>
      </c>
      <c r="Q232" t="s">
        <v>31</v>
      </c>
      <c r="W232" s="6"/>
      <c r="Y232" s="6"/>
      <c r="AA232" s="7"/>
      <c r="AC232" s="7"/>
      <c r="AI232" s="7"/>
      <c r="AJ232" s="7"/>
    </row>
    <row r="233" spans="1:36">
      <c r="A233" t="s">
        <v>47</v>
      </c>
      <c r="B233" t="s">
        <v>30</v>
      </c>
      <c r="C233" s="6">
        <v>42748.510405092595</v>
      </c>
      <c r="D233">
        <v>138.5</v>
      </c>
      <c r="E233" s="6">
        <v>42752.479155092595</v>
      </c>
      <c r="F233">
        <v>46.6</v>
      </c>
      <c r="G233" s="7">
        <v>-0.66349999999999998</v>
      </c>
      <c r="H233">
        <v>47275.72</v>
      </c>
      <c r="I233" s="7">
        <v>0.6502</v>
      </c>
      <c r="J233">
        <v>525</v>
      </c>
      <c r="K233">
        <v>72712.5</v>
      </c>
      <c r="L233">
        <v>321983.96000000002</v>
      </c>
      <c r="M233">
        <v>146</v>
      </c>
      <c r="N233">
        <v>323.81</v>
      </c>
      <c r="O233" s="7">
        <v>-0.1047</v>
      </c>
      <c r="P233" s="7">
        <v>0.79390000000000005</v>
      </c>
      <c r="Q233" t="s">
        <v>31</v>
      </c>
      <c r="W233" s="6"/>
      <c r="Y233" s="6"/>
      <c r="AA233" s="7"/>
      <c r="AC233" s="7"/>
      <c r="AI233" s="7"/>
      <c r="AJ233" s="7"/>
    </row>
    <row r="234" spans="1:36">
      <c r="A234" t="s">
        <v>86</v>
      </c>
      <c r="B234" t="s">
        <v>30</v>
      </c>
      <c r="C234" s="6">
        <v>42752.479155092595</v>
      </c>
      <c r="D234">
        <v>94.55</v>
      </c>
      <c r="E234" s="6">
        <v>42753.388877314814</v>
      </c>
      <c r="F234">
        <v>119.75</v>
      </c>
      <c r="G234" s="7">
        <v>0.26650000000000001</v>
      </c>
      <c r="H234">
        <v>-14355.08</v>
      </c>
      <c r="I234" s="7">
        <v>-0.28920000000000001</v>
      </c>
      <c r="J234">
        <v>525</v>
      </c>
      <c r="K234">
        <v>49638.75</v>
      </c>
      <c r="L234">
        <v>307628.89</v>
      </c>
      <c r="M234">
        <v>52</v>
      </c>
      <c r="N234">
        <v>-276.06</v>
      </c>
      <c r="O234" s="7">
        <v>-0.26650000000000001</v>
      </c>
      <c r="P234" s="7">
        <v>0.3231</v>
      </c>
      <c r="Q234" t="s">
        <v>31</v>
      </c>
      <c r="W234" s="6"/>
      <c r="Y234" s="6"/>
      <c r="AA234" s="7"/>
      <c r="AC234" s="7"/>
      <c r="AI234" s="7"/>
      <c r="AJ234" s="7"/>
    </row>
    <row r="235" spans="1:36">
      <c r="A235" t="s">
        <v>58</v>
      </c>
      <c r="B235" t="s">
        <v>30</v>
      </c>
      <c r="C235" s="6">
        <v>42753.388877314814</v>
      </c>
      <c r="D235">
        <v>106.8</v>
      </c>
      <c r="E235" s="6">
        <v>42753.57984953704</v>
      </c>
      <c r="F235">
        <v>101</v>
      </c>
      <c r="G235" s="7">
        <v>-5.4300000000000001E-2</v>
      </c>
      <c r="H235">
        <v>1954.05</v>
      </c>
      <c r="I235" s="7">
        <v>3.49E-2</v>
      </c>
      <c r="J235">
        <v>525</v>
      </c>
      <c r="K235">
        <v>56070</v>
      </c>
      <c r="L235">
        <v>309582.94</v>
      </c>
      <c r="M235">
        <v>56</v>
      </c>
      <c r="N235">
        <v>34.89</v>
      </c>
      <c r="O235" s="7">
        <v>-0.33850000000000002</v>
      </c>
      <c r="P235" s="7">
        <v>0.5534</v>
      </c>
      <c r="Q235" t="s">
        <v>31</v>
      </c>
      <c r="W235" s="6"/>
      <c r="Y235" s="6"/>
      <c r="AA235" s="7"/>
      <c r="AC235" s="7"/>
      <c r="AI235" s="7"/>
      <c r="AJ235" s="7"/>
    </row>
    <row r="236" spans="1:36">
      <c r="A236" t="s">
        <v>86</v>
      </c>
      <c r="B236" t="s">
        <v>30</v>
      </c>
      <c r="C236" s="6">
        <v>42753.57984953704</v>
      </c>
      <c r="D236">
        <v>95.85</v>
      </c>
      <c r="E236" s="6">
        <v>42754.513877314814</v>
      </c>
      <c r="F236">
        <v>69.349999999999994</v>
      </c>
      <c r="G236" s="7">
        <v>-0.27650000000000002</v>
      </c>
      <c r="H236">
        <v>13045.2</v>
      </c>
      <c r="I236" s="7">
        <v>0.25919999999999999</v>
      </c>
      <c r="J236">
        <v>525</v>
      </c>
      <c r="K236">
        <v>50321.25</v>
      </c>
      <c r="L236">
        <v>322628.14</v>
      </c>
      <c r="M236">
        <v>59</v>
      </c>
      <c r="N236">
        <v>221.11</v>
      </c>
      <c r="O236" s="7">
        <v>-0.34589999999999999</v>
      </c>
      <c r="P236" s="7">
        <v>0.71779999999999999</v>
      </c>
      <c r="Q236" t="s">
        <v>31</v>
      </c>
      <c r="W236" s="6"/>
      <c r="Y236" s="6"/>
      <c r="AA236" s="7"/>
      <c r="AC236" s="7"/>
      <c r="AI236" s="7"/>
      <c r="AJ236" s="7"/>
    </row>
    <row r="237" spans="1:36">
      <c r="A237" t="s">
        <v>58</v>
      </c>
      <c r="B237" t="s">
        <v>30</v>
      </c>
      <c r="C237" s="6">
        <v>42754.513877314814</v>
      </c>
      <c r="D237">
        <v>55.55</v>
      </c>
      <c r="E237" s="6">
        <v>42754.604155092595</v>
      </c>
      <c r="F237">
        <v>87.4</v>
      </c>
      <c r="G237" s="7">
        <v>0.57340000000000002</v>
      </c>
      <c r="H237">
        <v>-17471.740000000002</v>
      </c>
      <c r="I237" s="7">
        <v>-0.59909999999999997</v>
      </c>
      <c r="J237">
        <v>525</v>
      </c>
      <c r="K237">
        <v>29163.75</v>
      </c>
      <c r="L237">
        <v>305156.40000000002</v>
      </c>
      <c r="M237">
        <v>27</v>
      </c>
      <c r="N237">
        <v>-647.1</v>
      </c>
      <c r="O237" s="7">
        <v>-0.74890000000000001</v>
      </c>
      <c r="P237" s="7">
        <v>0.1719</v>
      </c>
      <c r="Q237" t="s">
        <v>31</v>
      </c>
      <c r="W237" s="6"/>
      <c r="Y237" s="6"/>
      <c r="AA237" s="7"/>
      <c r="AC237" s="7"/>
      <c r="AI237" s="7"/>
      <c r="AJ237" s="7"/>
    </row>
    <row r="238" spans="1:36">
      <c r="A238" t="s">
        <v>86</v>
      </c>
      <c r="B238" t="s">
        <v>30</v>
      </c>
      <c r="C238" s="6">
        <v>42754.61109953704</v>
      </c>
      <c r="D238">
        <v>21.1</v>
      </c>
      <c r="E238" s="6">
        <v>42754.645821759259</v>
      </c>
      <c r="F238">
        <v>22</v>
      </c>
      <c r="G238" s="7">
        <v>4.2700000000000002E-2</v>
      </c>
      <c r="H238">
        <v>-698.77</v>
      </c>
      <c r="I238" s="7">
        <v>-6.3100000000000003E-2</v>
      </c>
      <c r="J238">
        <v>525</v>
      </c>
      <c r="K238">
        <v>11077.5</v>
      </c>
      <c r="L238">
        <v>304457.62</v>
      </c>
      <c r="M238">
        <v>11</v>
      </c>
      <c r="N238">
        <v>-63.52</v>
      </c>
      <c r="O238" s="7">
        <v>-1.1564000000000001</v>
      </c>
      <c r="P238" s="7">
        <v>0.1066</v>
      </c>
      <c r="Q238" t="s">
        <v>31</v>
      </c>
      <c r="W238" s="6"/>
      <c r="Y238" s="6"/>
      <c r="AA238" s="7"/>
      <c r="AC238" s="7"/>
      <c r="AI238" s="7"/>
      <c r="AJ238" s="7"/>
    </row>
    <row r="239" spans="1:36">
      <c r="A239" t="s">
        <v>49</v>
      </c>
      <c r="B239" t="s">
        <v>30</v>
      </c>
      <c r="C239" s="6">
        <v>42755.388877314814</v>
      </c>
      <c r="D239">
        <v>170.45</v>
      </c>
      <c r="E239" s="6">
        <v>42758.465266203704</v>
      </c>
      <c r="F239">
        <v>74.599999999999994</v>
      </c>
      <c r="G239" s="7">
        <v>-0.56230000000000002</v>
      </c>
      <c r="H239">
        <v>49034.74</v>
      </c>
      <c r="I239" s="7">
        <v>0.54800000000000004</v>
      </c>
      <c r="J239">
        <v>525</v>
      </c>
      <c r="K239">
        <v>89486.25</v>
      </c>
      <c r="L239">
        <v>353492.36</v>
      </c>
      <c r="M239">
        <v>100</v>
      </c>
      <c r="N239">
        <v>490.35</v>
      </c>
      <c r="O239" s="7">
        <v>-0.1144</v>
      </c>
      <c r="P239" s="7">
        <v>0.81840000000000002</v>
      </c>
      <c r="Q239" t="s">
        <v>31</v>
      </c>
      <c r="W239" s="6"/>
      <c r="Y239" s="6"/>
      <c r="AA239" s="7"/>
      <c r="AC239" s="7"/>
      <c r="AI239" s="7"/>
      <c r="AJ239" s="7"/>
    </row>
    <row r="240" spans="1:36">
      <c r="A240" t="s">
        <v>47</v>
      </c>
      <c r="B240" t="s">
        <v>30</v>
      </c>
      <c r="C240" s="6">
        <v>42758.465266203704</v>
      </c>
      <c r="D240">
        <v>91</v>
      </c>
      <c r="E240" s="6">
        <v>42758.524293981478</v>
      </c>
      <c r="F240">
        <v>153.15</v>
      </c>
      <c r="G240" s="7">
        <v>0.68300000000000005</v>
      </c>
      <c r="H240">
        <v>-33910.54</v>
      </c>
      <c r="I240" s="7">
        <v>-0.70979999999999999</v>
      </c>
      <c r="J240">
        <v>525</v>
      </c>
      <c r="K240">
        <v>47775</v>
      </c>
      <c r="L240">
        <v>319581.82</v>
      </c>
      <c r="M240">
        <v>18</v>
      </c>
      <c r="N240">
        <v>-1883.92</v>
      </c>
      <c r="O240" s="7">
        <v>-0.68300000000000005</v>
      </c>
      <c r="P240" s="7">
        <v>9.8900000000000002E-2</v>
      </c>
      <c r="Q240" t="s">
        <v>31</v>
      </c>
      <c r="W240" s="6"/>
      <c r="Y240" s="6"/>
      <c r="AA240" s="7"/>
      <c r="AC240" s="7"/>
      <c r="AI240" s="7"/>
      <c r="AJ240" s="7"/>
    </row>
    <row r="241" spans="1:36">
      <c r="A241" t="s">
        <v>48</v>
      </c>
      <c r="B241" t="s">
        <v>30</v>
      </c>
      <c r="C241" s="6">
        <v>42758.524293981478</v>
      </c>
      <c r="D241">
        <v>97.55</v>
      </c>
      <c r="E241" s="6">
        <v>42758.638877314814</v>
      </c>
      <c r="F241">
        <v>135.6</v>
      </c>
      <c r="G241" s="7">
        <v>0.3901</v>
      </c>
      <c r="H241">
        <v>-21200.29</v>
      </c>
      <c r="I241" s="7">
        <v>-0.41399999999999998</v>
      </c>
      <c r="J241">
        <v>525</v>
      </c>
      <c r="K241">
        <v>51213.75</v>
      </c>
      <c r="L241">
        <v>298381.53999999998</v>
      </c>
      <c r="M241">
        <v>34</v>
      </c>
      <c r="N241">
        <v>-623.54</v>
      </c>
      <c r="O241" s="7">
        <v>-0.3901</v>
      </c>
      <c r="P241" s="7">
        <v>0.23069999999999999</v>
      </c>
      <c r="Q241" t="s">
        <v>31</v>
      </c>
      <c r="W241" s="6"/>
      <c r="Y241" s="6"/>
      <c r="AA241" s="7"/>
      <c r="AC241" s="7"/>
      <c r="AI241" s="7"/>
      <c r="AJ241" s="7"/>
    </row>
    <row r="242" spans="1:36">
      <c r="A242" t="s">
        <v>47</v>
      </c>
      <c r="B242" t="s">
        <v>30</v>
      </c>
      <c r="C242" s="6">
        <v>42758.638877314814</v>
      </c>
      <c r="D242">
        <v>102</v>
      </c>
      <c r="E242" s="6">
        <v>42760.645821759259</v>
      </c>
      <c r="F242">
        <v>0.05</v>
      </c>
      <c r="G242" s="7">
        <v>-0.99950000000000006</v>
      </c>
      <c r="H242">
        <v>52987.99</v>
      </c>
      <c r="I242" s="7">
        <v>0.98950000000000005</v>
      </c>
      <c r="J242">
        <v>525</v>
      </c>
      <c r="K242">
        <v>53550</v>
      </c>
      <c r="L242">
        <v>351369.52</v>
      </c>
      <c r="M242">
        <v>157</v>
      </c>
      <c r="N242">
        <v>337.5</v>
      </c>
      <c r="O242" s="7">
        <v>-0.1333</v>
      </c>
      <c r="P242" s="7">
        <v>0.99950000000000006</v>
      </c>
      <c r="Q242" t="s">
        <v>31</v>
      </c>
      <c r="W242" s="6"/>
      <c r="Y242" s="6"/>
      <c r="AA242" s="7"/>
      <c r="AC242" s="7"/>
      <c r="AI242" s="7"/>
      <c r="AJ242" s="7"/>
    </row>
    <row r="243" spans="1:36">
      <c r="A243" t="s">
        <v>74</v>
      </c>
      <c r="B243" t="s">
        <v>30</v>
      </c>
      <c r="C243" s="6">
        <v>42762.388877314814</v>
      </c>
      <c r="D243">
        <v>239.8</v>
      </c>
      <c r="E243" s="6">
        <v>42765.559016203704</v>
      </c>
      <c r="F243">
        <v>234.65</v>
      </c>
      <c r="G243" s="7">
        <v>-2.1499999999999998E-2</v>
      </c>
      <c r="H243">
        <v>212.89</v>
      </c>
      <c r="I243" s="7">
        <v>1.6999999999999999E-3</v>
      </c>
      <c r="J243">
        <v>525</v>
      </c>
      <c r="K243">
        <v>125895</v>
      </c>
      <c r="L243">
        <v>351582.41</v>
      </c>
      <c r="M243">
        <v>127</v>
      </c>
      <c r="N243">
        <v>1.68</v>
      </c>
      <c r="O243" s="7">
        <v>-0.16370000000000001</v>
      </c>
      <c r="P243" s="7">
        <v>0.31759999999999999</v>
      </c>
      <c r="Q243" t="s">
        <v>31</v>
      </c>
      <c r="W243" s="6"/>
      <c r="Y243" s="6"/>
      <c r="AA243" s="7"/>
      <c r="AC243" s="7"/>
      <c r="AI243" s="7"/>
      <c r="AJ243" s="7"/>
    </row>
    <row r="244" spans="1:36">
      <c r="A244" t="s">
        <v>77</v>
      </c>
      <c r="B244" t="s">
        <v>30</v>
      </c>
      <c r="C244" s="6">
        <v>42766.39234953704</v>
      </c>
      <c r="D244">
        <v>258</v>
      </c>
      <c r="E244" s="6">
        <v>42766.541655092595</v>
      </c>
      <c r="F244">
        <v>281.2</v>
      </c>
      <c r="G244" s="7">
        <v>8.9899999999999994E-2</v>
      </c>
      <c r="H244">
        <v>-15010.8</v>
      </c>
      <c r="I244" s="7">
        <v>-0.1108</v>
      </c>
      <c r="J244">
        <v>525</v>
      </c>
      <c r="K244">
        <v>135450</v>
      </c>
      <c r="L244">
        <v>336571.61</v>
      </c>
      <c r="M244">
        <v>44</v>
      </c>
      <c r="N244">
        <v>-341.15</v>
      </c>
      <c r="O244" s="7">
        <v>-0.1085</v>
      </c>
      <c r="P244" s="7">
        <v>0.1963</v>
      </c>
      <c r="Q244" t="s">
        <v>31</v>
      </c>
      <c r="W244" s="6"/>
      <c r="Y244" s="6"/>
      <c r="AA244" s="7"/>
      <c r="AC244" s="7"/>
      <c r="AI244" s="7"/>
      <c r="AJ244" s="7"/>
    </row>
    <row r="245" spans="1:36">
      <c r="A245" t="s">
        <v>74</v>
      </c>
      <c r="B245" t="s">
        <v>30</v>
      </c>
      <c r="C245" s="6">
        <v>42766.541655092595</v>
      </c>
      <c r="D245">
        <v>232.7</v>
      </c>
      <c r="E245" s="6">
        <v>42766.638877314814</v>
      </c>
      <c r="F245">
        <v>264.05</v>
      </c>
      <c r="G245" s="7">
        <v>0.13469999999999999</v>
      </c>
      <c r="H245">
        <v>-19066.689999999999</v>
      </c>
      <c r="I245" s="7">
        <v>-0.15609999999999999</v>
      </c>
      <c r="J245">
        <v>525</v>
      </c>
      <c r="K245">
        <v>122167.5</v>
      </c>
      <c r="L245">
        <v>317504.92</v>
      </c>
      <c r="M245">
        <v>29</v>
      </c>
      <c r="N245">
        <v>-657.47</v>
      </c>
      <c r="O245" s="7">
        <v>-0.2349</v>
      </c>
      <c r="P245" s="7">
        <v>0.14199999999999999</v>
      </c>
      <c r="Q245" t="s">
        <v>31</v>
      </c>
      <c r="W245" s="6"/>
      <c r="Y245" s="6"/>
      <c r="AA245" s="7"/>
      <c r="AC245" s="7"/>
      <c r="AI245" s="7"/>
      <c r="AJ245" s="7"/>
    </row>
    <row r="246" spans="1:36">
      <c r="A246" t="s">
        <v>77</v>
      </c>
      <c r="B246" t="s">
        <v>30</v>
      </c>
      <c r="C246" s="6">
        <v>42766.638877314814</v>
      </c>
      <c r="D246">
        <v>228.15</v>
      </c>
      <c r="E246" s="6">
        <v>42767.434016203704</v>
      </c>
      <c r="F246">
        <v>265.55</v>
      </c>
      <c r="G246" s="7">
        <v>0.16389999999999999</v>
      </c>
      <c r="H246">
        <v>-22226.93</v>
      </c>
      <c r="I246" s="7">
        <v>-0.18559999999999999</v>
      </c>
      <c r="J246">
        <v>525</v>
      </c>
      <c r="K246">
        <v>119778.75</v>
      </c>
      <c r="L246">
        <v>295278</v>
      </c>
      <c r="M246">
        <v>19</v>
      </c>
      <c r="N246">
        <v>-1169.8399999999999</v>
      </c>
      <c r="O246" s="7">
        <v>-0.19350000000000001</v>
      </c>
      <c r="P246" s="7">
        <v>0.21129999999999999</v>
      </c>
      <c r="Q246" t="s">
        <v>31</v>
      </c>
      <c r="W246" s="6"/>
      <c r="Y246" s="6"/>
      <c r="AA246" s="7"/>
      <c r="AC246" s="7"/>
      <c r="AI246" s="7"/>
      <c r="AJ246" s="7"/>
    </row>
    <row r="247" spans="1:36">
      <c r="A247" t="s">
        <v>74</v>
      </c>
      <c r="B247" t="s">
        <v>30</v>
      </c>
      <c r="C247" s="6">
        <v>42767.434016203704</v>
      </c>
      <c r="D247">
        <v>241.9</v>
      </c>
      <c r="E247" s="6">
        <v>42767.489571759259</v>
      </c>
      <c r="F247">
        <v>261.2</v>
      </c>
      <c r="G247" s="7">
        <v>7.9799999999999996E-2</v>
      </c>
      <c r="H247">
        <v>-12773.77</v>
      </c>
      <c r="I247" s="7">
        <v>-0.10059999999999999</v>
      </c>
      <c r="J247">
        <v>525</v>
      </c>
      <c r="K247">
        <v>126997.5</v>
      </c>
      <c r="L247">
        <v>282504.23</v>
      </c>
      <c r="M247">
        <v>17</v>
      </c>
      <c r="N247">
        <v>-751.4</v>
      </c>
      <c r="O247" s="7">
        <v>-0.10730000000000001</v>
      </c>
      <c r="P247" s="7">
        <v>0.23519999999999999</v>
      </c>
      <c r="Q247" t="s">
        <v>31</v>
      </c>
      <c r="W247" s="6"/>
      <c r="Y247" s="6"/>
      <c r="AA247" s="7"/>
      <c r="AC247" s="7"/>
      <c r="AI247" s="7"/>
      <c r="AJ247" s="7"/>
    </row>
    <row r="248" spans="1:36">
      <c r="A248" t="s">
        <v>77</v>
      </c>
      <c r="B248" t="s">
        <v>30</v>
      </c>
      <c r="C248" s="6">
        <v>42767.489571759259</v>
      </c>
      <c r="D248">
        <v>245.8</v>
      </c>
      <c r="E248" s="6">
        <v>42767.541655092595</v>
      </c>
      <c r="F248">
        <v>271.3</v>
      </c>
      <c r="G248" s="7">
        <v>0.1037</v>
      </c>
      <c r="H248">
        <v>-16102.28</v>
      </c>
      <c r="I248" s="7">
        <v>-0.12479999999999999</v>
      </c>
      <c r="J248">
        <v>525</v>
      </c>
      <c r="K248">
        <v>129045</v>
      </c>
      <c r="L248">
        <v>266401.95</v>
      </c>
      <c r="M248">
        <v>16</v>
      </c>
      <c r="N248">
        <v>-1006.39</v>
      </c>
      <c r="O248" s="7">
        <v>-0.13950000000000001</v>
      </c>
      <c r="P248" s="7">
        <v>0.22700000000000001</v>
      </c>
      <c r="Q248" t="s">
        <v>31</v>
      </c>
      <c r="W248" s="6"/>
      <c r="Y248" s="6"/>
      <c r="AA248" s="7"/>
      <c r="AC248" s="7"/>
      <c r="AI248" s="7"/>
      <c r="AJ248" s="7"/>
    </row>
    <row r="249" spans="1:36">
      <c r="A249" t="s">
        <v>87</v>
      </c>
      <c r="B249" t="s">
        <v>30</v>
      </c>
      <c r="C249" s="6">
        <v>42767.541655092595</v>
      </c>
      <c r="D249">
        <v>120.75</v>
      </c>
      <c r="E249" s="6">
        <v>42768.645821759259</v>
      </c>
      <c r="F249">
        <v>0.05</v>
      </c>
      <c r="G249" s="7">
        <v>-0.99960000000000004</v>
      </c>
      <c r="H249">
        <v>62733.3</v>
      </c>
      <c r="I249" s="7">
        <v>0.98960000000000004</v>
      </c>
      <c r="J249">
        <v>525</v>
      </c>
      <c r="K249">
        <v>63393.75</v>
      </c>
      <c r="L249">
        <v>329135.25</v>
      </c>
      <c r="M249">
        <v>108</v>
      </c>
      <c r="N249">
        <v>580.86</v>
      </c>
      <c r="O249" s="7">
        <v>-0.96109999999999995</v>
      </c>
      <c r="P249" s="7">
        <v>0.99960000000000004</v>
      </c>
      <c r="Q249" t="s">
        <v>31</v>
      </c>
      <c r="W249" s="6"/>
      <c r="Y249" s="6"/>
      <c r="AA249" s="7"/>
      <c r="AC249" s="7"/>
      <c r="AI249" s="7"/>
      <c r="AJ249" s="7"/>
    </row>
    <row r="250" spans="1:36">
      <c r="A250" t="s">
        <v>71</v>
      </c>
      <c r="B250" t="s">
        <v>30</v>
      </c>
      <c r="C250" s="6">
        <v>42769.388877314814</v>
      </c>
      <c r="D250">
        <v>201.1</v>
      </c>
      <c r="E250" s="6">
        <v>42773.388877314814</v>
      </c>
      <c r="F250">
        <v>73.5</v>
      </c>
      <c r="G250" s="7">
        <v>-0.63449999999999995</v>
      </c>
      <c r="H250">
        <v>65548.350000000006</v>
      </c>
      <c r="I250" s="7">
        <v>0.62090000000000001</v>
      </c>
      <c r="J250">
        <v>525</v>
      </c>
      <c r="K250">
        <v>105577.5</v>
      </c>
      <c r="L250">
        <v>394683.6</v>
      </c>
      <c r="M250">
        <v>155</v>
      </c>
      <c r="N250">
        <v>422.89</v>
      </c>
      <c r="O250" s="7">
        <v>-0.17929999999999999</v>
      </c>
      <c r="P250" s="7">
        <v>0.77029999999999998</v>
      </c>
      <c r="Q250" t="s">
        <v>31</v>
      </c>
      <c r="W250" s="6"/>
      <c r="Y250" s="6"/>
      <c r="AA250" s="7"/>
      <c r="AC250" s="7"/>
      <c r="AI250" s="7"/>
      <c r="AJ250" s="7"/>
    </row>
    <row r="251" spans="1:36">
      <c r="A251" t="s">
        <v>67</v>
      </c>
      <c r="B251" t="s">
        <v>30</v>
      </c>
      <c r="C251" s="6">
        <v>42773.388877314814</v>
      </c>
      <c r="D251">
        <v>168.1</v>
      </c>
      <c r="E251" s="6">
        <v>42773.524293981478</v>
      </c>
      <c r="F251">
        <v>195.3</v>
      </c>
      <c r="G251" s="7">
        <v>0.1618</v>
      </c>
      <c r="H251">
        <v>-16187.85</v>
      </c>
      <c r="I251" s="7">
        <v>-0.18340000000000001</v>
      </c>
      <c r="J251">
        <v>525</v>
      </c>
      <c r="K251">
        <v>88252.5</v>
      </c>
      <c r="L251">
        <v>378495.75</v>
      </c>
      <c r="M251">
        <v>40</v>
      </c>
      <c r="N251">
        <v>-404.7</v>
      </c>
      <c r="O251" s="7">
        <v>-0.1618</v>
      </c>
      <c r="P251" s="7">
        <v>0.14929999999999999</v>
      </c>
      <c r="Q251" t="s">
        <v>31</v>
      </c>
      <c r="W251" s="6"/>
      <c r="Y251" s="6"/>
      <c r="AA251" s="7"/>
      <c r="AC251" s="7"/>
      <c r="AI251" s="7"/>
      <c r="AJ251" s="7"/>
    </row>
    <row r="252" spans="1:36">
      <c r="A252" t="s">
        <v>67</v>
      </c>
      <c r="B252" t="s">
        <v>30</v>
      </c>
      <c r="C252" s="6">
        <v>42773.61109953704</v>
      </c>
      <c r="D252">
        <v>168.4</v>
      </c>
      <c r="E252" s="6">
        <v>42774.638877314814</v>
      </c>
      <c r="F252">
        <v>95.45</v>
      </c>
      <c r="G252" s="7">
        <v>-0.43319999999999997</v>
      </c>
      <c r="H252">
        <v>36913.54</v>
      </c>
      <c r="I252" s="7">
        <v>0.41749999999999998</v>
      </c>
      <c r="J252">
        <v>525</v>
      </c>
      <c r="K252">
        <v>88410</v>
      </c>
      <c r="L252">
        <v>415409.29</v>
      </c>
      <c r="M252">
        <v>86</v>
      </c>
      <c r="N252">
        <v>429.23</v>
      </c>
      <c r="O252" s="7">
        <v>-7.5999999999999998E-2</v>
      </c>
      <c r="P252" s="7">
        <v>0.83050000000000002</v>
      </c>
      <c r="Q252" t="s">
        <v>31</v>
      </c>
      <c r="W252" s="6"/>
      <c r="Y252" s="6"/>
      <c r="AA252" s="7"/>
      <c r="AC252" s="7"/>
      <c r="AI252" s="7"/>
      <c r="AJ252" s="7"/>
    </row>
    <row r="253" spans="1:36">
      <c r="A253" t="s">
        <v>68</v>
      </c>
      <c r="B253" t="s">
        <v>30</v>
      </c>
      <c r="C253" s="6">
        <v>42774.638877314814</v>
      </c>
      <c r="D253">
        <v>57</v>
      </c>
      <c r="E253" s="6">
        <v>42775.437488425923</v>
      </c>
      <c r="F253">
        <v>152.19999999999999</v>
      </c>
      <c r="G253" s="7">
        <v>1.6701999999999999</v>
      </c>
      <c r="H253">
        <v>-51078.3</v>
      </c>
      <c r="I253" s="7">
        <v>-1.7069000000000001</v>
      </c>
      <c r="J253">
        <v>525</v>
      </c>
      <c r="K253">
        <v>29925</v>
      </c>
      <c r="L253">
        <v>364330.99</v>
      </c>
      <c r="M253">
        <v>20</v>
      </c>
      <c r="N253">
        <v>-2553.92</v>
      </c>
      <c r="O253" s="7">
        <v>-1.6701999999999999</v>
      </c>
      <c r="P253" s="7">
        <v>0.68420000000000003</v>
      </c>
      <c r="Q253" t="s">
        <v>31</v>
      </c>
      <c r="W253" s="6"/>
      <c r="Y253" s="6"/>
      <c r="AA253" s="7"/>
      <c r="AC253" s="7"/>
      <c r="AI253" s="7"/>
      <c r="AJ253" s="7"/>
    </row>
    <row r="254" spans="1:36">
      <c r="A254" t="s">
        <v>88</v>
      </c>
      <c r="B254" t="s">
        <v>30</v>
      </c>
      <c r="C254" s="6">
        <v>42775.437488425923</v>
      </c>
      <c r="D254">
        <v>88.35</v>
      </c>
      <c r="E254" s="6">
        <v>42775.645821759259</v>
      </c>
      <c r="F254">
        <v>33</v>
      </c>
      <c r="G254" s="7">
        <v>-0.62649999999999995</v>
      </c>
      <c r="H254">
        <v>28421.66</v>
      </c>
      <c r="I254" s="7">
        <v>0.61280000000000001</v>
      </c>
      <c r="J254">
        <v>525</v>
      </c>
      <c r="K254">
        <v>46383.75</v>
      </c>
      <c r="L254">
        <v>392752.65</v>
      </c>
      <c r="M254">
        <v>61</v>
      </c>
      <c r="N254">
        <v>465.93</v>
      </c>
      <c r="O254" s="7">
        <v>-0.29370000000000002</v>
      </c>
      <c r="P254" s="7">
        <v>0.8115</v>
      </c>
      <c r="Q254" t="s">
        <v>31</v>
      </c>
      <c r="W254" s="6"/>
      <c r="Y254" s="6"/>
      <c r="AA254" s="7"/>
      <c r="AC254" s="7"/>
      <c r="AI254" s="7"/>
      <c r="AJ254" s="7"/>
    </row>
    <row r="255" spans="1:36">
      <c r="A255" t="s">
        <v>73</v>
      </c>
      <c r="B255" t="s">
        <v>30</v>
      </c>
      <c r="C255" s="6">
        <v>42776.388877314814</v>
      </c>
      <c r="D255">
        <v>127.55</v>
      </c>
      <c r="E255" s="6">
        <v>42776.572905092595</v>
      </c>
      <c r="F255">
        <v>139.9</v>
      </c>
      <c r="G255" s="7">
        <v>9.6799999999999997E-2</v>
      </c>
      <c r="H255">
        <v>-7887.86</v>
      </c>
      <c r="I255" s="7">
        <v>-0.1178</v>
      </c>
      <c r="J255">
        <v>525</v>
      </c>
      <c r="K255">
        <v>66963.75</v>
      </c>
      <c r="L255">
        <v>384864.79</v>
      </c>
      <c r="M255">
        <v>54</v>
      </c>
      <c r="N255">
        <v>-146.07</v>
      </c>
      <c r="O255" s="7">
        <v>-0.3352</v>
      </c>
      <c r="P255" s="7">
        <v>0.20419999999999999</v>
      </c>
      <c r="Q255" t="s">
        <v>31</v>
      </c>
      <c r="W255" s="6"/>
      <c r="Y255" s="6"/>
      <c r="AA255" s="7"/>
      <c r="AC255" s="7"/>
      <c r="AI255" s="7"/>
      <c r="AJ255" s="7"/>
    </row>
    <row r="256" spans="1:36">
      <c r="A256" t="s">
        <v>89</v>
      </c>
      <c r="B256" t="s">
        <v>30</v>
      </c>
      <c r="C256" s="6">
        <v>42776.572905092595</v>
      </c>
      <c r="D256">
        <v>147.25</v>
      </c>
      <c r="E256" s="6">
        <v>42779.388877314814</v>
      </c>
      <c r="F256">
        <v>177.05</v>
      </c>
      <c r="G256" s="7">
        <v>0.2024</v>
      </c>
      <c r="H256">
        <v>-17347.580000000002</v>
      </c>
      <c r="I256" s="7">
        <v>-0.22439999999999999</v>
      </c>
      <c r="J256">
        <v>525</v>
      </c>
      <c r="K256">
        <v>77306.25</v>
      </c>
      <c r="L256">
        <v>367517.21</v>
      </c>
      <c r="M256">
        <v>25</v>
      </c>
      <c r="N256">
        <v>-693.9</v>
      </c>
      <c r="O256" s="7">
        <v>-0.36909999999999998</v>
      </c>
      <c r="P256" s="7">
        <v>7.7799999999999994E-2</v>
      </c>
      <c r="Q256" t="s">
        <v>31</v>
      </c>
      <c r="W256" s="6"/>
      <c r="Y256" s="6"/>
      <c r="AA256" s="7"/>
      <c r="AC256" s="7"/>
      <c r="AI256" s="7"/>
      <c r="AJ256" s="7"/>
    </row>
    <row r="257" spans="1:36">
      <c r="A257" t="s">
        <v>68</v>
      </c>
      <c r="B257" t="s">
        <v>30</v>
      </c>
      <c r="C257" s="6">
        <v>42779.388877314814</v>
      </c>
      <c r="D257">
        <v>152.35</v>
      </c>
      <c r="E257" s="6">
        <v>42779.472210648149</v>
      </c>
      <c r="F257">
        <v>166.55</v>
      </c>
      <c r="G257" s="7">
        <v>9.3200000000000005E-2</v>
      </c>
      <c r="H257">
        <v>-9129.23</v>
      </c>
      <c r="I257" s="7">
        <v>-0.11409999999999999</v>
      </c>
      <c r="J257">
        <v>525</v>
      </c>
      <c r="K257">
        <v>79983.75</v>
      </c>
      <c r="L257">
        <v>358387.99</v>
      </c>
      <c r="M257">
        <v>25</v>
      </c>
      <c r="N257">
        <v>-365.17</v>
      </c>
      <c r="O257" s="7">
        <v>-0.1792</v>
      </c>
      <c r="P257" s="7">
        <v>0.16900000000000001</v>
      </c>
      <c r="Q257" t="s">
        <v>31</v>
      </c>
      <c r="W257" s="6"/>
      <c r="Y257" s="6"/>
      <c r="AA257" s="7"/>
      <c r="AC257" s="7"/>
      <c r="AI257" s="7"/>
      <c r="AJ257" s="7"/>
    </row>
    <row r="258" spans="1:36">
      <c r="A258" t="s">
        <v>89</v>
      </c>
      <c r="B258" t="s">
        <v>30</v>
      </c>
      <c r="C258" s="6">
        <v>42779.472210648149</v>
      </c>
      <c r="D258">
        <v>139.44999999999999</v>
      </c>
      <c r="E258" s="6">
        <v>42779.586793981478</v>
      </c>
      <c r="F258">
        <v>146.30000000000001</v>
      </c>
      <c r="G258" s="7">
        <v>4.9099999999999998E-2</v>
      </c>
      <c r="H258">
        <v>-5096.4399999999996</v>
      </c>
      <c r="I258" s="7">
        <v>-6.9599999999999995E-2</v>
      </c>
      <c r="J258">
        <v>525</v>
      </c>
      <c r="K258">
        <v>73211.25</v>
      </c>
      <c r="L258">
        <v>353291.55</v>
      </c>
      <c r="M258">
        <v>34</v>
      </c>
      <c r="N258">
        <v>-149.9</v>
      </c>
      <c r="O258" s="7">
        <v>-6.8500000000000005E-2</v>
      </c>
      <c r="P258" s="7">
        <v>0.43419999999999997</v>
      </c>
      <c r="Q258" t="s">
        <v>31</v>
      </c>
      <c r="W258" s="6"/>
      <c r="Y258" s="6"/>
      <c r="AA258" s="7"/>
      <c r="AC258" s="7"/>
      <c r="AI258" s="7"/>
      <c r="AJ258" s="7"/>
    </row>
    <row r="259" spans="1:36">
      <c r="A259" t="s">
        <v>73</v>
      </c>
      <c r="B259" t="s">
        <v>30</v>
      </c>
      <c r="C259" s="6">
        <v>42779.586793981478</v>
      </c>
      <c r="D259">
        <v>95</v>
      </c>
      <c r="E259" s="6">
        <v>42780.48609953704</v>
      </c>
      <c r="F259">
        <v>107</v>
      </c>
      <c r="G259" s="7">
        <v>0.1263</v>
      </c>
      <c r="H259">
        <v>-7360.5</v>
      </c>
      <c r="I259" s="7">
        <v>-0.14760000000000001</v>
      </c>
      <c r="J259">
        <v>525</v>
      </c>
      <c r="K259">
        <v>49875</v>
      </c>
      <c r="L259">
        <v>345931.05</v>
      </c>
      <c r="M259">
        <v>49</v>
      </c>
      <c r="N259">
        <v>-150.21</v>
      </c>
      <c r="O259" s="7">
        <v>-0.26</v>
      </c>
      <c r="P259" s="7">
        <v>0.26419999999999999</v>
      </c>
      <c r="Q259" t="s">
        <v>31</v>
      </c>
      <c r="W259" s="6"/>
      <c r="Y259" s="6"/>
      <c r="AA259" s="7"/>
      <c r="AC259" s="7"/>
      <c r="AI259" s="7"/>
      <c r="AJ259" s="7"/>
    </row>
    <row r="260" spans="1:36">
      <c r="A260" t="s">
        <v>89</v>
      </c>
      <c r="B260" t="s">
        <v>30</v>
      </c>
      <c r="C260" s="6">
        <v>42780.48609953704</v>
      </c>
      <c r="D260">
        <v>120.65</v>
      </c>
      <c r="E260" s="6">
        <v>42780.614571759259</v>
      </c>
      <c r="F260">
        <v>130</v>
      </c>
      <c r="G260" s="7">
        <v>7.7499999999999999E-2</v>
      </c>
      <c r="H260">
        <v>-6224.66</v>
      </c>
      <c r="I260" s="7">
        <v>-9.8299999999999998E-2</v>
      </c>
      <c r="J260">
        <v>525</v>
      </c>
      <c r="K260">
        <v>63341.25</v>
      </c>
      <c r="L260">
        <v>339706.39</v>
      </c>
      <c r="M260">
        <v>38</v>
      </c>
      <c r="N260">
        <v>-163.81</v>
      </c>
      <c r="O260" s="7">
        <v>-8.3699999999999997E-2</v>
      </c>
      <c r="P260" s="7">
        <v>0.22009999999999999</v>
      </c>
      <c r="Q260" t="s">
        <v>31</v>
      </c>
      <c r="W260" s="6"/>
      <c r="Y260" s="6"/>
      <c r="AA260" s="7"/>
      <c r="AC260" s="7"/>
      <c r="AI260" s="7"/>
      <c r="AJ260" s="7"/>
    </row>
    <row r="261" spans="1:36">
      <c r="A261" t="s">
        <v>68</v>
      </c>
      <c r="B261" t="s">
        <v>30</v>
      </c>
      <c r="C261" s="6">
        <v>42780.614571759259</v>
      </c>
      <c r="D261">
        <v>128.6</v>
      </c>
      <c r="E261" s="6">
        <v>42781.475682870368</v>
      </c>
      <c r="F261">
        <v>111.9</v>
      </c>
      <c r="G261" s="7">
        <v>-0.12989999999999999</v>
      </c>
      <c r="H261">
        <v>7504.87</v>
      </c>
      <c r="I261" s="7">
        <v>0.11119999999999999</v>
      </c>
      <c r="J261">
        <v>525</v>
      </c>
      <c r="K261">
        <v>67515</v>
      </c>
      <c r="L261">
        <v>347211.26</v>
      </c>
      <c r="M261">
        <v>38</v>
      </c>
      <c r="N261">
        <v>197.5</v>
      </c>
      <c r="O261" s="7">
        <v>-0.1007</v>
      </c>
      <c r="P261" s="7">
        <v>0.54120000000000001</v>
      </c>
      <c r="Q261" t="s">
        <v>31</v>
      </c>
      <c r="W261" s="6"/>
      <c r="Y261" s="6"/>
      <c r="AA261" s="7"/>
      <c r="AC261" s="7"/>
      <c r="AI261" s="7"/>
      <c r="AJ261" s="7"/>
    </row>
    <row r="262" spans="1:36">
      <c r="A262" t="s">
        <v>89</v>
      </c>
      <c r="B262" t="s">
        <v>30</v>
      </c>
      <c r="C262" s="6">
        <v>42781.475682870368</v>
      </c>
      <c r="D262">
        <v>117.5</v>
      </c>
      <c r="E262" s="6">
        <v>42782.388877314814</v>
      </c>
      <c r="F262">
        <v>55</v>
      </c>
      <c r="G262" s="7">
        <v>-0.53190000000000004</v>
      </c>
      <c r="H262">
        <v>31906.880000000001</v>
      </c>
      <c r="I262" s="7">
        <v>0.51719999999999999</v>
      </c>
      <c r="J262">
        <v>525</v>
      </c>
      <c r="K262">
        <v>61687.5</v>
      </c>
      <c r="L262">
        <v>379118.14</v>
      </c>
      <c r="M262">
        <v>53</v>
      </c>
      <c r="N262">
        <v>602.02</v>
      </c>
      <c r="O262" s="7">
        <v>-0.10639999999999999</v>
      </c>
      <c r="P262" s="7">
        <v>0.53190000000000004</v>
      </c>
      <c r="Q262" t="s">
        <v>31</v>
      </c>
      <c r="W262" s="6"/>
      <c r="Y262" s="6"/>
      <c r="AA262" s="7"/>
      <c r="AC262" s="7"/>
      <c r="AI262" s="7"/>
      <c r="AJ262" s="7"/>
    </row>
    <row r="263" spans="1:36">
      <c r="A263" t="s">
        <v>73</v>
      </c>
      <c r="B263" t="s">
        <v>30</v>
      </c>
      <c r="C263" s="6">
        <v>42782.388877314814</v>
      </c>
      <c r="D263">
        <v>71.3</v>
      </c>
      <c r="E263" s="6">
        <v>42782.399293981478</v>
      </c>
      <c r="F263">
        <v>96.95</v>
      </c>
      <c r="G263" s="7">
        <v>0.35970000000000002</v>
      </c>
      <c r="H263">
        <v>-14349.56</v>
      </c>
      <c r="I263" s="7">
        <v>-0.38329999999999997</v>
      </c>
      <c r="J263">
        <v>525</v>
      </c>
      <c r="K263">
        <v>37432.5</v>
      </c>
      <c r="L263">
        <v>364768.57</v>
      </c>
      <c r="M263">
        <v>4</v>
      </c>
      <c r="N263">
        <v>-3587.39</v>
      </c>
      <c r="O263" s="7">
        <v>-0.35970000000000002</v>
      </c>
      <c r="P263" s="7">
        <v>0.46629999999999999</v>
      </c>
      <c r="Q263" t="s">
        <v>31</v>
      </c>
      <c r="W263" s="6"/>
      <c r="Y263" s="6"/>
      <c r="AA263" s="7"/>
      <c r="AC263" s="7"/>
      <c r="AI263" s="7"/>
      <c r="AJ263" s="7"/>
    </row>
    <row r="264" spans="1:36">
      <c r="A264" t="s">
        <v>88</v>
      </c>
      <c r="B264" t="s">
        <v>30</v>
      </c>
      <c r="C264" s="6">
        <v>42782.399293981478</v>
      </c>
      <c r="D264">
        <v>87</v>
      </c>
      <c r="E264" s="6">
        <v>42782.482627314814</v>
      </c>
      <c r="F264">
        <v>138.65</v>
      </c>
      <c r="G264" s="7">
        <v>0.59370000000000001</v>
      </c>
      <c r="H264">
        <v>-28300.91</v>
      </c>
      <c r="I264" s="7">
        <v>-0.61960000000000004</v>
      </c>
      <c r="J264">
        <v>525</v>
      </c>
      <c r="K264">
        <v>45675</v>
      </c>
      <c r="L264">
        <v>336467.66</v>
      </c>
      <c r="M264">
        <v>25</v>
      </c>
      <c r="N264">
        <v>-1132.04</v>
      </c>
      <c r="O264" s="7">
        <v>-0.59370000000000001</v>
      </c>
      <c r="P264" s="7">
        <v>0.36780000000000002</v>
      </c>
      <c r="Q264" t="s">
        <v>31</v>
      </c>
      <c r="W264" s="6"/>
      <c r="Y264" s="6"/>
      <c r="AA264" s="7"/>
      <c r="AC264" s="7"/>
      <c r="AI264" s="7"/>
      <c r="AJ264" s="7"/>
    </row>
    <row r="265" spans="1:36">
      <c r="A265" t="s">
        <v>73</v>
      </c>
      <c r="B265" t="s">
        <v>30</v>
      </c>
      <c r="C265" s="6">
        <v>42782.482627314814</v>
      </c>
      <c r="D265">
        <v>30.95</v>
      </c>
      <c r="E265" s="6">
        <v>42782.645821759259</v>
      </c>
      <c r="F265">
        <v>0.05</v>
      </c>
      <c r="G265" s="7">
        <v>-0.99839999999999995</v>
      </c>
      <c r="H265">
        <v>16059.75</v>
      </c>
      <c r="I265" s="7">
        <v>0.98839999999999995</v>
      </c>
      <c r="J265">
        <v>525</v>
      </c>
      <c r="K265">
        <v>16248.75</v>
      </c>
      <c r="L265">
        <v>352527.41</v>
      </c>
      <c r="M265">
        <v>48</v>
      </c>
      <c r="N265">
        <v>334.58</v>
      </c>
      <c r="O265" s="7">
        <v>-0.57189999999999996</v>
      </c>
      <c r="P265" s="7">
        <v>0.99839999999999995</v>
      </c>
      <c r="Q265" t="s">
        <v>31</v>
      </c>
      <c r="W265" s="6"/>
      <c r="Y265" s="6"/>
      <c r="AA265" s="7"/>
      <c r="AC265" s="7"/>
      <c r="AI265" s="7"/>
      <c r="AJ265" s="7"/>
    </row>
    <row r="266" spans="1:36">
      <c r="A266" t="s">
        <v>90</v>
      </c>
      <c r="B266" t="s">
        <v>30</v>
      </c>
      <c r="C266" s="6">
        <v>42783.388877314814</v>
      </c>
      <c r="D266">
        <v>523.1</v>
      </c>
      <c r="E266" s="6">
        <v>42783.565960648149</v>
      </c>
      <c r="F266">
        <v>524.70000000000005</v>
      </c>
      <c r="G266" s="7">
        <v>3.0999999999999999E-3</v>
      </c>
      <c r="H266">
        <v>-6340.95</v>
      </c>
      <c r="I266" s="7">
        <v>-2.3099999999999999E-2</v>
      </c>
      <c r="J266">
        <v>525</v>
      </c>
      <c r="K266">
        <v>274627.5</v>
      </c>
      <c r="L266">
        <v>346186.46</v>
      </c>
      <c r="M266">
        <v>52</v>
      </c>
      <c r="N266">
        <v>-121.94</v>
      </c>
      <c r="O266" s="7">
        <v>-0.11360000000000001</v>
      </c>
      <c r="P266" s="7">
        <v>0.3866</v>
      </c>
      <c r="Q266" t="s">
        <v>31</v>
      </c>
      <c r="W266" s="6"/>
      <c r="Y266" s="6"/>
      <c r="AA266" s="7"/>
      <c r="AC266" s="7"/>
      <c r="AI266" s="7"/>
      <c r="AJ266" s="7"/>
    </row>
    <row r="267" spans="1:36">
      <c r="A267" t="s">
        <v>91</v>
      </c>
      <c r="B267" t="s">
        <v>30</v>
      </c>
      <c r="C267" s="6">
        <v>42786.57984953704</v>
      </c>
      <c r="D267">
        <v>122.25</v>
      </c>
      <c r="E267" s="6">
        <v>42788.645821759259</v>
      </c>
      <c r="F267">
        <v>9.5</v>
      </c>
      <c r="G267" s="7">
        <v>-0.92230000000000001</v>
      </c>
      <c r="H267">
        <v>58502.06</v>
      </c>
      <c r="I267" s="7">
        <v>0.91149999999999998</v>
      </c>
      <c r="J267">
        <v>525</v>
      </c>
      <c r="K267">
        <v>64181.25</v>
      </c>
      <c r="L267">
        <v>404688.52</v>
      </c>
      <c r="M267">
        <v>174</v>
      </c>
      <c r="N267">
        <v>336.22</v>
      </c>
      <c r="O267" s="7">
        <v>-8.3799999999999999E-2</v>
      </c>
      <c r="P267" s="7">
        <v>0.9264</v>
      </c>
      <c r="Q267" t="s">
        <v>31</v>
      </c>
      <c r="W267" s="6"/>
      <c r="Y267" s="6"/>
      <c r="AA267" s="7"/>
      <c r="AC267" s="7"/>
      <c r="AI267" s="7"/>
      <c r="AJ267" s="7"/>
    </row>
    <row r="268" spans="1:36">
      <c r="A268" t="s">
        <v>92</v>
      </c>
      <c r="B268" t="s">
        <v>30</v>
      </c>
      <c r="C268" s="6">
        <v>42789.388877314814</v>
      </c>
      <c r="D268">
        <v>61.35</v>
      </c>
      <c r="E268" s="6">
        <v>42789.493043981478</v>
      </c>
      <c r="F268">
        <v>60.1</v>
      </c>
      <c r="G268" s="7">
        <v>-2.0400000000000001E-2</v>
      </c>
      <c r="H268">
        <v>18.64</v>
      </c>
      <c r="I268" s="7">
        <v>5.9999999999999995E-4</v>
      </c>
      <c r="J268">
        <v>525</v>
      </c>
      <c r="K268">
        <v>32208.75</v>
      </c>
      <c r="L268">
        <v>404707.16</v>
      </c>
      <c r="M268">
        <v>31</v>
      </c>
      <c r="N268">
        <v>0.6</v>
      </c>
      <c r="O268" s="7">
        <v>-0.22090000000000001</v>
      </c>
      <c r="P268" s="7">
        <v>0.33090000000000003</v>
      </c>
      <c r="Q268" t="s">
        <v>31</v>
      </c>
      <c r="W268" s="6"/>
      <c r="Y268" s="6"/>
      <c r="AA268" s="7"/>
      <c r="AC268" s="7"/>
      <c r="AI268" s="7"/>
      <c r="AJ268" s="7"/>
    </row>
    <row r="269" spans="1:36">
      <c r="A269" t="s">
        <v>93</v>
      </c>
      <c r="B269" t="s">
        <v>30</v>
      </c>
      <c r="C269" s="6">
        <v>42789.527766203704</v>
      </c>
      <c r="D269">
        <v>30.9</v>
      </c>
      <c r="E269" s="6">
        <v>42789.600682870368</v>
      </c>
      <c r="F269">
        <v>44.7</v>
      </c>
      <c r="G269" s="7">
        <v>0.4466</v>
      </c>
      <c r="H269">
        <v>-7641.9</v>
      </c>
      <c r="I269" s="7">
        <v>-0.47110000000000002</v>
      </c>
      <c r="J269">
        <v>525</v>
      </c>
      <c r="K269">
        <v>16222.5</v>
      </c>
      <c r="L269">
        <v>397065.26</v>
      </c>
      <c r="M269">
        <v>22</v>
      </c>
      <c r="N269">
        <v>-347.36</v>
      </c>
      <c r="O269" s="7">
        <v>-0.68279999999999996</v>
      </c>
      <c r="P269" s="7">
        <v>0.80259999999999998</v>
      </c>
      <c r="Q269" t="s">
        <v>31</v>
      </c>
      <c r="W269" s="6"/>
      <c r="Y269" s="6"/>
      <c r="AA269" s="7"/>
      <c r="AC269" s="7"/>
      <c r="AI269" s="7"/>
      <c r="AJ269" s="7"/>
    </row>
    <row r="270" spans="1:36">
      <c r="A270" t="s">
        <v>92</v>
      </c>
      <c r="B270" t="s">
        <v>30</v>
      </c>
      <c r="C270" s="6">
        <v>42789.600682870368</v>
      </c>
      <c r="D270">
        <v>31.8</v>
      </c>
      <c r="E270" s="6">
        <v>42789.645821759259</v>
      </c>
      <c r="F270">
        <v>0.05</v>
      </c>
      <c r="G270" s="7">
        <v>-0.99839999999999995</v>
      </c>
      <c r="H270">
        <v>16501.54</v>
      </c>
      <c r="I270" s="7">
        <v>0.98839999999999995</v>
      </c>
      <c r="J270">
        <v>525</v>
      </c>
      <c r="K270">
        <v>16695</v>
      </c>
      <c r="L270">
        <v>413566.8</v>
      </c>
      <c r="M270">
        <v>14</v>
      </c>
      <c r="N270">
        <v>1178.68</v>
      </c>
      <c r="O270" s="7">
        <v>-2.0173000000000001</v>
      </c>
      <c r="P270" s="7">
        <v>0.99839999999999995</v>
      </c>
      <c r="Q270" t="s">
        <v>31</v>
      </c>
      <c r="W270" s="6"/>
      <c r="Y270" s="6"/>
      <c r="AA270" s="7"/>
      <c r="AC270" s="7"/>
      <c r="AI270" s="7"/>
      <c r="AJ270" s="7"/>
    </row>
    <row r="271" spans="1:36">
      <c r="A271" t="s">
        <v>94</v>
      </c>
      <c r="B271" t="s">
        <v>30</v>
      </c>
      <c r="C271" s="6">
        <v>42793.388877314814</v>
      </c>
      <c r="D271">
        <v>135.9</v>
      </c>
      <c r="E271" s="6">
        <v>42794.607627314814</v>
      </c>
      <c r="F271">
        <v>51.4</v>
      </c>
      <c r="G271" s="7">
        <v>-0.62180000000000002</v>
      </c>
      <c r="H271">
        <v>43379.18</v>
      </c>
      <c r="I271" s="7">
        <v>0.60799999999999998</v>
      </c>
      <c r="J271">
        <v>525</v>
      </c>
      <c r="K271">
        <v>71347.5</v>
      </c>
      <c r="L271">
        <v>456945.97</v>
      </c>
      <c r="M271">
        <v>141</v>
      </c>
      <c r="N271">
        <v>307.64999999999998</v>
      </c>
      <c r="O271" s="7">
        <v>-4.1200000000000001E-2</v>
      </c>
      <c r="P271" s="7">
        <v>0.71299999999999997</v>
      </c>
      <c r="Q271" t="s">
        <v>31</v>
      </c>
      <c r="W271" s="6"/>
      <c r="Y271" s="6"/>
      <c r="AA271" s="7"/>
      <c r="AC271" s="7"/>
      <c r="AI271" s="7"/>
      <c r="AJ271" s="7"/>
    </row>
    <row r="272" spans="1:36">
      <c r="A272" t="s">
        <v>91</v>
      </c>
      <c r="B272" t="s">
        <v>30</v>
      </c>
      <c r="C272" s="6">
        <v>42794.607627314814</v>
      </c>
      <c r="D272">
        <v>77</v>
      </c>
      <c r="E272" s="6">
        <v>42796.503460648149</v>
      </c>
      <c r="F272">
        <v>1.2</v>
      </c>
      <c r="G272" s="7">
        <v>-0.98440000000000005</v>
      </c>
      <c r="H272">
        <v>39384.449999999997</v>
      </c>
      <c r="I272" s="7">
        <v>0.97430000000000005</v>
      </c>
      <c r="J272">
        <v>525</v>
      </c>
      <c r="K272">
        <v>40425</v>
      </c>
      <c r="L272">
        <v>496330.42</v>
      </c>
      <c r="M272">
        <v>125</v>
      </c>
      <c r="N272">
        <v>315.08</v>
      </c>
      <c r="O272" s="7">
        <v>-0.17599999999999999</v>
      </c>
      <c r="P272" s="7">
        <v>0.99419999999999997</v>
      </c>
      <c r="Q272" t="s">
        <v>31</v>
      </c>
      <c r="W272" s="6"/>
      <c r="Y272" s="6"/>
      <c r="AA272" s="7"/>
      <c r="AC272" s="7"/>
      <c r="AI272" s="7"/>
      <c r="AJ272" s="7"/>
    </row>
    <row r="273" spans="1:36">
      <c r="A273" t="s">
        <v>94</v>
      </c>
      <c r="B273" t="s">
        <v>30</v>
      </c>
      <c r="C273" s="6">
        <v>42796.503460648149</v>
      </c>
      <c r="D273">
        <v>58.8</v>
      </c>
      <c r="E273" s="6">
        <v>42796.645821759259</v>
      </c>
      <c r="F273">
        <v>0.05</v>
      </c>
      <c r="G273" s="7">
        <v>-0.99909999999999999</v>
      </c>
      <c r="H273">
        <v>30534.79</v>
      </c>
      <c r="I273" s="7">
        <v>0.98909999999999998</v>
      </c>
      <c r="J273">
        <v>525</v>
      </c>
      <c r="K273">
        <v>30870</v>
      </c>
      <c r="L273">
        <v>526865.21</v>
      </c>
      <c r="M273">
        <v>42</v>
      </c>
      <c r="N273">
        <v>727.02</v>
      </c>
      <c r="O273" s="7">
        <v>-0.17349999999999999</v>
      </c>
      <c r="P273" s="7">
        <v>0.99909999999999999</v>
      </c>
      <c r="Q273" t="s">
        <v>31</v>
      </c>
      <c r="W273" s="6"/>
      <c r="Y273" s="6"/>
      <c r="AA273" s="7"/>
      <c r="AC273" s="7"/>
      <c r="AI273" s="7"/>
      <c r="AJ273" s="7"/>
    </row>
    <row r="274" spans="1:36">
      <c r="A274" t="s">
        <v>95</v>
      </c>
      <c r="B274" t="s">
        <v>30</v>
      </c>
      <c r="C274" s="6">
        <v>42797.388877314814</v>
      </c>
      <c r="D274">
        <v>154.4</v>
      </c>
      <c r="E274" s="6">
        <v>42800.388877314814</v>
      </c>
      <c r="F274">
        <v>192.95</v>
      </c>
      <c r="G274" s="7">
        <v>0.24970000000000001</v>
      </c>
      <c r="H274">
        <v>-22062.34</v>
      </c>
      <c r="I274" s="7">
        <v>-0.2722</v>
      </c>
      <c r="J274">
        <v>525</v>
      </c>
      <c r="K274">
        <v>81060</v>
      </c>
      <c r="L274">
        <v>504802.87</v>
      </c>
      <c r="M274">
        <v>78</v>
      </c>
      <c r="N274">
        <v>-282.85000000000002</v>
      </c>
      <c r="O274" s="7">
        <v>-0.24970000000000001</v>
      </c>
      <c r="P274" s="7">
        <v>0.182</v>
      </c>
      <c r="Q274" t="s">
        <v>31</v>
      </c>
      <c r="W274" s="6"/>
      <c r="Y274" s="6"/>
      <c r="AA274" s="7"/>
      <c r="AC274" s="7"/>
      <c r="AI274" s="7"/>
      <c r="AJ274" s="7"/>
    </row>
    <row r="275" spans="1:36">
      <c r="A275" t="s">
        <v>91</v>
      </c>
      <c r="B275" t="s">
        <v>30</v>
      </c>
      <c r="C275" s="6">
        <v>42800.388877314814</v>
      </c>
      <c r="D275">
        <v>116</v>
      </c>
      <c r="E275" s="6">
        <v>42800.586793981478</v>
      </c>
      <c r="F275">
        <v>110.2</v>
      </c>
      <c r="G275" s="7">
        <v>-0.05</v>
      </c>
      <c r="H275">
        <v>1857.45</v>
      </c>
      <c r="I275" s="7">
        <v>3.0499999999999999E-2</v>
      </c>
      <c r="J275">
        <v>525</v>
      </c>
      <c r="K275">
        <v>60900</v>
      </c>
      <c r="L275">
        <v>506660.32</v>
      </c>
      <c r="M275">
        <v>58</v>
      </c>
      <c r="N275">
        <v>32.020000000000003</v>
      </c>
      <c r="O275" s="7">
        <v>-0.2409</v>
      </c>
      <c r="P275" s="7">
        <v>0.46379999999999999</v>
      </c>
      <c r="Q275" t="s">
        <v>31</v>
      </c>
      <c r="W275" s="6"/>
      <c r="Y275" s="6"/>
      <c r="AA275" s="7"/>
      <c r="AC275" s="7"/>
      <c r="AI275" s="7"/>
      <c r="AJ275" s="7"/>
    </row>
    <row r="276" spans="1:36">
      <c r="A276" t="s">
        <v>96</v>
      </c>
      <c r="B276" t="s">
        <v>30</v>
      </c>
      <c r="C276" s="6">
        <v>42800.586793981478</v>
      </c>
      <c r="D276">
        <v>131.65</v>
      </c>
      <c r="E276" s="6">
        <v>42801.388877314814</v>
      </c>
      <c r="F276">
        <v>151.6</v>
      </c>
      <c r="G276" s="7">
        <v>0.1515</v>
      </c>
      <c r="H276">
        <v>-11960.81</v>
      </c>
      <c r="I276" s="7">
        <v>-0.1731</v>
      </c>
      <c r="J276">
        <v>525</v>
      </c>
      <c r="K276">
        <v>69116.25</v>
      </c>
      <c r="L276">
        <v>494699.51</v>
      </c>
      <c r="M276">
        <v>21</v>
      </c>
      <c r="N276">
        <v>-569.55999999999995</v>
      </c>
      <c r="O276" s="7">
        <v>-0.36730000000000002</v>
      </c>
      <c r="P276" s="7">
        <v>4.5199999999999997E-2</v>
      </c>
      <c r="Q276" t="s">
        <v>31</v>
      </c>
      <c r="W276" s="6"/>
      <c r="Y276" s="6"/>
      <c r="AA276" s="7"/>
      <c r="AC276" s="7"/>
      <c r="AI276" s="7"/>
      <c r="AJ276" s="7"/>
    </row>
    <row r="277" spans="1:36">
      <c r="A277" t="s">
        <v>97</v>
      </c>
      <c r="B277" t="s">
        <v>30</v>
      </c>
      <c r="C277" s="6">
        <v>42801.388877314814</v>
      </c>
      <c r="D277">
        <v>119.9</v>
      </c>
      <c r="E277" s="6">
        <v>42801.430543981478</v>
      </c>
      <c r="F277">
        <v>125.5</v>
      </c>
      <c r="G277" s="7">
        <v>4.6699999999999998E-2</v>
      </c>
      <c r="H277">
        <v>-4228.3500000000004</v>
      </c>
      <c r="I277" s="7">
        <v>-6.7199999999999996E-2</v>
      </c>
      <c r="J277">
        <v>525</v>
      </c>
      <c r="K277">
        <v>62947.5</v>
      </c>
      <c r="L277">
        <v>490471.16</v>
      </c>
      <c r="M277">
        <v>13</v>
      </c>
      <c r="N277">
        <v>-325.26</v>
      </c>
      <c r="O277" s="7">
        <v>-0.10929999999999999</v>
      </c>
      <c r="P277" s="7">
        <v>0.1993</v>
      </c>
      <c r="Q277" t="s">
        <v>31</v>
      </c>
      <c r="W277" s="6"/>
      <c r="Y277" s="6"/>
      <c r="AA277" s="7"/>
      <c r="AC277" s="7"/>
      <c r="AI277" s="7"/>
      <c r="AJ277" s="7"/>
    </row>
    <row r="278" spans="1:36">
      <c r="A278" t="s">
        <v>96</v>
      </c>
      <c r="B278" t="s">
        <v>30</v>
      </c>
      <c r="C278" s="6">
        <v>42801.430543981478</v>
      </c>
      <c r="D278">
        <v>136.15</v>
      </c>
      <c r="E278" s="6">
        <v>42801.628460648149</v>
      </c>
      <c r="F278">
        <v>134.30000000000001</v>
      </c>
      <c r="G278" s="7">
        <v>-1.3599999999999999E-2</v>
      </c>
      <c r="H278">
        <v>-448.61</v>
      </c>
      <c r="I278" s="7">
        <v>-6.3E-3</v>
      </c>
      <c r="J278">
        <v>525</v>
      </c>
      <c r="K278">
        <v>71478.75</v>
      </c>
      <c r="L278">
        <v>490022.55</v>
      </c>
      <c r="M278">
        <v>58</v>
      </c>
      <c r="N278">
        <v>-7.73</v>
      </c>
      <c r="O278" s="7">
        <v>-7.7899999999999997E-2</v>
      </c>
      <c r="P278" s="7">
        <v>0.21920000000000001</v>
      </c>
      <c r="Q278" t="s">
        <v>31</v>
      </c>
      <c r="W278" s="6"/>
      <c r="Y278" s="6"/>
      <c r="AA278" s="7"/>
      <c r="AC278" s="7"/>
      <c r="AI278" s="7"/>
      <c r="AJ278" s="7"/>
    </row>
    <row r="279" spans="1:36">
      <c r="A279" t="s">
        <v>91</v>
      </c>
      <c r="B279" t="s">
        <v>30</v>
      </c>
      <c r="C279" s="6">
        <v>42801.628460648149</v>
      </c>
      <c r="D279">
        <v>70.55</v>
      </c>
      <c r="E279" s="6">
        <v>42802.461793981478</v>
      </c>
      <c r="F279">
        <v>79.5</v>
      </c>
      <c r="G279" s="7">
        <v>0.12690000000000001</v>
      </c>
      <c r="H279">
        <v>-5486.51</v>
      </c>
      <c r="I279" s="7">
        <v>-0.14810000000000001</v>
      </c>
      <c r="J279">
        <v>525</v>
      </c>
      <c r="K279">
        <v>37038.75</v>
      </c>
      <c r="L279">
        <v>484536.04</v>
      </c>
      <c r="M279">
        <v>30</v>
      </c>
      <c r="N279">
        <v>-182.88</v>
      </c>
      <c r="O279" s="7">
        <v>-0.12690000000000001</v>
      </c>
      <c r="P279" s="7">
        <v>0.45850000000000002</v>
      </c>
      <c r="Q279" t="s">
        <v>31</v>
      </c>
      <c r="W279" s="6"/>
      <c r="Y279" s="6"/>
      <c r="AA279" s="7"/>
      <c r="AC279" s="7"/>
      <c r="AI279" s="7"/>
      <c r="AJ279" s="7"/>
    </row>
    <row r="280" spans="1:36">
      <c r="A280" t="s">
        <v>96</v>
      </c>
      <c r="B280" t="s">
        <v>30</v>
      </c>
      <c r="C280" s="6">
        <v>42802.461793981478</v>
      </c>
      <c r="D280">
        <v>97.55</v>
      </c>
      <c r="E280" s="6">
        <v>42802.555543981478</v>
      </c>
      <c r="F280">
        <v>132.75</v>
      </c>
      <c r="G280" s="7">
        <v>0.36080000000000001</v>
      </c>
      <c r="H280">
        <v>-19689.080000000002</v>
      </c>
      <c r="I280" s="7">
        <v>-0.38440000000000002</v>
      </c>
      <c r="J280">
        <v>525</v>
      </c>
      <c r="K280">
        <v>51213.75</v>
      </c>
      <c r="L280">
        <v>464846.96</v>
      </c>
      <c r="M280">
        <v>28</v>
      </c>
      <c r="N280">
        <v>-703.18</v>
      </c>
      <c r="O280" s="7">
        <v>-0.36080000000000001</v>
      </c>
      <c r="P280" s="7">
        <v>0.32390000000000002</v>
      </c>
      <c r="Q280" t="s">
        <v>31</v>
      </c>
      <c r="W280" s="6"/>
      <c r="Y280" s="6"/>
      <c r="AA280" s="7"/>
      <c r="AC280" s="7"/>
      <c r="AI280" s="7"/>
      <c r="AJ280" s="7"/>
    </row>
    <row r="281" spans="1:36">
      <c r="A281" t="s">
        <v>97</v>
      </c>
      <c r="B281" t="s">
        <v>30</v>
      </c>
      <c r="C281" s="6">
        <v>42802.555543981478</v>
      </c>
      <c r="D281">
        <v>75.5</v>
      </c>
      <c r="E281" s="6">
        <v>42803.569432870368</v>
      </c>
      <c r="F281">
        <v>50.15</v>
      </c>
      <c r="G281" s="7">
        <v>-0.33579999999999999</v>
      </c>
      <c r="H281">
        <v>12649.09</v>
      </c>
      <c r="I281" s="7">
        <v>0.31909999999999999</v>
      </c>
      <c r="J281">
        <v>525</v>
      </c>
      <c r="K281">
        <v>39637.5</v>
      </c>
      <c r="L281">
        <v>477496.05</v>
      </c>
      <c r="M281">
        <v>82</v>
      </c>
      <c r="N281">
        <v>154.26</v>
      </c>
      <c r="O281" s="7">
        <v>-0.53310000000000002</v>
      </c>
      <c r="P281" s="7">
        <v>0.54700000000000004</v>
      </c>
      <c r="Q281" t="s">
        <v>31</v>
      </c>
      <c r="W281" s="6"/>
      <c r="Y281" s="6"/>
      <c r="AA281" s="7"/>
      <c r="AC281" s="7"/>
      <c r="AI281" s="7"/>
      <c r="AJ281" s="7"/>
    </row>
    <row r="282" spans="1:36">
      <c r="A282" t="s">
        <v>98</v>
      </c>
      <c r="B282" t="s">
        <v>30</v>
      </c>
      <c r="C282" s="6">
        <v>42803.569432870368</v>
      </c>
      <c r="D282">
        <v>34.299999999999997</v>
      </c>
      <c r="E282" s="6">
        <v>42803.597210648149</v>
      </c>
      <c r="F282">
        <v>40.65</v>
      </c>
      <c r="G282" s="7">
        <v>0.18509999999999999</v>
      </c>
      <c r="H282">
        <v>-3727.24</v>
      </c>
      <c r="I282" s="7">
        <v>-0.20699999999999999</v>
      </c>
      <c r="J282">
        <v>525</v>
      </c>
      <c r="K282">
        <v>18007.5</v>
      </c>
      <c r="L282">
        <v>473768.81</v>
      </c>
      <c r="M282">
        <v>9</v>
      </c>
      <c r="N282">
        <v>-414.14</v>
      </c>
      <c r="O282" s="7">
        <v>-0.31919999999999998</v>
      </c>
      <c r="P282" s="7">
        <v>0.4052</v>
      </c>
      <c r="Q282" t="s">
        <v>31</v>
      </c>
      <c r="W282" s="6"/>
      <c r="Y282" s="6"/>
      <c r="AA282" s="7"/>
      <c r="AC282" s="7"/>
      <c r="AI282" s="7"/>
      <c r="AJ282" s="7"/>
    </row>
    <row r="283" spans="1:36">
      <c r="A283" t="s">
        <v>97</v>
      </c>
      <c r="B283" t="s">
        <v>30</v>
      </c>
      <c r="C283" s="6">
        <v>42803.597210648149</v>
      </c>
      <c r="D283">
        <v>26</v>
      </c>
      <c r="E283" s="6">
        <v>42803.645821759259</v>
      </c>
      <c r="F283">
        <v>0.05</v>
      </c>
      <c r="G283" s="7">
        <v>-0.99809999999999999</v>
      </c>
      <c r="H283">
        <v>13486.99</v>
      </c>
      <c r="I283" s="7">
        <v>0.98809999999999998</v>
      </c>
      <c r="J283">
        <v>525</v>
      </c>
      <c r="K283">
        <v>13650</v>
      </c>
      <c r="L283">
        <v>487255.8</v>
      </c>
      <c r="M283">
        <v>15</v>
      </c>
      <c r="N283">
        <v>899.13</v>
      </c>
      <c r="O283" s="7">
        <v>-0.34420000000000001</v>
      </c>
      <c r="P283" s="7">
        <v>0.99809999999999999</v>
      </c>
      <c r="Q283" t="s">
        <v>31</v>
      </c>
      <c r="W283" s="6"/>
      <c r="Y283" s="6"/>
      <c r="AA283" s="7"/>
      <c r="AC283" s="7"/>
      <c r="AI283" s="7"/>
      <c r="AJ283" s="7"/>
    </row>
    <row r="284" spans="1:36">
      <c r="A284" t="s">
        <v>99</v>
      </c>
      <c r="B284" t="s">
        <v>30</v>
      </c>
      <c r="C284" s="6">
        <v>42804.388877314814</v>
      </c>
      <c r="D284">
        <v>194.3</v>
      </c>
      <c r="E284" s="6">
        <v>42804.475682870368</v>
      </c>
      <c r="F284">
        <v>227</v>
      </c>
      <c r="G284" s="7">
        <v>0.16830000000000001</v>
      </c>
      <c r="H284">
        <v>-19379.32</v>
      </c>
      <c r="I284" s="7">
        <v>-0.19</v>
      </c>
      <c r="J284">
        <v>525</v>
      </c>
      <c r="K284">
        <v>102007.5</v>
      </c>
      <c r="L284">
        <v>467876.47</v>
      </c>
      <c r="M284">
        <v>26</v>
      </c>
      <c r="N284">
        <v>-745.36</v>
      </c>
      <c r="O284" s="7">
        <v>-0.26090000000000002</v>
      </c>
      <c r="P284" s="7">
        <v>7.0300000000000001E-2</v>
      </c>
      <c r="Q284" t="s">
        <v>31</v>
      </c>
      <c r="W284" s="6"/>
      <c r="Y284" s="6"/>
      <c r="AA284" s="7"/>
      <c r="AC284" s="7"/>
      <c r="AI284" s="7"/>
      <c r="AJ284" s="7"/>
    </row>
    <row r="285" spans="1:36">
      <c r="A285" t="s">
        <v>98</v>
      </c>
      <c r="B285" t="s">
        <v>30</v>
      </c>
      <c r="C285" s="6">
        <v>42804.475682870368</v>
      </c>
      <c r="D285">
        <v>246.85</v>
      </c>
      <c r="E285" s="6">
        <v>42808.388877314814</v>
      </c>
      <c r="F285">
        <v>436.95</v>
      </c>
      <c r="G285" s="7">
        <v>0.77010000000000001</v>
      </c>
      <c r="H285">
        <v>-103392.45</v>
      </c>
      <c r="I285" s="7">
        <v>-0.79779999999999995</v>
      </c>
      <c r="J285">
        <v>525</v>
      </c>
      <c r="K285">
        <v>129596.25</v>
      </c>
      <c r="L285">
        <v>364484.02</v>
      </c>
      <c r="M285">
        <v>53</v>
      </c>
      <c r="N285">
        <v>-1950.8</v>
      </c>
      <c r="O285" s="7">
        <v>-0.90910000000000002</v>
      </c>
      <c r="P285" s="7">
        <v>0.17280000000000001</v>
      </c>
      <c r="Q285" t="s">
        <v>31</v>
      </c>
      <c r="W285" s="6"/>
      <c r="Y285" s="6"/>
      <c r="AA285" s="7"/>
      <c r="AC285" s="7"/>
      <c r="AI285" s="7"/>
      <c r="AJ285" s="7"/>
    </row>
    <row r="286" spans="1:36">
      <c r="A286" t="s">
        <v>100</v>
      </c>
      <c r="B286" t="s">
        <v>30</v>
      </c>
      <c r="C286" s="6">
        <v>42808.388877314814</v>
      </c>
      <c r="D286">
        <v>115.4</v>
      </c>
      <c r="E286" s="6">
        <v>42808.645821759259</v>
      </c>
      <c r="F286">
        <v>108</v>
      </c>
      <c r="G286" s="7">
        <v>-6.4100000000000004E-2</v>
      </c>
      <c r="H286">
        <v>2712.15</v>
      </c>
      <c r="I286" s="7">
        <v>4.48E-2</v>
      </c>
      <c r="J286">
        <v>525</v>
      </c>
      <c r="K286">
        <v>60585</v>
      </c>
      <c r="L286">
        <v>367196.17</v>
      </c>
      <c r="M286">
        <v>75</v>
      </c>
      <c r="N286">
        <v>36.159999999999997</v>
      </c>
      <c r="O286" s="7">
        <v>-0.30370000000000003</v>
      </c>
      <c r="P286" s="7">
        <v>0.34189999999999998</v>
      </c>
      <c r="Q286" t="s">
        <v>31</v>
      </c>
      <c r="W286" s="6"/>
      <c r="Y286" s="6"/>
      <c r="AA286" s="7"/>
      <c r="AC286" s="7"/>
      <c r="AI286" s="7"/>
      <c r="AJ286" s="7"/>
    </row>
    <row r="287" spans="1:36">
      <c r="A287" t="s">
        <v>101</v>
      </c>
      <c r="B287" t="s">
        <v>30</v>
      </c>
      <c r="C287" s="6">
        <v>42809.388877314814</v>
      </c>
      <c r="D287">
        <v>94.2</v>
      </c>
      <c r="E287" s="6">
        <v>42809.54859953704</v>
      </c>
      <c r="F287">
        <v>136.6</v>
      </c>
      <c r="G287" s="7">
        <v>0.4501</v>
      </c>
      <c r="H287">
        <v>-23471.7</v>
      </c>
      <c r="I287" s="7">
        <v>-0.47460000000000002</v>
      </c>
      <c r="J287">
        <v>525</v>
      </c>
      <c r="K287">
        <v>49455</v>
      </c>
      <c r="L287">
        <v>343724.47</v>
      </c>
      <c r="M287">
        <v>47</v>
      </c>
      <c r="N287">
        <v>-499.4</v>
      </c>
      <c r="O287" s="7">
        <v>-0.60140000000000005</v>
      </c>
      <c r="P287" s="7">
        <v>0.1497</v>
      </c>
      <c r="Q287" t="s">
        <v>31</v>
      </c>
      <c r="W287" s="6"/>
      <c r="Y287" s="6"/>
      <c r="AA287" s="7"/>
      <c r="AC287" s="7"/>
      <c r="AI287" s="7"/>
      <c r="AJ287" s="7"/>
    </row>
    <row r="288" spans="1:36">
      <c r="A288" t="s">
        <v>100</v>
      </c>
      <c r="B288" t="s">
        <v>30</v>
      </c>
      <c r="C288" s="6">
        <v>42809.618043981478</v>
      </c>
      <c r="D288">
        <v>58.5</v>
      </c>
      <c r="E288" s="6">
        <v>42810.607627314814</v>
      </c>
      <c r="F288">
        <v>1.7</v>
      </c>
      <c r="G288" s="7">
        <v>-0.97089999999999999</v>
      </c>
      <c r="H288">
        <v>29503.95</v>
      </c>
      <c r="I288" s="7">
        <v>0.96060000000000001</v>
      </c>
      <c r="J288">
        <v>525</v>
      </c>
      <c r="K288">
        <v>30712.5</v>
      </c>
      <c r="L288">
        <v>373228.42</v>
      </c>
      <c r="M288">
        <v>75</v>
      </c>
      <c r="N288">
        <v>393.39</v>
      </c>
      <c r="O288" s="7">
        <v>-2.7400000000000001E-2</v>
      </c>
      <c r="P288" s="7">
        <v>0.98799999999999999</v>
      </c>
      <c r="Q288" t="s">
        <v>31</v>
      </c>
      <c r="W288" s="6"/>
      <c r="Y288" s="6"/>
      <c r="AA288" s="7"/>
      <c r="AC288" s="7"/>
      <c r="AI288" s="7"/>
      <c r="AJ288" s="7"/>
    </row>
    <row r="289" spans="1:36">
      <c r="A289" t="s">
        <v>102</v>
      </c>
      <c r="B289" t="s">
        <v>30</v>
      </c>
      <c r="C289" s="6">
        <v>42810.607627314814</v>
      </c>
      <c r="D289">
        <v>32.85</v>
      </c>
      <c r="E289" s="6">
        <v>42810.645821759259</v>
      </c>
      <c r="F289">
        <v>45.35</v>
      </c>
      <c r="G289" s="7">
        <v>0.3805</v>
      </c>
      <c r="H289">
        <v>-6973.05</v>
      </c>
      <c r="I289" s="7">
        <v>-0.40429999999999999</v>
      </c>
      <c r="J289">
        <v>525</v>
      </c>
      <c r="K289">
        <v>17246.25</v>
      </c>
      <c r="L289">
        <v>366255.38</v>
      </c>
      <c r="M289">
        <v>12</v>
      </c>
      <c r="N289">
        <v>-581.09</v>
      </c>
      <c r="O289" s="7">
        <v>-0.40029999999999999</v>
      </c>
      <c r="P289" s="7">
        <v>0.2344</v>
      </c>
      <c r="Q289" t="s">
        <v>31</v>
      </c>
      <c r="W289" s="6"/>
      <c r="Y289" s="6"/>
      <c r="AA289" s="7"/>
      <c r="AC289" s="7"/>
      <c r="AI289" s="7"/>
      <c r="AJ289" s="7"/>
    </row>
    <row r="290" spans="1:36">
      <c r="A290" t="s">
        <v>103</v>
      </c>
      <c r="B290" t="s">
        <v>30</v>
      </c>
      <c r="C290" s="6">
        <v>42811.388877314814</v>
      </c>
      <c r="D290">
        <v>122.7</v>
      </c>
      <c r="E290" s="6">
        <v>42811.39234953704</v>
      </c>
      <c r="F290">
        <v>118.05</v>
      </c>
      <c r="G290" s="7">
        <v>-3.7900000000000003E-2</v>
      </c>
      <c r="H290">
        <v>1177.31</v>
      </c>
      <c r="I290" s="7">
        <v>1.83E-2</v>
      </c>
      <c r="J290">
        <v>525</v>
      </c>
      <c r="K290">
        <v>64417.5</v>
      </c>
      <c r="L290">
        <v>367432.69</v>
      </c>
      <c r="M290">
        <v>2</v>
      </c>
      <c r="N290">
        <v>588.66</v>
      </c>
      <c r="O290" s="7">
        <v>-8.0999999999999996E-3</v>
      </c>
      <c r="P290" s="7">
        <v>0.24</v>
      </c>
      <c r="Q290" t="s">
        <v>31</v>
      </c>
      <c r="W290" s="6"/>
      <c r="Y290" s="6"/>
      <c r="AA290" s="7"/>
      <c r="AC290" s="7"/>
      <c r="AI290" s="7"/>
      <c r="AJ290" s="7"/>
    </row>
    <row r="291" spans="1:36">
      <c r="A291" t="s">
        <v>102</v>
      </c>
      <c r="B291" t="s">
        <v>30</v>
      </c>
      <c r="C291" s="6">
        <v>42811.39234953704</v>
      </c>
      <c r="D291">
        <v>160.5</v>
      </c>
      <c r="E291" s="6">
        <v>42814.583321759259</v>
      </c>
      <c r="F291">
        <v>75.3</v>
      </c>
      <c r="G291" s="7">
        <v>-0.53080000000000005</v>
      </c>
      <c r="H291">
        <v>43492.05</v>
      </c>
      <c r="I291" s="7">
        <v>0.5161</v>
      </c>
      <c r="J291">
        <v>525</v>
      </c>
      <c r="K291">
        <v>84262.5</v>
      </c>
      <c r="L291">
        <v>410924.74</v>
      </c>
      <c r="M291">
        <v>133</v>
      </c>
      <c r="N291">
        <v>327.01</v>
      </c>
      <c r="O291" s="7">
        <v>-5.9200000000000003E-2</v>
      </c>
      <c r="P291" s="7">
        <v>0.59189999999999998</v>
      </c>
      <c r="Q291" t="s">
        <v>31</v>
      </c>
      <c r="W291" s="6"/>
      <c r="Y291" s="6"/>
      <c r="AA291" s="7"/>
      <c r="AC291" s="7"/>
      <c r="AI291" s="7"/>
      <c r="AJ291" s="7"/>
    </row>
    <row r="292" spans="1:36">
      <c r="A292" t="s">
        <v>100</v>
      </c>
      <c r="B292" t="s">
        <v>30</v>
      </c>
      <c r="C292" s="6">
        <v>42814.583321759259</v>
      </c>
      <c r="D292">
        <v>75.849999999999994</v>
      </c>
      <c r="E292" s="6">
        <v>42814.631932870368</v>
      </c>
      <c r="F292">
        <v>77.5</v>
      </c>
      <c r="G292" s="7">
        <v>2.18E-2</v>
      </c>
      <c r="H292">
        <v>-1671.34</v>
      </c>
      <c r="I292" s="7">
        <v>-4.2000000000000003E-2</v>
      </c>
      <c r="J292">
        <v>525</v>
      </c>
      <c r="K292">
        <v>39821.25</v>
      </c>
      <c r="L292">
        <v>409253.4</v>
      </c>
      <c r="M292">
        <v>15</v>
      </c>
      <c r="N292">
        <v>-111.42</v>
      </c>
      <c r="O292" s="7">
        <v>-5.74E-2</v>
      </c>
      <c r="P292" s="7">
        <v>8.6400000000000005E-2</v>
      </c>
      <c r="Q292" t="s">
        <v>31</v>
      </c>
      <c r="W292" s="6"/>
      <c r="Y292" s="6"/>
      <c r="AA292" s="7"/>
      <c r="AC292" s="7"/>
      <c r="AI292" s="7"/>
      <c r="AJ292" s="7"/>
    </row>
    <row r="293" spans="1:36">
      <c r="A293" t="s">
        <v>101</v>
      </c>
      <c r="B293" t="s">
        <v>30</v>
      </c>
      <c r="C293" s="6">
        <v>42814.631932870368</v>
      </c>
      <c r="D293">
        <v>118.05</v>
      </c>
      <c r="E293" s="6">
        <v>42815.388877314814</v>
      </c>
      <c r="F293">
        <v>112</v>
      </c>
      <c r="G293" s="7">
        <v>-5.1200000000000002E-2</v>
      </c>
      <c r="H293">
        <v>1968.49</v>
      </c>
      <c r="I293" s="7">
        <v>3.1800000000000002E-2</v>
      </c>
      <c r="J293">
        <v>525</v>
      </c>
      <c r="K293">
        <v>61976.25</v>
      </c>
      <c r="L293">
        <v>411221.89</v>
      </c>
      <c r="M293">
        <v>8</v>
      </c>
      <c r="N293">
        <v>246.06</v>
      </c>
      <c r="O293" s="7">
        <v>-8.2199999999999995E-2</v>
      </c>
      <c r="P293" s="7">
        <v>5.1200000000000002E-2</v>
      </c>
      <c r="Q293" t="s">
        <v>31</v>
      </c>
      <c r="W293" s="6"/>
      <c r="Y293" s="6"/>
      <c r="AA293" s="7"/>
      <c r="AC293" s="7"/>
      <c r="AI293" s="7"/>
      <c r="AJ293" s="7"/>
    </row>
    <row r="294" spans="1:36">
      <c r="A294" t="s">
        <v>100</v>
      </c>
      <c r="B294" t="s">
        <v>30</v>
      </c>
      <c r="C294" s="6">
        <v>42815.388877314814</v>
      </c>
      <c r="D294">
        <v>58.9</v>
      </c>
      <c r="E294" s="6">
        <v>42815.39234953704</v>
      </c>
      <c r="F294">
        <v>66</v>
      </c>
      <c r="G294" s="7">
        <v>0.1205</v>
      </c>
      <c r="H294">
        <v>-4383.2299999999996</v>
      </c>
      <c r="I294" s="7">
        <v>-0.14169999999999999</v>
      </c>
      <c r="J294">
        <v>525</v>
      </c>
      <c r="K294">
        <v>30922.5</v>
      </c>
      <c r="L294">
        <v>406838.66</v>
      </c>
      <c r="M294">
        <v>2</v>
      </c>
      <c r="N294">
        <v>-2191.61</v>
      </c>
      <c r="O294" s="7">
        <v>-0.1537</v>
      </c>
      <c r="P294" s="7">
        <v>2.2100000000000002E-2</v>
      </c>
      <c r="Q294" t="s">
        <v>31</v>
      </c>
      <c r="W294" s="6"/>
      <c r="Y294" s="6"/>
      <c r="AA294" s="7"/>
      <c r="AC294" s="7"/>
      <c r="AI294" s="7"/>
      <c r="AJ294" s="7"/>
    </row>
    <row r="295" spans="1:36">
      <c r="A295" t="s">
        <v>101</v>
      </c>
      <c r="B295" t="s">
        <v>30</v>
      </c>
      <c r="C295" s="6">
        <v>42815.39234953704</v>
      </c>
      <c r="D295">
        <v>101.05</v>
      </c>
      <c r="E295" s="6">
        <v>42815.645821759259</v>
      </c>
      <c r="F295">
        <v>64</v>
      </c>
      <c r="G295" s="7">
        <v>-0.36670000000000003</v>
      </c>
      <c r="H295">
        <v>18584.740000000002</v>
      </c>
      <c r="I295" s="7">
        <v>0.3503</v>
      </c>
      <c r="J295">
        <v>525</v>
      </c>
      <c r="K295">
        <v>53051.25</v>
      </c>
      <c r="L295">
        <v>425423.4</v>
      </c>
      <c r="M295">
        <v>74</v>
      </c>
      <c r="N295">
        <v>251.15</v>
      </c>
      <c r="O295" s="7">
        <v>-0.1084</v>
      </c>
      <c r="P295" s="7">
        <v>0.61009999999999998</v>
      </c>
      <c r="Q295" t="s">
        <v>31</v>
      </c>
      <c r="W295" s="6"/>
      <c r="Y295" s="6"/>
      <c r="AA295" s="7"/>
      <c r="AC295" s="7"/>
      <c r="AI295" s="7"/>
      <c r="AJ295" s="7"/>
    </row>
    <row r="296" spans="1:36">
      <c r="A296" t="s">
        <v>92</v>
      </c>
      <c r="B296" t="s">
        <v>30</v>
      </c>
      <c r="C296" s="6">
        <v>42816.388877314814</v>
      </c>
      <c r="D296">
        <v>68.599999999999994</v>
      </c>
      <c r="E296" s="6">
        <v>42817.388877314814</v>
      </c>
      <c r="F296">
        <v>19.399999999999999</v>
      </c>
      <c r="G296" s="7">
        <v>-0.71719999999999995</v>
      </c>
      <c r="H296">
        <v>25368</v>
      </c>
      <c r="I296" s="7">
        <v>0.70440000000000003</v>
      </c>
      <c r="J296">
        <v>525</v>
      </c>
      <c r="K296">
        <v>36015</v>
      </c>
      <c r="L296">
        <v>450791.4</v>
      </c>
      <c r="M296">
        <v>78</v>
      </c>
      <c r="N296">
        <v>325.23</v>
      </c>
      <c r="O296" s="7">
        <v>-0.31850000000000001</v>
      </c>
      <c r="P296" s="7">
        <v>0.71719999999999995</v>
      </c>
      <c r="Q296" t="s">
        <v>31</v>
      </c>
      <c r="W296" s="6"/>
      <c r="Y296" s="6"/>
      <c r="AA296" s="7"/>
      <c r="AC296" s="7"/>
      <c r="AI296" s="7"/>
      <c r="AJ296" s="7"/>
    </row>
    <row r="297" spans="1:36">
      <c r="A297" t="s">
        <v>99</v>
      </c>
      <c r="B297" t="s">
        <v>30</v>
      </c>
      <c r="C297" s="6">
        <v>42817.388877314814</v>
      </c>
      <c r="D297">
        <v>30.45</v>
      </c>
      <c r="E297" s="6">
        <v>42817.531238425923</v>
      </c>
      <c r="F297">
        <v>21.35</v>
      </c>
      <c r="G297" s="7">
        <v>-0.2989</v>
      </c>
      <c r="H297">
        <v>4505.55</v>
      </c>
      <c r="I297" s="7">
        <v>0.28179999999999999</v>
      </c>
      <c r="J297">
        <v>525</v>
      </c>
      <c r="K297">
        <v>15986.25</v>
      </c>
      <c r="L297">
        <v>455296.95</v>
      </c>
      <c r="M297">
        <v>42</v>
      </c>
      <c r="N297">
        <v>107.27</v>
      </c>
      <c r="O297" s="7">
        <v>-0.51070000000000004</v>
      </c>
      <c r="P297" s="7">
        <v>0.50409999999999999</v>
      </c>
      <c r="Q297" t="s">
        <v>31</v>
      </c>
      <c r="W297" s="6"/>
      <c r="Y297" s="6"/>
      <c r="AA297" s="7"/>
      <c r="AC297" s="7"/>
      <c r="AI297" s="7"/>
      <c r="AJ297" s="7"/>
    </row>
    <row r="298" spans="1:36">
      <c r="A298" t="s">
        <v>94</v>
      </c>
      <c r="B298" t="s">
        <v>30</v>
      </c>
      <c r="C298" s="6">
        <v>42817.538182870368</v>
      </c>
      <c r="D298">
        <v>31.75</v>
      </c>
      <c r="E298" s="6">
        <v>42817.597210648149</v>
      </c>
      <c r="F298">
        <v>39.5</v>
      </c>
      <c r="G298" s="7">
        <v>0.24410000000000001</v>
      </c>
      <c r="H298">
        <v>-4442.8100000000004</v>
      </c>
      <c r="I298" s="7">
        <v>-0.26650000000000001</v>
      </c>
      <c r="J298">
        <v>525</v>
      </c>
      <c r="K298">
        <v>16668.75</v>
      </c>
      <c r="L298">
        <v>450854.14</v>
      </c>
      <c r="M298">
        <v>18</v>
      </c>
      <c r="N298">
        <v>-246.82</v>
      </c>
      <c r="O298" s="7">
        <v>-0.48980000000000001</v>
      </c>
      <c r="P298" s="7">
        <v>0.30709999999999998</v>
      </c>
      <c r="Q298" t="s">
        <v>31</v>
      </c>
      <c r="W298" s="6"/>
      <c r="Y298" s="6"/>
      <c r="AA298" s="7"/>
      <c r="AC298" s="7"/>
      <c r="AI298" s="7"/>
      <c r="AJ298" s="7"/>
    </row>
    <row r="299" spans="1:36">
      <c r="A299" t="s">
        <v>93</v>
      </c>
      <c r="B299" t="s">
        <v>30</v>
      </c>
      <c r="C299" s="6">
        <v>42817.604155092595</v>
      </c>
      <c r="D299">
        <v>44.25</v>
      </c>
      <c r="E299" s="6">
        <v>42817.645821759259</v>
      </c>
      <c r="F299">
        <v>3</v>
      </c>
      <c r="G299" s="7">
        <v>-0.93220000000000003</v>
      </c>
      <c r="H299">
        <v>21408.19</v>
      </c>
      <c r="I299" s="7">
        <v>0.92149999999999999</v>
      </c>
      <c r="J299">
        <v>525</v>
      </c>
      <c r="K299">
        <v>23231.25</v>
      </c>
      <c r="L299">
        <v>472262.32</v>
      </c>
      <c r="M299">
        <v>13</v>
      </c>
      <c r="N299">
        <v>1646.78</v>
      </c>
      <c r="O299" s="7">
        <v>-0.46100000000000002</v>
      </c>
      <c r="P299" s="7">
        <v>0.97509999999999997</v>
      </c>
      <c r="Q299" t="s">
        <v>31</v>
      </c>
      <c r="W299" s="6"/>
      <c r="Y299" s="6"/>
      <c r="AA299" s="7"/>
      <c r="AC299" s="7"/>
      <c r="AI299" s="7"/>
      <c r="AJ299" s="7"/>
    </row>
    <row r="300" spans="1:36">
      <c r="A300" t="s">
        <v>90</v>
      </c>
      <c r="B300" t="s">
        <v>30</v>
      </c>
      <c r="C300" s="6">
        <v>42818.388877314814</v>
      </c>
      <c r="D300">
        <v>131.94999999999999</v>
      </c>
      <c r="E300" s="6">
        <v>42821.420127314814</v>
      </c>
      <c r="F300">
        <v>91.55</v>
      </c>
      <c r="G300" s="7">
        <v>-0.30620000000000003</v>
      </c>
      <c r="H300">
        <v>20036.62</v>
      </c>
      <c r="I300" s="7">
        <v>0.28920000000000001</v>
      </c>
      <c r="J300">
        <v>525</v>
      </c>
      <c r="K300">
        <v>69273.75</v>
      </c>
      <c r="L300">
        <v>492298.95</v>
      </c>
      <c r="M300">
        <v>87</v>
      </c>
      <c r="N300">
        <v>230.31</v>
      </c>
      <c r="O300" s="7">
        <v>-9.0200000000000002E-2</v>
      </c>
      <c r="P300" s="7">
        <v>0.56610000000000005</v>
      </c>
      <c r="Q300" t="s">
        <v>31</v>
      </c>
      <c r="W300" s="6"/>
      <c r="Y300" s="6"/>
      <c r="AA300" s="7"/>
      <c r="AC300" s="7"/>
      <c r="AI300" s="7"/>
      <c r="AJ300" s="7"/>
    </row>
    <row r="301" spans="1:36">
      <c r="A301" t="s">
        <v>101</v>
      </c>
      <c r="B301" t="s">
        <v>30</v>
      </c>
      <c r="C301" s="6">
        <v>42821.420127314814</v>
      </c>
      <c r="D301">
        <v>112.8</v>
      </c>
      <c r="E301" s="6">
        <v>42821.593738425923</v>
      </c>
      <c r="F301">
        <v>117.45</v>
      </c>
      <c r="G301" s="7">
        <v>4.1200000000000001E-2</v>
      </c>
      <c r="H301">
        <v>-3650.06</v>
      </c>
      <c r="I301" s="7">
        <v>-6.1600000000000002E-2</v>
      </c>
      <c r="J301">
        <v>525</v>
      </c>
      <c r="K301">
        <v>59220</v>
      </c>
      <c r="L301">
        <v>488648.89</v>
      </c>
      <c r="M301">
        <v>51</v>
      </c>
      <c r="N301">
        <v>-71.569999999999993</v>
      </c>
      <c r="O301" s="7">
        <v>-0.1042</v>
      </c>
      <c r="P301" s="7">
        <v>0.36209999999999998</v>
      </c>
      <c r="Q301" t="s">
        <v>31</v>
      </c>
      <c r="W301" s="6"/>
      <c r="Y301" s="6"/>
      <c r="AA301" s="7"/>
      <c r="AC301" s="7"/>
      <c r="AI301" s="7"/>
      <c r="AJ301" s="7"/>
    </row>
    <row r="302" spans="1:36">
      <c r="A302" t="s">
        <v>100</v>
      </c>
      <c r="B302" t="s">
        <v>30</v>
      </c>
      <c r="C302" s="6">
        <v>42821.593738425923</v>
      </c>
      <c r="D302">
        <v>110.8</v>
      </c>
      <c r="E302" s="6">
        <v>42824.624988425923</v>
      </c>
      <c r="F302">
        <v>0.15</v>
      </c>
      <c r="G302" s="7">
        <v>-0.99860000000000004</v>
      </c>
      <c r="H302">
        <v>57508.76</v>
      </c>
      <c r="I302" s="7">
        <v>0.98860000000000003</v>
      </c>
      <c r="J302">
        <v>525</v>
      </c>
      <c r="K302">
        <v>58170</v>
      </c>
      <c r="L302">
        <v>546157.65</v>
      </c>
      <c r="M302">
        <v>241</v>
      </c>
      <c r="N302">
        <v>238.63</v>
      </c>
      <c r="O302" s="7">
        <v>-0.1191</v>
      </c>
      <c r="P302" s="7">
        <v>0.99909999999999999</v>
      </c>
      <c r="Q302" t="s">
        <v>31</v>
      </c>
      <c r="W302" s="6"/>
      <c r="Y302" s="6"/>
      <c r="AA302" s="7"/>
      <c r="AC302" s="7"/>
      <c r="AI302" s="7"/>
      <c r="AJ302" s="7"/>
    </row>
    <row r="303" spans="1:36">
      <c r="A303" t="s">
        <v>104</v>
      </c>
      <c r="B303" t="s">
        <v>30</v>
      </c>
      <c r="C303" s="6">
        <v>42825.388877314814</v>
      </c>
      <c r="D303">
        <v>157.4</v>
      </c>
      <c r="E303" s="6">
        <v>42825.444432870368</v>
      </c>
      <c r="F303">
        <v>138.15</v>
      </c>
      <c r="G303" s="7">
        <v>-0.12230000000000001</v>
      </c>
      <c r="H303">
        <v>8554.61</v>
      </c>
      <c r="I303" s="7">
        <v>0.10349999999999999</v>
      </c>
      <c r="J303">
        <v>525</v>
      </c>
      <c r="K303">
        <v>82635</v>
      </c>
      <c r="L303">
        <v>554712.26</v>
      </c>
      <c r="M303">
        <v>17</v>
      </c>
      <c r="N303">
        <v>503.21</v>
      </c>
      <c r="O303" s="7">
        <v>-7.9699999999999993E-2</v>
      </c>
      <c r="P303" s="7">
        <v>0.23760000000000001</v>
      </c>
      <c r="Q303" t="s">
        <v>31</v>
      </c>
      <c r="W303" s="6"/>
      <c r="Y303" s="6"/>
      <c r="AA303" s="7"/>
      <c r="AC303" s="7"/>
      <c r="AI303" s="7"/>
      <c r="AJ303" s="7"/>
    </row>
    <row r="304" spans="1:36">
      <c r="A304" t="s">
        <v>105</v>
      </c>
      <c r="B304" t="s">
        <v>30</v>
      </c>
      <c r="C304" s="6">
        <v>42825.444432870368</v>
      </c>
      <c r="D304">
        <v>147.85</v>
      </c>
      <c r="E304" s="6">
        <v>42828.503460648149</v>
      </c>
      <c r="F304">
        <v>112.25</v>
      </c>
      <c r="G304" s="7">
        <v>-0.24079999999999999</v>
      </c>
      <c r="H304">
        <v>17324.47</v>
      </c>
      <c r="I304" s="7">
        <v>0.22320000000000001</v>
      </c>
      <c r="J304">
        <v>525</v>
      </c>
      <c r="K304">
        <v>77621.25</v>
      </c>
      <c r="L304">
        <v>572036.74</v>
      </c>
      <c r="M304">
        <v>95</v>
      </c>
      <c r="N304">
        <v>182.36</v>
      </c>
      <c r="O304" s="7">
        <v>-0.14369999999999999</v>
      </c>
      <c r="P304" s="7">
        <v>0.42309999999999998</v>
      </c>
      <c r="Q304" t="s">
        <v>31</v>
      </c>
      <c r="W304" s="6"/>
      <c r="Y304" s="6"/>
      <c r="AA304" s="7"/>
      <c r="AC304" s="7"/>
      <c r="AI304" s="7"/>
      <c r="AJ304" s="7"/>
    </row>
    <row r="305" spans="1:36">
      <c r="A305" t="s">
        <v>104</v>
      </c>
      <c r="B305" t="s">
        <v>30</v>
      </c>
      <c r="C305" s="6">
        <v>42828.503460648149</v>
      </c>
      <c r="D305">
        <v>124.2</v>
      </c>
      <c r="E305" s="6">
        <v>42831.388877314814</v>
      </c>
      <c r="F305">
        <v>33.35</v>
      </c>
      <c r="G305" s="7">
        <v>-0.73150000000000004</v>
      </c>
      <c r="H305">
        <v>46869.11</v>
      </c>
      <c r="I305" s="7">
        <v>0.71879999999999999</v>
      </c>
      <c r="J305">
        <v>525</v>
      </c>
      <c r="K305">
        <v>65205</v>
      </c>
      <c r="L305">
        <v>618905.85</v>
      </c>
      <c r="M305">
        <v>122</v>
      </c>
      <c r="N305">
        <v>384.17</v>
      </c>
      <c r="O305" s="7">
        <v>-8.9399999999999993E-2</v>
      </c>
      <c r="P305" s="7">
        <v>0.86880000000000002</v>
      </c>
      <c r="Q305" t="s">
        <v>31</v>
      </c>
      <c r="W305" s="6"/>
      <c r="Y305" s="6"/>
      <c r="AA305" s="7"/>
      <c r="AC305" s="7"/>
      <c r="AI305" s="7"/>
      <c r="AJ305" s="7"/>
    </row>
    <row r="306" spans="1:36">
      <c r="A306" t="s">
        <v>106</v>
      </c>
      <c r="B306" t="s">
        <v>30</v>
      </c>
      <c r="C306" s="6">
        <v>42831.388877314814</v>
      </c>
      <c r="D306">
        <v>52</v>
      </c>
      <c r="E306" s="6">
        <v>42831.607627314814</v>
      </c>
      <c r="F306">
        <v>49.2</v>
      </c>
      <c r="G306" s="7">
        <v>-5.3800000000000001E-2</v>
      </c>
      <c r="H306">
        <v>938.7</v>
      </c>
      <c r="I306" s="7">
        <v>3.44E-2</v>
      </c>
      <c r="J306">
        <v>525</v>
      </c>
      <c r="K306">
        <v>27300</v>
      </c>
      <c r="L306">
        <v>619844.55000000005</v>
      </c>
      <c r="M306">
        <v>64</v>
      </c>
      <c r="N306">
        <v>14.67</v>
      </c>
      <c r="O306" s="7">
        <v>-0.4</v>
      </c>
      <c r="P306" s="7">
        <v>0.44230000000000003</v>
      </c>
      <c r="Q306" t="s">
        <v>31</v>
      </c>
      <c r="W306" s="6"/>
      <c r="Y306" s="6"/>
      <c r="AA306" s="7"/>
      <c r="AC306" s="7"/>
      <c r="AI306" s="7"/>
      <c r="AJ306" s="7"/>
    </row>
    <row r="307" spans="1:36">
      <c r="A307" t="s">
        <v>107</v>
      </c>
      <c r="B307" t="s">
        <v>30</v>
      </c>
      <c r="C307" s="6">
        <v>42831.607627314814</v>
      </c>
      <c r="D307">
        <v>25.6</v>
      </c>
      <c r="E307" s="6">
        <v>42831.645821759259</v>
      </c>
      <c r="F307">
        <v>0.05</v>
      </c>
      <c r="G307" s="7">
        <v>-0.998</v>
      </c>
      <c r="H307">
        <v>13279.09</v>
      </c>
      <c r="I307" s="7">
        <v>0.98799999999999999</v>
      </c>
      <c r="J307">
        <v>525</v>
      </c>
      <c r="K307">
        <v>13440</v>
      </c>
      <c r="L307">
        <v>633123.64</v>
      </c>
      <c r="M307">
        <v>12</v>
      </c>
      <c r="N307">
        <v>1106.5899999999999</v>
      </c>
      <c r="O307" s="7">
        <v>-4.1562000000000001</v>
      </c>
      <c r="P307" s="7">
        <v>0.998</v>
      </c>
      <c r="Q307" t="s">
        <v>31</v>
      </c>
      <c r="W307" s="6"/>
      <c r="Y307" s="6"/>
      <c r="AA307" s="7"/>
      <c r="AC307" s="7"/>
      <c r="AI307" s="7"/>
      <c r="AJ307" s="7"/>
    </row>
    <row r="308" spans="1:36">
      <c r="A308" t="s">
        <v>106</v>
      </c>
      <c r="B308" t="s">
        <v>30</v>
      </c>
      <c r="C308" s="6">
        <v>42832.388877314814</v>
      </c>
      <c r="D308">
        <v>107</v>
      </c>
      <c r="E308" s="6">
        <v>42832.586793981478</v>
      </c>
      <c r="F308">
        <v>101.55</v>
      </c>
      <c r="G308" s="7">
        <v>-5.0900000000000001E-2</v>
      </c>
      <c r="H308">
        <v>1766.36</v>
      </c>
      <c r="I308" s="7">
        <v>3.1399999999999997E-2</v>
      </c>
      <c r="J308">
        <v>525</v>
      </c>
      <c r="K308">
        <v>56175</v>
      </c>
      <c r="L308">
        <v>634890</v>
      </c>
      <c r="M308">
        <v>58</v>
      </c>
      <c r="N308">
        <v>30.45</v>
      </c>
      <c r="O308" s="7">
        <v>-8.3599999999999994E-2</v>
      </c>
      <c r="P308" s="7">
        <v>0.214</v>
      </c>
      <c r="Q308" t="s">
        <v>31</v>
      </c>
      <c r="W308" s="6"/>
      <c r="Y308" s="6"/>
      <c r="AA308" s="7"/>
      <c r="AC308" s="7"/>
      <c r="AI308" s="7"/>
      <c r="AJ308" s="7"/>
    </row>
    <row r="309" spans="1:36">
      <c r="A309" t="s">
        <v>107</v>
      </c>
      <c r="B309" t="s">
        <v>30</v>
      </c>
      <c r="C309" s="6">
        <v>42832.586793981478</v>
      </c>
      <c r="D309">
        <v>125.75</v>
      </c>
      <c r="E309" s="6">
        <v>42832.614571759259</v>
      </c>
      <c r="F309">
        <v>163.85</v>
      </c>
      <c r="G309" s="7">
        <v>0.30299999999999999</v>
      </c>
      <c r="H309">
        <v>-21522.9</v>
      </c>
      <c r="I309" s="7">
        <v>-0.32600000000000001</v>
      </c>
      <c r="J309">
        <v>525</v>
      </c>
      <c r="K309">
        <v>66018.75</v>
      </c>
      <c r="L309">
        <v>613367.1</v>
      </c>
      <c r="M309">
        <v>9</v>
      </c>
      <c r="N309">
        <v>-2391.4299999999998</v>
      </c>
      <c r="O309" s="7">
        <v>-0.30299999999999999</v>
      </c>
      <c r="P309" s="7">
        <v>9.3399999999999997E-2</v>
      </c>
      <c r="Q309" t="s">
        <v>31</v>
      </c>
      <c r="W309" s="6"/>
      <c r="Y309" s="6"/>
      <c r="AA309" s="7"/>
      <c r="AC309" s="7"/>
      <c r="AI309" s="7"/>
      <c r="AJ309" s="7"/>
    </row>
    <row r="310" spans="1:36">
      <c r="A310" t="s">
        <v>105</v>
      </c>
      <c r="B310" t="s">
        <v>30</v>
      </c>
      <c r="C310" s="6">
        <v>42832.614571759259</v>
      </c>
      <c r="D310">
        <v>117.15</v>
      </c>
      <c r="E310" s="6">
        <v>42835.51734953704</v>
      </c>
      <c r="F310">
        <v>80</v>
      </c>
      <c r="G310" s="7">
        <v>-0.31709999999999999</v>
      </c>
      <c r="H310">
        <v>18468.71</v>
      </c>
      <c r="I310" s="7">
        <v>0.30030000000000001</v>
      </c>
      <c r="J310">
        <v>525</v>
      </c>
      <c r="K310">
        <v>61503.75</v>
      </c>
      <c r="L310">
        <v>631835.81000000006</v>
      </c>
      <c r="M310">
        <v>50</v>
      </c>
      <c r="N310">
        <v>369.37</v>
      </c>
      <c r="O310" s="7">
        <v>-0.15240000000000001</v>
      </c>
      <c r="P310" s="7">
        <v>0.5262</v>
      </c>
      <c r="Q310" t="s">
        <v>31</v>
      </c>
      <c r="W310" s="6"/>
      <c r="Y310" s="6"/>
      <c r="AA310" s="7"/>
      <c r="AC310" s="7"/>
      <c r="AI310" s="7"/>
      <c r="AJ310" s="7"/>
    </row>
    <row r="311" spans="1:36">
      <c r="A311" t="s">
        <v>104</v>
      </c>
      <c r="B311" t="s">
        <v>30</v>
      </c>
      <c r="C311" s="6">
        <v>42835.51734953704</v>
      </c>
      <c r="D311">
        <v>121</v>
      </c>
      <c r="E311" s="6">
        <v>42837.409710648149</v>
      </c>
      <c r="F311">
        <v>45.5</v>
      </c>
      <c r="G311" s="7">
        <v>-0.624</v>
      </c>
      <c r="H311">
        <v>38763.379999999997</v>
      </c>
      <c r="I311" s="7">
        <v>0.61019999999999996</v>
      </c>
      <c r="J311">
        <v>525</v>
      </c>
      <c r="K311">
        <v>63525</v>
      </c>
      <c r="L311">
        <v>670599.18999999994</v>
      </c>
      <c r="M311">
        <v>124</v>
      </c>
      <c r="N311">
        <v>312.61</v>
      </c>
      <c r="O311" s="7">
        <v>-0.13139999999999999</v>
      </c>
      <c r="P311" s="7">
        <v>0.90039999999999998</v>
      </c>
      <c r="Q311" t="s">
        <v>31</v>
      </c>
      <c r="W311" s="6"/>
      <c r="Y311" s="6"/>
      <c r="AA311" s="7"/>
      <c r="AC311" s="7"/>
      <c r="AI311" s="7"/>
      <c r="AJ311" s="7"/>
    </row>
    <row r="312" spans="1:36">
      <c r="A312" t="s">
        <v>106</v>
      </c>
      <c r="B312" t="s">
        <v>30</v>
      </c>
      <c r="C312" s="6">
        <v>42837.409710648149</v>
      </c>
      <c r="D312">
        <v>81.8</v>
      </c>
      <c r="E312" s="6">
        <v>42837.513877314814</v>
      </c>
      <c r="F312">
        <v>118.75</v>
      </c>
      <c r="G312" s="7">
        <v>0.45169999999999999</v>
      </c>
      <c r="H312">
        <v>-20451.64</v>
      </c>
      <c r="I312" s="7">
        <v>-0.47620000000000001</v>
      </c>
      <c r="J312">
        <v>525</v>
      </c>
      <c r="K312">
        <v>42945</v>
      </c>
      <c r="L312">
        <v>650147.55000000005</v>
      </c>
      <c r="M312">
        <v>31</v>
      </c>
      <c r="N312">
        <v>-659.73</v>
      </c>
      <c r="O312" s="7">
        <v>-0.49080000000000001</v>
      </c>
      <c r="P312" s="7">
        <v>0.35210000000000002</v>
      </c>
      <c r="Q312" t="s">
        <v>31</v>
      </c>
      <c r="W312" s="6"/>
      <c r="Y312" s="6"/>
      <c r="AA312" s="7"/>
      <c r="AC312" s="7"/>
      <c r="AI312" s="7"/>
      <c r="AJ312" s="7"/>
    </row>
    <row r="313" spans="1:36">
      <c r="A313" t="s">
        <v>108</v>
      </c>
      <c r="B313" t="s">
        <v>30</v>
      </c>
      <c r="C313" s="6">
        <v>42837.513877314814</v>
      </c>
      <c r="D313">
        <v>78.900000000000006</v>
      </c>
      <c r="E313" s="6">
        <v>42837.645821759259</v>
      </c>
      <c r="F313">
        <v>68.75</v>
      </c>
      <c r="G313" s="7">
        <v>-0.12859999999999999</v>
      </c>
      <c r="H313">
        <v>4553.59</v>
      </c>
      <c r="I313" s="7">
        <v>0.1099</v>
      </c>
      <c r="J313">
        <v>525</v>
      </c>
      <c r="K313">
        <v>41422.5</v>
      </c>
      <c r="L313">
        <v>654701.14</v>
      </c>
      <c r="M313">
        <v>39</v>
      </c>
      <c r="N313">
        <v>116.76</v>
      </c>
      <c r="O313" s="7">
        <v>-0.29089999999999999</v>
      </c>
      <c r="P313" s="7">
        <v>0.51839999999999997</v>
      </c>
      <c r="Q313" t="s">
        <v>31</v>
      </c>
      <c r="W313" s="6"/>
      <c r="Y313" s="6"/>
      <c r="AA313" s="7"/>
      <c r="AC313" s="7"/>
      <c r="AI313" s="7"/>
      <c r="AJ313" s="7"/>
    </row>
    <row r="314" spans="1:36">
      <c r="A314" t="s">
        <v>109</v>
      </c>
      <c r="B314" t="s">
        <v>30</v>
      </c>
      <c r="C314" s="6">
        <v>42838.388877314814</v>
      </c>
      <c r="D314">
        <v>35.4</v>
      </c>
      <c r="E314" s="6">
        <v>42838.458321759259</v>
      </c>
      <c r="F314">
        <v>60.35</v>
      </c>
      <c r="G314" s="7">
        <v>0.70479999999999998</v>
      </c>
      <c r="H314">
        <v>-13601.44</v>
      </c>
      <c r="I314" s="7">
        <v>-0.7319</v>
      </c>
      <c r="J314">
        <v>525</v>
      </c>
      <c r="K314">
        <v>18585</v>
      </c>
      <c r="L314">
        <v>641099.69999999995</v>
      </c>
      <c r="M314">
        <v>21</v>
      </c>
      <c r="N314">
        <v>-647.69000000000005</v>
      </c>
      <c r="O314" s="7">
        <v>-0.93500000000000005</v>
      </c>
      <c r="P314" s="7">
        <v>0.25850000000000001</v>
      </c>
      <c r="Q314" t="s">
        <v>31</v>
      </c>
      <c r="W314" s="6"/>
      <c r="Y314" s="6"/>
      <c r="AA314" s="7"/>
      <c r="AC314" s="7"/>
      <c r="AI314" s="7"/>
      <c r="AJ314" s="7"/>
    </row>
    <row r="315" spans="1:36">
      <c r="A315" t="s">
        <v>108</v>
      </c>
      <c r="B315" t="s">
        <v>30</v>
      </c>
      <c r="C315" s="6">
        <v>42838.458321759259</v>
      </c>
      <c r="D315">
        <v>34.1</v>
      </c>
      <c r="E315" s="6">
        <v>42838.604155092595</v>
      </c>
      <c r="F315">
        <v>32.5</v>
      </c>
      <c r="G315" s="7">
        <v>-4.6899999999999997E-2</v>
      </c>
      <c r="H315">
        <v>490.35</v>
      </c>
      <c r="I315" s="7">
        <v>2.7400000000000001E-2</v>
      </c>
      <c r="J315">
        <v>525</v>
      </c>
      <c r="K315">
        <v>17902.5</v>
      </c>
      <c r="L315">
        <v>641590.05000000005</v>
      </c>
      <c r="M315">
        <v>43</v>
      </c>
      <c r="N315">
        <v>11.4</v>
      </c>
      <c r="O315" s="7">
        <v>-0.44719999999999999</v>
      </c>
      <c r="P315" s="7">
        <v>0.58940000000000003</v>
      </c>
      <c r="Q315" t="s">
        <v>31</v>
      </c>
      <c r="W315" s="6"/>
      <c r="Y315" s="6"/>
      <c r="AA315" s="7"/>
      <c r="AC315" s="7"/>
      <c r="AI315" s="7"/>
      <c r="AJ315" s="7"/>
    </row>
    <row r="316" spans="1:36">
      <c r="A316" t="s">
        <v>109</v>
      </c>
      <c r="B316" t="s">
        <v>30</v>
      </c>
      <c r="C316" s="6">
        <v>42838.607627314814</v>
      </c>
      <c r="D316">
        <v>24</v>
      </c>
      <c r="E316" s="6">
        <v>42838.645821759259</v>
      </c>
      <c r="F316">
        <v>0.05</v>
      </c>
      <c r="G316" s="7">
        <v>-0.99790000000000001</v>
      </c>
      <c r="H316">
        <v>12447.49</v>
      </c>
      <c r="I316" s="7">
        <v>0.9879</v>
      </c>
      <c r="J316">
        <v>525</v>
      </c>
      <c r="K316">
        <v>12600</v>
      </c>
      <c r="L316">
        <v>654037.54</v>
      </c>
      <c r="M316">
        <v>12</v>
      </c>
      <c r="N316">
        <v>1037.29</v>
      </c>
      <c r="O316" s="7">
        <v>-0.14380000000000001</v>
      </c>
      <c r="P316" s="7">
        <v>0.99790000000000001</v>
      </c>
      <c r="Q316" t="s">
        <v>31</v>
      </c>
      <c r="W316" s="6"/>
      <c r="Y316" s="6"/>
      <c r="AA316" s="7"/>
      <c r="AC316" s="7"/>
      <c r="AI316" s="7"/>
      <c r="AJ316" s="7"/>
    </row>
    <row r="317" spans="1:36">
      <c r="A317" t="s">
        <v>108</v>
      </c>
      <c r="B317" t="s">
        <v>30</v>
      </c>
      <c r="C317" s="6">
        <v>42842.388877314814</v>
      </c>
      <c r="D317">
        <v>108.05</v>
      </c>
      <c r="E317" s="6">
        <v>42842.395821759259</v>
      </c>
      <c r="F317">
        <v>135.25</v>
      </c>
      <c r="G317" s="7">
        <v>0.25169999999999998</v>
      </c>
      <c r="H317">
        <v>-15557.33</v>
      </c>
      <c r="I317" s="7">
        <v>-0.27429999999999999</v>
      </c>
      <c r="J317">
        <v>525</v>
      </c>
      <c r="K317">
        <v>56726.25</v>
      </c>
      <c r="L317">
        <v>638480.21</v>
      </c>
      <c r="M317">
        <v>3</v>
      </c>
      <c r="N317">
        <v>-5185.78</v>
      </c>
      <c r="O317" s="7">
        <v>-0.25169999999999998</v>
      </c>
      <c r="P317" s="7">
        <v>6.5699999999999995E-2</v>
      </c>
      <c r="Q317" t="s">
        <v>31</v>
      </c>
      <c r="W317" s="6"/>
      <c r="Y317" s="6"/>
      <c r="AA317" s="7"/>
      <c r="AC317" s="7"/>
      <c r="AI317" s="7"/>
      <c r="AJ317" s="7"/>
    </row>
    <row r="318" spans="1:36">
      <c r="A318" t="s">
        <v>109</v>
      </c>
      <c r="B318" t="s">
        <v>30</v>
      </c>
      <c r="C318" s="6">
        <v>42842.395821759259</v>
      </c>
      <c r="D318">
        <v>95.3</v>
      </c>
      <c r="E318" s="6">
        <v>42842.624988425923</v>
      </c>
      <c r="F318">
        <v>88.25</v>
      </c>
      <c r="G318" s="7">
        <v>-7.3999999999999996E-2</v>
      </c>
      <c r="H318">
        <v>2737.61</v>
      </c>
      <c r="I318" s="7">
        <v>5.4699999999999999E-2</v>
      </c>
      <c r="J318">
        <v>525</v>
      </c>
      <c r="K318">
        <v>50032.5</v>
      </c>
      <c r="L318">
        <v>641217.82999999996</v>
      </c>
      <c r="M318">
        <v>67</v>
      </c>
      <c r="N318">
        <v>40.86</v>
      </c>
      <c r="O318" s="7">
        <v>-0.17580000000000001</v>
      </c>
      <c r="P318" s="7">
        <v>0.27539999999999998</v>
      </c>
      <c r="Q318" t="s">
        <v>31</v>
      </c>
      <c r="W318" s="6"/>
      <c r="Y318" s="6"/>
      <c r="AA318" s="7"/>
      <c r="AC318" s="7"/>
      <c r="AI318" s="7"/>
      <c r="AJ318" s="7"/>
    </row>
    <row r="319" spans="1:36">
      <c r="A319" t="s">
        <v>107</v>
      </c>
      <c r="B319" t="s">
        <v>30</v>
      </c>
      <c r="C319" s="6">
        <v>42842.624988425923</v>
      </c>
      <c r="D319">
        <v>74.599999999999994</v>
      </c>
      <c r="E319" s="6">
        <v>42843.562488425923</v>
      </c>
      <c r="F319">
        <v>35</v>
      </c>
      <c r="G319" s="7">
        <v>-0.53080000000000005</v>
      </c>
      <c r="H319">
        <v>20214.599999999999</v>
      </c>
      <c r="I319" s="7">
        <v>0.5161</v>
      </c>
      <c r="J319">
        <v>525</v>
      </c>
      <c r="K319">
        <v>39165</v>
      </c>
      <c r="L319">
        <v>661432.43000000005</v>
      </c>
      <c r="M319">
        <v>60</v>
      </c>
      <c r="N319">
        <v>336.91</v>
      </c>
      <c r="O319" s="7">
        <v>-0.1193</v>
      </c>
      <c r="P319" s="7">
        <v>0.752</v>
      </c>
      <c r="Q319" t="s">
        <v>31</v>
      </c>
      <c r="W319" s="6"/>
      <c r="Y319" s="6"/>
      <c r="AA319" s="7"/>
      <c r="AC319" s="7"/>
      <c r="AI319" s="7"/>
      <c r="AJ319" s="7"/>
    </row>
    <row r="320" spans="1:36">
      <c r="A320" t="s">
        <v>110</v>
      </c>
      <c r="B320" t="s">
        <v>30</v>
      </c>
      <c r="C320" s="6">
        <v>42843.562488425923</v>
      </c>
      <c r="D320">
        <v>92.5</v>
      </c>
      <c r="E320" s="6">
        <v>42845.493043981478</v>
      </c>
      <c r="F320">
        <v>1.2</v>
      </c>
      <c r="G320" s="7">
        <v>-0.98699999999999999</v>
      </c>
      <c r="H320">
        <v>47440.57</v>
      </c>
      <c r="I320" s="7">
        <v>0.97689999999999999</v>
      </c>
      <c r="J320">
        <v>525</v>
      </c>
      <c r="K320">
        <v>48562.5</v>
      </c>
      <c r="L320">
        <v>708873</v>
      </c>
      <c r="M320">
        <v>135</v>
      </c>
      <c r="N320">
        <v>351.41</v>
      </c>
      <c r="O320" s="7">
        <v>-0.22650000000000001</v>
      </c>
      <c r="P320" s="7">
        <v>0.99299999999999999</v>
      </c>
      <c r="Q320" t="s">
        <v>31</v>
      </c>
      <c r="W320" s="6"/>
      <c r="Y320" s="6"/>
      <c r="AA320" s="7"/>
      <c r="AC320" s="7"/>
      <c r="AI320" s="7"/>
      <c r="AJ320" s="7"/>
    </row>
    <row r="321" spans="1:36">
      <c r="A321" t="s">
        <v>104</v>
      </c>
      <c r="B321" t="s">
        <v>30</v>
      </c>
      <c r="C321" s="6">
        <v>42845.496516203704</v>
      </c>
      <c r="D321">
        <v>24</v>
      </c>
      <c r="E321" s="6">
        <v>42845.614571759259</v>
      </c>
      <c r="F321">
        <v>33.700000000000003</v>
      </c>
      <c r="G321" s="7">
        <v>0.4042</v>
      </c>
      <c r="H321">
        <v>-5395.43</v>
      </c>
      <c r="I321" s="7">
        <v>-0.42820000000000003</v>
      </c>
      <c r="J321">
        <v>525</v>
      </c>
      <c r="K321">
        <v>12600</v>
      </c>
      <c r="L321">
        <v>703477.58</v>
      </c>
      <c r="M321">
        <v>35</v>
      </c>
      <c r="N321">
        <v>-154.16</v>
      </c>
      <c r="O321" s="7">
        <v>-0.50209999999999999</v>
      </c>
      <c r="P321" s="7">
        <v>0.52290000000000003</v>
      </c>
      <c r="Q321" t="s">
        <v>31</v>
      </c>
      <c r="W321" s="6"/>
      <c r="Y321" s="6"/>
      <c r="AA321" s="7"/>
      <c r="AC321" s="7"/>
      <c r="AI321" s="7"/>
      <c r="AJ321" s="7"/>
    </row>
    <row r="322" spans="1:36">
      <c r="A322" t="s">
        <v>107</v>
      </c>
      <c r="B322" t="s">
        <v>30</v>
      </c>
      <c r="C322" s="6">
        <v>42846.388877314814</v>
      </c>
      <c r="D322">
        <v>140.4</v>
      </c>
      <c r="E322" s="6">
        <v>42846.503460648149</v>
      </c>
      <c r="F322">
        <v>169.1</v>
      </c>
      <c r="G322" s="7">
        <v>0.2044</v>
      </c>
      <c r="H322">
        <v>-16692.37</v>
      </c>
      <c r="I322" s="7">
        <v>-0.22650000000000001</v>
      </c>
      <c r="J322">
        <v>525</v>
      </c>
      <c r="K322">
        <v>73710</v>
      </c>
      <c r="L322">
        <v>686785.2</v>
      </c>
      <c r="M322">
        <v>34</v>
      </c>
      <c r="N322">
        <v>-490.95</v>
      </c>
      <c r="O322" s="7">
        <v>-0.3034</v>
      </c>
      <c r="P322" s="7">
        <v>0.12039999999999999</v>
      </c>
      <c r="Q322" t="s">
        <v>31</v>
      </c>
      <c r="W322" s="6"/>
      <c r="Y322" s="6"/>
      <c r="AA322" s="7"/>
      <c r="AC322" s="7"/>
      <c r="AI322" s="7"/>
      <c r="AJ322" s="7"/>
    </row>
    <row r="323" spans="1:36">
      <c r="A323" t="s">
        <v>105</v>
      </c>
      <c r="B323" t="s">
        <v>30</v>
      </c>
      <c r="C323" s="6">
        <v>42846.503460648149</v>
      </c>
      <c r="D323">
        <v>171.95</v>
      </c>
      <c r="E323" s="6">
        <v>42846.614571759259</v>
      </c>
      <c r="F323">
        <v>155</v>
      </c>
      <c r="G323" s="7">
        <v>-9.8599999999999993E-2</v>
      </c>
      <c r="H323">
        <v>7182.26</v>
      </c>
      <c r="I323" s="7">
        <v>7.9600000000000004E-2</v>
      </c>
      <c r="J323">
        <v>525</v>
      </c>
      <c r="K323">
        <v>90273.75</v>
      </c>
      <c r="L323">
        <v>693967.46</v>
      </c>
      <c r="M323">
        <v>33</v>
      </c>
      <c r="N323">
        <v>217.64</v>
      </c>
      <c r="O323" s="7">
        <v>-1.4200000000000001E-2</v>
      </c>
      <c r="P323" s="7">
        <v>0.38179999999999997</v>
      </c>
      <c r="Q323" t="s">
        <v>31</v>
      </c>
      <c r="W323" s="6"/>
      <c r="Y323" s="6"/>
      <c r="AA323" s="7"/>
      <c r="AC323" s="7"/>
      <c r="AI323" s="7"/>
      <c r="AJ323" s="7"/>
    </row>
    <row r="324" spans="1:36">
      <c r="A324" t="s">
        <v>104</v>
      </c>
      <c r="B324" t="s">
        <v>30</v>
      </c>
      <c r="C324" s="6">
        <v>42846.614571759259</v>
      </c>
      <c r="D324">
        <v>138.30000000000001</v>
      </c>
      <c r="E324" s="6">
        <v>42852.645821759259</v>
      </c>
      <c r="F324">
        <v>0.05</v>
      </c>
      <c r="G324" s="7">
        <v>-0.99960000000000004</v>
      </c>
      <c r="H324">
        <v>71854.91</v>
      </c>
      <c r="I324" s="7">
        <v>0.98960000000000004</v>
      </c>
      <c r="J324">
        <v>525</v>
      </c>
      <c r="K324">
        <v>72607.5</v>
      </c>
      <c r="L324">
        <v>765822.38</v>
      </c>
      <c r="M324">
        <v>318</v>
      </c>
      <c r="N324">
        <v>225.96</v>
      </c>
      <c r="O324" s="7">
        <v>-9.5399999999999999E-2</v>
      </c>
      <c r="P324" s="7">
        <v>0.99960000000000004</v>
      </c>
      <c r="Q324" t="s">
        <v>31</v>
      </c>
      <c r="W324" s="6"/>
      <c r="Y324" s="6"/>
      <c r="AA324" s="7"/>
      <c r="AC324" s="7"/>
      <c r="AI324" s="7"/>
      <c r="AJ324" s="7"/>
    </row>
    <row r="325" spans="1:36">
      <c r="A325" t="s">
        <v>111</v>
      </c>
      <c r="B325" t="s">
        <v>30</v>
      </c>
      <c r="C325" s="6">
        <v>42853.388877314814</v>
      </c>
      <c r="D325">
        <v>100</v>
      </c>
      <c r="E325" s="6">
        <v>42853.559016203704</v>
      </c>
      <c r="F325">
        <v>102.75</v>
      </c>
      <c r="G325" s="7">
        <v>2.75E-2</v>
      </c>
      <c r="H325">
        <v>-2149.88</v>
      </c>
      <c r="I325" s="7">
        <v>-4.7800000000000002E-2</v>
      </c>
      <c r="J325">
        <v>450</v>
      </c>
      <c r="K325">
        <v>45000</v>
      </c>
      <c r="L325">
        <v>763672.5</v>
      </c>
      <c r="M325">
        <v>50</v>
      </c>
      <c r="N325">
        <v>-43</v>
      </c>
      <c r="O325" s="7">
        <v>-6.5000000000000002E-2</v>
      </c>
      <c r="P325" s="7">
        <v>0.28999999999999998</v>
      </c>
      <c r="Q325" t="s">
        <v>31</v>
      </c>
      <c r="W325" s="6"/>
      <c r="Y325" s="6"/>
      <c r="AA325" s="7"/>
      <c r="AC325" s="7"/>
      <c r="AI325" s="7"/>
      <c r="AJ325" s="7"/>
    </row>
    <row r="326" spans="1:36">
      <c r="A326" t="s">
        <v>112</v>
      </c>
      <c r="B326" t="s">
        <v>30</v>
      </c>
      <c r="C326" s="6">
        <v>42853.559016203704</v>
      </c>
      <c r="D326">
        <v>142</v>
      </c>
      <c r="E326" s="6">
        <v>42857.451377314814</v>
      </c>
      <c r="F326">
        <v>111.9</v>
      </c>
      <c r="G326" s="7">
        <v>-0.21199999999999999</v>
      </c>
      <c r="H326">
        <v>12402.45</v>
      </c>
      <c r="I326" s="7">
        <v>0.19409999999999999</v>
      </c>
      <c r="J326">
        <v>450</v>
      </c>
      <c r="K326">
        <v>63900</v>
      </c>
      <c r="L326">
        <v>776074.95</v>
      </c>
      <c r="M326">
        <v>47</v>
      </c>
      <c r="N326">
        <v>263.88</v>
      </c>
      <c r="O326" s="7">
        <v>-8.8400000000000006E-2</v>
      </c>
      <c r="P326" s="7">
        <v>0.61899999999999999</v>
      </c>
      <c r="Q326" t="s">
        <v>31</v>
      </c>
      <c r="W326" s="6"/>
      <c r="Y326" s="6"/>
      <c r="AA326" s="7"/>
      <c r="AC326" s="7"/>
      <c r="AI326" s="7"/>
      <c r="AJ326" s="7"/>
    </row>
    <row r="327" spans="1:36">
      <c r="A327" t="s">
        <v>111</v>
      </c>
      <c r="B327" t="s">
        <v>30</v>
      </c>
      <c r="C327" s="6">
        <v>42857.451377314814</v>
      </c>
      <c r="D327">
        <v>95.5</v>
      </c>
      <c r="E327" s="6">
        <v>42858.388877314814</v>
      </c>
      <c r="F327">
        <v>133.85</v>
      </c>
      <c r="G327" s="7">
        <v>0.40160000000000001</v>
      </c>
      <c r="H327">
        <v>-18289.580000000002</v>
      </c>
      <c r="I327" s="7">
        <v>-0.42559999999999998</v>
      </c>
      <c r="J327">
        <v>450</v>
      </c>
      <c r="K327">
        <v>42975</v>
      </c>
      <c r="L327">
        <v>757785.37</v>
      </c>
      <c r="M327">
        <v>60</v>
      </c>
      <c r="N327">
        <v>-304.83</v>
      </c>
      <c r="O327" s="7">
        <v>-0.54659999999999997</v>
      </c>
      <c r="P327" s="7">
        <v>0.1351</v>
      </c>
      <c r="Q327" t="s">
        <v>31</v>
      </c>
      <c r="W327" s="6"/>
      <c r="Y327" s="6"/>
      <c r="AA327" s="7"/>
      <c r="AC327" s="7"/>
      <c r="AI327" s="7"/>
      <c r="AJ327" s="7"/>
    </row>
    <row r="328" spans="1:36">
      <c r="A328" t="s">
        <v>113</v>
      </c>
      <c r="B328" t="s">
        <v>30</v>
      </c>
      <c r="C328" s="6">
        <v>42858.388877314814</v>
      </c>
      <c r="D328">
        <v>104.7</v>
      </c>
      <c r="E328" s="6">
        <v>42858.437488425923</v>
      </c>
      <c r="F328">
        <v>148.65</v>
      </c>
      <c r="G328" s="7">
        <v>0.41980000000000001</v>
      </c>
      <c r="H328">
        <v>-20917.580000000002</v>
      </c>
      <c r="I328" s="7">
        <v>-0.44400000000000001</v>
      </c>
      <c r="J328">
        <v>450</v>
      </c>
      <c r="K328">
        <v>47115</v>
      </c>
      <c r="L328">
        <v>736867.8</v>
      </c>
      <c r="M328">
        <v>15</v>
      </c>
      <c r="N328">
        <v>-1394.51</v>
      </c>
      <c r="O328" s="7">
        <v>-0.52480000000000004</v>
      </c>
      <c r="P328" s="7">
        <v>0.34289999999999998</v>
      </c>
      <c r="Q328" t="s">
        <v>31</v>
      </c>
      <c r="W328" s="6"/>
      <c r="Y328" s="6"/>
      <c r="AA328" s="7"/>
      <c r="AC328" s="7"/>
      <c r="AI328" s="7"/>
      <c r="AJ328" s="7"/>
    </row>
    <row r="329" spans="1:36">
      <c r="A329" t="s">
        <v>111</v>
      </c>
      <c r="B329" t="s">
        <v>30</v>
      </c>
      <c r="C329" s="6">
        <v>42858.437488425923</v>
      </c>
      <c r="D329">
        <v>93.65</v>
      </c>
      <c r="E329" s="6">
        <v>42858.583321759259</v>
      </c>
      <c r="F329">
        <v>108.8</v>
      </c>
      <c r="G329" s="7">
        <v>0.1618</v>
      </c>
      <c r="H329">
        <v>-7728.52</v>
      </c>
      <c r="I329" s="7">
        <v>-0.18340000000000001</v>
      </c>
      <c r="J329">
        <v>450</v>
      </c>
      <c r="K329">
        <v>42142.5</v>
      </c>
      <c r="L329">
        <v>729139.27</v>
      </c>
      <c r="M329">
        <v>43</v>
      </c>
      <c r="N329">
        <v>-179.73</v>
      </c>
      <c r="O329" s="7">
        <v>-0.18529999999999999</v>
      </c>
      <c r="P329" s="7">
        <v>0.27389999999999998</v>
      </c>
      <c r="Q329" t="s">
        <v>31</v>
      </c>
      <c r="W329" s="6"/>
      <c r="Y329" s="6"/>
      <c r="AA329" s="7"/>
      <c r="AC329" s="7"/>
      <c r="AI329" s="7"/>
      <c r="AJ329" s="7"/>
    </row>
    <row r="330" spans="1:36">
      <c r="A330" t="s">
        <v>113</v>
      </c>
      <c r="B330" t="s">
        <v>30</v>
      </c>
      <c r="C330" s="6">
        <v>42858.583321759259</v>
      </c>
      <c r="D330">
        <v>103.1</v>
      </c>
      <c r="E330" s="6">
        <v>42859.645821759259</v>
      </c>
      <c r="F330">
        <v>0.05</v>
      </c>
      <c r="G330" s="7">
        <v>-0.99950000000000006</v>
      </c>
      <c r="H330">
        <v>45908.33</v>
      </c>
      <c r="I330" s="7">
        <v>0.98950000000000005</v>
      </c>
      <c r="J330">
        <v>450</v>
      </c>
      <c r="K330">
        <v>46395</v>
      </c>
      <c r="L330">
        <v>775047.6</v>
      </c>
      <c r="M330">
        <v>96</v>
      </c>
      <c r="N330">
        <v>478.21</v>
      </c>
      <c r="O330" s="7">
        <v>-0.53439999999999999</v>
      </c>
      <c r="P330" s="7">
        <v>0.99950000000000006</v>
      </c>
      <c r="Q330" t="s">
        <v>31</v>
      </c>
      <c r="W330" s="6"/>
      <c r="Y330" s="6"/>
      <c r="AA330" s="7"/>
      <c r="AC330" s="7"/>
      <c r="AI330" s="7"/>
      <c r="AJ330" s="7"/>
    </row>
    <row r="331" spans="1:36">
      <c r="A331" t="s">
        <v>114</v>
      </c>
      <c r="B331" t="s">
        <v>30</v>
      </c>
      <c r="C331" s="6">
        <v>42860.520821759259</v>
      </c>
      <c r="D331">
        <v>136</v>
      </c>
      <c r="E331" s="6">
        <v>42863.409710648149</v>
      </c>
      <c r="F331">
        <v>125.8</v>
      </c>
      <c r="G331" s="7">
        <v>-7.4999999999999997E-2</v>
      </c>
      <c r="H331">
        <v>3411.9</v>
      </c>
      <c r="I331" s="7">
        <v>5.5800000000000002E-2</v>
      </c>
      <c r="J331">
        <v>450</v>
      </c>
      <c r="K331">
        <v>61200</v>
      </c>
      <c r="L331">
        <v>778459.5</v>
      </c>
      <c r="M331">
        <v>46</v>
      </c>
      <c r="N331">
        <v>74.17</v>
      </c>
      <c r="O331" s="7">
        <v>-0.14560000000000001</v>
      </c>
      <c r="P331" s="7">
        <v>0.33379999999999999</v>
      </c>
      <c r="Q331" t="s">
        <v>31</v>
      </c>
      <c r="W331" s="6"/>
      <c r="Y331" s="6"/>
      <c r="AA331" s="7"/>
      <c r="AC331" s="7"/>
      <c r="AI331" s="7"/>
      <c r="AJ331" s="7"/>
    </row>
    <row r="332" spans="1:36">
      <c r="A332" t="s">
        <v>115</v>
      </c>
      <c r="B332" t="s">
        <v>30</v>
      </c>
      <c r="C332" s="6">
        <v>42863.409710648149</v>
      </c>
      <c r="D332">
        <v>121.35</v>
      </c>
      <c r="E332" s="6">
        <v>42864.402766203704</v>
      </c>
      <c r="F332">
        <v>116.9</v>
      </c>
      <c r="G332" s="7">
        <v>-3.6700000000000003E-2</v>
      </c>
      <c r="H332">
        <v>930.37</v>
      </c>
      <c r="I332" s="7">
        <v>1.7000000000000001E-2</v>
      </c>
      <c r="J332">
        <v>450</v>
      </c>
      <c r="K332">
        <v>54607.5</v>
      </c>
      <c r="L332">
        <v>779389.87</v>
      </c>
      <c r="M332">
        <v>76</v>
      </c>
      <c r="N332">
        <v>12.24</v>
      </c>
      <c r="O332" s="7">
        <v>-0.26250000000000001</v>
      </c>
      <c r="P332" s="7">
        <v>0.43959999999999999</v>
      </c>
      <c r="Q332" t="s">
        <v>31</v>
      </c>
      <c r="W332" s="6"/>
      <c r="Y332" s="6"/>
      <c r="AA332" s="7"/>
      <c r="AC332" s="7"/>
      <c r="AI332" s="7"/>
      <c r="AJ332" s="7"/>
    </row>
    <row r="333" spans="1:36">
      <c r="A333" t="s">
        <v>114</v>
      </c>
      <c r="B333" t="s">
        <v>30</v>
      </c>
      <c r="C333" s="6">
        <v>42864.402766203704</v>
      </c>
      <c r="D333">
        <v>102.65</v>
      </c>
      <c r="E333" s="6">
        <v>42864.552071759259</v>
      </c>
      <c r="F333">
        <v>136.25</v>
      </c>
      <c r="G333" s="7">
        <v>0.32729999999999998</v>
      </c>
      <c r="H333">
        <v>-16195.05</v>
      </c>
      <c r="I333" s="7">
        <v>-0.35060000000000002</v>
      </c>
      <c r="J333">
        <v>450</v>
      </c>
      <c r="K333">
        <v>46192.5</v>
      </c>
      <c r="L333">
        <v>763194.82</v>
      </c>
      <c r="M333">
        <v>44</v>
      </c>
      <c r="N333">
        <v>-368.07</v>
      </c>
      <c r="O333" s="7">
        <v>-0.40479999999999999</v>
      </c>
      <c r="P333" s="7">
        <v>8.5199999999999998E-2</v>
      </c>
      <c r="Q333" t="s">
        <v>31</v>
      </c>
      <c r="W333" s="6"/>
      <c r="Y333" s="6"/>
      <c r="AA333" s="7"/>
      <c r="AC333" s="7"/>
      <c r="AI333" s="7"/>
      <c r="AJ333" s="7"/>
    </row>
    <row r="334" spans="1:36">
      <c r="A334" t="s">
        <v>116</v>
      </c>
      <c r="B334" t="s">
        <v>30</v>
      </c>
      <c r="C334" s="6">
        <v>42864.552071759259</v>
      </c>
      <c r="D334">
        <v>112.25</v>
      </c>
      <c r="E334" s="6">
        <v>42864.638877314814</v>
      </c>
      <c r="F334">
        <v>131.05000000000001</v>
      </c>
      <c r="G334" s="7">
        <v>0.16750000000000001</v>
      </c>
      <c r="H334">
        <v>-9554.85</v>
      </c>
      <c r="I334" s="7">
        <v>-0.18920000000000001</v>
      </c>
      <c r="J334">
        <v>450</v>
      </c>
      <c r="K334">
        <v>50512.5</v>
      </c>
      <c r="L334">
        <v>753639.97</v>
      </c>
      <c r="M334">
        <v>26</v>
      </c>
      <c r="N334">
        <v>-367.49</v>
      </c>
      <c r="O334" s="7">
        <v>-0.30599999999999999</v>
      </c>
      <c r="P334" s="7">
        <v>3.1600000000000003E-2</v>
      </c>
      <c r="Q334" t="s">
        <v>31</v>
      </c>
      <c r="W334" s="6"/>
      <c r="Y334" s="6"/>
      <c r="AA334" s="7"/>
      <c r="AC334" s="7"/>
      <c r="AI334" s="7"/>
      <c r="AJ334" s="7"/>
    </row>
    <row r="335" spans="1:36">
      <c r="A335" t="s">
        <v>114</v>
      </c>
      <c r="B335" t="s">
        <v>30</v>
      </c>
      <c r="C335" s="6">
        <v>42864.638877314814</v>
      </c>
      <c r="D335">
        <v>115.65</v>
      </c>
      <c r="E335" s="6">
        <v>42865.388877314814</v>
      </c>
      <c r="F335">
        <v>136.65</v>
      </c>
      <c r="G335" s="7">
        <v>0.18160000000000001</v>
      </c>
      <c r="H335">
        <v>-10585.35</v>
      </c>
      <c r="I335" s="7">
        <v>-0.2034</v>
      </c>
      <c r="J335">
        <v>450</v>
      </c>
      <c r="K335">
        <v>52042.5</v>
      </c>
      <c r="L335">
        <v>743054.62</v>
      </c>
      <c r="M335">
        <v>6</v>
      </c>
      <c r="N335">
        <v>-1764.22</v>
      </c>
      <c r="O335" s="7">
        <v>-0.18160000000000001</v>
      </c>
      <c r="P335" s="7">
        <v>2.8500000000000001E-2</v>
      </c>
      <c r="Q335" t="s">
        <v>31</v>
      </c>
      <c r="W335" s="6"/>
      <c r="Y335" s="6"/>
      <c r="AA335" s="7"/>
      <c r="AC335" s="7"/>
      <c r="AI335" s="7"/>
      <c r="AJ335" s="7"/>
    </row>
    <row r="336" spans="1:36">
      <c r="A336" t="s">
        <v>116</v>
      </c>
      <c r="B336" t="s">
        <v>30</v>
      </c>
      <c r="C336" s="6">
        <v>42865.388877314814</v>
      </c>
      <c r="D336">
        <v>99.5</v>
      </c>
      <c r="E336" s="6">
        <v>42865.600682870368</v>
      </c>
      <c r="F336">
        <v>72.7</v>
      </c>
      <c r="G336" s="7">
        <v>-0.26929999999999998</v>
      </c>
      <c r="H336">
        <v>11285.1</v>
      </c>
      <c r="I336" s="7">
        <v>0.252</v>
      </c>
      <c r="J336">
        <v>450</v>
      </c>
      <c r="K336">
        <v>44775</v>
      </c>
      <c r="L336">
        <v>754339.73</v>
      </c>
      <c r="M336">
        <v>62</v>
      </c>
      <c r="N336">
        <v>182.02</v>
      </c>
      <c r="O336" s="7">
        <v>-0.20050000000000001</v>
      </c>
      <c r="P336" s="7">
        <v>0.46629999999999999</v>
      </c>
      <c r="Q336" t="s">
        <v>31</v>
      </c>
      <c r="W336" s="6"/>
      <c r="Y336" s="6"/>
      <c r="AA336" s="7"/>
      <c r="AC336" s="7"/>
      <c r="AI336" s="7"/>
      <c r="AJ336" s="7"/>
    </row>
    <row r="337" spans="1:36">
      <c r="A337" t="s">
        <v>117</v>
      </c>
      <c r="B337" t="s">
        <v>30</v>
      </c>
      <c r="C337" s="6">
        <v>42865.600682870368</v>
      </c>
      <c r="D337">
        <v>68.55</v>
      </c>
      <c r="E337" s="6">
        <v>42865.64234953704</v>
      </c>
      <c r="F337">
        <v>93.1</v>
      </c>
      <c r="G337" s="7">
        <v>0.35809999999999997</v>
      </c>
      <c r="H337">
        <v>-11774.93</v>
      </c>
      <c r="I337" s="7">
        <v>-0.38169999999999998</v>
      </c>
      <c r="J337">
        <v>450</v>
      </c>
      <c r="K337">
        <v>30847.5</v>
      </c>
      <c r="L337">
        <v>742564.8</v>
      </c>
      <c r="M337">
        <v>13</v>
      </c>
      <c r="N337">
        <v>-905.76</v>
      </c>
      <c r="O337" s="7">
        <v>-0.35809999999999997</v>
      </c>
      <c r="P337" s="7">
        <v>4.2999999999999997E-2</v>
      </c>
      <c r="Q337" t="s">
        <v>31</v>
      </c>
      <c r="W337" s="6"/>
      <c r="Y337" s="6"/>
      <c r="AA337" s="7"/>
      <c r="AC337" s="7"/>
      <c r="AI337" s="7"/>
      <c r="AJ337" s="7"/>
    </row>
    <row r="338" spans="1:36">
      <c r="A338" t="s">
        <v>116</v>
      </c>
      <c r="B338" t="s">
        <v>30</v>
      </c>
      <c r="C338" s="6">
        <v>42865.64234953704</v>
      </c>
      <c r="D338">
        <v>46.1</v>
      </c>
      <c r="E338" s="6">
        <v>42866.559016203704</v>
      </c>
      <c r="F338">
        <v>8.9</v>
      </c>
      <c r="G338" s="7">
        <v>-0.80689999999999995</v>
      </c>
      <c r="H338">
        <v>16492.5</v>
      </c>
      <c r="I338" s="7">
        <v>0.79500000000000004</v>
      </c>
      <c r="J338">
        <v>450</v>
      </c>
      <c r="K338">
        <v>20745</v>
      </c>
      <c r="L338">
        <v>759057.3</v>
      </c>
      <c r="M338">
        <v>54</v>
      </c>
      <c r="N338">
        <v>305.42</v>
      </c>
      <c r="O338" s="7">
        <v>-9.7600000000000006E-2</v>
      </c>
      <c r="P338" s="7">
        <v>0.97070000000000001</v>
      </c>
      <c r="Q338" t="s">
        <v>31</v>
      </c>
      <c r="W338" s="6"/>
      <c r="Y338" s="6"/>
      <c r="AA338" s="7"/>
      <c r="AC338" s="7"/>
      <c r="AI338" s="7"/>
      <c r="AJ338" s="7"/>
    </row>
    <row r="339" spans="1:36">
      <c r="A339" t="s">
        <v>118</v>
      </c>
      <c r="B339" t="s">
        <v>30</v>
      </c>
      <c r="C339" s="6">
        <v>42866.562488425923</v>
      </c>
      <c r="D339">
        <v>27.8</v>
      </c>
      <c r="E339" s="6">
        <v>42866.645821759259</v>
      </c>
      <c r="F339">
        <v>0.05</v>
      </c>
      <c r="G339" s="7">
        <v>-0.99819999999999998</v>
      </c>
      <c r="H339">
        <v>12362.17</v>
      </c>
      <c r="I339" s="7">
        <v>0.98819999999999997</v>
      </c>
      <c r="J339">
        <v>450</v>
      </c>
      <c r="K339">
        <v>12510</v>
      </c>
      <c r="L339">
        <v>771419.48</v>
      </c>
      <c r="M339">
        <v>25</v>
      </c>
      <c r="N339">
        <v>494.49</v>
      </c>
      <c r="O339" s="7">
        <v>-0.2374</v>
      </c>
      <c r="P339" s="7">
        <v>0.99819999999999998</v>
      </c>
      <c r="Q339" t="s">
        <v>31</v>
      </c>
      <c r="W339" s="6"/>
      <c r="Y339" s="6"/>
      <c r="AA339" s="7"/>
      <c r="AC339" s="7"/>
      <c r="AI339" s="7"/>
      <c r="AJ339" s="7"/>
    </row>
    <row r="340" spans="1:36">
      <c r="A340" t="s">
        <v>117</v>
      </c>
      <c r="B340" t="s">
        <v>30</v>
      </c>
      <c r="C340" s="6">
        <v>42867.388877314814</v>
      </c>
      <c r="D340">
        <v>127.45</v>
      </c>
      <c r="E340" s="6">
        <v>42870.388877314814</v>
      </c>
      <c r="F340">
        <v>93.05</v>
      </c>
      <c r="G340" s="7">
        <v>-0.26989999999999997</v>
      </c>
      <c r="H340">
        <v>14487.75</v>
      </c>
      <c r="I340" s="7">
        <v>0.25259999999999999</v>
      </c>
      <c r="J340">
        <v>450</v>
      </c>
      <c r="K340">
        <v>57352.5</v>
      </c>
      <c r="L340">
        <v>785907.23</v>
      </c>
      <c r="M340">
        <v>78</v>
      </c>
      <c r="N340">
        <v>185.74</v>
      </c>
      <c r="O340" s="7">
        <v>-7.9200000000000007E-2</v>
      </c>
      <c r="P340" s="7">
        <v>0.61950000000000005</v>
      </c>
      <c r="Q340" t="s">
        <v>31</v>
      </c>
      <c r="W340" s="6"/>
      <c r="Y340" s="6"/>
      <c r="AA340" s="7"/>
      <c r="AC340" s="7"/>
      <c r="AI340" s="7"/>
      <c r="AJ340" s="7"/>
    </row>
    <row r="341" spans="1:36">
      <c r="A341" t="s">
        <v>116</v>
      </c>
      <c r="B341" t="s">
        <v>30</v>
      </c>
      <c r="C341" s="6">
        <v>42870.388877314814</v>
      </c>
      <c r="D341">
        <v>116.35</v>
      </c>
      <c r="E341" s="6">
        <v>42871.42359953704</v>
      </c>
      <c r="F341">
        <v>104.65</v>
      </c>
      <c r="G341" s="7">
        <v>-0.10059999999999999</v>
      </c>
      <c r="H341">
        <v>4270.5</v>
      </c>
      <c r="I341" s="7">
        <v>8.1600000000000006E-2</v>
      </c>
      <c r="J341">
        <v>450</v>
      </c>
      <c r="K341">
        <v>52357.5</v>
      </c>
      <c r="L341">
        <v>790177.73</v>
      </c>
      <c r="M341">
        <v>88</v>
      </c>
      <c r="N341">
        <v>48.53</v>
      </c>
      <c r="O341" s="7">
        <v>-0.42499999999999999</v>
      </c>
      <c r="P341" s="7">
        <v>0.45850000000000002</v>
      </c>
      <c r="Q341" t="s">
        <v>31</v>
      </c>
      <c r="W341" s="6"/>
      <c r="Y341" s="6"/>
      <c r="AA341" s="7"/>
      <c r="AC341" s="7"/>
      <c r="AI341" s="7"/>
      <c r="AJ341" s="7"/>
    </row>
    <row r="342" spans="1:36">
      <c r="A342" t="s">
        <v>117</v>
      </c>
      <c r="B342" t="s">
        <v>30</v>
      </c>
      <c r="C342" s="6">
        <v>42871.42359953704</v>
      </c>
      <c r="D342">
        <v>82.6</v>
      </c>
      <c r="E342" s="6">
        <v>42871.541655092595</v>
      </c>
      <c r="F342">
        <v>106.05</v>
      </c>
      <c r="G342" s="7">
        <v>0.28389999999999999</v>
      </c>
      <c r="H342">
        <v>-11401.43</v>
      </c>
      <c r="I342" s="7">
        <v>-0.30669999999999997</v>
      </c>
      <c r="J342">
        <v>450</v>
      </c>
      <c r="K342">
        <v>37170</v>
      </c>
      <c r="L342">
        <v>778776.3</v>
      </c>
      <c r="M342">
        <v>35</v>
      </c>
      <c r="N342">
        <v>-325.76</v>
      </c>
      <c r="O342" s="7">
        <v>-0.28999999999999998</v>
      </c>
      <c r="P342" s="7">
        <v>0.1077</v>
      </c>
      <c r="Q342" t="s">
        <v>31</v>
      </c>
      <c r="W342" s="6"/>
      <c r="Y342" s="6"/>
      <c r="AA342" s="7"/>
      <c r="AC342" s="7"/>
      <c r="AI342" s="7"/>
      <c r="AJ342" s="7"/>
    </row>
    <row r="343" spans="1:36">
      <c r="A343" t="s">
        <v>116</v>
      </c>
      <c r="B343" t="s">
        <v>30</v>
      </c>
      <c r="C343" s="6">
        <v>42871.541655092595</v>
      </c>
      <c r="D343">
        <v>73.3</v>
      </c>
      <c r="E343" s="6">
        <v>42872.524293981478</v>
      </c>
      <c r="F343">
        <v>51.650010000000002</v>
      </c>
      <c r="G343" s="7">
        <v>-0.2954</v>
      </c>
      <c r="H343">
        <v>9180.2199999999993</v>
      </c>
      <c r="I343" s="7">
        <v>0.27829999999999999</v>
      </c>
      <c r="J343">
        <v>450</v>
      </c>
      <c r="K343">
        <v>32985</v>
      </c>
      <c r="L343">
        <v>787956.52</v>
      </c>
      <c r="M343">
        <v>73</v>
      </c>
      <c r="N343">
        <v>125.76</v>
      </c>
      <c r="O343" s="7">
        <v>-7.0900000000000005E-2</v>
      </c>
      <c r="P343" s="7">
        <v>0.63170000000000004</v>
      </c>
      <c r="Q343" t="s">
        <v>31</v>
      </c>
      <c r="W343" s="6"/>
      <c r="Y343" s="6"/>
      <c r="AA343" s="7"/>
      <c r="AC343" s="7"/>
      <c r="AI343" s="7"/>
      <c r="AJ343" s="7"/>
    </row>
    <row r="344" spans="1:36">
      <c r="A344" t="s">
        <v>117</v>
      </c>
      <c r="B344" t="s">
        <v>30</v>
      </c>
      <c r="C344" s="6">
        <v>42872.524293981478</v>
      </c>
      <c r="D344">
        <v>107.3</v>
      </c>
      <c r="E344" s="6">
        <v>42872.559016203704</v>
      </c>
      <c r="F344">
        <v>144.35</v>
      </c>
      <c r="G344" s="7">
        <v>0.3453</v>
      </c>
      <c r="H344">
        <v>-17804.93</v>
      </c>
      <c r="I344" s="7">
        <v>-0.36870000000000003</v>
      </c>
      <c r="J344">
        <v>450</v>
      </c>
      <c r="K344">
        <v>48285</v>
      </c>
      <c r="L344">
        <v>770151.6</v>
      </c>
      <c r="M344">
        <v>11</v>
      </c>
      <c r="N344">
        <v>-1618.63</v>
      </c>
      <c r="O344" s="7">
        <v>-0.39279999999999998</v>
      </c>
      <c r="P344" s="7">
        <v>5.8200000000000002E-2</v>
      </c>
      <c r="Q344" t="s">
        <v>31</v>
      </c>
      <c r="W344" s="6"/>
      <c r="Y344" s="6"/>
      <c r="AA344" s="7"/>
      <c r="AC344" s="7"/>
      <c r="AI344" s="7"/>
      <c r="AJ344" s="7"/>
    </row>
    <row r="345" spans="1:36">
      <c r="A345" t="s">
        <v>119</v>
      </c>
      <c r="B345" t="s">
        <v>30</v>
      </c>
      <c r="C345" s="6">
        <v>42872.559016203704</v>
      </c>
      <c r="D345">
        <v>60.15</v>
      </c>
      <c r="E345" s="6">
        <v>42873.388877314814</v>
      </c>
      <c r="F345">
        <v>115</v>
      </c>
      <c r="G345" s="7">
        <v>0.91190000000000004</v>
      </c>
      <c r="H345">
        <v>-25470.67</v>
      </c>
      <c r="I345" s="7">
        <v>-0.94099999999999995</v>
      </c>
      <c r="J345">
        <v>450</v>
      </c>
      <c r="K345">
        <v>27067.5</v>
      </c>
      <c r="L345">
        <v>744680.92</v>
      </c>
      <c r="M345">
        <v>29</v>
      </c>
      <c r="N345">
        <v>-878.3</v>
      </c>
      <c r="O345" s="7">
        <v>-0.96179999999999999</v>
      </c>
      <c r="P345" s="7">
        <v>0.27429999999999999</v>
      </c>
      <c r="Q345" t="s">
        <v>31</v>
      </c>
      <c r="W345" s="6"/>
      <c r="Y345" s="6"/>
      <c r="AA345" s="7"/>
      <c r="AC345" s="7"/>
      <c r="AI345" s="7"/>
      <c r="AJ345" s="7"/>
    </row>
    <row r="346" spans="1:36">
      <c r="A346" t="s">
        <v>117</v>
      </c>
      <c r="B346" t="s">
        <v>30</v>
      </c>
      <c r="C346" s="6">
        <v>42873.388877314814</v>
      </c>
      <c r="D346">
        <v>44</v>
      </c>
      <c r="E346" s="6">
        <v>42873.645821759259</v>
      </c>
      <c r="F346">
        <v>0.05</v>
      </c>
      <c r="G346" s="7">
        <v>-0.99890000000000001</v>
      </c>
      <c r="H346">
        <v>19579.28</v>
      </c>
      <c r="I346" s="7">
        <v>0.9889</v>
      </c>
      <c r="J346">
        <v>450</v>
      </c>
      <c r="K346">
        <v>19800</v>
      </c>
      <c r="L346">
        <v>764260.2</v>
      </c>
      <c r="M346">
        <v>75</v>
      </c>
      <c r="N346">
        <v>261.06</v>
      </c>
      <c r="O346" s="7">
        <v>-0.23980000000000001</v>
      </c>
      <c r="P346" s="7">
        <v>0.99890000000000001</v>
      </c>
      <c r="Q346" t="s">
        <v>31</v>
      </c>
      <c r="W346" s="6"/>
      <c r="Y346" s="6"/>
      <c r="AA346" s="7"/>
      <c r="AC346" s="7"/>
      <c r="AI346" s="7"/>
      <c r="AJ346" s="7"/>
    </row>
    <row r="347" spans="1:36">
      <c r="A347" t="s">
        <v>116</v>
      </c>
      <c r="B347" t="s">
        <v>30</v>
      </c>
      <c r="C347" s="6">
        <v>42874.388877314814</v>
      </c>
      <c r="D347">
        <v>134.80000000000001</v>
      </c>
      <c r="E347" s="6">
        <v>42874.493043981478</v>
      </c>
      <c r="F347">
        <v>175.35</v>
      </c>
      <c r="G347" s="7">
        <v>0.30080000000000001</v>
      </c>
      <c r="H347">
        <v>-19643.169999999998</v>
      </c>
      <c r="I347" s="7">
        <v>-0.32379999999999998</v>
      </c>
      <c r="J347">
        <v>450</v>
      </c>
      <c r="K347">
        <v>60660</v>
      </c>
      <c r="L347">
        <v>744617.02</v>
      </c>
      <c r="M347">
        <v>31</v>
      </c>
      <c r="N347">
        <v>-633.65</v>
      </c>
      <c r="O347" s="7">
        <v>-0.40949999999999998</v>
      </c>
      <c r="P347" s="7">
        <v>0.31680000000000003</v>
      </c>
      <c r="Q347" t="s">
        <v>31</v>
      </c>
      <c r="W347" s="6"/>
      <c r="Y347" s="6"/>
      <c r="AA347" s="7"/>
      <c r="AC347" s="7"/>
      <c r="AI347" s="7"/>
      <c r="AJ347" s="7"/>
    </row>
    <row r="348" spans="1:36">
      <c r="A348" t="s">
        <v>114</v>
      </c>
      <c r="B348" t="s">
        <v>30</v>
      </c>
      <c r="C348" s="6">
        <v>42874.493043981478</v>
      </c>
      <c r="D348">
        <v>161.19999999999999</v>
      </c>
      <c r="E348" s="6">
        <v>42874.64234953704</v>
      </c>
      <c r="F348">
        <v>195</v>
      </c>
      <c r="G348" s="7">
        <v>0.2097</v>
      </c>
      <c r="H348">
        <v>-16812.900000000001</v>
      </c>
      <c r="I348" s="7">
        <v>-0.23180000000000001</v>
      </c>
      <c r="J348">
        <v>450</v>
      </c>
      <c r="K348">
        <v>72540</v>
      </c>
      <c r="L348">
        <v>727804.12</v>
      </c>
      <c r="M348">
        <v>44</v>
      </c>
      <c r="N348">
        <v>-382.11</v>
      </c>
      <c r="O348" s="7">
        <v>-0.2097</v>
      </c>
      <c r="P348" s="7">
        <v>0.21840000000000001</v>
      </c>
      <c r="Q348" t="s">
        <v>31</v>
      </c>
      <c r="W348" s="6"/>
      <c r="Y348" s="6"/>
      <c r="AA348" s="7"/>
      <c r="AC348" s="7"/>
      <c r="AI348" s="7"/>
      <c r="AJ348" s="7"/>
    </row>
    <row r="349" spans="1:36">
      <c r="A349" t="s">
        <v>116</v>
      </c>
      <c r="B349" t="s">
        <v>30</v>
      </c>
      <c r="C349" s="6">
        <v>42874.64234953704</v>
      </c>
      <c r="D349">
        <v>117</v>
      </c>
      <c r="E349" s="6">
        <v>42877.527766203704</v>
      </c>
      <c r="F349">
        <v>128</v>
      </c>
      <c r="G349" s="7">
        <v>9.4E-2</v>
      </c>
      <c r="H349">
        <v>-6052.5</v>
      </c>
      <c r="I349" s="7">
        <v>-0.115</v>
      </c>
      <c r="J349">
        <v>450</v>
      </c>
      <c r="K349">
        <v>52650</v>
      </c>
      <c r="L349">
        <v>721751.62</v>
      </c>
      <c r="M349">
        <v>45</v>
      </c>
      <c r="N349">
        <v>-134.5</v>
      </c>
      <c r="O349" s="7">
        <v>-0.16539999999999999</v>
      </c>
      <c r="P349" s="7">
        <v>0.38679999999999998</v>
      </c>
      <c r="Q349" t="s">
        <v>31</v>
      </c>
      <c r="W349" s="6"/>
      <c r="Y349" s="6"/>
      <c r="AA349" s="7"/>
      <c r="AC349" s="7"/>
      <c r="AI349" s="7"/>
      <c r="AJ349" s="7"/>
    </row>
    <row r="350" spans="1:36">
      <c r="A350" t="s">
        <v>117</v>
      </c>
      <c r="B350" t="s">
        <v>30</v>
      </c>
      <c r="C350" s="6">
        <v>42877.527766203704</v>
      </c>
      <c r="D350">
        <v>104.85</v>
      </c>
      <c r="E350" s="6">
        <v>42878.54859953704</v>
      </c>
      <c r="F350">
        <v>48.1</v>
      </c>
      <c r="G350" s="7">
        <v>-0.54120000000000001</v>
      </c>
      <c r="H350">
        <v>24849.22</v>
      </c>
      <c r="I350" s="7">
        <v>0.52669999999999995</v>
      </c>
      <c r="J350">
        <v>450</v>
      </c>
      <c r="K350">
        <v>47182.5</v>
      </c>
      <c r="L350">
        <v>746600.85</v>
      </c>
      <c r="M350">
        <v>84</v>
      </c>
      <c r="N350">
        <v>295.82</v>
      </c>
      <c r="O350" s="7">
        <v>-2.0500000000000001E-2</v>
      </c>
      <c r="P350" s="7">
        <v>0.77059999999999995</v>
      </c>
      <c r="Q350" t="s">
        <v>31</v>
      </c>
      <c r="W350" s="6"/>
      <c r="Y350" s="6"/>
      <c r="AA350" s="7"/>
      <c r="AC350" s="7"/>
      <c r="AI350" s="7"/>
      <c r="AJ350" s="7"/>
    </row>
    <row r="351" spans="1:36">
      <c r="A351" t="s">
        <v>115</v>
      </c>
      <c r="B351" t="s">
        <v>30</v>
      </c>
      <c r="C351" s="6">
        <v>42878.54859953704</v>
      </c>
      <c r="D351">
        <v>111.65</v>
      </c>
      <c r="E351" s="6">
        <v>42878.631932870368</v>
      </c>
      <c r="F351">
        <v>204.95</v>
      </c>
      <c r="G351" s="7">
        <v>0.83560000000000001</v>
      </c>
      <c r="H351">
        <v>-43409.7</v>
      </c>
      <c r="I351" s="7">
        <v>-0.86399999999999999</v>
      </c>
      <c r="J351">
        <v>450</v>
      </c>
      <c r="K351">
        <v>50242.5</v>
      </c>
      <c r="L351">
        <v>703191.15</v>
      </c>
      <c r="M351">
        <v>25</v>
      </c>
      <c r="N351">
        <v>-1736.39</v>
      </c>
      <c r="O351" s="7">
        <v>-0.83560000000000001</v>
      </c>
      <c r="P351" s="7">
        <v>0.3009</v>
      </c>
      <c r="Q351" t="s">
        <v>31</v>
      </c>
      <c r="W351" s="6"/>
      <c r="Y351" s="6"/>
      <c r="AA351" s="7"/>
      <c r="AC351" s="7"/>
      <c r="AI351" s="7"/>
      <c r="AJ351" s="7"/>
    </row>
    <row r="352" spans="1:36">
      <c r="A352" t="s">
        <v>120</v>
      </c>
      <c r="B352" t="s">
        <v>30</v>
      </c>
      <c r="C352" s="6">
        <v>42878.631932870368</v>
      </c>
      <c r="D352">
        <v>94.65</v>
      </c>
      <c r="E352" s="6">
        <v>42879.461793981478</v>
      </c>
      <c r="F352">
        <v>98.1</v>
      </c>
      <c r="G352" s="7">
        <v>3.6499999999999998E-2</v>
      </c>
      <c r="H352">
        <v>-2419.87</v>
      </c>
      <c r="I352" s="7">
        <v>-5.6800000000000003E-2</v>
      </c>
      <c r="J352">
        <v>450</v>
      </c>
      <c r="K352">
        <v>42592.5</v>
      </c>
      <c r="L352">
        <v>700771.27</v>
      </c>
      <c r="M352">
        <v>29</v>
      </c>
      <c r="N352">
        <v>-83.44</v>
      </c>
      <c r="O352" s="7">
        <v>-0.26469999999999999</v>
      </c>
      <c r="P352" s="7">
        <v>0.2863</v>
      </c>
      <c r="Q352" t="s">
        <v>31</v>
      </c>
      <c r="W352" s="6"/>
      <c r="Y352" s="6"/>
      <c r="AA352" s="7"/>
      <c r="AC352" s="7"/>
      <c r="AI352" s="7"/>
      <c r="AJ352" s="7"/>
    </row>
    <row r="353" spans="1:36">
      <c r="A353" t="s">
        <v>121</v>
      </c>
      <c r="B353" t="s">
        <v>30</v>
      </c>
      <c r="C353" s="6">
        <v>42879.461793981478</v>
      </c>
      <c r="D353">
        <v>73.75</v>
      </c>
      <c r="E353" s="6">
        <v>42879.541655092595</v>
      </c>
      <c r="F353">
        <v>115</v>
      </c>
      <c r="G353" s="7">
        <v>0.55930000000000002</v>
      </c>
      <c r="H353">
        <v>-19411.88</v>
      </c>
      <c r="I353" s="7">
        <v>-0.58489999999999998</v>
      </c>
      <c r="J353">
        <v>450</v>
      </c>
      <c r="K353">
        <v>33187.5</v>
      </c>
      <c r="L353">
        <v>681359.4</v>
      </c>
      <c r="M353">
        <v>24</v>
      </c>
      <c r="N353">
        <v>-808.83</v>
      </c>
      <c r="O353" s="7">
        <v>-0.74919999999999998</v>
      </c>
      <c r="P353" s="7">
        <v>0.14030000000000001</v>
      </c>
      <c r="Q353" t="s">
        <v>31</v>
      </c>
      <c r="W353" s="6"/>
      <c r="Y353" s="6"/>
      <c r="AA353" s="7"/>
      <c r="AC353" s="7"/>
      <c r="AI353" s="7"/>
      <c r="AJ353" s="7"/>
    </row>
    <row r="354" spans="1:36">
      <c r="A354" t="s">
        <v>120</v>
      </c>
      <c r="B354" t="s">
        <v>30</v>
      </c>
      <c r="C354" s="6">
        <v>42879.541655092595</v>
      </c>
      <c r="D354">
        <v>67.150000000000006</v>
      </c>
      <c r="E354" s="6">
        <v>42880.388877314814</v>
      </c>
      <c r="F354">
        <v>47.95</v>
      </c>
      <c r="G354" s="7">
        <v>-0.28589999999999999</v>
      </c>
      <c r="H354">
        <v>8122.05</v>
      </c>
      <c r="I354" s="7">
        <v>0.26879999999999998</v>
      </c>
      <c r="J354">
        <v>450</v>
      </c>
      <c r="K354">
        <v>30217.5</v>
      </c>
      <c r="L354">
        <v>689481.45</v>
      </c>
      <c r="M354">
        <v>34</v>
      </c>
      <c r="N354">
        <v>238.88</v>
      </c>
      <c r="O354" s="7">
        <v>-0.1154</v>
      </c>
      <c r="P354" s="7">
        <v>0.62770000000000004</v>
      </c>
      <c r="Q354" t="s">
        <v>31</v>
      </c>
      <c r="W354" s="6"/>
      <c r="Y354" s="6"/>
      <c r="AA354" s="7"/>
      <c r="AC354" s="7"/>
      <c r="AI354" s="7"/>
      <c r="AJ354" s="7"/>
    </row>
    <row r="355" spans="1:36">
      <c r="A355" t="s">
        <v>121</v>
      </c>
      <c r="B355" t="s">
        <v>30</v>
      </c>
      <c r="C355" s="6">
        <v>42880.388877314814</v>
      </c>
      <c r="D355">
        <v>46.55</v>
      </c>
      <c r="E355" s="6">
        <v>42880.645821759259</v>
      </c>
      <c r="F355">
        <v>0.1</v>
      </c>
      <c r="G355" s="7">
        <v>-0.99790000000000001</v>
      </c>
      <c r="H355">
        <v>20692.57</v>
      </c>
      <c r="I355" s="7">
        <v>0.98780000000000001</v>
      </c>
      <c r="J355">
        <v>450</v>
      </c>
      <c r="K355">
        <v>20947.5</v>
      </c>
      <c r="L355">
        <v>710174.02</v>
      </c>
      <c r="M355">
        <v>75</v>
      </c>
      <c r="N355">
        <v>275.89999999999998</v>
      </c>
      <c r="O355" s="7">
        <v>-1.0344</v>
      </c>
      <c r="P355" s="7">
        <v>0.99890000000000001</v>
      </c>
      <c r="Q355" t="s">
        <v>31</v>
      </c>
      <c r="W355" s="6"/>
      <c r="Y355" s="6"/>
      <c r="AA355" s="7"/>
      <c r="AC355" s="7"/>
      <c r="AI355" s="7"/>
      <c r="AJ355" s="7"/>
    </row>
    <row r="356" spans="1:36">
      <c r="A356" t="s">
        <v>122</v>
      </c>
      <c r="B356" t="s">
        <v>30</v>
      </c>
      <c r="C356" s="6">
        <v>42881.388877314814</v>
      </c>
      <c r="D356">
        <v>200.75</v>
      </c>
      <c r="E356" s="6">
        <v>42884.479155092595</v>
      </c>
      <c r="F356">
        <v>106.75</v>
      </c>
      <c r="G356" s="7">
        <v>-0.46820000000000001</v>
      </c>
      <c r="H356">
        <v>40916.25</v>
      </c>
      <c r="I356" s="7">
        <v>0.45290000000000002</v>
      </c>
      <c r="J356">
        <v>450</v>
      </c>
      <c r="K356">
        <v>90337.5</v>
      </c>
      <c r="L356">
        <v>751090.27</v>
      </c>
      <c r="M356">
        <v>104</v>
      </c>
      <c r="N356">
        <v>393.43</v>
      </c>
      <c r="O356" s="7">
        <v>-0.1111</v>
      </c>
      <c r="P356" s="7">
        <v>0.74</v>
      </c>
      <c r="Q356" t="s">
        <v>31</v>
      </c>
      <c r="W356" s="6"/>
      <c r="Y356" s="6"/>
      <c r="AA356" s="7"/>
      <c r="AC356" s="7"/>
      <c r="AI356" s="7"/>
      <c r="AJ356" s="7"/>
    </row>
    <row r="357" spans="1:36">
      <c r="A357" t="s">
        <v>123</v>
      </c>
      <c r="B357" t="s">
        <v>30</v>
      </c>
      <c r="C357" s="6">
        <v>42884.489571759259</v>
      </c>
      <c r="D357">
        <v>98.4</v>
      </c>
      <c r="E357" s="6">
        <v>42885.420127314814</v>
      </c>
      <c r="F357">
        <v>102</v>
      </c>
      <c r="G357" s="7">
        <v>3.6600000000000001E-2</v>
      </c>
      <c r="H357">
        <v>-2521.8000000000002</v>
      </c>
      <c r="I357" s="7">
        <v>-5.7000000000000002E-2</v>
      </c>
      <c r="J357">
        <v>450</v>
      </c>
      <c r="K357">
        <v>44280</v>
      </c>
      <c r="L357">
        <v>748568.47</v>
      </c>
      <c r="M357">
        <v>58</v>
      </c>
      <c r="N357">
        <v>-43.48</v>
      </c>
      <c r="O357" s="7">
        <v>-0.20480000000000001</v>
      </c>
      <c r="P357" s="7">
        <v>0.59099999999999997</v>
      </c>
      <c r="Q357" t="s">
        <v>31</v>
      </c>
      <c r="W357" s="6"/>
      <c r="Y357" s="6"/>
      <c r="AA357" s="7"/>
      <c r="AC357" s="7"/>
      <c r="AI357" s="7"/>
      <c r="AJ357" s="7"/>
    </row>
    <row r="358" spans="1:36">
      <c r="A358" t="s">
        <v>124</v>
      </c>
      <c r="B358" t="s">
        <v>30</v>
      </c>
      <c r="C358" s="6">
        <v>42885.420127314814</v>
      </c>
      <c r="D358">
        <v>143.25</v>
      </c>
      <c r="E358" s="6">
        <v>42886.451377314814</v>
      </c>
      <c r="F358">
        <v>118</v>
      </c>
      <c r="G358" s="7">
        <v>-0.17630000000000001</v>
      </c>
      <c r="H358">
        <v>10186.879999999999</v>
      </c>
      <c r="I358" s="7">
        <v>0.158</v>
      </c>
      <c r="J358">
        <v>450</v>
      </c>
      <c r="K358">
        <v>64462.5</v>
      </c>
      <c r="L358">
        <v>758755.35</v>
      </c>
      <c r="M358">
        <v>87</v>
      </c>
      <c r="N358">
        <v>117.09</v>
      </c>
      <c r="O358" s="7">
        <v>-0.48620000000000002</v>
      </c>
      <c r="P358" s="7">
        <v>0.40660000000000002</v>
      </c>
      <c r="Q358" t="s">
        <v>31</v>
      </c>
      <c r="W358" s="6"/>
      <c r="Y358" s="6"/>
      <c r="AA358" s="7"/>
      <c r="AC358" s="7"/>
      <c r="AI358" s="7"/>
      <c r="AJ358" s="7"/>
    </row>
    <row r="359" spans="1:36">
      <c r="A359" t="s">
        <v>123</v>
      </c>
      <c r="B359" t="s">
        <v>30</v>
      </c>
      <c r="C359" s="6">
        <v>42886.451377314814</v>
      </c>
      <c r="D359">
        <v>77.05</v>
      </c>
      <c r="E359" s="6">
        <v>42886.545127314814</v>
      </c>
      <c r="F359">
        <v>92.1</v>
      </c>
      <c r="G359" s="7">
        <v>0.1953</v>
      </c>
      <c r="H359">
        <v>-7533.67</v>
      </c>
      <c r="I359" s="7">
        <v>-0.21729999999999999</v>
      </c>
      <c r="J359">
        <v>450</v>
      </c>
      <c r="K359">
        <v>34672.5</v>
      </c>
      <c r="L359">
        <v>751221.67</v>
      </c>
      <c r="M359">
        <v>28</v>
      </c>
      <c r="N359">
        <v>-269.06</v>
      </c>
      <c r="O359" s="7">
        <v>-0.1953</v>
      </c>
      <c r="P359" s="7">
        <v>0.16739999999999999</v>
      </c>
      <c r="Q359" t="s">
        <v>31</v>
      </c>
      <c r="W359" s="6"/>
      <c r="Y359" s="6"/>
      <c r="AA359" s="7"/>
      <c r="AC359" s="7"/>
      <c r="AI359" s="7"/>
      <c r="AJ359" s="7"/>
    </row>
    <row r="360" spans="1:36">
      <c r="A360" t="s">
        <v>124</v>
      </c>
      <c r="B360" t="s">
        <v>30</v>
      </c>
      <c r="C360" s="6">
        <v>42886.545127314814</v>
      </c>
      <c r="D360">
        <v>79</v>
      </c>
      <c r="E360" s="6">
        <v>42887.399293981478</v>
      </c>
      <c r="F360">
        <v>31.2</v>
      </c>
      <c r="G360" s="7">
        <v>-0.60509999999999997</v>
      </c>
      <c r="H360">
        <v>21014.1</v>
      </c>
      <c r="I360" s="7">
        <v>0.59109999999999996</v>
      </c>
      <c r="J360">
        <v>450</v>
      </c>
      <c r="K360">
        <v>35550</v>
      </c>
      <c r="L360">
        <v>772235.77</v>
      </c>
      <c r="M360">
        <v>36</v>
      </c>
      <c r="N360">
        <v>583.72</v>
      </c>
      <c r="O360" s="7">
        <v>-0.29110000000000003</v>
      </c>
      <c r="P360" s="7">
        <v>0.6633</v>
      </c>
      <c r="Q360" t="s">
        <v>31</v>
      </c>
      <c r="W360" s="6"/>
      <c r="Y360" s="6"/>
      <c r="AA360" s="7"/>
      <c r="AC360" s="7"/>
      <c r="AI360" s="7"/>
      <c r="AJ360" s="7"/>
    </row>
    <row r="361" spans="1:36">
      <c r="A361" t="s">
        <v>125</v>
      </c>
      <c r="B361" t="s">
        <v>30</v>
      </c>
      <c r="C361" s="6">
        <v>42887.399293981478</v>
      </c>
      <c r="D361">
        <v>42.65</v>
      </c>
      <c r="E361" s="6">
        <v>42887.57984953704</v>
      </c>
      <c r="F361">
        <v>11.85</v>
      </c>
      <c r="G361" s="7">
        <v>-0.72219999999999995</v>
      </c>
      <c r="H361">
        <v>13614.75</v>
      </c>
      <c r="I361" s="7">
        <v>0.70940000000000003</v>
      </c>
      <c r="J361">
        <v>450</v>
      </c>
      <c r="K361">
        <v>19192.5</v>
      </c>
      <c r="L361">
        <v>785850.52</v>
      </c>
      <c r="M361">
        <v>53</v>
      </c>
      <c r="N361">
        <v>256.88</v>
      </c>
      <c r="O361" s="7">
        <v>-3.8699999999999998E-2</v>
      </c>
      <c r="P361" s="7">
        <v>0.91559999999999997</v>
      </c>
      <c r="Q361" t="s">
        <v>31</v>
      </c>
      <c r="W361" s="6"/>
      <c r="Y361" s="6"/>
      <c r="AA361" s="7"/>
      <c r="AC361" s="7"/>
      <c r="AI361" s="7"/>
      <c r="AJ361" s="7"/>
    </row>
    <row r="362" spans="1:36">
      <c r="A362" t="s">
        <v>126</v>
      </c>
      <c r="B362" t="s">
        <v>30</v>
      </c>
      <c r="C362" s="6">
        <v>42887.586793981478</v>
      </c>
      <c r="D362">
        <v>51.9</v>
      </c>
      <c r="E362" s="6">
        <v>42887.645821759259</v>
      </c>
      <c r="F362">
        <v>82</v>
      </c>
      <c r="G362" s="7">
        <v>0.57999999999999996</v>
      </c>
      <c r="H362">
        <v>-14147.55</v>
      </c>
      <c r="I362" s="7">
        <v>-0.60580000000000001</v>
      </c>
      <c r="J362">
        <v>450</v>
      </c>
      <c r="K362">
        <v>23355</v>
      </c>
      <c r="L362">
        <v>771702.97</v>
      </c>
      <c r="M362">
        <v>18</v>
      </c>
      <c r="N362">
        <v>-785.97</v>
      </c>
      <c r="O362" s="7">
        <v>-1.1127</v>
      </c>
      <c r="P362" s="7">
        <v>0.106</v>
      </c>
      <c r="Q362" t="s">
        <v>31</v>
      </c>
      <c r="W362" s="6"/>
      <c r="Y362" s="6"/>
      <c r="AA362" s="7"/>
      <c r="AC362" s="7"/>
      <c r="AI362" s="7"/>
      <c r="AJ362" s="7"/>
    </row>
    <row r="363" spans="1:36">
      <c r="A363" t="s">
        <v>126</v>
      </c>
      <c r="B363" t="s">
        <v>30</v>
      </c>
      <c r="C363" s="6">
        <v>42888.388877314814</v>
      </c>
      <c r="D363">
        <v>134.6</v>
      </c>
      <c r="E363" s="6">
        <v>42888.482627314814</v>
      </c>
      <c r="F363">
        <v>165.25</v>
      </c>
      <c r="G363" s="7">
        <v>0.22770000000000001</v>
      </c>
      <c r="H363">
        <v>-15141.83</v>
      </c>
      <c r="I363" s="7">
        <v>-0.25</v>
      </c>
      <c r="J363">
        <v>450</v>
      </c>
      <c r="K363">
        <v>60570</v>
      </c>
      <c r="L363">
        <v>756561.15</v>
      </c>
      <c r="M363">
        <v>28</v>
      </c>
      <c r="N363">
        <v>-540.78</v>
      </c>
      <c r="O363" s="7">
        <v>-0.3503</v>
      </c>
      <c r="P363" s="7">
        <v>0.107</v>
      </c>
      <c r="Q363" t="s">
        <v>31</v>
      </c>
      <c r="W363" s="6"/>
      <c r="Y363" s="6"/>
      <c r="AA363" s="7"/>
      <c r="AC363" s="7"/>
      <c r="AI363" s="7"/>
      <c r="AJ363" s="7"/>
    </row>
    <row r="364" spans="1:36">
      <c r="A364" t="s">
        <v>123</v>
      </c>
      <c r="B364" t="s">
        <v>30</v>
      </c>
      <c r="C364" s="6">
        <v>42888.482627314814</v>
      </c>
      <c r="D364">
        <v>171.55</v>
      </c>
      <c r="E364" s="6">
        <v>42888.572905092595</v>
      </c>
      <c r="F364">
        <v>193.7</v>
      </c>
      <c r="G364" s="7">
        <v>0.12909999999999999</v>
      </c>
      <c r="H364">
        <v>-11611.12</v>
      </c>
      <c r="I364" s="7">
        <v>-0.15040000000000001</v>
      </c>
      <c r="J364">
        <v>450</v>
      </c>
      <c r="K364">
        <v>77197.5</v>
      </c>
      <c r="L364">
        <v>744950.02</v>
      </c>
      <c r="M364">
        <v>27</v>
      </c>
      <c r="N364">
        <v>-430.04</v>
      </c>
      <c r="O364" s="7">
        <v>-0.19089999999999999</v>
      </c>
      <c r="P364" s="7">
        <v>0.03</v>
      </c>
      <c r="Q364" t="s">
        <v>31</v>
      </c>
      <c r="W364" s="6"/>
      <c r="Y364" s="6"/>
      <c r="AA364" s="7"/>
      <c r="AC364" s="7"/>
      <c r="AI364" s="7"/>
      <c r="AJ364" s="7"/>
    </row>
    <row r="365" spans="1:36">
      <c r="A365" t="s">
        <v>126</v>
      </c>
      <c r="B365" t="s">
        <v>30</v>
      </c>
      <c r="C365" s="6">
        <v>42888.572905092595</v>
      </c>
      <c r="D365">
        <v>138.44999999999999</v>
      </c>
      <c r="E365" s="6">
        <v>42888.645821759259</v>
      </c>
      <c r="F365">
        <v>146.80000000000001</v>
      </c>
      <c r="G365" s="7">
        <v>6.0299999999999999E-2</v>
      </c>
      <c r="H365">
        <v>-5041.13</v>
      </c>
      <c r="I365" s="7">
        <v>-8.09E-2</v>
      </c>
      <c r="J365">
        <v>450</v>
      </c>
      <c r="K365">
        <v>62302.5</v>
      </c>
      <c r="L365">
        <v>739908.9</v>
      </c>
      <c r="M365">
        <v>22</v>
      </c>
      <c r="N365">
        <v>-229.14</v>
      </c>
      <c r="O365" s="7">
        <v>-7.3700000000000002E-2</v>
      </c>
      <c r="P365" s="7">
        <v>7.9100000000000004E-2</v>
      </c>
      <c r="Q365" t="s">
        <v>31</v>
      </c>
      <c r="W365" s="6"/>
      <c r="Y365" s="6"/>
      <c r="AA365" s="7"/>
      <c r="AC365" s="7"/>
      <c r="AI365" s="7"/>
      <c r="AJ365" s="7"/>
    </row>
    <row r="366" spans="1:36">
      <c r="A366" t="s">
        <v>125</v>
      </c>
      <c r="B366" t="s">
        <v>30</v>
      </c>
      <c r="C366" s="6">
        <v>42891.388877314814</v>
      </c>
      <c r="D366">
        <v>110.1</v>
      </c>
      <c r="E366" s="6">
        <v>42891.409710648149</v>
      </c>
      <c r="F366">
        <v>117.75</v>
      </c>
      <c r="G366" s="7">
        <v>6.9500000000000006E-2</v>
      </c>
      <c r="H366">
        <v>-4467.83</v>
      </c>
      <c r="I366" s="7">
        <v>-9.0200000000000002E-2</v>
      </c>
      <c r="J366">
        <v>450</v>
      </c>
      <c r="K366">
        <v>49545</v>
      </c>
      <c r="L366">
        <v>735441.07</v>
      </c>
      <c r="M366">
        <v>7</v>
      </c>
      <c r="N366">
        <v>-638.26</v>
      </c>
      <c r="O366" s="7">
        <v>-0.1371</v>
      </c>
      <c r="P366" s="7">
        <v>0.1226</v>
      </c>
      <c r="Q366" t="s">
        <v>31</v>
      </c>
      <c r="W366" s="6"/>
      <c r="Y366" s="6"/>
      <c r="AA366" s="7"/>
      <c r="AC366" s="7"/>
      <c r="AI366" s="7"/>
      <c r="AJ366" s="7"/>
    </row>
    <row r="367" spans="1:36">
      <c r="A367" t="s">
        <v>126</v>
      </c>
      <c r="B367" t="s">
        <v>30</v>
      </c>
      <c r="C367" s="6">
        <v>42891.409710648149</v>
      </c>
      <c r="D367">
        <v>133.1</v>
      </c>
      <c r="E367" s="6">
        <v>42892.402766203704</v>
      </c>
      <c r="F367">
        <v>105.4</v>
      </c>
      <c r="G367" s="7">
        <v>-0.20810000000000001</v>
      </c>
      <c r="H367">
        <v>11391.75</v>
      </c>
      <c r="I367" s="7">
        <v>0.19020000000000001</v>
      </c>
      <c r="J367">
        <v>450</v>
      </c>
      <c r="K367">
        <v>59895</v>
      </c>
      <c r="L367">
        <v>746832.82</v>
      </c>
      <c r="M367">
        <v>76</v>
      </c>
      <c r="N367">
        <v>149.88999999999999</v>
      </c>
      <c r="O367" s="7">
        <v>-9.9900000000000003E-2</v>
      </c>
      <c r="P367" s="7">
        <v>0.43580000000000002</v>
      </c>
      <c r="Q367" t="s">
        <v>31</v>
      </c>
      <c r="W367" s="6"/>
      <c r="Y367" s="6"/>
      <c r="AA367" s="7"/>
      <c r="AC367" s="7"/>
      <c r="AI367" s="7"/>
      <c r="AJ367" s="7"/>
    </row>
    <row r="368" spans="1:36">
      <c r="A368" t="s">
        <v>125</v>
      </c>
      <c r="B368" t="s">
        <v>30</v>
      </c>
      <c r="C368" s="6">
        <v>42892.402766203704</v>
      </c>
      <c r="D368">
        <v>136.4</v>
      </c>
      <c r="E368" s="6">
        <v>42893.388877314814</v>
      </c>
      <c r="F368">
        <v>143.30000000000001</v>
      </c>
      <c r="G368" s="7">
        <v>5.0599999999999999E-2</v>
      </c>
      <c r="H368">
        <v>-4363.6499999999996</v>
      </c>
      <c r="I368" s="7">
        <v>-7.1099999999999997E-2</v>
      </c>
      <c r="J368">
        <v>450</v>
      </c>
      <c r="K368">
        <v>61380</v>
      </c>
      <c r="L368">
        <v>742469.17</v>
      </c>
      <c r="M368">
        <v>74</v>
      </c>
      <c r="N368">
        <v>-58.97</v>
      </c>
      <c r="O368" s="7">
        <v>-7.4800000000000005E-2</v>
      </c>
      <c r="P368" s="7">
        <v>0.11509999999999999</v>
      </c>
      <c r="Q368" t="s">
        <v>31</v>
      </c>
      <c r="W368" s="6"/>
      <c r="Y368" s="6"/>
      <c r="AA368" s="7"/>
      <c r="AC368" s="7"/>
      <c r="AI368" s="7"/>
      <c r="AJ368" s="7"/>
    </row>
    <row r="369" spans="1:36">
      <c r="A369" t="s">
        <v>127</v>
      </c>
      <c r="B369" t="s">
        <v>30</v>
      </c>
      <c r="C369" s="6">
        <v>42893.388877314814</v>
      </c>
      <c r="D369">
        <v>128.65</v>
      </c>
      <c r="E369" s="6">
        <v>42893.604155092595</v>
      </c>
      <c r="F369">
        <v>116.6</v>
      </c>
      <c r="G369" s="7">
        <v>-9.3700000000000006E-2</v>
      </c>
      <c r="H369">
        <v>4318.88</v>
      </c>
      <c r="I369" s="7">
        <v>7.46E-2</v>
      </c>
      <c r="J369">
        <v>450</v>
      </c>
      <c r="K369">
        <v>57892.5</v>
      </c>
      <c r="L369">
        <v>746788.05</v>
      </c>
      <c r="M369">
        <v>63</v>
      </c>
      <c r="N369">
        <v>68.55</v>
      </c>
      <c r="O369" s="7">
        <v>-7.46E-2</v>
      </c>
      <c r="P369" s="7">
        <v>0.20680000000000001</v>
      </c>
      <c r="Q369" t="s">
        <v>31</v>
      </c>
      <c r="W369" s="6"/>
      <c r="Y369" s="6"/>
      <c r="AA369" s="7"/>
      <c r="AC369" s="7"/>
      <c r="AI369" s="7"/>
      <c r="AJ369" s="7"/>
    </row>
    <row r="370" spans="1:36">
      <c r="A370" t="s">
        <v>128</v>
      </c>
      <c r="B370" t="s">
        <v>30</v>
      </c>
      <c r="C370" s="6">
        <v>42893.604155092595</v>
      </c>
      <c r="D370">
        <v>95</v>
      </c>
      <c r="E370" s="6">
        <v>42893.607627314814</v>
      </c>
      <c r="F370">
        <v>86.15</v>
      </c>
      <c r="G370" s="7">
        <v>-9.3200000000000005E-2</v>
      </c>
      <c r="H370">
        <v>3167.32</v>
      </c>
      <c r="I370" s="7">
        <v>7.4099999999999999E-2</v>
      </c>
      <c r="J370">
        <v>450</v>
      </c>
      <c r="K370">
        <v>42750</v>
      </c>
      <c r="L370">
        <v>749955.37</v>
      </c>
      <c r="M370">
        <v>2</v>
      </c>
      <c r="N370">
        <v>1583.66</v>
      </c>
      <c r="O370" s="7">
        <v>-0.16259999999999999</v>
      </c>
      <c r="P370" s="7">
        <v>0.31580000000000003</v>
      </c>
      <c r="Q370" t="s">
        <v>31</v>
      </c>
      <c r="W370" s="6"/>
      <c r="Y370" s="6"/>
      <c r="AA370" s="7"/>
      <c r="AC370" s="7"/>
      <c r="AI370" s="7"/>
      <c r="AJ370" s="7"/>
    </row>
    <row r="371" spans="1:36">
      <c r="A371" t="s">
        <v>127</v>
      </c>
      <c r="B371" t="s">
        <v>30</v>
      </c>
      <c r="C371" s="6">
        <v>42893.607627314814</v>
      </c>
      <c r="D371">
        <v>84.05</v>
      </c>
      <c r="E371" s="6">
        <v>42894.61109953704</v>
      </c>
      <c r="F371">
        <v>8.5</v>
      </c>
      <c r="G371" s="7">
        <v>-0.89890000000000003</v>
      </c>
      <c r="H371">
        <v>33581.019999999997</v>
      </c>
      <c r="I371" s="7">
        <v>0.88790000000000002</v>
      </c>
      <c r="J371">
        <v>450</v>
      </c>
      <c r="K371">
        <v>37822.5</v>
      </c>
      <c r="L371">
        <v>783536.4</v>
      </c>
      <c r="M371">
        <v>79</v>
      </c>
      <c r="N371">
        <v>425.08</v>
      </c>
      <c r="O371" s="7">
        <v>-0.66569999999999996</v>
      </c>
      <c r="P371" s="7">
        <v>0.98040000000000005</v>
      </c>
      <c r="Q371" t="s">
        <v>31</v>
      </c>
      <c r="W371" s="6"/>
      <c r="Y371" s="6"/>
      <c r="AA371" s="7"/>
      <c r="AC371" s="7"/>
      <c r="AI371" s="7"/>
      <c r="AJ371" s="7"/>
    </row>
    <row r="372" spans="1:36">
      <c r="A372" t="s">
        <v>128</v>
      </c>
      <c r="B372" t="s">
        <v>30</v>
      </c>
      <c r="C372" s="6">
        <v>42894.631932870368</v>
      </c>
      <c r="D372">
        <v>32.450000000000003</v>
      </c>
      <c r="E372" s="6">
        <v>42894.645821759259</v>
      </c>
      <c r="F372">
        <v>36</v>
      </c>
      <c r="G372" s="7">
        <v>0.1094</v>
      </c>
      <c r="H372">
        <v>-1905.52</v>
      </c>
      <c r="I372" s="7">
        <v>-0.1305</v>
      </c>
      <c r="J372">
        <v>450</v>
      </c>
      <c r="K372">
        <v>14602.5</v>
      </c>
      <c r="L372">
        <v>781630.87</v>
      </c>
      <c r="M372">
        <v>5</v>
      </c>
      <c r="N372">
        <v>-381.1</v>
      </c>
      <c r="O372" s="7">
        <v>-0.65180000000000005</v>
      </c>
      <c r="P372" s="7">
        <v>0.16800000000000001</v>
      </c>
      <c r="Q372" t="s">
        <v>31</v>
      </c>
      <c r="W372" s="6"/>
      <c r="Y372" s="6"/>
      <c r="AA372" s="7"/>
      <c r="AC372" s="7"/>
      <c r="AI372" s="7"/>
      <c r="AJ372" s="7"/>
    </row>
    <row r="373" spans="1:36">
      <c r="A373" t="s">
        <v>128</v>
      </c>
      <c r="B373" t="s">
        <v>30</v>
      </c>
      <c r="C373" s="6">
        <v>42895.388877314814</v>
      </c>
      <c r="D373">
        <v>155.94999999999999</v>
      </c>
      <c r="E373" s="6">
        <v>42895.493043981478</v>
      </c>
      <c r="F373">
        <v>151.5</v>
      </c>
      <c r="G373" s="7">
        <v>-2.8500000000000001E-2</v>
      </c>
      <c r="H373">
        <v>618.97</v>
      </c>
      <c r="I373" s="7">
        <v>8.8000000000000005E-3</v>
      </c>
      <c r="J373">
        <v>450</v>
      </c>
      <c r="K373">
        <v>70177.5</v>
      </c>
      <c r="L373">
        <v>782249.85</v>
      </c>
      <c r="M373">
        <v>31</v>
      </c>
      <c r="N373">
        <v>19.97</v>
      </c>
      <c r="O373" s="7">
        <v>-8.7499999999999994E-2</v>
      </c>
      <c r="P373" s="7">
        <v>0.16420000000000001</v>
      </c>
      <c r="Q373" t="s">
        <v>31</v>
      </c>
      <c r="W373" s="6"/>
      <c r="Y373" s="6"/>
      <c r="AA373" s="7"/>
      <c r="AC373" s="7"/>
      <c r="AI373" s="7"/>
      <c r="AJ373" s="7"/>
    </row>
    <row r="374" spans="1:36">
      <c r="A374" t="s">
        <v>129</v>
      </c>
      <c r="B374" t="s">
        <v>30</v>
      </c>
      <c r="C374" s="6">
        <v>42895.493043981478</v>
      </c>
      <c r="D374">
        <v>160</v>
      </c>
      <c r="E374" s="6">
        <v>42898.406238425923</v>
      </c>
      <c r="F374">
        <v>130.85</v>
      </c>
      <c r="G374" s="7">
        <v>-0.1822</v>
      </c>
      <c r="H374">
        <v>11808.67</v>
      </c>
      <c r="I374" s="7">
        <v>0.16400000000000001</v>
      </c>
      <c r="J374">
        <v>450</v>
      </c>
      <c r="K374">
        <v>72000</v>
      </c>
      <c r="L374">
        <v>794058.52</v>
      </c>
      <c r="M374">
        <v>53</v>
      </c>
      <c r="N374">
        <v>222.81</v>
      </c>
      <c r="O374" s="7">
        <v>-5.7799999999999997E-2</v>
      </c>
      <c r="P374" s="7">
        <v>0.44940000000000002</v>
      </c>
      <c r="Q374" t="s">
        <v>31</v>
      </c>
      <c r="W374" s="6"/>
      <c r="Y374" s="6"/>
      <c r="AA374" s="7"/>
      <c r="AC374" s="7"/>
      <c r="AI374" s="7"/>
      <c r="AJ374" s="7"/>
    </row>
    <row r="375" spans="1:36">
      <c r="A375" t="s">
        <v>130</v>
      </c>
      <c r="B375" t="s">
        <v>30</v>
      </c>
      <c r="C375" s="6">
        <v>42898.406238425923</v>
      </c>
      <c r="D375">
        <v>101.6</v>
      </c>
      <c r="E375" s="6">
        <v>42899.395821759259</v>
      </c>
      <c r="F375">
        <v>86.8</v>
      </c>
      <c r="G375" s="7">
        <v>-0.1457</v>
      </c>
      <c r="H375">
        <v>5812.2</v>
      </c>
      <c r="I375" s="7">
        <v>0.12709999999999999</v>
      </c>
      <c r="J375">
        <v>450</v>
      </c>
      <c r="K375">
        <v>45720</v>
      </c>
      <c r="L375">
        <v>799870.72</v>
      </c>
      <c r="M375">
        <v>75</v>
      </c>
      <c r="N375">
        <v>77.5</v>
      </c>
      <c r="O375" s="7">
        <v>-6.3E-2</v>
      </c>
      <c r="P375" s="7">
        <v>0.44490000000000002</v>
      </c>
      <c r="Q375" t="s">
        <v>31</v>
      </c>
      <c r="W375" s="6"/>
      <c r="Y375" s="6"/>
      <c r="AA375" s="7"/>
      <c r="AC375" s="7"/>
      <c r="AI375" s="7"/>
      <c r="AJ375" s="7"/>
    </row>
    <row r="376" spans="1:36">
      <c r="A376" t="s">
        <v>129</v>
      </c>
      <c r="B376" t="s">
        <v>30</v>
      </c>
      <c r="C376" s="6">
        <v>42899.395821759259</v>
      </c>
      <c r="D376">
        <v>117</v>
      </c>
      <c r="E376" s="6">
        <v>42899.61109953704</v>
      </c>
      <c r="F376">
        <v>141.1</v>
      </c>
      <c r="G376" s="7">
        <v>0.20599999999999999</v>
      </c>
      <c r="H376">
        <v>-12006.45</v>
      </c>
      <c r="I376" s="7">
        <v>-0.22800000000000001</v>
      </c>
      <c r="J376">
        <v>450</v>
      </c>
      <c r="K376">
        <v>52650</v>
      </c>
      <c r="L376">
        <v>787864.27</v>
      </c>
      <c r="M376">
        <v>63</v>
      </c>
      <c r="N376">
        <v>-190.58</v>
      </c>
      <c r="O376" s="7">
        <v>-0.20599999999999999</v>
      </c>
      <c r="P376" s="7">
        <v>0.19189999999999999</v>
      </c>
      <c r="Q376" t="s">
        <v>31</v>
      </c>
      <c r="W376" s="6"/>
      <c r="Y376" s="6"/>
      <c r="AA376" s="7"/>
      <c r="AC376" s="7"/>
      <c r="AI376" s="7"/>
      <c r="AJ376" s="7"/>
    </row>
    <row r="377" spans="1:36">
      <c r="A377" t="s">
        <v>128</v>
      </c>
      <c r="B377" t="s">
        <v>30</v>
      </c>
      <c r="C377" s="6">
        <v>42899.61109953704</v>
      </c>
      <c r="D377">
        <v>102</v>
      </c>
      <c r="E377" s="6">
        <v>42900.534710648149</v>
      </c>
      <c r="F377">
        <v>95.35</v>
      </c>
      <c r="G377" s="7">
        <v>-6.5199999999999994E-2</v>
      </c>
      <c r="H377">
        <v>2104.4299999999998</v>
      </c>
      <c r="I377" s="7">
        <v>4.58E-2</v>
      </c>
      <c r="J377">
        <v>450</v>
      </c>
      <c r="K377">
        <v>45900</v>
      </c>
      <c r="L377">
        <v>789968.7</v>
      </c>
      <c r="M377">
        <v>56</v>
      </c>
      <c r="N377">
        <v>37.58</v>
      </c>
      <c r="O377" s="7">
        <v>-0.2059</v>
      </c>
      <c r="P377" s="7">
        <v>0.43769999999999998</v>
      </c>
      <c r="Q377" t="s">
        <v>31</v>
      </c>
      <c r="W377" s="6"/>
      <c r="Y377" s="6"/>
      <c r="AA377" s="7"/>
      <c r="AC377" s="7"/>
      <c r="AI377" s="7"/>
      <c r="AJ377" s="7"/>
    </row>
    <row r="378" spans="1:36">
      <c r="A378" t="s">
        <v>127</v>
      </c>
      <c r="B378" t="s">
        <v>30</v>
      </c>
      <c r="C378" s="6">
        <v>42900.534710648149</v>
      </c>
      <c r="D378">
        <v>81</v>
      </c>
      <c r="E378" s="6">
        <v>42901.388877314814</v>
      </c>
      <c r="F378">
        <v>84.7</v>
      </c>
      <c r="G378" s="7">
        <v>4.5699999999999998E-2</v>
      </c>
      <c r="H378">
        <v>-2410.65</v>
      </c>
      <c r="I378" s="7">
        <v>-6.6100000000000006E-2</v>
      </c>
      <c r="J378">
        <v>450</v>
      </c>
      <c r="K378">
        <v>36450</v>
      </c>
      <c r="L378">
        <v>787558.05</v>
      </c>
      <c r="M378">
        <v>36</v>
      </c>
      <c r="N378">
        <v>-66.959999999999994</v>
      </c>
      <c r="O378" s="7">
        <v>-0.19009999999999999</v>
      </c>
      <c r="P378" s="7">
        <v>0.2994</v>
      </c>
      <c r="Q378" t="s">
        <v>31</v>
      </c>
      <c r="W378" s="6"/>
      <c r="Y378" s="6"/>
      <c r="AA378" s="7"/>
      <c r="AC378" s="7"/>
      <c r="AI378" s="7"/>
      <c r="AJ378" s="7"/>
    </row>
    <row r="379" spans="1:36">
      <c r="A379" t="s">
        <v>125</v>
      </c>
      <c r="B379" t="s">
        <v>30</v>
      </c>
      <c r="C379" s="6">
        <v>42901.388877314814</v>
      </c>
      <c r="D379">
        <v>70.25</v>
      </c>
      <c r="E379" s="6">
        <v>42901.645821759259</v>
      </c>
      <c r="F379">
        <v>0.05</v>
      </c>
      <c r="G379" s="7">
        <v>-0.99929999999999997</v>
      </c>
      <c r="H379">
        <v>31273.65</v>
      </c>
      <c r="I379" s="7">
        <v>0.98929999999999996</v>
      </c>
      <c r="J379">
        <v>450</v>
      </c>
      <c r="K379">
        <v>31612.5</v>
      </c>
      <c r="L379">
        <v>818831.7</v>
      </c>
      <c r="M379">
        <v>75</v>
      </c>
      <c r="N379">
        <v>416.98</v>
      </c>
      <c r="O379" s="7">
        <v>-0.4299</v>
      </c>
      <c r="P379" s="7">
        <v>0.99929999999999997</v>
      </c>
      <c r="Q379" t="s">
        <v>31</v>
      </c>
      <c r="W379" s="6"/>
      <c r="Y379" s="6"/>
      <c r="AA379" s="7"/>
      <c r="AC379" s="7"/>
      <c r="AI379" s="7"/>
      <c r="AJ379" s="7"/>
    </row>
    <row r="380" spans="1:36">
      <c r="A380" t="s">
        <v>126</v>
      </c>
      <c r="B380" t="s">
        <v>30</v>
      </c>
      <c r="C380" s="6">
        <v>42902.388877314814</v>
      </c>
      <c r="D380">
        <v>90.85</v>
      </c>
      <c r="E380" s="6">
        <v>42902.604155092595</v>
      </c>
      <c r="F380">
        <v>101.2</v>
      </c>
      <c r="G380" s="7">
        <v>0.1139</v>
      </c>
      <c r="H380">
        <v>-5521.73</v>
      </c>
      <c r="I380" s="7">
        <v>-0.1351</v>
      </c>
      <c r="J380">
        <v>450</v>
      </c>
      <c r="K380">
        <v>40882.5</v>
      </c>
      <c r="L380">
        <v>813309.97</v>
      </c>
      <c r="M380">
        <v>63</v>
      </c>
      <c r="N380">
        <v>-87.65</v>
      </c>
      <c r="O380" s="7">
        <v>-0.19980000000000001</v>
      </c>
      <c r="P380" s="7">
        <v>0.11940000000000001</v>
      </c>
      <c r="Q380" t="s">
        <v>31</v>
      </c>
      <c r="W380" s="6"/>
      <c r="Y380" s="6"/>
      <c r="AA380" s="7"/>
      <c r="AC380" s="7"/>
      <c r="AI380" s="7"/>
      <c r="AJ380" s="7"/>
    </row>
    <row r="381" spans="1:36">
      <c r="A381" t="s">
        <v>125</v>
      </c>
      <c r="B381" t="s">
        <v>30</v>
      </c>
      <c r="C381" s="6">
        <v>42902.604155092595</v>
      </c>
      <c r="D381">
        <v>131.35</v>
      </c>
      <c r="E381" s="6">
        <v>42902.628460648149</v>
      </c>
      <c r="F381">
        <v>160.85</v>
      </c>
      <c r="G381" s="7">
        <v>0.22459999999999999</v>
      </c>
      <c r="H381">
        <v>-14589.9</v>
      </c>
      <c r="I381" s="7">
        <v>-0.24679999999999999</v>
      </c>
      <c r="J381">
        <v>450</v>
      </c>
      <c r="K381">
        <v>59107.5</v>
      </c>
      <c r="L381">
        <v>798720.07</v>
      </c>
      <c r="M381">
        <v>8</v>
      </c>
      <c r="N381">
        <v>-1823.74</v>
      </c>
      <c r="O381" s="7">
        <v>-0.22459999999999999</v>
      </c>
      <c r="P381" s="7">
        <v>8.6400000000000005E-2</v>
      </c>
      <c r="Q381" t="s">
        <v>31</v>
      </c>
      <c r="W381" s="6"/>
      <c r="Y381" s="6"/>
      <c r="AA381" s="7"/>
      <c r="AC381" s="7"/>
      <c r="AI381" s="7"/>
      <c r="AJ381" s="7"/>
    </row>
    <row r="382" spans="1:36">
      <c r="A382" t="s">
        <v>127</v>
      </c>
      <c r="B382" t="s">
        <v>30</v>
      </c>
      <c r="C382" s="6">
        <v>42902.628460648149</v>
      </c>
      <c r="D382">
        <v>112.2</v>
      </c>
      <c r="E382" s="6">
        <v>42906.538182870368</v>
      </c>
      <c r="F382">
        <v>28.3</v>
      </c>
      <c r="G382" s="7">
        <v>-0.74780000000000002</v>
      </c>
      <c r="H382">
        <v>37122.75</v>
      </c>
      <c r="I382" s="7">
        <v>0.73519999999999996</v>
      </c>
      <c r="J382">
        <v>450</v>
      </c>
      <c r="K382">
        <v>50490</v>
      </c>
      <c r="L382">
        <v>835842.82</v>
      </c>
      <c r="M382">
        <v>129</v>
      </c>
      <c r="N382">
        <v>287.77</v>
      </c>
      <c r="O382" s="7">
        <v>-0.16350000000000001</v>
      </c>
      <c r="P382" s="7">
        <v>0.81769999999999998</v>
      </c>
      <c r="Q382" t="s">
        <v>31</v>
      </c>
      <c r="W382" s="6"/>
      <c r="Y382" s="6"/>
      <c r="AA382" s="7"/>
      <c r="AC382" s="7"/>
      <c r="AI382" s="7"/>
      <c r="AJ382" s="7"/>
    </row>
    <row r="383" spans="1:36">
      <c r="A383" t="s">
        <v>131</v>
      </c>
      <c r="B383" t="s">
        <v>30</v>
      </c>
      <c r="C383" s="6">
        <v>42906.538182870368</v>
      </c>
      <c r="D383">
        <v>97.6</v>
      </c>
      <c r="E383" s="6">
        <v>42907.593738425923</v>
      </c>
      <c r="F383">
        <v>56.1</v>
      </c>
      <c r="G383" s="7">
        <v>-0.42520000000000002</v>
      </c>
      <c r="H383">
        <v>17983.349999999999</v>
      </c>
      <c r="I383" s="7">
        <v>0.40949999999999998</v>
      </c>
      <c r="J383">
        <v>450</v>
      </c>
      <c r="K383">
        <v>43920</v>
      </c>
      <c r="L383">
        <v>853826.17</v>
      </c>
      <c r="M383">
        <v>94</v>
      </c>
      <c r="N383">
        <v>191.31</v>
      </c>
      <c r="O383" s="7">
        <v>-0.16439999999999999</v>
      </c>
      <c r="P383" s="7">
        <v>0.67159999999999997</v>
      </c>
      <c r="Q383" t="s">
        <v>31</v>
      </c>
      <c r="W383" s="6"/>
      <c r="Y383" s="6"/>
      <c r="AA383" s="7"/>
      <c r="AC383" s="7"/>
      <c r="AI383" s="7"/>
      <c r="AJ383" s="7"/>
    </row>
    <row r="384" spans="1:36">
      <c r="A384" t="s">
        <v>132</v>
      </c>
      <c r="B384" t="s">
        <v>30</v>
      </c>
      <c r="C384" s="6">
        <v>42907.593738425923</v>
      </c>
      <c r="D384">
        <v>68.7</v>
      </c>
      <c r="E384" s="6">
        <v>42908.607627314814</v>
      </c>
      <c r="F384">
        <v>4.3</v>
      </c>
      <c r="G384" s="7">
        <v>-0.93740000000000001</v>
      </c>
      <c r="H384">
        <v>28651.5</v>
      </c>
      <c r="I384" s="7">
        <v>0.92679999999999996</v>
      </c>
      <c r="J384">
        <v>450</v>
      </c>
      <c r="K384">
        <v>30915</v>
      </c>
      <c r="L384">
        <v>882477.67</v>
      </c>
      <c r="M384">
        <v>82</v>
      </c>
      <c r="N384">
        <v>349.41</v>
      </c>
      <c r="O384" s="7">
        <v>-0.19209999999999999</v>
      </c>
      <c r="P384" s="7">
        <v>0.98470000000000002</v>
      </c>
      <c r="Q384" t="s">
        <v>31</v>
      </c>
      <c r="W384" s="6"/>
      <c r="Y384" s="6"/>
      <c r="AA384" s="7"/>
      <c r="AC384" s="7"/>
      <c r="AI384" s="7"/>
      <c r="AJ384" s="7"/>
    </row>
    <row r="385" spans="1:36">
      <c r="A385" t="s">
        <v>131</v>
      </c>
      <c r="B385" t="s">
        <v>30</v>
      </c>
      <c r="C385" s="6">
        <v>42908.624988425923</v>
      </c>
      <c r="D385">
        <v>32.700000000000003</v>
      </c>
      <c r="E385" s="6">
        <v>42908.645821759259</v>
      </c>
      <c r="F385">
        <v>23.05</v>
      </c>
      <c r="G385" s="7">
        <v>-0.29509999999999997</v>
      </c>
      <c r="H385">
        <v>4091.63</v>
      </c>
      <c r="I385" s="7">
        <v>0.27810000000000001</v>
      </c>
      <c r="J385">
        <v>450</v>
      </c>
      <c r="K385">
        <v>14715</v>
      </c>
      <c r="L385">
        <v>886569.3</v>
      </c>
      <c r="M385">
        <v>7</v>
      </c>
      <c r="N385">
        <v>584.52</v>
      </c>
      <c r="O385" s="7">
        <v>-0.89600000000000002</v>
      </c>
      <c r="P385" s="7">
        <v>0.38529999999999998</v>
      </c>
      <c r="Q385" t="s">
        <v>31</v>
      </c>
      <c r="W385" s="6"/>
      <c r="Y385" s="6"/>
      <c r="AA385" s="7"/>
      <c r="AC385" s="7"/>
      <c r="AI385" s="7"/>
      <c r="AJ385" s="7"/>
    </row>
    <row r="386" spans="1:36">
      <c r="A386" t="s">
        <v>131</v>
      </c>
      <c r="B386" t="s">
        <v>30</v>
      </c>
      <c r="C386" s="6">
        <v>42909.388877314814</v>
      </c>
      <c r="D386">
        <v>128.35</v>
      </c>
      <c r="E386" s="6">
        <v>42914.458321759259</v>
      </c>
      <c r="F386">
        <v>7.3</v>
      </c>
      <c r="G386" s="7">
        <v>-0.94310000000000005</v>
      </c>
      <c r="H386">
        <v>53862.07</v>
      </c>
      <c r="I386" s="7">
        <v>0.93259999999999998</v>
      </c>
      <c r="J386">
        <v>450</v>
      </c>
      <c r="K386">
        <v>57757.5</v>
      </c>
      <c r="L386">
        <v>940431.37</v>
      </c>
      <c r="M386">
        <v>175</v>
      </c>
      <c r="N386">
        <v>307.77999999999997</v>
      </c>
      <c r="O386" s="7">
        <v>-0.1145</v>
      </c>
      <c r="P386" s="7">
        <v>0.9677</v>
      </c>
      <c r="Q386" t="s">
        <v>31</v>
      </c>
      <c r="W386" s="6"/>
      <c r="Y386" s="6"/>
      <c r="AA386" s="7"/>
      <c r="AC386" s="7"/>
      <c r="AI386" s="7"/>
      <c r="AJ386" s="7"/>
    </row>
    <row r="387" spans="1:36">
      <c r="A387" t="s">
        <v>124</v>
      </c>
      <c r="B387" t="s">
        <v>30</v>
      </c>
      <c r="C387" s="6">
        <v>42914.458321759259</v>
      </c>
      <c r="D387">
        <v>135</v>
      </c>
      <c r="E387" s="6">
        <v>42914.572905092595</v>
      </c>
      <c r="F387">
        <v>192</v>
      </c>
      <c r="G387" s="7">
        <v>0.42220000000000002</v>
      </c>
      <c r="H387">
        <v>-27121.5</v>
      </c>
      <c r="I387" s="7">
        <v>-0.44640000000000002</v>
      </c>
      <c r="J387">
        <v>450</v>
      </c>
      <c r="K387">
        <v>60750</v>
      </c>
      <c r="L387">
        <v>913309.87</v>
      </c>
      <c r="M387">
        <v>34</v>
      </c>
      <c r="N387">
        <v>-797.69</v>
      </c>
      <c r="O387" s="7">
        <v>-0.58189999999999997</v>
      </c>
      <c r="P387" s="7">
        <v>0.2422</v>
      </c>
      <c r="Q387" t="s">
        <v>31</v>
      </c>
      <c r="W387" s="6"/>
      <c r="Y387" s="6"/>
      <c r="AA387" s="7"/>
      <c r="AC387" s="7"/>
      <c r="AI387" s="7"/>
      <c r="AJ387" s="7"/>
    </row>
    <row r="388" spans="1:36">
      <c r="A388" t="s">
        <v>133</v>
      </c>
      <c r="B388" t="s">
        <v>30</v>
      </c>
      <c r="C388" s="6">
        <v>42914.572905092595</v>
      </c>
      <c r="D388">
        <v>58.75</v>
      </c>
      <c r="E388" s="6">
        <v>42914.64234953704</v>
      </c>
      <c r="F388">
        <v>107</v>
      </c>
      <c r="G388" s="7">
        <v>0.82130000000000003</v>
      </c>
      <c r="H388">
        <v>-22458.38</v>
      </c>
      <c r="I388" s="7">
        <v>-0.84950000000000003</v>
      </c>
      <c r="J388">
        <v>450</v>
      </c>
      <c r="K388">
        <v>26437.5</v>
      </c>
      <c r="L388">
        <v>890851.5</v>
      </c>
      <c r="M388">
        <v>21</v>
      </c>
      <c r="N388">
        <v>-1069.45</v>
      </c>
      <c r="O388" s="7">
        <v>-1.0348999999999999</v>
      </c>
      <c r="P388" s="7">
        <v>0.1643</v>
      </c>
      <c r="Q388" t="s">
        <v>31</v>
      </c>
      <c r="W388" s="6"/>
      <c r="Y388" s="6"/>
      <c r="AA388" s="7"/>
      <c r="AC388" s="7"/>
      <c r="AI388" s="7"/>
      <c r="AJ388" s="7"/>
    </row>
    <row r="389" spans="1:36">
      <c r="A389" t="s">
        <v>124</v>
      </c>
      <c r="B389" t="s">
        <v>30</v>
      </c>
      <c r="C389" s="6">
        <v>42914.64234953704</v>
      </c>
      <c r="D389">
        <v>104.95</v>
      </c>
      <c r="E389" s="6">
        <v>42915.538182870368</v>
      </c>
      <c r="F389">
        <v>54.25</v>
      </c>
      <c r="G389" s="7">
        <v>-0.48309999999999997</v>
      </c>
      <c r="H389">
        <v>22098.6</v>
      </c>
      <c r="I389" s="7">
        <v>0.46789999999999998</v>
      </c>
      <c r="J389">
        <v>450</v>
      </c>
      <c r="K389">
        <v>47227.5</v>
      </c>
      <c r="L389">
        <v>912950.1</v>
      </c>
      <c r="M389">
        <v>48</v>
      </c>
      <c r="N389">
        <v>460.39</v>
      </c>
      <c r="O389" s="7">
        <v>-3.6700000000000003E-2</v>
      </c>
      <c r="P389" s="7">
        <v>0.89470000000000005</v>
      </c>
      <c r="Q389" t="s">
        <v>31</v>
      </c>
      <c r="W389" s="6"/>
      <c r="Y389" s="6"/>
      <c r="AA389" s="7"/>
      <c r="AC389" s="7"/>
      <c r="AI389" s="7"/>
      <c r="AJ389" s="7"/>
    </row>
    <row r="390" spans="1:36">
      <c r="A390" t="s">
        <v>123</v>
      </c>
      <c r="B390" t="s">
        <v>30</v>
      </c>
      <c r="C390" s="6">
        <v>42915.538182870368</v>
      </c>
      <c r="D390">
        <v>55.05</v>
      </c>
      <c r="E390" s="6">
        <v>42915.645821759259</v>
      </c>
      <c r="F390">
        <v>0.05</v>
      </c>
      <c r="G390" s="7">
        <v>-0.99909999999999999</v>
      </c>
      <c r="H390">
        <v>24502.05</v>
      </c>
      <c r="I390" s="7">
        <v>0.98909999999999998</v>
      </c>
      <c r="J390">
        <v>450</v>
      </c>
      <c r="K390">
        <v>24772.5</v>
      </c>
      <c r="L390">
        <v>937452.15</v>
      </c>
      <c r="M390">
        <v>32</v>
      </c>
      <c r="N390">
        <v>765.69</v>
      </c>
      <c r="O390" s="7">
        <v>-0.38690000000000002</v>
      </c>
      <c r="P390" s="7">
        <v>0.99909999999999999</v>
      </c>
      <c r="Q390" t="s">
        <v>31</v>
      </c>
      <c r="W390" s="6"/>
      <c r="Y390" s="6"/>
      <c r="AA390" s="7"/>
      <c r="AC390" s="7"/>
      <c r="AI390" s="7"/>
      <c r="AJ390" s="7"/>
    </row>
    <row r="391" spans="1:36">
      <c r="A391" t="s">
        <v>134</v>
      </c>
      <c r="B391" t="s">
        <v>30</v>
      </c>
      <c r="C391" s="6">
        <v>42916.388877314814</v>
      </c>
      <c r="D391">
        <v>169.75</v>
      </c>
      <c r="E391" s="6">
        <v>42916.513877314814</v>
      </c>
      <c r="F391">
        <v>254.3</v>
      </c>
      <c r="G391" s="7">
        <v>0.49809999999999999</v>
      </c>
      <c r="H391">
        <v>-39955.730000000003</v>
      </c>
      <c r="I391" s="7">
        <v>-0.52310000000000001</v>
      </c>
      <c r="J391">
        <v>450</v>
      </c>
      <c r="K391">
        <v>76387.5</v>
      </c>
      <c r="L391">
        <v>897496.42</v>
      </c>
      <c r="M391">
        <v>37</v>
      </c>
      <c r="N391">
        <v>-1079.8800000000001</v>
      </c>
      <c r="O391" s="7">
        <v>-0.49809999999999999</v>
      </c>
      <c r="P391" s="7">
        <v>8.5099999999999995E-2</v>
      </c>
      <c r="Q391" t="s">
        <v>31</v>
      </c>
      <c r="W391" s="6"/>
      <c r="Y391" s="6"/>
      <c r="AA391" s="7"/>
      <c r="AC391" s="7"/>
      <c r="AI391" s="7"/>
      <c r="AJ391" s="7"/>
    </row>
    <row r="392" spans="1:36">
      <c r="A392" t="s">
        <v>135</v>
      </c>
      <c r="B392" t="s">
        <v>30</v>
      </c>
      <c r="C392" s="6">
        <v>42916.513877314814</v>
      </c>
      <c r="D392">
        <v>163.15</v>
      </c>
      <c r="E392" s="6">
        <v>42919.57984953704</v>
      </c>
      <c r="F392">
        <v>109.55</v>
      </c>
      <c r="G392" s="7">
        <v>-0.32850000000000001</v>
      </c>
      <c r="H392">
        <v>22892.85</v>
      </c>
      <c r="I392" s="7">
        <v>0.31180000000000002</v>
      </c>
      <c r="J392">
        <v>450</v>
      </c>
      <c r="K392">
        <v>73417.5</v>
      </c>
      <c r="L392">
        <v>920389.27</v>
      </c>
      <c r="M392">
        <v>97</v>
      </c>
      <c r="N392">
        <v>236.01</v>
      </c>
      <c r="O392" s="7">
        <v>-0.26540000000000002</v>
      </c>
      <c r="P392" s="7">
        <v>0.57340000000000002</v>
      </c>
      <c r="Q392" t="s">
        <v>31</v>
      </c>
      <c r="W392" s="6"/>
      <c r="Y392" s="6"/>
      <c r="AA392" s="7"/>
      <c r="AC392" s="7"/>
      <c r="AI392" s="7"/>
      <c r="AJ392" s="7"/>
    </row>
    <row r="393" spans="1:36">
      <c r="A393" t="s">
        <v>133</v>
      </c>
      <c r="B393" t="s">
        <v>30</v>
      </c>
      <c r="C393" s="6">
        <v>42919.57984953704</v>
      </c>
      <c r="D393">
        <v>142.44999999999999</v>
      </c>
      <c r="E393" s="6">
        <v>42920.388877314814</v>
      </c>
      <c r="F393">
        <v>175.3</v>
      </c>
      <c r="G393" s="7">
        <v>0.2306</v>
      </c>
      <c r="H393">
        <v>-16212.38</v>
      </c>
      <c r="I393" s="7">
        <v>-0.25290000000000001</v>
      </c>
      <c r="J393">
        <v>450</v>
      </c>
      <c r="K393">
        <v>64102.5</v>
      </c>
      <c r="L393">
        <v>904176.9</v>
      </c>
      <c r="M393">
        <v>23</v>
      </c>
      <c r="N393">
        <v>-704.89</v>
      </c>
      <c r="O393" s="7">
        <v>-0.61180000000000001</v>
      </c>
      <c r="P393" s="7">
        <v>3.9E-2</v>
      </c>
      <c r="Q393" t="s">
        <v>31</v>
      </c>
      <c r="W393" s="6"/>
      <c r="Y393" s="6"/>
      <c r="AA393" s="7"/>
      <c r="AC393" s="7"/>
      <c r="AI393" s="7"/>
      <c r="AJ393" s="7"/>
    </row>
    <row r="394" spans="1:36">
      <c r="A394" t="s">
        <v>124</v>
      </c>
      <c r="B394" t="s">
        <v>30</v>
      </c>
      <c r="C394" s="6">
        <v>42920.388877314814</v>
      </c>
      <c r="D394">
        <v>99.95</v>
      </c>
      <c r="E394" s="6">
        <v>42920.444432870368</v>
      </c>
      <c r="F394">
        <v>131.5</v>
      </c>
      <c r="G394" s="7">
        <v>0.31569999999999998</v>
      </c>
      <c r="H394">
        <v>-15239.02</v>
      </c>
      <c r="I394" s="7">
        <v>-0.33879999999999999</v>
      </c>
      <c r="J394">
        <v>450</v>
      </c>
      <c r="K394">
        <v>44977.5</v>
      </c>
      <c r="L394">
        <v>888937.87</v>
      </c>
      <c r="M394">
        <v>17</v>
      </c>
      <c r="N394">
        <v>-896.41</v>
      </c>
      <c r="O394" s="7">
        <v>-0.31569999999999998</v>
      </c>
      <c r="P394" s="7">
        <v>0.38069999999999998</v>
      </c>
      <c r="Q394" t="s">
        <v>31</v>
      </c>
      <c r="W394" s="6"/>
      <c r="Y394" s="6"/>
      <c r="AA394" s="7"/>
      <c r="AC394" s="7"/>
      <c r="AI394" s="7"/>
      <c r="AJ394" s="7"/>
    </row>
    <row r="395" spans="1:36">
      <c r="A395" t="s">
        <v>123</v>
      </c>
      <c r="B395" t="s">
        <v>30</v>
      </c>
      <c r="C395" s="6">
        <v>42920.444432870368</v>
      </c>
      <c r="D395">
        <v>90.8</v>
      </c>
      <c r="E395" s="6">
        <v>42920.593738425923</v>
      </c>
      <c r="F395">
        <v>81.599999999999994</v>
      </c>
      <c r="G395" s="7">
        <v>-0.1013</v>
      </c>
      <c r="H395">
        <v>3364.2</v>
      </c>
      <c r="I395" s="7">
        <v>8.2299999999999998E-2</v>
      </c>
      <c r="J395">
        <v>450</v>
      </c>
      <c r="K395">
        <v>40860</v>
      </c>
      <c r="L395">
        <v>892302.07</v>
      </c>
      <c r="M395">
        <v>44</v>
      </c>
      <c r="N395">
        <v>76.459999999999994</v>
      </c>
      <c r="O395" s="7">
        <v>-6.5000000000000002E-2</v>
      </c>
      <c r="P395" s="7">
        <v>0.4163</v>
      </c>
      <c r="Q395" t="s">
        <v>31</v>
      </c>
      <c r="W395" s="6"/>
      <c r="Y395" s="6"/>
      <c r="AA395" s="7"/>
      <c r="AC395" s="7"/>
      <c r="AI395" s="7"/>
      <c r="AJ395" s="7"/>
    </row>
    <row r="396" spans="1:36">
      <c r="A396" t="s">
        <v>124</v>
      </c>
      <c r="B396" t="s">
        <v>30</v>
      </c>
      <c r="C396" s="6">
        <v>42920.593738425923</v>
      </c>
      <c r="D396">
        <v>114.95</v>
      </c>
      <c r="E396" s="6">
        <v>42921.57984953704</v>
      </c>
      <c r="F396">
        <v>77.400000000000006</v>
      </c>
      <c r="G396" s="7">
        <v>-0.32669999999999999</v>
      </c>
      <c r="H396">
        <v>16031.93</v>
      </c>
      <c r="I396" s="7">
        <v>0.30990000000000001</v>
      </c>
      <c r="J396">
        <v>450</v>
      </c>
      <c r="K396">
        <v>51727.5</v>
      </c>
      <c r="L396">
        <v>908334</v>
      </c>
      <c r="M396">
        <v>74</v>
      </c>
      <c r="N396">
        <v>216.65</v>
      </c>
      <c r="O396" s="7">
        <v>-0.19009999999999999</v>
      </c>
      <c r="P396" s="7">
        <v>0.58499999999999996</v>
      </c>
      <c r="Q396" t="s">
        <v>31</v>
      </c>
      <c r="W396" s="6"/>
      <c r="Y396" s="6"/>
      <c r="AA396" s="7"/>
      <c r="AC396" s="7"/>
      <c r="AI396" s="7"/>
      <c r="AJ396" s="7"/>
    </row>
    <row r="397" spans="1:36">
      <c r="A397" t="s">
        <v>123</v>
      </c>
      <c r="B397" t="s">
        <v>30</v>
      </c>
      <c r="C397" s="6">
        <v>42921.57984953704</v>
      </c>
      <c r="D397">
        <v>65.400000000000006</v>
      </c>
      <c r="E397" s="6">
        <v>42921.635405092595</v>
      </c>
      <c r="F397">
        <v>101.15</v>
      </c>
      <c r="G397" s="7">
        <v>0.54659999999999997</v>
      </c>
      <c r="H397">
        <v>-16836.97</v>
      </c>
      <c r="I397" s="7">
        <v>-0.57210000000000005</v>
      </c>
      <c r="J397">
        <v>450</v>
      </c>
      <c r="K397">
        <v>29430</v>
      </c>
      <c r="L397">
        <v>891497.02</v>
      </c>
      <c r="M397">
        <v>17</v>
      </c>
      <c r="N397">
        <v>-990.41</v>
      </c>
      <c r="O397" s="7">
        <v>-0.54659999999999997</v>
      </c>
      <c r="P397" s="7">
        <v>8.2600000000000007E-2</v>
      </c>
      <c r="Q397" t="s">
        <v>31</v>
      </c>
      <c r="W397" s="6"/>
      <c r="Y397" s="6"/>
      <c r="AA397" s="7"/>
      <c r="AC397" s="7"/>
      <c r="AI397" s="7"/>
      <c r="AJ397" s="7"/>
    </row>
    <row r="398" spans="1:36">
      <c r="A398" t="s">
        <v>126</v>
      </c>
      <c r="B398" t="s">
        <v>30</v>
      </c>
      <c r="C398" s="6">
        <v>42921.635405092595</v>
      </c>
      <c r="D398">
        <v>80.349999999999994</v>
      </c>
      <c r="E398" s="6">
        <v>42922.645821759259</v>
      </c>
      <c r="F398">
        <v>0.05</v>
      </c>
      <c r="G398" s="7">
        <v>-0.99939999999999996</v>
      </c>
      <c r="H398">
        <v>35773.199999999997</v>
      </c>
      <c r="I398" s="7">
        <v>0.98939999999999995</v>
      </c>
      <c r="J398">
        <v>450</v>
      </c>
      <c r="K398">
        <v>36157.5</v>
      </c>
      <c r="L398">
        <v>927270.22</v>
      </c>
      <c r="M398">
        <v>81</v>
      </c>
      <c r="N398">
        <v>441.64</v>
      </c>
      <c r="O398" s="7">
        <v>-0.24210000000000001</v>
      </c>
      <c r="P398" s="7">
        <v>0.99939999999999996</v>
      </c>
      <c r="Q398" t="s">
        <v>31</v>
      </c>
      <c r="W398" s="6"/>
      <c r="Y398" s="6"/>
      <c r="AA398" s="7"/>
      <c r="AC398" s="7"/>
      <c r="AI398" s="7"/>
      <c r="AJ398" s="7"/>
    </row>
    <row r="399" spans="1:36">
      <c r="A399" t="s">
        <v>125</v>
      </c>
      <c r="B399" t="s">
        <v>30</v>
      </c>
      <c r="C399" s="6">
        <v>42923.388877314814</v>
      </c>
      <c r="D399">
        <v>150.69999999999999</v>
      </c>
      <c r="E399" s="6">
        <v>42923.572905092595</v>
      </c>
      <c r="F399">
        <v>153.65</v>
      </c>
      <c r="G399" s="7">
        <v>1.9599999999999999E-2</v>
      </c>
      <c r="H399">
        <v>-2697.08</v>
      </c>
      <c r="I399" s="7">
        <v>-3.9800000000000002E-2</v>
      </c>
      <c r="J399">
        <v>450</v>
      </c>
      <c r="K399">
        <v>67815</v>
      </c>
      <c r="L399">
        <v>924573.15</v>
      </c>
      <c r="M399">
        <v>54</v>
      </c>
      <c r="N399">
        <v>-49.95</v>
      </c>
      <c r="O399" s="7">
        <v>-0.12479999999999999</v>
      </c>
      <c r="P399" s="7">
        <v>0.15429999999999999</v>
      </c>
      <c r="Q399" t="s">
        <v>31</v>
      </c>
      <c r="W399" s="6"/>
      <c r="Y399" s="6"/>
      <c r="AA399" s="7"/>
      <c r="AC399" s="7"/>
      <c r="AI399" s="7"/>
      <c r="AJ399" s="7"/>
    </row>
    <row r="400" spans="1:36">
      <c r="A400" t="s">
        <v>127</v>
      </c>
      <c r="B400" t="s">
        <v>30</v>
      </c>
      <c r="C400" s="6">
        <v>42923.572905092595</v>
      </c>
      <c r="D400">
        <v>143.75</v>
      </c>
      <c r="E400" s="6">
        <v>42927.430543981478</v>
      </c>
      <c r="F400">
        <v>33.75</v>
      </c>
      <c r="G400" s="7">
        <v>-0.76519999999999999</v>
      </c>
      <c r="H400">
        <v>48701.25</v>
      </c>
      <c r="I400" s="7">
        <v>0.75290000000000001</v>
      </c>
      <c r="J400">
        <v>450</v>
      </c>
      <c r="K400">
        <v>64687.5</v>
      </c>
      <c r="L400">
        <v>973274.4</v>
      </c>
      <c r="M400">
        <v>85</v>
      </c>
      <c r="N400">
        <v>572.96</v>
      </c>
      <c r="O400" s="7">
        <v>-9.8799999999999999E-2</v>
      </c>
      <c r="P400" s="7">
        <v>0.80830000000000002</v>
      </c>
      <c r="Q400" t="s">
        <v>31</v>
      </c>
      <c r="W400" s="6"/>
      <c r="Y400" s="6"/>
      <c r="AA400" s="7"/>
      <c r="AC400" s="7"/>
      <c r="AI400" s="7"/>
      <c r="AJ400" s="7"/>
    </row>
    <row r="401" spans="1:36">
      <c r="A401" t="s">
        <v>131</v>
      </c>
      <c r="B401" t="s">
        <v>30</v>
      </c>
      <c r="C401" s="6">
        <v>42927.430543981478</v>
      </c>
      <c r="D401">
        <v>88.4</v>
      </c>
      <c r="E401" s="6">
        <v>42928.572905092595</v>
      </c>
      <c r="F401">
        <v>35.049999999999997</v>
      </c>
      <c r="G401" s="7">
        <v>-0.60350000000000004</v>
      </c>
      <c r="H401">
        <v>23451.98</v>
      </c>
      <c r="I401" s="7">
        <v>0.58950000000000002</v>
      </c>
      <c r="J401">
        <v>450</v>
      </c>
      <c r="K401">
        <v>39780</v>
      </c>
      <c r="L401">
        <v>996726.37</v>
      </c>
      <c r="M401">
        <v>119</v>
      </c>
      <c r="N401">
        <v>197.08</v>
      </c>
      <c r="O401" s="7">
        <v>-0.23300000000000001</v>
      </c>
      <c r="P401" s="7">
        <v>0.78510000000000002</v>
      </c>
      <c r="Q401" t="s">
        <v>31</v>
      </c>
      <c r="W401" s="6"/>
      <c r="Y401" s="6"/>
      <c r="AA401" s="7"/>
      <c r="AC401" s="7"/>
      <c r="AI401" s="7"/>
      <c r="AJ401" s="7"/>
    </row>
    <row r="402" spans="1:36">
      <c r="A402" t="s">
        <v>129</v>
      </c>
      <c r="B402" t="s">
        <v>30</v>
      </c>
      <c r="C402" s="6">
        <v>42928.572905092595</v>
      </c>
      <c r="D402">
        <v>58.45</v>
      </c>
      <c r="E402" s="6">
        <v>42929.645821759259</v>
      </c>
      <c r="F402">
        <v>0.05</v>
      </c>
      <c r="G402" s="7">
        <v>-0.99909999999999999</v>
      </c>
      <c r="H402">
        <v>26016.75</v>
      </c>
      <c r="I402" s="7">
        <v>0.98909999999999998</v>
      </c>
      <c r="J402">
        <v>450</v>
      </c>
      <c r="K402">
        <v>26302.5</v>
      </c>
      <c r="L402">
        <v>1022743.12</v>
      </c>
      <c r="M402">
        <v>99</v>
      </c>
      <c r="N402">
        <v>262.8</v>
      </c>
      <c r="O402" s="7">
        <v>-0.1976</v>
      </c>
      <c r="P402" s="7">
        <v>0.99909999999999999</v>
      </c>
      <c r="Q402" t="s">
        <v>31</v>
      </c>
      <c r="W402" s="6"/>
      <c r="Y402" s="6"/>
      <c r="AA402" s="7"/>
      <c r="AC402" s="7"/>
      <c r="AI402" s="7"/>
      <c r="AJ402" s="7"/>
    </row>
    <row r="403" spans="1:36">
      <c r="A403" t="s">
        <v>136</v>
      </c>
      <c r="B403" t="s">
        <v>30</v>
      </c>
      <c r="C403" s="6">
        <v>42930.388877314814</v>
      </c>
      <c r="D403">
        <v>119</v>
      </c>
      <c r="E403" s="6">
        <v>42930.409710648149</v>
      </c>
      <c r="F403">
        <v>124.2</v>
      </c>
      <c r="G403" s="7">
        <v>4.3700000000000003E-2</v>
      </c>
      <c r="H403">
        <v>-3434.4</v>
      </c>
      <c r="I403" s="7">
        <v>-6.4100000000000004E-2</v>
      </c>
      <c r="J403">
        <v>450</v>
      </c>
      <c r="K403">
        <v>53550</v>
      </c>
      <c r="L403">
        <v>1019308.72</v>
      </c>
      <c r="M403">
        <v>7</v>
      </c>
      <c r="N403">
        <v>-490.63</v>
      </c>
      <c r="O403" s="7">
        <v>-8.9099999999999999E-2</v>
      </c>
      <c r="P403" s="7">
        <v>0.29709999999999998</v>
      </c>
      <c r="Q403" t="s">
        <v>31</v>
      </c>
      <c r="W403" s="6"/>
      <c r="Y403" s="6"/>
      <c r="AA403" s="7"/>
      <c r="AC403" s="7"/>
      <c r="AI403" s="7"/>
      <c r="AJ403" s="7"/>
    </row>
    <row r="404" spans="1:36">
      <c r="A404" t="s">
        <v>137</v>
      </c>
      <c r="B404" t="s">
        <v>30</v>
      </c>
      <c r="C404" s="6">
        <v>42930.409710648149</v>
      </c>
      <c r="D404">
        <v>145.05000000000001</v>
      </c>
      <c r="E404" s="6">
        <v>42930.499988425923</v>
      </c>
      <c r="F404">
        <v>213.35</v>
      </c>
      <c r="G404" s="7">
        <v>0.47089999999999999</v>
      </c>
      <c r="H404">
        <v>-32347.8</v>
      </c>
      <c r="I404" s="7">
        <v>-0.49559999999999998</v>
      </c>
      <c r="J404">
        <v>450</v>
      </c>
      <c r="K404">
        <v>65272.5</v>
      </c>
      <c r="L404">
        <v>986960.92</v>
      </c>
      <c r="M404">
        <v>27</v>
      </c>
      <c r="N404">
        <v>-1198.07</v>
      </c>
      <c r="O404" s="7">
        <v>-0.47089999999999999</v>
      </c>
      <c r="P404" s="7">
        <v>0.15440000000000001</v>
      </c>
      <c r="Q404" t="s">
        <v>31</v>
      </c>
      <c r="W404" s="6"/>
      <c r="Y404" s="6"/>
      <c r="AA404" s="7"/>
      <c r="AC404" s="7"/>
      <c r="AI404" s="7"/>
      <c r="AJ404" s="7"/>
    </row>
    <row r="405" spans="1:36">
      <c r="A405" t="s">
        <v>138</v>
      </c>
      <c r="B405" t="s">
        <v>30</v>
      </c>
      <c r="C405" s="6">
        <v>42930.499988425923</v>
      </c>
      <c r="D405">
        <v>85.2</v>
      </c>
      <c r="E405" s="6">
        <v>42934.388877314814</v>
      </c>
      <c r="F405">
        <v>74.849999999999994</v>
      </c>
      <c r="G405" s="7">
        <v>-0.1215</v>
      </c>
      <c r="H405">
        <v>3937.28</v>
      </c>
      <c r="I405" s="7">
        <v>0.1027</v>
      </c>
      <c r="J405">
        <v>450</v>
      </c>
      <c r="K405">
        <v>38340</v>
      </c>
      <c r="L405">
        <v>990898.2</v>
      </c>
      <c r="M405">
        <v>123</v>
      </c>
      <c r="N405">
        <v>32.01</v>
      </c>
      <c r="O405" s="7">
        <v>-0.82099999999999995</v>
      </c>
      <c r="P405" s="7">
        <v>0.39379999999999998</v>
      </c>
      <c r="Q405" t="s">
        <v>31</v>
      </c>
      <c r="W405" s="6"/>
      <c r="Y405" s="6"/>
      <c r="AA405" s="7"/>
      <c r="AC405" s="7"/>
      <c r="AI405" s="7"/>
      <c r="AJ405" s="7"/>
    </row>
    <row r="406" spans="1:36">
      <c r="A406" t="s">
        <v>139</v>
      </c>
      <c r="B406" t="s">
        <v>30</v>
      </c>
      <c r="C406" s="6">
        <v>42934.388877314814</v>
      </c>
      <c r="D406">
        <v>113.55</v>
      </c>
      <c r="E406" s="6">
        <v>42934.395821759259</v>
      </c>
      <c r="F406">
        <v>140</v>
      </c>
      <c r="G406" s="7">
        <v>0.2329</v>
      </c>
      <c r="H406">
        <v>-13043.48</v>
      </c>
      <c r="I406" s="7">
        <v>-0.25530000000000003</v>
      </c>
      <c r="J406">
        <v>450</v>
      </c>
      <c r="K406">
        <v>51097.5</v>
      </c>
      <c r="L406">
        <v>977854.72</v>
      </c>
      <c r="M406">
        <v>3</v>
      </c>
      <c r="N406">
        <v>-4347.83</v>
      </c>
      <c r="O406" s="7">
        <v>-0.2928</v>
      </c>
      <c r="P406" s="7">
        <v>0.30869999999999997</v>
      </c>
      <c r="Q406" t="s">
        <v>31</v>
      </c>
      <c r="W406" s="6"/>
      <c r="Y406" s="6"/>
      <c r="AA406" s="7"/>
      <c r="AC406" s="7"/>
      <c r="AI406" s="7"/>
      <c r="AJ406" s="7"/>
    </row>
    <row r="407" spans="1:36">
      <c r="A407" t="s">
        <v>140</v>
      </c>
      <c r="B407" t="s">
        <v>30</v>
      </c>
      <c r="C407" s="6">
        <v>42934.395821759259</v>
      </c>
      <c r="D407">
        <v>125.35</v>
      </c>
      <c r="E407" s="6">
        <v>42934.61109953704</v>
      </c>
      <c r="F407">
        <v>110.4</v>
      </c>
      <c r="G407" s="7">
        <v>-0.1193</v>
      </c>
      <c r="H407">
        <v>5666.62</v>
      </c>
      <c r="I407" s="7">
        <v>0.10050000000000001</v>
      </c>
      <c r="J407">
        <v>450</v>
      </c>
      <c r="K407">
        <v>56407.5</v>
      </c>
      <c r="L407">
        <v>983521.35</v>
      </c>
      <c r="M407">
        <v>63</v>
      </c>
      <c r="N407">
        <v>89.95</v>
      </c>
      <c r="O407" s="7">
        <v>-6.8599999999999994E-2</v>
      </c>
      <c r="P407" s="7">
        <v>0.47270000000000001</v>
      </c>
      <c r="Q407" t="s">
        <v>31</v>
      </c>
      <c r="W407" s="6"/>
      <c r="Y407" s="6"/>
      <c r="AA407" s="7"/>
      <c r="AC407" s="7"/>
      <c r="AI407" s="7"/>
      <c r="AJ407" s="7"/>
    </row>
    <row r="408" spans="1:36">
      <c r="A408" t="s">
        <v>141</v>
      </c>
      <c r="B408" t="s">
        <v>30</v>
      </c>
      <c r="C408" s="6">
        <v>42934.61109953704</v>
      </c>
      <c r="D408">
        <v>81.349999999999994</v>
      </c>
      <c r="E408" s="6">
        <v>42935.402766203704</v>
      </c>
      <c r="F408">
        <v>85.3</v>
      </c>
      <c r="G408" s="7">
        <v>4.8599999999999997E-2</v>
      </c>
      <c r="H408">
        <v>-2527.4299999999998</v>
      </c>
      <c r="I408" s="7">
        <v>-6.9000000000000006E-2</v>
      </c>
      <c r="J408">
        <v>450</v>
      </c>
      <c r="K408">
        <v>36607.5</v>
      </c>
      <c r="L408">
        <v>980993.92</v>
      </c>
      <c r="M408">
        <v>18</v>
      </c>
      <c r="N408">
        <v>-140.41</v>
      </c>
      <c r="O408" s="7">
        <v>-0.3725</v>
      </c>
      <c r="P408" s="7">
        <v>0.2243</v>
      </c>
      <c r="Q408" t="s">
        <v>31</v>
      </c>
      <c r="W408" s="6"/>
      <c r="Y408" s="6"/>
      <c r="AA408" s="7"/>
      <c r="AC408" s="7"/>
      <c r="AI408" s="7"/>
      <c r="AJ408" s="7"/>
    </row>
    <row r="409" spans="1:36">
      <c r="A409" t="s">
        <v>140</v>
      </c>
      <c r="B409" t="s">
        <v>30</v>
      </c>
      <c r="C409" s="6">
        <v>42935.402766203704</v>
      </c>
      <c r="D409">
        <v>79.5</v>
      </c>
      <c r="E409" s="6">
        <v>42936.520821759259</v>
      </c>
      <c r="F409">
        <v>6.95</v>
      </c>
      <c r="G409" s="7">
        <v>-0.91259999999999997</v>
      </c>
      <c r="H409">
        <v>32258.47</v>
      </c>
      <c r="I409" s="7">
        <v>0.90169999999999995</v>
      </c>
      <c r="J409">
        <v>450</v>
      </c>
      <c r="K409">
        <v>35775</v>
      </c>
      <c r="L409">
        <v>1013252.4</v>
      </c>
      <c r="M409">
        <v>112</v>
      </c>
      <c r="N409">
        <v>288.02</v>
      </c>
      <c r="O409" s="7">
        <v>-4.1500000000000002E-2</v>
      </c>
      <c r="P409" s="7">
        <v>0.96040000000000003</v>
      </c>
      <c r="Q409" t="s">
        <v>31</v>
      </c>
      <c r="W409" s="6"/>
      <c r="Y409" s="6"/>
      <c r="AA409" s="7"/>
      <c r="AC409" s="7"/>
      <c r="AI409" s="7"/>
      <c r="AJ409" s="7"/>
    </row>
    <row r="410" spans="1:36">
      <c r="A410" t="s">
        <v>142</v>
      </c>
      <c r="B410" t="s">
        <v>30</v>
      </c>
      <c r="C410" s="6">
        <v>42936.520821759259</v>
      </c>
      <c r="D410">
        <v>37.1</v>
      </c>
      <c r="E410" s="6">
        <v>42936.645821759259</v>
      </c>
      <c r="F410">
        <v>14.9</v>
      </c>
      <c r="G410" s="7">
        <v>-0.59840000000000004</v>
      </c>
      <c r="H410">
        <v>9756</v>
      </c>
      <c r="I410" s="7">
        <v>0.58440000000000003</v>
      </c>
      <c r="J410">
        <v>450</v>
      </c>
      <c r="K410">
        <v>16695</v>
      </c>
      <c r="L410">
        <v>1023008.4</v>
      </c>
      <c r="M410">
        <v>37</v>
      </c>
      <c r="N410">
        <v>263.68</v>
      </c>
      <c r="O410" s="7">
        <v>-0.68869999999999998</v>
      </c>
      <c r="P410" s="7">
        <v>0.90029999999999999</v>
      </c>
      <c r="Q410" t="s">
        <v>31</v>
      </c>
      <c r="W410" s="6"/>
      <c r="Y410" s="6"/>
      <c r="AA410" s="7"/>
      <c r="AC410" s="7"/>
      <c r="AI410" s="7"/>
      <c r="AJ410" s="7"/>
    </row>
    <row r="411" spans="1:36">
      <c r="A411" t="s">
        <v>142</v>
      </c>
      <c r="B411" t="s">
        <v>30</v>
      </c>
      <c r="C411" s="6">
        <v>42937.388877314814</v>
      </c>
      <c r="D411">
        <v>144.19999999999999</v>
      </c>
      <c r="E411" s="6">
        <v>42937.420127314814</v>
      </c>
      <c r="F411">
        <v>168</v>
      </c>
      <c r="G411" s="7">
        <v>0.16500000000000001</v>
      </c>
      <c r="H411">
        <v>-12114.9</v>
      </c>
      <c r="I411" s="7">
        <v>-0.1867</v>
      </c>
      <c r="J411">
        <v>450</v>
      </c>
      <c r="K411">
        <v>64890</v>
      </c>
      <c r="L411">
        <v>1010893.5</v>
      </c>
      <c r="M411">
        <v>10</v>
      </c>
      <c r="N411">
        <v>-1211.49</v>
      </c>
      <c r="O411" s="7">
        <v>-0.31759999999999999</v>
      </c>
      <c r="P411" s="7">
        <v>5.5100000000000003E-2</v>
      </c>
      <c r="Q411" t="s">
        <v>31</v>
      </c>
      <c r="W411" s="6"/>
      <c r="Y411" s="6"/>
      <c r="AA411" s="7"/>
      <c r="AC411" s="7"/>
      <c r="AI411" s="7"/>
      <c r="AJ411" s="7"/>
    </row>
    <row r="412" spans="1:36">
      <c r="A412" t="s">
        <v>143</v>
      </c>
      <c r="B412" t="s">
        <v>30</v>
      </c>
      <c r="C412" s="6">
        <v>42937.420127314814</v>
      </c>
      <c r="D412">
        <v>109</v>
      </c>
      <c r="E412" s="6">
        <v>42937.513877314814</v>
      </c>
      <c r="F412">
        <v>136.6</v>
      </c>
      <c r="G412" s="7">
        <v>0.25319999999999998</v>
      </c>
      <c r="H412">
        <v>-13525.2</v>
      </c>
      <c r="I412" s="7">
        <v>-0.2757</v>
      </c>
      <c r="J412">
        <v>450</v>
      </c>
      <c r="K412">
        <v>49050</v>
      </c>
      <c r="L412">
        <v>997368.3</v>
      </c>
      <c r="M412">
        <v>28</v>
      </c>
      <c r="N412">
        <v>-483.04</v>
      </c>
      <c r="O412" s="7">
        <v>-0.26790000000000003</v>
      </c>
      <c r="P412" s="7">
        <v>5.28E-2</v>
      </c>
      <c r="Q412" t="s">
        <v>31</v>
      </c>
      <c r="W412" s="6"/>
      <c r="Y412" s="6"/>
      <c r="AA412" s="7"/>
      <c r="AC412" s="7"/>
      <c r="AI412" s="7"/>
      <c r="AJ412" s="7"/>
    </row>
    <row r="413" spans="1:36">
      <c r="A413" t="s">
        <v>142</v>
      </c>
      <c r="B413" t="s">
        <v>30</v>
      </c>
      <c r="C413" s="6">
        <v>42937.513877314814</v>
      </c>
      <c r="D413">
        <v>137.19999999999999</v>
      </c>
      <c r="E413" s="6">
        <v>42937.597210648149</v>
      </c>
      <c r="F413">
        <v>139</v>
      </c>
      <c r="G413" s="7">
        <v>1.3100000000000001E-2</v>
      </c>
      <c r="H413">
        <v>-2052.9</v>
      </c>
      <c r="I413" s="7">
        <v>-3.3300000000000003E-2</v>
      </c>
      <c r="J413">
        <v>450</v>
      </c>
      <c r="K413">
        <v>61740</v>
      </c>
      <c r="L413">
        <v>995315.4</v>
      </c>
      <c r="M413">
        <v>25</v>
      </c>
      <c r="N413">
        <v>-82.12</v>
      </c>
      <c r="O413" s="7">
        <v>-5.28E-2</v>
      </c>
      <c r="P413" s="7">
        <v>0.39500000000000002</v>
      </c>
      <c r="Q413" t="s">
        <v>31</v>
      </c>
      <c r="W413" s="6"/>
      <c r="Y413" s="6"/>
      <c r="AA413" s="7"/>
      <c r="AC413" s="7"/>
      <c r="AI413" s="7"/>
      <c r="AJ413" s="7"/>
    </row>
    <row r="414" spans="1:36">
      <c r="A414" t="s">
        <v>143</v>
      </c>
      <c r="B414" t="s">
        <v>30</v>
      </c>
      <c r="C414" s="6">
        <v>42937.597210648149</v>
      </c>
      <c r="D414">
        <v>120.6</v>
      </c>
      <c r="E414" s="6">
        <v>42941.61109953704</v>
      </c>
      <c r="F414">
        <v>19.05</v>
      </c>
      <c r="G414" s="7">
        <v>-0.84199999999999997</v>
      </c>
      <c r="H414">
        <v>45069.08</v>
      </c>
      <c r="I414" s="7">
        <v>0.83050000000000002</v>
      </c>
      <c r="J414">
        <v>450</v>
      </c>
      <c r="K414">
        <v>54270</v>
      </c>
      <c r="L414">
        <v>1040384.47</v>
      </c>
      <c r="M414">
        <v>159</v>
      </c>
      <c r="N414">
        <v>283.45</v>
      </c>
      <c r="O414" s="7">
        <v>-0.15049999999999999</v>
      </c>
      <c r="P414" s="7">
        <v>0.87309999999999999</v>
      </c>
      <c r="Q414" t="s">
        <v>31</v>
      </c>
      <c r="W414" s="6"/>
      <c r="Y414" s="6"/>
      <c r="AA414" s="7"/>
      <c r="AC414" s="7"/>
      <c r="AI414" s="7"/>
      <c r="AJ414" s="7"/>
    </row>
    <row r="415" spans="1:36">
      <c r="A415" t="s">
        <v>144</v>
      </c>
      <c r="B415" t="s">
        <v>30</v>
      </c>
      <c r="C415" s="6">
        <v>42941.61109953704</v>
      </c>
      <c r="D415">
        <v>100</v>
      </c>
      <c r="E415" s="6">
        <v>42942.458321759259</v>
      </c>
      <c r="F415">
        <v>118</v>
      </c>
      <c r="G415" s="7">
        <v>0.18</v>
      </c>
      <c r="H415">
        <v>-9081</v>
      </c>
      <c r="I415" s="7">
        <v>-0.20180000000000001</v>
      </c>
      <c r="J415">
        <v>450</v>
      </c>
      <c r="K415">
        <v>45000</v>
      </c>
      <c r="L415">
        <v>1031303.47</v>
      </c>
      <c r="M415">
        <v>34</v>
      </c>
      <c r="N415">
        <v>-267.08999999999997</v>
      </c>
      <c r="O415" s="7">
        <v>-0.27250000000000002</v>
      </c>
      <c r="P415" s="7">
        <v>0.10299999999999999</v>
      </c>
      <c r="Q415" t="s">
        <v>31</v>
      </c>
      <c r="W415" s="6"/>
      <c r="Y415" s="6"/>
      <c r="AA415" s="7"/>
      <c r="AC415" s="7"/>
      <c r="AI415" s="7"/>
      <c r="AJ415" s="7"/>
    </row>
    <row r="416" spans="1:36">
      <c r="A416" t="s">
        <v>145</v>
      </c>
      <c r="B416" t="s">
        <v>30</v>
      </c>
      <c r="C416" s="6">
        <v>42942.472210648149</v>
      </c>
      <c r="D416">
        <v>55.3</v>
      </c>
      <c r="E416" s="6">
        <v>42942.565960648149</v>
      </c>
      <c r="F416">
        <v>62.55</v>
      </c>
      <c r="G416" s="7">
        <v>0.13109999999999999</v>
      </c>
      <c r="H416">
        <v>-3792.82</v>
      </c>
      <c r="I416" s="7">
        <v>-0.15240000000000001</v>
      </c>
      <c r="J416">
        <v>450</v>
      </c>
      <c r="K416">
        <v>24885</v>
      </c>
      <c r="L416">
        <v>1027510.65</v>
      </c>
      <c r="M416">
        <v>28</v>
      </c>
      <c r="N416">
        <v>-135.46</v>
      </c>
      <c r="O416" s="7">
        <v>-0.13109999999999999</v>
      </c>
      <c r="P416" s="7">
        <v>0.18629999999999999</v>
      </c>
      <c r="Q416" t="s">
        <v>31</v>
      </c>
      <c r="W416" s="6"/>
      <c r="Y416" s="6"/>
      <c r="AA416" s="7"/>
      <c r="AC416" s="7"/>
      <c r="AI416" s="7"/>
      <c r="AJ416" s="7"/>
    </row>
    <row r="417" spans="1:36">
      <c r="A417" t="s">
        <v>144</v>
      </c>
      <c r="B417" t="s">
        <v>30</v>
      </c>
      <c r="C417" s="6">
        <v>42942.565960648149</v>
      </c>
      <c r="D417">
        <v>102.25</v>
      </c>
      <c r="E417" s="6">
        <v>42942.604155092595</v>
      </c>
      <c r="F417">
        <v>116.3</v>
      </c>
      <c r="G417" s="7">
        <v>0.13739999999999999</v>
      </c>
      <c r="H417">
        <v>-7305.97</v>
      </c>
      <c r="I417" s="7">
        <v>-0.1588</v>
      </c>
      <c r="J417">
        <v>450</v>
      </c>
      <c r="K417">
        <v>46012.5</v>
      </c>
      <c r="L417">
        <v>1020204.67</v>
      </c>
      <c r="M417">
        <v>12</v>
      </c>
      <c r="N417">
        <v>-608.83000000000004</v>
      </c>
      <c r="O417" s="7">
        <v>-0.1638</v>
      </c>
      <c r="P417" s="7">
        <v>5.1299999999999998E-2</v>
      </c>
      <c r="Q417" t="s">
        <v>31</v>
      </c>
      <c r="W417" s="6"/>
      <c r="Y417" s="6"/>
      <c r="AA417" s="7"/>
      <c r="AC417" s="7"/>
      <c r="AI417" s="7"/>
      <c r="AJ417" s="7"/>
    </row>
    <row r="418" spans="1:36">
      <c r="A418" t="s">
        <v>146</v>
      </c>
      <c r="B418" t="s">
        <v>30</v>
      </c>
      <c r="C418" s="6">
        <v>42942.628460648149</v>
      </c>
      <c r="D418">
        <v>97.35</v>
      </c>
      <c r="E418" s="6">
        <v>42943.645821759259</v>
      </c>
      <c r="F418">
        <v>0.05</v>
      </c>
      <c r="G418" s="7">
        <v>-0.99950000000000006</v>
      </c>
      <c r="H418">
        <v>43346.7</v>
      </c>
      <c r="I418" s="7">
        <v>0.98950000000000005</v>
      </c>
      <c r="J418">
        <v>450</v>
      </c>
      <c r="K418">
        <v>43807.5</v>
      </c>
      <c r="L418">
        <v>1063551.3700000001</v>
      </c>
      <c r="M418">
        <v>83</v>
      </c>
      <c r="N418">
        <v>522.25</v>
      </c>
      <c r="O418" s="7">
        <v>-0.11559999999999999</v>
      </c>
      <c r="P418" s="7">
        <v>0.99950000000000006</v>
      </c>
      <c r="Q418" t="s">
        <v>31</v>
      </c>
      <c r="W418" s="6"/>
      <c r="Y418" s="6"/>
      <c r="AA418" s="7"/>
      <c r="AC418" s="7"/>
      <c r="AI418" s="7"/>
      <c r="AJ418" s="7"/>
    </row>
    <row r="419" spans="1:36">
      <c r="A419" t="s">
        <v>147</v>
      </c>
      <c r="B419" t="s">
        <v>30</v>
      </c>
      <c r="C419" s="6">
        <v>42944.388877314814</v>
      </c>
      <c r="D419">
        <v>219.65</v>
      </c>
      <c r="E419" s="6">
        <v>42944.631932870368</v>
      </c>
      <c r="F419">
        <v>262.5</v>
      </c>
      <c r="G419" s="7">
        <v>0.1951</v>
      </c>
      <c r="H419">
        <v>-21452.17</v>
      </c>
      <c r="I419" s="7">
        <v>-0.217</v>
      </c>
      <c r="J419">
        <v>450</v>
      </c>
      <c r="K419">
        <v>98842.5</v>
      </c>
      <c r="L419">
        <v>1042099.2</v>
      </c>
      <c r="M419">
        <v>71</v>
      </c>
      <c r="N419">
        <v>-302.14</v>
      </c>
      <c r="O419" s="7">
        <v>-0.28299999999999997</v>
      </c>
      <c r="P419" s="7">
        <v>0.29680000000000001</v>
      </c>
      <c r="Q419" t="s">
        <v>31</v>
      </c>
      <c r="W419" s="6"/>
      <c r="Y419" s="6"/>
      <c r="AA419" s="7"/>
      <c r="AC419" s="7"/>
      <c r="AI419" s="7"/>
      <c r="AJ419" s="7"/>
    </row>
    <row r="420" spans="1:36">
      <c r="A420" t="s">
        <v>148</v>
      </c>
      <c r="B420" t="s">
        <v>30</v>
      </c>
      <c r="C420" s="6">
        <v>42944.631932870368</v>
      </c>
      <c r="D420">
        <v>91.75</v>
      </c>
      <c r="E420" s="6">
        <v>42948.472210648149</v>
      </c>
      <c r="F420">
        <v>66.25</v>
      </c>
      <c r="G420" s="7">
        <v>-0.27789999999999998</v>
      </c>
      <c r="H420">
        <v>10764</v>
      </c>
      <c r="I420" s="7">
        <v>0.26069999999999999</v>
      </c>
      <c r="J420">
        <v>450</v>
      </c>
      <c r="K420">
        <v>41287.5</v>
      </c>
      <c r="L420">
        <v>1052863.2</v>
      </c>
      <c r="M420">
        <v>109</v>
      </c>
      <c r="N420">
        <v>98.75</v>
      </c>
      <c r="O420" s="7">
        <v>-0.1913</v>
      </c>
      <c r="P420" s="7">
        <v>0.51549999999999996</v>
      </c>
      <c r="Q420" t="s">
        <v>31</v>
      </c>
      <c r="W420" s="6"/>
      <c r="Y420" s="6"/>
      <c r="AA420" s="7"/>
      <c r="AC420" s="7"/>
      <c r="AI420" s="7"/>
      <c r="AJ420" s="7"/>
    </row>
    <row r="421" spans="1:36">
      <c r="A421" t="s">
        <v>149</v>
      </c>
      <c r="B421" t="s">
        <v>30</v>
      </c>
      <c r="C421" s="6">
        <v>42948.472210648149</v>
      </c>
      <c r="D421">
        <v>220.9</v>
      </c>
      <c r="E421" s="6">
        <v>42948.631932870368</v>
      </c>
      <c r="F421">
        <v>231</v>
      </c>
      <c r="G421" s="7">
        <v>4.5699999999999998E-2</v>
      </c>
      <c r="H421">
        <v>-6578.55</v>
      </c>
      <c r="I421" s="7">
        <v>-6.6199999999999995E-2</v>
      </c>
      <c r="J421">
        <v>450</v>
      </c>
      <c r="K421">
        <v>99405</v>
      </c>
      <c r="L421">
        <v>1046284.65</v>
      </c>
      <c r="M421">
        <v>47</v>
      </c>
      <c r="N421">
        <v>-139.97</v>
      </c>
      <c r="O421" s="7">
        <v>-0.1182</v>
      </c>
      <c r="P421" s="7">
        <v>8.9899999999999994E-2</v>
      </c>
      <c r="Q421" t="s">
        <v>31</v>
      </c>
      <c r="W421" s="6"/>
      <c r="Y421" s="6"/>
      <c r="AA421" s="7"/>
      <c r="AC421" s="7"/>
      <c r="AI421" s="7"/>
      <c r="AJ421" s="7"/>
    </row>
    <row r="422" spans="1:36">
      <c r="A422" t="s">
        <v>150</v>
      </c>
      <c r="B422" t="s">
        <v>30</v>
      </c>
      <c r="C422" s="6">
        <v>42948.631932870368</v>
      </c>
      <c r="D422">
        <v>129.25</v>
      </c>
      <c r="E422" s="6">
        <v>42949.534710648149</v>
      </c>
      <c r="F422">
        <v>118</v>
      </c>
      <c r="G422" s="7">
        <v>-8.6999999999999994E-2</v>
      </c>
      <c r="H422">
        <v>3949.88</v>
      </c>
      <c r="I422" s="7">
        <v>6.7900000000000002E-2</v>
      </c>
      <c r="J422">
        <v>450</v>
      </c>
      <c r="K422">
        <v>58162.5</v>
      </c>
      <c r="L422">
        <v>1050234.52</v>
      </c>
      <c r="M422">
        <v>50</v>
      </c>
      <c r="N422">
        <v>79</v>
      </c>
      <c r="O422" s="7">
        <v>-4.4499999999999998E-2</v>
      </c>
      <c r="P422" s="7">
        <v>0.25530000000000003</v>
      </c>
      <c r="Q422" t="s">
        <v>31</v>
      </c>
      <c r="W422" s="6"/>
      <c r="Y422" s="6"/>
      <c r="AA422" s="7"/>
      <c r="AC422" s="7"/>
      <c r="AI422" s="7"/>
      <c r="AJ422" s="7"/>
    </row>
    <row r="423" spans="1:36">
      <c r="A423" t="s">
        <v>151</v>
      </c>
      <c r="B423" t="s">
        <v>30</v>
      </c>
      <c r="C423" s="6">
        <v>42949.534710648149</v>
      </c>
      <c r="D423">
        <v>156</v>
      </c>
      <c r="E423" s="6">
        <v>42950.645821759259</v>
      </c>
      <c r="F423">
        <v>0.05</v>
      </c>
      <c r="G423" s="7">
        <v>-0.99970000000000003</v>
      </c>
      <c r="H423">
        <v>69475.27</v>
      </c>
      <c r="I423" s="7">
        <v>0.98970000000000002</v>
      </c>
      <c r="J423">
        <v>450</v>
      </c>
      <c r="K423">
        <v>70200</v>
      </c>
      <c r="L423">
        <v>1119709.8</v>
      </c>
      <c r="M423">
        <v>110</v>
      </c>
      <c r="N423">
        <v>631.59</v>
      </c>
      <c r="O423" s="7">
        <v>-6.3500000000000001E-2</v>
      </c>
      <c r="P423" s="7">
        <v>0.99970000000000003</v>
      </c>
      <c r="Q423" t="s">
        <v>31</v>
      </c>
      <c r="W423" s="6"/>
      <c r="Y423" s="6"/>
      <c r="AA423" s="7"/>
      <c r="AC423" s="7"/>
      <c r="AI423" s="7"/>
      <c r="AJ423" s="7"/>
    </row>
    <row r="424" spans="1:36">
      <c r="A424" t="s">
        <v>152</v>
      </c>
      <c r="B424" t="s">
        <v>30</v>
      </c>
      <c r="C424" s="6">
        <v>42951.388877314814</v>
      </c>
      <c r="D424">
        <v>186.05</v>
      </c>
      <c r="E424" s="6">
        <v>42951.572905092595</v>
      </c>
      <c r="F424">
        <v>255</v>
      </c>
      <c r="G424" s="7">
        <v>0.37059999999999998</v>
      </c>
      <c r="H424">
        <v>-33012.22</v>
      </c>
      <c r="I424" s="7">
        <v>-0.39429999999999998</v>
      </c>
      <c r="J424">
        <v>450</v>
      </c>
      <c r="K424">
        <v>83722.5</v>
      </c>
      <c r="L424">
        <v>1086697.57</v>
      </c>
      <c r="M424">
        <v>54</v>
      </c>
      <c r="N424">
        <v>-611.34</v>
      </c>
      <c r="O424" s="7">
        <v>-0.37059999999999998</v>
      </c>
      <c r="P424" s="7">
        <v>8.5500000000000007E-2</v>
      </c>
      <c r="Q424" t="s">
        <v>31</v>
      </c>
      <c r="W424" s="6"/>
      <c r="Y424" s="6"/>
      <c r="AA424" s="7"/>
      <c r="AC424" s="7"/>
      <c r="AI424" s="7"/>
      <c r="AJ424" s="7"/>
    </row>
    <row r="425" spans="1:36">
      <c r="A425" t="s">
        <v>146</v>
      </c>
      <c r="B425" t="s">
        <v>30</v>
      </c>
      <c r="C425" s="6">
        <v>42951.572905092595</v>
      </c>
      <c r="D425">
        <v>89.35</v>
      </c>
      <c r="E425" s="6">
        <v>42955.399293981478</v>
      </c>
      <c r="F425">
        <v>55.2</v>
      </c>
      <c r="G425" s="7">
        <v>-0.38219999999999998</v>
      </c>
      <c r="H425">
        <v>14717.02</v>
      </c>
      <c r="I425" s="7">
        <v>0.36599999999999999</v>
      </c>
      <c r="J425">
        <v>450</v>
      </c>
      <c r="K425">
        <v>40207.5</v>
      </c>
      <c r="L425">
        <v>1101414.6000000001</v>
      </c>
      <c r="M425">
        <v>104</v>
      </c>
      <c r="N425">
        <v>141.51</v>
      </c>
      <c r="O425" s="7">
        <v>-0.13039999999999999</v>
      </c>
      <c r="P425" s="7">
        <v>0.73480000000000001</v>
      </c>
      <c r="Q425" t="s">
        <v>31</v>
      </c>
      <c r="W425" s="6"/>
      <c r="Y425" s="6"/>
      <c r="AA425" s="7"/>
      <c r="AC425" s="7"/>
      <c r="AI425" s="7"/>
      <c r="AJ425" s="7"/>
    </row>
    <row r="426" spans="1:36">
      <c r="A426" t="s">
        <v>153</v>
      </c>
      <c r="B426" t="s">
        <v>30</v>
      </c>
      <c r="C426" s="6">
        <v>42955.399293981478</v>
      </c>
      <c r="D426">
        <v>121.25</v>
      </c>
      <c r="E426" s="6">
        <v>42956.61109953704</v>
      </c>
      <c r="F426">
        <v>10.45</v>
      </c>
      <c r="G426" s="7">
        <v>-0.91379999999999995</v>
      </c>
      <c r="H426">
        <v>49267.35</v>
      </c>
      <c r="I426" s="7">
        <v>0.90300000000000002</v>
      </c>
      <c r="J426">
        <v>450</v>
      </c>
      <c r="K426">
        <v>54562.5</v>
      </c>
      <c r="L426">
        <v>1150681.95</v>
      </c>
      <c r="M426">
        <v>139</v>
      </c>
      <c r="N426">
        <v>354.44</v>
      </c>
      <c r="O426" s="7">
        <v>-0.41810000000000003</v>
      </c>
      <c r="P426" s="7">
        <v>0.96579999999999999</v>
      </c>
      <c r="Q426" t="s">
        <v>31</v>
      </c>
      <c r="W426" s="6"/>
      <c r="Y426" s="6"/>
      <c r="AA426" s="7"/>
      <c r="AC426" s="7"/>
      <c r="AI426" s="7"/>
      <c r="AJ426" s="7"/>
    </row>
    <row r="427" spans="1:36">
      <c r="A427" t="s">
        <v>145</v>
      </c>
      <c r="B427" t="s">
        <v>30</v>
      </c>
      <c r="C427" s="6">
        <v>42956.61109953704</v>
      </c>
      <c r="D427">
        <v>53.95</v>
      </c>
      <c r="E427" s="6">
        <v>42956.635405092595</v>
      </c>
      <c r="F427">
        <v>114.8</v>
      </c>
      <c r="G427" s="7">
        <v>1.1278999999999999</v>
      </c>
      <c r="H427">
        <v>-28141.87</v>
      </c>
      <c r="I427" s="7">
        <v>-1.1592</v>
      </c>
      <c r="J427">
        <v>450</v>
      </c>
      <c r="K427">
        <v>24277.5</v>
      </c>
      <c r="L427">
        <v>1122540.07</v>
      </c>
      <c r="M427">
        <v>8</v>
      </c>
      <c r="N427">
        <v>-3517.73</v>
      </c>
      <c r="O427" s="7">
        <v>-1.1576</v>
      </c>
      <c r="P427" s="7">
        <v>2.5899999999999999E-2</v>
      </c>
      <c r="Q427" t="s">
        <v>31</v>
      </c>
      <c r="W427" s="6"/>
      <c r="Y427" s="6"/>
      <c r="AA427" s="7"/>
      <c r="AC427" s="7"/>
      <c r="AI427" s="7"/>
      <c r="AJ427" s="7"/>
    </row>
    <row r="428" spans="1:36">
      <c r="A428" t="s">
        <v>154</v>
      </c>
      <c r="B428" t="s">
        <v>30</v>
      </c>
      <c r="C428" s="6">
        <v>42956.635405092595</v>
      </c>
      <c r="D428">
        <v>86.7</v>
      </c>
      <c r="E428" s="6">
        <v>42957.645821759259</v>
      </c>
      <c r="F428">
        <v>0.05</v>
      </c>
      <c r="G428" s="7">
        <v>-0.99939999999999996</v>
      </c>
      <c r="H428">
        <v>38602.129999999997</v>
      </c>
      <c r="I428" s="7">
        <v>0.98939999999999995</v>
      </c>
      <c r="J428">
        <v>450</v>
      </c>
      <c r="K428">
        <v>39015</v>
      </c>
      <c r="L428">
        <v>1161142.2</v>
      </c>
      <c r="M428">
        <v>81</v>
      </c>
      <c r="N428">
        <v>476.57</v>
      </c>
      <c r="O428" s="7">
        <v>-0.14360000000000001</v>
      </c>
      <c r="P428" s="7">
        <v>0.99939999999999996</v>
      </c>
      <c r="Q428" t="s">
        <v>31</v>
      </c>
      <c r="W428" s="6"/>
      <c r="Y428" s="6"/>
      <c r="AA428" s="7"/>
      <c r="AC428" s="7"/>
      <c r="AI428" s="7"/>
      <c r="AJ428" s="7"/>
    </row>
    <row r="429" spans="1:36">
      <c r="A429" t="s">
        <v>139</v>
      </c>
      <c r="B429" t="s">
        <v>30</v>
      </c>
      <c r="C429" s="6">
        <v>42958.388877314814</v>
      </c>
      <c r="D429">
        <v>210</v>
      </c>
      <c r="E429" s="6">
        <v>42958.503460648149</v>
      </c>
      <c r="F429">
        <v>278.10000000000002</v>
      </c>
      <c r="G429" s="7">
        <v>0.32429999999999998</v>
      </c>
      <c r="H429">
        <v>-32841.449999999997</v>
      </c>
      <c r="I429" s="7">
        <v>-0.34749999999999998</v>
      </c>
      <c r="J429">
        <v>450</v>
      </c>
      <c r="K429">
        <v>94500</v>
      </c>
      <c r="L429">
        <v>1128300.75</v>
      </c>
      <c r="M429">
        <v>34</v>
      </c>
      <c r="N429">
        <v>-965.93</v>
      </c>
      <c r="O429" s="7">
        <v>-0.32429999999999998</v>
      </c>
      <c r="P429" s="7">
        <v>0.12520000000000001</v>
      </c>
      <c r="Q429" t="s">
        <v>31</v>
      </c>
      <c r="W429" s="6"/>
      <c r="Y429" s="6"/>
      <c r="AA429" s="7"/>
      <c r="AC429" s="7"/>
      <c r="AI429" s="7"/>
      <c r="AJ429" s="7"/>
    </row>
    <row r="430" spans="1:36">
      <c r="A430" t="s">
        <v>155</v>
      </c>
      <c r="B430" t="s">
        <v>30</v>
      </c>
      <c r="C430" s="6">
        <v>42958.590266203704</v>
      </c>
      <c r="D430">
        <v>232.85</v>
      </c>
      <c r="E430" s="6">
        <v>42961.468738425923</v>
      </c>
      <c r="F430">
        <v>358</v>
      </c>
      <c r="G430" s="7">
        <v>0.53749999999999998</v>
      </c>
      <c r="H430">
        <v>-58976.32</v>
      </c>
      <c r="I430" s="7">
        <v>-0.56279999999999997</v>
      </c>
      <c r="J430">
        <v>450</v>
      </c>
      <c r="K430">
        <v>104782.5</v>
      </c>
      <c r="L430">
        <v>1069324.43</v>
      </c>
      <c r="M430">
        <v>43</v>
      </c>
      <c r="N430">
        <v>-1371.54</v>
      </c>
      <c r="O430" s="7">
        <v>-0.63070000000000004</v>
      </c>
      <c r="P430" s="7">
        <v>0.1179</v>
      </c>
      <c r="Q430" t="s">
        <v>31</v>
      </c>
      <c r="W430" s="6"/>
      <c r="Y430" s="6"/>
      <c r="AA430" s="7"/>
      <c r="AC430" s="7"/>
      <c r="AI430" s="7"/>
      <c r="AJ430" s="7"/>
    </row>
    <row r="431" spans="1:36">
      <c r="A431" t="s">
        <v>141</v>
      </c>
      <c r="B431" t="s">
        <v>30</v>
      </c>
      <c r="C431" s="6">
        <v>42961.64234953704</v>
      </c>
      <c r="D431">
        <v>160</v>
      </c>
      <c r="E431" s="6">
        <v>42963.520821759259</v>
      </c>
      <c r="F431">
        <v>77.650000000000006</v>
      </c>
      <c r="G431" s="7">
        <v>-0.51470000000000005</v>
      </c>
      <c r="H431">
        <v>35988.07</v>
      </c>
      <c r="I431" s="7">
        <v>0.49980000000000002</v>
      </c>
      <c r="J431">
        <v>450</v>
      </c>
      <c r="K431">
        <v>72000</v>
      </c>
      <c r="L431">
        <v>1105312.5</v>
      </c>
      <c r="M431">
        <v>43</v>
      </c>
      <c r="N431">
        <v>836.93</v>
      </c>
      <c r="O431" s="7">
        <v>-0.1653</v>
      </c>
      <c r="P431" s="7">
        <v>0.77749999999999997</v>
      </c>
      <c r="Q431" t="s">
        <v>31</v>
      </c>
      <c r="W431" s="6"/>
      <c r="Y431" s="6"/>
      <c r="AA431" s="7"/>
      <c r="AC431" s="7"/>
      <c r="AI431" s="7"/>
      <c r="AJ431" s="7"/>
    </row>
    <row r="432" spans="1:36">
      <c r="A432" t="s">
        <v>140</v>
      </c>
      <c r="B432" t="s">
        <v>30</v>
      </c>
      <c r="C432" s="6">
        <v>42963.520821759259</v>
      </c>
      <c r="D432">
        <v>100.95</v>
      </c>
      <c r="E432" s="6">
        <v>42964.559016203704</v>
      </c>
      <c r="F432">
        <v>2.4</v>
      </c>
      <c r="G432" s="7">
        <v>-0.97619999999999996</v>
      </c>
      <c r="H432">
        <v>43882.42</v>
      </c>
      <c r="I432" s="7">
        <v>0.96599999999999997</v>
      </c>
      <c r="J432">
        <v>450</v>
      </c>
      <c r="K432">
        <v>45427.5</v>
      </c>
      <c r="L432">
        <v>1149194.93</v>
      </c>
      <c r="M432">
        <v>89</v>
      </c>
      <c r="N432">
        <v>493.06</v>
      </c>
      <c r="O432" s="7">
        <v>-9.9599999999999994E-2</v>
      </c>
      <c r="P432" s="7">
        <v>0.98219999999999996</v>
      </c>
      <c r="Q432" t="s">
        <v>31</v>
      </c>
      <c r="W432" s="6"/>
      <c r="Y432" s="6"/>
      <c r="AA432" s="7"/>
      <c r="AC432" s="7"/>
      <c r="AI432" s="7"/>
      <c r="AJ432" s="7"/>
    </row>
    <row r="433" spans="1:36">
      <c r="A433" t="s">
        <v>156</v>
      </c>
      <c r="B433" t="s">
        <v>30</v>
      </c>
      <c r="C433" s="6">
        <v>42964.559016203704</v>
      </c>
      <c r="D433">
        <v>51.6</v>
      </c>
      <c r="E433" s="6">
        <v>42964.645821759259</v>
      </c>
      <c r="F433">
        <v>0.05</v>
      </c>
      <c r="G433" s="7">
        <v>-0.999</v>
      </c>
      <c r="H433">
        <v>22965.08</v>
      </c>
      <c r="I433" s="7">
        <v>0.98899999999999999</v>
      </c>
      <c r="J433">
        <v>450</v>
      </c>
      <c r="K433">
        <v>23220</v>
      </c>
      <c r="L433">
        <v>1172160</v>
      </c>
      <c r="M433">
        <v>26</v>
      </c>
      <c r="N433">
        <v>883.27</v>
      </c>
      <c r="O433" s="7">
        <v>-0.78290000000000004</v>
      </c>
      <c r="P433" s="7">
        <v>0.999</v>
      </c>
      <c r="Q433" t="s">
        <v>31</v>
      </c>
      <c r="W433" s="6"/>
      <c r="Y433" s="6"/>
      <c r="AA433" s="7"/>
      <c r="AC433" s="7"/>
      <c r="AI433" s="7"/>
      <c r="AJ433" s="7"/>
    </row>
    <row r="434" spans="1:36">
      <c r="A434" t="s">
        <v>141</v>
      </c>
      <c r="B434" t="s">
        <v>30</v>
      </c>
      <c r="C434" s="6">
        <v>42965.388877314814</v>
      </c>
      <c r="D434">
        <v>172.5</v>
      </c>
      <c r="E434" s="6">
        <v>42965.635405092595</v>
      </c>
      <c r="F434">
        <v>184.7</v>
      </c>
      <c r="G434" s="7">
        <v>7.0699999999999999E-2</v>
      </c>
      <c r="H434">
        <v>-7097.4</v>
      </c>
      <c r="I434" s="7">
        <v>-9.1399999999999995E-2</v>
      </c>
      <c r="J434">
        <v>450</v>
      </c>
      <c r="K434">
        <v>77625</v>
      </c>
      <c r="L434">
        <v>1165062.6000000001</v>
      </c>
      <c r="M434">
        <v>72</v>
      </c>
      <c r="N434">
        <v>-98.57</v>
      </c>
      <c r="O434" s="7">
        <v>-0.33069999999999999</v>
      </c>
      <c r="P434" s="7">
        <v>0.29389999999999999</v>
      </c>
      <c r="Q434" t="s">
        <v>31</v>
      </c>
      <c r="W434" s="6"/>
      <c r="Y434" s="6"/>
      <c r="AA434" s="7"/>
      <c r="AC434" s="7"/>
      <c r="AI434" s="7"/>
      <c r="AJ434" s="7"/>
    </row>
    <row r="435" spans="1:36">
      <c r="A435" t="s">
        <v>140</v>
      </c>
      <c r="B435" t="s">
        <v>30</v>
      </c>
      <c r="C435" s="6">
        <v>42965.635405092595</v>
      </c>
      <c r="D435">
        <v>191.35</v>
      </c>
      <c r="E435" s="6">
        <v>42968.552071759259</v>
      </c>
      <c r="F435">
        <v>158.75</v>
      </c>
      <c r="G435" s="7">
        <v>-0.1704</v>
      </c>
      <c r="H435">
        <v>13094.55</v>
      </c>
      <c r="I435" s="7">
        <v>0.15210000000000001</v>
      </c>
      <c r="J435">
        <v>450</v>
      </c>
      <c r="K435">
        <v>86107.5</v>
      </c>
      <c r="L435">
        <v>1178157.1499999999</v>
      </c>
      <c r="M435">
        <v>54</v>
      </c>
      <c r="N435">
        <v>242.49</v>
      </c>
      <c r="O435" s="7">
        <v>-0.13170000000000001</v>
      </c>
      <c r="P435" s="7">
        <v>0.46410000000000001</v>
      </c>
      <c r="Q435" t="s">
        <v>31</v>
      </c>
      <c r="W435" s="6"/>
      <c r="Y435" s="6"/>
      <c r="AA435" s="7"/>
      <c r="AC435" s="7"/>
      <c r="AI435" s="7"/>
      <c r="AJ435" s="7"/>
    </row>
    <row r="436" spans="1:36">
      <c r="A436" t="s">
        <v>141</v>
      </c>
      <c r="B436" t="s">
        <v>30</v>
      </c>
      <c r="C436" s="6">
        <v>42968.552071759259</v>
      </c>
      <c r="D436">
        <v>163</v>
      </c>
      <c r="E436" s="6">
        <v>42969.524293981478</v>
      </c>
      <c r="F436">
        <v>127.5</v>
      </c>
      <c r="G436" s="7">
        <v>-0.21779999999999999</v>
      </c>
      <c r="H436">
        <v>14667.75</v>
      </c>
      <c r="I436" s="7">
        <v>0.2</v>
      </c>
      <c r="J436">
        <v>450</v>
      </c>
      <c r="K436">
        <v>73350</v>
      </c>
      <c r="L436">
        <v>1192824.8999999999</v>
      </c>
      <c r="M436">
        <v>70</v>
      </c>
      <c r="N436">
        <v>209.54</v>
      </c>
      <c r="O436" s="7">
        <v>-7.3599999999999999E-2</v>
      </c>
      <c r="P436" s="7">
        <v>0.61129999999999995</v>
      </c>
      <c r="Q436" t="s">
        <v>31</v>
      </c>
      <c r="W436" s="6"/>
      <c r="Y436" s="6"/>
      <c r="AA436" s="7"/>
      <c r="AC436" s="7"/>
      <c r="AI436" s="7"/>
      <c r="AJ436" s="7"/>
    </row>
    <row r="437" spans="1:36">
      <c r="A437" t="s">
        <v>157</v>
      </c>
      <c r="B437" t="s">
        <v>30</v>
      </c>
      <c r="C437" s="6">
        <v>42969.524293981478</v>
      </c>
      <c r="D437">
        <v>100</v>
      </c>
      <c r="E437" s="6">
        <v>42971.569432870368</v>
      </c>
      <c r="F437">
        <v>2.75</v>
      </c>
      <c r="G437" s="7">
        <v>-0.97250000000000003</v>
      </c>
      <c r="H437">
        <v>43300.13</v>
      </c>
      <c r="I437" s="7">
        <v>0.96220000000000006</v>
      </c>
      <c r="J437">
        <v>450</v>
      </c>
      <c r="K437">
        <v>45000</v>
      </c>
      <c r="L437">
        <v>1236125.03</v>
      </c>
      <c r="M437">
        <v>168</v>
      </c>
      <c r="N437">
        <v>257.74</v>
      </c>
      <c r="O437" s="7">
        <v>-0.72599999999999998</v>
      </c>
      <c r="P437" s="7">
        <v>0.98450000000000004</v>
      </c>
      <c r="Q437" t="s">
        <v>31</v>
      </c>
      <c r="W437" s="6"/>
      <c r="Y437" s="6"/>
      <c r="AA437" s="7"/>
      <c r="AC437" s="7"/>
      <c r="AI437" s="7"/>
      <c r="AJ437" s="7"/>
    </row>
    <row r="438" spans="1:36">
      <c r="A438" t="s">
        <v>156</v>
      </c>
      <c r="B438" t="s">
        <v>30</v>
      </c>
      <c r="C438" s="6">
        <v>42971.569432870368</v>
      </c>
      <c r="D438">
        <v>27.75</v>
      </c>
      <c r="E438" s="6">
        <v>42971.624988425923</v>
      </c>
      <c r="F438">
        <v>33.700000000000003</v>
      </c>
      <c r="G438" s="7">
        <v>0.21440000000000001</v>
      </c>
      <c r="H438">
        <v>-2954.03</v>
      </c>
      <c r="I438" s="7">
        <v>-0.2366</v>
      </c>
      <c r="J438">
        <v>450</v>
      </c>
      <c r="K438">
        <v>12487.5</v>
      </c>
      <c r="L438">
        <v>1233171</v>
      </c>
      <c r="M438">
        <v>17</v>
      </c>
      <c r="N438">
        <v>-173.77</v>
      </c>
      <c r="O438" s="7">
        <v>-0.72970000000000002</v>
      </c>
      <c r="P438" s="7">
        <v>0.4486</v>
      </c>
      <c r="Q438" t="s">
        <v>31</v>
      </c>
      <c r="W438" s="6"/>
      <c r="Y438" s="6"/>
      <c r="AA438" s="7"/>
      <c r="AC438" s="7"/>
      <c r="AI438" s="7"/>
      <c r="AJ438" s="7"/>
    </row>
    <row r="439" spans="1:36">
      <c r="A439" t="s">
        <v>158</v>
      </c>
      <c r="B439" t="s">
        <v>30</v>
      </c>
      <c r="C439" s="6">
        <v>42971.624988425923</v>
      </c>
      <c r="D439">
        <v>79.150000000000006</v>
      </c>
      <c r="E439" s="6">
        <v>42971.64234953704</v>
      </c>
      <c r="F439">
        <v>123.25</v>
      </c>
      <c r="G439" s="7">
        <v>0.55720000000000003</v>
      </c>
      <c r="H439">
        <v>-20755.8</v>
      </c>
      <c r="I439" s="7">
        <v>-0.5827</v>
      </c>
      <c r="J439">
        <v>450</v>
      </c>
      <c r="K439">
        <v>35617.5</v>
      </c>
      <c r="L439">
        <v>1212415.2</v>
      </c>
      <c r="M439">
        <v>6</v>
      </c>
      <c r="N439">
        <v>-3459.3</v>
      </c>
      <c r="O439" s="7">
        <v>-0.55720000000000003</v>
      </c>
      <c r="P439" s="7">
        <v>0.61470000000000002</v>
      </c>
      <c r="Q439" t="s">
        <v>31</v>
      </c>
      <c r="W439" s="6"/>
      <c r="Y439" s="6"/>
      <c r="AA439" s="7"/>
      <c r="AC439" s="7"/>
      <c r="AI439" s="7"/>
      <c r="AJ439" s="7"/>
    </row>
    <row r="440" spans="1:36">
      <c r="A440" t="s">
        <v>156</v>
      </c>
      <c r="B440" t="s">
        <v>30</v>
      </c>
      <c r="C440" s="6">
        <v>42975.388877314814</v>
      </c>
      <c r="D440">
        <v>190</v>
      </c>
      <c r="E440" s="6">
        <v>42975.413182870368</v>
      </c>
      <c r="F440">
        <v>211.05</v>
      </c>
      <c r="G440" s="7">
        <v>0.1108</v>
      </c>
      <c r="H440">
        <v>-11277.23</v>
      </c>
      <c r="I440" s="7">
        <v>-0.13189999999999999</v>
      </c>
      <c r="J440">
        <v>450</v>
      </c>
      <c r="K440">
        <v>85500</v>
      </c>
      <c r="L440">
        <v>1201137.98</v>
      </c>
      <c r="M440">
        <v>8</v>
      </c>
      <c r="N440">
        <v>-1409.65</v>
      </c>
      <c r="O440" s="7">
        <v>-0.1108</v>
      </c>
      <c r="P440" s="7">
        <v>0.1053</v>
      </c>
      <c r="Q440" t="s">
        <v>31</v>
      </c>
      <c r="W440" s="6"/>
      <c r="Y440" s="6"/>
      <c r="AA440" s="7"/>
      <c r="AC440" s="7"/>
      <c r="AI440" s="7"/>
      <c r="AJ440" s="7"/>
    </row>
    <row r="441" spans="1:36">
      <c r="A441" t="s">
        <v>158</v>
      </c>
      <c r="B441" t="s">
        <v>30</v>
      </c>
      <c r="C441" s="6">
        <v>42975.413182870368</v>
      </c>
      <c r="D441">
        <v>137.94999999999999</v>
      </c>
      <c r="E441" s="6">
        <v>42976.388877314814</v>
      </c>
      <c r="F441">
        <v>218.05</v>
      </c>
      <c r="G441" s="7">
        <v>0.5806</v>
      </c>
      <c r="H441">
        <v>-37647</v>
      </c>
      <c r="I441" s="7">
        <v>-0.60650000000000004</v>
      </c>
      <c r="J441">
        <v>450</v>
      </c>
      <c r="K441">
        <v>62077.5</v>
      </c>
      <c r="L441">
        <v>1163490.98</v>
      </c>
      <c r="M441">
        <v>71</v>
      </c>
      <c r="N441">
        <v>-530.24</v>
      </c>
      <c r="O441" s="7">
        <v>-0.5806</v>
      </c>
      <c r="P441" s="7">
        <v>0.1229</v>
      </c>
      <c r="Q441" t="s">
        <v>31</v>
      </c>
      <c r="W441" s="6"/>
      <c r="Y441" s="6"/>
      <c r="AA441" s="7"/>
      <c r="AC441" s="7"/>
      <c r="AI441" s="7"/>
      <c r="AJ441" s="7"/>
    </row>
    <row r="442" spans="1:36">
      <c r="A442" t="s">
        <v>156</v>
      </c>
      <c r="B442" t="s">
        <v>30</v>
      </c>
      <c r="C442" s="6">
        <v>42976.388877314814</v>
      </c>
      <c r="D442">
        <v>118.3</v>
      </c>
      <c r="E442" s="6">
        <v>42977.388877314814</v>
      </c>
      <c r="F442">
        <v>86.75</v>
      </c>
      <c r="G442" s="7">
        <v>-0.26669999999999999</v>
      </c>
      <c r="H442">
        <v>13274.77</v>
      </c>
      <c r="I442" s="7">
        <v>0.24940000000000001</v>
      </c>
      <c r="J442">
        <v>450</v>
      </c>
      <c r="K442">
        <v>53235</v>
      </c>
      <c r="L442">
        <v>1176765.75</v>
      </c>
      <c r="M442">
        <v>78</v>
      </c>
      <c r="N442">
        <v>170.19</v>
      </c>
      <c r="O442" s="7">
        <v>-0.14749999999999999</v>
      </c>
      <c r="P442" s="7">
        <v>0.61880000000000002</v>
      </c>
      <c r="Q442" t="s">
        <v>31</v>
      </c>
      <c r="W442" s="6"/>
      <c r="Y442" s="6"/>
      <c r="AA442" s="7"/>
      <c r="AC442" s="7"/>
      <c r="AI442" s="7"/>
      <c r="AJ442" s="7"/>
    </row>
    <row r="443" spans="1:36">
      <c r="A443" t="s">
        <v>159</v>
      </c>
      <c r="B443" t="s">
        <v>30</v>
      </c>
      <c r="C443" s="6">
        <v>42977.388877314814</v>
      </c>
      <c r="D443">
        <v>104.1</v>
      </c>
      <c r="E443" s="6">
        <v>42978.388877314814</v>
      </c>
      <c r="F443">
        <v>85.75</v>
      </c>
      <c r="G443" s="7">
        <v>-0.17630000000000001</v>
      </c>
      <c r="H443">
        <v>7403.17</v>
      </c>
      <c r="I443" s="7">
        <v>0.158</v>
      </c>
      <c r="J443">
        <v>450</v>
      </c>
      <c r="K443">
        <v>46845</v>
      </c>
      <c r="L443">
        <v>1184168.93</v>
      </c>
      <c r="M443">
        <v>78</v>
      </c>
      <c r="N443">
        <v>94.91</v>
      </c>
      <c r="O443" s="7">
        <v>-0.4294</v>
      </c>
      <c r="P443" s="7">
        <v>0.46879999999999999</v>
      </c>
      <c r="Q443" t="s">
        <v>31</v>
      </c>
      <c r="W443" s="6"/>
      <c r="Y443" s="6"/>
      <c r="AA443" s="7"/>
      <c r="AC443" s="7"/>
      <c r="AI443" s="7"/>
      <c r="AJ443" s="7"/>
    </row>
    <row r="444" spans="1:36">
      <c r="A444" t="s">
        <v>156</v>
      </c>
      <c r="B444" t="s">
        <v>30</v>
      </c>
      <c r="C444" s="6">
        <v>42978.388877314814</v>
      </c>
      <c r="D444">
        <v>42.25</v>
      </c>
      <c r="E444" s="6">
        <v>42978.527766203704</v>
      </c>
      <c r="F444">
        <v>42.5</v>
      </c>
      <c r="G444" s="7">
        <v>5.8999999999999999E-3</v>
      </c>
      <c r="H444">
        <v>-493.88</v>
      </c>
      <c r="I444" s="7">
        <v>-2.5999999999999999E-2</v>
      </c>
      <c r="J444">
        <v>450</v>
      </c>
      <c r="K444">
        <v>19012.5</v>
      </c>
      <c r="L444">
        <v>1183675.05</v>
      </c>
      <c r="M444">
        <v>41</v>
      </c>
      <c r="N444">
        <v>-12.05</v>
      </c>
      <c r="O444" s="7">
        <v>-0.85209999999999997</v>
      </c>
      <c r="P444" s="7">
        <v>0.60589999999999999</v>
      </c>
      <c r="Q444" t="s">
        <v>31</v>
      </c>
      <c r="W444" s="6"/>
      <c r="Y444" s="6"/>
      <c r="AA444" s="7"/>
      <c r="AC444" s="7"/>
      <c r="AI444" s="7"/>
      <c r="AJ444" s="7"/>
    </row>
    <row r="445" spans="1:36">
      <c r="A445" t="s">
        <v>159</v>
      </c>
      <c r="B445" t="s">
        <v>30</v>
      </c>
      <c r="C445" s="6">
        <v>42978.527766203704</v>
      </c>
      <c r="D445">
        <v>50.5</v>
      </c>
      <c r="E445" s="6">
        <v>42978.645821759259</v>
      </c>
      <c r="F445">
        <v>0.05</v>
      </c>
      <c r="G445" s="7">
        <v>-0.999</v>
      </c>
      <c r="H445">
        <v>22475.03</v>
      </c>
      <c r="I445" s="7">
        <v>0.98899999999999999</v>
      </c>
      <c r="J445">
        <v>450</v>
      </c>
      <c r="K445">
        <v>22725</v>
      </c>
      <c r="L445">
        <v>1206150.08</v>
      </c>
      <c r="M445">
        <v>35</v>
      </c>
      <c r="N445">
        <v>642.14</v>
      </c>
      <c r="O445" s="7">
        <v>-0.55149999999999999</v>
      </c>
      <c r="P445" s="7">
        <v>0.999</v>
      </c>
      <c r="Q445" t="s">
        <v>31</v>
      </c>
      <c r="W445" s="6"/>
      <c r="Y445" s="6"/>
      <c r="AA445" s="7"/>
      <c r="AC445" s="7"/>
      <c r="AI445" s="7"/>
      <c r="AJ445" s="7"/>
    </row>
    <row r="446" spans="1:36">
      <c r="A446" t="s">
        <v>159</v>
      </c>
      <c r="B446" t="s">
        <v>30</v>
      </c>
      <c r="C446" s="6">
        <v>42979.388877314814</v>
      </c>
      <c r="D446">
        <v>127.6</v>
      </c>
      <c r="E446" s="6">
        <v>42979.645821759259</v>
      </c>
      <c r="F446">
        <v>88.4</v>
      </c>
      <c r="G446" s="7">
        <v>-0.30719999999999997</v>
      </c>
      <c r="H446">
        <v>16668</v>
      </c>
      <c r="I446" s="7">
        <v>0.2903</v>
      </c>
      <c r="J446">
        <v>450</v>
      </c>
      <c r="K446">
        <v>57420</v>
      </c>
      <c r="L446">
        <v>1222818.08</v>
      </c>
      <c r="M446">
        <v>75</v>
      </c>
      <c r="N446">
        <v>222.24</v>
      </c>
      <c r="O446" s="7">
        <v>-0.1226</v>
      </c>
      <c r="P446" s="7">
        <v>0.36759999999999998</v>
      </c>
      <c r="Q446" t="s">
        <v>31</v>
      </c>
      <c r="W446" s="6"/>
      <c r="Y446" s="6"/>
      <c r="AA446" s="7"/>
      <c r="AC446" s="7"/>
      <c r="AI446" s="7"/>
      <c r="AJ446" s="7"/>
    </row>
    <row r="447" spans="1:36">
      <c r="A447" t="s">
        <v>154</v>
      </c>
      <c r="B447" t="s">
        <v>30</v>
      </c>
      <c r="C447" s="6">
        <v>42982.388877314814</v>
      </c>
      <c r="D447">
        <v>108.95</v>
      </c>
      <c r="E447" s="6">
        <v>42983.388877314814</v>
      </c>
      <c r="F447">
        <v>61.35</v>
      </c>
      <c r="G447" s="7">
        <v>-0.43690000000000001</v>
      </c>
      <c r="H447">
        <v>20653.650000000001</v>
      </c>
      <c r="I447" s="7">
        <v>0.42130000000000001</v>
      </c>
      <c r="J447">
        <v>450</v>
      </c>
      <c r="K447">
        <v>49027.5</v>
      </c>
      <c r="L447">
        <v>1243471.73</v>
      </c>
      <c r="M447">
        <v>78</v>
      </c>
      <c r="N447">
        <v>264.79000000000002</v>
      </c>
      <c r="O447" s="7">
        <v>-0.36530000000000001</v>
      </c>
      <c r="P447" s="7">
        <v>0.43690000000000001</v>
      </c>
      <c r="Q447" t="s">
        <v>31</v>
      </c>
      <c r="W447" s="6"/>
      <c r="Y447" s="6"/>
      <c r="AA447" s="7"/>
      <c r="AC447" s="7"/>
      <c r="AI447" s="7"/>
      <c r="AJ447" s="7"/>
    </row>
    <row r="448" spans="1:36">
      <c r="A448" t="s">
        <v>159</v>
      </c>
      <c r="B448" t="s">
        <v>30</v>
      </c>
      <c r="C448" s="6">
        <v>42983.388877314814</v>
      </c>
      <c r="D448">
        <v>147.5</v>
      </c>
      <c r="E448" s="6">
        <v>42983.645821759259</v>
      </c>
      <c r="F448">
        <v>78</v>
      </c>
      <c r="G448" s="7">
        <v>-0.47120000000000001</v>
      </c>
      <c r="H448">
        <v>30260.25</v>
      </c>
      <c r="I448" s="7">
        <v>0.45590000000000003</v>
      </c>
      <c r="J448">
        <v>450</v>
      </c>
      <c r="K448">
        <v>66375</v>
      </c>
      <c r="L448">
        <v>1273731.98</v>
      </c>
      <c r="M448">
        <v>75</v>
      </c>
      <c r="N448">
        <v>403.47</v>
      </c>
      <c r="O448" s="7">
        <v>-0.16200000000000001</v>
      </c>
      <c r="P448" s="7">
        <v>0.53080000000000005</v>
      </c>
      <c r="Q448" t="s">
        <v>31</v>
      </c>
      <c r="W448" s="6"/>
      <c r="Y448" s="6"/>
      <c r="AA448" s="7"/>
      <c r="AC448" s="7"/>
      <c r="AI448" s="7"/>
      <c r="AJ448" s="7"/>
    </row>
    <row r="449" spans="1:36">
      <c r="A449" t="s">
        <v>142</v>
      </c>
      <c r="B449" t="s">
        <v>30</v>
      </c>
      <c r="C449" s="6">
        <v>42984.388877314814</v>
      </c>
      <c r="D449">
        <v>72.55</v>
      </c>
      <c r="E449" s="6">
        <v>42984.545127314814</v>
      </c>
      <c r="F449">
        <v>115.75</v>
      </c>
      <c r="G449" s="7">
        <v>0.59550000000000003</v>
      </c>
      <c r="H449">
        <v>-20287.349999999999</v>
      </c>
      <c r="I449" s="7">
        <v>-0.62139999999999995</v>
      </c>
      <c r="J449">
        <v>450</v>
      </c>
      <c r="K449">
        <v>32647.5</v>
      </c>
      <c r="L449">
        <v>1253444.6299999999</v>
      </c>
      <c r="M449">
        <v>46</v>
      </c>
      <c r="N449">
        <v>-441.03</v>
      </c>
      <c r="O449" s="7">
        <v>-0.59550000000000003</v>
      </c>
      <c r="P449" s="7">
        <v>0.1041</v>
      </c>
      <c r="Q449" t="s">
        <v>31</v>
      </c>
      <c r="W449" s="6"/>
      <c r="Y449" s="6"/>
      <c r="AA449" s="7"/>
      <c r="AC449" s="7"/>
      <c r="AI449" s="7"/>
      <c r="AJ449" s="7"/>
    </row>
    <row r="450" spans="1:36">
      <c r="A450" t="s">
        <v>159</v>
      </c>
      <c r="B450" t="s">
        <v>30</v>
      </c>
      <c r="C450" s="6">
        <v>42984.545127314814</v>
      </c>
      <c r="D450">
        <v>86.1</v>
      </c>
      <c r="E450" s="6">
        <v>42985.607627314814</v>
      </c>
      <c r="F450">
        <v>10.85</v>
      </c>
      <c r="G450" s="7">
        <v>-0.874</v>
      </c>
      <c r="H450">
        <v>33426.230000000003</v>
      </c>
      <c r="I450" s="7">
        <v>0.86270000000000002</v>
      </c>
      <c r="J450">
        <v>450</v>
      </c>
      <c r="K450">
        <v>38745</v>
      </c>
      <c r="L450">
        <v>1286870.8500000001</v>
      </c>
      <c r="M450">
        <v>96</v>
      </c>
      <c r="N450">
        <v>348.19</v>
      </c>
      <c r="O450" s="7">
        <v>-0.2311</v>
      </c>
      <c r="P450" s="7">
        <v>0.94769999999999999</v>
      </c>
      <c r="Q450" t="s">
        <v>31</v>
      </c>
      <c r="W450" s="6"/>
      <c r="Y450" s="6"/>
      <c r="AA450" s="7"/>
      <c r="AC450" s="7"/>
      <c r="AI450" s="7"/>
      <c r="AJ450" s="7"/>
    </row>
    <row r="451" spans="1:36">
      <c r="A451" t="s">
        <v>156</v>
      </c>
      <c r="B451" t="s">
        <v>30</v>
      </c>
      <c r="C451" s="6">
        <v>42985.607627314814</v>
      </c>
      <c r="D451">
        <v>43.55</v>
      </c>
      <c r="E451" s="6">
        <v>42985.645821759259</v>
      </c>
      <c r="F451">
        <v>2.5499999999999998</v>
      </c>
      <c r="G451" s="7">
        <v>-0.94140000000000001</v>
      </c>
      <c r="H451">
        <v>18242.55</v>
      </c>
      <c r="I451" s="7">
        <v>0.93089999999999995</v>
      </c>
      <c r="J451">
        <v>450</v>
      </c>
      <c r="K451">
        <v>19597.5</v>
      </c>
      <c r="L451">
        <v>1305113.3999999999</v>
      </c>
      <c r="M451">
        <v>12</v>
      </c>
      <c r="N451">
        <v>1520.21</v>
      </c>
      <c r="O451" s="7">
        <v>-0.51549999999999996</v>
      </c>
      <c r="P451" s="7">
        <v>0.94140000000000001</v>
      </c>
      <c r="Q451" t="s">
        <v>31</v>
      </c>
      <c r="W451" s="6"/>
      <c r="Y451" s="6"/>
      <c r="AA451" s="7"/>
      <c r="AC451" s="7"/>
      <c r="AI451" s="7"/>
      <c r="AJ451" s="7"/>
    </row>
    <row r="452" spans="1:36">
      <c r="A452" t="s">
        <v>158</v>
      </c>
      <c r="B452" t="s">
        <v>30</v>
      </c>
      <c r="C452" s="6">
        <v>42986.388877314814</v>
      </c>
      <c r="D452">
        <v>150.75</v>
      </c>
      <c r="E452" s="6">
        <v>42986.524293981478</v>
      </c>
      <c r="F452">
        <v>191.55</v>
      </c>
      <c r="G452" s="7">
        <v>0.27060000000000001</v>
      </c>
      <c r="H452">
        <v>-19900.349999999999</v>
      </c>
      <c r="I452" s="7">
        <v>-0.29339999999999999</v>
      </c>
      <c r="J452">
        <v>450</v>
      </c>
      <c r="K452">
        <v>67837.5</v>
      </c>
      <c r="L452">
        <v>1285213.05</v>
      </c>
      <c r="M452">
        <v>40</v>
      </c>
      <c r="N452">
        <v>-497.51</v>
      </c>
      <c r="O452" s="7">
        <v>-0.27060000000000001</v>
      </c>
      <c r="P452" s="7">
        <v>0.1323</v>
      </c>
      <c r="Q452" t="s">
        <v>31</v>
      </c>
      <c r="W452" s="6"/>
      <c r="Y452" s="6"/>
      <c r="AA452" s="7"/>
      <c r="AC452" s="7"/>
      <c r="AI452" s="7"/>
      <c r="AJ452" s="7"/>
    </row>
    <row r="453" spans="1:36">
      <c r="A453" t="s">
        <v>156</v>
      </c>
      <c r="B453" t="s">
        <v>30</v>
      </c>
      <c r="C453" s="6">
        <v>42986.524293981478</v>
      </c>
      <c r="D453">
        <v>139.19999999999999</v>
      </c>
      <c r="E453" s="6">
        <v>42986.621516203704</v>
      </c>
      <c r="F453">
        <v>147.80000000000001</v>
      </c>
      <c r="G453" s="7">
        <v>6.1800000000000001E-2</v>
      </c>
      <c r="H453">
        <v>-5161.5</v>
      </c>
      <c r="I453" s="7">
        <v>-8.2400000000000001E-2</v>
      </c>
      <c r="J453">
        <v>450</v>
      </c>
      <c r="K453">
        <v>62640</v>
      </c>
      <c r="L453">
        <v>1280051.55</v>
      </c>
      <c r="M453">
        <v>29</v>
      </c>
      <c r="N453">
        <v>-177.98</v>
      </c>
      <c r="O453" s="7">
        <v>-6.1800000000000001E-2</v>
      </c>
      <c r="P453" s="7">
        <v>0.15590000000000001</v>
      </c>
      <c r="Q453" t="s">
        <v>31</v>
      </c>
      <c r="W453" s="6"/>
      <c r="Y453" s="6"/>
      <c r="AA453" s="7"/>
      <c r="AC453" s="7"/>
      <c r="AI453" s="7"/>
      <c r="AJ453" s="7"/>
    </row>
    <row r="454" spans="1:36">
      <c r="A454" t="s">
        <v>158</v>
      </c>
      <c r="B454" t="s">
        <v>30</v>
      </c>
      <c r="C454" s="6">
        <v>42986.621516203704</v>
      </c>
      <c r="D454">
        <v>166</v>
      </c>
      <c r="E454" s="6">
        <v>42991.624988425923</v>
      </c>
      <c r="F454">
        <v>3.85</v>
      </c>
      <c r="G454" s="7">
        <v>-0.9768</v>
      </c>
      <c r="H454">
        <v>72203.179999999993</v>
      </c>
      <c r="I454" s="7">
        <v>0.96660000000000001</v>
      </c>
      <c r="J454">
        <v>450</v>
      </c>
      <c r="K454">
        <v>74700</v>
      </c>
      <c r="L454">
        <v>1352254.73</v>
      </c>
      <c r="M454">
        <v>233</v>
      </c>
      <c r="N454">
        <v>309.88</v>
      </c>
      <c r="O454" s="7">
        <v>-5.0599999999999999E-2</v>
      </c>
      <c r="P454" s="7">
        <v>0.98460000000000003</v>
      </c>
      <c r="Q454" t="s">
        <v>31</v>
      </c>
      <c r="W454" s="6"/>
      <c r="Y454" s="6"/>
      <c r="AA454" s="7"/>
      <c r="AC454" s="7"/>
      <c r="AI454" s="7"/>
      <c r="AJ454" s="7"/>
    </row>
    <row r="455" spans="1:36">
      <c r="A455" t="s">
        <v>153</v>
      </c>
      <c r="B455" t="s">
        <v>30</v>
      </c>
      <c r="C455" s="6">
        <v>42991.624988425923</v>
      </c>
      <c r="D455">
        <v>71</v>
      </c>
      <c r="E455" s="6">
        <v>42992.399293981478</v>
      </c>
      <c r="F455">
        <v>112.55</v>
      </c>
      <c r="G455" s="7">
        <v>0.58520000000000005</v>
      </c>
      <c r="H455">
        <v>-19523.47</v>
      </c>
      <c r="I455" s="7">
        <v>-0.61109999999999998</v>
      </c>
      <c r="J455">
        <v>450</v>
      </c>
      <c r="K455">
        <v>31950</v>
      </c>
      <c r="L455">
        <v>1332731.25</v>
      </c>
      <c r="M455">
        <v>13</v>
      </c>
      <c r="N455">
        <v>-1501.81</v>
      </c>
      <c r="O455" s="7">
        <v>-0.58520000000000005</v>
      </c>
      <c r="P455" s="7">
        <v>0.33310000000000001</v>
      </c>
      <c r="Q455" t="s">
        <v>31</v>
      </c>
      <c r="W455" s="6"/>
      <c r="Y455" s="6"/>
      <c r="AA455" s="7"/>
      <c r="AC455" s="7"/>
      <c r="AI455" s="7"/>
      <c r="AJ455" s="7"/>
    </row>
    <row r="456" spans="1:36">
      <c r="A456" t="s">
        <v>160</v>
      </c>
      <c r="B456" t="s">
        <v>30</v>
      </c>
      <c r="C456" s="6">
        <v>42992.399293981478</v>
      </c>
      <c r="D456">
        <v>35</v>
      </c>
      <c r="E456" s="6">
        <v>42992.569432870368</v>
      </c>
      <c r="F456">
        <v>33.75</v>
      </c>
      <c r="G456" s="7">
        <v>-3.5700000000000003E-2</v>
      </c>
      <c r="H456">
        <v>253.13</v>
      </c>
      <c r="I456" s="7">
        <v>1.61E-2</v>
      </c>
      <c r="J456">
        <v>450</v>
      </c>
      <c r="K456">
        <v>15750</v>
      </c>
      <c r="L456">
        <v>1332984.3799999999</v>
      </c>
      <c r="M456">
        <v>50</v>
      </c>
      <c r="N456">
        <v>5.0599999999999996</v>
      </c>
      <c r="O456" s="7">
        <v>-0.61</v>
      </c>
      <c r="P456" s="7">
        <v>0.42709999999999998</v>
      </c>
      <c r="Q456" t="s">
        <v>31</v>
      </c>
      <c r="W456" s="6"/>
      <c r="Y456" s="6"/>
      <c r="AA456" s="7"/>
      <c r="AC456" s="7"/>
      <c r="AI456" s="7"/>
      <c r="AJ456" s="7"/>
    </row>
    <row r="457" spans="1:36">
      <c r="A457" t="s">
        <v>161</v>
      </c>
      <c r="B457" t="s">
        <v>30</v>
      </c>
      <c r="C457" s="6">
        <v>42992.583321759259</v>
      </c>
      <c r="D457">
        <v>26.75</v>
      </c>
      <c r="E457" s="6">
        <v>42992.607627314814</v>
      </c>
      <c r="F457">
        <v>38</v>
      </c>
      <c r="G457" s="7">
        <v>0.42059999999999997</v>
      </c>
      <c r="H457">
        <v>-5353.88</v>
      </c>
      <c r="I457" s="7">
        <v>-0.44479999999999997</v>
      </c>
      <c r="J457">
        <v>450</v>
      </c>
      <c r="K457">
        <v>12037.5</v>
      </c>
      <c r="L457">
        <v>1327630.5</v>
      </c>
      <c r="M457">
        <v>8</v>
      </c>
      <c r="N457">
        <v>-669.23</v>
      </c>
      <c r="O457" s="7">
        <v>-0.42059999999999997</v>
      </c>
      <c r="P457" s="7">
        <v>0.51400000000000001</v>
      </c>
      <c r="Q457" t="s">
        <v>31</v>
      </c>
      <c r="W457" s="6"/>
      <c r="Y457" s="6"/>
      <c r="AA457" s="7"/>
      <c r="AC457" s="7"/>
      <c r="AI457" s="7"/>
      <c r="AJ457" s="7"/>
    </row>
    <row r="458" spans="1:36">
      <c r="A458" t="s">
        <v>162</v>
      </c>
      <c r="B458" t="s">
        <v>30</v>
      </c>
      <c r="C458" s="6">
        <v>42992.607627314814</v>
      </c>
      <c r="D458">
        <v>68</v>
      </c>
      <c r="E458" s="6">
        <v>42992.64234953704</v>
      </c>
      <c r="F458">
        <v>80.599999999999994</v>
      </c>
      <c r="G458" s="7">
        <v>0.18529999999999999</v>
      </c>
      <c r="H458">
        <v>-6338.7</v>
      </c>
      <c r="I458" s="7">
        <v>-0.20710000000000001</v>
      </c>
      <c r="J458">
        <v>450</v>
      </c>
      <c r="K458">
        <v>30600</v>
      </c>
      <c r="L458">
        <v>1321291.8</v>
      </c>
      <c r="M458">
        <v>11</v>
      </c>
      <c r="N458">
        <v>-576.25</v>
      </c>
      <c r="O458" s="7">
        <v>-0.32719999999999999</v>
      </c>
      <c r="P458" s="7">
        <v>0.19040000000000001</v>
      </c>
      <c r="Q458" t="s">
        <v>31</v>
      </c>
      <c r="W458" s="6"/>
      <c r="Y458" s="6"/>
      <c r="AA458" s="7"/>
      <c r="AC458" s="7"/>
      <c r="AI458" s="7"/>
      <c r="AJ458" s="7"/>
    </row>
    <row r="459" spans="1:36">
      <c r="A459" t="s">
        <v>161</v>
      </c>
      <c r="B459" t="s">
        <v>30</v>
      </c>
      <c r="C459" s="6">
        <v>42993.388877314814</v>
      </c>
      <c r="D459">
        <v>137.44999999999999</v>
      </c>
      <c r="E459" s="6">
        <v>42993.607627314814</v>
      </c>
      <c r="F459">
        <v>126.8</v>
      </c>
      <c r="G459" s="7">
        <v>-7.7499999999999999E-2</v>
      </c>
      <c r="H459">
        <v>3603.37</v>
      </c>
      <c r="I459" s="7">
        <v>5.8299999999999998E-2</v>
      </c>
      <c r="J459">
        <v>450</v>
      </c>
      <c r="K459">
        <v>61852.5</v>
      </c>
      <c r="L459">
        <v>1324895.18</v>
      </c>
      <c r="M459">
        <v>64</v>
      </c>
      <c r="N459">
        <v>56.3</v>
      </c>
      <c r="O459" s="7">
        <v>-3.78E-2</v>
      </c>
      <c r="P459" s="7">
        <v>0.27610000000000001</v>
      </c>
      <c r="Q459" t="s">
        <v>31</v>
      </c>
      <c r="W459" s="6"/>
      <c r="Y459" s="6"/>
      <c r="AA459" s="7"/>
      <c r="AC459" s="7"/>
      <c r="AI459" s="7"/>
      <c r="AJ459" s="7"/>
    </row>
    <row r="460" spans="1:36">
      <c r="A460" t="s">
        <v>160</v>
      </c>
      <c r="B460" t="s">
        <v>30</v>
      </c>
      <c r="C460" s="6">
        <v>42993.607627314814</v>
      </c>
      <c r="D460">
        <v>149.5</v>
      </c>
      <c r="E460" s="6">
        <v>42997.395821759259</v>
      </c>
      <c r="F460">
        <v>54.9</v>
      </c>
      <c r="G460" s="7">
        <v>-0.63280000000000003</v>
      </c>
      <c r="H460">
        <v>41650.199999999997</v>
      </c>
      <c r="I460" s="7">
        <v>0.61909999999999998</v>
      </c>
      <c r="J460">
        <v>450</v>
      </c>
      <c r="K460">
        <v>67275</v>
      </c>
      <c r="L460">
        <v>1366545.38</v>
      </c>
      <c r="M460">
        <v>94</v>
      </c>
      <c r="N460">
        <v>443.09</v>
      </c>
      <c r="O460" s="7">
        <v>-0.15820000000000001</v>
      </c>
      <c r="P460" s="7">
        <v>0.73040000000000005</v>
      </c>
      <c r="Q460" t="s">
        <v>31</v>
      </c>
      <c r="W460" s="6"/>
      <c r="Y460" s="6"/>
      <c r="AA460" s="7"/>
      <c r="AC460" s="7"/>
      <c r="AI460" s="7"/>
      <c r="AJ460" s="7"/>
    </row>
    <row r="461" spans="1:36">
      <c r="A461" t="s">
        <v>149</v>
      </c>
      <c r="B461" t="s">
        <v>30</v>
      </c>
      <c r="C461" s="6">
        <v>42997.395821759259</v>
      </c>
      <c r="D461">
        <v>112.55</v>
      </c>
      <c r="E461" s="6">
        <v>42997.565960648149</v>
      </c>
      <c r="F461">
        <v>120.5</v>
      </c>
      <c r="G461" s="7">
        <v>7.0599999999999996E-2</v>
      </c>
      <c r="H461">
        <v>-4626.2299999999996</v>
      </c>
      <c r="I461" s="7">
        <v>-9.1300000000000006E-2</v>
      </c>
      <c r="J461">
        <v>450</v>
      </c>
      <c r="K461">
        <v>50647.5</v>
      </c>
      <c r="L461">
        <v>1361919.15</v>
      </c>
      <c r="M461">
        <v>50</v>
      </c>
      <c r="N461">
        <v>-92.52</v>
      </c>
      <c r="O461" s="7">
        <v>-9.1999999999999998E-2</v>
      </c>
      <c r="P461" s="7">
        <v>0.1275</v>
      </c>
      <c r="Q461" t="s">
        <v>31</v>
      </c>
      <c r="W461" s="6"/>
      <c r="Y461" s="6"/>
      <c r="AA461" s="7"/>
      <c r="AC461" s="7"/>
      <c r="AI461" s="7"/>
      <c r="AJ461" s="7"/>
    </row>
    <row r="462" spans="1:36">
      <c r="A462" t="s">
        <v>150</v>
      </c>
      <c r="B462" t="s">
        <v>30</v>
      </c>
      <c r="C462" s="6">
        <v>42997.565960648149</v>
      </c>
      <c r="D462">
        <v>117.5</v>
      </c>
      <c r="E462" s="6">
        <v>42998.388877314814</v>
      </c>
      <c r="F462">
        <v>109.9</v>
      </c>
      <c r="G462" s="7">
        <v>-6.4699999999999994E-2</v>
      </c>
      <c r="H462">
        <v>2396.6999999999998</v>
      </c>
      <c r="I462" s="7">
        <v>4.53E-2</v>
      </c>
      <c r="J462">
        <v>450</v>
      </c>
      <c r="K462">
        <v>52875</v>
      </c>
      <c r="L462">
        <v>1364315.85</v>
      </c>
      <c r="M462">
        <v>27</v>
      </c>
      <c r="N462">
        <v>88.77</v>
      </c>
      <c r="O462" s="7">
        <v>-8.72E-2</v>
      </c>
      <c r="P462" s="7">
        <v>0.16600000000000001</v>
      </c>
      <c r="Q462" t="s">
        <v>31</v>
      </c>
      <c r="W462" s="6"/>
      <c r="Y462" s="6"/>
      <c r="AA462" s="7"/>
      <c r="AC462" s="7"/>
      <c r="AI462" s="7"/>
      <c r="AJ462" s="7"/>
    </row>
    <row r="463" spans="1:36">
      <c r="A463" t="s">
        <v>149</v>
      </c>
      <c r="B463" t="s">
        <v>30</v>
      </c>
      <c r="C463" s="6">
        <v>42998.388877314814</v>
      </c>
      <c r="D463">
        <v>101.65</v>
      </c>
      <c r="E463" s="6">
        <v>42999.614571759259</v>
      </c>
      <c r="F463">
        <v>0.45</v>
      </c>
      <c r="G463" s="7">
        <v>-0.99560000000000004</v>
      </c>
      <c r="H463">
        <v>45080.55</v>
      </c>
      <c r="I463" s="7">
        <v>0.98550000000000004</v>
      </c>
      <c r="J463">
        <v>450</v>
      </c>
      <c r="K463">
        <v>45742.5</v>
      </c>
      <c r="L463">
        <v>1409396.4</v>
      </c>
      <c r="M463">
        <v>143</v>
      </c>
      <c r="N463">
        <v>315.25</v>
      </c>
      <c r="O463" s="7">
        <v>-0.1845</v>
      </c>
      <c r="P463" s="7">
        <v>0.99560000000000004</v>
      </c>
      <c r="Q463" t="s">
        <v>31</v>
      </c>
      <c r="W463" s="6"/>
      <c r="Y463" s="6"/>
      <c r="AA463" s="7"/>
      <c r="AC463" s="7"/>
      <c r="AI463" s="7"/>
      <c r="AJ463" s="7"/>
    </row>
    <row r="464" spans="1:36">
      <c r="A464" t="s">
        <v>152</v>
      </c>
      <c r="B464" t="s">
        <v>30</v>
      </c>
      <c r="C464" s="6">
        <v>43000.388877314814</v>
      </c>
      <c r="D464">
        <v>163.35</v>
      </c>
      <c r="E464" s="6">
        <v>43004.538182870368</v>
      </c>
      <c r="F464">
        <v>9.15</v>
      </c>
      <c r="G464" s="7">
        <v>-0.94399999999999995</v>
      </c>
      <c r="H464">
        <v>68613.75</v>
      </c>
      <c r="I464" s="7">
        <v>0.93340000000000001</v>
      </c>
      <c r="J464">
        <v>450</v>
      </c>
      <c r="K464">
        <v>73507.5</v>
      </c>
      <c r="L464">
        <v>1478010.15</v>
      </c>
      <c r="M464">
        <v>198</v>
      </c>
      <c r="N464">
        <v>346.53</v>
      </c>
      <c r="O464" s="7">
        <v>-0.27360000000000001</v>
      </c>
      <c r="P464" s="7">
        <v>0.95779999999999998</v>
      </c>
      <c r="Q464" t="s">
        <v>31</v>
      </c>
      <c r="W464" s="6"/>
      <c r="Y464" s="6"/>
      <c r="AA464" s="7"/>
      <c r="AC464" s="7"/>
      <c r="AI464" s="7"/>
      <c r="AJ464" s="7"/>
    </row>
    <row r="465" spans="1:36">
      <c r="A465" t="s">
        <v>140</v>
      </c>
      <c r="B465" t="s">
        <v>30</v>
      </c>
      <c r="C465" s="6">
        <v>43004.538182870368</v>
      </c>
      <c r="D465">
        <v>85.35</v>
      </c>
      <c r="E465" s="6">
        <v>43005.427071759259</v>
      </c>
      <c r="F465">
        <v>110</v>
      </c>
      <c r="G465" s="7">
        <v>0.2888</v>
      </c>
      <c r="H465">
        <v>-11971.58</v>
      </c>
      <c r="I465" s="7">
        <v>-0.31169999999999998</v>
      </c>
      <c r="J465">
        <v>450</v>
      </c>
      <c r="K465">
        <v>38407.5</v>
      </c>
      <c r="L465">
        <v>1466038.57</v>
      </c>
      <c r="M465">
        <v>46</v>
      </c>
      <c r="N465">
        <v>-260.25</v>
      </c>
      <c r="O465" s="7">
        <v>-0.2888</v>
      </c>
      <c r="P465" s="7">
        <v>0.78910000000000002</v>
      </c>
      <c r="Q465" t="s">
        <v>31</v>
      </c>
      <c r="W465" s="6"/>
      <c r="Y465" s="6"/>
      <c r="AA465" s="7"/>
      <c r="AC465" s="7"/>
      <c r="AI465" s="7"/>
      <c r="AJ465" s="7"/>
    </row>
    <row r="466" spans="1:36">
      <c r="A466" t="s">
        <v>141</v>
      </c>
      <c r="B466" t="s">
        <v>30</v>
      </c>
      <c r="C466" s="6">
        <v>43005.427071759259</v>
      </c>
      <c r="D466">
        <v>105.15</v>
      </c>
      <c r="E466" s="6">
        <v>43006.607627314814</v>
      </c>
      <c r="F466">
        <v>1.1000000000000001</v>
      </c>
      <c r="G466" s="7">
        <v>-0.98950000000000005</v>
      </c>
      <c r="H466">
        <v>46344.38</v>
      </c>
      <c r="I466" s="7">
        <v>0.97940000000000005</v>
      </c>
      <c r="J466">
        <v>450</v>
      </c>
      <c r="K466">
        <v>47317.5</v>
      </c>
      <c r="L466">
        <v>1512382.95</v>
      </c>
      <c r="M466">
        <v>130</v>
      </c>
      <c r="N466">
        <v>356.5</v>
      </c>
      <c r="O466" s="7">
        <v>-0.31480000000000002</v>
      </c>
      <c r="P466" s="7">
        <v>0.99570000000000003</v>
      </c>
      <c r="Q466" t="s">
        <v>31</v>
      </c>
      <c r="W466" s="6"/>
      <c r="Y466" s="6"/>
      <c r="AA466" s="7"/>
      <c r="AC466" s="7"/>
      <c r="AI466" s="7"/>
      <c r="AJ466" s="7"/>
    </row>
    <row r="467" spans="1:36">
      <c r="A467" t="s">
        <v>136</v>
      </c>
      <c r="B467" t="s">
        <v>30</v>
      </c>
      <c r="C467" s="6">
        <v>43006.61109953704</v>
      </c>
      <c r="D467">
        <v>25.55</v>
      </c>
      <c r="E467" s="6">
        <v>43006.645821759259</v>
      </c>
      <c r="F467">
        <v>0.05</v>
      </c>
      <c r="G467" s="7">
        <v>-0.998</v>
      </c>
      <c r="H467">
        <v>11359.8</v>
      </c>
      <c r="I467" s="7">
        <v>0.98799999999999999</v>
      </c>
      <c r="J467">
        <v>450</v>
      </c>
      <c r="K467">
        <v>11497.5</v>
      </c>
      <c r="L467">
        <v>1523742.75</v>
      </c>
      <c r="M467">
        <v>11</v>
      </c>
      <c r="N467">
        <v>1032.71</v>
      </c>
      <c r="O467" s="7">
        <v>-0.76129999999999998</v>
      </c>
      <c r="P467" s="7">
        <v>0.998</v>
      </c>
      <c r="Q467" t="s">
        <v>31</v>
      </c>
      <c r="W467" s="6"/>
      <c r="Y467" s="6"/>
      <c r="AA467" s="7"/>
      <c r="AC467" s="7"/>
      <c r="AI467" s="7"/>
      <c r="AJ467" s="7"/>
    </row>
    <row r="468" spans="1:36">
      <c r="A468" t="s">
        <v>140</v>
      </c>
      <c r="B468" t="s">
        <v>30</v>
      </c>
      <c r="C468" s="6">
        <v>43007.388877314814</v>
      </c>
      <c r="D468">
        <v>134</v>
      </c>
      <c r="E468" s="6">
        <v>43007.631932870368</v>
      </c>
      <c r="F468">
        <v>196.6</v>
      </c>
      <c r="G468" s="7">
        <v>0.4672</v>
      </c>
      <c r="H468">
        <v>-29657.7</v>
      </c>
      <c r="I468" s="7">
        <v>-0.49180000000000001</v>
      </c>
      <c r="J468">
        <v>450</v>
      </c>
      <c r="K468">
        <v>60300</v>
      </c>
      <c r="L468">
        <v>1494085.05</v>
      </c>
      <c r="M468">
        <v>71</v>
      </c>
      <c r="N468">
        <v>-417.71</v>
      </c>
      <c r="O468" s="7">
        <v>-0.4672</v>
      </c>
      <c r="P468" s="7">
        <v>0.21640000000000001</v>
      </c>
      <c r="Q468" t="s">
        <v>31</v>
      </c>
      <c r="W468" s="6"/>
      <c r="Y468" s="6"/>
      <c r="AA468" s="7"/>
      <c r="AC468" s="7"/>
      <c r="AI468" s="7"/>
      <c r="AJ468" s="7"/>
    </row>
    <row r="469" spans="1:36">
      <c r="A469" t="s">
        <v>139</v>
      </c>
      <c r="B469" t="s">
        <v>30</v>
      </c>
      <c r="C469" s="6">
        <v>43007.631932870368</v>
      </c>
      <c r="D469">
        <v>165.2</v>
      </c>
      <c r="E469" s="6">
        <v>43011.388877314814</v>
      </c>
      <c r="F469">
        <v>214.05</v>
      </c>
      <c r="G469" s="7">
        <v>0.29570000000000002</v>
      </c>
      <c r="H469">
        <v>-23689.13</v>
      </c>
      <c r="I469" s="7">
        <v>-0.31869999999999998</v>
      </c>
      <c r="J469">
        <v>450</v>
      </c>
      <c r="K469">
        <v>74340</v>
      </c>
      <c r="L469">
        <v>1470395.92</v>
      </c>
      <c r="M469">
        <v>8</v>
      </c>
      <c r="N469">
        <v>-2961.14</v>
      </c>
      <c r="O469" s="7">
        <v>-0.46310000000000001</v>
      </c>
      <c r="P469" s="7">
        <v>0.122</v>
      </c>
      <c r="Q469" t="s">
        <v>31</v>
      </c>
      <c r="W469" s="6"/>
      <c r="Y469" s="6"/>
      <c r="AA469" s="7"/>
      <c r="AC469" s="7"/>
      <c r="AI469" s="7"/>
      <c r="AJ469" s="7"/>
    </row>
    <row r="470" spans="1:36">
      <c r="A470" t="s">
        <v>140</v>
      </c>
      <c r="B470" t="s">
        <v>30</v>
      </c>
      <c r="C470" s="6">
        <v>43011.388877314814</v>
      </c>
      <c r="D470">
        <v>152.25</v>
      </c>
      <c r="E470" s="6">
        <v>43011.402766203704</v>
      </c>
      <c r="F470">
        <v>198</v>
      </c>
      <c r="G470" s="7">
        <v>0.30049999999999999</v>
      </c>
      <c r="H470">
        <v>-22163.63</v>
      </c>
      <c r="I470" s="7">
        <v>-0.32350000000000001</v>
      </c>
      <c r="J470">
        <v>450</v>
      </c>
      <c r="K470">
        <v>68512.5</v>
      </c>
      <c r="L470">
        <v>1448232.3</v>
      </c>
      <c r="M470">
        <v>5</v>
      </c>
      <c r="N470">
        <v>-4432.7299999999996</v>
      </c>
      <c r="O470" s="7">
        <v>-0.37440000000000001</v>
      </c>
      <c r="P470" s="7">
        <v>0.47360000000000002</v>
      </c>
      <c r="Q470" t="s">
        <v>31</v>
      </c>
      <c r="W470" s="6"/>
      <c r="Y470" s="6"/>
      <c r="AA470" s="7"/>
      <c r="AC470" s="7"/>
      <c r="AI470" s="7"/>
      <c r="AJ470" s="7"/>
    </row>
    <row r="471" spans="1:36">
      <c r="A471" t="s">
        <v>139</v>
      </c>
      <c r="B471" t="s">
        <v>30</v>
      </c>
      <c r="C471" s="6">
        <v>43011.402766203704</v>
      </c>
      <c r="D471">
        <v>166.85</v>
      </c>
      <c r="E471" s="6">
        <v>43011.538182870368</v>
      </c>
      <c r="F471">
        <v>198</v>
      </c>
      <c r="G471" s="7">
        <v>0.1867</v>
      </c>
      <c r="H471">
        <v>-15659.32</v>
      </c>
      <c r="I471" s="7">
        <v>-0.20860000000000001</v>
      </c>
      <c r="J471">
        <v>450</v>
      </c>
      <c r="K471">
        <v>75082.5</v>
      </c>
      <c r="L471">
        <v>1432572.97</v>
      </c>
      <c r="M471">
        <v>40</v>
      </c>
      <c r="N471">
        <v>-391.48</v>
      </c>
      <c r="O471" s="7">
        <v>-0.29849999999999999</v>
      </c>
      <c r="P471" s="7">
        <v>9.1999999999999998E-2</v>
      </c>
      <c r="Q471" t="s">
        <v>31</v>
      </c>
      <c r="W471" s="6"/>
      <c r="Y471" s="6"/>
      <c r="AA471" s="7"/>
      <c r="AC471" s="7"/>
      <c r="AI471" s="7"/>
      <c r="AJ471" s="7"/>
    </row>
    <row r="472" spans="1:36">
      <c r="A472" t="s">
        <v>140</v>
      </c>
      <c r="B472" t="s">
        <v>30</v>
      </c>
      <c r="C472" s="6">
        <v>43011.538182870368</v>
      </c>
      <c r="D472">
        <v>157.80000000000001</v>
      </c>
      <c r="E472" s="6">
        <v>43012.583321759259</v>
      </c>
      <c r="F472">
        <v>108.05</v>
      </c>
      <c r="G472" s="7">
        <v>-0.31530000000000002</v>
      </c>
      <c r="H472">
        <v>21191.18</v>
      </c>
      <c r="I472" s="7">
        <v>0.2984</v>
      </c>
      <c r="J472">
        <v>450</v>
      </c>
      <c r="K472">
        <v>71010</v>
      </c>
      <c r="L472">
        <v>1453764.15</v>
      </c>
      <c r="M472">
        <v>91</v>
      </c>
      <c r="N472">
        <v>232.87</v>
      </c>
      <c r="O472" s="7">
        <v>-0.36030000000000001</v>
      </c>
      <c r="P472" s="7">
        <v>0.44230000000000003</v>
      </c>
      <c r="Q472" t="s">
        <v>31</v>
      </c>
      <c r="W472" s="6"/>
      <c r="Y472" s="6"/>
      <c r="AA472" s="7"/>
      <c r="AC472" s="7"/>
      <c r="AI472" s="7"/>
      <c r="AJ472" s="7"/>
    </row>
    <row r="473" spans="1:36">
      <c r="A473" t="s">
        <v>141</v>
      </c>
      <c r="B473" t="s">
        <v>30</v>
      </c>
      <c r="C473" s="6">
        <v>43012.583321759259</v>
      </c>
      <c r="D473">
        <v>119.5</v>
      </c>
      <c r="E473" s="6">
        <v>43012.61109953704</v>
      </c>
      <c r="F473">
        <v>122.6</v>
      </c>
      <c r="G473" s="7">
        <v>2.5899999999999999E-2</v>
      </c>
      <c r="H473">
        <v>-2484.4499999999998</v>
      </c>
      <c r="I473" s="7">
        <v>-4.6199999999999998E-2</v>
      </c>
      <c r="J473">
        <v>450</v>
      </c>
      <c r="K473">
        <v>53775</v>
      </c>
      <c r="L473">
        <v>1451279.7</v>
      </c>
      <c r="M473">
        <v>9</v>
      </c>
      <c r="N473">
        <v>-276.05</v>
      </c>
      <c r="O473" s="7">
        <v>-9.2499999999999999E-2</v>
      </c>
      <c r="P473" s="7">
        <v>0.43049999999999999</v>
      </c>
      <c r="Q473" t="s">
        <v>31</v>
      </c>
      <c r="W473" s="6"/>
      <c r="Y473" s="6"/>
      <c r="AA473" s="7"/>
      <c r="AC473" s="7"/>
      <c r="AI473" s="7"/>
      <c r="AJ473" s="7"/>
    </row>
    <row r="474" spans="1:36">
      <c r="A474" t="s">
        <v>143</v>
      </c>
      <c r="B474" t="s">
        <v>30</v>
      </c>
      <c r="C474" s="6">
        <v>43012.61109953704</v>
      </c>
      <c r="D474">
        <v>108.75</v>
      </c>
      <c r="E474" s="6">
        <v>43012.635405092595</v>
      </c>
      <c r="F474">
        <v>142.75</v>
      </c>
      <c r="G474" s="7">
        <v>0.31259999999999999</v>
      </c>
      <c r="H474">
        <v>-16431.75</v>
      </c>
      <c r="I474" s="7">
        <v>-0.33579999999999999</v>
      </c>
      <c r="J474">
        <v>450</v>
      </c>
      <c r="K474">
        <v>48937.5</v>
      </c>
      <c r="L474">
        <v>1434847.95</v>
      </c>
      <c r="M474">
        <v>8</v>
      </c>
      <c r="N474">
        <v>-2053.9699999999998</v>
      </c>
      <c r="O474" s="7">
        <v>-0.58160000000000001</v>
      </c>
      <c r="P474" s="7">
        <v>0.40970000000000001</v>
      </c>
      <c r="Q474" t="s">
        <v>31</v>
      </c>
      <c r="W474" s="6"/>
      <c r="Y474" s="6"/>
      <c r="AA474" s="7"/>
      <c r="AC474" s="7"/>
      <c r="AI474" s="7"/>
      <c r="AJ474" s="7"/>
    </row>
    <row r="475" spans="1:36">
      <c r="A475" t="s">
        <v>141</v>
      </c>
      <c r="B475" t="s">
        <v>30</v>
      </c>
      <c r="C475" s="6">
        <v>43012.635405092595</v>
      </c>
      <c r="D475">
        <v>64.150000000000006</v>
      </c>
      <c r="E475" s="6">
        <v>43013.645821759259</v>
      </c>
      <c r="F475">
        <v>0.05</v>
      </c>
      <c r="G475" s="7">
        <v>-0.99919999999999998</v>
      </c>
      <c r="H475">
        <v>28556.1</v>
      </c>
      <c r="I475" s="7">
        <v>0.98919999999999997</v>
      </c>
      <c r="J475">
        <v>450</v>
      </c>
      <c r="K475">
        <v>28867.5</v>
      </c>
      <c r="L475">
        <v>1463404.05</v>
      </c>
      <c r="M475">
        <v>81</v>
      </c>
      <c r="N475">
        <v>352.54</v>
      </c>
      <c r="O475" s="7">
        <v>-0.70850000000000002</v>
      </c>
      <c r="P475" s="7">
        <v>0.99919999999999998</v>
      </c>
      <c r="Q475" t="s">
        <v>31</v>
      </c>
      <c r="W475" s="6"/>
      <c r="Y475" s="6"/>
      <c r="AA475" s="7"/>
      <c r="AC475" s="7"/>
      <c r="AI475" s="7"/>
      <c r="AJ475" s="7"/>
    </row>
    <row r="476" spans="1:36">
      <c r="A476" t="s">
        <v>143</v>
      </c>
      <c r="B476" t="s">
        <v>30</v>
      </c>
      <c r="C476" s="6">
        <v>43014.388877314814</v>
      </c>
      <c r="D476">
        <v>150.25</v>
      </c>
      <c r="E476" s="6">
        <v>43014.57984953704</v>
      </c>
      <c r="F476">
        <v>145.6</v>
      </c>
      <c r="G476" s="7">
        <v>-3.09E-2</v>
      </c>
      <c r="H476">
        <v>761.17</v>
      </c>
      <c r="I476" s="7">
        <v>1.1299999999999999E-2</v>
      </c>
      <c r="J476">
        <v>450</v>
      </c>
      <c r="K476">
        <v>67612.5</v>
      </c>
      <c r="L476">
        <v>1464165.22</v>
      </c>
      <c r="M476">
        <v>56</v>
      </c>
      <c r="N476">
        <v>13.59</v>
      </c>
      <c r="O476" s="7">
        <v>-0.1817</v>
      </c>
      <c r="P476" s="7">
        <v>0.29449999999999998</v>
      </c>
      <c r="Q476" t="s">
        <v>31</v>
      </c>
      <c r="W476" s="6"/>
      <c r="Y476" s="6"/>
      <c r="AA476" s="7"/>
      <c r="AC476" s="7"/>
      <c r="AI476" s="7"/>
      <c r="AJ476" s="7"/>
    </row>
    <row r="477" spans="1:36">
      <c r="A477" t="s">
        <v>141</v>
      </c>
      <c r="B477" t="s">
        <v>30</v>
      </c>
      <c r="C477" s="6">
        <v>43014.57984953704</v>
      </c>
      <c r="D477">
        <v>163.9</v>
      </c>
      <c r="E477" s="6">
        <v>43017.388877314814</v>
      </c>
      <c r="F477">
        <v>175.65</v>
      </c>
      <c r="G477" s="7">
        <v>7.17E-2</v>
      </c>
      <c r="H477">
        <v>-6815.48</v>
      </c>
      <c r="I477" s="7">
        <v>-9.2399999999999996E-2</v>
      </c>
      <c r="J477">
        <v>450</v>
      </c>
      <c r="K477">
        <v>73755</v>
      </c>
      <c r="L477">
        <v>1457349.75</v>
      </c>
      <c r="M477">
        <v>23</v>
      </c>
      <c r="N477">
        <v>-296.33</v>
      </c>
      <c r="O477" s="7">
        <v>-0.18360000000000001</v>
      </c>
      <c r="P477" s="7">
        <v>0.1043</v>
      </c>
      <c r="Q477" t="s">
        <v>31</v>
      </c>
      <c r="W477" s="6"/>
      <c r="Y477" s="6"/>
      <c r="AA477" s="7"/>
      <c r="AC477" s="7"/>
      <c r="AI477" s="7"/>
      <c r="AJ477" s="7"/>
    </row>
    <row r="478" spans="1:36">
      <c r="A478" t="s">
        <v>143</v>
      </c>
      <c r="B478" t="s">
        <v>30</v>
      </c>
      <c r="C478" s="6">
        <v>43017.388877314814</v>
      </c>
      <c r="D478">
        <v>123.6</v>
      </c>
      <c r="E478" s="6">
        <v>43017.510405092595</v>
      </c>
      <c r="F478">
        <v>95.3</v>
      </c>
      <c r="G478" s="7">
        <v>-0.22900000000000001</v>
      </c>
      <c r="H478">
        <v>11749.95</v>
      </c>
      <c r="I478" s="7">
        <v>0.21129999999999999</v>
      </c>
      <c r="J478">
        <v>450</v>
      </c>
      <c r="K478">
        <v>55620</v>
      </c>
      <c r="L478">
        <v>1469099.7</v>
      </c>
      <c r="M478">
        <v>36</v>
      </c>
      <c r="N478">
        <v>326.39</v>
      </c>
      <c r="O478" s="7">
        <v>-0.1104</v>
      </c>
      <c r="P478" s="7">
        <v>0.42880000000000001</v>
      </c>
      <c r="Q478" t="s">
        <v>31</v>
      </c>
      <c r="W478" s="6"/>
      <c r="Y478" s="6"/>
      <c r="AA478" s="7"/>
      <c r="AC478" s="7"/>
      <c r="AI478" s="7"/>
      <c r="AJ478" s="7"/>
    </row>
    <row r="479" spans="1:36">
      <c r="A479" t="s">
        <v>142</v>
      </c>
      <c r="B479" t="s">
        <v>30</v>
      </c>
      <c r="C479" s="6">
        <v>43017.510405092595</v>
      </c>
      <c r="D479">
        <v>136.4</v>
      </c>
      <c r="E479" s="6">
        <v>43017.614571759259</v>
      </c>
      <c r="F479">
        <v>152.44999999999999</v>
      </c>
      <c r="G479" s="7">
        <v>0.1177</v>
      </c>
      <c r="H479">
        <v>-8522.32</v>
      </c>
      <c r="I479" s="7">
        <v>-0.13880000000000001</v>
      </c>
      <c r="J479">
        <v>450</v>
      </c>
      <c r="K479">
        <v>61380</v>
      </c>
      <c r="L479">
        <v>1460577.37</v>
      </c>
      <c r="M479">
        <v>31</v>
      </c>
      <c r="N479">
        <v>-274.91000000000003</v>
      </c>
      <c r="O479" s="7">
        <v>-0.1595</v>
      </c>
      <c r="P479" s="7">
        <v>6.8500000000000005E-2</v>
      </c>
      <c r="Q479" t="s">
        <v>31</v>
      </c>
      <c r="W479" s="6"/>
      <c r="Y479" s="6"/>
      <c r="AA479" s="7"/>
      <c r="AC479" s="7"/>
      <c r="AI479" s="7"/>
      <c r="AJ479" s="7"/>
    </row>
    <row r="480" spans="1:36">
      <c r="A480" t="s">
        <v>159</v>
      </c>
      <c r="B480" t="s">
        <v>30</v>
      </c>
      <c r="C480" s="6">
        <v>43017.614571759259</v>
      </c>
      <c r="D480">
        <v>117.85</v>
      </c>
      <c r="E480" s="6">
        <v>43019.559016203704</v>
      </c>
      <c r="F480">
        <v>31</v>
      </c>
      <c r="G480" s="7">
        <v>-0.73699999999999999</v>
      </c>
      <c r="H480">
        <v>38412.68</v>
      </c>
      <c r="I480" s="7">
        <v>0.72430000000000005</v>
      </c>
      <c r="J480">
        <v>450</v>
      </c>
      <c r="K480">
        <v>53032.5</v>
      </c>
      <c r="L480">
        <v>1498990.05</v>
      </c>
      <c r="M480">
        <v>139</v>
      </c>
      <c r="N480">
        <v>276.35000000000002</v>
      </c>
      <c r="O480" s="7">
        <v>-6.6199999999999995E-2</v>
      </c>
      <c r="P480" s="7">
        <v>0.81499999999999995</v>
      </c>
      <c r="Q480" t="s">
        <v>31</v>
      </c>
      <c r="W480" s="6"/>
      <c r="Y480" s="6"/>
      <c r="AA480" s="7"/>
      <c r="AC480" s="7"/>
      <c r="AI480" s="7"/>
      <c r="AJ480" s="7"/>
    </row>
    <row r="481" spans="1:36">
      <c r="A481" t="s">
        <v>154</v>
      </c>
      <c r="B481" t="s">
        <v>30</v>
      </c>
      <c r="C481" s="6">
        <v>43019.559016203704</v>
      </c>
      <c r="D481">
        <v>61.8</v>
      </c>
      <c r="E481" s="6">
        <v>43020.565960648149</v>
      </c>
      <c r="F481">
        <v>0.4</v>
      </c>
      <c r="G481" s="7">
        <v>-0.99350000000000005</v>
      </c>
      <c r="H481">
        <v>27350.1</v>
      </c>
      <c r="I481" s="7">
        <v>0.98350000000000004</v>
      </c>
      <c r="J481">
        <v>450</v>
      </c>
      <c r="K481">
        <v>27810</v>
      </c>
      <c r="L481">
        <v>1526340.15</v>
      </c>
      <c r="M481">
        <v>80</v>
      </c>
      <c r="N481">
        <v>341.88</v>
      </c>
      <c r="O481" s="7">
        <v>-0.14560000000000001</v>
      </c>
      <c r="P481" s="7">
        <v>0.99839999999999995</v>
      </c>
      <c r="Q481" t="s">
        <v>31</v>
      </c>
      <c r="W481" s="6"/>
      <c r="Y481" s="6"/>
      <c r="AA481" s="7"/>
      <c r="AC481" s="7"/>
      <c r="AI481" s="7"/>
      <c r="AJ481" s="7"/>
    </row>
    <row r="482" spans="1:36">
      <c r="A482" t="s">
        <v>140</v>
      </c>
      <c r="B482" t="s">
        <v>30</v>
      </c>
      <c r="C482" s="6">
        <v>43020.57984953704</v>
      </c>
      <c r="D482">
        <v>30</v>
      </c>
      <c r="E482" s="6">
        <v>43020.645821759259</v>
      </c>
      <c r="F482">
        <v>0.05</v>
      </c>
      <c r="G482" s="7">
        <v>-0.99829999999999997</v>
      </c>
      <c r="H482">
        <v>13342.28</v>
      </c>
      <c r="I482" s="7">
        <v>0.98829999999999996</v>
      </c>
      <c r="J482">
        <v>450</v>
      </c>
      <c r="K482">
        <v>13500</v>
      </c>
      <c r="L482">
        <v>1539682.42</v>
      </c>
      <c r="M482">
        <v>20</v>
      </c>
      <c r="N482">
        <v>667.11</v>
      </c>
      <c r="O482" s="7">
        <v>-6.83E-2</v>
      </c>
      <c r="P482" s="7">
        <v>0.99829999999999997</v>
      </c>
      <c r="Q482" t="s">
        <v>31</v>
      </c>
      <c r="W482" s="6"/>
      <c r="Y482" s="6"/>
      <c r="AA482" s="7"/>
      <c r="AC482" s="7"/>
      <c r="AI482" s="7"/>
      <c r="AJ482" s="7"/>
    </row>
    <row r="483" spans="1:36">
      <c r="A483" t="s">
        <v>158</v>
      </c>
      <c r="B483" t="s">
        <v>30</v>
      </c>
      <c r="C483" s="6">
        <v>43021.388877314814</v>
      </c>
      <c r="D483">
        <v>109.8</v>
      </c>
      <c r="E483" s="6">
        <v>43024.45484953704</v>
      </c>
      <c r="F483">
        <v>86.65</v>
      </c>
      <c r="G483" s="7">
        <v>-0.21079999999999999</v>
      </c>
      <c r="H483">
        <v>9533.4699999999993</v>
      </c>
      <c r="I483" s="7">
        <v>0.19289999999999999</v>
      </c>
      <c r="J483">
        <v>450</v>
      </c>
      <c r="K483">
        <v>49410</v>
      </c>
      <c r="L483">
        <v>1549215.9</v>
      </c>
      <c r="M483">
        <v>97</v>
      </c>
      <c r="N483">
        <v>98.28</v>
      </c>
      <c r="O483" s="7">
        <v>-0.3629</v>
      </c>
      <c r="P483" s="7">
        <v>0.88160000000000005</v>
      </c>
      <c r="Q483" t="s">
        <v>31</v>
      </c>
      <c r="W483" s="6"/>
      <c r="Y483" s="6"/>
      <c r="AA483" s="7"/>
      <c r="AC483" s="7"/>
      <c r="AI483" s="7"/>
      <c r="AJ483" s="7"/>
    </row>
    <row r="484" spans="1:36">
      <c r="A484" t="s">
        <v>144</v>
      </c>
      <c r="B484" t="s">
        <v>30</v>
      </c>
      <c r="C484" s="6">
        <v>43024.45484953704</v>
      </c>
      <c r="D484">
        <v>152.94999999999999</v>
      </c>
      <c r="E484" s="6">
        <v>43024.586793981478</v>
      </c>
      <c r="F484">
        <v>272.2</v>
      </c>
      <c r="G484" s="7">
        <v>0.77969999999999995</v>
      </c>
      <c r="H484">
        <v>-55575.68</v>
      </c>
      <c r="I484" s="7">
        <v>-0.8075</v>
      </c>
      <c r="J484">
        <v>450</v>
      </c>
      <c r="K484">
        <v>68827.5</v>
      </c>
      <c r="L484">
        <v>1493640.22</v>
      </c>
      <c r="M484">
        <v>39</v>
      </c>
      <c r="N484">
        <v>-1425.02</v>
      </c>
      <c r="O484" s="7">
        <v>-0.77969999999999995</v>
      </c>
      <c r="P484" s="7">
        <v>0.1108</v>
      </c>
      <c r="Q484" t="s">
        <v>31</v>
      </c>
      <c r="W484" s="6"/>
      <c r="Y484" s="6"/>
      <c r="AA484" s="7"/>
      <c r="AC484" s="7"/>
      <c r="AI484" s="7"/>
      <c r="AJ484" s="7"/>
    </row>
    <row r="485" spans="1:36">
      <c r="A485" t="s">
        <v>146</v>
      </c>
      <c r="B485" t="s">
        <v>30</v>
      </c>
      <c r="C485" s="6">
        <v>43024.586793981478</v>
      </c>
      <c r="D485">
        <v>95.35</v>
      </c>
      <c r="E485" s="6">
        <v>43025.513877314814</v>
      </c>
      <c r="F485">
        <v>120.3</v>
      </c>
      <c r="G485" s="7">
        <v>0.26169999999999999</v>
      </c>
      <c r="H485">
        <v>-12197.93</v>
      </c>
      <c r="I485" s="7">
        <v>-0.2843</v>
      </c>
      <c r="J485">
        <v>450</v>
      </c>
      <c r="K485">
        <v>42907.5</v>
      </c>
      <c r="L485">
        <v>1481442.3</v>
      </c>
      <c r="M485">
        <v>57</v>
      </c>
      <c r="N485">
        <v>-214</v>
      </c>
      <c r="O485" s="7">
        <v>-0.27950000000000003</v>
      </c>
      <c r="P485" s="7">
        <v>0.42109999999999997</v>
      </c>
      <c r="Q485" t="s">
        <v>31</v>
      </c>
      <c r="W485" s="6"/>
      <c r="Y485" s="6"/>
      <c r="AA485" s="7"/>
      <c r="AC485" s="7"/>
      <c r="AI485" s="7"/>
      <c r="AJ485" s="7"/>
    </row>
    <row r="486" spans="1:36">
      <c r="A486" t="s">
        <v>147</v>
      </c>
      <c r="B486" t="s">
        <v>30</v>
      </c>
      <c r="C486" s="6">
        <v>43025.513877314814</v>
      </c>
      <c r="D486">
        <v>83.55</v>
      </c>
      <c r="E486" s="6">
        <v>43026.645821759259</v>
      </c>
      <c r="F486">
        <v>0.05</v>
      </c>
      <c r="G486" s="7">
        <v>-0.99939999999999996</v>
      </c>
      <c r="H486">
        <v>37198.800000000003</v>
      </c>
      <c r="I486" s="7">
        <v>0.98939999999999995</v>
      </c>
      <c r="J486">
        <v>450</v>
      </c>
      <c r="K486">
        <v>37597.5</v>
      </c>
      <c r="L486">
        <v>1518641.09</v>
      </c>
      <c r="M486">
        <v>116</v>
      </c>
      <c r="N486">
        <v>320.68</v>
      </c>
      <c r="O486" s="7">
        <v>-0.30759999999999998</v>
      </c>
      <c r="P486" s="7">
        <v>0.99939999999999996</v>
      </c>
      <c r="Q486" t="s">
        <v>31</v>
      </c>
      <c r="W486" s="6"/>
      <c r="Y486" s="6"/>
      <c r="AA486" s="7"/>
      <c r="AC486" s="7"/>
      <c r="AI486" s="7"/>
      <c r="AJ486" s="7"/>
    </row>
    <row r="487" spans="1:36">
      <c r="A487" t="s">
        <v>139</v>
      </c>
      <c r="B487" t="s">
        <v>30</v>
      </c>
      <c r="C487" s="6">
        <v>43031.388877314814</v>
      </c>
      <c r="D487">
        <v>181.2</v>
      </c>
      <c r="E487" s="6">
        <v>43031.631932870368</v>
      </c>
      <c r="F487">
        <v>226</v>
      </c>
      <c r="G487" s="7">
        <v>0.2472</v>
      </c>
      <c r="H487">
        <v>-21992.400000000001</v>
      </c>
      <c r="I487" s="7">
        <v>-0.2697</v>
      </c>
      <c r="J487">
        <v>450</v>
      </c>
      <c r="K487">
        <v>81540</v>
      </c>
      <c r="L487">
        <v>1496648.69</v>
      </c>
      <c r="M487">
        <v>71</v>
      </c>
      <c r="N487">
        <v>-309.75</v>
      </c>
      <c r="O487" s="7">
        <v>-0.48649999999999999</v>
      </c>
      <c r="P487" s="7">
        <v>0.23119999999999999</v>
      </c>
      <c r="Q487" t="s">
        <v>31</v>
      </c>
      <c r="W487" s="6"/>
      <c r="Y487" s="6"/>
      <c r="AA487" s="7"/>
      <c r="AC487" s="7"/>
      <c r="AI487" s="7"/>
      <c r="AJ487" s="7"/>
    </row>
    <row r="488" spans="1:36">
      <c r="A488" t="s">
        <v>140</v>
      </c>
      <c r="B488" t="s">
        <v>30</v>
      </c>
      <c r="C488" s="6">
        <v>43031.631932870368</v>
      </c>
      <c r="D488">
        <v>152.75</v>
      </c>
      <c r="E488" s="6">
        <v>43034.440960648149</v>
      </c>
      <c r="F488">
        <v>0.5</v>
      </c>
      <c r="G488" s="7">
        <v>-0.99670000000000003</v>
      </c>
      <c r="H488">
        <v>67822.880000000005</v>
      </c>
      <c r="I488" s="7">
        <v>0.98670000000000002</v>
      </c>
      <c r="J488">
        <v>450</v>
      </c>
      <c r="K488">
        <v>68737.5</v>
      </c>
      <c r="L488">
        <v>1564471.57</v>
      </c>
      <c r="M488">
        <v>177</v>
      </c>
      <c r="N488">
        <v>383.18</v>
      </c>
      <c r="O488" s="7">
        <v>-0.1188</v>
      </c>
      <c r="P488" s="7">
        <v>0.99839999999999995</v>
      </c>
      <c r="Q488" t="s">
        <v>31</v>
      </c>
      <c r="W488" s="6"/>
      <c r="Y488" s="6"/>
      <c r="AA488" s="7"/>
      <c r="AC488" s="7"/>
      <c r="AI488" s="7"/>
      <c r="AJ488" s="7"/>
    </row>
    <row r="489" spans="1:36">
      <c r="A489" t="s">
        <v>149</v>
      </c>
      <c r="B489" t="s">
        <v>30</v>
      </c>
      <c r="C489" s="6">
        <v>43034.604155092595</v>
      </c>
      <c r="D489">
        <v>53.1</v>
      </c>
      <c r="E489" s="6">
        <v>43034.645821759259</v>
      </c>
      <c r="F489">
        <v>7.05</v>
      </c>
      <c r="G489" s="7">
        <v>-0.86719999999999997</v>
      </c>
      <c r="H489">
        <v>20451.830000000002</v>
      </c>
      <c r="I489" s="7">
        <v>0.85589999999999999</v>
      </c>
      <c r="J489">
        <v>450</v>
      </c>
      <c r="K489">
        <v>23895</v>
      </c>
      <c r="L489">
        <v>1584923.39</v>
      </c>
      <c r="M489">
        <v>13</v>
      </c>
      <c r="N489">
        <v>1573.22</v>
      </c>
      <c r="O489" s="7">
        <v>-0.86629999999999996</v>
      </c>
      <c r="P489" s="7">
        <v>0.9294</v>
      </c>
      <c r="Q489" t="s">
        <v>31</v>
      </c>
      <c r="W489" s="6"/>
      <c r="Y489" s="6"/>
      <c r="AA489" s="7"/>
      <c r="AC489" s="7"/>
      <c r="AI489" s="7"/>
      <c r="AJ489" s="7"/>
    </row>
    <row r="490" spans="1:36">
      <c r="A490" t="s">
        <v>161</v>
      </c>
      <c r="B490" t="s">
        <v>30</v>
      </c>
      <c r="C490" s="6">
        <v>43035.388877314814</v>
      </c>
      <c r="D490">
        <v>226.9</v>
      </c>
      <c r="E490" s="6">
        <v>43035.569432870368</v>
      </c>
      <c r="F490">
        <v>230</v>
      </c>
      <c r="G490" s="7">
        <v>1.37E-2</v>
      </c>
      <c r="H490">
        <v>-3451.05</v>
      </c>
      <c r="I490" s="7">
        <v>-3.3799999999999997E-2</v>
      </c>
      <c r="J490">
        <v>450</v>
      </c>
      <c r="K490">
        <v>102105</v>
      </c>
      <c r="L490">
        <v>1581472.34</v>
      </c>
      <c r="M490">
        <v>53</v>
      </c>
      <c r="N490">
        <v>-65.11</v>
      </c>
      <c r="O490" s="7">
        <v>-0.13900000000000001</v>
      </c>
      <c r="P490" s="7">
        <v>0.1406</v>
      </c>
      <c r="Q490" t="s">
        <v>31</v>
      </c>
      <c r="W490" s="6"/>
      <c r="Y490" s="6"/>
      <c r="AA490" s="7"/>
      <c r="AC490" s="7"/>
      <c r="AI490" s="7"/>
      <c r="AJ490" s="7"/>
    </row>
    <row r="491" spans="1:36">
      <c r="A491" t="s">
        <v>160</v>
      </c>
      <c r="B491" t="s">
        <v>30</v>
      </c>
      <c r="C491" s="6">
        <v>43035.569432870368</v>
      </c>
      <c r="D491">
        <v>140.55000000000001</v>
      </c>
      <c r="E491" s="6">
        <v>43035.635405092595</v>
      </c>
      <c r="F491">
        <v>172.1</v>
      </c>
      <c r="G491" s="7">
        <v>0.22450000000000001</v>
      </c>
      <c r="H491">
        <v>-15604.42</v>
      </c>
      <c r="I491" s="7">
        <v>-0.2467</v>
      </c>
      <c r="J491">
        <v>450</v>
      </c>
      <c r="K491">
        <v>63247.5</v>
      </c>
      <c r="L491">
        <v>1565867.92</v>
      </c>
      <c r="M491">
        <v>20</v>
      </c>
      <c r="N491">
        <v>-780.22</v>
      </c>
      <c r="O491" s="7">
        <v>-0.22450000000000001</v>
      </c>
      <c r="P491" s="7">
        <v>0.08</v>
      </c>
      <c r="Q491" t="s">
        <v>31</v>
      </c>
      <c r="W491" s="6"/>
      <c r="Y491" s="6"/>
      <c r="AA491" s="7"/>
      <c r="AC491" s="7"/>
      <c r="AI491" s="7"/>
      <c r="AJ491" s="7"/>
    </row>
    <row r="492" spans="1:36">
      <c r="A492" t="s">
        <v>153</v>
      </c>
      <c r="B492" t="s">
        <v>30</v>
      </c>
      <c r="C492" s="6">
        <v>43035.635405092595</v>
      </c>
      <c r="D492">
        <v>246.4</v>
      </c>
      <c r="E492" s="6">
        <v>43038.406238425923</v>
      </c>
      <c r="F492">
        <v>295.05</v>
      </c>
      <c r="G492" s="7">
        <v>0.19739999999999999</v>
      </c>
      <c r="H492">
        <v>-24329.03</v>
      </c>
      <c r="I492" s="7">
        <v>-0.21940000000000001</v>
      </c>
      <c r="J492">
        <v>450</v>
      </c>
      <c r="K492">
        <v>110880</v>
      </c>
      <c r="L492">
        <v>1541538.89</v>
      </c>
      <c r="M492">
        <v>12</v>
      </c>
      <c r="N492">
        <v>-2027.42</v>
      </c>
      <c r="O492" s="7">
        <v>-0.19739999999999999</v>
      </c>
      <c r="P492" s="7">
        <v>0.1457</v>
      </c>
      <c r="Q492" t="s">
        <v>31</v>
      </c>
      <c r="W492" s="6"/>
      <c r="Y492" s="6"/>
      <c r="AA492" s="7"/>
      <c r="AC492" s="7"/>
      <c r="AI492" s="7"/>
      <c r="AJ492" s="7"/>
    </row>
    <row r="493" spans="1:36">
      <c r="A493" t="s">
        <v>162</v>
      </c>
      <c r="B493" t="s">
        <v>30</v>
      </c>
      <c r="C493" s="6">
        <v>43038.406238425923</v>
      </c>
      <c r="D493">
        <v>151</v>
      </c>
      <c r="E493" s="6">
        <v>43039.39234953704</v>
      </c>
      <c r="F493">
        <v>160</v>
      </c>
      <c r="G493" s="7">
        <v>5.96E-2</v>
      </c>
      <c r="H493">
        <v>-5449.5</v>
      </c>
      <c r="I493" s="7">
        <v>-8.0199999999999994E-2</v>
      </c>
      <c r="J493">
        <v>450</v>
      </c>
      <c r="K493">
        <v>67950</v>
      </c>
      <c r="L493">
        <v>1536089.39</v>
      </c>
      <c r="M493">
        <v>74</v>
      </c>
      <c r="N493">
        <v>-73.64</v>
      </c>
      <c r="O493" s="7">
        <v>-0.1242</v>
      </c>
      <c r="P493" s="7">
        <v>0.32279999999999998</v>
      </c>
      <c r="Q493" t="s">
        <v>31</v>
      </c>
      <c r="W493" s="6"/>
      <c r="Y493" s="6"/>
      <c r="AA493" s="7"/>
      <c r="AC493" s="7"/>
      <c r="AI493" s="7"/>
      <c r="AJ493" s="7"/>
    </row>
    <row r="494" spans="1:36">
      <c r="A494" t="s">
        <v>149</v>
      </c>
      <c r="B494" t="s">
        <v>30</v>
      </c>
      <c r="C494" s="6">
        <v>43039.39234953704</v>
      </c>
      <c r="D494">
        <v>134.65</v>
      </c>
      <c r="E494" s="6">
        <v>43039.406238425923</v>
      </c>
      <c r="F494">
        <v>149.35</v>
      </c>
      <c r="G494" s="7">
        <v>0.10920000000000001</v>
      </c>
      <c r="H494">
        <v>-7893</v>
      </c>
      <c r="I494" s="7">
        <v>-0.1303</v>
      </c>
      <c r="J494">
        <v>450</v>
      </c>
      <c r="K494">
        <v>60592.5</v>
      </c>
      <c r="L494">
        <v>1528196.39</v>
      </c>
      <c r="M494">
        <v>5</v>
      </c>
      <c r="N494">
        <v>-1578.6</v>
      </c>
      <c r="O494" s="7">
        <v>-0.10920000000000001</v>
      </c>
      <c r="P494" s="7">
        <v>0.1411</v>
      </c>
      <c r="Q494" t="s">
        <v>31</v>
      </c>
      <c r="W494" s="6"/>
      <c r="Y494" s="6"/>
      <c r="AA494" s="7"/>
      <c r="AC494" s="7"/>
      <c r="AI494" s="7"/>
      <c r="AJ494" s="7"/>
    </row>
    <row r="495" spans="1:36">
      <c r="A495" t="s">
        <v>150</v>
      </c>
      <c r="B495" t="s">
        <v>30</v>
      </c>
      <c r="C495" s="6">
        <v>43039.406238425923</v>
      </c>
      <c r="D495">
        <v>181.65</v>
      </c>
      <c r="E495" s="6">
        <v>43039.45484953704</v>
      </c>
      <c r="F495">
        <v>228.5</v>
      </c>
      <c r="G495" s="7">
        <v>0.25790000000000002</v>
      </c>
      <c r="H495">
        <v>-22928.17</v>
      </c>
      <c r="I495" s="7">
        <v>-0.28050000000000003</v>
      </c>
      <c r="J495">
        <v>450</v>
      </c>
      <c r="K495">
        <v>81742.5</v>
      </c>
      <c r="L495">
        <v>1505268.22</v>
      </c>
      <c r="M495">
        <v>15</v>
      </c>
      <c r="N495">
        <v>-1528.54</v>
      </c>
      <c r="O495" s="7">
        <v>-0.25790000000000002</v>
      </c>
      <c r="P495" s="7">
        <v>8.5000000000000006E-3</v>
      </c>
      <c r="Q495" t="s">
        <v>31</v>
      </c>
      <c r="W495" s="6"/>
      <c r="Y495" s="6"/>
      <c r="AA495" s="7"/>
      <c r="AC495" s="7"/>
      <c r="AI495" s="7"/>
      <c r="AJ495" s="7"/>
    </row>
    <row r="496" spans="1:36">
      <c r="A496" t="s">
        <v>149</v>
      </c>
      <c r="B496" t="s">
        <v>30</v>
      </c>
      <c r="C496" s="6">
        <v>43039.45484953704</v>
      </c>
      <c r="D496">
        <v>116.3</v>
      </c>
      <c r="E496" s="6">
        <v>43039.506932870368</v>
      </c>
      <c r="F496">
        <v>133.94999999999999</v>
      </c>
      <c r="G496" s="7">
        <v>0.15179999999999999</v>
      </c>
      <c r="H496">
        <v>-9068.6200000000008</v>
      </c>
      <c r="I496" s="7">
        <v>-0.17330000000000001</v>
      </c>
      <c r="J496">
        <v>450</v>
      </c>
      <c r="K496">
        <v>52335</v>
      </c>
      <c r="L496">
        <v>1496199.59</v>
      </c>
      <c r="M496">
        <v>16</v>
      </c>
      <c r="N496">
        <v>-566.79</v>
      </c>
      <c r="O496" s="7">
        <v>-0.15390000000000001</v>
      </c>
      <c r="P496" s="7">
        <v>0.1376</v>
      </c>
      <c r="Q496" t="s">
        <v>31</v>
      </c>
      <c r="W496" s="6"/>
      <c r="Y496" s="6"/>
      <c r="AA496" s="7"/>
      <c r="AC496" s="7"/>
      <c r="AI496" s="7"/>
      <c r="AJ496" s="7"/>
    </row>
    <row r="497" spans="1:36">
      <c r="A497" t="s">
        <v>162</v>
      </c>
      <c r="B497" t="s">
        <v>30</v>
      </c>
      <c r="C497" s="6">
        <v>43039.506932870368</v>
      </c>
      <c r="D497">
        <v>138.35</v>
      </c>
      <c r="E497" s="6">
        <v>43039.631932870368</v>
      </c>
      <c r="F497">
        <v>134</v>
      </c>
      <c r="G497" s="7">
        <v>-3.1399999999999997E-2</v>
      </c>
      <c r="H497">
        <v>731.92</v>
      </c>
      <c r="I497" s="7">
        <v>1.18E-2</v>
      </c>
      <c r="J497">
        <v>450</v>
      </c>
      <c r="K497">
        <v>62257.5</v>
      </c>
      <c r="L497">
        <v>1496931.52</v>
      </c>
      <c r="M497">
        <v>37</v>
      </c>
      <c r="N497">
        <v>19.78</v>
      </c>
      <c r="O497" s="7">
        <v>-5.7500000000000002E-2</v>
      </c>
      <c r="P497" s="7">
        <v>0.15679999999999999</v>
      </c>
      <c r="Q497" t="s">
        <v>31</v>
      </c>
      <c r="W497" s="6"/>
      <c r="Y497" s="6"/>
      <c r="AA497" s="7"/>
      <c r="AC497" s="7"/>
      <c r="AI497" s="7"/>
      <c r="AJ497" s="7"/>
    </row>
    <row r="498" spans="1:36">
      <c r="A498" t="s">
        <v>149</v>
      </c>
      <c r="B498" t="s">
        <v>30</v>
      </c>
      <c r="C498" s="6">
        <v>43039.631932870368</v>
      </c>
      <c r="D498">
        <v>129.19999999999999</v>
      </c>
      <c r="E498" s="6">
        <v>43040.388877314814</v>
      </c>
      <c r="F498">
        <v>273.8</v>
      </c>
      <c r="G498" s="7">
        <v>1.1192</v>
      </c>
      <c r="H498">
        <v>-66883.5</v>
      </c>
      <c r="I498" s="7">
        <v>-1.1504000000000001</v>
      </c>
      <c r="J498">
        <v>450</v>
      </c>
      <c r="K498">
        <v>58140</v>
      </c>
      <c r="L498">
        <v>1430048.02</v>
      </c>
      <c r="M498">
        <v>8</v>
      </c>
      <c r="N498">
        <v>-8360.44</v>
      </c>
      <c r="O498" s="7">
        <v>-1.1192</v>
      </c>
      <c r="P498" s="7">
        <v>1.8599999999999998E-2</v>
      </c>
      <c r="Q498" t="s">
        <v>31</v>
      </c>
      <c r="W498" s="6"/>
      <c r="Y498" s="6"/>
      <c r="AA498" s="7"/>
      <c r="AC498" s="7"/>
      <c r="AI498" s="7"/>
      <c r="AJ498" s="7"/>
    </row>
    <row r="499" spans="1:36">
      <c r="A499" t="s">
        <v>163</v>
      </c>
      <c r="B499" t="s">
        <v>30</v>
      </c>
      <c r="C499" s="6">
        <v>43040.388877314814</v>
      </c>
      <c r="D499">
        <v>137.25</v>
      </c>
      <c r="E499" s="6">
        <v>43041.520821759259</v>
      </c>
      <c r="F499">
        <v>10.7</v>
      </c>
      <c r="G499" s="7">
        <v>-0.92200000000000004</v>
      </c>
      <c r="H499">
        <v>56281.72</v>
      </c>
      <c r="I499" s="7">
        <v>0.9113</v>
      </c>
      <c r="J499">
        <v>450</v>
      </c>
      <c r="K499">
        <v>61762.5</v>
      </c>
      <c r="L499">
        <v>1486329.75</v>
      </c>
      <c r="M499">
        <v>116</v>
      </c>
      <c r="N499">
        <v>485.19</v>
      </c>
      <c r="O499" s="7">
        <v>-0.4506</v>
      </c>
      <c r="P499" s="7">
        <v>0.98250000000000004</v>
      </c>
      <c r="Q499" t="s">
        <v>31</v>
      </c>
      <c r="W499" s="6"/>
      <c r="Y499" s="6"/>
      <c r="AA499" s="7"/>
      <c r="AC499" s="7"/>
      <c r="AI499" s="7"/>
      <c r="AJ499" s="7"/>
    </row>
    <row r="500" spans="1:36">
      <c r="A500" t="s">
        <v>164</v>
      </c>
      <c r="B500" t="s">
        <v>30</v>
      </c>
      <c r="C500" s="6">
        <v>43041.520821759259</v>
      </c>
      <c r="D500">
        <v>51.35</v>
      </c>
      <c r="E500" s="6">
        <v>43041.645821759259</v>
      </c>
      <c r="F500">
        <v>5.95</v>
      </c>
      <c r="G500" s="7">
        <v>-0.8841</v>
      </c>
      <c r="H500">
        <v>20172.150000000001</v>
      </c>
      <c r="I500" s="7">
        <v>0.873</v>
      </c>
      <c r="J500">
        <v>450</v>
      </c>
      <c r="K500">
        <v>23107.5</v>
      </c>
      <c r="L500">
        <v>1506501.9</v>
      </c>
      <c r="M500">
        <v>37</v>
      </c>
      <c r="N500">
        <v>545.19000000000005</v>
      </c>
      <c r="O500" s="7">
        <v>-1.2415</v>
      </c>
      <c r="P500" s="7">
        <v>0.8841</v>
      </c>
      <c r="Q500" t="s">
        <v>31</v>
      </c>
      <c r="W500" s="6"/>
      <c r="Y500" s="6"/>
      <c r="AA500" s="7"/>
      <c r="AC500" s="7"/>
      <c r="AI500" s="7"/>
      <c r="AJ500" s="7"/>
    </row>
    <row r="501" spans="1:36">
      <c r="A501" t="s">
        <v>165</v>
      </c>
      <c r="B501" t="s">
        <v>30</v>
      </c>
      <c r="C501" s="6">
        <v>43042.388877314814</v>
      </c>
      <c r="D501">
        <v>174.4</v>
      </c>
      <c r="E501" s="6">
        <v>43042.406238425923</v>
      </c>
      <c r="F501">
        <v>213.5</v>
      </c>
      <c r="G501" s="7">
        <v>0.22420000000000001</v>
      </c>
      <c r="H501">
        <v>-19340.55</v>
      </c>
      <c r="I501" s="7">
        <v>-0.24640000000000001</v>
      </c>
      <c r="J501">
        <v>450</v>
      </c>
      <c r="K501">
        <v>78480</v>
      </c>
      <c r="L501">
        <v>1487161.34</v>
      </c>
      <c r="M501">
        <v>6</v>
      </c>
      <c r="N501">
        <v>-3223.43</v>
      </c>
      <c r="O501" s="7">
        <v>-0.22420000000000001</v>
      </c>
      <c r="P501" s="7">
        <v>0.11119999999999999</v>
      </c>
      <c r="Q501" t="s">
        <v>31</v>
      </c>
      <c r="W501" s="6"/>
      <c r="Y501" s="6"/>
      <c r="AA501" s="7"/>
      <c r="AC501" s="7"/>
      <c r="AI501" s="7"/>
      <c r="AJ501" s="7"/>
    </row>
    <row r="502" spans="1:36">
      <c r="A502" t="s">
        <v>164</v>
      </c>
      <c r="B502" t="s">
        <v>30</v>
      </c>
      <c r="C502" s="6">
        <v>43042.406238425923</v>
      </c>
      <c r="D502">
        <v>178.75</v>
      </c>
      <c r="E502" s="6">
        <v>43042.444432870368</v>
      </c>
      <c r="F502">
        <v>209.05</v>
      </c>
      <c r="G502" s="7">
        <v>0.16950000000000001</v>
      </c>
      <c r="H502">
        <v>-15380.1</v>
      </c>
      <c r="I502" s="7">
        <v>-0.19120000000000001</v>
      </c>
      <c r="J502">
        <v>450</v>
      </c>
      <c r="K502">
        <v>80437.5</v>
      </c>
      <c r="L502">
        <v>1471781.24</v>
      </c>
      <c r="M502">
        <v>12</v>
      </c>
      <c r="N502">
        <v>-1281.68</v>
      </c>
      <c r="O502" s="7">
        <v>-0.16950000000000001</v>
      </c>
      <c r="P502" s="7">
        <v>3.27E-2</v>
      </c>
      <c r="Q502" t="s">
        <v>31</v>
      </c>
      <c r="W502" s="6"/>
      <c r="Y502" s="6"/>
      <c r="AA502" s="7"/>
      <c r="AC502" s="7"/>
      <c r="AI502" s="7"/>
      <c r="AJ502" s="7"/>
    </row>
    <row r="503" spans="1:36">
      <c r="A503" t="s">
        <v>165</v>
      </c>
      <c r="B503" t="s">
        <v>30</v>
      </c>
      <c r="C503" s="6">
        <v>43042.444432870368</v>
      </c>
      <c r="D503">
        <v>170.5</v>
      </c>
      <c r="E503" s="6">
        <v>43045.593738425923</v>
      </c>
      <c r="F503">
        <v>103.6</v>
      </c>
      <c r="G503" s="7">
        <v>-0.39240000000000003</v>
      </c>
      <c r="H503">
        <v>28871.55</v>
      </c>
      <c r="I503" s="7">
        <v>0.37630000000000002</v>
      </c>
      <c r="J503">
        <v>450</v>
      </c>
      <c r="K503">
        <v>76725</v>
      </c>
      <c r="L503">
        <v>1500652.79</v>
      </c>
      <c r="M503">
        <v>121</v>
      </c>
      <c r="N503">
        <v>238.61</v>
      </c>
      <c r="O503" s="7">
        <v>-6.7400000000000002E-2</v>
      </c>
      <c r="P503" s="7">
        <v>0.52490000000000003</v>
      </c>
      <c r="Q503" t="s">
        <v>31</v>
      </c>
      <c r="W503" s="6"/>
      <c r="Y503" s="6"/>
      <c r="AA503" s="7"/>
      <c r="AC503" s="7"/>
      <c r="AI503" s="7"/>
      <c r="AJ503" s="7"/>
    </row>
    <row r="504" spans="1:36">
      <c r="A504" t="s">
        <v>166</v>
      </c>
      <c r="B504" t="s">
        <v>30</v>
      </c>
      <c r="C504" s="6">
        <v>43045.593738425923</v>
      </c>
      <c r="D504">
        <v>167.8</v>
      </c>
      <c r="E504" s="6">
        <v>43046.388877314814</v>
      </c>
      <c r="F504">
        <v>170.6</v>
      </c>
      <c r="G504" s="7">
        <v>1.67E-2</v>
      </c>
      <c r="H504">
        <v>-2782.8</v>
      </c>
      <c r="I504" s="7">
        <v>-3.6900000000000002E-2</v>
      </c>
      <c r="J504">
        <v>450</v>
      </c>
      <c r="K504">
        <v>75510</v>
      </c>
      <c r="L504">
        <v>1497869.99</v>
      </c>
      <c r="M504">
        <v>19</v>
      </c>
      <c r="N504">
        <v>-146.46</v>
      </c>
      <c r="O504" s="7">
        <v>-0.1153</v>
      </c>
      <c r="P504" s="7">
        <v>0.1976</v>
      </c>
      <c r="Q504" t="s">
        <v>31</v>
      </c>
      <c r="W504" s="6"/>
      <c r="Y504" s="6"/>
      <c r="AA504" s="7"/>
      <c r="AC504" s="7"/>
      <c r="AI504" s="7"/>
      <c r="AJ504" s="7"/>
    </row>
    <row r="505" spans="1:36">
      <c r="A505" t="s">
        <v>167</v>
      </c>
      <c r="B505" t="s">
        <v>30</v>
      </c>
      <c r="C505" s="6">
        <v>43046.388877314814</v>
      </c>
      <c r="D505">
        <v>176.4</v>
      </c>
      <c r="E505" s="6">
        <v>43046.413182870368</v>
      </c>
      <c r="F505">
        <v>223.65</v>
      </c>
      <c r="G505" s="7">
        <v>0.26790000000000003</v>
      </c>
      <c r="H505">
        <v>-23062.73</v>
      </c>
      <c r="I505" s="7">
        <v>-0.29049999999999998</v>
      </c>
      <c r="J505">
        <v>450</v>
      </c>
      <c r="K505">
        <v>79380</v>
      </c>
      <c r="L505">
        <v>1474807.27</v>
      </c>
      <c r="M505">
        <v>8</v>
      </c>
      <c r="N505">
        <v>-2882.84</v>
      </c>
      <c r="O505" s="7">
        <v>-0.26790000000000003</v>
      </c>
      <c r="P505" s="7">
        <v>8.9899999999999994E-2</v>
      </c>
      <c r="Q505" t="s">
        <v>31</v>
      </c>
      <c r="W505" s="6"/>
      <c r="Y505" s="6"/>
      <c r="AA505" s="7"/>
      <c r="AC505" s="7"/>
      <c r="AI505" s="7"/>
      <c r="AJ505" s="7"/>
    </row>
    <row r="506" spans="1:36">
      <c r="A506" t="s">
        <v>168</v>
      </c>
      <c r="B506" t="s">
        <v>30</v>
      </c>
      <c r="C506" s="6">
        <v>43046.413182870368</v>
      </c>
      <c r="D506">
        <v>180.55</v>
      </c>
      <c r="E506" s="6">
        <v>43047.479155092595</v>
      </c>
      <c r="F506">
        <v>61.8</v>
      </c>
      <c r="G506" s="7">
        <v>-0.65769999999999995</v>
      </c>
      <c r="H506">
        <v>52346.93</v>
      </c>
      <c r="I506" s="7">
        <v>0.64429999999999998</v>
      </c>
      <c r="J506">
        <v>450</v>
      </c>
      <c r="K506">
        <v>81247.5</v>
      </c>
      <c r="L506">
        <v>1527154.19</v>
      </c>
      <c r="M506">
        <v>97</v>
      </c>
      <c r="N506">
        <v>539.66</v>
      </c>
      <c r="O506" s="7">
        <v>-0.1232</v>
      </c>
      <c r="P506" s="7">
        <v>0.84299999999999997</v>
      </c>
      <c r="Q506" t="s">
        <v>31</v>
      </c>
      <c r="W506" s="6"/>
      <c r="Y506" s="6"/>
      <c r="AA506" s="7"/>
      <c r="AC506" s="7"/>
      <c r="AI506" s="7"/>
      <c r="AJ506" s="7"/>
    </row>
    <row r="507" spans="1:36">
      <c r="A507" t="s">
        <v>169</v>
      </c>
      <c r="B507" t="s">
        <v>30</v>
      </c>
      <c r="C507" s="6">
        <v>43047.479155092595</v>
      </c>
      <c r="D507">
        <v>102.25</v>
      </c>
      <c r="E507" s="6">
        <v>43047.590266203704</v>
      </c>
      <c r="F507">
        <v>125</v>
      </c>
      <c r="G507" s="7">
        <v>0.2225</v>
      </c>
      <c r="H507">
        <v>-11260.13</v>
      </c>
      <c r="I507" s="7">
        <v>-0.2447</v>
      </c>
      <c r="J507">
        <v>450</v>
      </c>
      <c r="K507">
        <v>46012.5</v>
      </c>
      <c r="L507">
        <v>1515894.07</v>
      </c>
      <c r="M507">
        <v>33</v>
      </c>
      <c r="N507">
        <v>-341.22</v>
      </c>
      <c r="O507" s="7">
        <v>-0.24210000000000001</v>
      </c>
      <c r="P507" s="7">
        <v>0.30459999999999998</v>
      </c>
      <c r="Q507" t="s">
        <v>31</v>
      </c>
      <c r="W507" s="6"/>
      <c r="Y507" s="6"/>
      <c r="AA507" s="7"/>
      <c r="AC507" s="7"/>
      <c r="AI507" s="7"/>
      <c r="AJ507" s="7"/>
    </row>
    <row r="508" spans="1:36">
      <c r="A508" t="s">
        <v>170</v>
      </c>
      <c r="B508" t="s">
        <v>30</v>
      </c>
      <c r="C508" s="6">
        <v>43047.590266203704</v>
      </c>
      <c r="D508">
        <v>114.4</v>
      </c>
      <c r="E508" s="6">
        <v>43048.406238425923</v>
      </c>
      <c r="F508">
        <v>86.55</v>
      </c>
      <c r="G508" s="7">
        <v>-0.24340000000000001</v>
      </c>
      <c r="H508">
        <v>11628.23</v>
      </c>
      <c r="I508" s="7">
        <v>0.22589999999999999</v>
      </c>
      <c r="J508">
        <v>450</v>
      </c>
      <c r="K508">
        <v>51480</v>
      </c>
      <c r="L508">
        <v>1527522.29</v>
      </c>
      <c r="M508">
        <v>25</v>
      </c>
      <c r="N508">
        <v>465.13</v>
      </c>
      <c r="O508" s="7">
        <v>-0.21329999999999999</v>
      </c>
      <c r="P508" s="7">
        <v>0.73560000000000003</v>
      </c>
      <c r="Q508" t="s">
        <v>31</v>
      </c>
      <c r="W508" s="6"/>
      <c r="Y508" s="6"/>
      <c r="AA508" s="7"/>
      <c r="AC508" s="7"/>
      <c r="AI508" s="7"/>
      <c r="AJ508" s="7"/>
    </row>
    <row r="509" spans="1:36">
      <c r="A509" t="s">
        <v>169</v>
      </c>
      <c r="B509" t="s">
        <v>30</v>
      </c>
      <c r="C509" s="6">
        <v>43048.406238425923</v>
      </c>
      <c r="D509">
        <v>79.150000000000006</v>
      </c>
      <c r="E509" s="6">
        <v>43048.51734953704</v>
      </c>
      <c r="F509">
        <v>158.85</v>
      </c>
      <c r="G509" s="7">
        <v>1.0068999999999999</v>
      </c>
      <c r="H509">
        <v>-36936</v>
      </c>
      <c r="I509" s="7">
        <v>-1.0369999999999999</v>
      </c>
      <c r="J509">
        <v>450</v>
      </c>
      <c r="K509">
        <v>35617.5</v>
      </c>
      <c r="L509">
        <v>1490586.29</v>
      </c>
      <c r="M509">
        <v>33</v>
      </c>
      <c r="N509">
        <v>-1119.27</v>
      </c>
      <c r="O509" s="7">
        <v>-1.1080000000000001</v>
      </c>
      <c r="P509" s="7">
        <v>0.14399999999999999</v>
      </c>
      <c r="Q509" t="s">
        <v>31</v>
      </c>
      <c r="W509" s="6"/>
      <c r="Y509" s="6"/>
      <c r="AA509" s="7"/>
      <c r="AC509" s="7"/>
      <c r="AI509" s="7"/>
      <c r="AJ509" s="7"/>
    </row>
    <row r="510" spans="1:36">
      <c r="A510" t="s">
        <v>171</v>
      </c>
      <c r="B510" t="s">
        <v>30</v>
      </c>
      <c r="C510" s="6">
        <v>43048.51734953704</v>
      </c>
      <c r="D510">
        <v>66.25</v>
      </c>
      <c r="E510" s="6">
        <v>43048.638877314814</v>
      </c>
      <c r="F510">
        <v>70</v>
      </c>
      <c r="G510" s="7">
        <v>5.6599999999999998E-2</v>
      </c>
      <c r="H510">
        <v>-2300.63</v>
      </c>
      <c r="I510" s="7">
        <v>-7.7200000000000005E-2</v>
      </c>
      <c r="J510">
        <v>450</v>
      </c>
      <c r="K510">
        <v>29812.5</v>
      </c>
      <c r="L510">
        <v>1488285.67</v>
      </c>
      <c r="M510">
        <v>36</v>
      </c>
      <c r="N510">
        <v>-63.91</v>
      </c>
      <c r="O510" s="7">
        <v>-0.3962</v>
      </c>
      <c r="P510" s="7">
        <v>0.49209999999999998</v>
      </c>
      <c r="Q510" t="s">
        <v>31</v>
      </c>
      <c r="W510" s="6"/>
      <c r="Y510" s="6"/>
      <c r="AA510" s="7"/>
      <c r="AC510" s="7"/>
      <c r="AI510" s="7"/>
      <c r="AJ510" s="7"/>
    </row>
    <row r="511" spans="1:36">
      <c r="A511" t="s">
        <v>163</v>
      </c>
      <c r="B511" t="s">
        <v>30</v>
      </c>
      <c r="C511" s="6">
        <v>43049.388877314814</v>
      </c>
      <c r="D511">
        <v>153.65</v>
      </c>
      <c r="E511" s="6">
        <v>43049.624988425923</v>
      </c>
      <c r="F511">
        <v>173</v>
      </c>
      <c r="G511" s="7">
        <v>0.12590000000000001</v>
      </c>
      <c r="H511">
        <v>-10177.43</v>
      </c>
      <c r="I511" s="7">
        <v>-0.1472</v>
      </c>
      <c r="J511">
        <v>450</v>
      </c>
      <c r="K511">
        <v>69142.5</v>
      </c>
      <c r="L511">
        <v>1478108.24</v>
      </c>
      <c r="M511">
        <v>69</v>
      </c>
      <c r="N511">
        <v>-147.5</v>
      </c>
      <c r="O511" s="7">
        <v>-0.12720000000000001</v>
      </c>
      <c r="P511" s="7">
        <v>0.5776</v>
      </c>
      <c r="Q511" t="s">
        <v>31</v>
      </c>
      <c r="W511" s="6"/>
      <c r="Y511" s="6"/>
      <c r="AA511" s="7"/>
      <c r="AC511" s="7"/>
      <c r="AI511" s="7"/>
      <c r="AJ511" s="7"/>
    </row>
    <row r="512" spans="1:36">
      <c r="A512" t="s">
        <v>170</v>
      </c>
      <c r="B512" t="s">
        <v>30</v>
      </c>
      <c r="C512" s="6">
        <v>43049.624988425923</v>
      </c>
      <c r="D512">
        <v>172</v>
      </c>
      <c r="E512" s="6">
        <v>43052.388877314814</v>
      </c>
      <c r="F512">
        <v>295</v>
      </c>
      <c r="G512" s="7">
        <v>0.71509999999999996</v>
      </c>
      <c r="H512">
        <v>-57451.5</v>
      </c>
      <c r="I512" s="7">
        <v>-0.74229999999999996</v>
      </c>
      <c r="J512">
        <v>450</v>
      </c>
      <c r="K512">
        <v>77400</v>
      </c>
      <c r="L512">
        <v>1420656.74</v>
      </c>
      <c r="M512">
        <v>10</v>
      </c>
      <c r="N512">
        <v>-5745.15</v>
      </c>
      <c r="O512" s="7">
        <v>-0.71509999999999996</v>
      </c>
      <c r="P512" s="7">
        <v>0.05</v>
      </c>
      <c r="Q512" t="s">
        <v>31</v>
      </c>
      <c r="W512" s="6"/>
      <c r="Y512" s="6"/>
      <c r="AA512" s="7"/>
      <c r="AC512" s="7"/>
      <c r="AI512" s="7"/>
      <c r="AJ512" s="7"/>
    </row>
    <row r="513" spans="1:36">
      <c r="A513" t="s">
        <v>172</v>
      </c>
      <c r="B513" t="s">
        <v>30</v>
      </c>
      <c r="C513" s="6">
        <v>43052.388877314814</v>
      </c>
      <c r="D513">
        <v>189.3</v>
      </c>
      <c r="E513" s="6">
        <v>43052.572905092595</v>
      </c>
      <c r="F513">
        <v>198.25</v>
      </c>
      <c r="G513" s="7">
        <v>4.7300000000000002E-2</v>
      </c>
      <c r="H513">
        <v>-5771.47</v>
      </c>
      <c r="I513" s="7">
        <v>-6.7799999999999999E-2</v>
      </c>
      <c r="J513">
        <v>450</v>
      </c>
      <c r="K513">
        <v>85185</v>
      </c>
      <c r="L513">
        <v>1414885.27</v>
      </c>
      <c r="M513">
        <v>54</v>
      </c>
      <c r="N513">
        <v>-106.88</v>
      </c>
      <c r="O513" s="7">
        <v>-0.28260000000000002</v>
      </c>
      <c r="P513" s="7">
        <v>0.10199999999999999</v>
      </c>
      <c r="Q513" t="s">
        <v>31</v>
      </c>
      <c r="W513" s="6"/>
      <c r="Y513" s="6"/>
      <c r="AA513" s="7"/>
      <c r="AC513" s="7"/>
      <c r="AI513" s="7"/>
      <c r="AJ513" s="7"/>
    </row>
    <row r="514" spans="1:36">
      <c r="A514" t="s">
        <v>168</v>
      </c>
      <c r="B514" t="s">
        <v>30</v>
      </c>
      <c r="C514" s="6">
        <v>43052.572905092595</v>
      </c>
      <c r="D514">
        <v>156.4</v>
      </c>
      <c r="E514" s="6">
        <v>43053.607627314814</v>
      </c>
      <c r="F514">
        <v>97.6</v>
      </c>
      <c r="G514" s="7">
        <v>-0.376</v>
      </c>
      <c r="H514">
        <v>25317</v>
      </c>
      <c r="I514" s="7">
        <v>0.35970000000000002</v>
      </c>
      <c r="J514">
        <v>450</v>
      </c>
      <c r="K514">
        <v>70380</v>
      </c>
      <c r="L514">
        <v>1440202.27</v>
      </c>
      <c r="M514">
        <v>88</v>
      </c>
      <c r="N514">
        <v>287.69</v>
      </c>
      <c r="O514" s="7">
        <v>-1.5299999999999999E-2</v>
      </c>
      <c r="P514" s="7">
        <v>0.67869999999999997</v>
      </c>
      <c r="Q514" t="s">
        <v>31</v>
      </c>
      <c r="W514" s="6"/>
      <c r="Y514" s="6"/>
      <c r="AA514" s="7"/>
      <c r="AC514" s="7"/>
      <c r="AI514" s="7"/>
      <c r="AJ514" s="7"/>
    </row>
    <row r="515" spans="1:36">
      <c r="A515" t="s">
        <v>169</v>
      </c>
      <c r="B515" t="s">
        <v>30</v>
      </c>
      <c r="C515" s="6">
        <v>43053.607627314814</v>
      </c>
      <c r="D515">
        <v>95.25</v>
      </c>
      <c r="E515" s="6">
        <v>43054.388877314814</v>
      </c>
      <c r="F515">
        <v>170</v>
      </c>
      <c r="G515" s="7">
        <v>0.78480000000000005</v>
      </c>
      <c r="H515">
        <v>-34831.129999999997</v>
      </c>
      <c r="I515" s="7">
        <v>-0.81259999999999999</v>
      </c>
      <c r="J515">
        <v>450</v>
      </c>
      <c r="K515">
        <v>42862.5</v>
      </c>
      <c r="L515">
        <v>1405371.14</v>
      </c>
      <c r="M515">
        <v>15</v>
      </c>
      <c r="N515">
        <v>-2322.0700000000002</v>
      </c>
      <c r="O515" s="7">
        <v>-0.78480000000000005</v>
      </c>
      <c r="P515" s="7">
        <v>3.6700000000000003E-2</v>
      </c>
      <c r="Q515" t="s">
        <v>31</v>
      </c>
      <c r="W515" s="6"/>
      <c r="Y515" s="6"/>
      <c r="AA515" s="7"/>
      <c r="AC515" s="7"/>
      <c r="AI515" s="7"/>
      <c r="AJ515" s="7"/>
    </row>
    <row r="516" spans="1:36">
      <c r="A516" t="s">
        <v>170</v>
      </c>
      <c r="B516" t="s">
        <v>30</v>
      </c>
      <c r="C516" s="6">
        <v>43054.388877314814</v>
      </c>
      <c r="D516">
        <v>99.55</v>
      </c>
      <c r="E516" s="6">
        <v>43054.552071759259</v>
      </c>
      <c r="F516">
        <v>90.25</v>
      </c>
      <c r="G516" s="7">
        <v>-9.3399999999999997E-2</v>
      </c>
      <c r="H516">
        <v>3330.9</v>
      </c>
      <c r="I516" s="7">
        <v>7.4399999999999994E-2</v>
      </c>
      <c r="J516">
        <v>450</v>
      </c>
      <c r="K516">
        <v>44797.5</v>
      </c>
      <c r="L516">
        <v>1408702.04</v>
      </c>
      <c r="M516">
        <v>48</v>
      </c>
      <c r="N516">
        <v>69.39</v>
      </c>
      <c r="O516" s="7">
        <v>-0.1396</v>
      </c>
      <c r="P516" s="7">
        <v>0.39429999999999998</v>
      </c>
      <c r="Q516" t="s">
        <v>31</v>
      </c>
      <c r="W516" s="6"/>
      <c r="Y516" s="6"/>
      <c r="AA516" s="7"/>
      <c r="AC516" s="7"/>
      <c r="AI516" s="7"/>
      <c r="AJ516" s="7"/>
    </row>
    <row r="517" spans="1:36">
      <c r="A517" t="s">
        <v>163</v>
      </c>
      <c r="B517" t="s">
        <v>30</v>
      </c>
      <c r="C517" s="6">
        <v>43054.552071759259</v>
      </c>
      <c r="D517">
        <v>92.65</v>
      </c>
      <c r="E517" s="6">
        <v>43054.600682870368</v>
      </c>
      <c r="F517">
        <v>125</v>
      </c>
      <c r="G517" s="7">
        <v>0.34920000000000001</v>
      </c>
      <c r="H517">
        <v>-15536.92</v>
      </c>
      <c r="I517" s="7">
        <v>-0.37269999999999998</v>
      </c>
      <c r="J517">
        <v>450</v>
      </c>
      <c r="K517">
        <v>41692.5</v>
      </c>
      <c r="L517">
        <v>1393165.12</v>
      </c>
      <c r="M517">
        <v>15</v>
      </c>
      <c r="N517">
        <v>-1035.79</v>
      </c>
      <c r="O517" s="7">
        <v>-0.34920000000000001</v>
      </c>
      <c r="P517" s="7">
        <v>0.22289999999999999</v>
      </c>
      <c r="Q517" t="s">
        <v>31</v>
      </c>
      <c r="W517" s="6"/>
      <c r="Y517" s="6"/>
      <c r="AA517" s="7"/>
      <c r="AC517" s="7"/>
      <c r="AI517" s="7"/>
      <c r="AJ517" s="7"/>
    </row>
    <row r="518" spans="1:36">
      <c r="A518" t="s">
        <v>171</v>
      </c>
      <c r="B518" t="s">
        <v>30</v>
      </c>
      <c r="C518" s="6">
        <v>43054.600682870368</v>
      </c>
      <c r="D518">
        <v>107.9</v>
      </c>
      <c r="E518" s="6">
        <v>43055.388877314814</v>
      </c>
      <c r="F518">
        <v>126.5</v>
      </c>
      <c r="G518" s="7">
        <v>0.1724</v>
      </c>
      <c r="H518">
        <v>-9424.7999999999993</v>
      </c>
      <c r="I518" s="7">
        <v>-0.19409999999999999</v>
      </c>
      <c r="J518">
        <v>450</v>
      </c>
      <c r="K518">
        <v>48555</v>
      </c>
      <c r="L518">
        <v>1383740.32</v>
      </c>
      <c r="M518">
        <v>17</v>
      </c>
      <c r="N518">
        <v>-554.4</v>
      </c>
      <c r="O518" s="7">
        <v>-0.1724</v>
      </c>
      <c r="P518" s="7">
        <v>0.23080000000000001</v>
      </c>
      <c r="Q518" t="s">
        <v>31</v>
      </c>
      <c r="W518" s="6"/>
      <c r="Y518" s="6"/>
      <c r="AA518" s="7"/>
      <c r="AC518" s="7"/>
      <c r="AI518" s="7"/>
      <c r="AJ518" s="7"/>
    </row>
    <row r="519" spans="1:36">
      <c r="A519" t="s">
        <v>163</v>
      </c>
      <c r="B519" t="s">
        <v>30</v>
      </c>
      <c r="C519" s="6">
        <v>43055.388877314814</v>
      </c>
      <c r="D519">
        <v>50.7</v>
      </c>
      <c r="E519" s="6">
        <v>43055.572905092595</v>
      </c>
      <c r="F519">
        <v>3.85</v>
      </c>
      <c r="G519" s="7">
        <v>-0.92410000000000003</v>
      </c>
      <c r="H519">
        <v>20837.02</v>
      </c>
      <c r="I519" s="7">
        <v>0.9133</v>
      </c>
      <c r="J519">
        <v>450</v>
      </c>
      <c r="K519">
        <v>22815</v>
      </c>
      <c r="L519">
        <v>1404577.34</v>
      </c>
      <c r="M519">
        <v>54</v>
      </c>
      <c r="N519">
        <v>385.87</v>
      </c>
      <c r="O519" s="7">
        <v>-0.43890000000000001</v>
      </c>
      <c r="P519" s="7">
        <v>0.93289999999999995</v>
      </c>
      <c r="Q519" t="s">
        <v>31</v>
      </c>
      <c r="W519" s="6"/>
      <c r="Y519" s="6"/>
      <c r="AA519" s="7"/>
      <c r="AC519" s="7"/>
      <c r="AI519" s="7"/>
      <c r="AJ519" s="7"/>
    </row>
    <row r="520" spans="1:36">
      <c r="A520" t="s">
        <v>173</v>
      </c>
      <c r="B520" t="s">
        <v>30</v>
      </c>
      <c r="C520" s="6">
        <v>43056.388877314814</v>
      </c>
      <c r="D520">
        <v>196.45</v>
      </c>
      <c r="E520" s="6">
        <v>43056.645821759259</v>
      </c>
      <c r="F520">
        <v>230.05</v>
      </c>
      <c r="G520" s="7">
        <v>0.17100000000000001</v>
      </c>
      <c r="H520">
        <v>-17039.25</v>
      </c>
      <c r="I520" s="7">
        <v>-0.19270000000000001</v>
      </c>
      <c r="J520">
        <v>450</v>
      </c>
      <c r="K520">
        <v>88402.5</v>
      </c>
      <c r="L520">
        <v>1387538.09</v>
      </c>
      <c r="M520">
        <v>75</v>
      </c>
      <c r="N520">
        <v>-227.19</v>
      </c>
      <c r="O520" s="7">
        <v>-0.28349999999999997</v>
      </c>
      <c r="P520" s="7">
        <v>0.2296</v>
      </c>
      <c r="Q520" t="s">
        <v>31</v>
      </c>
      <c r="W520" s="6"/>
      <c r="Y520" s="6"/>
      <c r="AA520" s="7"/>
      <c r="AC520" s="7"/>
      <c r="AI520" s="7"/>
      <c r="AJ520" s="7"/>
    </row>
    <row r="521" spans="1:36">
      <c r="A521" t="s">
        <v>174</v>
      </c>
      <c r="B521" t="s">
        <v>30</v>
      </c>
      <c r="C521" s="6">
        <v>43059.39234953704</v>
      </c>
      <c r="D521">
        <v>133.1</v>
      </c>
      <c r="E521" s="6">
        <v>43059.600682870368</v>
      </c>
      <c r="F521">
        <v>132.6</v>
      </c>
      <c r="G521" s="7">
        <v>-3.8E-3</v>
      </c>
      <c r="H521">
        <v>-970.65</v>
      </c>
      <c r="I521" s="7">
        <v>-1.6199999999999999E-2</v>
      </c>
      <c r="J521">
        <v>450</v>
      </c>
      <c r="K521">
        <v>59895</v>
      </c>
      <c r="L521">
        <v>1386567.44</v>
      </c>
      <c r="M521">
        <v>61</v>
      </c>
      <c r="N521">
        <v>-15.91</v>
      </c>
      <c r="O521" s="7">
        <v>-0.127</v>
      </c>
      <c r="P521" s="7">
        <v>0.1983</v>
      </c>
      <c r="Q521" t="s">
        <v>31</v>
      </c>
      <c r="W521" s="6"/>
      <c r="Y521" s="6"/>
      <c r="AA521" s="7"/>
      <c r="AC521" s="7"/>
      <c r="AI521" s="7"/>
      <c r="AJ521" s="7"/>
    </row>
    <row r="522" spans="1:36">
      <c r="A522" t="s">
        <v>175</v>
      </c>
      <c r="B522" t="s">
        <v>30</v>
      </c>
      <c r="C522" s="6">
        <v>43059.600682870368</v>
      </c>
      <c r="D522">
        <v>131</v>
      </c>
      <c r="E522" s="6">
        <v>43060.54859953704</v>
      </c>
      <c r="F522">
        <v>96.2</v>
      </c>
      <c r="G522" s="7">
        <v>-0.2656</v>
      </c>
      <c r="H522">
        <v>14637.6</v>
      </c>
      <c r="I522" s="7">
        <v>0.24829999999999999</v>
      </c>
      <c r="J522">
        <v>450</v>
      </c>
      <c r="K522">
        <v>58950</v>
      </c>
      <c r="L522">
        <v>1401205.04</v>
      </c>
      <c r="M522">
        <v>63</v>
      </c>
      <c r="N522">
        <v>232.34</v>
      </c>
      <c r="O522" s="7">
        <v>-6.8699999999999997E-2</v>
      </c>
      <c r="P522" s="7">
        <v>0.4844</v>
      </c>
      <c r="Q522" t="s">
        <v>31</v>
      </c>
      <c r="W522" s="6"/>
      <c r="Y522" s="6"/>
      <c r="AA522" s="7"/>
      <c r="AC522" s="7"/>
      <c r="AI522" s="7"/>
      <c r="AJ522" s="7"/>
    </row>
    <row r="523" spans="1:36">
      <c r="A523" t="s">
        <v>174</v>
      </c>
      <c r="B523" t="s">
        <v>30</v>
      </c>
      <c r="C523" s="6">
        <v>43060.54859953704</v>
      </c>
      <c r="D523">
        <v>118.45</v>
      </c>
      <c r="E523" s="6">
        <v>43061.388877314814</v>
      </c>
      <c r="F523">
        <v>102.45</v>
      </c>
      <c r="G523" s="7">
        <v>-0.1351</v>
      </c>
      <c r="H523">
        <v>6205.95</v>
      </c>
      <c r="I523" s="7">
        <v>0.1164</v>
      </c>
      <c r="J523">
        <v>450</v>
      </c>
      <c r="K523">
        <v>53302.5</v>
      </c>
      <c r="L523">
        <v>1407410.99</v>
      </c>
      <c r="M523">
        <v>32</v>
      </c>
      <c r="N523">
        <v>193.94</v>
      </c>
      <c r="O523" s="7">
        <v>-0.26300000000000001</v>
      </c>
      <c r="P523" s="7">
        <v>0.40899999999999997</v>
      </c>
      <c r="Q523" t="s">
        <v>31</v>
      </c>
      <c r="W523" s="6"/>
      <c r="Y523" s="6"/>
      <c r="AA523" s="7"/>
      <c r="AC523" s="7"/>
      <c r="AI523" s="7"/>
      <c r="AJ523" s="7"/>
    </row>
    <row r="524" spans="1:36">
      <c r="A524" t="s">
        <v>175</v>
      </c>
      <c r="B524" t="s">
        <v>30</v>
      </c>
      <c r="C524" s="6">
        <v>43061.388877314814</v>
      </c>
      <c r="D524">
        <v>81.45</v>
      </c>
      <c r="E524" s="6">
        <v>43061.42359953704</v>
      </c>
      <c r="F524">
        <v>109.1</v>
      </c>
      <c r="G524" s="7">
        <v>0.33950000000000002</v>
      </c>
      <c r="H524">
        <v>-13299.98</v>
      </c>
      <c r="I524" s="7">
        <v>-0.3629</v>
      </c>
      <c r="J524">
        <v>450</v>
      </c>
      <c r="K524">
        <v>36652.5</v>
      </c>
      <c r="L524">
        <v>1394111.02</v>
      </c>
      <c r="M524">
        <v>11</v>
      </c>
      <c r="N524">
        <v>-1209.0899999999999</v>
      </c>
      <c r="O524" s="7">
        <v>-0.33950000000000002</v>
      </c>
      <c r="P524" s="7">
        <v>7.9200000000000007E-2</v>
      </c>
      <c r="Q524" t="s">
        <v>31</v>
      </c>
      <c r="W524" s="6"/>
      <c r="Y524" s="6"/>
      <c r="AA524" s="7"/>
      <c r="AC524" s="7"/>
      <c r="AI524" s="7"/>
      <c r="AJ524" s="7"/>
    </row>
    <row r="525" spans="1:36">
      <c r="A525" t="s">
        <v>176</v>
      </c>
      <c r="B525" t="s">
        <v>30</v>
      </c>
      <c r="C525" s="6">
        <v>43061.42359953704</v>
      </c>
      <c r="D525">
        <v>120</v>
      </c>
      <c r="E525" s="6">
        <v>43061.524293981478</v>
      </c>
      <c r="F525">
        <v>135</v>
      </c>
      <c r="G525" s="7">
        <v>0.125</v>
      </c>
      <c r="H525">
        <v>-7897.5</v>
      </c>
      <c r="I525" s="7">
        <v>-0.14630000000000001</v>
      </c>
      <c r="J525">
        <v>450</v>
      </c>
      <c r="K525">
        <v>54000</v>
      </c>
      <c r="L525">
        <v>1386213.52</v>
      </c>
      <c r="M525">
        <v>30</v>
      </c>
      <c r="N525">
        <v>-263.25</v>
      </c>
      <c r="O525" s="7">
        <v>-0.18129999999999999</v>
      </c>
      <c r="P525" s="7">
        <v>0.31919999999999998</v>
      </c>
      <c r="Q525" t="s">
        <v>31</v>
      </c>
      <c r="W525" s="6"/>
      <c r="Y525" s="6"/>
      <c r="AA525" s="7"/>
      <c r="AC525" s="7"/>
      <c r="AI525" s="7"/>
      <c r="AJ525" s="7"/>
    </row>
    <row r="526" spans="1:36">
      <c r="A526" t="s">
        <v>175</v>
      </c>
      <c r="B526" t="s">
        <v>30</v>
      </c>
      <c r="C526" s="6">
        <v>43061.524293981478</v>
      </c>
      <c r="D526">
        <v>84.4</v>
      </c>
      <c r="E526" s="6">
        <v>43062.39234953704</v>
      </c>
      <c r="F526">
        <v>80</v>
      </c>
      <c r="G526" s="7">
        <v>-5.21E-2</v>
      </c>
      <c r="H526">
        <v>1240.2</v>
      </c>
      <c r="I526" s="7">
        <v>3.27E-2</v>
      </c>
      <c r="J526">
        <v>450</v>
      </c>
      <c r="K526">
        <v>37980</v>
      </c>
      <c r="L526">
        <v>1387453.72</v>
      </c>
      <c r="M526">
        <v>40</v>
      </c>
      <c r="N526">
        <v>31.01</v>
      </c>
      <c r="O526" s="7">
        <v>-0.36259999999999998</v>
      </c>
      <c r="P526" s="7">
        <v>0.37380000000000002</v>
      </c>
      <c r="Q526" t="s">
        <v>31</v>
      </c>
      <c r="W526" s="6"/>
      <c r="Y526" s="6"/>
      <c r="AA526" s="7"/>
      <c r="AC526" s="7"/>
      <c r="AI526" s="7"/>
      <c r="AJ526" s="7"/>
    </row>
    <row r="527" spans="1:36">
      <c r="A527" t="s">
        <v>176</v>
      </c>
      <c r="B527" t="s">
        <v>30</v>
      </c>
      <c r="C527" s="6">
        <v>43062.39234953704</v>
      </c>
      <c r="D527">
        <v>70.650000000000006</v>
      </c>
      <c r="E527" s="6">
        <v>43062.614571759259</v>
      </c>
      <c r="F527">
        <v>40</v>
      </c>
      <c r="G527" s="7">
        <v>-0.43380000000000002</v>
      </c>
      <c r="H527">
        <v>13294.58</v>
      </c>
      <c r="I527" s="7">
        <v>0.41820000000000002</v>
      </c>
      <c r="J527">
        <v>450</v>
      </c>
      <c r="K527">
        <v>31792.5</v>
      </c>
      <c r="L527">
        <v>1400748.29</v>
      </c>
      <c r="M527">
        <v>65</v>
      </c>
      <c r="N527">
        <v>204.53</v>
      </c>
      <c r="O527" s="7">
        <v>-0.24909999999999999</v>
      </c>
      <c r="P527" s="7">
        <v>0.86619999999999997</v>
      </c>
      <c r="Q527" t="s">
        <v>31</v>
      </c>
      <c r="W527" s="6"/>
      <c r="Y527" s="6"/>
      <c r="AA527" s="7"/>
      <c r="AC527" s="7"/>
      <c r="AI527" s="7"/>
      <c r="AJ527" s="7"/>
    </row>
    <row r="528" spans="1:36">
      <c r="A528" t="s">
        <v>175</v>
      </c>
      <c r="B528" t="s">
        <v>30</v>
      </c>
      <c r="C528" s="6">
        <v>43062.64234953704</v>
      </c>
      <c r="D528">
        <v>50</v>
      </c>
      <c r="E528" s="6">
        <v>43062.645821759259</v>
      </c>
      <c r="F528">
        <v>64.95</v>
      </c>
      <c r="G528" s="7">
        <v>0.29899999999999999</v>
      </c>
      <c r="H528">
        <v>-7244.77</v>
      </c>
      <c r="I528" s="7">
        <v>-0.32200000000000001</v>
      </c>
      <c r="J528">
        <v>450</v>
      </c>
      <c r="K528">
        <v>22500</v>
      </c>
      <c r="L528">
        <v>1393503.52</v>
      </c>
      <c r="M528">
        <v>2</v>
      </c>
      <c r="N528">
        <v>-3622.39</v>
      </c>
      <c r="O528" s="7">
        <v>-0.29899999999999999</v>
      </c>
      <c r="P528" s="7">
        <v>0.13</v>
      </c>
      <c r="Q528" t="s">
        <v>31</v>
      </c>
      <c r="W528" s="6"/>
      <c r="Y528" s="6"/>
      <c r="AA528" s="7"/>
      <c r="AC528" s="7"/>
      <c r="AI528" s="7"/>
      <c r="AJ528" s="7"/>
    </row>
    <row r="529" spans="1:36">
      <c r="A529" t="s">
        <v>175</v>
      </c>
      <c r="B529" t="s">
        <v>30</v>
      </c>
      <c r="C529" s="6">
        <v>43063.388877314814</v>
      </c>
      <c r="D529">
        <v>155.44999999999999</v>
      </c>
      <c r="E529" s="6">
        <v>43063.621516203704</v>
      </c>
      <c r="F529">
        <v>129.15</v>
      </c>
      <c r="G529" s="7">
        <v>-0.16919999999999999</v>
      </c>
      <c r="H529">
        <v>10554.3</v>
      </c>
      <c r="I529" s="7">
        <v>0.15090000000000001</v>
      </c>
      <c r="J529">
        <v>450</v>
      </c>
      <c r="K529">
        <v>69952.5</v>
      </c>
      <c r="L529">
        <v>1404057.82</v>
      </c>
      <c r="M529">
        <v>68</v>
      </c>
      <c r="N529">
        <v>155.21</v>
      </c>
      <c r="O529" s="7">
        <v>-7.2999999999999995E-2</v>
      </c>
      <c r="P529" s="7">
        <v>0.27950000000000003</v>
      </c>
      <c r="Q529" t="s">
        <v>31</v>
      </c>
      <c r="W529" s="6"/>
      <c r="Y529" s="6"/>
      <c r="AA529" s="7"/>
      <c r="AC529" s="7"/>
      <c r="AI529" s="7"/>
      <c r="AJ529" s="7"/>
    </row>
    <row r="530" spans="1:36">
      <c r="A530" t="s">
        <v>174</v>
      </c>
      <c r="B530" t="s">
        <v>30</v>
      </c>
      <c r="C530" s="6">
        <v>43063.621516203704</v>
      </c>
      <c r="D530">
        <v>169</v>
      </c>
      <c r="E530" s="6">
        <v>43066.572905092595</v>
      </c>
      <c r="F530">
        <v>114</v>
      </c>
      <c r="G530" s="7">
        <v>-0.32540000000000002</v>
      </c>
      <c r="H530">
        <v>23476.5</v>
      </c>
      <c r="I530" s="7">
        <v>0.30869999999999997</v>
      </c>
      <c r="J530">
        <v>450</v>
      </c>
      <c r="K530">
        <v>76050</v>
      </c>
      <c r="L530">
        <v>1427534.32</v>
      </c>
      <c r="M530">
        <v>64</v>
      </c>
      <c r="N530">
        <v>366.82</v>
      </c>
      <c r="O530" s="7">
        <v>-5.9200000000000003E-2</v>
      </c>
      <c r="P530" s="7">
        <v>0.46800000000000003</v>
      </c>
      <c r="Q530" t="s">
        <v>31</v>
      </c>
      <c r="W530" s="6"/>
      <c r="Y530" s="6"/>
      <c r="AA530" s="7"/>
      <c r="AC530" s="7"/>
      <c r="AI530" s="7"/>
      <c r="AJ530" s="7"/>
    </row>
    <row r="531" spans="1:36">
      <c r="A531" t="s">
        <v>167</v>
      </c>
      <c r="B531" t="s">
        <v>30</v>
      </c>
      <c r="C531" s="6">
        <v>43066.572905092595</v>
      </c>
      <c r="D531">
        <v>96</v>
      </c>
      <c r="E531" s="6">
        <v>43067.583321759259</v>
      </c>
      <c r="F531">
        <v>46.15</v>
      </c>
      <c r="G531" s="7">
        <v>-0.51929999999999998</v>
      </c>
      <c r="H531">
        <v>21792.83</v>
      </c>
      <c r="I531" s="7">
        <v>0.50449999999999995</v>
      </c>
      <c r="J531">
        <v>450</v>
      </c>
      <c r="K531">
        <v>43200</v>
      </c>
      <c r="L531">
        <v>1449327.14</v>
      </c>
      <c r="M531">
        <v>81</v>
      </c>
      <c r="N531">
        <v>269.05</v>
      </c>
      <c r="O531" s="7">
        <v>-3.7999999999999999E-2</v>
      </c>
      <c r="P531" s="7">
        <v>0.70679999999999998</v>
      </c>
      <c r="Q531" t="s">
        <v>31</v>
      </c>
      <c r="W531" s="6"/>
      <c r="Y531" s="6"/>
      <c r="AA531" s="7"/>
      <c r="AC531" s="7"/>
      <c r="AI531" s="7"/>
      <c r="AJ531" s="7"/>
    </row>
    <row r="532" spans="1:36">
      <c r="A532" t="s">
        <v>177</v>
      </c>
      <c r="B532" t="s">
        <v>30</v>
      </c>
      <c r="C532" s="6">
        <v>43067.583321759259</v>
      </c>
      <c r="D532">
        <v>95.7</v>
      </c>
      <c r="E532" s="6">
        <v>43068.555543981478</v>
      </c>
      <c r="F532">
        <v>75</v>
      </c>
      <c r="G532" s="7">
        <v>-0.21629999999999999</v>
      </c>
      <c r="H532">
        <v>8546.85</v>
      </c>
      <c r="I532" s="7">
        <v>0.19850000000000001</v>
      </c>
      <c r="J532">
        <v>450</v>
      </c>
      <c r="K532">
        <v>43065</v>
      </c>
      <c r="L532">
        <v>1457873.99</v>
      </c>
      <c r="M532">
        <v>70</v>
      </c>
      <c r="N532">
        <v>122.1</v>
      </c>
      <c r="O532" s="7">
        <v>-0.26279999999999998</v>
      </c>
      <c r="P532" s="7">
        <v>0.41639999999999999</v>
      </c>
      <c r="Q532" t="s">
        <v>31</v>
      </c>
      <c r="W532" s="6"/>
      <c r="Y532" s="6"/>
      <c r="AA532" s="7"/>
      <c r="AC532" s="7"/>
      <c r="AI532" s="7"/>
      <c r="AJ532" s="7"/>
    </row>
    <row r="533" spans="1:36">
      <c r="A533" t="s">
        <v>173</v>
      </c>
      <c r="B533" t="s">
        <v>30</v>
      </c>
      <c r="C533" s="6">
        <v>43068.555543981478</v>
      </c>
      <c r="D533">
        <v>86.95</v>
      </c>
      <c r="E533" s="6">
        <v>43068.604155092595</v>
      </c>
      <c r="F533">
        <v>132.6</v>
      </c>
      <c r="G533" s="7">
        <v>0.52500000000000002</v>
      </c>
      <c r="H533">
        <v>-21530.48</v>
      </c>
      <c r="I533" s="7">
        <v>-0.55030000000000001</v>
      </c>
      <c r="J533">
        <v>450</v>
      </c>
      <c r="K533">
        <v>39127.5</v>
      </c>
      <c r="L533">
        <v>1436343.52</v>
      </c>
      <c r="M533">
        <v>15</v>
      </c>
      <c r="N533">
        <v>-1435.37</v>
      </c>
      <c r="O533" s="7">
        <v>-0.52500000000000002</v>
      </c>
      <c r="P533" s="7">
        <v>3.7999999999999999E-2</v>
      </c>
      <c r="Q533" t="s">
        <v>31</v>
      </c>
      <c r="W533" s="6"/>
      <c r="Y533" s="6"/>
      <c r="AA533" s="7"/>
      <c r="AC533" s="7"/>
      <c r="AI533" s="7"/>
      <c r="AJ533" s="7"/>
    </row>
    <row r="534" spans="1:36">
      <c r="A534" t="s">
        <v>174</v>
      </c>
      <c r="B534" t="s">
        <v>30</v>
      </c>
      <c r="C534" s="6">
        <v>43068.604155092595</v>
      </c>
      <c r="D534">
        <v>82.55</v>
      </c>
      <c r="E534" s="6">
        <v>43069.645821759259</v>
      </c>
      <c r="F534">
        <v>0.05</v>
      </c>
      <c r="G534" s="7">
        <v>-0.99939999999999996</v>
      </c>
      <c r="H534">
        <v>36753.300000000003</v>
      </c>
      <c r="I534" s="7">
        <v>0.98939999999999995</v>
      </c>
      <c r="J534">
        <v>450</v>
      </c>
      <c r="K534">
        <v>37147.5</v>
      </c>
      <c r="L534">
        <v>1473096.81</v>
      </c>
      <c r="M534">
        <v>90</v>
      </c>
      <c r="N534">
        <v>408.37</v>
      </c>
      <c r="O534" s="7">
        <v>-0.24529999999999999</v>
      </c>
      <c r="P534" s="7">
        <v>0.99939999999999996</v>
      </c>
      <c r="Q534" t="s">
        <v>31</v>
      </c>
      <c r="W534" s="6"/>
      <c r="Y534" s="6"/>
      <c r="AA534" s="7"/>
      <c r="AC534" s="7"/>
      <c r="AI534" s="7"/>
      <c r="AJ534" s="7"/>
    </row>
    <row r="535" spans="1:36">
      <c r="A535" t="s">
        <v>164</v>
      </c>
      <c r="B535" t="s">
        <v>30</v>
      </c>
      <c r="C535" s="6">
        <v>43070.388877314814</v>
      </c>
      <c r="D535">
        <v>197.35</v>
      </c>
      <c r="E535" s="6">
        <v>43074.576377314814</v>
      </c>
      <c r="F535">
        <v>32.1</v>
      </c>
      <c r="G535" s="7">
        <v>-0.83730000000000004</v>
      </c>
      <c r="H535">
        <v>73329.98</v>
      </c>
      <c r="I535" s="7">
        <v>0.82569999999999999</v>
      </c>
      <c r="J535">
        <v>450</v>
      </c>
      <c r="K535">
        <v>88807.5</v>
      </c>
      <c r="L535">
        <v>1546426.79</v>
      </c>
      <c r="M535">
        <v>209</v>
      </c>
      <c r="N535">
        <v>350.86</v>
      </c>
      <c r="O535" s="7">
        <v>-4.8399999999999999E-2</v>
      </c>
      <c r="P535" s="7">
        <v>0.90649999999999997</v>
      </c>
      <c r="Q535" t="s">
        <v>31</v>
      </c>
      <c r="W535" s="6"/>
      <c r="Y535" s="6"/>
      <c r="AA535" s="7"/>
      <c r="AC535" s="7"/>
      <c r="AI535" s="7"/>
      <c r="AJ535" s="7"/>
    </row>
    <row r="536" spans="1:36">
      <c r="A536" t="s">
        <v>162</v>
      </c>
      <c r="B536" t="s">
        <v>30</v>
      </c>
      <c r="C536" s="6">
        <v>43074.576377314814</v>
      </c>
      <c r="D536">
        <v>126.1</v>
      </c>
      <c r="E536" s="6">
        <v>43075.420127314814</v>
      </c>
      <c r="F536">
        <v>104.95</v>
      </c>
      <c r="G536" s="7">
        <v>-0.16769999999999999</v>
      </c>
      <c r="H536">
        <v>8477.77</v>
      </c>
      <c r="I536" s="7">
        <v>0.14940000000000001</v>
      </c>
      <c r="J536">
        <v>450</v>
      </c>
      <c r="K536">
        <v>56745</v>
      </c>
      <c r="L536">
        <v>1554904.56</v>
      </c>
      <c r="M536">
        <v>33</v>
      </c>
      <c r="N536">
        <v>256.89999999999998</v>
      </c>
      <c r="O536" s="7">
        <v>-0.13400000000000001</v>
      </c>
      <c r="P536" s="7">
        <v>0.54400000000000004</v>
      </c>
      <c r="Q536" t="s">
        <v>31</v>
      </c>
      <c r="W536" s="6"/>
      <c r="Y536" s="6"/>
      <c r="AA536" s="7"/>
      <c r="AC536" s="7"/>
      <c r="AI536" s="7"/>
      <c r="AJ536" s="7"/>
    </row>
    <row r="537" spans="1:36">
      <c r="A537" t="s">
        <v>149</v>
      </c>
      <c r="B537" t="s">
        <v>30</v>
      </c>
      <c r="C537" s="6">
        <v>43075.420127314814</v>
      </c>
      <c r="D537">
        <v>123.25</v>
      </c>
      <c r="E537" s="6">
        <v>43076.444432870368</v>
      </c>
      <c r="F537">
        <v>64.45</v>
      </c>
      <c r="G537" s="7">
        <v>-0.47710000000000002</v>
      </c>
      <c r="H537">
        <v>25615.35</v>
      </c>
      <c r="I537" s="7">
        <v>0.46179999999999999</v>
      </c>
      <c r="J537">
        <v>450</v>
      </c>
      <c r="K537">
        <v>55462.5</v>
      </c>
      <c r="L537">
        <v>1580519.91</v>
      </c>
      <c r="M537">
        <v>85</v>
      </c>
      <c r="N537">
        <v>301.36</v>
      </c>
      <c r="O537" s="7">
        <v>-0.17649999999999999</v>
      </c>
      <c r="P537" s="7">
        <v>0.87829999999999997</v>
      </c>
      <c r="Q537" t="s">
        <v>31</v>
      </c>
      <c r="W537" s="6"/>
      <c r="Y537" s="6"/>
      <c r="AA537" s="7"/>
      <c r="AC537" s="7"/>
      <c r="AI537" s="7"/>
      <c r="AJ537" s="7"/>
    </row>
    <row r="538" spans="1:36">
      <c r="A538" t="s">
        <v>162</v>
      </c>
      <c r="B538" t="s">
        <v>30</v>
      </c>
      <c r="C538" s="6">
        <v>43076.444432870368</v>
      </c>
      <c r="D538">
        <v>34</v>
      </c>
      <c r="E538" s="6">
        <v>43076.645821759259</v>
      </c>
      <c r="F538">
        <v>0.05</v>
      </c>
      <c r="G538" s="7">
        <v>-0.99850000000000005</v>
      </c>
      <c r="H538">
        <v>15124.28</v>
      </c>
      <c r="I538" s="7">
        <v>0.98850000000000005</v>
      </c>
      <c r="J538">
        <v>450</v>
      </c>
      <c r="K538">
        <v>15300</v>
      </c>
      <c r="L538">
        <v>1595644.19</v>
      </c>
      <c r="M538">
        <v>59</v>
      </c>
      <c r="N538">
        <v>256.33999999999997</v>
      </c>
      <c r="O538" s="7">
        <v>-0.87060000000000004</v>
      </c>
      <c r="P538" s="7">
        <v>0.99850000000000005</v>
      </c>
      <c r="Q538" t="s">
        <v>31</v>
      </c>
      <c r="W538" s="6"/>
      <c r="Y538" s="6"/>
      <c r="AA538" s="7"/>
      <c r="AC538" s="7"/>
      <c r="AI538" s="7"/>
      <c r="AJ538" s="7"/>
    </row>
    <row r="539" spans="1:36">
      <c r="A539" t="s">
        <v>178</v>
      </c>
      <c r="B539" t="s">
        <v>30</v>
      </c>
      <c r="C539" s="6">
        <v>43077.388877314814</v>
      </c>
      <c r="D539">
        <v>120</v>
      </c>
      <c r="E539" s="6">
        <v>43080.559016203704</v>
      </c>
      <c r="F539">
        <v>58.5</v>
      </c>
      <c r="G539" s="7">
        <v>-0.51249999999999996</v>
      </c>
      <c r="H539">
        <v>26871.75</v>
      </c>
      <c r="I539" s="7">
        <v>0.49759999999999999</v>
      </c>
      <c r="J539">
        <v>450</v>
      </c>
      <c r="K539">
        <v>54000</v>
      </c>
      <c r="L539">
        <v>1622515.94</v>
      </c>
      <c r="M539">
        <v>127</v>
      </c>
      <c r="N539">
        <v>211.59</v>
      </c>
      <c r="O539" s="7">
        <v>-0.38869999999999999</v>
      </c>
      <c r="P539" s="7">
        <v>0.63880000000000003</v>
      </c>
      <c r="Q539" t="s">
        <v>31</v>
      </c>
      <c r="W539" s="6"/>
      <c r="Y539" s="6"/>
      <c r="AA539" s="7"/>
      <c r="AC539" s="7"/>
      <c r="AI539" s="7"/>
      <c r="AJ539" s="7"/>
    </row>
    <row r="540" spans="1:36">
      <c r="A540" t="s">
        <v>170</v>
      </c>
      <c r="B540" t="s">
        <v>30</v>
      </c>
      <c r="C540" s="6">
        <v>43080.559016203704</v>
      </c>
      <c r="D540">
        <v>146.9</v>
      </c>
      <c r="E540" s="6">
        <v>43080.61109953704</v>
      </c>
      <c r="F540">
        <v>171.7</v>
      </c>
      <c r="G540" s="7">
        <v>0.16880000000000001</v>
      </c>
      <c r="H540">
        <v>-12593.7</v>
      </c>
      <c r="I540" s="7">
        <v>-0.1905</v>
      </c>
      <c r="J540">
        <v>450</v>
      </c>
      <c r="K540">
        <v>66105</v>
      </c>
      <c r="L540">
        <v>1609922.24</v>
      </c>
      <c r="M540">
        <v>16</v>
      </c>
      <c r="N540">
        <v>-787.11</v>
      </c>
      <c r="O540" s="7">
        <v>-0.16880000000000001</v>
      </c>
      <c r="P540" s="7">
        <v>8.1000000000000003E-2</v>
      </c>
      <c r="Q540" t="s">
        <v>31</v>
      </c>
      <c r="W540" s="6"/>
      <c r="Y540" s="6"/>
      <c r="AA540" s="7"/>
      <c r="AC540" s="7"/>
      <c r="AI540" s="7"/>
      <c r="AJ540" s="7"/>
    </row>
    <row r="541" spans="1:36">
      <c r="A541" t="s">
        <v>169</v>
      </c>
      <c r="B541" t="s">
        <v>30</v>
      </c>
      <c r="C541" s="6">
        <v>43080.61109953704</v>
      </c>
      <c r="D541">
        <v>115.3</v>
      </c>
      <c r="E541" s="6">
        <v>43081.388877314814</v>
      </c>
      <c r="F541">
        <v>201.3</v>
      </c>
      <c r="G541" s="7">
        <v>0.74590000000000001</v>
      </c>
      <c r="H541">
        <v>-40124.699999999997</v>
      </c>
      <c r="I541" s="7">
        <v>-0.77329999999999999</v>
      </c>
      <c r="J541">
        <v>450</v>
      </c>
      <c r="K541">
        <v>51885</v>
      </c>
      <c r="L541">
        <v>1569797.54</v>
      </c>
      <c r="M541">
        <v>14</v>
      </c>
      <c r="N541">
        <v>-2866.05</v>
      </c>
      <c r="O541" s="7">
        <v>-0.74590000000000001</v>
      </c>
      <c r="P541" s="7">
        <v>6.2E-2</v>
      </c>
      <c r="Q541" t="s">
        <v>31</v>
      </c>
      <c r="W541" s="6"/>
      <c r="Y541" s="6"/>
      <c r="AA541" s="7"/>
      <c r="AC541" s="7"/>
      <c r="AI541" s="7"/>
      <c r="AJ541" s="7"/>
    </row>
    <row r="542" spans="1:36">
      <c r="A542" t="s">
        <v>171</v>
      </c>
      <c r="B542" t="s">
        <v>30</v>
      </c>
      <c r="C542" s="6">
        <v>43081.388877314814</v>
      </c>
      <c r="D542">
        <v>128.25</v>
      </c>
      <c r="E542" s="6">
        <v>43082.465266203704</v>
      </c>
      <c r="F542">
        <v>123.5</v>
      </c>
      <c r="G542" s="7">
        <v>-3.6999999999999998E-2</v>
      </c>
      <c r="H542">
        <v>1004.63</v>
      </c>
      <c r="I542" s="7">
        <v>1.7399999999999999E-2</v>
      </c>
      <c r="J542">
        <v>450</v>
      </c>
      <c r="K542">
        <v>57712.5</v>
      </c>
      <c r="L542">
        <v>1570802.16</v>
      </c>
      <c r="M542">
        <v>100</v>
      </c>
      <c r="N542">
        <v>10.050000000000001</v>
      </c>
      <c r="O542" s="7">
        <v>-0.69589999999999996</v>
      </c>
      <c r="P542" s="7">
        <v>0.72589999999999999</v>
      </c>
      <c r="Q542" t="s">
        <v>31</v>
      </c>
      <c r="W542" s="6"/>
      <c r="Y542" s="6"/>
      <c r="AA542" s="7"/>
      <c r="AC542" s="7"/>
      <c r="AI542" s="7"/>
      <c r="AJ542" s="7"/>
    </row>
    <row r="543" spans="1:36">
      <c r="A543" t="s">
        <v>178</v>
      </c>
      <c r="B543" t="s">
        <v>30</v>
      </c>
      <c r="C543" s="6">
        <v>43082.465266203704</v>
      </c>
      <c r="D543">
        <v>61.7</v>
      </c>
      <c r="E543" s="6">
        <v>43082.586793981478</v>
      </c>
      <c r="F543">
        <v>193.75</v>
      </c>
      <c r="G543" s="7">
        <v>2.1402000000000001</v>
      </c>
      <c r="H543">
        <v>-60572.03</v>
      </c>
      <c r="I543" s="7">
        <v>-2.1816</v>
      </c>
      <c r="J543">
        <v>450</v>
      </c>
      <c r="K543">
        <v>27765</v>
      </c>
      <c r="L543">
        <v>1510230.14</v>
      </c>
      <c r="M543">
        <v>36</v>
      </c>
      <c r="N543">
        <v>-1682.56</v>
      </c>
      <c r="O543" s="7">
        <v>-2.1402000000000001</v>
      </c>
      <c r="P543" s="7">
        <v>0.20100000000000001</v>
      </c>
      <c r="Q543" t="s">
        <v>31</v>
      </c>
      <c r="W543" s="6"/>
      <c r="Y543" s="6"/>
      <c r="AA543" s="7"/>
      <c r="AC543" s="7"/>
      <c r="AI543" s="7"/>
      <c r="AJ543" s="7"/>
    </row>
    <row r="544" spans="1:36">
      <c r="A544" t="s">
        <v>149</v>
      </c>
      <c r="B544" t="s">
        <v>30</v>
      </c>
      <c r="C544" s="6">
        <v>43082.586793981478</v>
      </c>
      <c r="D544">
        <v>100.5</v>
      </c>
      <c r="E544" s="6">
        <v>43083.562488425923</v>
      </c>
      <c r="F544">
        <v>71</v>
      </c>
      <c r="G544" s="7">
        <v>-0.29349999999999998</v>
      </c>
      <c r="H544">
        <v>12503.25</v>
      </c>
      <c r="I544" s="7">
        <v>0.27650000000000002</v>
      </c>
      <c r="J544">
        <v>450</v>
      </c>
      <c r="K544">
        <v>45225</v>
      </c>
      <c r="L544">
        <v>1522733.39</v>
      </c>
      <c r="M544">
        <v>71</v>
      </c>
      <c r="N544">
        <v>176.1</v>
      </c>
      <c r="O544" s="7">
        <v>-0.64929999999999999</v>
      </c>
      <c r="P544" s="7">
        <v>0.8</v>
      </c>
      <c r="Q544" t="s">
        <v>31</v>
      </c>
      <c r="W544" s="6"/>
      <c r="Y544" s="6"/>
      <c r="AA544" s="7"/>
      <c r="AC544" s="7"/>
      <c r="AI544" s="7"/>
      <c r="AJ544" s="7"/>
    </row>
    <row r="545" spans="1:36">
      <c r="A545" t="s">
        <v>162</v>
      </c>
      <c r="B545" t="s">
        <v>30</v>
      </c>
      <c r="C545" s="6">
        <v>43083.562488425923</v>
      </c>
      <c r="D545">
        <v>26.2</v>
      </c>
      <c r="E545" s="6">
        <v>43083.645821759259</v>
      </c>
      <c r="F545">
        <v>0.05</v>
      </c>
      <c r="G545" s="7">
        <v>-0.99809999999999999</v>
      </c>
      <c r="H545">
        <v>11649.38</v>
      </c>
      <c r="I545" s="7">
        <v>0.98809999999999998</v>
      </c>
      <c r="J545">
        <v>450</v>
      </c>
      <c r="K545">
        <v>11790</v>
      </c>
      <c r="L545">
        <v>1534382.76</v>
      </c>
      <c r="M545">
        <v>25</v>
      </c>
      <c r="N545">
        <v>465.98</v>
      </c>
      <c r="O545" s="7">
        <v>-0.68320000000000003</v>
      </c>
      <c r="P545" s="7">
        <v>0.99809999999999999</v>
      </c>
      <c r="Q545" t="s">
        <v>31</v>
      </c>
      <c r="W545" s="6"/>
      <c r="Y545" s="6"/>
      <c r="AA545" s="7"/>
      <c r="AC545" s="7"/>
      <c r="AI545" s="7"/>
      <c r="AJ545" s="7"/>
    </row>
    <row r="546" spans="1:36">
      <c r="A546" t="s">
        <v>165</v>
      </c>
      <c r="B546" t="s">
        <v>30</v>
      </c>
      <c r="C546" s="6">
        <v>43084.388877314814</v>
      </c>
      <c r="D546">
        <v>239</v>
      </c>
      <c r="E546" s="6">
        <v>43087.388877314814</v>
      </c>
      <c r="F546">
        <v>662.5</v>
      </c>
      <c r="G546" s="7">
        <v>1.772</v>
      </c>
      <c r="H546">
        <v>-194631.75</v>
      </c>
      <c r="I546" s="7">
        <v>-1.8097000000000001</v>
      </c>
      <c r="J546">
        <v>450</v>
      </c>
      <c r="K546">
        <v>107550</v>
      </c>
      <c r="L546">
        <v>1339751.01</v>
      </c>
      <c r="M546">
        <v>78</v>
      </c>
      <c r="N546">
        <v>-2495.2800000000002</v>
      </c>
      <c r="O546" s="7">
        <v>-1.772</v>
      </c>
      <c r="P546" s="7">
        <v>0.20860000000000001</v>
      </c>
      <c r="Q546" t="s">
        <v>31</v>
      </c>
      <c r="W546" s="6"/>
      <c r="Y546" s="6"/>
      <c r="AA546" s="7"/>
      <c r="AC546" s="7"/>
      <c r="AI546" s="7"/>
      <c r="AJ546" s="7"/>
    </row>
    <row r="547" spans="1:36">
      <c r="A547" t="s">
        <v>161</v>
      </c>
      <c r="B547" t="s">
        <v>30</v>
      </c>
      <c r="C547" s="6">
        <v>43087.388877314814</v>
      </c>
      <c r="D547">
        <v>202.05</v>
      </c>
      <c r="E547" s="6">
        <v>43087.413182870368</v>
      </c>
      <c r="F547">
        <v>635.45000000000005</v>
      </c>
      <c r="G547" s="7">
        <v>2.145</v>
      </c>
      <c r="H547">
        <v>-198798.75</v>
      </c>
      <c r="I547" s="7">
        <v>-2.1865000000000001</v>
      </c>
      <c r="J547">
        <v>450</v>
      </c>
      <c r="K547">
        <v>90922.5</v>
      </c>
      <c r="L547">
        <v>1140952.26</v>
      </c>
      <c r="M547">
        <v>8</v>
      </c>
      <c r="N547">
        <v>-24849.84</v>
      </c>
      <c r="O547" s="7">
        <v>-2.4049</v>
      </c>
      <c r="P547" s="7">
        <v>0.30709999999999998</v>
      </c>
      <c r="Q547" t="s">
        <v>31</v>
      </c>
      <c r="W547" s="6"/>
      <c r="Y547" s="6"/>
      <c r="AA547" s="7"/>
      <c r="AC547" s="7"/>
      <c r="AI547" s="7"/>
      <c r="AJ547" s="7"/>
    </row>
    <row r="548" spans="1:36">
      <c r="A548" t="s">
        <v>165</v>
      </c>
      <c r="B548" t="s">
        <v>30</v>
      </c>
      <c r="C548" s="6">
        <v>43087.413182870368</v>
      </c>
      <c r="D548">
        <v>197.8</v>
      </c>
      <c r="E548" s="6">
        <v>43089.406238425923</v>
      </c>
      <c r="F548">
        <v>47.75</v>
      </c>
      <c r="G548" s="7">
        <v>-0.75860000000000005</v>
      </c>
      <c r="H548">
        <v>66417.52</v>
      </c>
      <c r="I548" s="7">
        <v>0.74619999999999997</v>
      </c>
      <c r="J548">
        <v>450</v>
      </c>
      <c r="K548">
        <v>89010</v>
      </c>
      <c r="L548">
        <v>1207369.79</v>
      </c>
      <c r="M548">
        <v>153</v>
      </c>
      <c r="N548">
        <v>434.1</v>
      </c>
      <c r="O548" s="7">
        <v>-0.39410000000000001</v>
      </c>
      <c r="P548" s="7">
        <v>0.82709999999999995</v>
      </c>
      <c r="Q548" t="s">
        <v>31</v>
      </c>
      <c r="W548" s="6"/>
      <c r="Y548" s="6"/>
      <c r="AA548" s="7"/>
      <c r="AC548" s="7"/>
      <c r="AI548" s="7"/>
      <c r="AJ548" s="7"/>
    </row>
    <row r="549" spans="1:36">
      <c r="A549" t="s">
        <v>166</v>
      </c>
      <c r="B549" t="s">
        <v>30</v>
      </c>
      <c r="C549" s="6">
        <v>43089.406238425923</v>
      </c>
      <c r="D549">
        <v>117.35</v>
      </c>
      <c r="E549" s="6">
        <v>43089.468738425923</v>
      </c>
      <c r="F549">
        <v>180.25</v>
      </c>
      <c r="G549" s="7">
        <v>0.53600000000000003</v>
      </c>
      <c r="H549">
        <v>-29644.2</v>
      </c>
      <c r="I549" s="7">
        <v>-0.56140000000000001</v>
      </c>
      <c r="J549">
        <v>450</v>
      </c>
      <c r="K549">
        <v>52807.5</v>
      </c>
      <c r="L549">
        <v>1177725.5900000001</v>
      </c>
      <c r="M549">
        <v>19</v>
      </c>
      <c r="N549">
        <v>-1560.22</v>
      </c>
      <c r="O549" s="7">
        <v>-0.53600000000000003</v>
      </c>
      <c r="P549" s="7">
        <v>9.4600000000000004E-2</v>
      </c>
      <c r="Q549" t="s">
        <v>31</v>
      </c>
      <c r="W549" s="6"/>
      <c r="Y549" s="6"/>
      <c r="AA549" s="7"/>
      <c r="AC549" s="7"/>
      <c r="AI549" s="7"/>
      <c r="AJ549" s="7"/>
    </row>
    <row r="550" spans="1:36">
      <c r="A550" t="s">
        <v>167</v>
      </c>
      <c r="B550" t="s">
        <v>30</v>
      </c>
      <c r="C550" s="6">
        <v>43089.468738425923</v>
      </c>
      <c r="D550">
        <v>80.2</v>
      </c>
      <c r="E550" s="6">
        <v>43089.590266203704</v>
      </c>
      <c r="F550">
        <v>92.600009999999997</v>
      </c>
      <c r="G550" s="7">
        <v>0.15459999999999999</v>
      </c>
      <c r="H550">
        <v>-6357.6</v>
      </c>
      <c r="I550" s="7">
        <v>-0.1762</v>
      </c>
      <c r="J550">
        <v>450</v>
      </c>
      <c r="K550">
        <v>36090</v>
      </c>
      <c r="L550">
        <v>1171367.99</v>
      </c>
      <c r="M550">
        <v>36</v>
      </c>
      <c r="N550">
        <v>-176.6</v>
      </c>
      <c r="O550" s="7">
        <v>-0.26750000000000002</v>
      </c>
      <c r="P550" s="7">
        <v>0.12590000000000001</v>
      </c>
      <c r="Q550" t="s">
        <v>31</v>
      </c>
      <c r="W550" s="6"/>
      <c r="Y550" s="6"/>
      <c r="AA550" s="7"/>
      <c r="AC550" s="7"/>
      <c r="AI550" s="7"/>
      <c r="AJ550" s="7"/>
    </row>
    <row r="551" spans="1:36">
      <c r="A551" t="s">
        <v>176</v>
      </c>
      <c r="B551" t="s">
        <v>30</v>
      </c>
      <c r="C551" s="6">
        <v>43089.590266203704</v>
      </c>
      <c r="D551">
        <v>77.2</v>
      </c>
      <c r="E551" s="6">
        <v>43090.645821759259</v>
      </c>
      <c r="F551">
        <v>0.05</v>
      </c>
      <c r="G551" s="7">
        <v>-0.99939999999999996</v>
      </c>
      <c r="H551">
        <v>34369.879999999997</v>
      </c>
      <c r="I551" s="7">
        <v>0.98929999999999996</v>
      </c>
      <c r="J551">
        <v>450</v>
      </c>
      <c r="K551">
        <v>34740</v>
      </c>
      <c r="L551">
        <v>1205737.8600000001</v>
      </c>
      <c r="M551">
        <v>94</v>
      </c>
      <c r="N551">
        <v>365.64</v>
      </c>
      <c r="O551" s="7">
        <v>-0.31669999999999998</v>
      </c>
      <c r="P551" s="7">
        <v>0.99939999999999996</v>
      </c>
      <c r="Q551" t="s">
        <v>31</v>
      </c>
      <c r="W551" s="6"/>
      <c r="Y551" s="6"/>
      <c r="AA551" s="7"/>
      <c r="AC551" s="7"/>
      <c r="AI551" s="7"/>
      <c r="AJ551" s="7"/>
    </row>
    <row r="552" spans="1:36">
      <c r="A552" t="s">
        <v>172</v>
      </c>
      <c r="B552" t="s">
        <v>30</v>
      </c>
      <c r="C552" s="6">
        <v>43091.388877314814</v>
      </c>
      <c r="D552">
        <v>135.30000000000001</v>
      </c>
      <c r="E552" s="6">
        <v>43091.572905092595</v>
      </c>
      <c r="F552">
        <v>118</v>
      </c>
      <c r="G552" s="7">
        <v>-0.12790000000000001</v>
      </c>
      <c r="H552">
        <v>6645.15</v>
      </c>
      <c r="I552" s="7">
        <v>0.1091</v>
      </c>
      <c r="J552">
        <v>450</v>
      </c>
      <c r="K552">
        <v>60885</v>
      </c>
      <c r="L552">
        <v>1212383.01</v>
      </c>
      <c r="M552">
        <v>54</v>
      </c>
      <c r="N552">
        <v>123.06</v>
      </c>
      <c r="O552" s="7">
        <v>-0.1515</v>
      </c>
      <c r="P552" s="7">
        <v>0.30159999999999998</v>
      </c>
      <c r="Q552" t="s">
        <v>31</v>
      </c>
      <c r="W552" s="6"/>
      <c r="Y552" s="6"/>
      <c r="AA552" s="7"/>
      <c r="AC552" s="7"/>
      <c r="AI552" s="7"/>
      <c r="AJ552" s="7"/>
    </row>
    <row r="553" spans="1:36">
      <c r="A553" t="s">
        <v>166</v>
      </c>
      <c r="B553" t="s">
        <v>30</v>
      </c>
      <c r="C553" s="6">
        <v>43091.572905092595</v>
      </c>
      <c r="D553">
        <v>160.15</v>
      </c>
      <c r="E553" s="6">
        <v>43091.635405092595</v>
      </c>
      <c r="F553">
        <v>175.7</v>
      </c>
      <c r="G553" s="7">
        <v>9.7100000000000006E-2</v>
      </c>
      <c r="H553">
        <v>-8508.83</v>
      </c>
      <c r="I553" s="7">
        <v>-0.1181</v>
      </c>
      <c r="J553">
        <v>450</v>
      </c>
      <c r="K553">
        <v>72067.5</v>
      </c>
      <c r="L553">
        <v>1203874.19</v>
      </c>
      <c r="M553">
        <v>19</v>
      </c>
      <c r="N553">
        <v>-447.83</v>
      </c>
      <c r="O553" s="7">
        <v>-9.7100000000000006E-2</v>
      </c>
      <c r="P553" s="7">
        <v>0.104</v>
      </c>
      <c r="Q553" t="s">
        <v>31</v>
      </c>
      <c r="W553" s="6"/>
      <c r="Y553" s="6"/>
      <c r="AA553" s="7"/>
      <c r="AC553" s="7"/>
      <c r="AI553" s="7"/>
      <c r="AJ553" s="7"/>
    </row>
    <row r="554" spans="1:36">
      <c r="A554" t="s">
        <v>167</v>
      </c>
      <c r="B554" t="s">
        <v>30</v>
      </c>
      <c r="C554" s="6">
        <v>43091.635405092595</v>
      </c>
      <c r="D554">
        <v>140.94999999999999</v>
      </c>
      <c r="E554" s="6">
        <v>43095.406238425923</v>
      </c>
      <c r="F554">
        <v>163.05000000000001</v>
      </c>
      <c r="G554" s="7">
        <v>0.15679999999999999</v>
      </c>
      <c r="H554">
        <v>-11313</v>
      </c>
      <c r="I554" s="7">
        <v>-0.1784</v>
      </c>
      <c r="J554">
        <v>450</v>
      </c>
      <c r="K554">
        <v>63427.5</v>
      </c>
      <c r="L554">
        <v>1192561.19</v>
      </c>
      <c r="M554">
        <v>12</v>
      </c>
      <c r="N554">
        <v>-942.75</v>
      </c>
      <c r="O554" s="7">
        <v>-0.22059999999999999</v>
      </c>
      <c r="P554" s="7">
        <v>6.5600000000000006E-2</v>
      </c>
      <c r="Q554" t="s">
        <v>31</v>
      </c>
      <c r="W554" s="6"/>
      <c r="Y554" s="6"/>
      <c r="AA554" s="7"/>
      <c r="AC554" s="7"/>
      <c r="AI554" s="7"/>
      <c r="AJ554" s="7"/>
    </row>
    <row r="555" spans="1:36">
      <c r="A555" t="s">
        <v>166</v>
      </c>
      <c r="B555" t="s">
        <v>30</v>
      </c>
      <c r="C555" s="6">
        <v>43095.406238425923</v>
      </c>
      <c r="D555">
        <v>115</v>
      </c>
      <c r="E555" s="6">
        <v>43095.628460648149</v>
      </c>
      <c r="F555">
        <v>127.75</v>
      </c>
      <c r="G555" s="7">
        <v>0.1109</v>
      </c>
      <c r="H555">
        <v>-6829.88</v>
      </c>
      <c r="I555" s="7">
        <v>-0.13200000000000001</v>
      </c>
      <c r="J555">
        <v>450</v>
      </c>
      <c r="K555">
        <v>51750</v>
      </c>
      <c r="L555">
        <v>1185731.31</v>
      </c>
      <c r="M555">
        <v>65</v>
      </c>
      <c r="N555">
        <v>-105.08</v>
      </c>
      <c r="O555" s="7">
        <v>-0.1135</v>
      </c>
      <c r="P555" s="7">
        <v>9.5699999999999993E-2</v>
      </c>
      <c r="Q555" t="s">
        <v>31</v>
      </c>
      <c r="W555" s="6"/>
      <c r="Y555" s="6"/>
      <c r="AA555" s="7"/>
      <c r="AC555" s="7"/>
      <c r="AI555" s="7"/>
      <c r="AJ555" s="7"/>
    </row>
    <row r="556" spans="1:36">
      <c r="A556" t="s">
        <v>172</v>
      </c>
      <c r="B556" t="s">
        <v>30</v>
      </c>
      <c r="C556" s="6">
        <v>43095.628460648149</v>
      </c>
      <c r="D556">
        <v>72.2</v>
      </c>
      <c r="E556" s="6">
        <v>43096.534710648149</v>
      </c>
      <c r="F556">
        <v>47.35</v>
      </c>
      <c r="G556" s="7">
        <v>-0.34420000000000001</v>
      </c>
      <c r="H556">
        <v>10644.53</v>
      </c>
      <c r="I556" s="7">
        <v>0.3276</v>
      </c>
      <c r="J556">
        <v>450</v>
      </c>
      <c r="K556">
        <v>32490</v>
      </c>
      <c r="L556">
        <v>1196375.8400000001</v>
      </c>
      <c r="M556">
        <v>51</v>
      </c>
      <c r="N556">
        <v>208.72</v>
      </c>
      <c r="O556" s="7">
        <v>-0.25829999999999997</v>
      </c>
      <c r="P556" s="7">
        <v>0.52290000000000003</v>
      </c>
      <c r="Q556" t="s">
        <v>31</v>
      </c>
      <c r="W556" s="6"/>
      <c r="Y556" s="6"/>
      <c r="AA556" s="7"/>
      <c r="AC556" s="7"/>
      <c r="AI556" s="7"/>
      <c r="AJ556" s="7"/>
    </row>
    <row r="557" spans="1:36">
      <c r="A557" t="s">
        <v>166</v>
      </c>
      <c r="B557" t="s">
        <v>30</v>
      </c>
      <c r="C557" s="6">
        <v>43096.534710648149</v>
      </c>
      <c r="D557">
        <v>127.9</v>
      </c>
      <c r="E557" s="6">
        <v>43097.61109953704</v>
      </c>
      <c r="F557">
        <v>9.5500000000000007</v>
      </c>
      <c r="G557" s="7">
        <v>-0.92530000000000001</v>
      </c>
      <c r="H557">
        <v>52638.98</v>
      </c>
      <c r="I557" s="7">
        <v>0.91459999999999997</v>
      </c>
      <c r="J557">
        <v>450</v>
      </c>
      <c r="K557">
        <v>57555</v>
      </c>
      <c r="L557">
        <v>1249014.81</v>
      </c>
      <c r="M557">
        <v>100</v>
      </c>
      <c r="N557">
        <v>526.39</v>
      </c>
      <c r="O557" s="7">
        <v>-0.18410000000000001</v>
      </c>
      <c r="P557" s="7">
        <v>0.96870000000000001</v>
      </c>
      <c r="Q557" t="s">
        <v>31</v>
      </c>
      <c r="W557" s="6"/>
      <c r="Y557" s="6"/>
      <c r="AA557" s="7"/>
      <c r="AC557" s="7"/>
      <c r="AI557" s="7"/>
      <c r="AJ557" s="7"/>
    </row>
    <row r="558" spans="1:36">
      <c r="A558" t="s">
        <v>165</v>
      </c>
      <c r="B558" t="s">
        <v>30</v>
      </c>
      <c r="C558" s="6">
        <v>43097.61109953704</v>
      </c>
      <c r="D558">
        <v>29.7</v>
      </c>
      <c r="E558" s="6">
        <v>43097.645821759259</v>
      </c>
      <c r="F558">
        <v>1.5</v>
      </c>
      <c r="G558" s="7">
        <v>-0.94950000000000001</v>
      </c>
      <c r="H558">
        <v>12549.6</v>
      </c>
      <c r="I558" s="7">
        <v>0.93899999999999995</v>
      </c>
      <c r="J558">
        <v>450</v>
      </c>
      <c r="K558">
        <v>13365</v>
      </c>
      <c r="L558">
        <v>1261564.4099999999</v>
      </c>
      <c r="M558">
        <v>11</v>
      </c>
      <c r="N558">
        <v>1140.8699999999999</v>
      </c>
      <c r="O558" s="7">
        <v>-0.9798</v>
      </c>
      <c r="P558" s="7">
        <v>0.94950000000000001</v>
      </c>
      <c r="Q558" t="s">
        <v>31</v>
      </c>
      <c r="W558" s="6"/>
      <c r="Y558" s="6"/>
      <c r="AA558" s="7"/>
      <c r="AC558" s="7"/>
      <c r="AI558" s="7"/>
      <c r="AJ558" s="7"/>
    </row>
    <row r="559" spans="1:36">
      <c r="A559" t="s">
        <v>168</v>
      </c>
      <c r="B559" t="s">
        <v>30</v>
      </c>
      <c r="C559" s="6">
        <v>43098.388877314814</v>
      </c>
      <c r="D559">
        <v>126.95</v>
      </c>
      <c r="E559" s="6">
        <v>43098.430543981478</v>
      </c>
      <c r="F559">
        <v>139.75</v>
      </c>
      <c r="G559" s="7">
        <v>0.1008</v>
      </c>
      <c r="H559">
        <v>-6960.15</v>
      </c>
      <c r="I559" s="7">
        <v>-0.12180000000000001</v>
      </c>
      <c r="J559">
        <v>450</v>
      </c>
      <c r="K559">
        <v>57127.5</v>
      </c>
      <c r="L559">
        <v>1254604.26</v>
      </c>
      <c r="M559">
        <v>13</v>
      </c>
      <c r="N559">
        <v>-535.4</v>
      </c>
      <c r="O559" s="7">
        <v>-0.25919999999999999</v>
      </c>
      <c r="P559" s="7">
        <v>0.1217</v>
      </c>
      <c r="Q559" t="s">
        <v>31</v>
      </c>
      <c r="W559" s="6"/>
      <c r="Y559" s="6"/>
      <c r="AA559" s="7"/>
      <c r="AC559" s="7"/>
      <c r="AI559" s="7"/>
      <c r="AJ559" s="7"/>
    </row>
    <row r="560" spans="1:36">
      <c r="A560" t="s">
        <v>165</v>
      </c>
      <c r="B560" t="s">
        <v>30</v>
      </c>
      <c r="C560" s="6">
        <v>43098.430543981478</v>
      </c>
      <c r="D560">
        <v>134</v>
      </c>
      <c r="E560" s="6">
        <v>43098.618043981478</v>
      </c>
      <c r="F560">
        <v>152</v>
      </c>
      <c r="G560" s="7">
        <v>0.1343</v>
      </c>
      <c r="H560">
        <v>-9387</v>
      </c>
      <c r="I560" s="7">
        <v>-0.15570000000000001</v>
      </c>
      <c r="J560">
        <v>450</v>
      </c>
      <c r="K560">
        <v>60300</v>
      </c>
      <c r="L560">
        <v>1245217.26</v>
      </c>
      <c r="M560">
        <v>55</v>
      </c>
      <c r="N560">
        <v>-170.67</v>
      </c>
      <c r="O560" s="7">
        <v>-0.1343</v>
      </c>
      <c r="P560" s="7">
        <v>9.7000000000000003E-2</v>
      </c>
      <c r="Q560" t="s">
        <v>31</v>
      </c>
      <c r="W560" s="6"/>
      <c r="Y560" s="6"/>
      <c r="AA560" s="7"/>
      <c r="AC560" s="7"/>
      <c r="AI560" s="7"/>
      <c r="AJ560" s="7"/>
    </row>
    <row r="561" spans="1:36">
      <c r="A561" t="s">
        <v>168</v>
      </c>
      <c r="B561" t="s">
        <v>30</v>
      </c>
      <c r="C561" s="6">
        <v>43098.618043981478</v>
      </c>
      <c r="D561">
        <v>113.1</v>
      </c>
      <c r="E561" s="6">
        <v>43098.635405092595</v>
      </c>
      <c r="F561">
        <v>134.30000000000001</v>
      </c>
      <c r="G561" s="7">
        <v>0.18740000000000001</v>
      </c>
      <c r="H561">
        <v>-10653.3</v>
      </c>
      <c r="I561" s="7">
        <v>-0.20930000000000001</v>
      </c>
      <c r="J561">
        <v>450</v>
      </c>
      <c r="K561">
        <v>50895</v>
      </c>
      <c r="L561">
        <v>1234563.96</v>
      </c>
      <c r="M561">
        <v>6</v>
      </c>
      <c r="N561">
        <v>-1775.55</v>
      </c>
      <c r="O561" s="7">
        <v>-0.21260000000000001</v>
      </c>
      <c r="P561" s="7">
        <v>3.0099999999999998E-2</v>
      </c>
      <c r="Q561" t="s">
        <v>31</v>
      </c>
      <c r="W561" s="6"/>
      <c r="Y561" s="6"/>
      <c r="AA561" s="7"/>
      <c r="AC561" s="7"/>
      <c r="AI561" s="7"/>
      <c r="AJ561" s="7"/>
    </row>
    <row r="562" spans="1:36">
      <c r="A562" t="s">
        <v>172</v>
      </c>
      <c r="B562" t="s">
        <v>30</v>
      </c>
      <c r="C562" s="6">
        <v>43098.635405092595</v>
      </c>
      <c r="D562">
        <v>180.5</v>
      </c>
      <c r="E562" s="6">
        <v>43101.506932870368</v>
      </c>
      <c r="F562">
        <v>158.9</v>
      </c>
      <c r="G562" s="7">
        <v>-0.1197</v>
      </c>
      <c r="H562">
        <v>8192.7000000000007</v>
      </c>
      <c r="I562" s="7">
        <v>0.1009</v>
      </c>
      <c r="J562">
        <v>450</v>
      </c>
      <c r="K562">
        <v>81225</v>
      </c>
      <c r="L562">
        <v>1242756.6599999999</v>
      </c>
      <c r="M562">
        <v>41</v>
      </c>
      <c r="N562">
        <v>199.82</v>
      </c>
      <c r="O562" s="7">
        <v>-5.2900000000000003E-2</v>
      </c>
      <c r="P562" s="7">
        <v>0.2233</v>
      </c>
      <c r="Q562" t="s">
        <v>31</v>
      </c>
      <c r="W562" s="6"/>
      <c r="Y562" s="6"/>
      <c r="AA562" s="7"/>
      <c r="AC562" s="7"/>
      <c r="AI562" s="7"/>
      <c r="AJ562" s="7"/>
    </row>
    <row r="563" spans="1:36">
      <c r="A563" t="s">
        <v>168</v>
      </c>
      <c r="B563" t="s">
        <v>30</v>
      </c>
      <c r="C563" s="6">
        <v>43101.506932870368</v>
      </c>
      <c r="D563">
        <v>134.1</v>
      </c>
      <c r="E563" s="6">
        <v>43101.607627314814</v>
      </c>
      <c r="F563">
        <v>132.30000000000001</v>
      </c>
      <c r="G563" s="7">
        <v>-1.34E-2</v>
      </c>
      <c r="H563">
        <v>-388.8</v>
      </c>
      <c r="I563" s="7">
        <v>-6.4000000000000003E-3</v>
      </c>
      <c r="J563">
        <v>450</v>
      </c>
      <c r="K563">
        <v>60345</v>
      </c>
      <c r="L563">
        <v>1242367.8600000001</v>
      </c>
      <c r="M563">
        <v>30</v>
      </c>
      <c r="N563">
        <v>-12.96</v>
      </c>
      <c r="O563" s="7">
        <v>-5.8200000000000002E-2</v>
      </c>
      <c r="P563" s="7">
        <v>9.69E-2</v>
      </c>
      <c r="Q563" t="s">
        <v>31</v>
      </c>
      <c r="W563" s="6"/>
      <c r="Y563" s="6"/>
      <c r="AA563" s="7"/>
      <c r="AC563" s="7"/>
      <c r="AI563" s="7"/>
      <c r="AJ563" s="7"/>
    </row>
    <row r="564" spans="1:36">
      <c r="A564" t="s">
        <v>165</v>
      </c>
      <c r="B564" t="s">
        <v>30</v>
      </c>
      <c r="C564" s="6">
        <v>43101.607627314814</v>
      </c>
      <c r="D564">
        <v>101.5</v>
      </c>
      <c r="E564" s="6">
        <v>43101.621516203704</v>
      </c>
      <c r="F564">
        <v>137.05000000000001</v>
      </c>
      <c r="G564" s="7">
        <v>0.35020000000000001</v>
      </c>
      <c r="H564">
        <v>-17070.98</v>
      </c>
      <c r="I564" s="7">
        <v>-0.37369999999999998</v>
      </c>
      <c r="J564">
        <v>450</v>
      </c>
      <c r="K564">
        <v>45675</v>
      </c>
      <c r="L564">
        <v>1225296.8899999999</v>
      </c>
      <c r="M564">
        <v>5</v>
      </c>
      <c r="N564">
        <v>-3414.2</v>
      </c>
      <c r="O564" s="7">
        <v>-0.35020000000000001</v>
      </c>
      <c r="P564" s="7">
        <v>3.4500000000000003E-2</v>
      </c>
      <c r="Q564" t="s">
        <v>31</v>
      </c>
      <c r="W564" s="6"/>
      <c r="Y564" s="6"/>
      <c r="AA564" s="7"/>
      <c r="AC564" s="7"/>
      <c r="AI564" s="7"/>
      <c r="AJ564" s="7"/>
    </row>
    <row r="565" spans="1:36">
      <c r="A565" t="s">
        <v>164</v>
      </c>
      <c r="B565" t="s">
        <v>30</v>
      </c>
      <c r="C565" s="6">
        <v>43101.621516203704</v>
      </c>
      <c r="D565">
        <v>162.44999999999999</v>
      </c>
      <c r="E565" s="6">
        <v>43102.628460648149</v>
      </c>
      <c r="F565">
        <v>81.75</v>
      </c>
      <c r="G565" s="7">
        <v>-0.49680000000000002</v>
      </c>
      <c r="H565">
        <v>35216.1</v>
      </c>
      <c r="I565" s="7">
        <v>0.48170000000000002</v>
      </c>
      <c r="J565">
        <v>450</v>
      </c>
      <c r="K565">
        <v>73102.5</v>
      </c>
      <c r="L565">
        <v>1260512.99</v>
      </c>
      <c r="M565">
        <v>80</v>
      </c>
      <c r="N565">
        <v>440.2</v>
      </c>
      <c r="O565" s="7">
        <v>-0.16339999999999999</v>
      </c>
      <c r="P565" s="7">
        <v>0.72299999999999998</v>
      </c>
      <c r="Q565" t="s">
        <v>31</v>
      </c>
      <c r="W565" s="6"/>
      <c r="Y565" s="6"/>
      <c r="AA565" s="7"/>
      <c r="AC565" s="7"/>
      <c r="AI565" s="7"/>
      <c r="AJ565" s="7"/>
    </row>
    <row r="566" spans="1:36">
      <c r="A566" t="s">
        <v>169</v>
      </c>
      <c r="B566" t="s">
        <v>30</v>
      </c>
      <c r="C566" s="6">
        <v>43102.628460648149</v>
      </c>
      <c r="D566">
        <v>122.4</v>
      </c>
      <c r="E566" s="6">
        <v>43103.572905092595</v>
      </c>
      <c r="F566">
        <v>90.9</v>
      </c>
      <c r="G566" s="7">
        <v>-0.25740000000000002</v>
      </c>
      <c r="H566">
        <v>13215.15</v>
      </c>
      <c r="I566" s="7">
        <v>0.2399</v>
      </c>
      <c r="J566">
        <v>450</v>
      </c>
      <c r="K566">
        <v>55080</v>
      </c>
      <c r="L566">
        <v>1273728.1399999999</v>
      </c>
      <c r="M566">
        <v>62</v>
      </c>
      <c r="N566">
        <v>213.15</v>
      </c>
      <c r="O566" s="7">
        <v>-0.28799999999999998</v>
      </c>
      <c r="P566" s="7">
        <v>0.48770000000000002</v>
      </c>
      <c r="Q566" t="s">
        <v>31</v>
      </c>
      <c r="W566" s="6"/>
      <c r="Y566" s="6"/>
      <c r="AA566" s="7"/>
      <c r="AC566" s="7"/>
      <c r="AI566" s="7"/>
      <c r="AJ566" s="7"/>
    </row>
    <row r="567" spans="1:36">
      <c r="A567" t="s">
        <v>164</v>
      </c>
      <c r="B567" t="s">
        <v>30</v>
      </c>
      <c r="C567" s="6">
        <v>43103.572905092595</v>
      </c>
      <c r="D567">
        <v>60.2</v>
      </c>
      <c r="E567" s="6">
        <v>43104.458321759259</v>
      </c>
      <c r="F567">
        <v>25.6</v>
      </c>
      <c r="G567" s="7">
        <v>-0.57479999999999998</v>
      </c>
      <c r="H567">
        <v>15183.9</v>
      </c>
      <c r="I567" s="7">
        <v>0.5605</v>
      </c>
      <c r="J567">
        <v>450</v>
      </c>
      <c r="K567">
        <v>27090</v>
      </c>
      <c r="L567">
        <v>1288912.04</v>
      </c>
      <c r="M567">
        <v>45</v>
      </c>
      <c r="N567">
        <v>337.42</v>
      </c>
      <c r="O567" s="7">
        <v>-0.1246</v>
      </c>
      <c r="P567" s="7">
        <v>0.76739999999999997</v>
      </c>
      <c r="Q567" t="s">
        <v>31</v>
      </c>
      <c r="W567" s="6"/>
      <c r="Y567" s="6"/>
      <c r="AA567" s="7"/>
      <c r="AC567" s="7"/>
      <c r="AI567" s="7"/>
      <c r="AJ567" s="7"/>
    </row>
    <row r="568" spans="1:36">
      <c r="A568" t="s">
        <v>169</v>
      </c>
      <c r="B568" t="s">
        <v>30</v>
      </c>
      <c r="C568" s="6">
        <v>43104.458321759259</v>
      </c>
      <c r="D568">
        <v>55.2</v>
      </c>
      <c r="E568" s="6">
        <v>43104.645821759259</v>
      </c>
      <c r="F568">
        <v>0.05</v>
      </c>
      <c r="G568" s="7">
        <v>-0.99909999999999999</v>
      </c>
      <c r="H568">
        <v>24568.880000000001</v>
      </c>
      <c r="I568" s="7">
        <v>0.98909999999999998</v>
      </c>
      <c r="J568">
        <v>450</v>
      </c>
      <c r="K568">
        <v>24840</v>
      </c>
      <c r="L568">
        <v>1313480.9099999999</v>
      </c>
      <c r="M568">
        <v>55</v>
      </c>
      <c r="N568">
        <v>446.71</v>
      </c>
      <c r="O568" s="7">
        <v>-0.32790000000000002</v>
      </c>
      <c r="P568" s="7">
        <v>0.99909999999999999</v>
      </c>
      <c r="Q568" t="s">
        <v>31</v>
      </c>
      <c r="W568" s="6"/>
      <c r="Y568" s="6"/>
      <c r="AA568" s="7"/>
      <c r="AC568" s="7"/>
      <c r="AI568" s="7"/>
      <c r="AJ568" s="7"/>
    </row>
    <row r="569" spans="1:36">
      <c r="A569" t="s">
        <v>172</v>
      </c>
      <c r="B569" t="s">
        <v>30</v>
      </c>
      <c r="C569" s="6">
        <v>43105.388877314814</v>
      </c>
      <c r="D569">
        <v>164.75</v>
      </c>
      <c r="E569" s="6">
        <v>43108.604155092595</v>
      </c>
      <c r="F569">
        <v>74.5</v>
      </c>
      <c r="G569" s="7">
        <v>-0.54779999999999995</v>
      </c>
      <c r="H569">
        <v>39535.879999999997</v>
      </c>
      <c r="I569" s="7">
        <v>0.5333</v>
      </c>
      <c r="J569">
        <v>450</v>
      </c>
      <c r="K569">
        <v>74137.5</v>
      </c>
      <c r="L569">
        <v>1353016.79</v>
      </c>
      <c r="M569">
        <v>140</v>
      </c>
      <c r="N569">
        <v>282.39999999999998</v>
      </c>
      <c r="O569" s="7">
        <v>-0.1842</v>
      </c>
      <c r="P569" s="7">
        <v>0.63400000000000001</v>
      </c>
      <c r="Q569" t="s">
        <v>31</v>
      </c>
      <c r="W569" s="6"/>
      <c r="Y569" s="6"/>
      <c r="AA569" s="7"/>
      <c r="AC569" s="7"/>
      <c r="AI569" s="7"/>
      <c r="AJ569" s="7"/>
    </row>
    <row r="570" spans="1:36">
      <c r="A570" t="s">
        <v>176</v>
      </c>
      <c r="B570" t="s">
        <v>30</v>
      </c>
      <c r="C570" s="6">
        <v>43108.604155092595</v>
      </c>
      <c r="D570">
        <v>100.55</v>
      </c>
      <c r="E570" s="6">
        <v>43109.388877314814</v>
      </c>
      <c r="F570">
        <v>75</v>
      </c>
      <c r="G570" s="7">
        <v>-0.25409999999999999</v>
      </c>
      <c r="H570">
        <v>10707.52</v>
      </c>
      <c r="I570" s="7">
        <v>0.2366</v>
      </c>
      <c r="J570">
        <v>450</v>
      </c>
      <c r="K570">
        <v>45247.5</v>
      </c>
      <c r="L570">
        <v>1363724.31</v>
      </c>
      <c r="M570">
        <v>16</v>
      </c>
      <c r="N570">
        <v>669.22</v>
      </c>
      <c r="O570" s="7">
        <v>-0.2089</v>
      </c>
      <c r="P570" s="7">
        <v>0.25409999999999999</v>
      </c>
      <c r="Q570" t="s">
        <v>31</v>
      </c>
      <c r="W570" s="6"/>
      <c r="Y570" s="6"/>
      <c r="AA570" s="7"/>
      <c r="AC570" s="7"/>
      <c r="AI570" s="7"/>
      <c r="AJ570" s="7"/>
    </row>
    <row r="571" spans="1:36">
      <c r="A571" t="s">
        <v>167</v>
      </c>
      <c r="B571" t="s">
        <v>30</v>
      </c>
      <c r="C571" s="6">
        <v>43109.388877314814</v>
      </c>
      <c r="D571">
        <v>122.35</v>
      </c>
      <c r="E571" s="6">
        <v>43109.39234953704</v>
      </c>
      <c r="F571">
        <v>126.2</v>
      </c>
      <c r="G571" s="7">
        <v>3.15E-2</v>
      </c>
      <c r="H571">
        <v>-2850.98</v>
      </c>
      <c r="I571" s="7">
        <v>-5.1799999999999999E-2</v>
      </c>
      <c r="J571">
        <v>450</v>
      </c>
      <c r="K571">
        <v>55057.5</v>
      </c>
      <c r="L571">
        <v>1360873.34</v>
      </c>
      <c r="M571">
        <v>2</v>
      </c>
      <c r="N571">
        <v>-1425.49</v>
      </c>
      <c r="O571" s="7">
        <v>-3.6400000000000002E-2</v>
      </c>
      <c r="P571" s="7">
        <v>0.50670000000000004</v>
      </c>
      <c r="Q571" t="s">
        <v>31</v>
      </c>
      <c r="W571" s="6"/>
      <c r="Y571" s="6"/>
      <c r="AA571" s="7"/>
      <c r="AC571" s="7"/>
      <c r="AI571" s="7"/>
      <c r="AJ571" s="7"/>
    </row>
    <row r="572" spans="1:36">
      <c r="A572" t="s">
        <v>166</v>
      </c>
      <c r="B572" t="s">
        <v>30</v>
      </c>
      <c r="C572" s="6">
        <v>43109.39234953704</v>
      </c>
      <c r="D572">
        <v>116.3</v>
      </c>
      <c r="E572" s="6">
        <v>43109.586793981478</v>
      </c>
      <c r="F572">
        <v>130</v>
      </c>
      <c r="G572" s="7">
        <v>0.1178</v>
      </c>
      <c r="H572">
        <v>-7273.35</v>
      </c>
      <c r="I572" s="7">
        <v>-0.13900000000000001</v>
      </c>
      <c r="J572">
        <v>450</v>
      </c>
      <c r="K572">
        <v>52335</v>
      </c>
      <c r="L572">
        <v>1353599.99</v>
      </c>
      <c r="M572">
        <v>57</v>
      </c>
      <c r="N572">
        <v>-127.6</v>
      </c>
      <c r="O572" s="7">
        <v>-0.1827</v>
      </c>
      <c r="P572" s="7">
        <v>0.15609999999999999</v>
      </c>
      <c r="Q572" t="s">
        <v>31</v>
      </c>
      <c r="W572" s="6"/>
      <c r="Y572" s="6"/>
      <c r="AA572" s="7"/>
      <c r="AC572" s="7"/>
      <c r="AI572" s="7"/>
      <c r="AJ572" s="7"/>
    </row>
    <row r="573" spans="1:36">
      <c r="A573" t="s">
        <v>167</v>
      </c>
      <c r="B573" t="s">
        <v>30</v>
      </c>
      <c r="C573" s="6">
        <v>43109.586793981478</v>
      </c>
      <c r="D573">
        <v>99.6</v>
      </c>
      <c r="E573" s="6">
        <v>43110.39234953704</v>
      </c>
      <c r="F573">
        <v>103.5</v>
      </c>
      <c r="G573" s="7">
        <v>3.9199999999999999E-2</v>
      </c>
      <c r="H573">
        <v>-2668.95</v>
      </c>
      <c r="I573" s="7">
        <v>-5.9499999999999997E-2</v>
      </c>
      <c r="J573">
        <v>450</v>
      </c>
      <c r="K573">
        <v>44820</v>
      </c>
      <c r="L573">
        <v>1350931.04</v>
      </c>
      <c r="M573">
        <v>22</v>
      </c>
      <c r="N573">
        <v>-121.32</v>
      </c>
      <c r="O573" s="7">
        <v>-0.14460000000000001</v>
      </c>
      <c r="P573" s="7">
        <v>0.1857</v>
      </c>
      <c r="Q573" t="s">
        <v>31</v>
      </c>
      <c r="W573" s="6"/>
      <c r="Y573" s="6"/>
      <c r="AA573" s="7"/>
      <c r="AC573" s="7"/>
      <c r="AI573" s="7"/>
      <c r="AJ573" s="7"/>
    </row>
    <row r="574" spans="1:36">
      <c r="A574" t="s">
        <v>176</v>
      </c>
      <c r="B574" t="s">
        <v>30</v>
      </c>
      <c r="C574" s="6">
        <v>43110.39234953704</v>
      </c>
      <c r="D574">
        <v>55.75</v>
      </c>
      <c r="E574" s="6">
        <v>43110.624988425923</v>
      </c>
      <c r="F574">
        <v>22.65</v>
      </c>
      <c r="G574" s="7">
        <v>-0.59370000000000001</v>
      </c>
      <c r="H574">
        <v>14542.2</v>
      </c>
      <c r="I574" s="7">
        <v>0.57969999999999999</v>
      </c>
      <c r="J574">
        <v>450</v>
      </c>
      <c r="K574">
        <v>25087.5</v>
      </c>
      <c r="L574">
        <v>1365473.24</v>
      </c>
      <c r="M574">
        <v>68</v>
      </c>
      <c r="N574">
        <v>213.86</v>
      </c>
      <c r="O574" s="7">
        <v>-2.24E-2</v>
      </c>
      <c r="P574" s="7">
        <v>0.68340000000000001</v>
      </c>
      <c r="Q574" t="s">
        <v>31</v>
      </c>
      <c r="W574" s="6"/>
      <c r="Y574" s="6"/>
      <c r="AA574" s="7"/>
      <c r="AC574" s="7"/>
      <c r="AI574" s="7"/>
      <c r="AJ574" s="7"/>
    </row>
    <row r="575" spans="1:36">
      <c r="A575" t="s">
        <v>172</v>
      </c>
      <c r="B575" t="s">
        <v>30</v>
      </c>
      <c r="C575" s="6">
        <v>43110.624988425923</v>
      </c>
      <c r="D575">
        <v>67.400000000000006</v>
      </c>
      <c r="E575" s="6">
        <v>43111.395821759259</v>
      </c>
      <c r="F575">
        <v>66.599999999999994</v>
      </c>
      <c r="G575" s="7">
        <v>-1.1900000000000001E-2</v>
      </c>
      <c r="H575">
        <v>-243</v>
      </c>
      <c r="I575" s="7">
        <v>-8.0000000000000002E-3</v>
      </c>
      <c r="J575">
        <v>450</v>
      </c>
      <c r="K575">
        <v>30330</v>
      </c>
      <c r="L575">
        <v>1365230.24</v>
      </c>
      <c r="M575">
        <v>12</v>
      </c>
      <c r="N575">
        <v>-20.25</v>
      </c>
      <c r="O575" s="7">
        <v>-7.7200000000000005E-2</v>
      </c>
      <c r="P575" s="7">
        <v>0.2797</v>
      </c>
      <c r="Q575" t="s">
        <v>31</v>
      </c>
      <c r="W575" s="6"/>
      <c r="Y575" s="6"/>
      <c r="AA575" s="7"/>
      <c r="AC575" s="7"/>
      <c r="AI575" s="7"/>
      <c r="AJ575" s="7"/>
    </row>
    <row r="576" spans="1:36">
      <c r="A576" t="s">
        <v>168</v>
      </c>
      <c r="B576" t="s">
        <v>30</v>
      </c>
      <c r="C576" s="6">
        <v>43111.402766203704</v>
      </c>
      <c r="D576">
        <v>63.5</v>
      </c>
      <c r="E576" s="6">
        <v>43111.451377314814</v>
      </c>
      <c r="F576">
        <v>111.4</v>
      </c>
      <c r="G576" s="7">
        <v>0.75429999999999997</v>
      </c>
      <c r="H576">
        <v>-22342.05</v>
      </c>
      <c r="I576" s="7">
        <v>-0.78190000000000004</v>
      </c>
      <c r="J576">
        <v>450</v>
      </c>
      <c r="K576">
        <v>28575</v>
      </c>
      <c r="L576">
        <v>1342888.19</v>
      </c>
      <c r="M576">
        <v>15</v>
      </c>
      <c r="N576">
        <v>-1489.47</v>
      </c>
      <c r="O576" s="7">
        <v>-0.75429999999999997</v>
      </c>
      <c r="P576" s="7">
        <v>0.111</v>
      </c>
      <c r="Q576" t="s">
        <v>31</v>
      </c>
      <c r="W576" s="6"/>
      <c r="Y576" s="6"/>
      <c r="AA576" s="7"/>
      <c r="AC576" s="7"/>
      <c r="AI576" s="7"/>
      <c r="AJ576" s="7"/>
    </row>
    <row r="577" spans="1:36">
      <c r="A577" t="s">
        <v>172</v>
      </c>
      <c r="B577" t="s">
        <v>30</v>
      </c>
      <c r="C577" s="6">
        <v>43111.451377314814</v>
      </c>
      <c r="D577">
        <v>30.1</v>
      </c>
      <c r="E577" s="6">
        <v>43111.645821759259</v>
      </c>
      <c r="F577">
        <v>0.05</v>
      </c>
      <c r="G577" s="7">
        <v>-0.99829999999999997</v>
      </c>
      <c r="H577">
        <v>13386.82</v>
      </c>
      <c r="I577" s="7">
        <v>0.98829999999999996</v>
      </c>
      <c r="J577">
        <v>450</v>
      </c>
      <c r="K577">
        <v>13545</v>
      </c>
      <c r="L577">
        <v>1356275.01</v>
      </c>
      <c r="M577">
        <v>57</v>
      </c>
      <c r="N577">
        <v>234.86</v>
      </c>
      <c r="O577" s="7">
        <v>-0.21929999999999999</v>
      </c>
      <c r="P577" s="7">
        <v>0.99829999999999997</v>
      </c>
      <c r="Q577" t="s">
        <v>31</v>
      </c>
      <c r="W577" s="6"/>
      <c r="Y577" s="6"/>
      <c r="AA577" s="7"/>
      <c r="AC577" s="7"/>
      <c r="AI577" s="7"/>
      <c r="AJ577" s="7"/>
    </row>
    <row r="578" spans="1:36">
      <c r="A578" t="s">
        <v>167</v>
      </c>
      <c r="B578" t="s">
        <v>30</v>
      </c>
      <c r="C578" s="6">
        <v>43112.388877314814</v>
      </c>
      <c r="D578">
        <v>109.7</v>
      </c>
      <c r="E578" s="6">
        <v>43112.513877314814</v>
      </c>
      <c r="F578">
        <v>131.55000000000001</v>
      </c>
      <c r="G578" s="7">
        <v>0.19919999999999999</v>
      </c>
      <c r="H578">
        <v>-10918.13</v>
      </c>
      <c r="I578" s="7">
        <v>-0.22120000000000001</v>
      </c>
      <c r="J578">
        <v>450</v>
      </c>
      <c r="K578">
        <v>49365</v>
      </c>
      <c r="L578">
        <v>1345356.89</v>
      </c>
      <c r="M578">
        <v>37</v>
      </c>
      <c r="N578">
        <v>-295.08</v>
      </c>
      <c r="O578" s="7">
        <v>-0.19919999999999999</v>
      </c>
      <c r="P578" s="7">
        <v>9.5299999999999996E-2</v>
      </c>
      <c r="Q578" t="s">
        <v>31</v>
      </c>
      <c r="W578" s="6"/>
      <c r="Y578" s="6"/>
      <c r="AA578" s="7"/>
      <c r="AC578" s="7"/>
      <c r="AI578" s="7"/>
      <c r="AJ578" s="7"/>
    </row>
    <row r="579" spans="1:36">
      <c r="A579" t="s">
        <v>176</v>
      </c>
      <c r="B579" t="s">
        <v>30</v>
      </c>
      <c r="C579" s="6">
        <v>43112.513877314814</v>
      </c>
      <c r="D579">
        <v>112.45</v>
      </c>
      <c r="E579" s="6">
        <v>43112.597210648149</v>
      </c>
      <c r="F579">
        <v>105.6</v>
      </c>
      <c r="G579" s="7">
        <v>-6.0900000000000003E-2</v>
      </c>
      <c r="H579">
        <v>2101.2800000000002</v>
      </c>
      <c r="I579" s="7">
        <v>4.1500000000000002E-2</v>
      </c>
      <c r="J579">
        <v>450</v>
      </c>
      <c r="K579">
        <v>50602.5</v>
      </c>
      <c r="L579">
        <v>1347458.16</v>
      </c>
      <c r="M579">
        <v>25</v>
      </c>
      <c r="N579">
        <v>84.05</v>
      </c>
      <c r="O579" s="7">
        <v>-1.11E-2</v>
      </c>
      <c r="P579" s="7">
        <v>0.3548</v>
      </c>
      <c r="Q579" t="s">
        <v>31</v>
      </c>
      <c r="W579" s="6"/>
      <c r="Y579" s="6"/>
      <c r="AA579" s="7"/>
      <c r="AC579" s="7"/>
      <c r="AI579" s="7"/>
      <c r="AJ579" s="7"/>
    </row>
    <row r="580" spans="1:36">
      <c r="A580" t="s">
        <v>167</v>
      </c>
      <c r="B580" t="s">
        <v>30</v>
      </c>
      <c r="C580" s="6">
        <v>43112.597210648149</v>
      </c>
      <c r="D580">
        <v>125</v>
      </c>
      <c r="E580" s="6">
        <v>43116.45484953704</v>
      </c>
      <c r="F580">
        <v>29.35</v>
      </c>
      <c r="G580" s="7">
        <v>-0.76519999999999999</v>
      </c>
      <c r="H580">
        <v>42347.93</v>
      </c>
      <c r="I580" s="7">
        <v>0.75290000000000001</v>
      </c>
      <c r="J580">
        <v>450</v>
      </c>
      <c r="K580">
        <v>56250</v>
      </c>
      <c r="L580">
        <v>1389806.09</v>
      </c>
      <c r="M580">
        <v>114</v>
      </c>
      <c r="N580">
        <v>371.47</v>
      </c>
      <c r="O580" s="7">
        <v>-6.0400000000000002E-2</v>
      </c>
      <c r="P580" s="7">
        <v>0.84319999999999995</v>
      </c>
      <c r="Q580" t="s">
        <v>31</v>
      </c>
      <c r="W580" s="6"/>
      <c r="Y580" s="6"/>
      <c r="AA580" s="7"/>
      <c r="AC580" s="7"/>
      <c r="AI580" s="7"/>
      <c r="AJ580" s="7"/>
    </row>
    <row r="581" spans="1:36">
      <c r="A581" t="s">
        <v>179</v>
      </c>
      <c r="B581" t="s">
        <v>30</v>
      </c>
      <c r="C581" s="6">
        <v>43116.45484953704</v>
      </c>
      <c r="D581">
        <v>80</v>
      </c>
      <c r="E581" s="6">
        <v>43117.39234953704</v>
      </c>
      <c r="F581">
        <v>65.75</v>
      </c>
      <c r="G581" s="7">
        <v>-0.17810000000000001</v>
      </c>
      <c r="H581">
        <v>5756.63</v>
      </c>
      <c r="I581" s="7">
        <v>0.15989999999999999</v>
      </c>
      <c r="J581">
        <v>450</v>
      </c>
      <c r="K581">
        <v>36000</v>
      </c>
      <c r="L581">
        <v>1395562.71</v>
      </c>
      <c r="M581">
        <v>60</v>
      </c>
      <c r="N581">
        <v>95.94</v>
      </c>
      <c r="O581" s="7">
        <v>-0.29880000000000001</v>
      </c>
      <c r="P581" s="7">
        <v>0.44940000000000002</v>
      </c>
      <c r="Q581" t="s">
        <v>31</v>
      </c>
      <c r="W581" s="6"/>
      <c r="Y581" s="6"/>
      <c r="AA581" s="7"/>
      <c r="AC581" s="7"/>
      <c r="AI581" s="7"/>
      <c r="AJ581" s="7"/>
    </row>
    <row r="582" spans="1:36">
      <c r="A582" t="s">
        <v>180</v>
      </c>
      <c r="B582" t="s">
        <v>30</v>
      </c>
      <c r="C582" s="6">
        <v>43117.39234953704</v>
      </c>
      <c r="D582">
        <v>94</v>
      </c>
      <c r="E582" s="6">
        <v>43117.399293981478</v>
      </c>
      <c r="F582">
        <v>128.9</v>
      </c>
      <c r="G582" s="7">
        <v>0.37130000000000002</v>
      </c>
      <c r="H582">
        <v>-16708.05</v>
      </c>
      <c r="I582" s="7">
        <v>-0.39500000000000002</v>
      </c>
      <c r="J582">
        <v>450</v>
      </c>
      <c r="K582">
        <v>42300</v>
      </c>
      <c r="L582">
        <v>1378854.66</v>
      </c>
      <c r="M582">
        <v>3</v>
      </c>
      <c r="N582">
        <v>-5569.35</v>
      </c>
      <c r="O582" s="7">
        <v>-0.37130000000000002</v>
      </c>
      <c r="P582" s="7">
        <v>6.2199999999999998E-2</v>
      </c>
      <c r="Q582" t="s">
        <v>31</v>
      </c>
      <c r="W582" s="6"/>
      <c r="Y582" s="6"/>
      <c r="AA582" s="7"/>
      <c r="AC582" s="7"/>
      <c r="AI582" s="7"/>
      <c r="AJ582" s="7"/>
    </row>
    <row r="583" spans="1:36">
      <c r="A583" t="s">
        <v>177</v>
      </c>
      <c r="B583" t="s">
        <v>30</v>
      </c>
      <c r="C583" s="6">
        <v>43117.399293981478</v>
      </c>
      <c r="D583">
        <v>81.650000000000006</v>
      </c>
      <c r="E583" s="6">
        <v>43117.406238425923</v>
      </c>
      <c r="F583">
        <v>147.4</v>
      </c>
      <c r="G583" s="7">
        <v>0.80530000000000002</v>
      </c>
      <c r="H583">
        <v>-30618.22</v>
      </c>
      <c r="I583" s="7">
        <v>-0.83330000000000004</v>
      </c>
      <c r="J583">
        <v>450</v>
      </c>
      <c r="K583">
        <v>36742.5</v>
      </c>
      <c r="L583">
        <v>1348236.44</v>
      </c>
      <c r="M583">
        <v>3</v>
      </c>
      <c r="N583">
        <v>-10206.07</v>
      </c>
      <c r="O583" s="7">
        <v>-0.80530000000000002</v>
      </c>
      <c r="P583" s="7">
        <v>7.7799999999999994E-2</v>
      </c>
      <c r="Q583" t="s">
        <v>31</v>
      </c>
      <c r="W583" s="6"/>
      <c r="Y583" s="6"/>
      <c r="AA583" s="7"/>
      <c r="AC583" s="7"/>
      <c r="AI583" s="7"/>
      <c r="AJ583" s="7"/>
    </row>
    <row r="584" spans="1:36">
      <c r="A584" t="s">
        <v>181</v>
      </c>
      <c r="B584" t="s">
        <v>30</v>
      </c>
      <c r="C584" s="6">
        <v>43117.406238425923</v>
      </c>
      <c r="D584">
        <v>135</v>
      </c>
      <c r="E584" s="6">
        <v>43118.614571759259</v>
      </c>
      <c r="F584">
        <v>0.2</v>
      </c>
      <c r="G584" s="7">
        <v>-0.99850000000000005</v>
      </c>
      <c r="H584">
        <v>60051.6</v>
      </c>
      <c r="I584" s="7">
        <v>0.98850000000000005</v>
      </c>
      <c r="J584">
        <v>450</v>
      </c>
      <c r="K584">
        <v>60750</v>
      </c>
      <c r="L584">
        <v>1408288.04</v>
      </c>
      <c r="M584">
        <v>138</v>
      </c>
      <c r="N584">
        <v>435.16</v>
      </c>
      <c r="O584" s="7">
        <v>-0.3226</v>
      </c>
      <c r="P584" s="7">
        <v>0.99890000000000001</v>
      </c>
      <c r="Q584" t="s">
        <v>31</v>
      </c>
      <c r="W584" s="6"/>
      <c r="Y584" s="6"/>
      <c r="AA584" s="7"/>
      <c r="AC584" s="7"/>
      <c r="AI584" s="7"/>
      <c r="AJ584" s="7"/>
    </row>
    <row r="585" spans="1:36">
      <c r="A585" t="s">
        <v>182</v>
      </c>
      <c r="B585" t="s">
        <v>30</v>
      </c>
      <c r="C585" s="6">
        <v>43118.624988425923</v>
      </c>
      <c r="D585">
        <v>28</v>
      </c>
      <c r="E585" s="6">
        <v>43118.645821759259</v>
      </c>
      <c r="F585">
        <v>17.95</v>
      </c>
      <c r="G585" s="7">
        <v>-0.3589</v>
      </c>
      <c r="H585">
        <v>4315.72</v>
      </c>
      <c r="I585" s="7">
        <v>0.34250000000000003</v>
      </c>
      <c r="J585">
        <v>450</v>
      </c>
      <c r="K585">
        <v>12600</v>
      </c>
      <c r="L585">
        <v>1412603.76</v>
      </c>
      <c r="M585">
        <v>7</v>
      </c>
      <c r="N585">
        <v>616.53</v>
      </c>
      <c r="O585" s="7">
        <v>-0.71960000000000002</v>
      </c>
      <c r="P585" s="7">
        <v>0.55889999999999995</v>
      </c>
      <c r="Q585" t="s">
        <v>31</v>
      </c>
      <c r="W585" s="6"/>
      <c r="Y585" s="6"/>
      <c r="AA585" s="7"/>
      <c r="AC585" s="7"/>
      <c r="AI585" s="7"/>
      <c r="AJ585" s="7"/>
    </row>
    <row r="586" spans="1:36">
      <c r="A586" t="s">
        <v>183</v>
      </c>
      <c r="B586" t="s">
        <v>30</v>
      </c>
      <c r="C586" s="6">
        <v>43119.388877314814</v>
      </c>
      <c r="D586">
        <v>120.75</v>
      </c>
      <c r="E586" s="6">
        <v>43119.447905092595</v>
      </c>
      <c r="F586">
        <v>216.65</v>
      </c>
      <c r="G586" s="7">
        <v>0.79420000000000002</v>
      </c>
      <c r="H586">
        <v>-44673.3</v>
      </c>
      <c r="I586" s="7">
        <v>-0.82210000000000005</v>
      </c>
      <c r="J586">
        <v>450</v>
      </c>
      <c r="K586">
        <v>54337.5</v>
      </c>
      <c r="L586">
        <v>1367930.46</v>
      </c>
      <c r="M586">
        <v>18</v>
      </c>
      <c r="N586">
        <v>-2481.85</v>
      </c>
      <c r="O586" s="7">
        <v>-0.95530000000000004</v>
      </c>
      <c r="P586" s="7">
        <v>0.2112</v>
      </c>
      <c r="Q586" t="s">
        <v>31</v>
      </c>
      <c r="W586" s="6"/>
      <c r="Y586" s="6"/>
      <c r="AA586" s="7"/>
      <c r="AC586" s="7"/>
      <c r="AI586" s="7"/>
      <c r="AJ586" s="7"/>
    </row>
    <row r="587" spans="1:36">
      <c r="A587" t="s">
        <v>184</v>
      </c>
      <c r="B587" t="s">
        <v>30</v>
      </c>
      <c r="C587" s="6">
        <v>43119.628460648149</v>
      </c>
      <c r="D587">
        <v>178.2</v>
      </c>
      <c r="E587" s="6">
        <v>43124.531238425923</v>
      </c>
      <c r="F587">
        <v>33.35</v>
      </c>
      <c r="G587" s="7">
        <v>-0.81289999999999996</v>
      </c>
      <c r="H587">
        <v>64230.53</v>
      </c>
      <c r="I587" s="7">
        <v>0.80100000000000005</v>
      </c>
      <c r="J587">
        <v>450</v>
      </c>
      <c r="K587">
        <v>80190</v>
      </c>
      <c r="L587">
        <v>1432160.99</v>
      </c>
      <c r="M587">
        <v>204</v>
      </c>
      <c r="N587">
        <v>314.86</v>
      </c>
      <c r="O587" s="7">
        <v>-0.2298</v>
      </c>
      <c r="P587" s="7">
        <v>0.88719999999999999</v>
      </c>
      <c r="Q587" t="s">
        <v>31</v>
      </c>
      <c r="W587" s="6"/>
      <c r="Y587" s="6"/>
      <c r="AA587" s="7"/>
      <c r="AC587" s="7"/>
      <c r="AI587" s="7"/>
      <c r="AJ587" s="7"/>
    </row>
    <row r="588" spans="1:36">
      <c r="A588" t="s">
        <v>185</v>
      </c>
      <c r="B588" t="s">
        <v>30</v>
      </c>
      <c r="C588" s="6">
        <v>43124.531238425923</v>
      </c>
      <c r="D588">
        <v>165.35</v>
      </c>
      <c r="E588" s="6">
        <v>43124.576377314814</v>
      </c>
      <c r="F588">
        <v>227</v>
      </c>
      <c r="G588" s="7">
        <v>0.37280000000000002</v>
      </c>
      <c r="H588">
        <v>-29508.07</v>
      </c>
      <c r="I588" s="7">
        <v>-0.39660000000000001</v>
      </c>
      <c r="J588">
        <v>450</v>
      </c>
      <c r="K588">
        <v>74407.5</v>
      </c>
      <c r="L588">
        <v>1402652.92</v>
      </c>
      <c r="M588">
        <v>14</v>
      </c>
      <c r="N588">
        <v>-2107.7199999999998</v>
      </c>
      <c r="O588" s="7">
        <v>-0.45150000000000001</v>
      </c>
      <c r="P588" s="7">
        <v>9.6199999999999994E-2</v>
      </c>
      <c r="Q588" t="s">
        <v>31</v>
      </c>
      <c r="W588" s="6"/>
      <c r="Y588" s="6"/>
      <c r="AA588" s="7"/>
      <c r="AC588" s="7"/>
      <c r="AI588" s="7"/>
      <c r="AJ588" s="7"/>
    </row>
    <row r="589" spans="1:36">
      <c r="A589" t="s">
        <v>186</v>
      </c>
      <c r="B589" t="s">
        <v>30</v>
      </c>
      <c r="C589" s="6">
        <v>43125.388877314814</v>
      </c>
      <c r="D589">
        <v>76.7</v>
      </c>
      <c r="E589" s="6">
        <v>43125.434016203704</v>
      </c>
      <c r="F589">
        <v>71</v>
      </c>
      <c r="G589" s="7">
        <v>-7.4300000000000005E-2</v>
      </c>
      <c r="H589">
        <v>1900.35</v>
      </c>
      <c r="I589" s="7">
        <v>5.5100000000000003E-2</v>
      </c>
      <c r="J589">
        <v>450</v>
      </c>
      <c r="K589">
        <v>34515</v>
      </c>
      <c r="L589">
        <v>1404553.27</v>
      </c>
      <c r="M589">
        <v>14</v>
      </c>
      <c r="N589">
        <v>135.74</v>
      </c>
      <c r="O589" s="7">
        <v>-0.93420000000000003</v>
      </c>
      <c r="P589" s="7">
        <v>0.37609999999999999</v>
      </c>
      <c r="Q589" t="s">
        <v>31</v>
      </c>
      <c r="W589" s="6"/>
      <c r="Y589" s="6"/>
      <c r="AA589" s="7"/>
      <c r="AC589" s="7"/>
      <c r="AI589" s="7"/>
      <c r="AJ589" s="7"/>
    </row>
    <row r="590" spans="1:36">
      <c r="A590" t="s">
        <v>187</v>
      </c>
      <c r="B590" t="s">
        <v>30</v>
      </c>
      <c r="C590" s="6">
        <v>43125.434016203704</v>
      </c>
      <c r="D590">
        <v>81</v>
      </c>
      <c r="E590" s="6">
        <v>43125.531238425923</v>
      </c>
      <c r="F590">
        <v>133.6</v>
      </c>
      <c r="G590" s="7">
        <v>0.64939999999999998</v>
      </c>
      <c r="H590">
        <v>-24635.7</v>
      </c>
      <c r="I590" s="7">
        <v>-0.67589999999999995</v>
      </c>
      <c r="J590">
        <v>450</v>
      </c>
      <c r="K590">
        <v>36450</v>
      </c>
      <c r="L590">
        <v>1379917.57</v>
      </c>
      <c r="M590">
        <v>29</v>
      </c>
      <c r="N590">
        <v>-849.51</v>
      </c>
      <c r="O590" s="7">
        <v>-0.79010000000000002</v>
      </c>
      <c r="P590" s="7">
        <v>5.5599999999999997E-2</v>
      </c>
      <c r="Q590" t="s">
        <v>31</v>
      </c>
      <c r="W590" s="6"/>
      <c r="Y590" s="6"/>
      <c r="AA590" s="7"/>
      <c r="AC590" s="7"/>
      <c r="AI590" s="7"/>
      <c r="AJ590" s="7"/>
    </row>
    <row r="591" spans="1:36">
      <c r="A591" t="s">
        <v>185</v>
      </c>
      <c r="B591" t="s">
        <v>30</v>
      </c>
      <c r="C591" s="6">
        <v>43125.531238425923</v>
      </c>
      <c r="D591">
        <v>58.35</v>
      </c>
      <c r="E591" s="6">
        <v>43125.583321759259</v>
      </c>
      <c r="F591">
        <v>121.55</v>
      </c>
      <c r="G591" s="7">
        <v>1.0831</v>
      </c>
      <c r="H591">
        <v>-29249.55</v>
      </c>
      <c r="I591" s="7">
        <v>-1.1140000000000001</v>
      </c>
      <c r="J591">
        <v>450</v>
      </c>
      <c r="K591">
        <v>26257.5</v>
      </c>
      <c r="L591">
        <v>1350668.02</v>
      </c>
      <c r="M591">
        <v>16</v>
      </c>
      <c r="N591">
        <v>-1828.1</v>
      </c>
      <c r="O591" s="7">
        <v>-1.0831</v>
      </c>
      <c r="P591" s="7">
        <v>0.80979999999999996</v>
      </c>
      <c r="Q591" t="s">
        <v>31</v>
      </c>
      <c r="W591" s="6"/>
      <c r="Y591" s="6"/>
      <c r="AA591" s="7"/>
      <c r="AC591" s="7"/>
      <c r="AI591" s="7"/>
      <c r="AJ591" s="7"/>
    </row>
    <row r="592" spans="1:36">
      <c r="A592" t="s">
        <v>187</v>
      </c>
      <c r="B592" t="s">
        <v>30</v>
      </c>
      <c r="C592" s="6">
        <v>43125.583321759259</v>
      </c>
      <c r="D592">
        <v>71.2</v>
      </c>
      <c r="E592" s="6">
        <v>43125.645821759259</v>
      </c>
      <c r="F592">
        <v>0.05</v>
      </c>
      <c r="G592" s="7">
        <v>-0.99929999999999997</v>
      </c>
      <c r="H592">
        <v>31696.880000000001</v>
      </c>
      <c r="I592" s="7">
        <v>0.98929999999999996</v>
      </c>
      <c r="J592">
        <v>450</v>
      </c>
      <c r="K592">
        <v>32040</v>
      </c>
      <c r="L592">
        <v>1382364.89</v>
      </c>
      <c r="M592">
        <v>19</v>
      </c>
      <c r="N592">
        <v>1668.26</v>
      </c>
      <c r="O592" s="7">
        <v>-0.9073</v>
      </c>
      <c r="P592" s="7">
        <v>0.99929999999999997</v>
      </c>
      <c r="Q592" t="s">
        <v>31</v>
      </c>
      <c r="W592" s="6"/>
      <c r="Y592" s="6"/>
      <c r="AA592" s="7"/>
      <c r="AC592" s="7"/>
      <c r="AI592" s="7"/>
      <c r="AJ592" s="7"/>
    </row>
    <row r="593" spans="1:36">
      <c r="A593" t="s">
        <v>188</v>
      </c>
      <c r="B593" t="s">
        <v>30</v>
      </c>
      <c r="C593" s="6">
        <v>43129.388877314814</v>
      </c>
      <c r="D593">
        <v>359.95</v>
      </c>
      <c r="E593" s="6">
        <v>43129.600682870368</v>
      </c>
      <c r="F593">
        <v>344</v>
      </c>
      <c r="G593" s="7">
        <v>-4.4299999999999999E-2</v>
      </c>
      <c r="H593">
        <v>4009.72</v>
      </c>
      <c r="I593" s="7">
        <v>2.4799999999999999E-2</v>
      </c>
      <c r="J593">
        <v>450</v>
      </c>
      <c r="K593">
        <v>161977.5</v>
      </c>
      <c r="L593">
        <v>1386374.62</v>
      </c>
      <c r="M593">
        <v>62</v>
      </c>
      <c r="N593">
        <v>64.67</v>
      </c>
      <c r="O593" s="7">
        <v>-0.37709999999999999</v>
      </c>
      <c r="P593" s="7">
        <v>0.21609999999999999</v>
      </c>
      <c r="Q593" t="s">
        <v>31</v>
      </c>
      <c r="W593" s="6"/>
      <c r="Y593" s="6"/>
      <c r="AA593" s="7"/>
      <c r="AC593" s="7"/>
      <c r="AI593" s="7"/>
      <c r="AJ593" s="7"/>
    </row>
    <row r="594" spans="1:36">
      <c r="A594" t="s">
        <v>189</v>
      </c>
      <c r="B594" t="s">
        <v>30</v>
      </c>
      <c r="C594" s="6">
        <v>43129.600682870368</v>
      </c>
      <c r="D594">
        <v>319.60000000000002</v>
      </c>
      <c r="E594" s="6">
        <v>43131.600682870368</v>
      </c>
      <c r="F594">
        <v>121.45</v>
      </c>
      <c r="G594" s="7">
        <v>-0.62</v>
      </c>
      <c r="H594">
        <v>87182.78</v>
      </c>
      <c r="I594" s="7">
        <v>0.60619999999999996</v>
      </c>
      <c r="J594">
        <v>450</v>
      </c>
      <c r="K594">
        <v>143820</v>
      </c>
      <c r="L594">
        <v>1473557.39</v>
      </c>
      <c r="M594">
        <v>155</v>
      </c>
      <c r="N594">
        <v>562.47</v>
      </c>
      <c r="O594" s="7">
        <v>-0.1061</v>
      </c>
      <c r="P594" s="7">
        <v>0.70279999999999998</v>
      </c>
      <c r="Q594" t="s">
        <v>31</v>
      </c>
      <c r="W594" s="6"/>
      <c r="Y594" s="6"/>
      <c r="AA594" s="7"/>
      <c r="AC594" s="7"/>
      <c r="AI594" s="7"/>
      <c r="AJ594" s="7"/>
    </row>
    <row r="595" spans="1:36">
      <c r="A595" t="s">
        <v>190</v>
      </c>
      <c r="B595" t="s">
        <v>30</v>
      </c>
      <c r="C595" s="6">
        <v>43131.600682870368</v>
      </c>
      <c r="D595">
        <v>191.05</v>
      </c>
      <c r="E595" s="6">
        <v>43132.510405092595</v>
      </c>
      <c r="F595">
        <v>113.65</v>
      </c>
      <c r="G595" s="7">
        <v>-0.40510000000000002</v>
      </c>
      <c r="H595">
        <v>33458.85</v>
      </c>
      <c r="I595" s="7">
        <v>0.38919999999999999</v>
      </c>
      <c r="J595">
        <v>450</v>
      </c>
      <c r="K595">
        <v>85972.5</v>
      </c>
      <c r="L595">
        <v>1507016.24</v>
      </c>
      <c r="M595">
        <v>52</v>
      </c>
      <c r="N595">
        <v>643.44000000000005</v>
      </c>
      <c r="O595" s="7">
        <v>-3.6400000000000002E-2</v>
      </c>
      <c r="P595" s="7">
        <v>0.57240000000000002</v>
      </c>
      <c r="Q595" t="s">
        <v>31</v>
      </c>
      <c r="W595" s="6"/>
      <c r="Y595" s="6"/>
      <c r="AA595" s="7"/>
      <c r="AC595" s="7"/>
      <c r="AI595" s="7"/>
      <c r="AJ595" s="7"/>
    </row>
    <row r="596" spans="1:36">
      <c r="A596" t="s">
        <v>186</v>
      </c>
      <c r="B596" t="s">
        <v>30</v>
      </c>
      <c r="C596" s="6">
        <v>43132.510405092595</v>
      </c>
      <c r="D596">
        <v>181.15</v>
      </c>
      <c r="E596" s="6">
        <v>43132.552071759259</v>
      </c>
      <c r="F596">
        <v>124.65</v>
      </c>
      <c r="G596" s="7">
        <v>-0.31190000000000001</v>
      </c>
      <c r="H596">
        <v>24048.9</v>
      </c>
      <c r="I596" s="7">
        <v>0.29499999999999998</v>
      </c>
      <c r="J596">
        <v>450</v>
      </c>
      <c r="K596">
        <v>81517.5</v>
      </c>
      <c r="L596">
        <v>1531065.14</v>
      </c>
      <c r="M596">
        <v>13</v>
      </c>
      <c r="N596">
        <v>1849.92</v>
      </c>
      <c r="O596" s="7">
        <v>-0.31380000000000002</v>
      </c>
      <c r="P596" s="7">
        <v>0.81669999999999998</v>
      </c>
      <c r="Q596" t="s">
        <v>31</v>
      </c>
      <c r="W596" s="6"/>
      <c r="Y596" s="6"/>
      <c r="AA596" s="7"/>
      <c r="AC596" s="7"/>
      <c r="AI596" s="7"/>
      <c r="AJ596" s="7"/>
    </row>
    <row r="597" spans="1:36">
      <c r="A597" t="s">
        <v>188</v>
      </c>
      <c r="B597" t="s">
        <v>30</v>
      </c>
      <c r="C597" s="6">
        <v>43132.552071759259</v>
      </c>
      <c r="D597">
        <v>96</v>
      </c>
      <c r="E597" s="6">
        <v>43132.631932870368</v>
      </c>
      <c r="F597">
        <v>262</v>
      </c>
      <c r="G597" s="7">
        <v>1.7292000000000001</v>
      </c>
      <c r="H597">
        <v>-76311</v>
      </c>
      <c r="I597" s="7">
        <v>-1.7665</v>
      </c>
      <c r="J597">
        <v>450</v>
      </c>
      <c r="K597">
        <v>43200</v>
      </c>
      <c r="L597">
        <v>1454754.14</v>
      </c>
      <c r="M597">
        <v>24</v>
      </c>
      <c r="N597">
        <v>-3179.63</v>
      </c>
      <c r="O597" s="7">
        <v>-1.7292000000000001</v>
      </c>
      <c r="P597" s="7">
        <v>0.68120000000000003</v>
      </c>
      <c r="Q597" t="s">
        <v>31</v>
      </c>
      <c r="W597" s="6"/>
      <c r="Y597" s="6"/>
      <c r="AA597" s="7"/>
      <c r="AC597" s="7"/>
      <c r="AI597" s="7"/>
      <c r="AJ597" s="7"/>
    </row>
    <row r="598" spans="1:36">
      <c r="A598" t="s">
        <v>191</v>
      </c>
      <c r="B598" t="s">
        <v>30</v>
      </c>
      <c r="C598" s="6">
        <v>43133.388877314814</v>
      </c>
      <c r="D598">
        <v>211.25</v>
      </c>
      <c r="E598" s="6">
        <v>43137.583321759259</v>
      </c>
      <c r="F598">
        <v>7.45</v>
      </c>
      <c r="G598" s="7">
        <v>-0.9647</v>
      </c>
      <c r="H598">
        <v>90725.85</v>
      </c>
      <c r="I598" s="7">
        <v>0.95440000000000003</v>
      </c>
      <c r="J598">
        <v>450</v>
      </c>
      <c r="K598">
        <v>95062.5</v>
      </c>
      <c r="L598">
        <v>1545479.99</v>
      </c>
      <c r="M598">
        <v>211</v>
      </c>
      <c r="N598">
        <v>429.98</v>
      </c>
      <c r="O598" s="7">
        <v>-7.9299999999999995E-2</v>
      </c>
      <c r="P598" s="7">
        <v>0.995</v>
      </c>
      <c r="Q598" t="s">
        <v>31</v>
      </c>
      <c r="W598" s="6"/>
      <c r="Y598" s="6"/>
      <c r="AA598" s="7"/>
      <c r="AC598" s="7"/>
      <c r="AI598" s="7"/>
      <c r="AJ598" s="7"/>
    </row>
    <row r="599" spans="1:36">
      <c r="A599" t="s">
        <v>166</v>
      </c>
      <c r="B599" t="s">
        <v>30</v>
      </c>
      <c r="C599" s="6">
        <v>43137.583321759259</v>
      </c>
      <c r="D599">
        <v>233.05</v>
      </c>
      <c r="E599" s="6">
        <v>43137.600682870368</v>
      </c>
      <c r="F599">
        <v>619.95000000000005</v>
      </c>
      <c r="G599" s="7">
        <v>1.6601999999999999</v>
      </c>
      <c r="H599">
        <v>-177943.5</v>
      </c>
      <c r="I599" s="7">
        <v>-1.6968000000000001</v>
      </c>
      <c r="J599">
        <v>450</v>
      </c>
      <c r="K599">
        <v>104872.5</v>
      </c>
      <c r="L599">
        <v>1367536.49</v>
      </c>
      <c r="M599">
        <v>6</v>
      </c>
      <c r="N599">
        <v>-29657.25</v>
      </c>
      <c r="O599" s="7">
        <v>-1.6601999999999999</v>
      </c>
      <c r="P599" s="7">
        <v>0.16520000000000001</v>
      </c>
      <c r="Q599" t="s">
        <v>31</v>
      </c>
      <c r="W599" s="6"/>
      <c r="Y599" s="6"/>
      <c r="AA599" s="7"/>
      <c r="AC599" s="7"/>
      <c r="AI599" s="7"/>
      <c r="AJ599" s="7"/>
    </row>
    <row r="600" spans="1:36">
      <c r="A600" t="s">
        <v>181</v>
      </c>
      <c r="B600" t="s">
        <v>30</v>
      </c>
      <c r="C600" s="6">
        <v>43137.600682870368</v>
      </c>
      <c r="D600">
        <v>302.39999999999998</v>
      </c>
      <c r="E600" s="6">
        <v>43138.503460648149</v>
      </c>
      <c r="F600">
        <v>590.95000000000005</v>
      </c>
      <c r="G600" s="7">
        <v>0.95420000000000005</v>
      </c>
      <c r="H600">
        <v>-133867.57999999999</v>
      </c>
      <c r="I600" s="7">
        <v>-0.98370000000000002</v>
      </c>
      <c r="J600">
        <v>450</v>
      </c>
      <c r="K600">
        <v>136080</v>
      </c>
      <c r="L600">
        <v>1233668.92</v>
      </c>
      <c r="M600">
        <v>50</v>
      </c>
      <c r="N600">
        <v>-2677.35</v>
      </c>
      <c r="O600" s="7">
        <v>-0.95420000000000005</v>
      </c>
      <c r="P600" s="7">
        <v>0.1726</v>
      </c>
      <c r="Q600" t="s">
        <v>31</v>
      </c>
      <c r="W600" s="6"/>
      <c r="Y600" s="6"/>
      <c r="AA600" s="7"/>
      <c r="AC600" s="7"/>
      <c r="AI600" s="7"/>
      <c r="AJ600" s="7"/>
    </row>
    <row r="601" spans="1:36">
      <c r="A601" t="s">
        <v>176</v>
      </c>
      <c r="B601" t="s">
        <v>30</v>
      </c>
      <c r="C601" s="6">
        <v>43138.506932870368</v>
      </c>
      <c r="D601">
        <v>195</v>
      </c>
      <c r="E601" s="6">
        <v>43139.402766203704</v>
      </c>
      <c r="F601">
        <v>170.25</v>
      </c>
      <c r="G601" s="7">
        <v>-0.12690000000000001</v>
      </c>
      <c r="H601">
        <v>9493.8799999999992</v>
      </c>
      <c r="I601" s="7">
        <v>0.1082</v>
      </c>
      <c r="J601">
        <v>450</v>
      </c>
      <c r="K601">
        <v>87750</v>
      </c>
      <c r="L601">
        <v>1243162.79</v>
      </c>
      <c r="M601">
        <v>48</v>
      </c>
      <c r="N601">
        <v>197.79</v>
      </c>
      <c r="O601" s="7">
        <v>-0.27329999999999999</v>
      </c>
      <c r="P601" s="7">
        <v>0.65</v>
      </c>
      <c r="Q601" t="s">
        <v>31</v>
      </c>
      <c r="W601" s="6"/>
      <c r="Y601" s="6"/>
      <c r="AA601" s="7"/>
      <c r="AC601" s="7"/>
      <c r="AI601" s="7"/>
      <c r="AJ601" s="7"/>
    </row>
    <row r="602" spans="1:36">
      <c r="A602" t="s">
        <v>175</v>
      </c>
      <c r="B602" t="s">
        <v>30</v>
      </c>
      <c r="C602" s="6">
        <v>43139.402766203704</v>
      </c>
      <c r="D602">
        <v>104</v>
      </c>
      <c r="E602" s="6">
        <v>43139.607627314814</v>
      </c>
      <c r="F602">
        <v>16.75</v>
      </c>
      <c r="G602" s="7">
        <v>-0.83889999999999998</v>
      </c>
      <c r="H602">
        <v>38719.129999999997</v>
      </c>
      <c r="I602" s="7">
        <v>0.82730000000000004</v>
      </c>
      <c r="J602">
        <v>450</v>
      </c>
      <c r="K602">
        <v>46800</v>
      </c>
      <c r="L602">
        <v>1281881.92</v>
      </c>
      <c r="M602">
        <v>60</v>
      </c>
      <c r="N602">
        <v>645.32000000000005</v>
      </c>
      <c r="O602" s="7">
        <v>-7.6899999999999996E-2</v>
      </c>
      <c r="P602" s="7">
        <v>0.93889999999999996</v>
      </c>
      <c r="Q602" t="s">
        <v>31</v>
      </c>
      <c r="W602" s="6"/>
      <c r="Y602" s="6"/>
      <c r="AA602" s="7"/>
      <c r="AC602" s="7"/>
      <c r="AI602" s="7"/>
      <c r="AJ602" s="7"/>
    </row>
    <row r="603" spans="1:36">
      <c r="A603" t="s">
        <v>177</v>
      </c>
      <c r="B603" t="s">
        <v>30</v>
      </c>
      <c r="C603" s="6">
        <v>43139.607627314814</v>
      </c>
      <c r="D603">
        <v>45.05</v>
      </c>
      <c r="E603" s="6">
        <v>43139.645821759259</v>
      </c>
      <c r="F603">
        <v>6.5</v>
      </c>
      <c r="G603" s="7">
        <v>-0.85570000000000002</v>
      </c>
      <c r="H603">
        <v>17115.53</v>
      </c>
      <c r="I603" s="7">
        <v>0.84430000000000005</v>
      </c>
      <c r="J603">
        <v>450</v>
      </c>
      <c r="K603">
        <v>20272.5</v>
      </c>
      <c r="L603">
        <v>1298997.44</v>
      </c>
      <c r="M603">
        <v>12</v>
      </c>
      <c r="N603">
        <v>1426.29</v>
      </c>
      <c r="O603" s="7">
        <v>-0.91559999999999997</v>
      </c>
      <c r="P603" s="7">
        <v>0.85570000000000002</v>
      </c>
      <c r="Q603" t="s">
        <v>31</v>
      </c>
      <c r="W603" s="6"/>
      <c r="Y603" s="6"/>
      <c r="AA603" s="7"/>
      <c r="AC603" s="7"/>
      <c r="AI603" s="7"/>
      <c r="AJ603" s="7"/>
    </row>
    <row r="604" spans="1:36">
      <c r="A604" t="s">
        <v>168</v>
      </c>
      <c r="B604" t="s">
        <v>30</v>
      </c>
      <c r="C604" s="6">
        <v>43140.388877314814</v>
      </c>
      <c r="D604">
        <v>334</v>
      </c>
      <c r="E604" s="6">
        <v>43143.388877314814</v>
      </c>
      <c r="F604">
        <v>343</v>
      </c>
      <c r="G604" s="7">
        <v>2.69E-2</v>
      </c>
      <c r="H604">
        <v>-7096.5</v>
      </c>
      <c r="I604" s="7">
        <v>-4.7199999999999999E-2</v>
      </c>
      <c r="J604">
        <v>450</v>
      </c>
      <c r="K604">
        <v>150300</v>
      </c>
      <c r="L604">
        <v>1291900.94</v>
      </c>
      <c r="M604">
        <v>78</v>
      </c>
      <c r="N604">
        <v>-90.98</v>
      </c>
      <c r="O604" s="7">
        <v>-0.1976</v>
      </c>
      <c r="P604" s="7">
        <v>0.19159999999999999</v>
      </c>
      <c r="Q604" t="s">
        <v>31</v>
      </c>
      <c r="W604" s="6"/>
      <c r="Y604" s="6"/>
      <c r="AA604" s="7"/>
      <c r="AC604" s="7"/>
      <c r="AI604" s="7"/>
      <c r="AJ604" s="7"/>
    </row>
    <row r="605" spans="1:36">
      <c r="A605" t="s">
        <v>172</v>
      </c>
      <c r="B605" t="s">
        <v>30</v>
      </c>
      <c r="C605" s="6">
        <v>43143.388877314814</v>
      </c>
      <c r="D605">
        <v>219</v>
      </c>
      <c r="E605" s="6">
        <v>43145.402766203704</v>
      </c>
      <c r="F605">
        <v>161</v>
      </c>
      <c r="G605" s="7">
        <v>-0.26479999999999998</v>
      </c>
      <c r="H605">
        <v>24390</v>
      </c>
      <c r="I605" s="7">
        <v>0.2475</v>
      </c>
      <c r="J605">
        <v>450</v>
      </c>
      <c r="K605">
        <v>98550</v>
      </c>
      <c r="L605">
        <v>1316290.94</v>
      </c>
      <c r="M605">
        <v>82</v>
      </c>
      <c r="N605">
        <v>297.44</v>
      </c>
      <c r="O605" s="7">
        <v>-0.46139999999999998</v>
      </c>
      <c r="P605" s="7">
        <v>0.61760000000000004</v>
      </c>
      <c r="Q605" t="s">
        <v>31</v>
      </c>
      <c r="W605" s="6"/>
      <c r="Y605" s="6"/>
      <c r="AA605" s="7"/>
      <c r="AC605" s="7"/>
      <c r="AI605" s="7"/>
      <c r="AJ605" s="7"/>
    </row>
    <row r="606" spans="1:36">
      <c r="A606" t="s">
        <v>166</v>
      </c>
      <c r="B606" t="s">
        <v>30</v>
      </c>
      <c r="C606" s="6">
        <v>43145.402766203704</v>
      </c>
      <c r="D606">
        <v>150</v>
      </c>
      <c r="E606" s="6">
        <v>43146.420127314814</v>
      </c>
      <c r="F606">
        <v>42.65</v>
      </c>
      <c r="G606" s="7">
        <v>-0.7157</v>
      </c>
      <c r="H606">
        <v>47440.57</v>
      </c>
      <c r="I606" s="7">
        <v>0.70279999999999998</v>
      </c>
      <c r="J606">
        <v>450</v>
      </c>
      <c r="K606">
        <v>67500</v>
      </c>
      <c r="L606">
        <v>1363731.52</v>
      </c>
      <c r="M606">
        <v>83</v>
      </c>
      <c r="N606">
        <v>571.57000000000005</v>
      </c>
      <c r="O606" s="7">
        <v>-0.29299999999999998</v>
      </c>
      <c r="P606" s="7">
        <v>0.93169999999999997</v>
      </c>
      <c r="Q606" t="s">
        <v>31</v>
      </c>
      <c r="W606" s="6"/>
      <c r="Y606" s="6"/>
      <c r="AA606" s="7"/>
      <c r="AC606" s="7"/>
      <c r="AI606" s="7"/>
      <c r="AJ606" s="7"/>
    </row>
    <row r="607" spans="1:36">
      <c r="A607" t="s">
        <v>172</v>
      </c>
      <c r="B607" t="s">
        <v>30</v>
      </c>
      <c r="C607" s="6">
        <v>43146.420127314814</v>
      </c>
      <c r="D607">
        <v>114.55</v>
      </c>
      <c r="E607" s="6">
        <v>43146.569432870368</v>
      </c>
      <c r="F607">
        <v>197.95</v>
      </c>
      <c r="G607" s="7">
        <v>0.72809999999999997</v>
      </c>
      <c r="H607">
        <v>-38936.25</v>
      </c>
      <c r="I607" s="7">
        <v>-0.75529999999999997</v>
      </c>
      <c r="J607">
        <v>450</v>
      </c>
      <c r="K607">
        <v>51547.5</v>
      </c>
      <c r="L607">
        <v>1324795.27</v>
      </c>
      <c r="M607">
        <v>44</v>
      </c>
      <c r="N607">
        <v>-884.91</v>
      </c>
      <c r="O607" s="7">
        <v>-0.72809999999999997</v>
      </c>
      <c r="P607" s="7">
        <v>0.52729999999999999</v>
      </c>
      <c r="Q607" t="s">
        <v>31</v>
      </c>
      <c r="W607" s="6"/>
      <c r="Y607" s="6"/>
      <c r="AA607" s="7"/>
      <c r="AC607" s="7"/>
      <c r="AI607" s="7"/>
      <c r="AJ607" s="7"/>
    </row>
    <row r="608" spans="1:36">
      <c r="A608" t="s">
        <v>164</v>
      </c>
      <c r="B608" t="s">
        <v>30</v>
      </c>
      <c r="C608" s="6">
        <v>43146.569432870368</v>
      </c>
      <c r="D608">
        <v>45</v>
      </c>
      <c r="E608" s="6">
        <v>43146.645821759259</v>
      </c>
      <c r="F608">
        <v>7.95</v>
      </c>
      <c r="G608" s="7">
        <v>-0.82330000000000003</v>
      </c>
      <c r="H608">
        <v>16434.22</v>
      </c>
      <c r="I608" s="7">
        <v>0.81159999999999999</v>
      </c>
      <c r="J608">
        <v>450</v>
      </c>
      <c r="K608">
        <v>20250</v>
      </c>
      <c r="L608">
        <v>1341229.49</v>
      </c>
      <c r="M608">
        <v>23</v>
      </c>
      <c r="N608">
        <v>714.53</v>
      </c>
      <c r="O608" s="7">
        <v>-0.87</v>
      </c>
      <c r="P608" s="7">
        <v>0.94440000000000002</v>
      </c>
      <c r="Q608" t="s">
        <v>31</v>
      </c>
      <c r="W608" s="6"/>
      <c r="Y608" s="6"/>
      <c r="AA608" s="7"/>
      <c r="AC608" s="7"/>
      <c r="AI608" s="7"/>
      <c r="AJ608" s="7"/>
    </row>
    <row r="609" spans="1:36">
      <c r="A609" t="s">
        <v>172</v>
      </c>
      <c r="B609" t="s">
        <v>30</v>
      </c>
      <c r="C609" s="6">
        <v>43147.388877314814</v>
      </c>
      <c r="D609">
        <v>247.8</v>
      </c>
      <c r="E609" s="6">
        <v>43147.45484953704</v>
      </c>
      <c r="F609">
        <v>333</v>
      </c>
      <c r="G609" s="7">
        <v>0.34379999999999999</v>
      </c>
      <c r="H609">
        <v>-40953.599999999999</v>
      </c>
      <c r="I609" s="7">
        <v>-0.36730000000000002</v>
      </c>
      <c r="J609">
        <v>450</v>
      </c>
      <c r="K609">
        <v>111510</v>
      </c>
      <c r="L609">
        <v>1300275.8899999999</v>
      </c>
      <c r="M609">
        <v>20</v>
      </c>
      <c r="N609">
        <v>-2047.68</v>
      </c>
      <c r="O609" s="7">
        <v>-0.34379999999999999</v>
      </c>
      <c r="P609" s="7">
        <v>7.1800000000000003E-2</v>
      </c>
      <c r="Q609" t="s">
        <v>31</v>
      </c>
      <c r="W609" s="6"/>
      <c r="Y609" s="6"/>
      <c r="AA609" s="7"/>
      <c r="AC609" s="7"/>
      <c r="AI609" s="7"/>
      <c r="AJ609" s="7"/>
    </row>
    <row r="610" spans="1:36">
      <c r="A610" t="s">
        <v>164</v>
      </c>
      <c r="B610" t="s">
        <v>30</v>
      </c>
      <c r="C610" s="6">
        <v>43147.45484953704</v>
      </c>
      <c r="D610">
        <v>250.1</v>
      </c>
      <c r="E610" s="6">
        <v>43150.635405092595</v>
      </c>
      <c r="F610">
        <v>52.6</v>
      </c>
      <c r="G610" s="7">
        <v>-0.78969999999999996</v>
      </c>
      <c r="H610">
        <v>87512.85</v>
      </c>
      <c r="I610" s="7">
        <v>0.77759999999999996</v>
      </c>
      <c r="J610">
        <v>450</v>
      </c>
      <c r="K610">
        <v>112545</v>
      </c>
      <c r="L610">
        <v>1387788.74</v>
      </c>
      <c r="M610">
        <v>130</v>
      </c>
      <c r="N610">
        <v>673.18</v>
      </c>
      <c r="O610" s="7">
        <v>-5.3400000000000003E-2</v>
      </c>
      <c r="P610" s="7">
        <v>0.8952</v>
      </c>
      <c r="Q610" t="s">
        <v>31</v>
      </c>
      <c r="W610" s="6"/>
      <c r="Y610" s="6"/>
      <c r="AA610" s="7"/>
      <c r="AC610" s="7"/>
      <c r="AI610" s="7"/>
      <c r="AJ610" s="7"/>
    </row>
    <row r="611" spans="1:36">
      <c r="A611" t="s">
        <v>150</v>
      </c>
      <c r="B611" t="s">
        <v>30</v>
      </c>
      <c r="C611" s="6">
        <v>43150.635405092595</v>
      </c>
      <c r="D611">
        <v>216.7</v>
      </c>
      <c r="E611" s="6">
        <v>43151.621516203704</v>
      </c>
      <c r="F611">
        <v>249.5</v>
      </c>
      <c r="G611" s="7">
        <v>0.15140000000000001</v>
      </c>
      <c r="H611">
        <v>-16857.900000000001</v>
      </c>
      <c r="I611" s="7">
        <v>-0.1729</v>
      </c>
      <c r="J611">
        <v>450</v>
      </c>
      <c r="K611">
        <v>97515</v>
      </c>
      <c r="L611">
        <v>1370930.84</v>
      </c>
      <c r="M611">
        <v>74</v>
      </c>
      <c r="N611">
        <v>-227.81</v>
      </c>
      <c r="O611" s="7">
        <v>-0.1724</v>
      </c>
      <c r="P611" s="7">
        <v>0.47299999999999998</v>
      </c>
      <c r="Q611" t="s">
        <v>31</v>
      </c>
      <c r="W611" s="6"/>
      <c r="Y611" s="6"/>
      <c r="AA611" s="7"/>
      <c r="AC611" s="7"/>
      <c r="AI611" s="7"/>
      <c r="AJ611" s="7"/>
    </row>
    <row r="612" spans="1:36">
      <c r="A612" t="s">
        <v>149</v>
      </c>
      <c r="B612" t="s">
        <v>30</v>
      </c>
      <c r="C612" s="6">
        <v>43151.621516203704</v>
      </c>
      <c r="D612">
        <v>134.4</v>
      </c>
      <c r="E612" s="6">
        <v>43152.586793981478</v>
      </c>
      <c r="F612">
        <v>92.15</v>
      </c>
      <c r="G612" s="7">
        <v>-0.31440000000000001</v>
      </c>
      <c r="H612">
        <v>17993.03</v>
      </c>
      <c r="I612" s="7">
        <v>0.29749999999999999</v>
      </c>
      <c r="J612">
        <v>450</v>
      </c>
      <c r="K612">
        <v>60480</v>
      </c>
      <c r="L612">
        <v>1388923.87</v>
      </c>
      <c r="M612">
        <v>68</v>
      </c>
      <c r="N612">
        <v>264.60000000000002</v>
      </c>
      <c r="O612" s="7">
        <v>-0.4304</v>
      </c>
      <c r="P612" s="7">
        <v>0.68530000000000002</v>
      </c>
      <c r="Q612" t="s">
        <v>31</v>
      </c>
      <c r="W612" s="6"/>
      <c r="Y612" s="6"/>
      <c r="AA612" s="7"/>
      <c r="AC612" s="7"/>
      <c r="AI612" s="7"/>
      <c r="AJ612" s="7"/>
    </row>
    <row r="613" spans="1:36">
      <c r="A613" t="s">
        <v>160</v>
      </c>
      <c r="B613" t="s">
        <v>30</v>
      </c>
      <c r="C613" s="6">
        <v>43152.586793981478</v>
      </c>
      <c r="D613">
        <v>97.45</v>
      </c>
      <c r="E613" s="6">
        <v>43153.388877314814</v>
      </c>
      <c r="F613">
        <v>114.45</v>
      </c>
      <c r="G613" s="7">
        <v>0.1744</v>
      </c>
      <c r="H613">
        <v>-8603.5499999999993</v>
      </c>
      <c r="I613" s="7">
        <v>-0.19620000000000001</v>
      </c>
      <c r="J613">
        <v>450</v>
      </c>
      <c r="K613">
        <v>43852.5</v>
      </c>
      <c r="L613">
        <v>1380320.32</v>
      </c>
      <c r="M613">
        <v>21</v>
      </c>
      <c r="N613">
        <v>-409.69</v>
      </c>
      <c r="O613" s="7">
        <v>-0.36430000000000001</v>
      </c>
      <c r="P613" s="7">
        <v>0.17910000000000001</v>
      </c>
      <c r="Q613" t="s">
        <v>31</v>
      </c>
      <c r="W613" s="6"/>
      <c r="Y613" s="6"/>
      <c r="AA613" s="7"/>
      <c r="AC613" s="7"/>
      <c r="AI613" s="7"/>
      <c r="AJ613" s="7"/>
    </row>
    <row r="614" spans="1:36">
      <c r="A614" t="s">
        <v>161</v>
      </c>
      <c r="B614" t="s">
        <v>30</v>
      </c>
      <c r="C614" s="6">
        <v>43153.388877314814</v>
      </c>
      <c r="D614">
        <v>53.85</v>
      </c>
      <c r="E614" s="6">
        <v>43153.555543981478</v>
      </c>
      <c r="F614">
        <v>52.2</v>
      </c>
      <c r="G614" s="7">
        <v>-3.0599999999999999E-2</v>
      </c>
      <c r="H614">
        <v>265.27</v>
      </c>
      <c r="I614" s="7">
        <v>1.09E-2</v>
      </c>
      <c r="J614">
        <v>450</v>
      </c>
      <c r="K614">
        <v>24232.5</v>
      </c>
      <c r="L614">
        <v>1380585.59</v>
      </c>
      <c r="M614">
        <v>49</v>
      </c>
      <c r="N614">
        <v>5.41</v>
      </c>
      <c r="O614" s="7">
        <v>-0.67130000000000001</v>
      </c>
      <c r="P614" s="7">
        <v>0.35930000000000001</v>
      </c>
      <c r="Q614" t="s">
        <v>31</v>
      </c>
      <c r="W614" s="6"/>
      <c r="Y614" s="6"/>
      <c r="AA614" s="7"/>
      <c r="AC614" s="7"/>
      <c r="AI614" s="7"/>
      <c r="AJ614" s="7"/>
    </row>
    <row r="615" spans="1:36">
      <c r="A615" t="s">
        <v>160</v>
      </c>
      <c r="B615" t="s">
        <v>30</v>
      </c>
      <c r="C615" s="6">
        <v>43153.555543981478</v>
      </c>
      <c r="D615">
        <v>82</v>
      </c>
      <c r="E615" s="6">
        <v>43153.597210648149</v>
      </c>
      <c r="F615">
        <v>125.5</v>
      </c>
      <c r="G615" s="7">
        <v>0.53049999999999997</v>
      </c>
      <c r="H615">
        <v>-20508.75</v>
      </c>
      <c r="I615" s="7">
        <v>-0.55579999999999996</v>
      </c>
      <c r="J615">
        <v>450</v>
      </c>
      <c r="K615">
        <v>36900</v>
      </c>
      <c r="L615">
        <v>1360076.84</v>
      </c>
      <c r="M615">
        <v>13</v>
      </c>
      <c r="N615">
        <v>-1577.6</v>
      </c>
      <c r="O615" s="7">
        <v>-0.53049999999999997</v>
      </c>
      <c r="P615" s="7">
        <v>0.24329999999999999</v>
      </c>
      <c r="Q615" t="s">
        <v>31</v>
      </c>
      <c r="W615" s="6"/>
      <c r="Y615" s="6"/>
      <c r="AA615" s="7"/>
      <c r="AC615" s="7"/>
      <c r="AI615" s="7"/>
      <c r="AJ615" s="7"/>
    </row>
    <row r="616" spans="1:36">
      <c r="A616" t="s">
        <v>153</v>
      </c>
      <c r="B616" t="s">
        <v>30</v>
      </c>
      <c r="C616" s="6">
        <v>43153.597210648149</v>
      </c>
      <c r="D616">
        <v>44</v>
      </c>
      <c r="E616" s="6">
        <v>43153.628460648149</v>
      </c>
      <c r="F616">
        <v>117</v>
      </c>
      <c r="G616" s="7">
        <v>1.6591</v>
      </c>
      <c r="H616">
        <v>-33574.5</v>
      </c>
      <c r="I616" s="7">
        <v>-1.6957</v>
      </c>
      <c r="J616">
        <v>450</v>
      </c>
      <c r="K616">
        <v>19800</v>
      </c>
      <c r="L616">
        <v>1326502.3400000001</v>
      </c>
      <c r="M616">
        <v>10</v>
      </c>
      <c r="N616">
        <v>-3357.45</v>
      </c>
      <c r="O616" s="7">
        <v>-1.6591</v>
      </c>
      <c r="P616" s="7">
        <v>0.30680000000000002</v>
      </c>
      <c r="Q616" t="s">
        <v>31</v>
      </c>
      <c r="W616" s="6"/>
      <c r="Y616" s="6"/>
      <c r="AA616" s="7"/>
      <c r="AC616" s="7"/>
      <c r="AI616" s="7"/>
      <c r="AJ616" s="7"/>
    </row>
    <row r="617" spans="1:36">
      <c r="A617" t="s">
        <v>162</v>
      </c>
      <c r="B617" t="s">
        <v>30</v>
      </c>
      <c r="C617" s="6">
        <v>43153.628460648149</v>
      </c>
      <c r="D617">
        <v>67.2</v>
      </c>
      <c r="E617" s="6">
        <v>43153.645821759259</v>
      </c>
      <c r="F617">
        <v>44.85</v>
      </c>
      <c r="G617" s="7">
        <v>-0.33260000000000001</v>
      </c>
      <c r="H617">
        <v>9553.2800000000007</v>
      </c>
      <c r="I617" s="7">
        <v>0.31590000000000001</v>
      </c>
      <c r="J617">
        <v>450</v>
      </c>
      <c r="K617">
        <v>30240</v>
      </c>
      <c r="L617">
        <v>1336055.6200000001</v>
      </c>
      <c r="M617">
        <v>6</v>
      </c>
      <c r="N617">
        <v>1592.21</v>
      </c>
      <c r="O617" s="7">
        <v>-0.84150000000000003</v>
      </c>
      <c r="P617" s="7">
        <v>0.43080000000000002</v>
      </c>
      <c r="Q617" t="s">
        <v>31</v>
      </c>
      <c r="W617" s="6"/>
      <c r="Y617" s="6"/>
      <c r="AA617" s="7"/>
      <c r="AC617" s="7"/>
      <c r="AI617" s="7"/>
      <c r="AJ617" s="7"/>
    </row>
    <row r="618" spans="1:36">
      <c r="A618" t="s">
        <v>150</v>
      </c>
      <c r="B618" t="s">
        <v>30</v>
      </c>
      <c r="C618" s="6">
        <v>43154.388877314814</v>
      </c>
      <c r="D618">
        <v>204.35</v>
      </c>
      <c r="E618" s="6">
        <v>43158.402766203704</v>
      </c>
      <c r="F618">
        <v>35</v>
      </c>
      <c r="G618" s="7">
        <v>-0.82869999999999999</v>
      </c>
      <c r="H618">
        <v>75130.429999999993</v>
      </c>
      <c r="I618" s="7">
        <v>0.81699999999999995</v>
      </c>
      <c r="J618">
        <v>450</v>
      </c>
      <c r="K618">
        <v>91957.5</v>
      </c>
      <c r="L618">
        <v>1411186.04</v>
      </c>
      <c r="M618">
        <v>159</v>
      </c>
      <c r="N618">
        <v>472.52</v>
      </c>
      <c r="O618" s="7">
        <v>-0.2354</v>
      </c>
      <c r="P618" s="7">
        <v>0.92369999999999997</v>
      </c>
      <c r="Q618" t="s">
        <v>31</v>
      </c>
      <c r="W618" s="6"/>
      <c r="Y618" s="6"/>
      <c r="AA618" s="7"/>
      <c r="AC618" s="7"/>
      <c r="AI618" s="7"/>
      <c r="AJ618" s="7"/>
    </row>
    <row r="619" spans="1:36">
      <c r="A619" t="s">
        <v>168</v>
      </c>
      <c r="B619" t="s">
        <v>30</v>
      </c>
      <c r="C619" s="6">
        <v>43158.402766203704</v>
      </c>
      <c r="D619">
        <v>146.15</v>
      </c>
      <c r="E619" s="6">
        <v>43159.621516203704</v>
      </c>
      <c r="F619">
        <v>15.15</v>
      </c>
      <c r="G619" s="7">
        <v>-0.89629999999999999</v>
      </c>
      <c r="H619">
        <v>58224.15</v>
      </c>
      <c r="I619" s="7">
        <v>0.88529999999999998</v>
      </c>
      <c r="J619">
        <v>450</v>
      </c>
      <c r="K619">
        <v>65767.5</v>
      </c>
      <c r="L619">
        <v>1469410.19</v>
      </c>
      <c r="M619">
        <v>141</v>
      </c>
      <c r="N619">
        <v>412.94</v>
      </c>
      <c r="O619" s="7">
        <v>-0.2364</v>
      </c>
      <c r="P619" s="7">
        <v>0.97330000000000005</v>
      </c>
      <c r="Q619" t="s">
        <v>31</v>
      </c>
      <c r="W619" s="6"/>
      <c r="Y619" s="6"/>
      <c r="AA619" s="7"/>
      <c r="AC619" s="7"/>
      <c r="AI619" s="7"/>
      <c r="AJ619" s="7"/>
    </row>
    <row r="620" spans="1:36">
      <c r="A620" t="s">
        <v>178</v>
      </c>
      <c r="B620" t="s">
        <v>30</v>
      </c>
      <c r="C620" s="6">
        <v>43159.621516203704</v>
      </c>
      <c r="D620">
        <v>92.15</v>
      </c>
      <c r="E620" s="6">
        <v>43160.475682870368</v>
      </c>
      <c r="F620">
        <v>136.25</v>
      </c>
      <c r="G620" s="7">
        <v>0.47860000000000003</v>
      </c>
      <c r="H620">
        <v>-20872.8</v>
      </c>
      <c r="I620" s="7">
        <v>-0.50339999999999996</v>
      </c>
      <c r="J620">
        <v>450</v>
      </c>
      <c r="K620">
        <v>41467.5</v>
      </c>
      <c r="L620">
        <v>1448537.39</v>
      </c>
      <c r="M620">
        <v>36</v>
      </c>
      <c r="N620">
        <v>-579.79999999999995</v>
      </c>
      <c r="O620" s="7">
        <v>-1.0819000000000001</v>
      </c>
      <c r="P620" s="7">
        <v>0.3755</v>
      </c>
      <c r="Q620" t="s">
        <v>31</v>
      </c>
      <c r="W620" s="6"/>
      <c r="Y620" s="6"/>
      <c r="AA620" s="7"/>
      <c r="AC620" s="7"/>
      <c r="AI620" s="7"/>
      <c r="AJ620" s="7"/>
    </row>
    <row r="621" spans="1:36">
      <c r="A621" t="s">
        <v>151</v>
      </c>
      <c r="B621" t="s">
        <v>30</v>
      </c>
      <c r="C621" s="6">
        <v>43160.475682870368</v>
      </c>
      <c r="D621">
        <v>43.2</v>
      </c>
      <c r="E621" s="6">
        <v>43160.645821759259</v>
      </c>
      <c r="F621">
        <v>0.05</v>
      </c>
      <c r="G621" s="7">
        <v>-0.99880000000000002</v>
      </c>
      <c r="H621">
        <v>19222.88</v>
      </c>
      <c r="I621" s="7">
        <v>0.98880000000000001</v>
      </c>
      <c r="J621">
        <v>450</v>
      </c>
      <c r="K621">
        <v>19440</v>
      </c>
      <c r="L621">
        <v>1467760.27</v>
      </c>
      <c r="M621">
        <v>50</v>
      </c>
      <c r="N621">
        <v>384.46</v>
      </c>
      <c r="O621" s="7">
        <v>-0.70830000000000004</v>
      </c>
      <c r="P621" s="7">
        <v>0.99880000000000002</v>
      </c>
      <c r="Q621" t="s">
        <v>31</v>
      </c>
      <c r="W621" s="6"/>
      <c r="Y621" s="6"/>
      <c r="AA621" s="7"/>
      <c r="AC621" s="7"/>
      <c r="AI621" s="7"/>
      <c r="AJ621" s="7"/>
    </row>
    <row r="622" spans="1:36">
      <c r="A622" t="s">
        <v>153</v>
      </c>
      <c r="B622" t="s">
        <v>30</v>
      </c>
      <c r="C622" s="6">
        <v>43164.388877314814</v>
      </c>
      <c r="D622">
        <v>186.3</v>
      </c>
      <c r="E622" s="6">
        <v>43164.593738425923</v>
      </c>
      <c r="F622">
        <v>223.5</v>
      </c>
      <c r="G622" s="7">
        <v>0.19969999999999999</v>
      </c>
      <c r="H622">
        <v>-18584.099999999999</v>
      </c>
      <c r="I622" s="7">
        <v>-0.22170000000000001</v>
      </c>
      <c r="J622">
        <v>450</v>
      </c>
      <c r="K622">
        <v>83835</v>
      </c>
      <c r="L622">
        <v>1449176.17</v>
      </c>
      <c r="M622">
        <v>60</v>
      </c>
      <c r="N622">
        <v>-309.73</v>
      </c>
      <c r="O622" s="7">
        <v>-0.2346</v>
      </c>
      <c r="P622" s="7">
        <v>0.23080000000000001</v>
      </c>
      <c r="Q622" t="s">
        <v>31</v>
      </c>
      <c r="W622" s="6"/>
      <c r="Y622" s="6"/>
      <c r="AA622" s="7"/>
      <c r="AC622" s="7"/>
      <c r="AI622" s="7"/>
      <c r="AJ622" s="7"/>
    </row>
    <row r="623" spans="1:36">
      <c r="A623" t="s">
        <v>160</v>
      </c>
      <c r="B623" t="s">
        <v>30</v>
      </c>
      <c r="C623" s="6">
        <v>43164.593738425923</v>
      </c>
      <c r="D623">
        <v>236.9</v>
      </c>
      <c r="E623" s="6">
        <v>43165.482627314814</v>
      </c>
      <c r="F623">
        <v>208.5</v>
      </c>
      <c r="G623" s="7">
        <v>-0.11990000000000001</v>
      </c>
      <c r="H623">
        <v>10775.7</v>
      </c>
      <c r="I623" s="7">
        <v>0.1011</v>
      </c>
      <c r="J623">
        <v>450</v>
      </c>
      <c r="K623">
        <v>106605</v>
      </c>
      <c r="L623">
        <v>1459951.87</v>
      </c>
      <c r="M623">
        <v>46</v>
      </c>
      <c r="N623">
        <v>234.25</v>
      </c>
      <c r="O623" s="7">
        <v>-0.18190000000000001</v>
      </c>
      <c r="P623" s="7">
        <v>0.58420000000000005</v>
      </c>
      <c r="Q623" t="s">
        <v>31</v>
      </c>
      <c r="W623" s="6"/>
      <c r="Y623" s="6"/>
      <c r="AA623" s="7"/>
      <c r="AC623" s="7"/>
      <c r="AI623" s="7"/>
      <c r="AJ623" s="7"/>
    </row>
    <row r="624" spans="1:36">
      <c r="A624" t="s">
        <v>153</v>
      </c>
      <c r="B624" t="s">
        <v>30</v>
      </c>
      <c r="C624" s="6">
        <v>43165.482627314814</v>
      </c>
      <c r="D624">
        <v>182.6</v>
      </c>
      <c r="E624" s="6">
        <v>43167.496516203704</v>
      </c>
      <c r="F624">
        <v>0.05</v>
      </c>
      <c r="G624" s="7">
        <v>-0.99970000000000003</v>
      </c>
      <c r="H624">
        <v>81325.570000000007</v>
      </c>
      <c r="I624" s="7">
        <v>0.98970000000000002</v>
      </c>
      <c r="J624">
        <v>450</v>
      </c>
      <c r="K624">
        <v>82170</v>
      </c>
      <c r="L624">
        <v>1541277.44</v>
      </c>
      <c r="M624">
        <v>159</v>
      </c>
      <c r="N624">
        <v>511.48</v>
      </c>
      <c r="O624" s="7">
        <v>-0.26889999999999997</v>
      </c>
      <c r="P624" s="7">
        <v>0.99970000000000003</v>
      </c>
      <c r="Q624" t="s">
        <v>31</v>
      </c>
      <c r="W624" s="6"/>
      <c r="Y624" s="6"/>
      <c r="AA624" s="7"/>
      <c r="AC624" s="7"/>
      <c r="AI624" s="7"/>
      <c r="AJ624" s="7"/>
    </row>
    <row r="625" spans="1:36">
      <c r="A625" t="s">
        <v>143</v>
      </c>
      <c r="B625" t="s">
        <v>30</v>
      </c>
      <c r="C625" s="6">
        <v>43167.496516203704</v>
      </c>
      <c r="D625">
        <v>47.5</v>
      </c>
      <c r="E625" s="6">
        <v>43167.645821759259</v>
      </c>
      <c r="F625">
        <v>0.05</v>
      </c>
      <c r="G625" s="7">
        <v>-0.99890000000000001</v>
      </c>
      <c r="H625">
        <v>21138.53</v>
      </c>
      <c r="I625" s="7">
        <v>0.9889</v>
      </c>
      <c r="J625">
        <v>450</v>
      </c>
      <c r="K625">
        <v>21375</v>
      </c>
      <c r="L625">
        <v>1562415.97</v>
      </c>
      <c r="M625">
        <v>44</v>
      </c>
      <c r="N625">
        <v>480.42</v>
      </c>
      <c r="O625" s="7">
        <v>-0.32529999999999998</v>
      </c>
      <c r="P625" s="7">
        <v>0.99890000000000001</v>
      </c>
      <c r="Q625" t="s">
        <v>31</v>
      </c>
      <c r="W625" s="6"/>
      <c r="Y625" s="6"/>
      <c r="AA625" s="7"/>
      <c r="AC625" s="7"/>
      <c r="AI625" s="7"/>
      <c r="AJ625" s="7"/>
    </row>
    <row r="626" spans="1:36">
      <c r="A626" t="s">
        <v>158</v>
      </c>
      <c r="B626" t="s">
        <v>30</v>
      </c>
      <c r="C626" s="6">
        <v>43168.388877314814</v>
      </c>
      <c r="D626">
        <v>223.5</v>
      </c>
      <c r="E626" s="6">
        <v>43168.583321759259</v>
      </c>
      <c r="F626">
        <v>241.8</v>
      </c>
      <c r="G626" s="7">
        <v>8.1900000000000001E-2</v>
      </c>
      <c r="H626">
        <v>-10328.85</v>
      </c>
      <c r="I626" s="7">
        <v>-0.1027</v>
      </c>
      <c r="J626">
        <v>450</v>
      </c>
      <c r="K626">
        <v>100575</v>
      </c>
      <c r="L626">
        <v>1552087.12</v>
      </c>
      <c r="M626">
        <v>57</v>
      </c>
      <c r="N626">
        <v>-181.21</v>
      </c>
      <c r="O626" s="7">
        <v>-0.21029999999999999</v>
      </c>
      <c r="P626" s="7">
        <v>0.51429999999999998</v>
      </c>
      <c r="Q626" t="s">
        <v>31</v>
      </c>
      <c r="W626" s="6"/>
      <c r="Y626" s="6"/>
      <c r="AA626" s="7"/>
      <c r="AC626" s="7"/>
      <c r="AI626" s="7"/>
      <c r="AJ626" s="7"/>
    </row>
    <row r="627" spans="1:36">
      <c r="A627" t="s">
        <v>154</v>
      </c>
      <c r="B627" t="s">
        <v>30</v>
      </c>
      <c r="C627" s="6">
        <v>43168.583321759259</v>
      </c>
      <c r="D627">
        <v>214.6</v>
      </c>
      <c r="E627" s="6">
        <v>43171.420127314814</v>
      </c>
      <c r="F627">
        <v>268.60000000000002</v>
      </c>
      <c r="G627" s="7">
        <v>0.25159999999999999</v>
      </c>
      <c r="H627">
        <v>-26474.400000000001</v>
      </c>
      <c r="I627" s="7">
        <v>-0.27410000000000001</v>
      </c>
      <c r="J627">
        <v>450</v>
      </c>
      <c r="K627">
        <v>96570</v>
      </c>
      <c r="L627">
        <v>1525612.72</v>
      </c>
      <c r="M627">
        <v>31</v>
      </c>
      <c r="N627">
        <v>-854.01</v>
      </c>
      <c r="O627" s="7">
        <v>-0.26</v>
      </c>
      <c r="P627" s="7">
        <v>0.27610000000000001</v>
      </c>
      <c r="Q627" t="s">
        <v>31</v>
      </c>
      <c r="W627" s="6"/>
      <c r="Y627" s="6"/>
      <c r="AA627" s="7"/>
      <c r="AC627" s="7"/>
      <c r="AI627" s="7"/>
      <c r="AJ627" s="7"/>
    </row>
    <row r="628" spans="1:36">
      <c r="A628" t="s">
        <v>145</v>
      </c>
      <c r="B628" t="s">
        <v>30</v>
      </c>
      <c r="C628" s="6">
        <v>43171.420127314814</v>
      </c>
      <c r="D628">
        <v>210</v>
      </c>
      <c r="E628" s="6">
        <v>43172.583321759259</v>
      </c>
      <c r="F628">
        <v>119.5</v>
      </c>
      <c r="G628" s="7">
        <v>-0.43099999999999999</v>
      </c>
      <c r="H628">
        <v>39242.25</v>
      </c>
      <c r="I628" s="7">
        <v>0.4153</v>
      </c>
      <c r="J628">
        <v>450</v>
      </c>
      <c r="K628">
        <v>94500</v>
      </c>
      <c r="L628">
        <v>1564854.97</v>
      </c>
      <c r="M628">
        <v>125</v>
      </c>
      <c r="N628">
        <v>313.94</v>
      </c>
      <c r="O628" s="7">
        <v>-0.24479999999999999</v>
      </c>
      <c r="P628" s="7">
        <v>0.85140000000000005</v>
      </c>
      <c r="Q628" t="s">
        <v>31</v>
      </c>
      <c r="W628" s="6"/>
      <c r="Y628" s="6"/>
      <c r="AA628" s="7"/>
      <c r="AC628" s="7"/>
      <c r="AI628" s="7"/>
      <c r="AJ628" s="7"/>
    </row>
    <row r="629" spans="1:36">
      <c r="A629" t="s">
        <v>152</v>
      </c>
      <c r="B629" t="s">
        <v>30</v>
      </c>
      <c r="C629" s="6">
        <v>43172.583321759259</v>
      </c>
      <c r="D629">
        <v>204.7</v>
      </c>
      <c r="E629" s="6">
        <v>43173.565960648149</v>
      </c>
      <c r="F629">
        <v>214.05</v>
      </c>
      <c r="G629" s="7">
        <v>4.5699999999999998E-2</v>
      </c>
      <c r="H629">
        <v>-6091.88</v>
      </c>
      <c r="I629" s="7">
        <v>-6.6100000000000006E-2</v>
      </c>
      <c r="J629">
        <v>450</v>
      </c>
      <c r="K629">
        <v>92115</v>
      </c>
      <c r="L629">
        <v>1558763.09</v>
      </c>
      <c r="M629">
        <v>73</v>
      </c>
      <c r="N629">
        <v>-83.45</v>
      </c>
      <c r="O629" s="7">
        <v>-0.94969999999999999</v>
      </c>
      <c r="P629" s="7">
        <v>0.49049999999999999</v>
      </c>
      <c r="Q629" t="s">
        <v>31</v>
      </c>
      <c r="W629" s="6"/>
      <c r="Y629" s="6"/>
      <c r="AA629" s="7"/>
      <c r="AC629" s="7"/>
      <c r="AI629" s="7"/>
      <c r="AJ629" s="7"/>
    </row>
    <row r="630" spans="1:36">
      <c r="A630" t="s">
        <v>146</v>
      </c>
      <c r="B630" t="s">
        <v>30</v>
      </c>
      <c r="C630" s="6">
        <v>43173.565960648149</v>
      </c>
      <c r="D630">
        <v>111.1</v>
      </c>
      <c r="E630" s="6">
        <v>43173.645821759259</v>
      </c>
      <c r="F630">
        <v>39.4</v>
      </c>
      <c r="G630" s="7">
        <v>-0.64539999999999997</v>
      </c>
      <c r="H630">
        <v>31587.75</v>
      </c>
      <c r="I630" s="7">
        <v>0.63180000000000003</v>
      </c>
      <c r="J630">
        <v>450</v>
      </c>
      <c r="K630">
        <v>49995</v>
      </c>
      <c r="L630">
        <v>1590350.84</v>
      </c>
      <c r="M630">
        <v>24</v>
      </c>
      <c r="N630">
        <v>1316.16</v>
      </c>
      <c r="O630" s="7">
        <v>-0.35730000000000001</v>
      </c>
      <c r="P630" s="7">
        <v>0.66700000000000004</v>
      </c>
      <c r="Q630" t="s">
        <v>31</v>
      </c>
      <c r="W630" s="6"/>
      <c r="Y630" s="6"/>
      <c r="AA630" s="7"/>
      <c r="AC630" s="7"/>
      <c r="AI630" s="7"/>
      <c r="AJ630" s="7"/>
    </row>
    <row r="631" spans="1:36">
      <c r="A631" t="s">
        <v>146</v>
      </c>
      <c r="B631" t="s">
        <v>30</v>
      </c>
      <c r="C631" s="6">
        <v>43175.388877314814</v>
      </c>
      <c r="D631">
        <v>242.65</v>
      </c>
      <c r="E631" s="6">
        <v>43175.513877314814</v>
      </c>
      <c r="F631">
        <v>231.05</v>
      </c>
      <c r="G631" s="7">
        <v>-4.7800000000000002E-2</v>
      </c>
      <c r="H631">
        <v>3088.35</v>
      </c>
      <c r="I631" s="7">
        <v>2.8299999999999999E-2</v>
      </c>
      <c r="J631">
        <v>450</v>
      </c>
      <c r="K631">
        <v>109192.5</v>
      </c>
      <c r="L631">
        <v>1593439.19</v>
      </c>
      <c r="M631">
        <v>37</v>
      </c>
      <c r="N631">
        <v>83.47</v>
      </c>
      <c r="O631" s="7">
        <v>-0.1183</v>
      </c>
      <c r="P631" s="7">
        <v>0.31180000000000002</v>
      </c>
      <c r="Q631" t="s">
        <v>31</v>
      </c>
      <c r="W631" s="6"/>
      <c r="Y631" s="6"/>
      <c r="AA631" s="7"/>
      <c r="AC631" s="7"/>
      <c r="AI631" s="7"/>
      <c r="AJ631" s="7"/>
    </row>
    <row r="632" spans="1:36">
      <c r="A632" t="s">
        <v>147</v>
      </c>
      <c r="B632" t="s">
        <v>30</v>
      </c>
      <c r="C632" s="6">
        <v>43175.513877314814</v>
      </c>
      <c r="D632">
        <v>261.14999999999998</v>
      </c>
      <c r="E632" s="6">
        <v>43179.479155092595</v>
      </c>
      <c r="F632">
        <v>54.4</v>
      </c>
      <c r="G632" s="7">
        <v>-0.79169999999999996</v>
      </c>
      <c r="H632">
        <v>91617.52</v>
      </c>
      <c r="I632" s="7">
        <v>0.77959999999999996</v>
      </c>
      <c r="J632">
        <v>450</v>
      </c>
      <c r="K632">
        <v>117517.5</v>
      </c>
      <c r="L632">
        <v>1685056.72</v>
      </c>
      <c r="M632">
        <v>145</v>
      </c>
      <c r="N632">
        <v>631.84</v>
      </c>
      <c r="O632" s="7">
        <v>-0.1172</v>
      </c>
      <c r="P632" s="7">
        <v>0.9234</v>
      </c>
      <c r="Q632" t="s">
        <v>31</v>
      </c>
      <c r="W632" s="6"/>
      <c r="Y632" s="6"/>
      <c r="AA632" s="7"/>
      <c r="AC632" s="7"/>
      <c r="AI632" s="7"/>
      <c r="AJ632" s="7"/>
    </row>
    <row r="633" spans="1:36">
      <c r="A633" t="s">
        <v>159</v>
      </c>
      <c r="B633" t="s">
        <v>30</v>
      </c>
      <c r="C633" s="6">
        <v>43179.479155092595</v>
      </c>
      <c r="D633">
        <v>156.6</v>
      </c>
      <c r="E633" s="6">
        <v>43179.555543981478</v>
      </c>
      <c r="F633">
        <v>215.7</v>
      </c>
      <c r="G633" s="7">
        <v>0.37740000000000001</v>
      </c>
      <c r="H633">
        <v>-28270.35</v>
      </c>
      <c r="I633" s="7">
        <v>-0.4012</v>
      </c>
      <c r="J633">
        <v>450</v>
      </c>
      <c r="K633">
        <v>70470</v>
      </c>
      <c r="L633">
        <v>1656786.37</v>
      </c>
      <c r="M633">
        <v>23</v>
      </c>
      <c r="N633">
        <v>-1229.1500000000001</v>
      </c>
      <c r="O633" s="7">
        <v>-0.37740000000000001</v>
      </c>
      <c r="P633" s="7">
        <v>0.13789999999999999</v>
      </c>
      <c r="Q633" t="s">
        <v>31</v>
      </c>
      <c r="W633" s="6"/>
      <c r="Y633" s="6"/>
      <c r="AA633" s="7"/>
      <c r="AC633" s="7"/>
      <c r="AI633" s="7"/>
      <c r="AJ633" s="7"/>
    </row>
    <row r="634" spans="1:36">
      <c r="A634" t="s">
        <v>142</v>
      </c>
      <c r="B634" t="s">
        <v>30</v>
      </c>
      <c r="C634" s="6">
        <v>43179.555543981478</v>
      </c>
      <c r="D634">
        <v>174.95</v>
      </c>
      <c r="E634" s="6">
        <v>43180.388877314814</v>
      </c>
      <c r="F634">
        <v>262.14999999999998</v>
      </c>
      <c r="G634" s="7">
        <v>0.49840000000000001</v>
      </c>
      <c r="H634">
        <v>-41206.949999999997</v>
      </c>
      <c r="I634" s="7">
        <v>-0.52339999999999998</v>
      </c>
      <c r="J634">
        <v>450</v>
      </c>
      <c r="K634">
        <v>78727.5</v>
      </c>
      <c r="L634">
        <v>1615579.42</v>
      </c>
      <c r="M634">
        <v>30</v>
      </c>
      <c r="N634">
        <v>-1373.56</v>
      </c>
      <c r="O634" s="7">
        <v>-0.49840000000000001</v>
      </c>
      <c r="P634" s="7">
        <v>0.3387</v>
      </c>
      <c r="Q634" t="s">
        <v>31</v>
      </c>
      <c r="W634" s="6"/>
      <c r="Y634" s="6"/>
      <c r="AA634" s="7"/>
      <c r="AC634" s="7"/>
      <c r="AI634" s="7"/>
      <c r="AJ634" s="7"/>
    </row>
    <row r="635" spans="1:36">
      <c r="A635" t="s">
        <v>158</v>
      </c>
      <c r="B635" t="s">
        <v>30</v>
      </c>
      <c r="C635" s="6">
        <v>43180.388877314814</v>
      </c>
      <c r="D635">
        <v>132.25</v>
      </c>
      <c r="E635" s="6">
        <v>43180.541655092595</v>
      </c>
      <c r="F635">
        <v>164.35</v>
      </c>
      <c r="G635" s="7">
        <v>0.2427</v>
      </c>
      <c r="H635">
        <v>-15779.7</v>
      </c>
      <c r="I635" s="7">
        <v>-0.2651</v>
      </c>
      <c r="J635">
        <v>450</v>
      </c>
      <c r="K635">
        <v>59512.5</v>
      </c>
      <c r="L635">
        <v>1599799.72</v>
      </c>
      <c r="M635">
        <v>45</v>
      </c>
      <c r="N635">
        <v>-350.66</v>
      </c>
      <c r="O635" s="7">
        <v>-0.30590000000000001</v>
      </c>
      <c r="P635" s="7">
        <v>0.34329999999999999</v>
      </c>
      <c r="Q635" t="s">
        <v>31</v>
      </c>
      <c r="W635" s="6"/>
      <c r="Y635" s="6"/>
      <c r="AA635" s="7"/>
      <c r="AC635" s="7"/>
      <c r="AI635" s="7"/>
      <c r="AJ635" s="7"/>
    </row>
    <row r="636" spans="1:36">
      <c r="A636" t="s">
        <v>156</v>
      </c>
      <c r="B636" t="s">
        <v>30</v>
      </c>
      <c r="C636" s="6">
        <v>43180.541655092595</v>
      </c>
      <c r="D636">
        <v>124.75</v>
      </c>
      <c r="E636" s="6">
        <v>43181.590266203704</v>
      </c>
      <c r="F636">
        <v>27.6</v>
      </c>
      <c r="G636" s="7">
        <v>-0.77880000000000005</v>
      </c>
      <c r="H636">
        <v>43031.93</v>
      </c>
      <c r="I636" s="7">
        <v>0.76649999999999996</v>
      </c>
      <c r="J636">
        <v>450</v>
      </c>
      <c r="K636">
        <v>56137.5</v>
      </c>
      <c r="L636">
        <v>1642831.65</v>
      </c>
      <c r="M636">
        <v>92</v>
      </c>
      <c r="N636">
        <v>467.74</v>
      </c>
      <c r="O636" s="7">
        <v>-0.24010000000000001</v>
      </c>
      <c r="P636" s="7">
        <v>0.92549999999999999</v>
      </c>
      <c r="Q636" t="s">
        <v>31</v>
      </c>
      <c r="W636" s="6"/>
      <c r="Y636" s="6"/>
      <c r="AA636" s="7"/>
      <c r="AC636" s="7"/>
      <c r="AI636" s="7"/>
      <c r="AJ636" s="7"/>
    </row>
    <row r="637" spans="1:36">
      <c r="A637" t="s">
        <v>159</v>
      </c>
      <c r="B637" t="s">
        <v>30</v>
      </c>
      <c r="C637" s="6">
        <v>43181.590266203704</v>
      </c>
      <c r="D637">
        <v>54.3</v>
      </c>
      <c r="E637" s="6">
        <v>43181.624988425923</v>
      </c>
      <c r="F637">
        <v>139.1</v>
      </c>
      <c r="G637" s="7">
        <v>1.5617000000000001</v>
      </c>
      <c r="H637">
        <v>-39030.300000000003</v>
      </c>
      <c r="I637" s="7">
        <v>-1.5972999999999999</v>
      </c>
      <c r="J637">
        <v>450</v>
      </c>
      <c r="K637">
        <v>24435</v>
      </c>
      <c r="L637">
        <v>1603801.35</v>
      </c>
      <c r="M637">
        <v>11</v>
      </c>
      <c r="N637">
        <v>-3548.21</v>
      </c>
      <c r="O637" s="7">
        <v>-1.5617000000000001</v>
      </c>
      <c r="P637" s="7">
        <v>0.3352</v>
      </c>
      <c r="Q637" t="s">
        <v>31</v>
      </c>
      <c r="W637" s="6"/>
      <c r="Y637" s="6"/>
      <c r="AA637" s="7"/>
      <c r="AC637" s="7"/>
      <c r="AI637" s="7"/>
      <c r="AJ637" s="7"/>
    </row>
    <row r="638" spans="1:36">
      <c r="A638" t="s">
        <v>141</v>
      </c>
      <c r="B638" t="s">
        <v>30</v>
      </c>
      <c r="C638" s="6">
        <v>43181.635405092595</v>
      </c>
      <c r="D638">
        <v>38</v>
      </c>
      <c r="E638" s="6">
        <v>43181.645821759259</v>
      </c>
      <c r="F638">
        <v>41</v>
      </c>
      <c r="G638" s="7">
        <v>7.8899999999999998E-2</v>
      </c>
      <c r="H638">
        <v>-1705.5</v>
      </c>
      <c r="I638" s="7">
        <v>-9.9699999999999997E-2</v>
      </c>
      <c r="J638">
        <v>450</v>
      </c>
      <c r="K638">
        <v>17100</v>
      </c>
      <c r="L638">
        <v>1602095.85</v>
      </c>
      <c r="M638">
        <v>4</v>
      </c>
      <c r="N638">
        <v>-426.38</v>
      </c>
      <c r="O638" s="7">
        <v>-0.4224</v>
      </c>
      <c r="P638" s="7">
        <v>0.27629999999999999</v>
      </c>
      <c r="Q638" t="s">
        <v>31</v>
      </c>
      <c r="W638" s="6"/>
      <c r="Y638" s="6"/>
      <c r="AA638" s="7"/>
      <c r="AC638" s="7"/>
      <c r="AI638" s="7"/>
      <c r="AJ638" s="7"/>
    </row>
    <row r="639" spans="1:36">
      <c r="A639" t="s">
        <v>137</v>
      </c>
      <c r="B639" t="s">
        <v>30</v>
      </c>
      <c r="C639" s="6">
        <v>43182.388877314814</v>
      </c>
      <c r="D639">
        <v>228.85</v>
      </c>
      <c r="E639" s="6">
        <v>43185.475682870368</v>
      </c>
      <c r="F639">
        <v>153</v>
      </c>
      <c r="G639" s="7">
        <v>-0.33139999999999997</v>
      </c>
      <c r="H639">
        <v>37816.54</v>
      </c>
      <c r="I639" s="7">
        <v>0.31480000000000002</v>
      </c>
      <c r="J639">
        <v>525</v>
      </c>
      <c r="K639">
        <v>120146.25</v>
      </c>
      <c r="L639">
        <v>1639912.38</v>
      </c>
      <c r="M639">
        <v>103</v>
      </c>
      <c r="N639">
        <v>367.15</v>
      </c>
      <c r="O639" s="7">
        <v>-3.6900000000000002E-2</v>
      </c>
      <c r="P639" s="7">
        <v>0.51849999999999996</v>
      </c>
      <c r="Q639" t="s">
        <v>31</v>
      </c>
      <c r="W639" s="6"/>
      <c r="Y639" s="6"/>
      <c r="AA639" s="7"/>
      <c r="AC639" s="7"/>
      <c r="AI639" s="7"/>
      <c r="AJ639" s="7"/>
    </row>
    <row r="640" spans="1:36">
      <c r="A640" t="s">
        <v>132</v>
      </c>
      <c r="B640" t="s">
        <v>30</v>
      </c>
      <c r="C640" s="6">
        <v>43185.479155092595</v>
      </c>
      <c r="D640">
        <v>127.45</v>
      </c>
      <c r="E640" s="6">
        <v>43187.388877314814</v>
      </c>
      <c r="F640">
        <v>0.6</v>
      </c>
      <c r="G640" s="7">
        <v>-0.99529999999999996</v>
      </c>
      <c r="H640">
        <v>65923.990000000005</v>
      </c>
      <c r="I640" s="7">
        <v>0.98519999999999996</v>
      </c>
      <c r="J640">
        <v>525</v>
      </c>
      <c r="K640">
        <v>66911.25</v>
      </c>
      <c r="L640">
        <v>1705836.37</v>
      </c>
      <c r="M640">
        <v>129</v>
      </c>
      <c r="N640">
        <v>511.04</v>
      </c>
      <c r="O640" s="7">
        <v>-4.6699999999999998E-2</v>
      </c>
      <c r="P640" s="7">
        <v>0.99529999999999996</v>
      </c>
      <c r="Q640" t="s">
        <v>31</v>
      </c>
      <c r="W640" s="6"/>
      <c r="Y640" s="6"/>
      <c r="AA640" s="7"/>
      <c r="AC640" s="7"/>
      <c r="AI640" s="7"/>
      <c r="AJ640" s="7"/>
    </row>
    <row r="641" spans="1:36">
      <c r="A641" t="s">
        <v>156</v>
      </c>
      <c r="B641" t="s">
        <v>30</v>
      </c>
      <c r="C641" s="6">
        <v>43187.388877314814</v>
      </c>
      <c r="D641">
        <v>65.3</v>
      </c>
      <c r="E641" s="6">
        <v>43187.621516203704</v>
      </c>
      <c r="F641">
        <v>46.7</v>
      </c>
      <c r="G641" s="7">
        <v>-0.2848</v>
      </c>
      <c r="H641">
        <v>7866</v>
      </c>
      <c r="I641" s="7">
        <v>0.26769999999999999</v>
      </c>
      <c r="J641">
        <v>450</v>
      </c>
      <c r="K641">
        <v>29385</v>
      </c>
      <c r="L641">
        <v>1713702.37</v>
      </c>
      <c r="M641">
        <v>68</v>
      </c>
      <c r="N641">
        <v>115.68</v>
      </c>
      <c r="O641" s="7">
        <v>-0.59189999999999998</v>
      </c>
      <c r="P641" s="7">
        <v>0.73199999999999998</v>
      </c>
      <c r="Q641" t="s">
        <v>31</v>
      </c>
      <c r="W641" s="6"/>
      <c r="Y641" s="6"/>
      <c r="AA641" s="7"/>
      <c r="AC641" s="7"/>
      <c r="AI641" s="7"/>
      <c r="AJ641" s="7"/>
    </row>
    <row r="642" spans="1:36">
      <c r="A642" t="s">
        <v>159</v>
      </c>
      <c r="B642" t="s">
        <v>30</v>
      </c>
      <c r="C642" s="6">
        <v>43187.621516203704</v>
      </c>
      <c r="D642">
        <v>30</v>
      </c>
      <c r="E642" s="6">
        <v>43187.631932870368</v>
      </c>
      <c r="F642">
        <v>46.9</v>
      </c>
      <c r="G642" s="7">
        <v>0.56330000000000002</v>
      </c>
      <c r="H642">
        <v>-7951.05</v>
      </c>
      <c r="I642" s="7">
        <v>-0.58899999999999997</v>
      </c>
      <c r="J642">
        <v>450</v>
      </c>
      <c r="K642">
        <v>13500</v>
      </c>
      <c r="L642">
        <v>1705751.32</v>
      </c>
      <c r="M642">
        <v>4</v>
      </c>
      <c r="N642">
        <v>-1987.76</v>
      </c>
      <c r="O642" s="7">
        <v>-1.28</v>
      </c>
      <c r="P642" s="7">
        <v>0.61170000000000002</v>
      </c>
      <c r="Q642" t="s">
        <v>31</v>
      </c>
      <c r="W642" s="6"/>
      <c r="Y642" s="6"/>
      <c r="AA642" s="7"/>
      <c r="AC642" s="7"/>
      <c r="AI642" s="7"/>
      <c r="AJ642" s="7"/>
    </row>
    <row r="643" spans="1:36">
      <c r="A643" t="s">
        <v>142</v>
      </c>
      <c r="B643" t="s">
        <v>30</v>
      </c>
      <c r="C643" s="6">
        <v>43187.631932870368</v>
      </c>
      <c r="D643">
        <v>51.5</v>
      </c>
      <c r="E643" s="6">
        <v>43187.645821759259</v>
      </c>
      <c r="F643">
        <v>50.2</v>
      </c>
      <c r="G643" s="7">
        <v>-2.52E-2</v>
      </c>
      <c r="H643">
        <v>127.35</v>
      </c>
      <c r="I643" s="7">
        <v>5.4999999999999997E-3</v>
      </c>
      <c r="J643">
        <v>450</v>
      </c>
      <c r="K643">
        <v>23175</v>
      </c>
      <c r="L643">
        <v>1705878.67</v>
      </c>
      <c r="M643">
        <v>5</v>
      </c>
      <c r="N643">
        <v>25.47</v>
      </c>
      <c r="O643" s="7">
        <v>-1.1786000000000001</v>
      </c>
      <c r="P643" s="7">
        <v>0.35339999999999999</v>
      </c>
      <c r="Q643" t="s">
        <v>31</v>
      </c>
      <c r="W643" s="6"/>
      <c r="Y643" s="6"/>
      <c r="AA643" s="7"/>
      <c r="AC643" s="7"/>
      <c r="AI643" s="7"/>
      <c r="AJ643" s="7"/>
    </row>
    <row r="644" spans="1:36">
      <c r="A644" t="s">
        <v>142</v>
      </c>
      <c r="B644" t="s">
        <v>30</v>
      </c>
      <c r="C644" s="6">
        <v>43192.388877314814</v>
      </c>
      <c r="D644">
        <v>239.85</v>
      </c>
      <c r="E644" s="6">
        <v>43192.538182870368</v>
      </c>
      <c r="F644">
        <v>214</v>
      </c>
      <c r="G644" s="7">
        <v>-0.10780000000000001</v>
      </c>
      <c r="H644">
        <v>9590.17</v>
      </c>
      <c r="I644" s="7">
        <v>8.8900000000000007E-2</v>
      </c>
      <c r="J644">
        <v>450</v>
      </c>
      <c r="K644">
        <v>107932.5</v>
      </c>
      <c r="L644">
        <v>1715468.85</v>
      </c>
      <c r="M644">
        <v>44</v>
      </c>
      <c r="N644">
        <v>217.96</v>
      </c>
      <c r="O644" s="7">
        <v>-0.32119999999999999</v>
      </c>
      <c r="P644" s="7">
        <v>0.30730000000000002</v>
      </c>
      <c r="Q644" t="s">
        <v>31</v>
      </c>
      <c r="W644" s="6"/>
      <c r="Y644" s="6"/>
      <c r="AA644" s="7"/>
      <c r="AC644" s="7"/>
      <c r="AI644" s="7"/>
      <c r="AJ644" s="7"/>
    </row>
    <row r="645" spans="1:36">
      <c r="A645" t="s">
        <v>143</v>
      </c>
      <c r="B645" t="s">
        <v>30</v>
      </c>
      <c r="C645" s="6">
        <v>43192.538182870368</v>
      </c>
      <c r="D645">
        <v>188.45</v>
      </c>
      <c r="E645" s="6">
        <v>43194.531238425923</v>
      </c>
      <c r="F645">
        <v>27.65</v>
      </c>
      <c r="G645" s="7">
        <v>-0.85329999999999995</v>
      </c>
      <c r="H645">
        <v>71387.55</v>
      </c>
      <c r="I645" s="7">
        <v>0.84179999999999999</v>
      </c>
      <c r="J645">
        <v>450</v>
      </c>
      <c r="K645">
        <v>84802.5</v>
      </c>
      <c r="L645">
        <v>1786856.4</v>
      </c>
      <c r="M645">
        <v>153</v>
      </c>
      <c r="N645">
        <v>466.59</v>
      </c>
      <c r="O645" s="7">
        <v>-7.1599999999999997E-2</v>
      </c>
      <c r="P645" s="7">
        <v>0.92920000000000003</v>
      </c>
      <c r="Q645" t="s">
        <v>31</v>
      </c>
      <c r="W645" s="6"/>
      <c r="Y645" s="6"/>
      <c r="AA645" s="7"/>
      <c r="AC645" s="7"/>
      <c r="AI645" s="7"/>
      <c r="AJ645" s="7"/>
    </row>
    <row r="646" spans="1:36">
      <c r="A646" t="s">
        <v>144</v>
      </c>
      <c r="B646" t="s">
        <v>30</v>
      </c>
      <c r="C646" s="6">
        <v>43194.531238425923</v>
      </c>
      <c r="D646">
        <v>121.25</v>
      </c>
      <c r="E646" s="6">
        <v>43195.420127314814</v>
      </c>
      <c r="F646">
        <v>48.6</v>
      </c>
      <c r="G646" s="7">
        <v>-0.59919999999999995</v>
      </c>
      <c r="H646">
        <v>31928.18</v>
      </c>
      <c r="I646" s="7">
        <v>0.58520000000000005</v>
      </c>
      <c r="J646">
        <v>450</v>
      </c>
      <c r="K646">
        <v>54562.5</v>
      </c>
      <c r="L646">
        <v>1818784.57</v>
      </c>
      <c r="M646">
        <v>46</v>
      </c>
      <c r="N646">
        <v>694.09</v>
      </c>
      <c r="O646" s="7">
        <v>-0.14560000000000001</v>
      </c>
      <c r="P646" s="7">
        <v>0.95379999999999998</v>
      </c>
      <c r="Q646" t="s">
        <v>31</v>
      </c>
      <c r="W646" s="6"/>
      <c r="Y646" s="6"/>
      <c r="AA646" s="7"/>
      <c r="AC646" s="7"/>
      <c r="AI646" s="7"/>
      <c r="AJ646" s="7"/>
    </row>
    <row r="647" spans="1:36">
      <c r="A647" t="s">
        <v>158</v>
      </c>
      <c r="B647" t="s">
        <v>30</v>
      </c>
      <c r="C647" s="6">
        <v>43195.420127314814</v>
      </c>
      <c r="D647">
        <v>50.55</v>
      </c>
      <c r="E647" s="6">
        <v>43195.645821759259</v>
      </c>
      <c r="F647">
        <v>0.05</v>
      </c>
      <c r="G647" s="7">
        <v>-0.999</v>
      </c>
      <c r="H647">
        <v>22497.3</v>
      </c>
      <c r="I647" s="7">
        <v>0.98899999999999999</v>
      </c>
      <c r="J647">
        <v>450</v>
      </c>
      <c r="K647">
        <v>22747.5</v>
      </c>
      <c r="L647">
        <v>1841281.87</v>
      </c>
      <c r="M647">
        <v>66</v>
      </c>
      <c r="N647">
        <v>340.87</v>
      </c>
      <c r="O647" s="7">
        <v>-0.13650000000000001</v>
      </c>
      <c r="P647" s="7">
        <v>0.999</v>
      </c>
      <c r="Q647" t="s">
        <v>31</v>
      </c>
      <c r="W647" s="6"/>
      <c r="Y647" s="6"/>
      <c r="AA647" s="7"/>
      <c r="AC647" s="7"/>
      <c r="AI647" s="7"/>
      <c r="AJ647" s="7"/>
    </row>
    <row r="648" spans="1:36">
      <c r="A648" t="s">
        <v>148</v>
      </c>
      <c r="B648" t="s">
        <v>30</v>
      </c>
      <c r="C648" s="6">
        <v>43196.388877314814</v>
      </c>
      <c r="D648">
        <v>210.3</v>
      </c>
      <c r="E648" s="6">
        <v>43201.388877314814</v>
      </c>
      <c r="F648">
        <v>37.1</v>
      </c>
      <c r="G648" s="7">
        <v>-0.8236</v>
      </c>
      <c r="H648">
        <v>76826.7</v>
      </c>
      <c r="I648" s="7">
        <v>0.81179999999999997</v>
      </c>
      <c r="J648">
        <v>450</v>
      </c>
      <c r="K648">
        <v>94635</v>
      </c>
      <c r="L648">
        <v>1918108.57</v>
      </c>
      <c r="M648">
        <v>232</v>
      </c>
      <c r="N648">
        <v>331.15</v>
      </c>
      <c r="O648" s="7">
        <v>-0.39019999999999999</v>
      </c>
      <c r="P648" s="7">
        <v>0.84970000000000001</v>
      </c>
      <c r="Q648" t="s">
        <v>31</v>
      </c>
      <c r="W648" s="6"/>
      <c r="Y648" s="6"/>
      <c r="AA648" s="7"/>
      <c r="AC648" s="7"/>
      <c r="AI648" s="7"/>
      <c r="AJ648" s="7"/>
    </row>
    <row r="649" spans="1:36">
      <c r="A649" t="s">
        <v>151</v>
      </c>
      <c r="B649" t="s">
        <v>30</v>
      </c>
      <c r="C649" s="6">
        <v>43201.388877314814</v>
      </c>
      <c r="D649">
        <v>112.85</v>
      </c>
      <c r="E649" s="6">
        <v>43201.559016203704</v>
      </c>
      <c r="F649">
        <v>103</v>
      </c>
      <c r="G649" s="7">
        <v>-8.7300000000000003E-2</v>
      </c>
      <c r="H649">
        <v>3461.17</v>
      </c>
      <c r="I649" s="7">
        <v>6.8199999999999997E-2</v>
      </c>
      <c r="J649">
        <v>450</v>
      </c>
      <c r="K649">
        <v>50782.5</v>
      </c>
      <c r="L649">
        <v>1921569.75</v>
      </c>
      <c r="M649">
        <v>50</v>
      </c>
      <c r="N649">
        <v>69.22</v>
      </c>
      <c r="O649" s="7">
        <v>-0.45190000000000002</v>
      </c>
      <c r="P649" s="7">
        <v>0.5202</v>
      </c>
      <c r="Q649" t="s">
        <v>31</v>
      </c>
      <c r="W649" s="6"/>
      <c r="Y649" s="6"/>
      <c r="AA649" s="7"/>
      <c r="AC649" s="7"/>
      <c r="AI649" s="7"/>
      <c r="AJ649" s="7"/>
    </row>
    <row r="650" spans="1:36">
      <c r="A650" t="s">
        <v>150</v>
      </c>
      <c r="B650" t="s">
        <v>30</v>
      </c>
      <c r="C650" s="6">
        <v>43201.559016203704</v>
      </c>
      <c r="D650">
        <v>120.05</v>
      </c>
      <c r="E650" s="6">
        <v>43202.388877314814</v>
      </c>
      <c r="F650">
        <v>152</v>
      </c>
      <c r="G650" s="7">
        <v>0.2661</v>
      </c>
      <c r="H650">
        <v>-15601.73</v>
      </c>
      <c r="I650" s="7">
        <v>-0.2888</v>
      </c>
      <c r="J650">
        <v>450</v>
      </c>
      <c r="K650">
        <v>54022.5</v>
      </c>
      <c r="L650">
        <v>1905968.02</v>
      </c>
      <c r="M650">
        <v>29</v>
      </c>
      <c r="N650">
        <v>-537.99</v>
      </c>
      <c r="O650" s="7">
        <v>-0.309</v>
      </c>
      <c r="P650" s="7">
        <v>0.30859999999999999</v>
      </c>
      <c r="Q650" t="s">
        <v>31</v>
      </c>
      <c r="W650" s="6"/>
      <c r="Y650" s="6"/>
      <c r="AA650" s="7"/>
      <c r="AC650" s="7"/>
      <c r="AI650" s="7"/>
      <c r="AJ650" s="7"/>
    </row>
    <row r="651" spans="1:36">
      <c r="A651" t="s">
        <v>149</v>
      </c>
      <c r="B651" t="s">
        <v>30</v>
      </c>
      <c r="C651" s="6">
        <v>43202.388877314814</v>
      </c>
      <c r="D651">
        <v>55.65</v>
      </c>
      <c r="E651" s="6">
        <v>43202.48609953704</v>
      </c>
      <c r="F651">
        <v>80.7</v>
      </c>
      <c r="G651" s="7">
        <v>0.4501</v>
      </c>
      <c r="H651">
        <v>-11886.08</v>
      </c>
      <c r="I651" s="7">
        <v>-0.47460000000000002</v>
      </c>
      <c r="J651">
        <v>450</v>
      </c>
      <c r="K651">
        <v>25042.5</v>
      </c>
      <c r="L651">
        <v>1894081.95</v>
      </c>
      <c r="M651">
        <v>29</v>
      </c>
      <c r="N651">
        <v>-409.86</v>
      </c>
      <c r="O651" s="7">
        <v>-1.1087</v>
      </c>
      <c r="P651" s="7">
        <v>0.1348</v>
      </c>
      <c r="Q651" t="s">
        <v>31</v>
      </c>
      <c r="W651" s="6"/>
      <c r="Y651" s="6"/>
      <c r="AA651" s="7"/>
      <c r="AC651" s="7"/>
      <c r="AI651" s="7"/>
      <c r="AJ651" s="7"/>
    </row>
    <row r="652" spans="1:36">
      <c r="A652" t="s">
        <v>150</v>
      </c>
      <c r="B652" t="s">
        <v>30</v>
      </c>
      <c r="C652" s="6">
        <v>43202.48609953704</v>
      </c>
      <c r="D652">
        <v>85</v>
      </c>
      <c r="E652" s="6">
        <v>43202.645821759259</v>
      </c>
      <c r="F652">
        <v>0.05</v>
      </c>
      <c r="G652" s="7">
        <v>-0.99939999999999996</v>
      </c>
      <c r="H652">
        <v>37844.78</v>
      </c>
      <c r="I652" s="7">
        <v>0.98939999999999995</v>
      </c>
      <c r="J652">
        <v>450</v>
      </c>
      <c r="K652">
        <v>38250</v>
      </c>
      <c r="L652">
        <v>1931926.72</v>
      </c>
      <c r="M652">
        <v>47</v>
      </c>
      <c r="N652">
        <v>805.21</v>
      </c>
      <c r="O652" s="7">
        <v>-5.7599999999999998E-2</v>
      </c>
      <c r="P652" s="7">
        <v>0.99939999999999996</v>
      </c>
      <c r="Q652" t="s">
        <v>31</v>
      </c>
      <c r="W652" s="6"/>
      <c r="Y652" s="6"/>
      <c r="AA652" s="7"/>
      <c r="AC652" s="7"/>
      <c r="AI652" s="7"/>
      <c r="AJ652" s="7"/>
    </row>
    <row r="653" spans="1:36">
      <c r="A653" t="s">
        <v>163</v>
      </c>
      <c r="B653" t="s">
        <v>30</v>
      </c>
      <c r="C653" s="6">
        <v>43203.388877314814</v>
      </c>
      <c r="D653">
        <v>219.65</v>
      </c>
      <c r="E653" s="6">
        <v>43203.54859953704</v>
      </c>
      <c r="F653">
        <v>269.60000000000002</v>
      </c>
      <c r="G653" s="7">
        <v>0.22739999999999999</v>
      </c>
      <c r="H653">
        <v>-24679.13</v>
      </c>
      <c r="I653" s="7">
        <v>-0.24970000000000001</v>
      </c>
      <c r="J653">
        <v>450</v>
      </c>
      <c r="K653">
        <v>98842.5</v>
      </c>
      <c r="L653">
        <v>1907247.6</v>
      </c>
      <c r="M653">
        <v>47</v>
      </c>
      <c r="N653">
        <v>-525.09</v>
      </c>
      <c r="O653" s="7">
        <v>-0.29480000000000001</v>
      </c>
      <c r="P653" s="7">
        <v>0.27610000000000001</v>
      </c>
      <c r="Q653" t="s">
        <v>31</v>
      </c>
      <c r="W653" s="6"/>
      <c r="Y653" s="6"/>
      <c r="AA653" s="7"/>
      <c r="AC653" s="7"/>
      <c r="AI653" s="7"/>
      <c r="AJ653" s="7"/>
    </row>
    <row r="654" spans="1:36">
      <c r="A654" t="s">
        <v>171</v>
      </c>
      <c r="B654" t="s">
        <v>30</v>
      </c>
      <c r="C654" s="6">
        <v>43203.54859953704</v>
      </c>
      <c r="D654">
        <v>174.5</v>
      </c>
      <c r="E654" s="6">
        <v>43206.527766203704</v>
      </c>
      <c r="F654">
        <v>180</v>
      </c>
      <c r="G654" s="7">
        <v>3.15E-2</v>
      </c>
      <c r="H654">
        <v>-4070.25</v>
      </c>
      <c r="I654" s="7">
        <v>-5.1799999999999999E-2</v>
      </c>
      <c r="J654">
        <v>450</v>
      </c>
      <c r="K654">
        <v>78525</v>
      </c>
      <c r="L654">
        <v>1903177.35</v>
      </c>
      <c r="M654">
        <v>72</v>
      </c>
      <c r="N654">
        <v>-56.53</v>
      </c>
      <c r="O654" s="7">
        <v>-0.2029</v>
      </c>
      <c r="P654" s="7">
        <v>0.47220000000000001</v>
      </c>
      <c r="Q654" t="s">
        <v>31</v>
      </c>
      <c r="W654" s="6"/>
      <c r="Y654" s="6"/>
      <c r="AA654" s="7"/>
      <c r="AC654" s="7"/>
      <c r="AI654" s="7"/>
      <c r="AJ654" s="7"/>
    </row>
    <row r="655" spans="1:36">
      <c r="A655" t="s">
        <v>178</v>
      </c>
      <c r="B655" t="s">
        <v>30</v>
      </c>
      <c r="C655" s="6">
        <v>43206.527766203704</v>
      </c>
      <c r="D655">
        <v>178</v>
      </c>
      <c r="E655" s="6">
        <v>43207.524293981478</v>
      </c>
      <c r="F655">
        <v>120.4</v>
      </c>
      <c r="G655" s="7">
        <v>-0.3236</v>
      </c>
      <c r="H655">
        <v>24577.200000000001</v>
      </c>
      <c r="I655" s="7">
        <v>0.30680000000000002</v>
      </c>
      <c r="J655">
        <v>450</v>
      </c>
      <c r="K655">
        <v>80100</v>
      </c>
      <c r="L655">
        <v>1927754.55</v>
      </c>
      <c r="M655">
        <v>77</v>
      </c>
      <c r="N655">
        <v>319.18</v>
      </c>
      <c r="O655" s="7">
        <v>-0.11070000000000001</v>
      </c>
      <c r="P655" s="7">
        <v>0.56740000000000002</v>
      </c>
      <c r="Q655" t="s">
        <v>31</v>
      </c>
      <c r="W655" s="6"/>
      <c r="Y655" s="6"/>
      <c r="AA655" s="7"/>
      <c r="AC655" s="7"/>
      <c r="AI655" s="7"/>
      <c r="AJ655" s="7"/>
    </row>
    <row r="656" spans="1:36">
      <c r="A656" t="s">
        <v>170</v>
      </c>
      <c r="B656" t="s">
        <v>30</v>
      </c>
      <c r="C656" s="6">
        <v>43207.524293981478</v>
      </c>
      <c r="D656">
        <v>124.2</v>
      </c>
      <c r="E656" s="6">
        <v>43207.604155092595</v>
      </c>
      <c r="F656">
        <v>150.5</v>
      </c>
      <c r="G656" s="7">
        <v>0.21179999999999999</v>
      </c>
      <c r="H656">
        <v>-13071.15</v>
      </c>
      <c r="I656" s="7">
        <v>-0.2339</v>
      </c>
      <c r="J656">
        <v>450</v>
      </c>
      <c r="K656">
        <v>55890</v>
      </c>
      <c r="L656">
        <v>1914683.4</v>
      </c>
      <c r="M656">
        <v>24</v>
      </c>
      <c r="N656">
        <v>-544.63</v>
      </c>
      <c r="O656" s="7">
        <v>-0.23749999999999999</v>
      </c>
      <c r="P656" s="7">
        <v>0.20730000000000001</v>
      </c>
      <c r="Q656" t="s">
        <v>31</v>
      </c>
      <c r="W656" s="6"/>
      <c r="Y656" s="6"/>
      <c r="AA656" s="7"/>
      <c r="AC656" s="7"/>
      <c r="AI656" s="7"/>
      <c r="AJ656" s="7"/>
    </row>
    <row r="657" spans="1:36">
      <c r="A657" t="s">
        <v>169</v>
      </c>
      <c r="B657" t="s">
        <v>30</v>
      </c>
      <c r="C657" s="6">
        <v>43207.604155092595</v>
      </c>
      <c r="D657">
        <v>156</v>
      </c>
      <c r="E657" s="6">
        <v>43208.493043981478</v>
      </c>
      <c r="F657">
        <v>144.25</v>
      </c>
      <c r="G657" s="7">
        <v>-7.5300000000000006E-2</v>
      </c>
      <c r="H657">
        <v>3936.38</v>
      </c>
      <c r="I657" s="7">
        <v>5.6099999999999997E-2</v>
      </c>
      <c r="J657">
        <v>450</v>
      </c>
      <c r="K657">
        <v>70200</v>
      </c>
      <c r="L657">
        <v>1918619.77</v>
      </c>
      <c r="M657">
        <v>46</v>
      </c>
      <c r="N657">
        <v>85.57</v>
      </c>
      <c r="O657" s="7">
        <v>-0.19869999999999999</v>
      </c>
      <c r="P657" s="7">
        <v>0.36409999999999998</v>
      </c>
      <c r="Q657" t="s">
        <v>31</v>
      </c>
      <c r="W657" s="6"/>
      <c r="Y657" s="6"/>
      <c r="AA657" s="7"/>
      <c r="AC657" s="7"/>
      <c r="AI657" s="7"/>
      <c r="AJ657" s="7"/>
    </row>
    <row r="658" spans="1:36">
      <c r="A658" t="s">
        <v>170</v>
      </c>
      <c r="B658" t="s">
        <v>30</v>
      </c>
      <c r="C658" s="6">
        <v>43208.493043981478</v>
      </c>
      <c r="D658">
        <v>120.3</v>
      </c>
      <c r="E658" s="6">
        <v>43208.572905092595</v>
      </c>
      <c r="F658">
        <v>129.05000000000001</v>
      </c>
      <c r="G658" s="7">
        <v>7.2700000000000001E-2</v>
      </c>
      <c r="H658">
        <v>-5059.58</v>
      </c>
      <c r="I658" s="7">
        <v>-9.35E-2</v>
      </c>
      <c r="J658">
        <v>450</v>
      </c>
      <c r="K658">
        <v>54135</v>
      </c>
      <c r="L658">
        <v>1913560.2</v>
      </c>
      <c r="M658">
        <v>24</v>
      </c>
      <c r="N658">
        <v>-210.82</v>
      </c>
      <c r="O658" s="7">
        <v>-0.1022</v>
      </c>
      <c r="P658" s="7">
        <v>0.1293</v>
      </c>
      <c r="Q658" t="s">
        <v>31</v>
      </c>
      <c r="W658" s="6"/>
      <c r="Y658" s="6"/>
      <c r="AA658" s="7"/>
      <c r="AC658" s="7"/>
      <c r="AI658" s="7"/>
      <c r="AJ658" s="7"/>
    </row>
    <row r="659" spans="1:36">
      <c r="A659" t="s">
        <v>169</v>
      </c>
      <c r="B659" t="s">
        <v>30</v>
      </c>
      <c r="C659" s="6">
        <v>43208.572905092595</v>
      </c>
      <c r="D659">
        <v>118.25</v>
      </c>
      <c r="E659" s="6">
        <v>43208.57984953704</v>
      </c>
      <c r="F659">
        <v>170.4</v>
      </c>
      <c r="G659" s="7">
        <v>0.441</v>
      </c>
      <c r="H659">
        <v>-24766.43</v>
      </c>
      <c r="I659" s="7">
        <v>-0.46539999999999998</v>
      </c>
      <c r="J659">
        <v>450</v>
      </c>
      <c r="K659">
        <v>53212.5</v>
      </c>
      <c r="L659">
        <v>1888793.77</v>
      </c>
      <c r="M659">
        <v>3</v>
      </c>
      <c r="N659">
        <v>-8255.48</v>
      </c>
      <c r="O659" s="7">
        <v>-0.441</v>
      </c>
      <c r="P659" s="7">
        <v>3.5900000000000001E-2</v>
      </c>
      <c r="Q659" t="s">
        <v>31</v>
      </c>
      <c r="W659" s="6"/>
      <c r="Y659" s="6"/>
      <c r="AA659" s="7"/>
      <c r="AC659" s="7"/>
      <c r="AI659" s="7"/>
      <c r="AJ659" s="7"/>
    </row>
    <row r="660" spans="1:36">
      <c r="A660" t="s">
        <v>170</v>
      </c>
      <c r="B660" t="s">
        <v>30</v>
      </c>
      <c r="C660" s="6">
        <v>43208.57984953704</v>
      </c>
      <c r="D660">
        <v>85.75</v>
      </c>
      <c r="E660" s="6">
        <v>43209.64234953704</v>
      </c>
      <c r="F660">
        <v>0.05</v>
      </c>
      <c r="G660" s="7">
        <v>-0.99939999999999996</v>
      </c>
      <c r="H660">
        <v>38178.9</v>
      </c>
      <c r="I660" s="7">
        <v>0.98939999999999995</v>
      </c>
      <c r="J660">
        <v>450</v>
      </c>
      <c r="K660">
        <v>38587.5</v>
      </c>
      <c r="L660">
        <v>1926972.67</v>
      </c>
      <c r="M660">
        <v>96</v>
      </c>
      <c r="N660">
        <v>397.7</v>
      </c>
      <c r="O660" s="7">
        <v>-0.25480000000000003</v>
      </c>
      <c r="P660" s="7">
        <v>0.99939999999999996</v>
      </c>
      <c r="Q660" t="s">
        <v>31</v>
      </c>
      <c r="W660" s="6"/>
      <c r="Y660" s="6"/>
      <c r="AA660" s="7"/>
      <c r="AC660" s="7"/>
      <c r="AI660" s="7"/>
      <c r="AJ660" s="7"/>
    </row>
    <row r="661" spans="1:36">
      <c r="A661" t="s">
        <v>149</v>
      </c>
      <c r="B661" t="s">
        <v>30</v>
      </c>
      <c r="C661" s="6">
        <v>43210.388877314814</v>
      </c>
      <c r="D661">
        <v>200.7</v>
      </c>
      <c r="E661" s="6">
        <v>43210.64234953704</v>
      </c>
      <c r="F661">
        <v>205.15</v>
      </c>
      <c r="G661" s="7">
        <v>2.2200000000000001E-2</v>
      </c>
      <c r="H661">
        <v>-3828.83</v>
      </c>
      <c r="I661" s="7">
        <v>-4.24E-2</v>
      </c>
      <c r="J661">
        <v>450</v>
      </c>
      <c r="K661">
        <v>90315</v>
      </c>
      <c r="L661">
        <v>1923143.85</v>
      </c>
      <c r="M661">
        <v>74</v>
      </c>
      <c r="N661">
        <v>-51.74</v>
      </c>
      <c r="O661" s="7">
        <v>-0.3004</v>
      </c>
      <c r="P661" s="7">
        <v>0.38319999999999999</v>
      </c>
      <c r="Q661" t="s">
        <v>31</v>
      </c>
      <c r="W661" s="6"/>
      <c r="Y661" s="6"/>
      <c r="AA661" s="7"/>
      <c r="AC661" s="7"/>
      <c r="AI661" s="7"/>
      <c r="AJ661" s="7"/>
    </row>
    <row r="662" spans="1:36">
      <c r="A662" t="s">
        <v>162</v>
      </c>
      <c r="B662" t="s">
        <v>30</v>
      </c>
      <c r="C662" s="6">
        <v>43210.64234953704</v>
      </c>
      <c r="D662">
        <v>156.44999999999999</v>
      </c>
      <c r="E662" s="6">
        <v>43213.39234953704</v>
      </c>
      <c r="F662">
        <v>248.3</v>
      </c>
      <c r="G662" s="7">
        <v>0.58709999999999996</v>
      </c>
      <c r="H662">
        <v>-43153.88</v>
      </c>
      <c r="I662" s="7">
        <v>-0.61299999999999999</v>
      </c>
      <c r="J662">
        <v>450</v>
      </c>
      <c r="K662">
        <v>70402.5</v>
      </c>
      <c r="L662">
        <v>1879989.97</v>
      </c>
      <c r="M662">
        <v>6</v>
      </c>
      <c r="N662">
        <v>-7192.31</v>
      </c>
      <c r="O662" s="7">
        <v>-0.67659999999999998</v>
      </c>
      <c r="P662" s="7">
        <v>0.36080000000000001</v>
      </c>
      <c r="Q662" t="s">
        <v>31</v>
      </c>
      <c r="W662" s="6"/>
      <c r="Y662" s="6"/>
      <c r="AA662" s="7"/>
      <c r="AC662" s="7"/>
      <c r="AI662" s="7"/>
      <c r="AJ662" s="7"/>
    </row>
    <row r="663" spans="1:36">
      <c r="A663" t="s">
        <v>153</v>
      </c>
      <c r="B663" t="s">
        <v>30</v>
      </c>
      <c r="C663" s="6">
        <v>43213.39234953704</v>
      </c>
      <c r="D663">
        <v>187.1</v>
      </c>
      <c r="E663" s="6">
        <v>43213.437488425923</v>
      </c>
      <c r="F663">
        <v>223</v>
      </c>
      <c r="G663" s="7">
        <v>0.19189999999999999</v>
      </c>
      <c r="H663">
        <v>-18000.45</v>
      </c>
      <c r="I663" s="7">
        <v>-0.21379999999999999</v>
      </c>
      <c r="J663">
        <v>450</v>
      </c>
      <c r="K663">
        <v>84195</v>
      </c>
      <c r="L663">
        <v>1861989.52</v>
      </c>
      <c r="M663">
        <v>14</v>
      </c>
      <c r="N663">
        <v>-1285.75</v>
      </c>
      <c r="O663" s="7">
        <v>-0.24829999999999999</v>
      </c>
      <c r="P663" s="7">
        <v>9.7299999999999998E-2</v>
      </c>
      <c r="Q663" t="s">
        <v>31</v>
      </c>
      <c r="W663" s="6"/>
      <c r="Y663" s="6"/>
      <c r="AA663" s="7"/>
      <c r="AC663" s="7"/>
      <c r="AI663" s="7"/>
      <c r="AJ663" s="7"/>
    </row>
    <row r="664" spans="1:36">
      <c r="A664" t="s">
        <v>162</v>
      </c>
      <c r="B664" t="s">
        <v>30</v>
      </c>
      <c r="C664" s="6">
        <v>43213.437488425923</v>
      </c>
      <c r="D664">
        <v>197.95</v>
      </c>
      <c r="E664" s="6">
        <v>43214.531238425923</v>
      </c>
      <c r="F664">
        <v>172.15</v>
      </c>
      <c r="G664" s="7">
        <v>-0.1303</v>
      </c>
      <c r="H664">
        <v>9944.5499999999993</v>
      </c>
      <c r="I664" s="7">
        <v>0.1116</v>
      </c>
      <c r="J664">
        <v>450</v>
      </c>
      <c r="K664">
        <v>89077.5</v>
      </c>
      <c r="L664">
        <v>1871934.07</v>
      </c>
      <c r="M664">
        <v>105</v>
      </c>
      <c r="N664">
        <v>94.71</v>
      </c>
      <c r="O664" s="7">
        <v>-2.0500000000000001E-2</v>
      </c>
      <c r="P664" s="7">
        <v>0.47739999999999999</v>
      </c>
      <c r="Q664" t="s">
        <v>31</v>
      </c>
      <c r="W664" s="6"/>
      <c r="Y664" s="6"/>
      <c r="AA664" s="7"/>
      <c r="AC664" s="7"/>
      <c r="AI664" s="7"/>
      <c r="AJ664" s="7"/>
    </row>
    <row r="665" spans="1:36">
      <c r="A665" t="s">
        <v>149</v>
      </c>
      <c r="B665" t="s">
        <v>30</v>
      </c>
      <c r="C665" s="6">
        <v>43214.531238425923</v>
      </c>
      <c r="D665">
        <v>94.35</v>
      </c>
      <c r="E665" s="6">
        <v>43214.600682870368</v>
      </c>
      <c r="F665">
        <v>129.44999999999999</v>
      </c>
      <c r="G665" s="7">
        <v>0.372</v>
      </c>
      <c r="H665">
        <v>-16802.099999999999</v>
      </c>
      <c r="I665" s="7">
        <v>-0.3957</v>
      </c>
      <c r="J665">
        <v>450</v>
      </c>
      <c r="K665">
        <v>42457.5</v>
      </c>
      <c r="L665">
        <v>1855131.97</v>
      </c>
      <c r="M665">
        <v>21</v>
      </c>
      <c r="N665">
        <v>-800.1</v>
      </c>
      <c r="O665" s="7">
        <v>-0.39319999999999999</v>
      </c>
      <c r="P665" s="7">
        <v>6.25E-2</v>
      </c>
      <c r="Q665" t="s">
        <v>31</v>
      </c>
      <c r="W665" s="6"/>
      <c r="Y665" s="6"/>
      <c r="AA665" s="7"/>
      <c r="AC665" s="7"/>
      <c r="AI665" s="7"/>
      <c r="AJ665" s="7"/>
    </row>
    <row r="666" spans="1:36">
      <c r="A666" t="s">
        <v>150</v>
      </c>
      <c r="B666" t="s">
        <v>30</v>
      </c>
      <c r="C666" s="6">
        <v>43214.600682870368</v>
      </c>
      <c r="D666">
        <v>165.8</v>
      </c>
      <c r="E666" s="6">
        <v>43215.388877314814</v>
      </c>
      <c r="F666">
        <v>216.6</v>
      </c>
      <c r="G666" s="7">
        <v>0.30640000000000001</v>
      </c>
      <c r="H666">
        <v>-24580.799999999999</v>
      </c>
      <c r="I666" s="7">
        <v>-0.32950000000000002</v>
      </c>
      <c r="J666">
        <v>450</v>
      </c>
      <c r="K666">
        <v>74610</v>
      </c>
      <c r="L666">
        <v>1830551.17</v>
      </c>
      <c r="M666">
        <v>17</v>
      </c>
      <c r="N666">
        <v>-1445.93</v>
      </c>
      <c r="O666" s="7">
        <v>-0.30640000000000001</v>
      </c>
      <c r="P666" s="7">
        <v>0.1583</v>
      </c>
      <c r="Q666" t="s">
        <v>31</v>
      </c>
      <c r="W666" s="6"/>
      <c r="Y666" s="6"/>
      <c r="AA666" s="7"/>
      <c r="AC666" s="7"/>
      <c r="AI666" s="7"/>
      <c r="AJ666" s="7"/>
    </row>
    <row r="667" spans="1:36">
      <c r="A667" t="s">
        <v>149</v>
      </c>
      <c r="B667" t="s">
        <v>30</v>
      </c>
      <c r="C667" s="6">
        <v>43215.388877314814</v>
      </c>
      <c r="D667">
        <v>74.599999999999994</v>
      </c>
      <c r="E667" s="6">
        <v>43216.472210648149</v>
      </c>
      <c r="F667">
        <v>9.3000000000000007</v>
      </c>
      <c r="G667" s="7">
        <v>-0.87529999999999997</v>
      </c>
      <c r="H667">
        <v>29007.45</v>
      </c>
      <c r="I667" s="7">
        <v>0.86409999999999998</v>
      </c>
      <c r="J667">
        <v>450</v>
      </c>
      <c r="K667">
        <v>33570</v>
      </c>
      <c r="L667">
        <v>1859558.62</v>
      </c>
      <c r="M667">
        <v>102</v>
      </c>
      <c r="N667">
        <v>284.39</v>
      </c>
      <c r="O667" s="7">
        <v>-0.32440000000000002</v>
      </c>
      <c r="P667" s="7">
        <v>0.92830000000000001</v>
      </c>
      <c r="Q667" t="s">
        <v>31</v>
      </c>
      <c r="W667" s="6"/>
      <c r="Y667" s="6"/>
      <c r="AA667" s="7"/>
      <c r="AC667" s="7"/>
      <c r="AI667" s="7"/>
      <c r="AJ667" s="7"/>
    </row>
    <row r="668" spans="1:36">
      <c r="A668" t="s">
        <v>160</v>
      </c>
      <c r="B668" t="s">
        <v>30</v>
      </c>
      <c r="C668" s="6">
        <v>43216.472210648149</v>
      </c>
      <c r="D668">
        <v>85.25</v>
      </c>
      <c r="E668" s="6">
        <v>43216.645821759259</v>
      </c>
      <c r="F668">
        <v>0.05</v>
      </c>
      <c r="G668" s="7">
        <v>-0.99939999999999996</v>
      </c>
      <c r="H668">
        <v>37956.15</v>
      </c>
      <c r="I668" s="7">
        <v>0.98939999999999995</v>
      </c>
      <c r="J668">
        <v>450</v>
      </c>
      <c r="K668">
        <v>38362.5</v>
      </c>
      <c r="L668">
        <v>1897514.77</v>
      </c>
      <c r="M668">
        <v>51</v>
      </c>
      <c r="N668">
        <v>744.24</v>
      </c>
      <c r="O668" s="7">
        <v>-0.59119999999999995</v>
      </c>
      <c r="P668" s="7">
        <v>0.99939999999999996</v>
      </c>
      <c r="Q668" t="s">
        <v>31</v>
      </c>
      <c r="W668" s="6"/>
      <c r="Y668" s="6"/>
      <c r="AA668" s="7"/>
      <c r="AC668" s="7"/>
      <c r="AI668" s="7"/>
      <c r="AJ668" s="7"/>
    </row>
    <row r="669" spans="1:36">
      <c r="A669" t="s">
        <v>178</v>
      </c>
      <c r="B669" t="s">
        <v>30</v>
      </c>
      <c r="C669" s="6">
        <v>43217.388877314814</v>
      </c>
      <c r="D669">
        <v>178.25</v>
      </c>
      <c r="E669" s="6">
        <v>43222.593738425923</v>
      </c>
      <c r="F669">
        <v>9.85</v>
      </c>
      <c r="G669" s="7">
        <v>-0.94469999999999998</v>
      </c>
      <c r="H669">
        <v>74933.55</v>
      </c>
      <c r="I669" s="7">
        <v>0.93420000000000003</v>
      </c>
      <c r="J669">
        <v>450</v>
      </c>
      <c r="K669">
        <v>80212.5</v>
      </c>
      <c r="L669">
        <v>1972448.32</v>
      </c>
      <c r="M669">
        <v>214</v>
      </c>
      <c r="N669">
        <v>350.16</v>
      </c>
      <c r="O669" s="7">
        <v>-0.35120000000000001</v>
      </c>
      <c r="P669" s="7">
        <v>0.9647</v>
      </c>
      <c r="Q669" t="s">
        <v>31</v>
      </c>
      <c r="W669" s="6"/>
      <c r="Y669" s="6"/>
      <c r="AA669" s="7"/>
      <c r="AC669" s="7"/>
      <c r="AI669" s="7"/>
      <c r="AJ669" s="7"/>
    </row>
    <row r="670" spans="1:36">
      <c r="A670" t="s">
        <v>166</v>
      </c>
      <c r="B670" t="s">
        <v>30</v>
      </c>
      <c r="C670" s="6">
        <v>43222.593738425923</v>
      </c>
      <c r="D670">
        <v>72.099999999999994</v>
      </c>
      <c r="E670" s="6">
        <v>43223.555543981478</v>
      </c>
      <c r="F670">
        <v>38.25</v>
      </c>
      <c r="G670" s="7">
        <v>-0.46949999999999997</v>
      </c>
      <c r="H670">
        <v>14735.92</v>
      </c>
      <c r="I670" s="7">
        <v>0.45419999999999999</v>
      </c>
      <c r="J670">
        <v>450</v>
      </c>
      <c r="K670">
        <v>32445</v>
      </c>
      <c r="L670">
        <v>1987184.25</v>
      </c>
      <c r="M670">
        <v>67</v>
      </c>
      <c r="N670">
        <v>219.94</v>
      </c>
      <c r="O670" s="7">
        <v>-0.44169999999999998</v>
      </c>
      <c r="P670" s="7">
        <v>0.80579999999999996</v>
      </c>
      <c r="Q670" t="s">
        <v>31</v>
      </c>
      <c r="W670" s="6"/>
      <c r="Y670" s="6"/>
      <c r="AA670" s="7"/>
      <c r="AC670" s="7"/>
      <c r="AI670" s="7"/>
      <c r="AJ670" s="7"/>
    </row>
    <row r="671" spans="1:36">
      <c r="A671" t="s">
        <v>172</v>
      </c>
      <c r="B671" t="s">
        <v>30</v>
      </c>
      <c r="C671" s="6">
        <v>43223.555543981478</v>
      </c>
      <c r="D671">
        <v>34.549999999999997</v>
      </c>
      <c r="E671" s="6">
        <v>43223.645821759259</v>
      </c>
      <c r="F671">
        <v>0.05</v>
      </c>
      <c r="G671" s="7">
        <v>-0.99860000000000004</v>
      </c>
      <c r="H671">
        <v>15369.3</v>
      </c>
      <c r="I671" s="7">
        <v>0.98850000000000005</v>
      </c>
      <c r="J671">
        <v>450</v>
      </c>
      <c r="K671">
        <v>15547.5</v>
      </c>
      <c r="L671">
        <v>2002553.55</v>
      </c>
      <c r="M671">
        <v>27</v>
      </c>
      <c r="N671">
        <v>569.23</v>
      </c>
      <c r="O671" s="7">
        <v>-0.83069999999999999</v>
      </c>
      <c r="P671" s="7">
        <v>0.99860000000000004</v>
      </c>
      <c r="Q671" t="s">
        <v>31</v>
      </c>
      <c r="W671" s="6"/>
      <c r="Y671" s="6"/>
      <c r="AA671" s="7"/>
      <c r="AC671" s="7"/>
      <c r="AI671" s="7"/>
      <c r="AJ671" s="7"/>
    </row>
    <row r="672" spans="1:36">
      <c r="A672" t="s">
        <v>172</v>
      </c>
      <c r="B672" t="s">
        <v>30</v>
      </c>
      <c r="C672" s="6">
        <v>43224.388877314814</v>
      </c>
      <c r="D672">
        <v>154.69999999999999</v>
      </c>
      <c r="E672" s="6">
        <v>43224.489571759259</v>
      </c>
      <c r="F672">
        <v>166.9</v>
      </c>
      <c r="G672" s="7">
        <v>7.8899999999999998E-2</v>
      </c>
      <c r="H672">
        <v>-6937.2</v>
      </c>
      <c r="I672" s="7">
        <v>-9.9699999999999997E-2</v>
      </c>
      <c r="J672">
        <v>450</v>
      </c>
      <c r="K672">
        <v>69615</v>
      </c>
      <c r="L672">
        <v>1995616.35</v>
      </c>
      <c r="M672">
        <v>30</v>
      </c>
      <c r="N672">
        <v>-231.24</v>
      </c>
      <c r="O672" s="7">
        <v>-7.8899999999999998E-2</v>
      </c>
      <c r="P672" s="7">
        <v>0.19070000000000001</v>
      </c>
      <c r="Q672" t="s">
        <v>31</v>
      </c>
      <c r="W672" s="6"/>
      <c r="Y672" s="6"/>
      <c r="AA672" s="7"/>
      <c r="AC672" s="7"/>
      <c r="AI672" s="7"/>
      <c r="AJ672" s="7"/>
    </row>
    <row r="673" spans="1:36">
      <c r="A673" t="s">
        <v>168</v>
      </c>
      <c r="B673" t="s">
        <v>30</v>
      </c>
      <c r="C673" s="6">
        <v>43224.489571759259</v>
      </c>
      <c r="D673">
        <v>205.35</v>
      </c>
      <c r="E673" s="6">
        <v>43224.527766203704</v>
      </c>
      <c r="F673">
        <v>235.35</v>
      </c>
      <c r="G673" s="7">
        <v>0.14610000000000001</v>
      </c>
      <c r="H673">
        <v>-15483.15</v>
      </c>
      <c r="I673" s="7">
        <v>-0.1676</v>
      </c>
      <c r="J673">
        <v>450</v>
      </c>
      <c r="K673">
        <v>92407.5</v>
      </c>
      <c r="L673">
        <v>1980133.2</v>
      </c>
      <c r="M673">
        <v>12</v>
      </c>
      <c r="N673">
        <v>-1290.26</v>
      </c>
      <c r="O673" s="7">
        <v>-0.1663</v>
      </c>
      <c r="P673" s="7">
        <v>6.9900000000000004E-2</v>
      </c>
      <c r="Q673" t="s">
        <v>31</v>
      </c>
      <c r="W673" s="6"/>
      <c r="Y673" s="6"/>
      <c r="AA673" s="7"/>
      <c r="AC673" s="7"/>
      <c r="AI673" s="7"/>
      <c r="AJ673" s="7"/>
    </row>
    <row r="674" spans="1:36">
      <c r="A674" t="s">
        <v>172</v>
      </c>
      <c r="B674" t="s">
        <v>30</v>
      </c>
      <c r="C674" s="6">
        <v>43224.527766203704</v>
      </c>
      <c r="D674">
        <v>145.94999999999999</v>
      </c>
      <c r="E674" s="6">
        <v>43224.614571759259</v>
      </c>
      <c r="F674">
        <v>144</v>
      </c>
      <c r="G674" s="7">
        <v>-1.34E-2</v>
      </c>
      <c r="H674">
        <v>-427.28</v>
      </c>
      <c r="I674" s="7">
        <v>-6.4999999999999997E-3</v>
      </c>
      <c r="J674">
        <v>450</v>
      </c>
      <c r="K674">
        <v>65677.5</v>
      </c>
      <c r="L674">
        <v>1979705.92</v>
      </c>
      <c r="M674">
        <v>26</v>
      </c>
      <c r="N674">
        <v>-16.43</v>
      </c>
      <c r="O674" s="7">
        <v>-0.1305</v>
      </c>
      <c r="P674" s="7">
        <v>0.23230000000000001</v>
      </c>
      <c r="Q674" t="s">
        <v>31</v>
      </c>
      <c r="W674" s="6"/>
      <c r="Y674" s="6"/>
      <c r="AA674" s="7"/>
      <c r="AC674" s="7"/>
      <c r="AI674" s="7"/>
      <c r="AJ674" s="7"/>
    </row>
    <row r="675" spans="1:36">
      <c r="A675" t="s">
        <v>166</v>
      </c>
      <c r="B675" t="s">
        <v>30</v>
      </c>
      <c r="C675" s="6">
        <v>43224.614571759259</v>
      </c>
      <c r="D675">
        <v>163.6</v>
      </c>
      <c r="E675" s="6">
        <v>43227.388877314814</v>
      </c>
      <c r="F675">
        <v>235.8</v>
      </c>
      <c r="G675" s="7">
        <v>0.44130000000000003</v>
      </c>
      <c r="H675">
        <v>-34287.300000000003</v>
      </c>
      <c r="I675" s="7">
        <v>-0.4657</v>
      </c>
      <c r="J675">
        <v>450</v>
      </c>
      <c r="K675">
        <v>73620</v>
      </c>
      <c r="L675">
        <v>1945418.62</v>
      </c>
      <c r="M675">
        <v>13</v>
      </c>
      <c r="N675">
        <v>-2637.48</v>
      </c>
      <c r="O675" s="7">
        <v>-0.44130000000000003</v>
      </c>
      <c r="P675" s="7">
        <v>7.3999999999999996E-2</v>
      </c>
      <c r="Q675" t="s">
        <v>31</v>
      </c>
      <c r="W675" s="6"/>
      <c r="Y675" s="6"/>
      <c r="AA675" s="7"/>
      <c r="AC675" s="7"/>
      <c r="AI675" s="7"/>
      <c r="AJ675" s="7"/>
    </row>
    <row r="676" spans="1:36">
      <c r="A676" t="s">
        <v>167</v>
      </c>
      <c r="B676" t="s">
        <v>30</v>
      </c>
      <c r="C676" s="6">
        <v>43227.388877314814</v>
      </c>
      <c r="D676">
        <v>115.55</v>
      </c>
      <c r="E676" s="6">
        <v>43229.388877314814</v>
      </c>
      <c r="F676">
        <v>27.05</v>
      </c>
      <c r="G676" s="7">
        <v>-0.76590000000000003</v>
      </c>
      <c r="H676">
        <v>39183.300000000003</v>
      </c>
      <c r="I676" s="7">
        <v>0.75360000000000005</v>
      </c>
      <c r="J676">
        <v>450</v>
      </c>
      <c r="K676">
        <v>51997.5</v>
      </c>
      <c r="L676">
        <v>1984601.92</v>
      </c>
      <c r="M676">
        <v>155</v>
      </c>
      <c r="N676">
        <v>252.8</v>
      </c>
      <c r="O676" s="7">
        <v>-0.2016</v>
      </c>
      <c r="P676" s="7">
        <v>0.77370000000000005</v>
      </c>
      <c r="Q676" t="s">
        <v>31</v>
      </c>
      <c r="W676" s="6"/>
      <c r="Y676" s="6"/>
      <c r="AA676" s="7"/>
      <c r="AC676" s="7"/>
      <c r="AI676" s="7"/>
      <c r="AJ676" s="7"/>
    </row>
    <row r="677" spans="1:36">
      <c r="A677" t="s">
        <v>179</v>
      </c>
      <c r="B677" t="s">
        <v>30</v>
      </c>
      <c r="C677" s="6">
        <v>43229.388877314814</v>
      </c>
      <c r="D677">
        <v>76.849999999999994</v>
      </c>
      <c r="E677" s="6">
        <v>43229.420127314814</v>
      </c>
      <c r="F677">
        <v>102</v>
      </c>
      <c r="G677" s="7">
        <v>0.32729999999999998</v>
      </c>
      <c r="H677">
        <v>-12122.33</v>
      </c>
      <c r="I677" s="7">
        <v>-0.35049999999999998</v>
      </c>
      <c r="J677">
        <v>450</v>
      </c>
      <c r="K677">
        <v>34582.5</v>
      </c>
      <c r="L677">
        <v>1972479.6</v>
      </c>
      <c r="M677">
        <v>10</v>
      </c>
      <c r="N677">
        <v>-1212.23</v>
      </c>
      <c r="O677" s="7">
        <v>-0.32729999999999998</v>
      </c>
      <c r="P677" s="7">
        <v>0.1522</v>
      </c>
      <c r="Q677" t="s">
        <v>31</v>
      </c>
      <c r="W677" s="6"/>
      <c r="Y677" s="6"/>
      <c r="AA677" s="7"/>
      <c r="AC677" s="7"/>
      <c r="AI677" s="7"/>
      <c r="AJ677" s="7"/>
    </row>
    <row r="678" spans="1:36">
      <c r="A678" t="s">
        <v>192</v>
      </c>
      <c r="B678" t="s">
        <v>30</v>
      </c>
      <c r="C678" s="6">
        <v>43229.54859953704</v>
      </c>
      <c r="D678">
        <v>149.30000000000001</v>
      </c>
      <c r="E678" s="6">
        <v>43230.628460648149</v>
      </c>
      <c r="F678">
        <v>38.450000000000003</v>
      </c>
      <c r="G678" s="7">
        <v>-0.74250000000000005</v>
      </c>
      <c r="H678">
        <v>49037.63</v>
      </c>
      <c r="I678" s="7">
        <v>0.72989999999999999</v>
      </c>
      <c r="J678">
        <v>450</v>
      </c>
      <c r="K678">
        <v>67185</v>
      </c>
      <c r="L678">
        <v>2021517.22</v>
      </c>
      <c r="M678">
        <v>101</v>
      </c>
      <c r="N678">
        <v>485.52</v>
      </c>
      <c r="O678" s="7">
        <v>-4.7199999999999999E-2</v>
      </c>
      <c r="P678" s="7">
        <v>0.93300000000000005</v>
      </c>
      <c r="Q678" t="s">
        <v>31</v>
      </c>
      <c r="W678" s="6"/>
      <c r="Y678" s="6"/>
      <c r="AA678" s="7"/>
      <c r="AC678" s="7"/>
      <c r="AI678" s="7"/>
      <c r="AJ678" s="7"/>
    </row>
    <row r="679" spans="1:36">
      <c r="A679" t="s">
        <v>193</v>
      </c>
      <c r="B679" t="s">
        <v>30</v>
      </c>
      <c r="C679" s="6">
        <v>43231.388877314814</v>
      </c>
      <c r="D679">
        <v>214.85</v>
      </c>
      <c r="E679" s="6">
        <v>43231.430543981478</v>
      </c>
      <c r="F679">
        <v>221.4</v>
      </c>
      <c r="G679" s="7">
        <v>3.0499999999999999E-2</v>
      </c>
      <c r="H679">
        <v>-4910.63</v>
      </c>
      <c r="I679" s="7">
        <v>-5.0799999999999998E-2</v>
      </c>
      <c r="J679">
        <v>450</v>
      </c>
      <c r="K679">
        <v>96682.5</v>
      </c>
      <c r="L679">
        <v>2016606.6</v>
      </c>
      <c r="M679">
        <v>13</v>
      </c>
      <c r="N679">
        <v>-377.74</v>
      </c>
      <c r="O679" s="7">
        <v>-9.6100000000000005E-2</v>
      </c>
      <c r="P679" s="7">
        <v>0.12470000000000001</v>
      </c>
      <c r="Q679" t="s">
        <v>31</v>
      </c>
      <c r="W679" s="6"/>
      <c r="Y679" s="6"/>
      <c r="AA679" s="7"/>
      <c r="AC679" s="7"/>
      <c r="AI679" s="7"/>
      <c r="AJ679" s="7"/>
    </row>
    <row r="680" spans="1:36">
      <c r="A680" t="s">
        <v>192</v>
      </c>
      <c r="B680" t="s">
        <v>30</v>
      </c>
      <c r="C680" s="6">
        <v>43231.430543981478</v>
      </c>
      <c r="D680">
        <v>254.65</v>
      </c>
      <c r="E680" s="6">
        <v>43234.513877314814</v>
      </c>
      <c r="F680">
        <v>154.05000000000001</v>
      </c>
      <c r="G680" s="7">
        <v>-0.39510000000000001</v>
      </c>
      <c r="H680">
        <v>43430.85</v>
      </c>
      <c r="I680" s="7">
        <v>0.379</v>
      </c>
      <c r="J680">
        <v>450</v>
      </c>
      <c r="K680">
        <v>114592.5</v>
      </c>
      <c r="L680">
        <v>2060037.45</v>
      </c>
      <c r="M680">
        <v>102</v>
      </c>
      <c r="N680">
        <v>425.79</v>
      </c>
      <c r="O680" s="7">
        <v>-0.1363</v>
      </c>
      <c r="P680" s="7">
        <v>0.64700000000000002</v>
      </c>
      <c r="Q680" t="s">
        <v>31</v>
      </c>
      <c r="W680" s="6"/>
      <c r="Y680" s="6"/>
      <c r="AA680" s="7"/>
      <c r="AC680" s="7"/>
      <c r="AI680" s="7"/>
      <c r="AJ680" s="7"/>
    </row>
    <row r="681" spans="1:36">
      <c r="A681" t="s">
        <v>194</v>
      </c>
      <c r="B681" t="s">
        <v>30</v>
      </c>
      <c r="C681" s="6">
        <v>43234.513877314814</v>
      </c>
      <c r="D681">
        <v>215.55</v>
      </c>
      <c r="E681" s="6">
        <v>43234.614571759259</v>
      </c>
      <c r="F681">
        <v>260.10000000000002</v>
      </c>
      <c r="G681" s="7">
        <v>0.20669999999999999</v>
      </c>
      <c r="H681">
        <v>-22187.93</v>
      </c>
      <c r="I681" s="7">
        <v>-0.22869999999999999</v>
      </c>
      <c r="J681">
        <v>450</v>
      </c>
      <c r="K681">
        <v>96997.5</v>
      </c>
      <c r="L681">
        <v>2037849.52</v>
      </c>
      <c r="M681">
        <v>30</v>
      </c>
      <c r="N681">
        <v>-739.6</v>
      </c>
      <c r="O681" s="7">
        <v>-0.21529999999999999</v>
      </c>
      <c r="P681" s="7">
        <v>8.6800000000000002E-2</v>
      </c>
      <c r="Q681" t="s">
        <v>31</v>
      </c>
      <c r="W681" s="6"/>
      <c r="Y681" s="6"/>
      <c r="AA681" s="7"/>
      <c r="AC681" s="7"/>
      <c r="AI681" s="7"/>
      <c r="AJ681" s="7"/>
    </row>
    <row r="682" spans="1:36">
      <c r="A682" t="s">
        <v>195</v>
      </c>
      <c r="B682" t="s">
        <v>30</v>
      </c>
      <c r="C682" s="6">
        <v>43234.614571759259</v>
      </c>
      <c r="D682">
        <v>244.6</v>
      </c>
      <c r="E682" s="6">
        <v>43235.552071759259</v>
      </c>
      <c r="F682">
        <v>92.3</v>
      </c>
      <c r="G682" s="7">
        <v>-0.62260000000000004</v>
      </c>
      <c r="H682">
        <v>67018.95</v>
      </c>
      <c r="I682" s="7">
        <v>0.6089</v>
      </c>
      <c r="J682">
        <v>450</v>
      </c>
      <c r="K682">
        <v>110070</v>
      </c>
      <c r="L682">
        <v>2104868.4700000002</v>
      </c>
      <c r="M682">
        <v>60</v>
      </c>
      <c r="N682">
        <v>1116.98</v>
      </c>
      <c r="O682" s="7">
        <v>-0.11550000000000001</v>
      </c>
      <c r="P682" s="7">
        <v>0.88160000000000005</v>
      </c>
      <c r="Q682" t="s">
        <v>31</v>
      </c>
      <c r="W682" s="6"/>
      <c r="Y682" s="6"/>
      <c r="AA682" s="7"/>
      <c r="AC682" s="7"/>
      <c r="AI682" s="7"/>
      <c r="AJ682" s="7"/>
    </row>
    <row r="683" spans="1:36">
      <c r="A683" t="s">
        <v>183</v>
      </c>
      <c r="B683" t="s">
        <v>30</v>
      </c>
      <c r="C683" s="6">
        <v>43235.552071759259</v>
      </c>
      <c r="D683">
        <v>131.30000000000001</v>
      </c>
      <c r="E683" s="6">
        <v>43237.645821759259</v>
      </c>
      <c r="F683">
        <v>0.05</v>
      </c>
      <c r="G683" s="7">
        <v>-0.99960000000000004</v>
      </c>
      <c r="H683">
        <v>58471.43</v>
      </c>
      <c r="I683" s="7">
        <v>0.98960000000000004</v>
      </c>
      <c r="J683">
        <v>450</v>
      </c>
      <c r="K683">
        <v>59085</v>
      </c>
      <c r="L683">
        <v>2163339.9</v>
      </c>
      <c r="M683">
        <v>182</v>
      </c>
      <c r="N683">
        <v>321.27</v>
      </c>
      <c r="O683" s="7">
        <v>-0.32640000000000002</v>
      </c>
      <c r="P683" s="7">
        <v>0.99960000000000004</v>
      </c>
      <c r="Q683" t="s">
        <v>31</v>
      </c>
      <c r="W683" s="6"/>
      <c r="Y683" s="6"/>
      <c r="AA683" s="7"/>
      <c r="AC683" s="7"/>
      <c r="AI683" s="7"/>
      <c r="AJ683" s="7"/>
    </row>
    <row r="684" spans="1:36">
      <c r="A684" t="s">
        <v>179</v>
      </c>
      <c r="B684" t="s">
        <v>30</v>
      </c>
      <c r="C684" s="6">
        <v>43238.388877314814</v>
      </c>
      <c r="D684">
        <v>186</v>
      </c>
      <c r="E684" s="6">
        <v>43241.388877314814</v>
      </c>
      <c r="F684">
        <v>133.69999999999999</v>
      </c>
      <c r="G684" s="7">
        <v>-0.28120000000000001</v>
      </c>
      <c r="H684">
        <v>22096.35</v>
      </c>
      <c r="I684" s="7">
        <v>0.26400000000000001</v>
      </c>
      <c r="J684">
        <v>450</v>
      </c>
      <c r="K684">
        <v>83700</v>
      </c>
      <c r="L684">
        <v>2185436.25</v>
      </c>
      <c r="M684">
        <v>78</v>
      </c>
      <c r="N684">
        <v>283.29000000000002</v>
      </c>
      <c r="O684" s="7">
        <v>-0.10730000000000001</v>
      </c>
      <c r="P684" s="7">
        <v>0.47849999999999998</v>
      </c>
      <c r="Q684" t="s">
        <v>31</v>
      </c>
      <c r="W684" s="6"/>
      <c r="Y684" s="6"/>
      <c r="AA684" s="7"/>
      <c r="AC684" s="7"/>
      <c r="AI684" s="7"/>
      <c r="AJ684" s="7"/>
    </row>
    <row r="685" spans="1:36">
      <c r="A685" t="s">
        <v>173</v>
      </c>
      <c r="B685" t="s">
        <v>30</v>
      </c>
      <c r="C685" s="6">
        <v>43241.388877314814</v>
      </c>
      <c r="D685">
        <v>164.45</v>
      </c>
      <c r="E685" s="6">
        <v>43241.42359953704</v>
      </c>
      <c r="F685">
        <v>178.8</v>
      </c>
      <c r="G685" s="7">
        <v>8.7300000000000003E-2</v>
      </c>
      <c r="H685">
        <v>-8002.13</v>
      </c>
      <c r="I685" s="7">
        <v>-0.1081</v>
      </c>
      <c r="J685">
        <v>450</v>
      </c>
      <c r="K685">
        <v>74002.5</v>
      </c>
      <c r="L685">
        <v>2177434.12</v>
      </c>
      <c r="M685">
        <v>11</v>
      </c>
      <c r="N685">
        <v>-727.47</v>
      </c>
      <c r="O685" s="7">
        <v>-0.14929999999999999</v>
      </c>
      <c r="P685" s="7">
        <v>0.42199999999999999</v>
      </c>
      <c r="Q685" t="s">
        <v>31</v>
      </c>
      <c r="W685" s="6"/>
      <c r="Y685" s="6"/>
      <c r="AA685" s="7"/>
      <c r="AC685" s="7"/>
      <c r="AI685" s="7"/>
      <c r="AJ685" s="7"/>
    </row>
    <row r="686" spans="1:36">
      <c r="A686" t="s">
        <v>177</v>
      </c>
      <c r="B686" t="s">
        <v>30</v>
      </c>
      <c r="C686" s="6">
        <v>43241.42359953704</v>
      </c>
      <c r="D686">
        <v>159.19999999999999</v>
      </c>
      <c r="E686" s="6">
        <v>43242.409710648149</v>
      </c>
      <c r="F686">
        <v>124.4</v>
      </c>
      <c r="G686" s="7">
        <v>-0.21859999999999999</v>
      </c>
      <c r="H686">
        <v>14383.8</v>
      </c>
      <c r="I686" s="7">
        <v>0.20080000000000001</v>
      </c>
      <c r="J686">
        <v>450</v>
      </c>
      <c r="K686">
        <v>71640</v>
      </c>
      <c r="L686">
        <v>2191817.92</v>
      </c>
      <c r="M686">
        <v>74</v>
      </c>
      <c r="N686">
        <v>194.38</v>
      </c>
      <c r="O686" s="7">
        <v>-1.29E-2</v>
      </c>
      <c r="P686" s="7">
        <v>0.54110000000000003</v>
      </c>
      <c r="Q686" t="s">
        <v>31</v>
      </c>
      <c r="W686" s="6"/>
      <c r="Y686" s="6"/>
      <c r="AA686" s="7"/>
      <c r="AC686" s="7"/>
      <c r="AI686" s="7"/>
      <c r="AJ686" s="7"/>
    </row>
    <row r="687" spans="1:36">
      <c r="A687" t="s">
        <v>173</v>
      </c>
      <c r="B687" t="s">
        <v>30</v>
      </c>
      <c r="C687" s="6">
        <v>43242.409710648149</v>
      </c>
      <c r="D687">
        <v>137.9</v>
      </c>
      <c r="E687" s="6">
        <v>43242.468738425923</v>
      </c>
      <c r="F687">
        <v>214.75</v>
      </c>
      <c r="G687" s="7">
        <v>0.55730000000000002</v>
      </c>
      <c r="H687">
        <v>-36169.42</v>
      </c>
      <c r="I687" s="7">
        <v>-0.58289999999999997</v>
      </c>
      <c r="J687">
        <v>450</v>
      </c>
      <c r="K687">
        <v>62055</v>
      </c>
      <c r="L687">
        <v>2155648.5</v>
      </c>
      <c r="M687">
        <v>18</v>
      </c>
      <c r="N687">
        <v>-2009.41</v>
      </c>
      <c r="O687" s="7">
        <v>-0.55730000000000002</v>
      </c>
      <c r="P687" s="7">
        <v>0.2223</v>
      </c>
      <c r="Q687" t="s">
        <v>31</v>
      </c>
      <c r="W687" s="6"/>
      <c r="Y687" s="6"/>
      <c r="AA687" s="7"/>
      <c r="AC687" s="7"/>
      <c r="AI687" s="7"/>
      <c r="AJ687" s="7"/>
    </row>
    <row r="688" spans="1:36">
      <c r="A688" t="s">
        <v>176</v>
      </c>
      <c r="B688" t="s">
        <v>30</v>
      </c>
      <c r="C688" s="6">
        <v>43242.468738425923</v>
      </c>
      <c r="D688">
        <v>164</v>
      </c>
      <c r="E688" s="6">
        <v>43242.583321759259</v>
      </c>
      <c r="F688">
        <v>201.2</v>
      </c>
      <c r="G688" s="7">
        <v>0.2268</v>
      </c>
      <c r="H688">
        <v>-18383.400000000001</v>
      </c>
      <c r="I688" s="7">
        <v>-0.24909999999999999</v>
      </c>
      <c r="J688">
        <v>450</v>
      </c>
      <c r="K688">
        <v>73800</v>
      </c>
      <c r="L688">
        <v>2137265.1</v>
      </c>
      <c r="M688">
        <v>34</v>
      </c>
      <c r="N688">
        <v>-540.69000000000005</v>
      </c>
      <c r="O688" s="7">
        <v>-0.49630000000000002</v>
      </c>
      <c r="P688" s="7">
        <v>7.9600000000000004E-2</v>
      </c>
      <c r="Q688" t="s">
        <v>31</v>
      </c>
      <c r="W688" s="6"/>
      <c r="Y688" s="6"/>
      <c r="AA688" s="7"/>
      <c r="AC688" s="7"/>
      <c r="AI688" s="7"/>
      <c r="AJ688" s="7"/>
    </row>
    <row r="689" spans="1:36">
      <c r="A689" t="s">
        <v>175</v>
      </c>
      <c r="B689" t="s">
        <v>30</v>
      </c>
      <c r="C689" s="6">
        <v>43242.583321759259</v>
      </c>
      <c r="D689">
        <v>111.25</v>
      </c>
      <c r="E689" s="6">
        <v>43242.607627314814</v>
      </c>
      <c r="F689">
        <v>123.35</v>
      </c>
      <c r="G689" s="7">
        <v>0.10879999999999999</v>
      </c>
      <c r="H689">
        <v>-6500.7</v>
      </c>
      <c r="I689" s="7">
        <v>-0.12989999999999999</v>
      </c>
      <c r="J689">
        <v>450</v>
      </c>
      <c r="K689">
        <v>50062.5</v>
      </c>
      <c r="L689">
        <v>2130764.4</v>
      </c>
      <c r="M689">
        <v>8</v>
      </c>
      <c r="N689">
        <v>-812.59</v>
      </c>
      <c r="O689" s="7">
        <v>-0.10879999999999999</v>
      </c>
      <c r="P689" s="7">
        <v>0.26340000000000002</v>
      </c>
      <c r="Q689" t="s">
        <v>31</v>
      </c>
      <c r="W689" s="6"/>
      <c r="Y689" s="6"/>
      <c r="AA689" s="7"/>
      <c r="AC689" s="7"/>
      <c r="AI689" s="7"/>
      <c r="AJ689" s="7"/>
    </row>
    <row r="690" spans="1:36">
      <c r="A690" t="s">
        <v>174</v>
      </c>
      <c r="B690" t="s">
        <v>30</v>
      </c>
      <c r="C690" s="6">
        <v>43242.607627314814</v>
      </c>
      <c r="D690">
        <v>116</v>
      </c>
      <c r="E690" s="6">
        <v>43243.402766203704</v>
      </c>
      <c r="F690">
        <v>101.8</v>
      </c>
      <c r="G690" s="7">
        <v>-0.12239999999999999</v>
      </c>
      <c r="H690">
        <v>5409.9</v>
      </c>
      <c r="I690" s="7">
        <v>0.1036</v>
      </c>
      <c r="J690">
        <v>450</v>
      </c>
      <c r="K690">
        <v>52200</v>
      </c>
      <c r="L690">
        <v>2136174.2999999998</v>
      </c>
      <c r="M690">
        <v>19</v>
      </c>
      <c r="N690">
        <v>284.73</v>
      </c>
      <c r="O690" s="7">
        <v>-0.20219999999999999</v>
      </c>
      <c r="P690" s="7">
        <v>0.38750000000000001</v>
      </c>
      <c r="Q690" t="s">
        <v>31</v>
      </c>
      <c r="W690" s="6"/>
      <c r="Y690" s="6"/>
      <c r="AA690" s="7"/>
      <c r="AC690" s="7"/>
      <c r="AI690" s="7"/>
      <c r="AJ690" s="7"/>
    </row>
    <row r="691" spans="1:36">
      <c r="A691" t="s">
        <v>173</v>
      </c>
      <c r="B691" t="s">
        <v>30</v>
      </c>
      <c r="C691" s="6">
        <v>43243.402766203704</v>
      </c>
      <c r="D691">
        <v>157.9</v>
      </c>
      <c r="E691" s="6">
        <v>43243.576377314814</v>
      </c>
      <c r="F691">
        <v>164.35</v>
      </c>
      <c r="G691" s="7">
        <v>4.0800000000000003E-2</v>
      </c>
      <c r="H691">
        <v>-4352.63</v>
      </c>
      <c r="I691" s="7">
        <v>-6.13E-2</v>
      </c>
      <c r="J691">
        <v>450</v>
      </c>
      <c r="K691">
        <v>71055</v>
      </c>
      <c r="L691">
        <v>2131821.67</v>
      </c>
      <c r="M691">
        <v>51</v>
      </c>
      <c r="N691">
        <v>-85.35</v>
      </c>
      <c r="O691" s="7">
        <v>-0.33189999999999997</v>
      </c>
      <c r="P691" s="7">
        <v>0.27989999999999998</v>
      </c>
      <c r="Q691" t="s">
        <v>31</v>
      </c>
      <c r="W691" s="6"/>
      <c r="Y691" s="6"/>
      <c r="AA691" s="7"/>
      <c r="AC691" s="7"/>
      <c r="AI691" s="7"/>
      <c r="AJ691" s="7"/>
    </row>
    <row r="692" spans="1:36">
      <c r="A692" t="s">
        <v>174</v>
      </c>
      <c r="B692" t="s">
        <v>30</v>
      </c>
      <c r="C692" s="6">
        <v>43243.576377314814</v>
      </c>
      <c r="D692">
        <v>68.25</v>
      </c>
      <c r="E692" s="6">
        <v>43244.461793981478</v>
      </c>
      <c r="F692">
        <v>16.25</v>
      </c>
      <c r="G692" s="7">
        <v>-0.76190000000000002</v>
      </c>
      <c r="H692">
        <v>23019.75</v>
      </c>
      <c r="I692" s="7">
        <v>0.74950000000000006</v>
      </c>
      <c r="J692">
        <v>450</v>
      </c>
      <c r="K692">
        <v>30712.5</v>
      </c>
      <c r="L692">
        <v>2154841.42</v>
      </c>
      <c r="M692">
        <v>45</v>
      </c>
      <c r="N692">
        <v>511.55</v>
      </c>
      <c r="O692" s="7">
        <v>-0.1421</v>
      </c>
      <c r="P692" s="7">
        <v>0.90329999999999999</v>
      </c>
      <c r="Q692" t="s">
        <v>31</v>
      </c>
      <c r="W692" s="6"/>
      <c r="Y692" s="6"/>
      <c r="AA692" s="7"/>
      <c r="AC692" s="7"/>
      <c r="AI692" s="7"/>
      <c r="AJ692" s="7"/>
    </row>
    <row r="693" spans="1:36">
      <c r="A693" t="s">
        <v>167</v>
      </c>
      <c r="B693" t="s">
        <v>30</v>
      </c>
      <c r="C693" s="6">
        <v>43244.461793981478</v>
      </c>
      <c r="D693">
        <v>33.049999999999997</v>
      </c>
      <c r="E693" s="6">
        <v>43244.645821759259</v>
      </c>
      <c r="F693">
        <v>0.05</v>
      </c>
      <c r="G693" s="7">
        <v>-0.99850000000000005</v>
      </c>
      <c r="H693">
        <v>14701.05</v>
      </c>
      <c r="I693" s="7">
        <v>0.98850000000000005</v>
      </c>
      <c r="J693">
        <v>450</v>
      </c>
      <c r="K693">
        <v>14872.5</v>
      </c>
      <c r="L693">
        <v>2169542.4700000002</v>
      </c>
      <c r="M693">
        <v>54</v>
      </c>
      <c r="N693">
        <v>272.24</v>
      </c>
      <c r="O693" s="7">
        <v>-0.16039999999999999</v>
      </c>
      <c r="P693" s="7">
        <v>0.99850000000000005</v>
      </c>
      <c r="Q693" t="s">
        <v>31</v>
      </c>
      <c r="W693" s="6"/>
      <c r="Y693" s="6"/>
      <c r="AA693" s="7"/>
      <c r="AC693" s="7"/>
      <c r="AI693" s="7"/>
      <c r="AJ693" s="7"/>
    </row>
    <row r="694" spans="1:36">
      <c r="A694" t="s">
        <v>181</v>
      </c>
      <c r="B694" t="s">
        <v>30</v>
      </c>
      <c r="C694" s="6">
        <v>43245.388877314814</v>
      </c>
      <c r="D694">
        <v>193.9</v>
      </c>
      <c r="E694" s="6">
        <v>43249.39234953704</v>
      </c>
      <c r="F694">
        <v>33.200000000000003</v>
      </c>
      <c r="G694" s="7">
        <v>-0.82879999999999998</v>
      </c>
      <c r="H694">
        <v>71293.05</v>
      </c>
      <c r="I694" s="7">
        <v>0.81710000000000005</v>
      </c>
      <c r="J694">
        <v>450</v>
      </c>
      <c r="K694">
        <v>87255</v>
      </c>
      <c r="L694">
        <v>2240835.52</v>
      </c>
      <c r="M694">
        <v>156</v>
      </c>
      <c r="N694">
        <v>457.01</v>
      </c>
      <c r="O694" s="7">
        <v>-0.20760000000000001</v>
      </c>
      <c r="P694" s="7">
        <v>0.89970000000000006</v>
      </c>
      <c r="Q694" t="s">
        <v>31</v>
      </c>
      <c r="W694" s="6"/>
      <c r="Y694" s="6"/>
      <c r="AA694" s="7"/>
      <c r="AC694" s="7"/>
      <c r="AI694" s="7"/>
      <c r="AJ694" s="7"/>
    </row>
    <row r="695" spans="1:36">
      <c r="A695" t="s">
        <v>182</v>
      </c>
      <c r="B695" t="s">
        <v>30</v>
      </c>
      <c r="C695" s="6">
        <v>43249.39234953704</v>
      </c>
      <c r="D695">
        <v>80.099999999999994</v>
      </c>
      <c r="E695" s="6">
        <v>43250.538182870368</v>
      </c>
      <c r="F695">
        <v>25.2</v>
      </c>
      <c r="G695" s="7">
        <v>-0.68540000000000001</v>
      </c>
      <c r="H695">
        <v>24231.15</v>
      </c>
      <c r="I695" s="7">
        <v>0.67220000000000002</v>
      </c>
      <c r="J695">
        <v>450</v>
      </c>
      <c r="K695">
        <v>36045</v>
      </c>
      <c r="L695">
        <v>2265066.67</v>
      </c>
      <c r="M695">
        <v>120</v>
      </c>
      <c r="N695">
        <v>201.93</v>
      </c>
      <c r="O695" s="7">
        <v>-0.54</v>
      </c>
      <c r="P695" s="7">
        <v>0.90639999999999998</v>
      </c>
      <c r="Q695" t="s">
        <v>31</v>
      </c>
      <c r="W695" s="6"/>
      <c r="Y695" s="6"/>
      <c r="AA695" s="7"/>
      <c r="AC695" s="7"/>
      <c r="AI695" s="7"/>
      <c r="AJ695" s="7"/>
    </row>
    <row r="696" spans="1:36">
      <c r="A696" t="s">
        <v>196</v>
      </c>
      <c r="B696" t="s">
        <v>30</v>
      </c>
      <c r="C696" s="6">
        <v>43250.538182870368</v>
      </c>
      <c r="D696">
        <v>171</v>
      </c>
      <c r="E696" s="6">
        <v>43251.645821759259</v>
      </c>
      <c r="F696">
        <v>0.1</v>
      </c>
      <c r="G696" s="7">
        <v>-0.99939999999999996</v>
      </c>
      <c r="H696">
        <v>76135.05</v>
      </c>
      <c r="I696" s="7">
        <v>0.98939999999999995</v>
      </c>
      <c r="J696">
        <v>450</v>
      </c>
      <c r="K696">
        <v>76950</v>
      </c>
      <c r="L696">
        <v>2341201.7200000002</v>
      </c>
      <c r="M696">
        <v>109</v>
      </c>
      <c r="N696">
        <v>698.49</v>
      </c>
      <c r="O696" s="7">
        <v>-0.60229999999999995</v>
      </c>
      <c r="P696" s="7">
        <v>0.99970000000000003</v>
      </c>
      <c r="Q696" t="s">
        <v>31</v>
      </c>
      <c r="W696" s="6"/>
      <c r="Y696" s="6"/>
      <c r="AA696" s="7"/>
      <c r="AC696" s="7"/>
      <c r="AI696" s="7"/>
      <c r="AJ696" s="7"/>
    </row>
    <row r="697" spans="1:36">
      <c r="A697" t="s">
        <v>184</v>
      </c>
      <c r="B697" t="s">
        <v>30</v>
      </c>
      <c r="C697" s="6">
        <v>43252.388877314814</v>
      </c>
      <c r="D697">
        <v>324.85000000000002</v>
      </c>
      <c r="E697" s="6">
        <v>43252.513877314814</v>
      </c>
      <c r="F697">
        <v>403.3</v>
      </c>
      <c r="G697" s="7">
        <v>0.24149999999999999</v>
      </c>
      <c r="H697">
        <v>-38579.17</v>
      </c>
      <c r="I697" s="7">
        <v>-0.26390000000000002</v>
      </c>
      <c r="J697">
        <v>450</v>
      </c>
      <c r="K697">
        <v>146182.5</v>
      </c>
      <c r="L697">
        <v>2302622.5499999998</v>
      </c>
      <c r="M697">
        <v>37</v>
      </c>
      <c r="N697">
        <v>-1042.68</v>
      </c>
      <c r="O697" s="7">
        <v>-0.29909999999999998</v>
      </c>
      <c r="P697" s="7">
        <v>0.1484</v>
      </c>
      <c r="Q697" t="s">
        <v>31</v>
      </c>
      <c r="W697" s="6"/>
      <c r="Y697" s="6"/>
      <c r="AA697" s="7"/>
      <c r="AC697" s="7"/>
      <c r="AI697" s="7"/>
      <c r="AJ697" s="7"/>
    </row>
    <row r="698" spans="1:36">
      <c r="A698" t="s">
        <v>184</v>
      </c>
      <c r="B698" t="s">
        <v>30</v>
      </c>
      <c r="C698" s="6">
        <v>43255.388877314814</v>
      </c>
      <c r="D698">
        <v>294.05</v>
      </c>
      <c r="E698" s="6">
        <v>43255.399293981478</v>
      </c>
      <c r="F698">
        <v>415.15</v>
      </c>
      <c r="G698" s="7">
        <v>0.4118</v>
      </c>
      <c r="H698">
        <v>-57686.400000000001</v>
      </c>
      <c r="I698" s="7">
        <v>-0.436</v>
      </c>
      <c r="J698">
        <v>450</v>
      </c>
      <c r="K698">
        <v>132322.5</v>
      </c>
      <c r="L698">
        <v>2244936.14</v>
      </c>
      <c r="M698">
        <v>4</v>
      </c>
      <c r="N698">
        <v>-14421.6</v>
      </c>
      <c r="O698" s="7">
        <v>-0.4118</v>
      </c>
      <c r="P698" s="7">
        <v>0.33410000000000001</v>
      </c>
      <c r="Q698" t="s">
        <v>31</v>
      </c>
      <c r="W698" s="6"/>
      <c r="Y698" s="6"/>
      <c r="AA698" s="7"/>
      <c r="AC698" s="7"/>
      <c r="AI698" s="7"/>
      <c r="AJ698" s="7"/>
    </row>
    <row r="699" spans="1:36">
      <c r="A699" t="s">
        <v>197</v>
      </c>
      <c r="B699" t="s">
        <v>30</v>
      </c>
      <c r="C699" s="6">
        <v>43255.399293981478</v>
      </c>
      <c r="D699">
        <v>181.75</v>
      </c>
      <c r="E699" s="6">
        <v>43256.624988425923</v>
      </c>
      <c r="F699">
        <v>50.5</v>
      </c>
      <c r="G699" s="7">
        <v>-0.72209999999999996</v>
      </c>
      <c r="H699">
        <v>58017.38</v>
      </c>
      <c r="I699" s="7">
        <v>0.70940000000000003</v>
      </c>
      <c r="J699">
        <v>450</v>
      </c>
      <c r="K699">
        <v>81787.5</v>
      </c>
      <c r="L699">
        <v>2302953.52</v>
      </c>
      <c r="M699">
        <v>143</v>
      </c>
      <c r="N699">
        <v>405.72</v>
      </c>
      <c r="O699" s="7">
        <v>-0.18240000000000001</v>
      </c>
      <c r="P699" s="7">
        <v>0.82310000000000005</v>
      </c>
      <c r="Q699" t="s">
        <v>31</v>
      </c>
      <c r="W699" s="6"/>
      <c r="Y699" s="6"/>
      <c r="AA699" s="7"/>
      <c r="AC699" s="7"/>
      <c r="AI699" s="7"/>
      <c r="AJ699" s="7"/>
    </row>
    <row r="700" spans="1:36">
      <c r="A700" t="s">
        <v>196</v>
      </c>
      <c r="B700" t="s">
        <v>30</v>
      </c>
      <c r="C700" s="6">
        <v>43256.624988425923</v>
      </c>
      <c r="D700">
        <v>187.2</v>
      </c>
      <c r="E700" s="6">
        <v>43257.61109953704</v>
      </c>
      <c r="F700">
        <v>213.65</v>
      </c>
      <c r="G700" s="7">
        <v>0.14130000000000001</v>
      </c>
      <c r="H700">
        <v>-13706.33</v>
      </c>
      <c r="I700" s="7">
        <v>-0.16270000000000001</v>
      </c>
      <c r="J700">
        <v>450</v>
      </c>
      <c r="K700">
        <v>84240</v>
      </c>
      <c r="L700">
        <v>2289247.19</v>
      </c>
      <c r="M700">
        <v>74</v>
      </c>
      <c r="N700">
        <v>-185.22</v>
      </c>
      <c r="O700" s="7">
        <v>-0.28100000000000003</v>
      </c>
      <c r="P700" s="7">
        <v>0.43719999999999998</v>
      </c>
      <c r="Q700" t="s">
        <v>31</v>
      </c>
      <c r="W700" s="6"/>
      <c r="Y700" s="6"/>
      <c r="AA700" s="7"/>
      <c r="AC700" s="7"/>
      <c r="AI700" s="7"/>
      <c r="AJ700" s="7"/>
    </row>
    <row r="701" spans="1:36">
      <c r="A701" t="s">
        <v>193</v>
      </c>
      <c r="B701" t="s">
        <v>30</v>
      </c>
      <c r="C701" s="6">
        <v>43257.61109953704</v>
      </c>
      <c r="D701">
        <v>105.6</v>
      </c>
      <c r="E701" s="6">
        <v>43257.624988425923</v>
      </c>
      <c r="F701">
        <v>225.05</v>
      </c>
      <c r="G701" s="7">
        <v>1.1312</v>
      </c>
      <c r="H701">
        <v>-55240.43</v>
      </c>
      <c r="I701" s="7">
        <v>-1.1625000000000001</v>
      </c>
      <c r="J701">
        <v>450</v>
      </c>
      <c r="K701">
        <v>47520</v>
      </c>
      <c r="L701">
        <v>2234006.77</v>
      </c>
      <c r="M701">
        <v>5</v>
      </c>
      <c r="N701">
        <v>-11048.09</v>
      </c>
      <c r="O701" s="7">
        <v>-1.1312</v>
      </c>
      <c r="P701" s="7">
        <v>0.13450000000000001</v>
      </c>
      <c r="Q701" t="s">
        <v>31</v>
      </c>
      <c r="W701" s="6"/>
      <c r="Y701" s="6"/>
      <c r="AA701" s="7"/>
      <c r="AC701" s="7"/>
      <c r="AI701" s="7"/>
      <c r="AJ701" s="7"/>
    </row>
    <row r="702" spans="1:36">
      <c r="A702" t="s">
        <v>198</v>
      </c>
      <c r="B702" t="s">
        <v>30</v>
      </c>
      <c r="C702" s="6">
        <v>43257.624988425923</v>
      </c>
      <c r="D702">
        <v>115.4</v>
      </c>
      <c r="E702" s="6">
        <v>43258.635405092595</v>
      </c>
      <c r="F702">
        <v>0.35</v>
      </c>
      <c r="G702" s="7">
        <v>-0.997</v>
      </c>
      <c r="H702">
        <v>51251.63</v>
      </c>
      <c r="I702" s="7">
        <v>0.9869</v>
      </c>
      <c r="J702">
        <v>450</v>
      </c>
      <c r="K702">
        <v>51930</v>
      </c>
      <c r="L702">
        <v>2285258.39</v>
      </c>
      <c r="M702">
        <v>81</v>
      </c>
      <c r="N702">
        <v>632.74</v>
      </c>
      <c r="O702" s="7">
        <v>-0.56850000000000001</v>
      </c>
      <c r="P702" s="7">
        <v>0.997</v>
      </c>
      <c r="Q702" t="s">
        <v>31</v>
      </c>
      <c r="W702" s="6"/>
      <c r="Y702" s="6"/>
      <c r="AA702" s="7"/>
      <c r="AC702" s="7"/>
      <c r="AI702" s="7"/>
      <c r="AJ702" s="7"/>
    </row>
    <row r="703" spans="1:36">
      <c r="A703" t="s">
        <v>182</v>
      </c>
      <c r="B703" t="s">
        <v>30</v>
      </c>
      <c r="C703" s="6">
        <v>43258.635405092595</v>
      </c>
      <c r="D703">
        <v>45.05</v>
      </c>
      <c r="E703" s="6">
        <v>43258.645821759259</v>
      </c>
      <c r="F703">
        <v>6</v>
      </c>
      <c r="G703" s="7">
        <v>-0.86680000000000001</v>
      </c>
      <c r="H703">
        <v>17342.78</v>
      </c>
      <c r="I703" s="7">
        <v>0.85550000000000004</v>
      </c>
      <c r="J703">
        <v>450</v>
      </c>
      <c r="K703">
        <v>20272.5</v>
      </c>
      <c r="L703">
        <v>2302601.17</v>
      </c>
      <c r="M703">
        <v>4</v>
      </c>
      <c r="N703">
        <v>4335.6899999999996</v>
      </c>
      <c r="O703" s="7">
        <v>-0.35959999999999998</v>
      </c>
      <c r="P703" s="7">
        <v>0.86680000000000001</v>
      </c>
      <c r="Q703" t="s">
        <v>31</v>
      </c>
      <c r="W703" s="6"/>
      <c r="Y703" s="6"/>
      <c r="AA703" s="7"/>
      <c r="AC703" s="7"/>
      <c r="AI703" s="7"/>
      <c r="AJ703" s="7"/>
    </row>
    <row r="704" spans="1:36">
      <c r="A704" t="s">
        <v>194</v>
      </c>
      <c r="B704" t="s">
        <v>30</v>
      </c>
      <c r="C704" s="6">
        <v>43259.388877314814</v>
      </c>
      <c r="D704">
        <v>195.75</v>
      </c>
      <c r="E704" s="6">
        <v>43259.628460648149</v>
      </c>
      <c r="F704">
        <v>221.25</v>
      </c>
      <c r="G704" s="7">
        <v>0.1303</v>
      </c>
      <c r="H704">
        <v>-13351.5</v>
      </c>
      <c r="I704" s="7">
        <v>-0.15160000000000001</v>
      </c>
      <c r="J704">
        <v>450</v>
      </c>
      <c r="K704">
        <v>88087.5</v>
      </c>
      <c r="L704">
        <v>2289249.67</v>
      </c>
      <c r="M704">
        <v>70</v>
      </c>
      <c r="N704">
        <v>-190.74</v>
      </c>
      <c r="O704" s="7">
        <v>-0.1303</v>
      </c>
      <c r="P704" s="7">
        <v>0.22839999999999999</v>
      </c>
      <c r="Q704" t="s">
        <v>31</v>
      </c>
      <c r="W704" s="6"/>
      <c r="Y704" s="6"/>
      <c r="AA704" s="7"/>
      <c r="AC704" s="7"/>
      <c r="AI704" s="7"/>
      <c r="AJ704" s="7"/>
    </row>
    <row r="705" spans="1:36">
      <c r="A705" t="s">
        <v>195</v>
      </c>
      <c r="B705" t="s">
        <v>30</v>
      </c>
      <c r="C705" s="6">
        <v>43259.628460648149</v>
      </c>
      <c r="D705">
        <v>207.65</v>
      </c>
      <c r="E705" s="6">
        <v>43262.621516203704</v>
      </c>
      <c r="F705">
        <v>159.44999999999999</v>
      </c>
      <c r="G705" s="7">
        <v>-0.2321</v>
      </c>
      <c r="H705">
        <v>20038.05</v>
      </c>
      <c r="I705" s="7">
        <v>0.21440000000000001</v>
      </c>
      <c r="J705">
        <v>450</v>
      </c>
      <c r="K705">
        <v>93442.5</v>
      </c>
      <c r="L705">
        <v>2309287.7200000002</v>
      </c>
      <c r="M705">
        <v>76</v>
      </c>
      <c r="N705">
        <v>263.66000000000003</v>
      </c>
      <c r="O705" s="7">
        <v>-0.18540000000000001</v>
      </c>
      <c r="P705" s="7">
        <v>0.44140000000000001</v>
      </c>
      <c r="Q705" t="s">
        <v>31</v>
      </c>
      <c r="W705" s="6"/>
      <c r="Y705" s="6"/>
      <c r="AA705" s="7"/>
      <c r="AC705" s="7"/>
      <c r="AI705" s="7"/>
      <c r="AJ705" s="7"/>
    </row>
    <row r="706" spans="1:36">
      <c r="A706" t="s">
        <v>182</v>
      </c>
      <c r="B706" t="s">
        <v>30</v>
      </c>
      <c r="C706" s="6">
        <v>43262.621516203704</v>
      </c>
      <c r="D706">
        <v>177.6</v>
      </c>
      <c r="E706" s="6">
        <v>43263.440960648149</v>
      </c>
      <c r="F706">
        <v>210.45</v>
      </c>
      <c r="G706" s="7">
        <v>0.185</v>
      </c>
      <c r="H706">
        <v>-16528.72</v>
      </c>
      <c r="I706" s="7">
        <v>-0.20680000000000001</v>
      </c>
      <c r="J706">
        <v>450</v>
      </c>
      <c r="K706">
        <v>79920</v>
      </c>
      <c r="L706">
        <v>2292759</v>
      </c>
      <c r="M706">
        <v>26</v>
      </c>
      <c r="N706">
        <v>-635.72</v>
      </c>
      <c r="O706" s="7">
        <v>-0.185</v>
      </c>
      <c r="P706" s="7">
        <v>0.2472</v>
      </c>
      <c r="Q706" t="s">
        <v>31</v>
      </c>
      <c r="W706" s="6"/>
      <c r="Y706" s="6"/>
      <c r="AA706" s="7"/>
      <c r="AC706" s="7"/>
      <c r="AI706" s="7"/>
      <c r="AJ706" s="7"/>
    </row>
    <row r="707" spans="1:36">
      <c r="A707" t="s">
        <v>199</v>
      </c>
      <c r="B707" t="s">
        <v>30</v>
      </c>
      <c r="C707" s="6">
        <v>43263.440960648149</v>
      </c>
      <c r="D707">
        <v>171.7</v>
      </c>
      <c r="E707" s="6">
        <v>43263.541655092595</v>
      </c>
      <c r="F707">
        <v>223.2</v>
      </c>
      <c r="G707" s="7">
        <v>0.2999</v>
      </c>
      <c r="H707">
        <v>-24952.05</v>
      </c>
      <c r="I707" s="7">
        <v>-0.32290000000000002</v>
      </c>
      <c r="J707">
        <v>450</v>
      </c>
      <c r="K707">
        <v>77265</v>
      </c>
      <c r="L707">
        <v>2267806.9500000002</v>
      </c>
      <c r="M707">
        <v>30</v>
      </c>
      <c r="N707">
        <v>-831.74</v>
      </c>
      <c r="O707" s="7">
        <v>-0.2999</v>
      </c>
      <c r="P707" s="7">
        <v>0.1424</v>
      </c>
      <c r="Q707" t="s">
        <v>31</v>
      </c>
      <c r="W707" s="6"/>
      <c r="Y707" s="6"/>
      <c r="AA707" s="7"/>
      <c r="AC707" s="7"/>
      <c r="AI707" s="7"/>
      <c r="AJ707" s="7"/>
    </row>
    <row r="708" spans="1:36">
      <c r="A708" t="s">
        <v>182</v>
      </c>
      <c r="B708" t="s">
        <v>30</v>
      </c>
      <c r="C708" s="6">
        <v>43263.541655092595</v>
      </c>
      <c r="D708">
        <v>145.80000000000001</v>
      </c>
      <c r="E708" s="6">
        <v>43263.621516203704</v>
      </c>
      <c r="F708">
        <v>193.65</v>
      </c>
      <c r="G708" s="7">
        <v>0.32819999999999999</v>
      </c>
      <c r="H708">
        <v>-23060.02</v>
      </c>
      <c r="I708" s="7">
        <v>-0.35149999999999998</v>
      </c>
      <c r="J708">
        <v>450</v>
      </c>
      <c r="K708">
        <v>65610</v>
      </c>
      <c r="L708">
        <v>2244746.92</v>
      </c>
      <c r="M708">
        <v>24</v>
      </c>
      <c r="N708">
        <v>-960.83</v>
      </c>
      <c r="O708" s="7">
        <v>-0.32819999999999999</v>
      </c>
      <c r="P708" s="7">
        <v>0.1077</v>
      </c>
      <c r="Q708" t="s">
        <v>31</v>
      </c>
      <c r="W708" s="6"/>
      <c r="Y708" s="6"/>
      <c r="AA708" s="7"/>
      <c r="AC708" s="7"/>
      <c r="AI708" s="7"/>
      <c r="AJ708" s="7"/>
    </row>
    <row r="709" spans="1:36">
      <c r="A709" t="s">
        <v>199</v>
      </c>
      <c r="B709" t="s">
        <v>30</v>
      </c>
      <c r="C709" s="6">
        <v>43263.621516203704</v>
      </c>
      <c r="D709">
        <v>157.44999999999999</v>
      </c>
      <c r="E709" s="6">
        <v>43264.618043981478</v>
      </c>
      <c r="F709">
        <v>103.75</v>
      </c>
      <c r="G709" s="7">
        <v>-0.34110000000000001</v>
      </c>
      <c r="H709">
        <v>22989.599999999999</v>
      </c>
      <c r="I709" s="7">
        <v>0.32450000000000001</v>
      </c>
      <c r="J709">
        <v>450</v>
      </c>
      <c r="K709">
        <v>70852.5</v>
      </c>
      <c r="L709">
        <v>2267736.52</v>
      </c>
      <c r="M709">
        <v>77</v>
      </c>
      <c r="N709">
        <v>298.57</v>
      </c>
      <c r="O709" s="7">
        <v>-0.1331</v>
      </c>
      <c r="P709" s="7">
        <v>0.57130000000000003</v>
      </c>
      <c r="Q709" t="s">
        <v>31</v>
      </c>
      <c r="W709" s="6"/>
      <c r="Y709" s="6"/>
      <c r="AA709" s="7"/>
      <c r="AC709" s="7"/>
      <c r="AI709" s="7"/>
      <c r="AJ709" s="7"/>
    </row>
    <row r="710" spans="1:36">
      <c r="A710" t="s">
        <v>183</v>
      </c>
      <c r="B710" t="s">
        <v>30</v>
      </c>
      <c r="C710" s="6">
        <v>43264.618043981478</v>
      </c>
      <c r="D710">
        <v>131.19999999999999</v>
      </c>
      <c r="E710" s="6">
        <v>43265.57984953704</v>
      </c>
      <c r="F710">
        <v>62.25</v>
      </c>
      <c r="G710" s="7">
        <v>-0.52549999999999997</v>
      </c>
      <c r="H710">
        <v>30156.97</v>
      </c>
      <c r="I710" s="7">
        <v>0.51080000000000003</v>
      </c>
      <c r="J710">
        <v>450</v>
      </c>
      <c r="K710">
        <v>59040</v>
      </c>
      <c r="L710">
        <v>2297893.5</v>
      </c>
      <c r="M710">
        <v>67</v>
      </c>
      <c r="N710">
        <v>450.1</v>
      </c>
      <c r="O710" s="7">
        <v>-0.189</v>
      </c>
      <c r="P710" s="7">
        <v>0.82130000000000003</v>
      </c>
      <c r="Q710" t="s">
        <v>31</v>
      </c>
      <c r="W710" s="6"/>
      <c r="Y710" s="6"/>
      <c r="AA710" s="7"/>
      <c r="AC710" s="7"/>
      <c r="AI710" s="7"/>
      <c r="AJ710" s="7"/>
    </row>
    <row r="711" spans="1:36">
      <c r="A711" t="s">
        <v>199</v>
      </c>
      <c r="B711" t="s">
        <v>30</v>
      </c>
      <c r="C711" s="6">
        <v>43265.57984953704</v>
      </c>
      <c r="D711">
        <v>40.6</v>
      </c>
      <c r="E711" s="6">
        <v>43265.645821759259</v>
      </c>
      <c r="F711">
        <v>34.549999999999997</v>
      </c>
      <c r="G711" s="7">
        <v>-0.14899999999999999</v>
      </c>
      <c r="H711">
        <v>2384.33</v>
      </c>
      <c r="I711" s="7">
        <v>0.1305</v>
      </c>
      <c r="J711">
        <v>450</v>
      </c>
      <c r="K711">
        <v>18270</v>
      </c>
      <c r="L711">
        <v>2300277.8199999998</v>
      </c>
      <c r="M711">
        <v>20</v>
      </c>
      <c r="N711">
        <v>119.22</v>
      </c>
      <c r="O711" s="7">
        <v>-1.0357000000000001</v>
      </c>
      <c r="P711" s="7">
        <v>0.72289999999999999</v>
      </c>
      <c r="Q711" t="s">
        <v>31</v>
      </c>
      <c r="W711" s="6"/>
      <c r="Y711" s="6"/>
      <c r="AA711" s="7"/>
      <c r="AC711" s="7"/>
      <c r="AI711" s="7"/>
      <c r="AJ711" s="7"/>
    </row>
    <row r="712" spans="1:36">
      <c r="A712" t="s">
        <v>182</v>
      </c>
      <c r="B712" t="s">
        <v>30</v>
      </c>
      <c r="C712" s="6">
        <v>43266.388877314814</v>
      </c>
      <c r="D712">
        <v>204.2</v>
      </c>
      <c r="E712" s="6">
        <v>43269.388877314814</v>
      </c>
      <c r="F712">
        <v>97.45</v>
      </c>
      <c r="G712" s="7">
        <v>-0.52280000000000004</v>
      </c>
      <c r="H712">
        <v>46680.07</v>
      </c>
      <c r="I712" s="7">
        <v>0.50800000000000001</v>
      </c>
      <c r="J712">
        <v>450</v>
      </c>
      <c r="K712">
        <v>91890</v>
      </c>
      <c r="L712">
        <v>2346957.9</v>
      </c>
      <c r="M712">
        <v>78</v>
      </c>
      <c r="N712">
        <v>598.46</v>
      </c>
      <c r="O712" s="7">
        <v>-8.72E-2</v>
      </c>
      <c r="P712" s="7">
        <v>0.52280000000000004</v>
      </c>
      <c r="Q712" t="s">
        <v>31</v>
      </c>
      <c r="W712" s="6"/>
      <c r="Y712" s="6"/>
      <c r="AA712" s="7"/>
      <c r="AC712" s="7"/>
      <c r="AI712" s="7"/>
      <c r="AJ712" s="7"/>
    </row>
    <row r="713" spans="1:36">
      <c r="A713" t="s">
        <v>198</v>
      </c>
      <c r="B713" t="s">
        <v>30</v>
      </c>
      <c r="C713" s="6">
        <v>43269.388877314814</v>
      </c>
      <c r="D713">
        <v>186.55</v>
      </c>
      <c r="E713" s="6">
        <v>43269.399293981478</v>
      </c>
      <c r="F713">
        <v>192.45</v>
      </c>
      <c r="G713" s="7">
        <v>3.1600000000000003E-2</v>
      </c>
      <c r="H713">
        <v>-4360.5</v>
      </c>
      <c r="I713" s="7">
        <v>-5.1900000000000002E-2</v>
      </c>
      <c r="J713">
        <v>450</v>
      </c>
      <c r="K713">
        <v>83947.5</v>
      </c>
      <c r="L713">
        <v>2342597.4</v>
      </c>
      <c r="M713">
        <v>4</v>
      </c>
      <c r="N713">
        <v>-1090.1199999999999</v>
      </c>
      <c r="O713" s="7">
        <v>-6.8900000000000003E-2</v>
      </c>
      <c r="P713" s="7">
        <v>0.12520000000000001</v>
      </c>
      <c r="Q713" t="s">
        <v>31</v>
      </c>
      <c r="W713" s="6"/>
      <c r="Y713" s="6"/>
      <c r="AA713" s="7"/>
      <c r="AC713" s="7"/>
      <c r="AI713" s="7"/>
      <c r="AJ713" s="7"/>
    </row>
    <row r="714" spans="1:36">
      <c r="A714" t="s">
        <v>194</v>
      </c>
      <c r="B714" t="s">
        <v>30</v>
      </c>
      <c r="C714" s="6">
        <v>43269.399293981478</v>
      </c>
      <c r="D714">
        <v>128.65</v>
      </c>
      <c r="E714" s="6">
        <v>43269.451377314814</v>
      </c>
      <c r="F714">
        <v>164.75</v>
      </c>
      <c r="G714" s="7">
        <v>0.28060000000000002</v>
      </c>
      <c r="H714">
        <v>-17565.3</v>
      </c>
      <c r="I714" s="7">
        <v>-0.3034</v>
      </c>
      <c r="J714">
        <v>450</v>
      </c>
      <c r="K714">
        <v>57892.5</v>
      </c>
      <c r="L714">
        <v>2325032.1</v>
      </c>
      <c r="M714">
        <v>16</v>
      </c>
      <c r="N714">
        <v>-1097.83</v>
      </c>
      <c r="O714" s="7">
        <v>-0.28060000000000002</v>
      </c>
      <c r="P714" s="7">
        <v>0.1729</v>
      </c>
      <c r="Q714" t="s">
        <v>31</v>
      </c>
      <c r="W714" s="6"/>
      <c r="Y714" s="6"/>
      <c r="AA714" s="7"/>
      <c r="AC714" s="7"/>
      <c r="AI714" s="7"/>
      <c r="AJ714" s="7"/>
    </row>
    <row r="715" spans="1:36">
      <c r="A715" t="s">
        <v>195</v>
      </c>
      <c r="B715" t="s">
        <v>30</v>
      </c>
      <c r="C715" s="6">
        <v>43269.451377314814</v>
      </c>
      <c r="D715">
        <v>194.7</v>
      </c>
      <c r="E715" s="6">
        <v>43269.54859953704</v>
      </c>
      <c r="F715">
        <v>240.1</v>
      </c>
      <c r="G715" s="7">
        <v>0.23319999999999999</v>
      </c>
      <c r="H715">
        <v>-22386.6</v>
      </c>
      <c r="I715" s="7">
        <v>-0.2555</v>
      </c>
      <c r="J715">
        <v>450</v>
      </c>
      <c r="K715">
        <v>87615</v>
      </c>
      <c r="L715">
        <v>2302645.5</v>
      </c>
      <c r="M715">
        <v>29</v>
      </c>
      <c r="N715">
        <v>-771.95</v>
      </c>
      <c r="O715" s="7">
        <v>-0.25829999999999997</v>
      </c>
      <c r="P715" s="7">
        <v>3.3099999999999997E-2</v>
      </c>
      <c r="Q715" t="s">
        <v>31</v>
      </c>
      <c r="W715" s="6"/>
      <c r="Y715" s="6"/>
      <c r="AA715" s="7"/>
      <c r="AC715" s="7"/>
      <c r="AI715" s="7"/>
      <c r="AJ715" s="7"/>
    </row>
    <row r="716" spans="1:36">
      <c r="A716" t="s">
        <v>194</v>
      </c>
      <c r="B716" t="s">
        <v>30</v>
      </c>
      <c r="C716" s="6">
        <v>43269.54859953704</v>
      </c>
      <c r="D716">
        <v>128</v>
      </c>
      <c r="E716" s="6">
        <v>43269.607627314814</v>
      </c>
      <c r="F716">
        <v>149.94999999999999</v>
      </c>
      <c r="G716" s="7">
        <v>0.17150000000000001</v>
      </c>
      <c r="H716">
        <v>-11128.27</v>
      </c>
      <c r="I716" s="7">
        <v>-0.19320000000000001</v>
      </c>
      <c r="J716">
        <v>450</v>
      </c>
      <c r="K716">
        <v>57600</v>
      </c>
      <c r="L716">
        <v>2291517.2200000002</v>
      </c>
      <c r="M716">
        <v>18</v>
      </c>
      <c r="N716">
        <v>-618.24</v>
      </c>
      <c r="O716" s="7">
        <v>-0.17150000000000001</v>
      </c>
      <c r="P716" s="7">
        <v>6.13E-2</v>
      </c>
      <c r="Q716" t="s">
        <v>31</v>
      </c>
      <c r="W716" s="6"/>
      <c r="Y716" s="6"/>
      <c r="AA716" s="7"/>
      <c r="AC716" s="7"/>
      <c r="AI716" s="7"/>
      <c r="AJ716" s="7"/>
    </row>
    <row r="717" spans="1:36">
      <c r="A717" t="s">
        <v>195</v>
      </c>
      <c r="B717" t="s">
        <v>30</v>
      </c>
      <c r="C717" s="6">
        <v>43269.607627314814</v>
      </c>
      <c r="D717">
        <v>199.8</v>
      </c>
      <c r="E717" s="6">
        <v>43270.388877314814</v>
      </c>
      <c r="F717">
        <v>285</v>
      </c>
      <c r="G717" s="7">
        <v>0.4264</v>
      </c>
      <c r="H717">
        <v>-40521.599999999999</v>
      </c>
      <c r="I717" s="7">
        <v>-0.45069999999999999</v>
      </c>
      <c r="J717">
        <v>450</v>
      </c>
      <c r="K717">
        <v>89910</v>
      </c>
      <c r="L717">
        <v>2250995.62</v>
      </c>
      <c r="M717">
        <v>15</v>
      </c>
      <c r="N717">
        <v>-2701.44</v>
      </c>
      <c r="O717" s="7">
        <v>-0.4264</v>
      </c>
      <c r="P717" s="7">
        <v>6.9599999999999995E-2</v>
      </c>
      <c r="Q717" t="s">
        <v>31</v>
      </c>
      <c r="W717" s="6"/>
      <c r="Y717" s="6"/>
      <c r="AA717" s="7"/>
      <c r="AC717" s="7"/>
      <c r="AI717" s="7"/>
      <c r="AJ717" s="7"/>
    </row>
    <row r="718" spans="1:36">
      <c r="A718" t="s">
        <v>200</v>
      </c>
      <c r="B718" t="s">
        <v>30</v>
      </c>
      <c r="C718" s="6">
        <v>43270.388877314814</v>
      </c>
      <c r="D718">
        <v>124</v>
      </c>
      <c r="E718" s="6">
        <v>43271.388877314814</v>
      </c>
      <c r="F718">
        <v>122.55</v>
      </c>
      <c r="G718" s="7">
        <v>-1.17E-2</v>
      </c>
      <c r="H718">
        <v>-456.97</v>
      </c>
      <c r="I718" s="7">
        <v>-8.2000000000000007E-3</v>
      </c>
      <c r="J718">
        <v>450</v>
      </c>
      <c r="K718">
        <v>55800</v>
      </c>
      <c r="L718">
        <v>2250538.65</v>
      </c>
      <c r="M718">
        <v>78</v>
      </c>
      <c r="N718">
        <v>-5.86</v>
      </c>
      <c r="O718" s="7">
        <v>-0.31690000000000002</v>
      </c>
      <c r="P718" s="7">
        <v>0.26529999999999998</v>
      </c>
      <c r="Q718" t="s">
        <v>31</v>
      </c>
      <c r="W718" s="6"/>
      <c r="Y718" s="6"/>
      <c r="AA718" s="7"/>
      <c r="AC718" s="7"/>
      <c r="AI718" s="7"/>
      <c r="AJ718" s="7"/>
    </row>
    <row r="719" spans="1:36">
      <c r="A719" t="s">
        <v>196</v>
      </c>
      <c r="B719" t="s">
        <v>30</v>
      </c>
      <c r="C719" s="6">
        <v>43271.388877314814</v>
      </c>
      <c r="D719">
        <v>100.7</v>
      </c>
      <c r="E719" s="6">
        <v>43272.489571759259</v>
      </c>
      <c r="F719">
        <v>5.25</v>
      </c>
      <c r="G719" s="7">
        <v>-0.94789999999999996</v>
      </c>
      <c r="H719">
        <v>42475.72</v>
      </c>
      <c r="I719" s="7">
        <v>0.93730000000000002</v>
      </c>
      <c r="J719">
        <v>450</v>
      </c>
      <c r="K719">
        <v>45315</v>
      </c>
      <c r="L719">
        <v>2293014.37</v>
      </c>
      <c r="M719">
        <v>107</v>
      </c>
      <c r="N719">
        <v>396.97</v>
      </c>
      <c r="O719" s="7">
        <v>-0.33910000000000001</v>
      </c>
      <c r="P719" s="7">
        <v>0.98909999999999998</v>
      </c>
      <c r="Q719" t="s">
        <v>31</v>
      </c>
      <c r="W719" s="6"/>
      <c r="Y719" s="6"/>
      <c r="AA719" s="7"/>
      <c r="AC719" s="7"/>
      <c r="AI719" s="7"/>
      <c r="AJ719" s="7"/>
    </row>
    <row r="720" spans="1:36">
      <c r="A720" t="s">
        <v>182</v>
      </c>
      <c r="B720" t="s">
        <v>30</v>
      </c>
      <c r="C720" s="6">
        <v>43272.489571759259</v>
      </c>
      <c r="D720">
        <v>61.45</v>
      </c>
      <c r="E720" s="6">
        <v>43272.569432870368</v>
      </c>
      <c r="F720">
        <v>106.55</v>
      </c>
      <c r="G720" s="7">
        <v>0.7339</v>
      </c>
      <c r="H720">
        <v>-21051</v>
      </c>
      <c r="I720" s="7">
        <v>-0.76129999999999998</v>
      </c>
      <c r="J720">
        <v>450</v>
      </c>
      <c r="K720">
        <v>27652.5</v>
      </c>
      <c r="L720">
        <v>2271963.37</v>
      </c>
      <c r="M720">
        <v>24</v>
      </c>
      <c r="N720">
        <v>-877.12</v>
      </c>
      <c r="O720" s="7">
        <v>-1.0471999999999999</v>
      </c>
      <c r="P720" s="7">
        <v>0.23269999999999999</v>
      </c>
      <c r="Q720" t="s">
        <v>31</v>
      </c>
      <c r="W720" s="6"/>
      <c r="Y720" s="6"/>
      <c r="AA720" s="7"/>
      <c r="AC720" s="7"/>
      <c r="AI720" s="7"/>
      <c r="AJ720" s="7"/>
    </row>
    <row r="721" spans="1:36">
      <c r="A721" t="s">
        <v>199</v>
      </c>
      <c r="B721" t="s">
        <v>30</v>
      </c>
      <c r="C721" s="6">
        <v>43272.569432870368</v>
      </c>
      <c r="D721">
        <v>41.9</v>
      </c>
      <c r="E721" s="6">
        <v>43272.621516203704</v>
      </c>
      <c r="F721">
        <v>105</v>
      </c>
      <c r="G721" s="7">
        <v>1.506</v>
      </c>
      <c r="H721">
        <v>-29056.05</v>
      </c>
      <c r="I721" s="7">
        <v>-1.5409999999999999</v>
      </c>
      <c r="J721">
        <v>450</v>
      </c>
      <c r="K721">
        <v>18855</v>
      </c>
      <c r="L721">
        <v>2242907.3199999998</v>
      </c>
      <c r="M721">
        <v>16</v>
      </c>
      <c r="N721">
        <v>-1816</v>
      </c>
      <c r="O721" s="7">
        <v>-1.506</v>
      </c>
      <c r="P721" s="7">
        <v>0.60980000000000001</v>
      </c>
      <c r="Q721" t="s">
        <v>31</v>
      </c>
      <c r="W721" s="6"/>
      <c r="Y721" s="6"/>
      <c r="AA721" s="7"/>
      <c r="AC721" s="7"/>
      <c r="AI721" s="7"/>
      <c r="AJ721" s="7"/>
    </row>
    <row r="722" spans="1:36">
      <c r="A722" t="s">
        <v>182</v>
      </c>
      <c r="B722" t="s">
        <v>30</v>
      </c>
      <c r="C722" s="6">
        <v>43273.388877314814</v>
      </c>
      <c r="D722">
        <v>150.19999999999999</v>
      </c>
      <c r="E722" s="6">
        <v>43273.552071759259</v>
      </c>
      <c r="F722">
        <v>176.3</v>
      </c>
      <c r="G722" s="7">
        <v>0.17380000000000001</v>
      </c>
      <c r="H722">
        <v>-13214.25</v>
      </c>
      <c r="I722" s="7">
        <v>-0.19550000000000001</v>
      </c>
      <c r="J722">
        <v>450</v>
      </c>
      <c r="K722">
        <v>67590</v>
      </c>
      <c r="L722">
        <v>2229693.0699999998</v>
      </c>
      <c r="M722">
        <v>48</v>
      </c>
      <c r="N722">
        <v>-275.3</v>
      </c>
      <c r="O722" s="7">
        <v>-0.17380000000000001</v>
      </c>
      <c r="P722" s="7">
        <v>0.22339999999999999</v>
      </c>
      <c r="Q722" t="s">
        <v>31</v>
      </c>
      <c r="W722" s="6"/>
      <c r="Y722" s="6"/>
      <c r="AA722" s="7"/>
      <c r="AC722" s="7"/>
      <c r="AI722" s="7"/>
      <c r="AJ722" s="7"/>
    </row>
    <row r="723" spans="1:36">
      <c r="A723" t="s">
        <v>195</v>
      </c>
      <c r="B723" t="s">
        <v>30</v>
      </c>
      <c r="C723" s="6">
        <v>43273.552071759259</v>
      </c>
      <c r="D723">
        <v>158.65</v>
      </c>
      <c r="E723" s="6">
        <v>43276.586793981478</v>
      </c>
      <c r="F723">
        <v>90.25</v>
      </c>
      <c r="G723" s="7">
        <v>-0.43109999999999998</v>
      </c>
      <c r="H723">
        <v>29659.95</v>
      </c>
      <c r="I723" s="7">
        <v>0.41539999999999999</v>
      </c>
      <c r="J723">
        <v>450</v>
      </c>
      <c r="K723">
        <v>71392.5</v>
      </c>
      <c r="L723">
        <v>2259353.0299999998</v>
      </c>
      <c r="M723">
        <v>88</v>
      </c>
      <c r="N723">
        <v>337.04</v>
      </c>
      <c r="O723" s="7">
        <v>-0.16139999999999999</v>
      </c>
      <c r="P723" s="7">
        <v>0.65329999999999999</v>
      </c>
      <c r="Q723" t="s">
        <v>31</v>
      </c>
      <c r="W723" s="6"/>
      <c r="Y723" s="6"/>
      <c r="AA723" s="7"/>
      <c r="AC723" s="7"/>
      <c r="AI723" s="7"/>
      <c r="AJ723" s="7"/>
    </row>
    <row r="724" spans="1:36">
      <c r="A724" t="s">
        <v>197</v>
      </c>
      <c r="B724" t="s">
        <v>30</v>
      </c>
      <c r="C724" s="6">
        <v>43276.586793981478</v>
      </c>
      <c r="D724">
        <v>137.5</v>
      </c>
      <c r="E724" s="6">
        <v>43277.513877314814</v>
      </c>
      <c r="F724">
        <v>120.9</v>
      </c>
      <c r="G724" s="7">
        <v>-0.1207</v>
      </c>
      <c r="H724">
        <v>6307.2</v>
      </c>
      <c r="I724" s="7">
        <v>0.1019</v>
      </c>
      <c r="J724">
        <v>450</v>
      </c>
      <c r="K724">
        <v>61875</v>
      </c>
      <c r="L724">
        <v>2265660.23</v>
      </c>
      <c r="M724">
        <v>57</v>
      </c>
      <c r="N724">
        <v>110.65</v>
      </c>
      <c r="O724" s="7">
        <v>-0.1018</v>
      </c>
      <c r="P724" s="7">
        <v>0.54549999999999998</v>
      </c>
      <c r="Q724" t="s">
        <v>31</v>
      </c>
      <c r="W724" s="6"/>
      <c r="Y724" s="6"/>
      <c r="AA724" s="7"/>
      <c r="AC724" s="7"/>
      <c r="AI724" s="7"/>
      <c r="AJ724" s="7"/>
    </row>
    <row r="725" spans="1:36">
      <c r="A725" t="s">
        <v>201</v>
      </c>
      <c r="B725" t="s">
        <v>30</v>
      </c>
      <c r="C725" s="6">
        <v>43277.513877314814</v>
      </c>
      <c r="D725">
        <v>155.05000000000001</v>
      </c>
      <c r="E725" s="6">
        <v>43277.635405092595</v>
      </c>
      <c r="F725">
        <v>167.4</v>
      </c>
      <c r="G725" s="7">
        <v>7.9699999999999993E-2</v>
      </c>
      <c r="H725">
        <v>-7008.52</v>
      </c>
      <c r="I725" s="7">
        <v>-0.1004</v>
      </c>
      <c r="J725">
        <v>450</v>
      </c>
      <c r="K725">
        <v>69772.5</v>
      </c>
      <c r="L725">
        <v>2258651.7000000002</v>
      </c>
      <c r="M725">
        <v>36</v>
      </c>
      <c r="N725">
        <v>-194.68</v>
      </c>
      <c r="O725" s="7">
        <v>-0.4798</v>
      </c>
      <c r="P725" s="7">
        <v>0.2122</v>
      </c>
      <c r="Q725" t="s">
        <v>31</v>
      </c>
      <c r="W725" s="6"/>
      <c r="Y725" s="6"/>
      <c r="AA725" s="7"/>
      <c r="AC725" s="7"/>
      <c r="AI725" s="7"/>
      <c r="AJ725" s="7"/>
    </row>
    <row r="726" spans="1:36">
      <c r="A726" t="s">
        <v>183</v>
      </c>
      <c r="B726" t="s">
        <v>30</v>
      </c>
      <c r="C726" s="6">
        <v>43277.635405092595</v>
      </c>
      <c r="D726">
        <v>118.5</v>
      </c>
      <c r="E726" s="6">
        <v>43279.427071759259</v>
      </c>
      <c r="F726">
        <v>26.35</v>
      </c>
      <c r="G726" s="7">
        <v>-0.77759999999999996</v>
      </c>
      <c r="H726">
        <v>40815.68</v>
      </c>
      <c r="I726" s="7">
        <v>0.76539999999999997</v>
      </c>
      <c r="J726">
        <v>450</v>
      </c>
      <c r="K726">
        <v>53325</v>
      </c>
      <c r="L726">
        <v>2299467.38</v>
      </c>
      <c r="M726">
        <v>95</v>
      </c>
      <c r="N726">
        <v>429.64</v>
      </c>
      <c r="O726" s="7">
        <v>-2.9499999999999998E-2</v>
      </c>
      <c r="P726" s="7">
        <v>0.91520000000000001</v>
      </c>
      <c r="Q726" t="s">
        <v>31</v>
      </c>
      <c r="W726" s="6"/>
      <c r="Y726" s="6"/>
      <c r="AA726" s="7"/>
      <c r="AC726" s="7"/>
      <c r="AI726" s="7"/>
      <c r="AJ726" s="7"/>
    </row>
    <row r="727" spans="1:36">
      <c r="A727" t="s">
        <v>195</v>
      </c>
      <c r="B727" t="s">
        <v>30</v>
      </c>
      <c r="C727" s="6">
        <v>43279.427071759259</v>
      </c>
      <c r="D727">
        <v>106.85</v>
      </c>
      <c r="E727" s="6">
        <v>43279.479155092595</v>
      </c>
      <c r="F727">
        <v>149.5</v>
      </c>
      <c r="G727" s="7">
        <v>0.3992</v>
      </c>
      <c r="H727">
        <v>-20346.080000000002</v>
      </c>
      <c r="I727" s="7">
        <v>-0.42309999999999998</v>
      </c>
      <c r="J727">
        <v>450</v>
      </c>
      <c r="K727">
        <v>48082.5</v>
      </c>
      <c r="L727">
        <v>2279121.2999999998</v>
      </c>
      <c r="M727">
        <v>16</v>
      </c>
      <c r="N727">
        <v>-1271.6300000000001</v>
      </c>
      <c r="O727" s="7">
        <v>-0.41510000000000002</v>
      </c>
      <c r="P727" s="7">
        <v>0.13800000000000001</v>
      </c>
      <c r="Q727" t="s">
        <v>31</v>
      </c>
      <c r="W727" s="6"/>
      <c r="Y727" s="6"/>
      <c r="AA727" s="7"/>
      <c r="AC727" s="7"/>
      <c r="AI727" s="7"/>
      <c r="AJ727" s="7"/>
    </row>
    <row r="728" spans="1:36">
      <c r="A728" t="s">
        <v>194</v>
      </c>
      <c r="B728" t="s">
        <v>30</v>
      </c>
      <c r="C728" s="6">
        <v>43279.479155092595</v>
      </c>
      <c r="D728">
        <v>60.35</v>
      </c>
      <c r="E728" s="6">
        <v>43279.645821759259</v>
      </c>
      <c r="F728">
        <v>0.05</v>
      </c>
      <c r="G728" s="7">
        <v>-0.99919999999999998</v>
      </c>
      <c r="H728">
        <v>26863.200000000001</v>
      </c>
      <c r="I728" s="7">
        <v>0.98919999999999997</v>
      </c>
      <c r="J728">
        <v>450</v>
      </c>
      <c r="K728">
        <v>27157.5</v>
      </c>
      <c r="L728">
        <v>2305984.5</v>
      </c>
      <c r="M728">
        <v>49</v>
      </c>
      <c r="N728">
        <v>548.23</v>
      </c>
      <c r="O728" s="7">
        <v>-0.15820000000000001</v>
      </c>
      <c r="P728" s="7">
        <v>0.99919999999999998</v>
      </c>
      <c r="Q728" t="s">
        <v>31</v>
      </c>
      <c r="W728" s="6"/>
      <c r="Y728" s="6"/>
      <c r="AA728" s="7"/>
      <c r="AC728" s="7"/>
      <c r="AI728" s="7"/>
      <c r="AJ728" s="7"/>
    </row>
    <row r="729" spans="1:36">
      <c r="A729" t="s">
        <v>198</v>
      </c>
      <c r="B729" t="s">
        <v>30</v>
      </c>
      <c r="C729" s="6">
        <v>43280.388877314814</v>
      </c>
      <c r="D729">
        <v>196.85</v>
      </c>
      <c r="E729" s="6">
        <v>43280.604155092595</v>
      </c>
      <c r="F729">
        <v>198.25</v>
      </c>
      <c r="G729" s="7">
        <v>7.1000000000000004E-3</v>
      </c>
      <c r="H729">
        <v>-2407.9499999999998</v>
      </c>
      <c r="I729" s="7">
        <v>-2.7199999999999998E-2</v>
      </c>
      <c r="J729">
        <v>450</v>
      </c>
      <c r="K729">
        <v>88582.5</v>
      </c>
      <c r="L729">
        <v>2303576.5499999998</v>
      </c>
      <c r="M729">
        <v>63</v>
      </c>
      <c r="N729">
        <v>-38.22</v>
      </c>
      <c r="O729" s="7">
        <v>-0.26040000000000002</v>
      </c>
      <c r="P729" s="7">
        <v>0.20960000000000001</v>
      </c>
      <c r="Q729" t="s">
        <v>31</v>
      </c>
      <c r="W729" s="6"/>
      <c r="Y729" s="6"/>
      <c r="AA729" s="7"/>
      <c r="AC729" s="7"/>
      <c r="AI729" s="7"/>
      <c r="AJ729" s="7"/>
    </row>
    <row r="730" spans="1:36">
      <c r="A730" t="s">
        <v>194</v>
      </c>
      <c r="B730" t="s">
        <v>30</v>
      </c>
      <c r="C730" s="6">
        <v>43280.604155092595</v>
      </c>
      <c r="D730">
        <v>162.80000000000001</v>
      </c>
      <c r="E730" s="6">
        <v>43283.607627314814</v>
      </c>
      <c r="F730">
        <v>100.3</v>
      </c>
      <c r="G730" s="7">
        <v>-0.38390000000000002</v>
      </c>
      <c r="H730">
        <v>26941.05</v>
      </c>
      <c r="I730" s="7">
        <v>0.36770000000000003</v>
      </c>
      <c r="J730">
        <v>450</v>
      </c>
      <c r="K730">
        <v>73260</v>
      </c>
      <c r="L730">
        <v>2330517.6</v>
      </c>
      <c r="M730">
        <v>79</v>
      </c>
      <c r="N730">
        <v>341.03</v>
      </c>
      <c r="O730" s="7">
        <v>-0.21129999999999999</v>
      </c>
      <c r="P730" s="7">
        <v>0.67010000000000003</v>
      </c>
      <c r="Q730" t="s">
        <v>31</v>
      </c>
      <c r="W730" s="6"/>
      <c r="Y730" s="6"/>
      <c r="AA730" s="7"/>
      <c r="AC730" s="7"/>
      <c r="AI730" s="7"/>
      <c r="AJ730" s="7"/>
    </row>
    <row r="731" spans="1:36">
      <c r="A731" t="s">
        <v>196</v>
      </c>
      <c r="B731" t="s">
        <v>30</v>
      </c>
      <c r="C731" s="6">
        <v>43283.607627314814</v>
      </c>
      <c r="D731">
        <v>162.25</v>
      </c>
      <c r="E731" s="6">
        <v>43284.559016203704</v>
      </c>
      <c r="F731">
        <v>166</v>
      </c>
      <c r="G731" s="7">
        <v>2.3099999999999999E-2</v>
      </c>
      <c r="H731">
        <v>-3164.63</v>
      </c>
      <c r="I731" s="7">
        <v>-4.3299999999999998E-2</v>
      </c>
      <c r="J731">
        <v>450</v>
      </c>
      <c r="K731">
        <v>73012.5</v>
      </c>
      <c r="L731">
        <v>2327352.98</v>
      </c>
      <c r="M731">
        <v>64</v>
      </c>
      <c r="N731">
        <v>-49.45</v>
      </c>
      <c r="O731" s="7">
        <v>-0.27429999999999999</v>
      </c>
      <c r="P731" s="7">
        <v>0.37130000000000002</v>
      </c>
      <c r="Q731" t="s">
        <v>31</v>
      </c>
      <c r="W731" s="6"/>
      <c r="Y731" s="6"/>
      <c r="AA731" s="7"/>
      <c r="AC731" s="7"/>
      <c r="AI731" s="7"/>
      <c r="AJ731" s="7"/>
    </row>
    <row r="732" spans="1:36">
      <c r="A732" t="s">
        <v>193</v>
      </c>
      <c r="B732" t="s">
        <v>30</v>
      </c>
      <c r="C732" s="6">
        <v>43284.559016203704</v>
      </c>
      <c r="D732">
        <v>150.6</v>
      </c>
      <c r="E732" s="6">
        <v>43285.482627314814</v>
      </c>
      <c r="F732">
        <v>111.65</v>
      </c>
      <c r="G732" s="7">
        <v>-0.2586</v>
      </c>
      <c r="H732">
        <v>16347.37</v>
      </c>
      <c r="I732" s="7">
        <v>0.2412</v>
      </c>
      <c r="J732">
        <v>450</v>
      </c>
      <c r="K732">
        <v>67770</v>
      </c>
      <c r="L732">
        <v>2343700.35</v>
      </c>
      <c r="M732">
        <v>56</v>
      </c>
      <c r="N732">
        <v>291.92</v>
      </c>
      <c r="O732" s="7">
        <v>-0.1946</v>
      </c>
      <c r="P732" s="7">
        <v>0.49669999999999997</v>
      </c>
      <c r="Q732" t="s">
        <v>31</v>
      </c>
      <c r="W732" s="6"/>
      <c r="Y732" s="6"/>
      <c r="AA732" s="7"/>
      <c r="AC732" s="7"/>
      <c r="AI732" s="7"/>
      <c r="AJ732" s="7"/>
    </row>
    <row r="733" spans="1:36">
      <c r="A733" t="s">
        <v>192</v>
      </c>
      <c r="B733" t="s">
        <v>30</v>
      </c>
      <c r="C733" s="6">
        <v>43285.482627314814</v>
      </c>
      <c r="D733">
        <v>89.6</v>
      </c>
      <c r="E733" s="6">
        <v>43286.645821759259</v>
      </c>
      <c r="F733">
        <v>0.05</v>
      </c>
      <c r="G733" s="7">
        <v>-0.99939999999999996</v>
      </c>
      <c r="H733">
        <v>39894.080000000002</v>
      </c>
      <c r="I733" s="7">
        <v>0.98939999999999995</v>
      </c>
      <c r="J733">
        <v>450</v>
      </c>
      <c r="K733">
        <v>40320</v>
      </c>
      <c r="L733">
        <v>2383594.42</v>
      </c>
      <c r="M733">
        <v>125</v>
      </c>
      <c r="N733">
        <v>319.14999999999998</v>
      </c>
      <c r="O733" s="7">
        <v>-6.8599999999999994E-2</v>
      </c>
      <c r="P733" s="7">
        <v>0.99939999999999996</v>
      </c>
      <c r="Q733" t="s">
        <v>31</v>
      </c>
      <c r="W733" s="6"/>
      <c r="Y733" s="6"/>
      <c r="AA733" s="7"/>
      <c r="AC733" s="7"/>
      <c r="AI733" s="7"/>
      <c r="AJ733" s="7"/>
    </row>
    <row r="734" spans="1:36">
      <c r="A734" t="s">
        <v>182</v>
      </c>
      <c r="B734" t="s">
        <v>30</v>
      </c>
      <c r="C734" s="6">
        <v>43287.388877314814</v>
      </c>
      <c r="D734">
        <v>160</v>
      </c>
      <c r="E734" s="6">
        <v>43287.444432870368</v>
      </c>
      <c r="F734">
        <v>193.5</v>
      </c>
      <c r="G734" s="7">
        <v>0.2094</v>
      </c>
      <c r="H734">
        <v>-16665.75</v>
      </c>
      <c r="I734" s="7">
        <v>-0.23150000000000001</v>
      </c>
      <c r="J734">
        <v>450</v>
      </c>
      <c r="K734">
        <v>72000</v>
      </c>
      <c r="L734">
        <v>2366928.67</v>
      </c>
      <c r="M734">
        <v>17</v>
      </c>
      <c r="N734">
        <v>-980.34</v>
      </c>
      <c r="O734" s="7">
        <v>-0.2094</v>
      </c>
      <c r="P734" s="7">
        <v>0.35089999999999999</v>
      </c>
      <c r="Q734" t="s">
        <v>31</v>
      </c>
      <c r="W734" s="6"/>
      <c r="Y734" s="6"/>
      <c r="AA734" s="7"/>
      <c r="AC734" s="7"/>
      <c r="AI734" s="7"/>
      <c r="AJ734" s="7"/>
    </row>
    <row r="735" spans="1:36">
      <c r="A735" t="s">
        <v>199</v>
      </c>
      <c r="B735" t="s">
        <v>30</v>
      </c>
      <c r="C735" s="6">
        <v>43287.444432870368</v>
      </c>
      <c r="D735">
        <v>189.2</v>
      </c>
      <c r="E735" s="6">
        <v>43287.624988425923</v>
      </c>
      <c r="F735">
        <v>200.05</v>
      </c>
      <c r="G735" s="7">
        <v>5.7299999999999997E-2</v>
      </c>
      <c r="H735">
        <v>-6634.13</v>
      </c>
      <c r="I735" s="7">
        <v>-7.7899999999999997E-2</v>
      </c>
      <c r="J735">
        <v>450</v>
      </c>
      <c r="K735">
        <v>85140</v>
      </c>
      <c r="L735">
        <v>2360294.5499999998</v>
      </c>
      <c r="M735">
        <v>53</v>
      </c>
      <c r="N735">
        <v>-125.17</v>
      </c>
      <c r="O735" s="7">
        <v>-0.1731</v>
      </c>
      <c r="P735" s="7">
        <v>0.1128</v>
      </c>
      <c r="Q735" t="s">
        <v>31</v>
      </c>
      <c r="W735" s="6"/>
      <c r="Y735" s="6"/>
      <c r="AA735" s="7"/>
      <c r="AC735" s="7"/>
      <c r="AI735" s="7"/>
      <c r="AJ735" s="7"/>
    </row>
    <row r="736" spans="1:36">
      <c r="A736" t="s">
        <v>182</v>
      </c>
      <c r="B736" t="s">
        <v>30</v>
      </c>
      <c r="C736" s="6">
        <v>43287.624988425923</v>
      </c>
      <c r="D736">
        <v>162.19999999999999</v>
      </c>
      <c r="E736" s="6">
        <v>43290.388877314814</v>
      </c>
      <c r="F736">
        <v>224.4</v>
      </c>
      <c r="G736" s="7">
        <v>0.38350000000000001</v>
      </c>
      <c r="H736">
        <v>-29729.7</v>
      </c>
      <c r="I736" s="7">
        <v>-0.4073</v>
      </c>
      <c r="J736">
        <v>450</v>
      </c>
      <c r="K736">
        <v>72990</v>
      </c>
      <c r="L736">
        <v>2330564.85</v>
      </c>
      <c r="M736">
        <v>10</v>
      </c>
      <c r="N736">
        <v>-2972.97</v>
      </c>
      <c r="O736" s="7">
        <v>-0.38350000000000001</v>
      </c>
      <c r="P736" s="7">
        <v>6.2899999999999998E-2</v>
      </c>
      <c r="Q736" t="s">
        <v>31</v>
      </c>
      <c r="W736" s="6"/>
      <c r="Y736" s="6"/>
      <c r="AA736" s="7"/>
      <c r="AC736" s="7"/>
      <c r="AI736" s="7"/>
      <c r="AJ736" s="7"/>
    </row>
    <row r="737" spans="1:36">
      <c r="A737" t="s">
        <v>199</v>
      </c>
      <c r="B737" t="s">
        <v>30</v>
      </c>
      <c r="C737" s="6">
        <v>43290.388877314814</v>
      </c>
      <c r="D737">
        <v>117.35</v>
      </c>
      <c r="E737" s="6">
        <v>43292.388877314814</v>
      </c>
      <c r="F737">
        <v>28.65</v>
      </c>
      <c r="G737" s="7">
        <v>-0.75590000000000002</v>
      </c>
      <c r="H737">
        <v>39258</v>
      </c>
      <c r="I737" s="7">
        <v>0.74339999999999995</v>
      </c>
      <c r="J737">
        <v>450</v>
      </c>
      <c r="K737">
        <v>52807.5</v>
      </c>
      <c r="L737">
        <v>2369822.85</v>
      </c>
      <c r="M737">
        <v>155</v>
      </c>
      <c r="N737">
        <v>253.28</v>
      </c>
      <c r="O737" s="7">
        <v>-0.2787</v>
      </c>
      <c r="P737" s="7">
        <v>0.83889999999999998</v>
      </c>
      <c r="Q737" t="s">
        <v>31</v>
      </c>
      <c r="W737" s="6"/>
      <c r="Y737" s="6"/>
      <c r="AA737" s="7"/>
      <c r="AC737" s="7"/>
      <c r="AI737" s="7"/>
      <c r="AJ737" s="7"/>
    </row>
    <row r="738" spans="1:36">
      <c r="A738" t="s">
        <v>191</v>
      </c>
      <c r="B738" t="s">
        <v>30</v>
      </c>
      <c r="C738" s="6">
        <v>43292.388877314814</v>
      </c>
      <c r="D738">
        <v>65</v>
      </c>
      <c r="E738" s="6">
        <v>43292.406238425923</v>
      </c>
      <c r="F738">
        <v>84.45</v>
      </c>
      <c r="G738" s="7">
        <v>0.29920000000000002</v>
      </c>
      <c r="H738">
        <v>-9425.0300000000007</v>
      </c>
      <c r="I738" s="7">
        <v>-0.32219999999999999</v>
      </c>
      <c r="J738">
        <v>450</v>
      </c>
      <c r="K738">
        <v>29250</v>
      </c>
      <c r="L738">
        <v>2360397.8199999998</v>
      </c>
      <c r="M738">
        <v>6</v>
      </c>
      <c r="N738">
        <v>-1570.84</v>
      </c>
      <c r="O738" s="7">
        <v>-0.36459999999999998</v>
      </c>
      <c r="P738" s="7">
        <v>0.1323</v>
      </c>
      <c r="Q738" t="s">
        <v>31</v>
      </c>
      <c r="W738" s="6"/>
      <c r="Y738" s="6"/>
      <c r="AA738" s="7"/>
      <c r="AC738" s="7"/>
      <c r="AI738" s="7"/>
      <c r="AJ738" s="7"/>
    </row>
    <row r="739" spans="1:36">
      <c r="A739" t="s">
        <v>184</v>
      </c>
      <c r="B739" t="s">
        <v>30</v>
      </c>
      <c r="C739" s="6">
        <v>43292.406238425923</v>
      </c>
      <c r="D739">
        <v>115.85</v>
      </c>
      <c r="E739" s="6">
        <v>43292.465266203704</v>
      </c>
      <c r="F739">
        <v>141.19999999999999</v>
      </c>
      <c r="G739" s="7">
        <v>0.21879999999999999</v>
      </c>
      <c r="H739">
        <v>-12564.22</v>
      </c>
      <c r="I739" s="7">
        <v>-0.24099999999999999</v>
      </c>
      <c r="J739">
        <v>450</v>
      </c>
      <c r="K739">
        <v>52132.5</v>
      </c>
      <c r="L739">
        <v>2347833.6</v>
      </c>
      <c r="M739">
        <v>18</v>
      </c>
      <c r="N739">
        <v>-698.01</v>
      </c>
      <c r="O739" s="7">
        <v>-0.21879999999999999</v>
      </c>
      <c r="P739" s="7">
        <v>0.1178</v>
      </c>
      <c r="Q739" t="s">
        <v>31</v>
      </c>
      <c r="W739" s="6"/>
      <c r="Y739" s="6"/>
      <c r="AA739" s="7"/>
      <c r="AC739" s="7"/>
      <c r="AI739" s="7"/>
      <c r="AJ739" s="7"/>
    </row>
    <row r="740" spans="1:36">
      <c r="A740" t="s">
        <v>202</v>
      </c>
      <c r="B740" t="s">
        <v>30</v>
      </c>
      <c r="C740" s="6">
        <v>43292.465266203704</v>
      </c>
      <c r="D740">
        <v>101.15</v>
      </c>
      <c r="E740" s="6">
        <v>43293.388877314814</v>
      </c>
      <c r="F740">
        <v>203.8</v>
      </c>
      <c r="G740" s="7">
        <v>1.0147999999999999</v>
      </c>
      <c r="H740">
        <v>-47564.78</v>
      </c>
      <c r="I740" s="7">
        <v>-1.0449999999999999</v>
      </c>
      <c r="J740">
        <v>450</v>
      </c>
      <c r="K740">
        <v>45517.5</v>
      </c>
      <c r="L740">
        <v>2300268.8199999998</v>
      </c>
      <c r="M740">
        <v>56</v>
      </c>
      <c r="N740">
        <v>-849.37</v>
      </c>
      <c r="O740" s="7">
        <v>-1.0147999999999999</v>
      </c>
      <c r="P740" s="7">
        <v>0.41620000000000001</v>
      </c>
      <c r="Q740" t="s">
        <v>31</v>
      </c>
      <c r="W740" s="6"/>
      <c r="Y740" s="6"/>
      <c r="AA740" s="7"/>
      <c r="AC740" s="7"/>
      <c r="AI740" s="7"/>
      <c r="AJ740" s="7"/>
    </row>
    <row r="741" spans="1:36">
      <c r="A741" t="s">
        <v>203</v>
      </c>
      <c r="B741" t="s">
        <v>30</v>
      </c>
      <c r="C741" s="6">
        <v>43293.388877314814</v>
      </c>
      <c r="D741">
        <v>57.75</v>
      </c>
      <c r="E741" s="6">
        <v>43293.593738425923</v>
      </c>
      <c r="F741">
        <v>15.65</v>
      </c>
      <c r="G741" s="7">
        <v>-0.72899999999999998</v>
      </c>
      <c r="H741">
        <v>18614.7</v>
      </c>
      <c r="I741" s="7">
        <v>0.71630000000000005</v>
      </c>
      <c r="J741">
        <v>450</v>
      </c>
      <c r="K741">
        <v>25987.5</v>
      </c>
      <c r="L741">
        <v>2318883.52</v>
      </c>
      <c r="M741">
        <v>60</v>
      </c>
      <c r="N741">
        <v>310.25</v>
      </c>
      <c r="O741" s="7">
        <v>-1.5143</v>
      </c>
      <c r="P741" s="7">
        <v>0.89180000000000004</v>
      </c>
      <c r="Q741" t="s">
        <v>31</v>
      </c>
      <c r="W741" s="6"/>
      <c r="Y741" s="6"/>
      <c r="AA741" s="7"/>
      <c r="AC741" s="7"/>
      <c r="AI741" s="7"/>
      <c r="AJ741" s="7"/>
    </row>
    <row r="742" spans="1:36">
      <c r="A742" t="s">
        <v>204</v>
      </c>
      <c r="B742" t="s">
        <v>30</v>
      </c>
      <c r="C742" s="6">
        <v>43293.593738425923</v>
      </c>
      <c r="D742">
        <v>55</v>
      </c>
      <c r="E742" s="6">
        <v>43293.645821759259</v>
      </c>
      <c r="F742">
        <v>6</v>
      </c>
      <c r="G742" s="7">
        <v>-0.89090000000000003</v>
      </c>
      <c r="H742">
        <v>21775.5</v>
      </c>
      <c r="I742" s="7">
        <v>0.87980000000000003</v>
      </c>
      <c r="J742">
        <v>450</v>
      </c>
      <c r="K742">
        <v>24750</v>
      </c>
      <c r="L742">
        <v>2340659.02</v>
      </c>
      <c r="M742">
        <v>16</v>
      </c>
      <c r="N742">
        <v>1360.97</v>
      </c>
      <c r="O742" s="7">
        <v>-0.54549999999999998</v>
      </c>
      <c r="P742" s="7">
        <v>0.89090000000000003</v>
      </c>
      <c r="Q742" t="s">
        <v>31</v>
      </c>
      <c r="W742" s="6"/>
      <c r="Y742" s="6"/>
      <c r="AA742" s="7"/>
      <c r="AC742" s="7"/>
      <c r="AI742" s="7"/>
      <c r="AJ742" s="7"/>
    </row>
    <row r="743" spans="1:36">
      <c r="A743" t="s">
        <v>204</v>
      </c>
      <c r="B743" t="s">
        <v>30</v>
      </c>
      <c r="C743" s="6">
        <v>43294.388877314814</v>
      </c>
      <c r="D743">
        <v>172.4</v>
      </c>
      <c r="E743" s="6">
        <v>43298.39234953704</v>
      </c>
      <c r="F743">
        <v>56</v>
      </c>
      <c r="G743" s="7">
        <v>-0.67520000000000002</v>
      </c>
      <c r="H743">
        <v>51352.2</v>
      </c>
      <c r="I743" s="7">
        <v>0.66190000000000004</v>
      </c>
      <c r="J743">
        <v>450</v>
      </c>
      <c r="K743">
        <v>77580</v>
      </c>
      <c r="L743">
        <v>2392011.23</v>
      </c>
      <c r="M743">
        <v>156</v>
      </c>
      <c r="N743">
        <v>329.18</v>
      </c>
      <c r="O743" s="7">
        <v>-0.22389999999999999</v>
      </c>
      <c r="P743" s="7">
        <v>0.78939999999999999</v>
      </c>
      <c r="Q743" t="s">
        <v>31</v>
      </c>
      <c r="W743" s="6"/>
      <c r="Y743" s="6"/>
      <c r="AA743" s="7"/>
      <c r="AC743" s="7"/>
      <c r="AI743" s="7"/>
      <c r="AJ743" s="7"/>
    </row>
    <row r="744" spans="1:36">
      <c r="A744" t="s">
        <v>205</v>
      </c>
      <c r="B744" t="s">
        <v>30</v>
      </c>
      <c r="C744" s="6">
        <v>43298.39234953704</v>
      </c>
      <c r="D744">
        <v>103.15</v>
      </c>
      <c r="E744" s="6">
        <v>43299.51734953704</v>
      </c>
      <c r="F744">
        <v>43.9</v>
      </c>
      <c r="G744" s="7">
        <v>-0.57440000000000002</v>
      </c>
      <c r="H744">
        <v>26000.78</v>
      </c>
      <c r="I744" s="7">
        <v>0.56020000000000003</v>
      </c>
      <c r="J744">
        <v>450</v>
      </c>
      <c r="K744">
        <v>46417.5</v>
      </c>
      <c r="L744">
        <v>2418012</v>
      </c>
      <c r="M744">
        <v>114</v>
      </c>
      <c r="N744">
        <v>228.08</v>
      </c>
      <c r="O744" s="7">
        <v>-0.1348</v>
      </c>
      <c r="P744" s="7">
        <v>0.9123</v>
      </c>
      <c r="Q744" t="s">
        <v>31</v>
      </c>
      <c r="W744" s="6"/>
      <c r="Y744" s="6"/>
      <c r="AA744" s="7"/>
      <c r="AC744" s="7"/>
      <c r="AI744" s="7"/>
      <c r="AJ744" s="7"/>
    </row>
    <row r="745" spans="1:36">
      <c r="A745" t="s">
        <v>204</v>
      </c>
      <c r="B745" t="s">
        <v>30</v>
      </c>
      <c r="C745" s="6">
        <v>43299.51734953704</v>
      </c>
      <c r="D745">
        <v>96.6</v>
      </c>
      <c r="E745" s="6">
        <v>43300.461793981478</v>
      </c>
      <c r="F745">
        <v>63.2</v>
      </c>
      <c r="G745" s="7">
        <v>-0.3458</v>
      </c>
      <c r="H745">
        <v>14310.9</v>
      </c>
      <c r="I745" s="7">
        <v>0.32919999999999999</v>
      </c>
      <c r="J745">
        <v>450</v>
      </c>
      <c r="K745">
        <v>43470</v>
      </c>
      <c r="L745">
        <v>2432322.9</v>
      </c>
      <c r="M745">
        <v>62</v>
      </c>
      <c r="N745">
        <v>230.82</v>
      </c>
      <c r="O745" s="7">
        <v>-0.77690000000000003</v>
      </c>
      <c r="P745" s="7">
        <v>0.84370000000000001</v>
      </c>
      <c r="Q745" t="s">
        <v>31</v>
      </c>
      <c r="W745" s="6"/>
      <c r="Y745" s="6"/>
      <c r="AA745" s="7"/>
      <c r="AC745" s="7"/>
      <c r="AI745" s="7"/>
      <c r="AJ745" s="7"/>
    </row>
    <row r="746" spans="1:36">
      <c r="A746" t="s">
        <v>203</v>
      </c>
      <c r="B746" t="s">
        <v>30</v>
      </c>
      <c r="C746" s="6">
        <v>43300.461793981478</v>
      </c>
      <c r="D746">
        <v>44.3</v>
      </c>
      <c r="E746" s="6">
        <v>43300.562488425923</v>
      </c>
      <c r="F746">
        <v>112.7</v>
      </c>
      <c r="G746" s="7">
        <v>1.544</v>
      </c>
      <c r="H746">
        <v>-31486.5</v>
      </c>
      <c r="I746" s="7">
        <v>-1.5794999999999999</v>
      </c>
      <c r="J746">
        <v>450</v>
      </c>
      <c r="K746">
        <v>19935</v>
      </c>
      <c r="L746">
        <v>2400836.4</v>
      </c>
      <c r="M746">
        <v>30</v>
      </c>
      <c r="N746">
        <v>-1049.55</v>
      </c>
      <c r="O746" s="7">
        <v>-1.544</v>
      </c>
      <c r="P746" s="7">
        <v>0.184</v>
      </c>
      <c r="Q746" t="s">
        <v>31</v>
      </c>
      <c r="W746" s="6"/>
      <c r="Y746" s="6"/>
      <c r="AA746" s="7"/>
      <c r="AC746" s="7"/>
      <c r="AI746" s="7"/>
      <c r="AJ746" s="7"/>
    </row>
    <row r="747" spans="1:36">
      <c r="A747" t="s">
        <v>191</v>
      </c>
      <c r="B747" t="s">
        <v>30</v>
      </c>
      <c r="C747" s="6">
        <v>43300.562488425923</v>
      </c>
      <c r="D747">
        <v>31.65</v>
      </c>
      <c r="E747" s="6">
        <v>43300.645821759259</v>
      </c>
      <c r="F747">
        <v>0.05</v>
      </c>
      <c r="G747" s="7">
        <v>-0.99839999999999995</v>
      </c>
      <c r="H747">
        <v>14077.35</v>
      </c>
      <c r="I747" s="7">
        <v>0.98839999999999995</v>
      </c>
      <c r="J747">
        <v>450</v>
      </c>
      <c r="K747">
        <v>14242.5</v>
      </c>
      <c r="L747">
        <v>2414913.75</v>
      </c>
      <c r="M747">
        <v>25</v>
      </c>
      <c r="N747">
        <v>563.09</v>
      </c>
      <c r="O747" s="7">
        <v>-1.0869</v>
      </c>
      <c r="P747" s="7">
        <v>0.99839999999999995</v>
      </c>
      <c r="Q747" t="s">
        <v>31</v>
      </c>
      <c r="W747" s="6"/>
      <c r="Y747" s="6"/>
      <c r="AA747" s="7"/>
      <c r="AC747" s="7"/>
      <c r="AI747" s="7"/>
      <c r="AJ747" s="7"/>
    </row>
    <row r="748" spans="1:36">
      <c r="A748" t="s">
        <v>202</v>
      </c>
      <c r="B748" t="s">
        <v>30</v>
      </c>
      <c r="C748" s="6">
        <v>43301.388877314814</v>
      </c>
      <c r="D748">
        <v>227</v>
      </c>
      <c r="E748" s="6">
        <v>43301.513877314814</v>
      </c>
      <c r="F748">
        <v>267.25</v>
      </c>
      <c r="G748" s="7">
        <v>0.17730000000000001</v>
      </c>
      <c r="H748">
        <v>-20336.63</v>
      </c>
      <c r="I748" s="7">
        <v>-0.1991</v>
      </c>
      <c r="J748">
        <v>450</v>
      </c>
      <c r="K748">
        <v>102150</v>
      </c>
      <c r="L748">
        <v>2394577.13</v>
      </c>
      <c r="M748">
        <v>37</v>
      </c>
      <c r="N748">
        <v>-549.64</v>
      </c>
      <c r="O748" s="7">
        <v>-0.19359999999999999</v>
      </c>
      <c r="P748" s="7">
        <v>0.24030000000000001</v>
      </c>
      <c r="Q748" t="s">
        <v>31</v>
      </c>
      <c r="W748" s="6"/>
      <c r="Y748" s="6"/>
      <c r="AA748" s="7"/>
      <c r="AC748" s="7"/>
      <c r="AI748" s="7"/>
      <c r="AJ748" s="7"/>
    </row>
    <row r="749" spans="1:36">
      <c r="A749" t="s">
        <v>184</v>
      </c>
      <c r="B749" t="s">
        <v>30</v>
      </c>
      <c r="C749" s="6">
        <v>43301.513877314814</v>
      </c>
      <c r="D749">
        <v>178.25</v>
      </c>
      <c r="E749" s="6">
        <v>43304.388877314814</v>
      </c>
      <c r="F749">
        <v>154.75</v>
      </c>
      <c r="G749" s="7">
        <v>-0.1318</v>
      </c>
      <c r="H749">
        <v>9076.5</v>
      </c>
      <c r="I749" s="7">
        <v>0.1132</v>
      </c>
      <c r="J749">
        <v>450</v>
      </c>
      <c r="K749">
        <v>80212.5</v>
      </c>
      <c r="L749">
        <v>2403653.63</v>
      </c>
      <c r="M749">
        <v>42</v>
      </c>
      <c r="N749">
        <v>216.11</v>
      </c>
      <c r="O749" s="7">
        <v>-0.2238</v>
      </c>
      <c r="P749" s="7">
        <v>0.20899999999999999</v>
      </c>
      <c r="Q749" t="s">
        <v>31</v>
      </c>
      <c r="W749" s="6"/>
      <c r="Y749" s="6"/>
      <c r="AA749" s="7"/>
      <c r="AC749" s="7"/>
      <c r="AI749" s="7"/>
      <c r="AJ749" s="7"/>
    </row>
    <row r="750" spans="1:36">
      <c r="A750" t="s">
        <v>191</v>
      </c>
      <c r="B750" t="s">
        <v>30</v>
      </c>
      <c r="C750" s="6">
        <v>43304.388877314814</v>
      </c>
      <c r="D750">
        <v>191.5</v>
      </c>
      <c r="E750" s="6">
        <v>43304.409710648149</v>
      </c>
      <c r="F750">
        <v>194.95</v>
      </c>
      <c r="G750" s="7">
        <v>1.7999999999999999E-2</v>
      </c>
      <c r="H750">
        <v>-3291.52</v>
      </c>
      <c r="I750" s="7">
        <v>-3.8199999999999998E-2</v>
      </c>
      <c r="J750">
        <v>450</v>
      </c>
      <c r="K750">
        <v>86175</v>
      </c>
      <c r="L750">
        <v>2400362.1</v>
      </c>
      <c r="M750">
        <v>7</v>
      </c>
      <c r="N750">
        <v>-470.22</v>
      </c>
      <c r="O750" s="7">
        <v>-5.4600000000000003E-2</v>
      </c>
      <c r="P750" s="7">
        <v>0.49630000000000002</v>
      </c>
      <c r="Q750" t="s">
        <v>31</v>
      </c>
      <c r="W750" s="6"/>
      <c r="Y750" s="6"/>
      <c r="AA750" s="7"/>
      <c r="AC750" s="7"/>
      <c r="AI750" s="7"/>
      <c r="AJ750" s="7"/>
    </row>
    <row r="751" spans="1:36">
      <c r="A751" t="s">
        <v>184</v>
      </c>
      <c r="B751" t="s">
        <v>30</v>
      </c>
      <c r="C751" s="6">
        <v>43304.409710648149</v>
      </c>
      <c r="D751">
        <v>134.1</v>
      </c>
      <c r="E751" s="6">
        <v>43305.513877314814</v>
      </c>
      <c r="F751">
        <v>66.2</v>
      </c>
      <c r="G751" s="7">
        <v>-0.50629999999999997</v>
      </c>
      <c r="H751">
        <v>29653.65</v>
      </c>
      <c r="I751" s="7">
        <v>0.4914</v>
      </c>
      <c r="J751">
        <v>450</v>
      </c>
      <c r="K751">
        <v>60345</v>
      </c>
      <c r="L751">
        <v>2430015.75</v>
      </c>
      <c r="M751">
        <v>108</v>
      </c>
      <c r="N751">
        <v>274.57</v>
      </c>
      <c r="O751" s="7">
        <v>-0.42620000000000002</v>
      </c>
      <c r="P751" s="7">
        <v>0.68679999999999997</v>
      </c>
      <c r="Q751" t="s">
        <v>31</v>
      </c>
      <c r="W751" s="6"/>
      <c r="Y751" s="6"/>
      <c r="AA751" s="7"/>
      <c r="AC751" s="7"/>
      <c r="AI751" s="7"/>
      <c r="AJ751" s="7"/>
    </row>
    <row r="752" spans="1:36">
      <c r="A752" t="s">
        <v>204</v>
      </c>
      <c r="B752" t="s">
        <v>30</v>
      </c>
      <c r="C752" s="6">
        <v>43305.513877314814</v>
      </c>
      <c r="D752">
        <v>165.45</v>
      </c>
      <c r="E752" s="6">
        <v>43306.388877314814</v>
      </c>
      <c r="F752">
        <v>137.69999999999999</v>
      </c>
      <c r="G752" s="7">
        <v>-0.16769999999999999</v>
      </c>
      <c r="H752">
        <v>11123.33</v>
      </c>
      <c r="I752" s="7">
        <v>0.14940000000000001</v>
      </c>
      <c r="J752">
        <v>450</v>
      </c>
      <c r="K752">
        <v>74452.5</v>
      </c>
      <c r="L752">
        <v>2441139.08</v>
      </c>
      <c r="M752">
        <v>42</v>
      </c>
      <c r="N752">
        <v>264.83999999999997</v>
      </c>
      <c r="O752" s="7">
        <v>-0.2261</v>
      </c>
      <c r="P752" s="7">
        <v>0.41370000000000001</v>
      </c>
      <c r="Q752" t="s">
        <v>31</v>
      </c>
      <c r="W752" s="6"/>
      <c r="Y752" s="6"/>
      <c r="AA752" s="7"/>
      <c r="AC752" s="7"/>
      <c r="AI752" s="7"/>
      <c r="AJ752" s="7"/>
    </row>
    <row r="753" spans="1:36">
      <c r="A753" t="s">
        <v>203</v>
      </c>
      <c r="B753" t="s">
        <v>30</v>
      </c>
      <c r="C753" s="6">
        <v>43306.388877314814</v>
      </c>
      <c r="D753">
        <v>89.2</v>
      </c>
      <c r="E753" s="6">
        <v>43307.645821759259</v>
      </c>
      <c r="F753">
        <v>0.05</v>
      </c>
      <c r="G753" s="7">
        <v>-0.99939999999999996</v>
      </c>
      <c r="H753">
        <v>39715.879999999997</v>
      </c>
      <c r="I753" s="7">
        <v>0.98939999999999995</v>
      </c>
      <c r="J753">
        <v>450</v>
      </c>
      <c r="K753">
        <v>40140</v>
      </c>
      <c r="L753">
        <v>2480854.96</v>
      </c>
      <c r="M753">
        <v>152</v>
      </c>
      <c r="N753">
        <v>261.29000000000002</v>
      </c>
      <c r="O753" s="7">
        <v>-0.35820000000000002</v>
      </c>
      <c r="P753" s="7">
        <v>0.99939999999999996</v>
      </c>
      <c r="Q753" t="s">
        <v>31</v>
      </c>
      <c r="W753" s="6"/>
      <c r="Y753" s="6"/>
      <c r="AA753" s="7"/>
      <c r="AC753" s="7"/>
      <c r="AI753" s="7"/>
      <c r="AJ753" s="7"/>
    </row>
    <row r="754" spans="1:36">
      <c r="A754" t="s">
        <v>188</v>
      </c>
      <c r="B754" t="s">
        <v>30</v>
      </c>
      <c r="C754" s="6">
        <v>43308.388877314814</v>
      </c>
      <c r="D754">
        <v>200.75</v>
      </c>
      <c r="E754" s="6">
        <v>43312.388877314814</v>
      </c>
      <c r="F754">
        <v>55.55</v>
      </c>
      <c r="G754" s="7">
        <v>-0.72330000000000005</v>
      </c>
      <c r="H754">
        <v>64186.65</v>
      </c>
      <c r="I754" s="7">
        <v>0.71050000000000002</v>
      </c>
      <c r="J754">
        <v>450</v>
      </c>
      <c r="K754">
        <v>90337.5</v>
      </c>
      <c r="L754">
        <v>2545041.61</v>
      </c>
      <c r="M754">
        <v>155</v>
      </c>
      <c r="N754">
        <v>414.11</v>
      </c>
      <c r="O754" s="7">
        <v>-9.0399999999999994E-2</v>
      </c>
      <c r="P754" s="7">
        <v>0.82389999999999997</v>
      </c>
      <c r="Q754" t="s">
        <v>31</v>
      </c>
      <c r="W754" s="6"/>
      <c r="Y754" s="6"/>
      <c r="AA754" s="7"/>
      <c r="AC754" s="7"/>
      <c r="AI754" s="7"/>
      <c r="AJ754" s="7"/>
    </row>
    <row r="755" spans="1:36">
      <c r="A755" t="s">
        <v>206</v>
      </c>
      <c r="B755" t="s">
        <v>30</v>
      </c>
      <c r="C755" s="6">
        <v>43312.388877314814</v>
      </c>
      <c r="D755">
        <v>151</v>
      </c>
      <c r="E755" s="6">
        <v>43312.600682870368</v>
      </c>
      <c r="F755">
        <v>175</v>
      </c>
      <c r="G755" s="7">
        <v>0.15890000000000001</v>
      </c>
      <c r="H755">
        <v>-12267</v>
      </c>
      <c r="I755" s="7">
        <v>-0.18049999999999999</v>
      </c>
      <c r="J755">
        <v>450</v>
      </c>
      <c r="K755">
        <v>67950</v>
      </c>
      <c r="L755">
        <v>2532774.61</v>
      </c>
      <c r="M755">
        <v>62</v>
      </c>
      <c r="N755">
        <v>-197.85</v>
      </c>
      <c r="O755" s="7">
        <v>-0.31590000000000001</v>
      </c>
      <c r="P755" s="7">
        <v>0.13150000000000001</v>
      </c>
      <c r="Q755" t="s">
        <v>31</v>
      </c>
      <c r="W755" s="6"/>
      <c r="Y755" s="6"/>
      <c r="AA755" s="7"/>
      <c r="AC755" s="7"/>
      <c r="AI755" s="7"/>
      <c r="AJ755" s="7"/>
    </row>
    <row r="756" spans="1:36">
      <c r="A756" t="s">
        <v>207</v>
      </c>
      <c r="B756" t="s">
        <v>30</v>
      </c>
      <c r="C756" s="6">
        <v>43312.638877314814</v>
      </c>
      <c r="D756">
        <v>129.35</v>
      </c>
      <c r="E756" s="6">
        <v>43313.461793981478</v>
      </c>
      <c r="F756">
        <v>163.80000000000001</v>
      </c>
      <c r="G756" s="7">
        <v>0.26629999999999998</v>
      </c>
      <c r="H756">
        <v>-16821.68</v>
      </c>
      <c r="I756" s="7">
        <v>-0.28899999999999998</v>
      </c>
      <c r="J756">
        <v>450</v>
      </c>
      <c r="K756">
        <v>58207.5</v>
      </c>
      <c r="L756">
        <v>2515952.9300000002</v>
      </c>
      <c r="M756">
        <v>27</v>
      </c>
      <c r="N756">
        <v>-623.03</v>
      </c>
      <c r="O756" s="7">
        <v>-0.26629999999999998</v>
      </c>
      <c r="P756" s="7">
        <v>0.1411</v>
      </c>
      <c r="Q756" t="s">
        <v>31</v>
      </c>
      <c r="W756" s="6"/>
      <c r="Y756" s="6"/>
      <c r="AA756" s="7"/>
      <c r="AC756" s="7"/>
      <c r="AI756" s="7"/>
      <c r="AJ756" s="7"/>
    </row>
    <row r="757" spans="1:36">
      <c r="A757" t="s">
        <v>208</v>
      </c>
      <c r="B757" t="s">
        <v>30</v>
      </c>
      <c r="C757" s="6">
        <v>43313.472210648149</v>
      </c>
      <c r="D757">
        <v>162.19999999999999</v>
      </c>
      <c r="E757" s="6">
        <v>43313.628460648149</v>
      </c>
      <c r="F757">
        <v>177.55</v>
      </c>
      <c r="G757" s="7">
        <v>9.4600000000000004E-2</v>
      </c>
      <c r="H757">
        <v>-8436.3799999999992</v>
      </c>
      <c r="I757" s="7">
        <v>-0.11559999999999999</v>
      </c>
      <c r="J757">
        <v>450</v>
      </c>
      <c r="K757">
        <v>72990</v>
      </c>
      <c r="L757">
        <v>2507516.56</v>
      </c>
      <c r="M757">
        <v>46</v>
      </c>
      <c r="N757">
        <v>-183.4</v>
      </c>
      <c r="O757" s="7">
        <v>-0.1008</v>
      </c>
      <c r="P757" s="7">
        <v>0.50490000000000002</v>
      </c>
      <c r="Q757" t="s">
        <v>31</v>
      </c>
      <c r="W757" s="6"/>
      <c r="Y757" s="6"/>
      <c r="AA757" s="7"/>
      <c r="AC757" s="7"/>
      <c r="AI757" s="7"/>
      <c r="AJ757" s="7"/>
    </row>
    <row r="758" spans="1:36">
      <c r="A758" t="s">
        <v>209</v>
      </c>
      <c r="B758" t="s">
        <v>30</v>
      </c>
      <c r="C758" s="6">
        <v>43313.628460648149</v>
      </c>
      <c r="D758">
        <v>68.7</v>
      </c>
      <c r="E758" s="6">
        <v>43313.64234953704</v>
      </c>
      <c r="F758">
        <v>154</v>
      </c>
      <c r="G758" s="7">
        <v>1.2416</v>
      </c>
      <c r="H758">
        <v>-39387.15</v>
      </c>
      <c r="I758" s="7">
        <v>-1.274</v>
      </c>
      <c r="J758">
        <v>450</v>
      </c>
      <c r="K758">
        <v>30915</v>
      </c>
      <c r="L758">
        <v>2468129.41</v>
      </c>
      <c r="M758">
        <v>5</v>
      </c>
      <c r="N758">
        <v>-7877.43</v>
      </c>
      <c r="O758" s="7">
        <v>-1.2416</v>
      </c>
      <c r="P758" s="7">
        <v>0.17030000000000001</v>
      </c>
      <c r="Q758" t="s">
        <v>31</v>
      </c>
      <c r="W758" s="6"/>
      <c r="Y758" s="6"/>
      <c r="AA758" s="7"/>
      <c r="AC758" s="7"/>
      <c r="AI758" s="7"/>
      <c r="AJ758" s="7"/>
    </row>
    <row r="759" spans="1:36">
      <c r="A759" t="s">
        <v>189</v>
      </c>
      <c r="B759" t="s">
        <v>30</v>
      </c>
      <c r="C759" s="6">
        <v>43313.64234953704</v>
      </c>
      <c r="D759">
        <v>132.55000000000001</v>
      </c>
      <c r="E759" s="6">
        <v>43314.645821759259</v>
      </c>
      <c r="F759">
        <v>0.05</v>
      </c>
      <c r="G759" s="7">
        <v>-0.99960000000000004</v>
      </c>
      <c r="H759">
        <v>59028.3</v>
      </c>
      <c r="I759" s="7">
        <v>0.98960000000000004</v>
      </c>
      <c r="J759">
        <v>450</v>
      </c>
      <c r="K759">
        <v>59647.5</v>
      </c>
      <c r="L759">
        <v>2527157.71</v>
      </c>
      <c r="M759">
        <v>79</v>
      </c>
      <c r="N759">
        <v>747.19</v>
      </c>
      <c r="O759" s="7">
        <v>-0.15989999999999999</v>
      </c>
      <c r="P759" s="7">
        <v>0.99960000000000004</v>
      </c>
      <c r="Q759" t="s">
        <v>31</v>
      </c>
      <c r="W759" s="6"/>
      <c r="Y759" s="6"/>
      <c r="AA759" s="7"/>
      <c r="AC759" s="7"/>
      <c r="AI759" s="7"/>
      <c r="AJ759" s="7"/>
    </row>
    <row r="760" spans="1:36">
      <c r="A760" t="s">
        <v>188</v>
      </c>
      <c r="B760" t="s">
        <v>30</v>
      </c>
      <c r="C760" s="6">
        <v>43315.388877314814</v>
      </c>
      <c r="D760">
        <v>156.69999999999999</v>
      </c>
      <c r="E760" s="6">
        <v>43319.388877314814</v>
      </c>
      <c r="F760">
        <v>32.25</v>
      </c>
      <c r="G760" s="7">
        <v>-0.79420000000000002</v>
      </c>
      <c r="H760">
        <v>55152.22</v>
      </c>
      <c r="I760" s="7">
        <v>0.78210000000000002</v>
      </c>
      <c r="J760">
        <v>450</v>
      </c>
      <c r="K760">
        <v>70515</v>
      </c>
      <c r="L760">
        <v>2582309.9300000002</v>
      </c>
      <c r="M760">
        <v>155</v>
      </c>
      <c r="N760">
        <v>355.82</v>
      </c>
      <c r="O760" s="7">
        <v>-0.26960000000000001</v>
      </c>
      <c r="P760" s="7">
        <v>0.85770000000000002</v>
      </c>
      <c r="Q760" t="s">
        <v>31</v>
      </c>
      <c r="W760" s="6"/>
      <c r="Y760" s="6"/>
      <c r="AA760" s="7"/>
      <c r="AC760" s="7"/>
      <c r="AI760" s="7"/>
      <c r="AJ760" s="7"/>
    </row>
    <row r="761" spans="1:36">
      <c r="A761" t="s">
        <v>210</v>
      </c>
      <c r="B761" t="s">
        <v>30</v>
      </c>
      <c r="C761" s="6">
        <v>43319.388877314814</v>
      </c>
      <c r="D761">
        <v>119.85</v>
      </c>
      <c r="E761" s="6">
        <v>43319.545127314814</v>
      </c>
      <c r="F761">
        <v>132.85</v>
      </c>
      <c r="G761" s="7">
        <v>0.1085</v>
      </c>
      <c r="H761">
        <v>-6987.15</v>
      </c>
      <c r="I761" s="7">
        <v>-0.12959999999999999</v>
      </c>
      <c r="J761">
        <v>450</v>
      </c>
      <c r="K761">
        <v>53932.5</v>
      </c>
      <c r="L761">
        <v>2575322.7799999998</v>
      </c>
      <c r="M761">
        <v>46</v>
      </c>
      <c r="N761">
        <v>-151.88999999999999</v>
      </c>
      <c r="O761" s="7">
        <v>-0.48349999999999999</v>
      </c>
      <c r="P761" s="7">
        <v>0.17899999999999999</v>
      </c>
      <c r="Q761" t="s">
        <v>31</v>
      </c>
      <c r="W761" s="6"/>
      <c r="Y761" s="6"/>
      <c r="AA761" s="7"/>
      <c r="AC761" s="7"/>
      <c r="AI761" s="7"/>
      <c r="AJ761" s="7"/>
    </row>
    <row r="762" spans="1:36">
      <c r="A762" t="s">
        <v>211</v>
      </c>
      <c r="B762" t="s">
        <v>30</v>
      </c>
      <c r="C762" s="6">
        <v>43319.545127314814</v>
      </c>
      <c r="D762">
        <v>105.3</v>
      </c>
      <c r="E762" s="6">
        <v>43319.631932870368</v>
      </c>
      <c r="F762">
        <v>110.75</v>
      </c>
      <c r="G762" s="7">
        <v>5.1799999999999999E-2</v>
      </c>
      <c r="H762">
        <v>-3424.73</v>
      </c>
      <c r="I762" s="7">
        <v>-7.2300000000000003E-2</v>
      </c>
      <c r="J762">
        <v>450</v>
      </c>
      <c r="K762">
        <v>47385</v>
      </c>
      <c r="L762">
        <v>2571898.06</v>
      </c>
      <c r="M762">
        <v>26</v>
      </c>
      <c r="N762">
        <v>-131.72</v>
      </c>
      <c r="O762" s="7">
        <v>-0.15049999999999999</v>
      </c>
      <c r="P762" s="7">
        <v>8.1699999999999995E-2</v>
      </c>
      <c r="Q762" t="s">
        <v>31</v>
      </c>
      <c r="W762" s="6"/>
      <c r="Y762" s="6"/>
      <c r="AA762" s="7"/>
      <c r="AC762" s="7"/>
      <c r="AI762" s="7"/>
      <c r="AJ762" s="7"/>
    </row>
    <row r="763" spans="1:36">
      <c r="A763" t="s">
        <v>210</v>
      </c>
      <c r="B763" t="s">
        <v>30</v>
      </c>
      <c r="C763" s="6">
        <v>43319.631932870368</v>
      </c>
      <c r="D763">
        <v>120.35</v>
      </c>
      <c r="E763" s="6">
        <v>43320.427071759259</v>
      </c>
      <c r="F763">
        <v>113</v>
      </c>
      <c r="G763" s="7">
        <v>-6.1100000000000002E-2</v>
      </c>
      <c r="H763">
        <v>2257.42</v>
      </c>
      <c r="I763" s="7">
        <v>4.1700000000000001E-2</v>
      </c>
      <c r="J763">
        <v>450</v>
      </c>
      <c r="K763">
        <v>54157.5</v>
      </c>
      <c r="L763">
        <v>2574155.48</v>
      </c>
      <c r="M763">
        <v>19</v>
      </c>
      <c r="N763">
        <v>118.81</v>
      </c>
      <c r="O763" s="7">
        <v>-0.1138</v>
      </c>
      <c r="P763" s="7">
        <v>0.22639999999999999</v>
      </c>
      <c r="Q763" t="s">
        <v>31</v>
      </c>
      <c r="W763" s="6"/>
      <c r="Y763" s="6"/>
      <c r="AA763" s="7"/>
      <c r="AC763" s="7"/>
      <c r="AI763" s="7"/>
      <c r="AJ763" s="7"/>
    </row>
    <row r="764" spans="1:36">
      <c r="A764" t="s">
        <v>211</v>
      </c>
      <c r="B764" t="s">
        <v>30</v>
      </c>
      <c r="C764" s="6">
        <v>43320.427071759259</v>
      </c>
      <c r="D764">
        <v>81.2</v>
      </c>
      <c r="E764" s="6">
        <v>43320.600682870368</v>
      </c>
      <c r="F764">
        <v>45.05</v>
      </c>
      <c r="G764" s="7">
        <v>-0.44519999999999998</v>
      </c>
      <c r="H764">
        <v>15699.38</v>
      </c>
      <c r="I764" s="7">
        <v>0.42959999999999998</v>
      </c>
      <c r="J764">
        <v>450</v>
      </c>
      <c r="K764">
        <v>36540</v>
      </c>
      <c r="L764">
        <v>2589854.86</v>
      </c>
      <c r="M764">
        <v>51</v>
      </c>
      <c r="N764">
        <v>307.83</v>
      </c>
      <c r="O764" s="7">
        <v>-0.12620000000000001</v>
      </c>
      <c r="P764" s="7">
        <v>0.75309999999999999</v>
      </c>
      <c r="Q764" t="s">
        <v>31</v>
      </c>
      <c r="W764" s="6"/>
      <c r="Y764" s="6"/>
      <c r="AA764" s="7"/>
      <c r="AC764" s="7"/>
      <c r="AI764" s="7"/>
      <c r="AJ764" s="7"/>
    </row>
    <row r="765" spans="1:36">
      <c r="A765" t="s">
        <v>212</v>
      </c>
      <c r="B765" t="s">
        <v>30</v>
      </c>
      <c r="C765" s="6">
        <v>43320.600682870368</v>
      </c>
      <c r="D765">
        <v>81.7</v>
      </c>
      <c r="E765" s="6">
        <v>43321.388877314814</v>
      </c>
      <c r="F765">
        <v>165.95</v>
      </c>
      <c r="G765" s="7">
        <v>1.0311999999999999</v>
      </c>
      <c r="H765">
        <v>-39026.93</v>
      </c>
      <c r="I765" s="7">
        <v>-1.0615000000000001</v>
      </c>
      <c r="J765">
        <v>450</v>
      </c>
      <c r="K765">
        <v>36765</v>
      </c>
      <c r="L765">
        <v>2550827.9300000002</v>
      </c>
      <c r="M765">
        <v>17</v>
      </c>
      <c r="N765">
        <v>-2295.6999999999998</v>
      </c>
      <c r="O765" s="7">
        <v>-1.1897</v>
      </c>
      <c r="P765" s="7">
        <v>0.20499999999999999</v>
      </c>
      <c r="Q765" t="s">
        <v>31</v>
      </c>
      <c r="W765" s="6"/>
      <c r="Y765" s="6"/>
      <c r="AA765" s="7"/>
      <c r="AC765" s="7"/>
      <c r="AI765" s="7"/>
      <c r="AJ765" s="7"/>
    </row>
    <row r="766" spans="1:36">
      <c r="A766" t="s">
        <v>213</v>
      </c>
      <c r="B766" t="s">
        <v>30</v>
      </c>
      <c r="C766" s="6">
        <v>43321.388877314814</v>
      </c>
      <c r="D766">
        <v>72.400000000000006</v>
      </c>
      <c r="E766" s="6">
        <v>43321.645821759259</v>
      </c>
      <c r="F766">
        <v>0.05</v>
      </c>
      <c r="G766" s="7">
        <v>-0.99929999999999997</v>
      </c>
      <c r="H766">
        <v>32231.48</v>
      </c>
      <c r="I766" s="7">
        <v>0.98929999999999996</v>
      </c>
      <c r="J766">
        <v>450</v>
      </c>
      <c r="K766">
        <v>32580</v>
      </c>
      <c r="L766">
        <v>2583059.4</v>
      </c>
      <c r="M766">
        <v>75</v>
      </c>
      <c r="N766">
        <v>429.75</v>
      </c>
      <c r="O766" s="7">
        <v>-0.31490000000000001</v>
      </c>
      <c r="P766" s="7">
        <v>0.99929999999999997</v>
      </c>
      <c r="Q766" t="s">
        <v>31</v>
      </c>
      <c r="W766" s="6"/>
      <c r="Y766" s="6"/>
      <c r="AA766" s="7"/>
      <c r="AC766" s="7"/>
      <c r="AI766" s="7"/>
      <c r="AJ766" s="7"/>
    </row>
    <row r="767" spans="1:36">
      <c r="A767" t="s">
        <v>213</v>
      </c>
      <c r="B767" t="s">
        <v>30</v>
      </c>
      <c r="C767" s="6">
        <v>43322.388877314814</v>
      </c>
      <c r="D767">
        <v>144.69999999999999</v>
      </c>
      <c r="E767" s="6">
        <v>43322.416655092595</v>
      </c>
      <c r="F767">
        <v>148.9</v>
      </c>
      <c r="G767" s="7">
        <v>2.9000000000000001E-2</v>
      </c>
      <c r="H767">
        <v>-3211.2</v>
      </c>
      <c r="I767" s="7">
        <v>-4.9299999999999997E-2</v>
      </c>
      <c r="J767">
        <v>450</v>
      </c>
      <c r="K767">
        <v>65115</v>
      </c>
      <c r="L767">
        <v>2579848.2000000002</v>
      </c>
      <c r="M767">
        <v>9</v>
      </c>
      <c r="N767">
        <v>-356.8</v>
      </c>
      <c r="O767" s="7">
        <v>-6.2199999999999998E-2</v>
      </c>
      <c r="P767" s="7">
        <v>0.23980000000000001</v>
      </c>
      <c r="Q767" t="s">
        <v>31</v>
      </c>
      <c r="W767" s="6"/>
      <c r="Y767" s="6"/>
      <c r="AA767" s="7"/>
      <c r="AC767" s="7"/>
      <c r="AI767" s="7"/>
      <c r="AJ767" s="7"/>
    </row>
    <row r="768" spans="1:36">
      <c r="A768" t="s">
        <v>214</v>
      </c>
      <c r="B768" t="s">
        <v>30</v>
      </c>
      <c r="C768" s="6">
        <v>43322.416655092595</v>
      </c>
      <c r="D768">
        <v>171.05</v>
      </c>
      <c r="E768" s="6">
        <v>43322.590266203704</v>
      </c>
      <c r="F768">
        <v>194.85</v>
      </c>
      <c r="G768" s="7">
        <v>0.1391</v>
      </c>
      <c r="H768">
        <v>-12356.55</v>
      </c>
      <c r="I768" s="7">
        <v>-0.1605</v>
      </c>
      <c r="J768">
        <v>450</v>
      </c>
      <c r="K768">
        <v>76972.5</v>
      </c>
      <c r="L768">
        <v>2567491.65</v>
      </c>
      <c r="M768">
        <v>51</v>
      </c>
      <c r="N768">
        <v>-242.29</v>
      </c>
      <c r="O768" s="7">
        <v>-0.1391</v>
      </c>
      <c r="P768" s="7">
        <v>0.1827</v>
      </c>
      <c r="Q768" t="s">
        <v>31</v>
      </c>
      <c r="W768" s="6"/>
      <c r="Y768" s="6"/>
      <c r="AA768" s="7"/>
      <c r="AC768" s="7"/>
      <c r="AI768" s="7"/>
      <c r="AJ768" s="7"/>
    </row>
    <row r="769" spans="1:36">
      <c r="A769" t="s">
        <v>215</v>
      </c>
      <c r="B769" t="s">
        <v>30</v>
      </c>
      <c r="C769" s="6">
        <v>43322.590266203704</v>
      </c>
      <c r="D769">
        <v>163.75</v>
      </c>
      <c r="E769" s="6">
        <v>43322.618043981478</v>
      </c>
      <c r="F769">
        <v>202.95</v>
      </c>
      <c r="G769" s="7">
        <v>0.2394</v>
      </c>
      <c r="H769">
        <v>-19290.150000000001</v>
      </c>
      <c r="I769" s="7">
        <v>-0.26179999999999998</v>
      </c>
      <c r="J769">
        <v>450</v>
      </c>
      <c r="K769">
        <v>73687.5</v>
      </c>
      <c r="L769">
        <v>2548201.5</v>
      </c>
      <c r="M769">
        <v>9</v>
      </c>
      <c r="N769">
        <v>-2143.35</v>
      </c>
      <c r="O769" s="7">
        <v>-0.2394</v>
      </c>
      <c r="P769" s="7">
        <v>0.21829999999999999</v>
      </c>
      <c r="Q769" t="s">
        <v>31</v>
      </c>
      <c r="W769" s="6"/>
      <c r="Y769" s="6"/>
      <c r="AA769" s="7"/>
      <c r="AC769" s="7"/>
      <c r="AI769" s="7"/>
      <c r="AJ769" s="7"/>
    </row>
    <row r="770" spans="1:36">
      <c r="A770" t="s">
        <v>214</v>
      </c>
      <c r="B770" t="s">
        <v>30</v>
      </c>
      <c r="C770" s="6">
        <v>43322.618043981478</v>
      </c>
      <c r="D770">
        <v>147.69999999999999</v>
      </c>
      <c r="E770" s="6">
        <v>43326.388877314814</v>
      </c>
      <c r="F770">
        <v>33.4</v>
      </c>
      <c r="G770" s="7">
        <v>-0.77390000000000003</v>
      </c>
      <c r="H770">
        <v>50620.05</v>
      </c>
      <c r="I770" s="7">
        <v>0.76160000000000005</v>
      </c>
      <c r="J770">
        <v>450</v>
      </c>
      <c r="K770">
        <v>66465</v>
      </c>
      <c r="L770">
        <v>2598821.5499999998</v>
      </c>
      <c r="M770">
        <v>89</v>
      </c>
      <c r="N770">
        <v>568.76</v>
      </c>
      <c r="O770" s="7">
        <v>-0.109</v>
      </c>
      <c r="P770" s="7">
        <v>0.86319999999999997</v>
      </c>
      <c r="Q770" t="s">
        <v>31</v>
      </c>
      <c r="W770" s="6"/>
      <c r="Y770" s="6"/>
      <c r="AA770" s="7"/>
      <c r="AC770" s="7"/>
      <c r="AI770" s="7"/>
      <c r="AJ770" s="7"/>
    </row>
    <row r="771" spans="1:36">
      <c r="A771" t="s">
        <v>216</v>
      </c>
      <c r="B771" t="s">
        <v>30</v>
      </c>
      <c r="C771" s="6">
        <v>43326.388877314814</v>
      </c>
      <c r="D771">
        <v>117.45</v>
      </c>
      <c r="E771" s="6">
        <v>43328.388877314814</v>
      </c>
      <c r="F771">
        <v>136</v>
      </c>
      <c r="G771" s="7">
        <v>0.15790000000000001</v>
      </c>
      <c r="H771">
        <v>-9488.02</v>
      </c>
      <c r="I771" s="7">
        <v>-0.17949999999999999</v>
      </c>
      <c r="J771">
        <v>450</v>
      </c>
      <c r="K771">
        <v>52852.5</v>
      </c>
      <c r="L771">
        <v>2589333.5299999998</v>
      </c>
      <c r="M771">
        <v>78</v>
      </c>
      <c r="N771">
        <v>-121.64</v>
      </c>
      <c r="O771" s="7">
        <v>-0.61860000000000004</v>
      </c>
      <c r="P771" s="7">
        <v>0.45889999999999997</v>
      </c>
      <c r="Q771" t="s">
        <v>31</v>
      </c>
      <c r="W771" s="6"/>
      <c r="Y771" s="6"/>
      <c r="AA771" s="7"/>
      <c r="AC771" s="7"/>
      <c r="AI771" s="7"/>
      <c r="AJ771" s="7"/>
    </row>
    <row r="772" spans="1:36">
      <c r="A772" t="s">
        <v>217</v>
      </c>
      <c r="B772" t="s">
        <v>30</v>
      </c>
      <c r="C772" s="6">
        <v>43328.388877314814</v>
      </c>
      <c r="D772">
        <v>101.85</v>
      </c>
      <c r="E772" s="6">
        <v>43328.461793981478</v>
      </c>
      <c r="F772">
        <v>160.75</v>
      </c>
      <c r="G772" s="7">
        <v>0.57830000000000004</v>
      </c>
      <c r="H772">
        <v>-27686.7</v>
      </c>
      <c r="I772" s="7">
        <v>-0.60409999999999997</v>
      </c>
      <c r="J772">
        <v>450</v>
      </c>
      <c r="K772">
        <v>45832.5</v>
      </c>
      <c r="L772">
        <v>2561646.83</v>
      </c>
      <c r="M772">
        <v>22</v>
      </c>
      <c r="N772">
        <v>-1258.49</v>
      </c>
      <c r="O772" s="7">
        <v>-0.63970000000000005</v>
      </c>
      <c r="P772" s="7">
        <v>0.22090000000000001</v>
      </c>
      <c r="Q772" t="s">
        <v>31</v>
      </c>
      <c r="W772" s="6"/>
      <c r="Y772" s="6"/>
      <c r="AA772" s="7"/>
      <c r="AC772" s="7"/>
      <c r="AI772" s="7"/>
      <c r="AJ772" s="7"/>
    </row>
    <row r="773" spans="1:36">
      <c r="A773" t="s">
        <v>216</v>
      </c>
      <c r="B773" t="s">
        <v>30</v>
      </c>
      <c r="C773" s="6">
        <v>43328.461793981478</v>
      </c>
      <c r="D773">
        <v>60.15</v>
      </c>
      <c r="E773" s="6">
        <v>43328.562488425923</v>
      </c>
      <c r="F773">
        <v>115.85</v>
      </c>
      <c r="G773" s="7">
        <v>0.92600000000000005</v>
      </c>
      <c r="H773">
        <v>-25857</v>
      </c>
      <c r="I773" s="7">
        <v>-0.95530000000000004</v>
      </c>
      <c r="J773">
        <v>450</v>
      </c>
      <c r="K773">
        <v>27067.5</v>
      </c>
      <c r="L773">
        <v>2535789.83</v>
      </c>
      <c r="M773">
        <v>30</v>
      </c>
      <c r="N773">
        <v>-861.9</v>
      </c>
      <c r="O773" s="7">
        <v>-0.92600000000000005</v>
      </c>
      <c r="P773" s="7">
        <v>0.41810000000000003</v>
      </c>
      <c r="Q773" t="s">
        <v>31</v>
      </c>
      <c r="W773" s="6"/>
      <c r="Y773" s="6"/>
      <c r="AA773" s="7"/>
      <c r="AC773" s="7"/>
      <c r="AI773" s="7"/>
      <c r="AJ773" s="7"/>
    </row>
    <row r="774" spans="1:36">
      <c r="A774" t="s">
        <v>217</v>
      </c>
      <c r="B774" t="s">
        <v>30</v>
      </c>
      <c r="C774" s="6">
        <v>43328.57984953704</v>
      </c>
      <c r="D774">
        <v>61.55</v>
      </c>
      <c r="E774" s="6">
        <v>43328.645821759259</v>
      </c>
      <c r="F774">
        <v>8</v>
      </c>
      <c r="G774" s="7">
        <v>-0.87</v>
      </c>
      <c r="H774">
        <v>23784.53</v>
      </c>
      <c r="I774" s="7">
        <v>0.85870000000000002</v>
      </c>
      <c r="J774">
        <v>450</v>
      </c>
      <c r="K774">
        <v>27697.5</v>
      </c>
      <c r="L774">
        <v>2559574.35</v>
      </c>
      <c r="M774">
        <v>20</v>
      </c>
      <c r="N774">
        <v>1189.23</v>
      </c>
      <c r="O774" s="7">
        <v>-0.6986</v>
      </c>
      <c r="P774" s="7">
        <v>0.94389999999999996</v>
      </c>
      <c r="Q774" t="s">
        <v>31</v>
      </c>
      <c r="W774" s="6"/>
      <c r="Y774" s="6"/>
      <c r="AA774" s="7"/>
      <c r="AC774" s="7"/>
      <c r="AI774" s="7"/>
      <c r="AJ774" s="7"/>
    </row>
    <row r="775" spans="1:36">
      <c r="A775" t="s">
        <v>216</v>
      </c>
      <c r="B775" t="s">
        <v>30</v>
      </c>
      <c r="C775" s="6">
        <v>43329.388877314814</v>
      </c>
      <c r="D775">
        <v>135.80000000000001</v>
      </c>
      <c r="E775" s="6">
        <v>43333.399293981478</v>
      </c>
      <c r="F775">
        <v>36.1</v>
      </c>
      <c r="G775" s="7">
        <v>-0.73419999999999996</v>
      </c>
      <c r="H775">
        <v>44091.45</v>
      </c>
      <c r="I775" s="7">
        <v>0.72150000000000003</v>
      </c>
      <c r="J775">
        <v>450</v>
      </c>
      <c r="K775">
        <v>61110</v>
      </c>
      <c r="L775">
        <v>2603665.7999999998</v>
      </c>
      <c r="M775">
        <v>158</v>
      </c>
      <c r="N775">
        <v>279.06</v>
      </c>
      <c r="O775" s="7">
        <v>-0.29859999999999998</v>
      </c>
      <c r="P775" s="7">
        <v>0.79310000000000003</v>
      </c>
      <c r="Q775" t="s">
        <v>31</v>
      </c>
      <c r="W775" s="6"/>
      <c r="Y775" s="6"/>
      <c r="AA775" s="7"/>
      <c r="AC775" s="7"/>
      <c r="AI775" s="7"/>
      <c r="AJ775" s="7"/>
    </row>
    <row r="776" spans="1:36">
      <c r="A776" t="s">
        <v>214</v>
      </c>
      <c r="B776" t="s">
        <v>30</v>
      </c>
      <c r="C776" s="6">
        <v>43333.399293981478</v>
      </c>
      <c r="D776">
        <v>139.44999999999999</v>
      </c>
      <c r="E776" s="6">
        <v>43333.572905092595</v>
      </c>
      <c r="F776">
        <v>123.9</v>
      </c>
      <c r="G776" s="7">
        <v>-0.1115</v>
      </c>
      <c r="H776">
        <v>5812.42</v>
      </c>
      <c r="I776" s="7">
        <v>9.2600000000000002E-2</v>
      </c>
      <c r="J776">
        <v>450</v>
      </c>
      <c r="K776">
        <v>62752.5</v>
      </c>
      <c r="L776">
        <v>2609478.23</v>
      </c>
      <c r="M776">
        <v>51</v>
      </c>
      <c r="N776">
        <v>113.97</v>
      </c>
      <c r="O776" s="7">
        <v>-0.1129</v>
      </c>
      <c r="P776" s="7">
        <v>0.34989999999999999</v>
      </c>
      <c r="Q776" t="s">
        <v>31</v>
      </c>
      <c r="W776" s="6"/>
      <c r="Y776" s="6"/>
      <c r="AA776" s="7"/>
      <c r="AC776" s="7"/>
      <c r="AI776" s="7"/>
      <c r="AJ776" s="7"/>
    </row>
    <row r="777" spans="1:36">
      <c r="A777" t="s">
        <v>213</v>
      </c>
      <c r="B777" t="s">
        <v>30</v>
      </c>
      <c r="C777" s="6">
        <v>43333.572905092595</v>
      </c>
      <c r="D777">
        <v>73.8</v>
      </c>
      <c r="E777" s="6">
        <v>43335.39234953704</v>
      </c>
      <c r="F777">
        <v>56.35</v>
      </c>
      <c r="G777" s="7">
        <v>-0.2364</v>
      </c>
      <c r="H777">
        <v>7266.82</v>
      </c>
      <c r="I777" s="7">
        <v>0.21879999999999999</v>
      </c>
      <c r="J777">
        <v>450</v>
      </c>
      <c r="K777">
        <v>33210</v>
      </c>
      <c r="L777">
        <v>2616745.0499999998</v>
      </c>
      <c r="M777">
        <v>26</v>
      </c>
      <c r="N777">
        <v>279.49</v>
      </c>
      <c r="O777" s="7">
        <v>-0.2127</v>
      </c>
      <c r="P777" s="7">
        <v>0.67949999999999999</v>
      </c>
      <c r="Q777" t="s">
        <v>31</v>
      </c>
      <c r="W777" s="6"/>
      <c r="Y777" s="6"/>
      <c r="AA777" s="7"/>
      <c r="AC777" s="7"/>
      <c r="AI777" s="7"/>
      <c r="AJ777" s="7"/>
    </row>
    <row r="778" spans="1:36">
      <c r="A778" t="s">
        <v>214</v>
      </c>
      <c r="B778" t="s">
        <v>30</v>
      </c>
      <c r="C778" s="6">
        <v>43335.39234953704</v>
      </c>
      <c r="D778">
        <v>54.7</v>
      </c>
      <c r="E778" s="6">
        <v>43335.645821759259</v>
      </c>
      <c r="F778">
        <v>0.05</v>
      </c>
      <c r="G778" s="7">
        <v>-0.99909999999999999</v>
      </c>
      <c r="H778">
        <v>24346.13</v>
      </c>
      <c r="I778" s="7">
        <v>0.98909999999999998</v>
      </c>
      <c r="J778">
        <v>450</v>
      </c>
      <c r="K778">
        <v>24615</v>
      </c>
      <c r="L778">
        <v>2641091.1800000002</v>
      </c>
      <c r="M778">
        <v>74</v>
      </c>
      <c r="N778">
        <v>329</v>
      </c>
      <c r="O778" s="7">
        <v>-0.3967</v>
      </c>
      <c r="P778" s="7">
        <v>0.99909999999999999</v>
      </c>
      <c r="Q778" t="s">
        <v>31</v>
      </c>
      <c r="W778" s="6"/>
      <c r="Y778" s="6"/>
      <c r="AA778" s="7"/>
      <c r="AC778" s="7"/>
      <c r="AI778" s="7"/>
      <c r="AJ778" s="7"/>
    </row>
    <row r="779" spans="1:36">
      <c r="A779" t="s">
        <v>212</v>
      </c>
      <c r="B779" t="s">
        <v>30</v>
      </c>
      <c r="C779" s="6">
        <v>43336.388877314814</v>
      </c>
      <c r="D779">
        <v>209.5</v>
      </c>
      <c r="E779" s="6">
        <v>43336.402766203704</v>
      </c>
      <c r="F779">
        <v>270.05</v>
      </c>
      <c r="G779" s="7">
        <v>0.28899999999999998</v>
      </c>
      <c r="H779">
        <v>-29405.47</v>
      </c>
      <c r="I779" s="7">
        <v>-0.31190000000000001</v>
      </c>
      <c r="J779">
        <v>450</v>
      </c>
      <c r="K779">
        <v>94275</v>
      </c>
      <c r="L779">
        <v>2611685.7000000002</v>
      </c>
      <c r="M779">
        <v>5</v>
      </c>
      <c r="N779">
        <v>-5881.09</v>
      </c>
      <c r="O779" s="7">
        <v>-0.28899999999999998</v>
      </c>
      <c r="P779" s="7">
        <v>0.1062</v>
      </c>
      <c r="Q779" t="s">
        <v>31</v>
      </c>
      <c r="W779" s="6"/>
      <c r="Y779" s="6"/>
      <c r="AA779" s="7"/>
      <c r="AC779" s="7"/>
      <c r="AI779" s="7"/>
      <c r="AJ779" s="7"/>
    </row>
    <row r="780" spans="1:36">
      <c r="A780" t="s">
        <v>218</v>
      </c>
      <c r="B780" t="s">
        <v>30</v>
      </c>
      <c r="C780" s="6">
        <v>43336.402766203704</v>
      </c>
      <c r="D780">
        <v>137</v>
      </c>
      <c r="E780" s="6">
        <v>43336.434016203704</v>
      </c>
      <c r="F780">
        <v>200.8</v>
      </c>
      <c r="G780" s="7">
        <v>0.4657</v>
      </c>
      <c r="H780">
        <v>-30230.1</v>
      </c>
      <c r="I780" s="7">
        <v>-0.4904</v>
      </c>
      <c r="J780">
        <v>450</v>
      </c>
      <c r="K780">
        <v>61650</v>
      </c>
      <c r="L780">
        <v>2581455.6</v>
      </c>
      <c r="M780">
        <v>10</v>
      </c>
      <c r="N780">
        <v>-3023.01</v>
      </c>
      <c r="O780" s="7">
        <v>-0.4657</v>
      </c>
      <c r="P780" s="7">
        <v>4.7100000000000003E-2</v>
      </c>
      <c r="Q780" t="s">
        <v>31</v>
      </c>
      <c r="W780" s="6"/>
      <c r="Y780" s="6"/>
      <c r="AA780" s="7"/>
      <c r="AC780" s="7"/>
      <c r="AI780" s="7"/>
      <c r="AJ780" s="7"/>
    </row>
    <row r="781" spans="1:36">
      <c r="A781" t="s">
        <v>212</v>
      </c>
      <c r="B781" t="s">
        <v>30</v>
      </c>
      <c r="C781" s="6">
        <v>43336.434016203704</v>
      </c>
      <c r="D781">
        <v>183.85</v>
      </c>
      <c r="E781" s="6">
        <v>43339.388877314814</v>
      </c>
      <c r="F781">
        <v>244.9</v>
      </c>
      <c r="G781" s="7">
        <v>0.33210000000000001</v>
      </c>
      <c r="H781">
        <v>-29401.88</v>
      </c>
      <c r="I781" s="7">
        <v>-0.35539999999999999</v>
      </c>
      <c r="J781">
        <v>450</v>
      </c>
      <c r="K781">
        <v>82732.5</v>
      </c>
      <c r="L781">
        <v>2552053.73</v>
      </c>
      <c r="M781">
        <v>65</v>
      </c>
      <c r="N781">
        <v>-452.34</v>
      </c>
      <c r="O781" s="7">
        <v>-0.33210000000000001</v>
      </c>
      <c r="P781" s="7">
        <v>0.40770000000000001</v>
      </c>
      <c r="Q781" t="s">
        <v>31</v>
      </c>
      <c r="W781" s="6"/>
      <c r="Y781" s="6"/>
      <c r="AA781" s="7"/>
      <c r="AC781" s="7"/>
      <c r="AI781" s="7"/>
      <c r="AJ781" s="7"/>
    </row>
    <row r="782" spans="1:36">
      <c r="A782" t="s">
        <v>218</v>
      </c>
      <c r="B782" t="s">
        <v>30</v>
      </c>
      <c r="C782" s="6">
        <v>43339.388877314814</v>
      </c>
      <c r="D782">
        <v>93</v>
      </c>
      <c r="E782" s="6">
        <v>43340.482627314814</v>
      </c>
      <c r="F782">
        <v>66.3</v>
      </c>
      <c r="G782" s="7">
        <v>-0.28710000000000002</v>
      </c>
      <c r="H782">
        <v>11298.15</v>
      </c>
      <c r="I782" s="7">
        <v>0.27</v>
      </c>
      <c r="J782">
        <v>450</v>
      </c>
      <c r="K782">
        <v>41850</v>
      </c>
      <c r="L782">
        <v>2563351.88</v>
      </c>
      <c r="M782">
        <v>105</v>
      </c>
      <c r="N782">
        <v>107.6</v>
      </c>
      <c r="O782" s="7">
        <v>-0.95379999999999998</v>
      </c>
      <c r="P782" s="7">
        <v>0.73119999999999996</v>
      </c>
      <c r="Q782" t="s">
        <v>31</v>
      </c>
      <c r="W782" s="6"/>
      <c r="Y782" s="6"/>
      <c r="AA782" s="7"/>
      <c r="AC782" s="7"/>
      <c r="AI782" s="7"/>
      <c r="AJ782" s="7"/>
    </row>
    <row r="783" spans="1:36">
      <c r="A783" t="s">
        <v>214</v>
      </c>
      <c r="B783" t="s">
        <v>30</v>
      </c>
      <c r="C783" s="6">
        <v>43340.482627314814</v>
      </c>
      <c r="D783">
        <v>128.69999999999999</v>
      </c>
      <c r="E783" s="6">
        <v>43340.631932870368</v>
      </c>
      <c r="F783">
        <v>179.65</v>
      </c>
      <c r="G783" s="7">
        <v>0.39589999999999997</v>
      </c>
      <c r="H783">
        <v>-24315.08</v>
      </c>
      <c r="I783" s="7">
        <v>-0.41980000000000001</v>
      </c>
      <c r="J783">
        <v>450</v>
      </c>
      <c r="K783">
        <v>57915</v>
      </c>
      <c r="L783">
        <v>2539036.7999999998</v>
      </c>
      <c r="M783">
        <v>44</v>
      </c>
      <c r="N783">
        <v>-552.62</v>
      </c>
      <c r="O783" s="7">
        <v>-0.41799999999999998</v>
      </c>
      <c r="P783" s="7">
        <v>0.17949999999999999</v>
      </c>
      <c r="Q783" t="s">
        <v>31</v>
      </c>
      <c r="W783" s="6"/>
      <c r="Y783" s="6"/>
      <c r="AA783" s="7"/>
      <c r="AC783" s="7"/>
      <c r="AI783" s="7"/>
      <c r="AJ783" s="7"/>
    </row>
    <row r="784" spans="1:36">
      <c r="A784" t="s">
        <v>215</v>
      </c>
      <c r="B784" t="s">
        <v>30</v>
      </c>
      <c r="C784" s="6">
        <v>43340.631932870368</v>
      </c>
      <c r="D784">
        <v>111</v>
      </c>
      <c r="E784" s="6">
        <v>43341.555543981478</v>
      </c>
      <c r="F784">
        <v>105.9</v>
      </c>
      <c r="G784" s="7">
        <v>-4.5900000000000003E-2</v>
      </c>
      <c r="H784">
        <v>1318.95</v>
      </c>
      <c r="I784" s="7">
        <v>2.64E-2</v>
      </c>
      <c r="J784">
        <v>450</v>
      </c>
      <c r="K784">
        <v>49950</v>
      </c>
      <c r="L784">
        <v>2540355.75</v>
      </c>
      <c r="M784">
        <v>56</v>
      </c>
      <c r="N784">
        <v>23.55</v>
      </c>
      <c r="O784" s="7">
        <v>-0.35949999999999999</v>
      </c>
      <c r="P784" s="7">
        <v>0.28289999999999998</v>
      </c>
      <c r="Q784" t="s">
        <v>31</v>
      </c>
      <c r="W784" s="6"/>
      <c r="Y784" s="6"/>
      <c r="AA784" s="7"/>
      <c r="AC784" s="7"/>
      <c r="AI784" s="7"/>
      <c r="AJ784" s="7"/>
    </row>
    <row r="785" spans="1:36">
      <c r="A785" t="s">
        <v>219</v>
      </c>
      <c r="B785" t="s">
        <v>30</v>
      </c>
      <c r="C785" s="6">
        <v>43341.555543981478</v>
      </c>
      <c r="D785">
        <v>93.3</v>
      </c>
      <c r="E785" s="6">
        <v>43341.621516203704</v>
      </c>
      <c r="F785">
        <v>144</v>
      </c>
      <c r="G785" s="7">
        <v>0.54339999999999999</v>
      </c>
      <c r="H785">
        <v>-23882.85</v>
      </c>
      <c r="I785" s="7">
        <v>-0.56879999999999997</v>
      </c>
      <c r="J785">
        <v>450</v>
      </c>
      <c r="K785">
        <v>41985</v>
      </c>
      <c r="L785">
        <v>2516472.9</v>
      </c>
      <c r="M785">
        <v>20</v>
      </c>
      <c r="N785">
        <v>-1194.1400000000001</v>
      </c>
      <c r="O785" s="7">
        <v>-0.54339999999999999</v>
      </c>
      <c r="P785" s="7">
        <v>0</v>
      </c>
      <c r="Q785" t="s">
        <v>31</v>
      </c>
      <c r="W785" s="6"/>
      <c r="Y785" s="6"/>
      <c r="AA785" s="7"/>
      <c r="AC785" s="7"/>
      <c r="AI785" s="7"/>
      <c r="AJ785" s="7"/>
    </row>
    <row r="786" spans="1:36">
      <c r="A786" t="s">
        <v>215</v>
      </c>
      <c r="B786" t="s">
        <v>30</v>
      </c>
      <c r="C786" s="6">
        <v>43341.621516203704</v>
      </c>
      <c r="D786">
        <v>57.85</v>
      </c>
      <c r="E786" s="6">
        <v>43341.631932870368</v>
      </c>
      <c r="F786">
        <v>121.8</v>
      </c>
      <c r="G786" s="7">
        <v>1.1053999999999999</v>
      </c>
      <c r="H786">
        <v>-29585.919999999998</v>
      </c>
      <c r="I786" s="7">
        <v>-1.1365000000000001</v>
      </c>
      <c r="J786">
        <v>450</v>
      </c>
      <c r="K786">
        <v>26032.5</v>
      </c>
      <c r="L786">
        <v>2486886.98</v>
      </c>
      <c r="M786">
        <v>4</v>
      </c>
      <c r="N786">
        <v>-7396.48</v>
      </c>
      <c r="O786" s="7">
        <v>-1.1053999999999999</v>
      </c>
      <c r="P786" s="7">
        <v>6.4799999999999996E-2</v>
      </c>
      <c r="Q786" t="s">
        <v>31</v>
      </c>
      <c r="W786" s="6"/>
      <c r="Y786" s="6"/>
      <c r="AA786" s="7"/>
      <c r="AC786" s="7"/>
      <c r="AI786" s="7"/>
      <c r="AJ786" s="7"/>
    </row>
    <row r="787" spans="1:36">
      <c r="A787" t="s">
        <v>214</v>
      </c>
      <c r="B787" t="s">
        <v>30</v>
      </c>
      <c r="C787" s="6">
        <v>43341.631932870368</v>
      </c>
      <c r="D787">
        <v>110.95</v>
      </c>
      <c r="E787" s="6">
        <v>43342.631932870368</v>
      </c>
      <c r="F787">
        <v>0.9</v>
      </c>
      <c r="G787" s="7">
        <v>-0.9919</v>
      </c>
      <c r="H787">
        <v>49019.17</v>
      </c>
      <c r="I787" s="7">
        <v>0.98180000000000001</v>
      </c>
      <c r="J787">
        <v>450</v>
      </c>
      <c r="K787">
        <v>49927.5</v>
      </c>
      <c r="L787">
        <v>2535906.15</v>
      </c>
      <c r="M787">
        <v>78</v>
      </c>
      <c r="N787">
        <v>628.45000000000005</v>
      </c>
      <c r="O787" s="7">
        <v>-0.5151</v>
      </c>
      <c r="P787" s="7">
        <v>0.99550000000000005</v>
      </c>
      <c r="Q787" t="s">
        <v>31</v>
      </c>
      <c r="W787" s="6"/>
      <c r="Y787" s="6"/>
      <c r="AA787" s="7"/>
      <c r="AC787" s="7"/>
      <c r="AI787" s="7"/>
      <c r="AJ787" s="7"/>
    </row>
    <row r="788" spans="1:36">
      <c r="A788" t="s">
        <v>212</v>
      </c>
      <c r="B788" t="s">
        <v>30</v>
      </c>
      <c r="C788" s="6">
        <v>43343.388877314814</v>
      </c>
      <c r="D788">
        <v>256</v>
      </c>
      <c r="E788" s="6">
        <v>43343.399293981478</v>
      </c>
      <c r="F788">
        <v>295</v>
      </c>
      <c r="G788" s="7">
        <v>0.15229999999999999</v>
      </c>
      <c r="H788">
        <v>-20029.5</v>
      </c>
      <c r="I788" s="7">
        <v>-0.1739</v>
      </c>
      <c r="J788">
        <v>450</v>
      </c>
      <c r="K788">
        <v>115200</v>
      </c>
      <c r="L788">
        <v>2515876.65</v>
      </c>
      <c r="M788">
        <v>4</v>
      </c>
      <c r="N788">
        <v>-5007.38</v>
      </c>
      <c r="O788" s="7">
        <v>-0.15229999999999999</v>
      </c>
      <c r="P788" s="7">
        <v>0.20660000000000001</v>
      </c>
      <c r="Q788" t="s">
        <v>31</v>
      </c>
      <c r="W788" s="6"/>
      <c r="Y788" s="6"/>
      <c r="AA788" s="7"/>
      <c r="AC788" s="7"/>
      <c r="AI788" s="7"/>
      <c r="AJ788" s="7"/>
    </row>
    <row r="789" spans="1:36">
      <c r="A789" t="s">
        <v>218</v>
      </c>
      <c r="B789" t="s">
        <v>30</v>
      </c>
      <c r="C789" s="6">
        <v>43343.399293981478</v>
      </c>
      <c r="D789">
        <v>121</v>
      </c>
      <c r="E789" s="6">
        <v>43343.440960648149</v>
      </c>
      <c r="F789">
        <v>160</v>
      </c>
      <c r="G789" s="7">
        <v>0.32229999999999998</v>
      </c>
      <c r="H789">
        <v>-18814.5</v>
      </c>
      <c r="I789" s="7">
        <v>-0.34549999999999997</v>
      </c>
      <c r="J789">
        <v>450</v>
      </c>
      <c r="K789">
        <v>54450</v>
      </c>
      <c r="L789">
        <v>2497062.15</v>
      </c>
      <c r="M789">
        <v>13</v>
      </c>
      <c r="N789">
        <v>-1447.27</v>
      </c>
      <c r="O789" s="7">
        <v>-0.32229999999999998</v>
      </c>
      <c r="P789" s="7">
        <v>7.7700000000000005E-2</v>
      </c>
      <c r="Q789" t="s">
        <v>31</v>
      </c>
      <c r="W789" s="6"/>
      <c r="Y789" s="6"/>
      <c r="AA789" s="7"/>
      <c r="AC789" s="7"/>
      <c r="AI789" s="7"/>
      <c r="AJ789" s="7"/>
    </row>
    <row r="790" spans="1:36">
      <c r="A790" t="s">
        <v>212</v>
      </c>
      <c r="B790" t="s">
        <v>30</v>
      </c>
      <c r="C790" s="6">
        <v>43343.440960648149</v>
      </c>
      <c r="D790">
        <v>232.5</v>
      </c>
      <c r="E790" s="6">
        <v>43343.618043981478</v>
      </c>
      <c r="F790">
        <v>243.35</v>
      </c>
      <c r="G790" s="7">
        <v>4.6699999999999998E-2</v>
      </c>
      <c r="H790">
        <v>-7023.82</v>
      </c>
      <c r="I790" s="7">
        <v>-6.7100000000000007E-2</v>
      </c>
      <c r="J790">
        <v>450</v>
      </c>
      <c r="K790">
        <v>104625</v>
      </c>
      <c r="L790">
        <v>2490038.33</v>
      </c>
      <c r="M790">
        <v>52</v>
      </c>
      <c r="N790">
        <v>-135.07</v>
      </c>
      <c r="O790" s="7">
        <v>-9.6799999999999997E-2</v>
      </c>
      <c r="P790" s="7">
        <v>0.1578</v>
      </c>
      <c r="Q790" t="s">
        <v>31</v>
      </c>
      <c r="W790" s="6"/>
      <c r="Y790" s="6"/>
      <c r="AA790" s="7"/>
      <c r="AC790" s="7"/>
      <c r="AI790" s="7"/>
      <c r="AJ790" s="7"/>
    </row>
    <row r="791" spans="1:36">
      <c r="A791" t="s">
        <v>216</v>
      </c>
      <c r="B791" t="s">
        <v>30</v>
      </c>
      <c r="C791" s="6">
        <v>43343.618043981478</v>
      </c>
      <c r="D791">
        <v>105</v>
      </c>
      <c r="E791" s="6">
        <v>43346.45484953704</v>
      </c>
      <c r="F791">
        <v>99.9</v>
      </c>
      <c r="G791" s="7">
        <v>-4.8599999999999997E-2</v>
      </c>
      <c r="H791">
        <v>1372.95</v>
      </c>
      <c r="I791" s="7">
        <v>2.9100000000000001E-2</v>
      </c>
      <c r="J791">
        <v>450</v>
      </c>
      <c r="K791">
        <v>47250</v>
      </c>
      <c r="L791">
        <v>2491411.2799999998</v>
      </c>
      <c r="M791">
        <v>31</v>
      </c>
      <c r="N791">
        <v>44.29</v>
      </c>
      <c r="O791" s="7">
        <v>-0.17860000000000001</v>
      </c>
      <c r="P791" s="7">
        <v>0.65710000000000002</v>
      </c>
      <c r="Q791" t="s">
        <v>31</v>
      </c>
      <c r="W791" s="6"/>
      <c r="Y791" s="6"/>
      <c r="AA791" s="7"/>
      <c r="AC791" s="7"/>
      <c r="AI791" s="7"/>
      <c r="AJ791" s="7"/>
    </row>
    <row r="792" spans="1:36">
      <c r="A792" t="s">
        <v>212</v>
      </c>
      <c r="B792" t="s">
        <v>30</v>
      </c>
      <c r="C792" s="6">
        <v>43346.45484953704</v>
      </c>
      <c r="D792">
        <v>209.55</v>
      </c>
      <c r="E792" s="6">
        <v>43348.635405092595</v>
      </c>
      <c r="F792">
        <v>3.7</v>
      </c>
      <c r="G792" s="7">
        <v>-0.98229999999999995</v>
      </c>
      <c r="H792">
        <v>91672.88</v>
      </c>
      <c r="I792" s="7">
        <v>0.97219999999999995</v>
      </c>
      <c r="J792">
        <v>450</v>
      </c>
      <c r="K792">
        <v>94297.5</v>
      </c>
      <c r="L792">
        <v>2583084.15</v>
      </c>
      <c r="M792">
        <v>207</v>
      </c>
      <c r="N792">
        <v>442.86</v>
      </c>
      <c r="O792" s="7">
        <v>-0.1047</v>
      </c>
      <c r="P792" s="7">
        <v>0.98660000000000003</v>
      </c>
      <c r="Q792" t="s">
        <v>31</v>
      </c>
      <c r="W792" s="6"/>
      <c r="Y792" s="6"/>
      <c r="AA792" s="7"/>
      <c r="AC792" s="7"/>
      <c r="AI792" s="7"/>
      <c r="AJ792" s="7"/>
    </row>
    <row r="793" spans="1:36">
      <c r="A793" t="s">
        <v>187</v>
      </c>
      <c r="B793" t="s">
        <v>30</v>
      </c>
      <c r="C793" s="6">
        <v>43348.635405092595</v>
      </c>
      <c r="D793">
        <v>76.75</v>
      </c>
      <c r="E793" s="6">
        <v>43349.531238425923</v>
      </c>
      <c r="F793">
        <v>94.45</v>
      </c>
      <c r="G793" s="7">
        <v>0.2306</v>
      </c>
      <c r="H793">
        <v>-8735.4</v>
      </c>
      <c r="I793" s="7">
        <v>-0.25290000000000001</v>
      </c>
      <c r="J793">
        <v>450</v>
      </c>
      <c r="K793">
        <v>34537.5</v>
      </c>
      <c r="L793">
        <v>2574348.75</v>
      </c>
      <c r="M793">
        <v>48</v>
      </c>
      <c r="N793">
        <v>-181.99</v>
      </c>
      <c r="O793" s="7">
        <v>-0.45019999999999999</v>
      </c>
      <c r="P793" s="7">
        <v>0.66579999999999995</v>
      </c>
      <c r="Q793" t="s">
        <v>31</v>
      </c>
      <c r="W793" s="6"/>
      <c r="Y793" s="6"/>
      <c r="AA793" s="7"/>
      <c r="AC793" s="7"/>
      <c r="AI793" s="7"/>
      <c r="AJ793" s="7"/>
    </row>
    <row r="794" spans="1:36">
      <c r="A794" t="s">
        <v>185</v>
      </c>
      <c r="B794" t="s">
        <v>30</v>
      </c>
      <c r="C794" s="6">
        <v>43349.531238425923</v>
      </c>
      <c r="D794">
        <v>42</v>
      </c>
      <c r="E794" s="6">
        <v>43349.576377314814</v>
      </c>
      <c r="F794">
        <v>130.9</v>
      </c>
      <c r="G794" s="7">
        <v>2.1166999999999998</v>
      </c>
      <c r="H794">
        <v>-40783.050000000003</v>
      </c>
      <c r="I794" s="7">
        <v>-2.1577999999999999</v>
      </c>
      <c r="J794">
        <v>450</v>
      </c>
      <c r="K794">
        <v>18900</v>
      </c>
      <c r="L794">
        <v>2533565.7000000002</v>
      </c>
      <c r="M794">
        <v>14</v>
      </c>
      <c r="N794">
        <v>-2913.07</v>
      </c>
      <c r="O794" s="7">
        <v>-2.1166999999999998</v>
      </c>
      <c r="P794" s="7">
        <v>0.44519999999999998</v>
      </c>
      <c r="Q794" t="s">
        <v>31</v>
      </c>
      <c r="W794" s="6"/>
      <c r="Y794" s="6"/>
      <c r="AA794" s="7"/>
      <c r="AC794" s="7"/>
      <c r="AI794" s="7"/>
      <c r="AJ794" s="7"/>
    </row>
    <row r="795" spans="1:36">
      <c r="A795" t="s">
        <v>188</v>
      </c>
      <c r="B795" t="s">
        <v>30</v>
      </c>
      <c r="C795" s="6">
        <v>43349.604155092595</v>
      </c>
      <c r="D795">
        <v>32.5</v>
      </c>
      <c r="E795" s="6">
        <v>43349.645821759259</v>
      </c>
      <c r="F795">
        <v>17</v>
      </c>
      <c r="G795" s="7">
        <v>-0.47689999999999999</v>
      </c>
      <c r="H795">
        <v>6752.25</v>
      </c>
      <c r="I795" s="7">
        <v>0.4617</v>
      </c>
      <c r="J795">
        <v>450</v>
      </c>
      <c r="K795">
        <v>14625</v>
      </c>
      <c r="L795">
        <v>2540317.9500000002</v>
      </c>
      <c r="M795">
        <v>13</v>
      </c>
      <c r="N795">
        <v>519.4</v>
      </c>
      <c r="O795" s="7">
        <v>-0.80620000000000003</v>
      </c>
      <c r="P795" s="7">
        <v>0.9738</v>
      </c>
      <c r="Q795" t="s">
        <v>31</v>
      </c>
      <c r="W795" s="6"/>
      <c r="Y795" s="6"/>
      <c r="AA795" s="7"/>
      <c r="AC795" s="7"/>
      <c r="AI795" s="7"/>
      <c r="AJ795" s="7"/>
    </row>
    <row r="796" spans="1:36">
      <c r="A796" t="s">
        <v>185</v>
      </c>
      <c r="B796" t="s">
        <v>30</v>
      </c>
      <c r="C796" s="6">
        <v>43350.388877314814</v>
      </c>
      <c r="D796">
        <v>196.4</v>
      </c>
      <c r="E796" s="6">
        <v>43350.54859953704</v>
      </c>
      <c r="F796">
        <v>249.2</v>
      </c>
      <c r="G796" s="7">
        <v>0.26879999999999998</v>
      </c>
      <c r="H796">
        <v>-25765.200000000001</v>
      </c>
      <c r="I796" s="7">
        <v>-0.29149999999999998</v>
      </c>
      <c r="J796">
        <v>450</v>
      </c>
      <c r="K796">
        <v>88380</v>
      </c>
      <c r="L796">
        <v>2514552.75</v>
      </c>
      <c r="M796">
        <v>47</v>
      </c>
      <c r="N796">
        <v>-548.20000000000005</v>
      </c>
      <c r="O796" s="7">
        <v>-0.35160000000000002</v>
      </c>
      <c r="P796" s="7">
        <v>0.13869999999999999</v>
      </c>
      <c r="Q796" t="s">
        <v>31</v>
      </c>
      <c r="W796" s="6"/>
      <c r="Y796" s="6"/>
      <c r="AA796" s="7"/>
      <c r="AC796" s="7"/>
      <c r="AI796" s="7"/>
      <c r="AJ796" s="7"/>
    </row>
    <row r="797" spans="1:36">
      <c r="A797" t="s">
        <v>187</v>
      </c>
      <c r="B797" t="s">
        <v>30</v>
      </c>
      <c r="C797" s="6">
        <v>43350.54859953704</v>
      </c>
      <c r="D797">
        <v>141.30000000000001</v>
      </c>
      <c r="E797" s="6">
        <v>43353.388877314814</v>
      </c>
      <c r="F797">
        <v>149.80000000000001</v>
      </c>
      <c r="G797" s="7">
        <v>6.0199999999999997E-2</v>
      </c>
      <c r="H797">
        <v>-5134.95</v>
      </c>
      <c r="I797" s="7">
        <v>-8.0799999999999997E-2</v>
      </c>
      <c r="J797">
        <v>450</v>
      </c>
      <c r="K797">
        <v>63585</v>
      </c>
      <c r="L797">
        <v>2509417.7999999998</v>
      </c>
      <c r="M797">
        <v>32</v>
      </c>
      <c r="N797">
        <v>-160.47</v>
      </c>
      <c r="O797" s="7">
        <v>-0.19209999999999999</v>
      </c>
      <c r="P797" s="7">
        <v>0.38429999999999997</v>
      </c>
      <c r="Q797" t="s">
        <v>31</v>
      </c>
      <c r="W797" s="6"/>
      <c r="Y797" s="6"/>
      <c r="AA797" s="7"/>
      <c r="AC797" s="7"/>
      <c r="AI797" s="7"/>
      <c r="AJ797" s="7"/>
    </row>
    <row r="798" spans="1:36">
      <c r="A798" t="s">
        <v>186</v>
      </c>
      <c r="B798" t="s">
        <v>30</v>
      </c>
      <c r="C798" s="6">
        <v>43353.388877314814</v>
      </c>
      <c r="D798">
        <v>142.6</v>
      </c>
      <c r="E798" s="6">
        <v>43354.388877314814</v>
      </c>
      <c r="F798">
        <v>57.45</v>
      </c>
      <c r="G798" s="7">
        <v>-0.59709999999999996</v>
      </c>
      <c r="H798">
        <v>37417.269999999997</v>
      </c>
      <c r="I798" s="7">
        <v>0.58309999999999995</v>
      </c>
      <c r="J798">
        <v>450</v>
      </c>
      <c r="K798">
        <v>64170</v>
      </c>
      <c r="L798">
        <v>2546835.08</v>
      </c>
      <c r="M798">
        <v>78</v>
      </c>
      <c r="N798">
        <v>479.71</v>
      </c>
      <c r="O798" s="7">
        <v>-0.26119999999999999</v>
      </c>
      <c r="P798" s="7">
        <v>0.59709999999999996</v>
      </c>
      <c r="Q798" t="s">
        <v>31</v>
      </c>
      <c r="W798" s="6"/>
      <c r="Y798" s="6"/>
      <c r="AA798" s="7"/>
      <c r="AC798" s="7"/>
      <c r="AI798" s="7"/>
      <c r="AJ798" s="7"/>
    </row>
    <row r="799" spans="1:36">
      <c r="A799" t="s">
        <v>190</v>
      </c>
      <c r="B799" t="s">
        <v>30</v>
      </c>
      <c r="C799" s="6">
        <v>43354.388877314814</v>
      </c>
      <c r="D799">
        <v>101.4</v>
      </c>
      <c r="E799" s="6">
        <v>43354.513877314814</v>
      </c>
      <c r="F799">
        <v>66.400000000000006</v>
      </c>
      <c r="G799" s="7">
        <v>-0.34520000000000001</v>
      </c>
      <c r="H799">
        <v>14994.9</v>
      </c>
      <c r="I799" s="7">
        <v>0.3286</v>
      </c>
      <c r="J799">
        <v>450</v>
      </c>
      <c r="K799">
        <v>45630</v>
      </c>
      <c r="L799">
        <v>2561829.98</v>
      </c>
      <c r="M799">
        <v>37</v>
      </c>
      <c r="N799">
        <v>405.27</v>
      </c>
      <c r="O799" s="7">
        <v>-0.12280000000000001</v>
      </c>
      <c r="P799" s="7">
        <v>0.4965</v>
      </c>
      <c r="Q799" t="s">
        <v>31</v>
      </c>
      <c r="W799" s="6"/>
      <c r="Y799" s="6"/>
      <c r="AA799" s="7"/>
      <c r="AC799" s="7"/>
      <c r="AI799" s="7"/>
      <c r="AJ799" s="7"/>
    </row>
    <row r="800" spans="1:36">
      <c r="A800" t="s">
        <v>220</v>
      </c>
      <c r="B800" t="s">
        <v>30</v>
      </c>
      <c r="C800" s="6">
        <v>43354.513877314814</v>
      </c>
      <c r="D800">
        <v>154.75</v>
      </c>
      <c r="E800" s="6">
        <v>43355.586793981478</v>
      </c>
      <c r="F800">
        <v>0.5</v>
      </c>
      <c r="G800" s="7">
        <v>-0.99680000000000002</v>
      </c>
      <c r="H800">
        <v>68713.88</v>
      </c>
      <c r="I800" s="7">
        <v>0.98670000000000002</v>
      </c>
      <c r="J800">
        <v>450</v>
      </c>
      <c r="K800">
        <v>69637.5</v>
      </c>
      <c r="L800">
        <v>2630543.85</v>
      </c>
      <c r="M800">
        <v>99</v>
      </c>
      <c r="N800">
        <v>694.08</v>
      </c>
      <c r="O800" s="7">
        <v>-0.16320000000000001</v>
      </c>
      <c r="P800" s="7">
        <v>0.99870000000000003</v>
      </c>
      <c r="Q800" t="s">
        <v>31</v>
      </c>
      <c r="W800" s="6"/>
      <c r="Y800" s="6"/>
      <c r="AA800" s="7"/>
      <c r="AC800" s="7"/>
      <c r="AI800" s="7"/>
      <c r="AJ800" s="7"/>
    </row>
    <row r="801" spans="1:36">
      <c r="A801" t="s">
        <v>205</v>
      </c>
      <c r="B801" t="s">
        <v>30</v>
      </c>
      <c r="C801" s="6">
        <v>43355.590266203704</v>
      </c>
      <c r="D801">
        <v>32.35</v>
      </c>
      <c r="E801" s="6">
        <v>43355.645821759259</v>
      </c>
      <c r="F801">
        <v>0.05</v>
      </c>
      <c r="G801" s="7">
        <v>-0.99850000000000005</v>
      </c>
      <c r="H801">
        <v>14389.2</v>
      </c>
      <c r="I801" s="7">
        <v>0.98839999999999995</v>
      </c>
      <c r="J801">
        <v>450</v>
      </c>
      <c r="K801">
        <v>14557.5</v>
      </c>
      <c r="L801">
        <v>2644933.0499999998</v>
      </c>
      <c r="M801">
        <v>17</v>
      </c>
      <c r="N801">
        <v>846.42</v>
      </c>
      <c r="O801" s="7">
        <v>-0.47139999999999999</v>
      </c>
      <c r="P801" s="7">
        <v>0.99850000000000005</v>
      </c>
      <c r="Q801" t="s">
        <v>31</v>
      </c>
      <c r="W801" s="6"/>
      <c r="Y801" s="6"/>
      <c r="AA801" s="7"/>
      <c r="AC801" s="7"/>
      <c r="AI801" s="7"/>
      <c r="AJ801" s="7"/>
    </row>
    <row r="802" spans="1:36">
      <c r="A802" t="s">
        <v>203</v>
      </c>
      <c r="B802" t="s">
        <v>30</v>
      </c>
      <c r="C802" s="6">
        <v>43357.388877314814</v>
      </c>
      <c r="D802">
        <v>138.9</v>
      </c>
      <c r="E802" s="6">
        <v>43360.388877314814</v>
      </c>
      <c r="F802">
        <v>197.1</v>
      </c>
      <c r="G802" s="7">
        <v>0.41899999999999998</v>
      </c>
      <c r="H802">
        <v>-27702</v>
      </c>
      <c r="I802" s="7">
        <v>-0.44319999999999998</v>
      </c>
      <c r="J802">
        <v>450</v>
      </c>
      <c r="K802">
        <v>62505</v>
      </c>
      <c r="L802">
        <v>2617231.0499999998</v>
      </c>
      <c r="M802">
        <v>78</v>
      </c>
      <c r="N802">
        <v>-355.15</v>
      </c>
      <c r="O802" s="7">
        <v>-0.41899999999999998</v>
      </c>
      <c r="P802" s="7">
        <v>0.48959999999999998</v>
      </c>
      <c r="Q802" t="s">
        <v>31</v>
      </c>
      <c r="W802" s="6"/>
      <c r="Y802" s="6"/>
      <c r="AA802" s="7"/>
      <c r="AC802" s="7"/>
      <c r="AI802" s="7"/>
      <c r="AJ802" s="7"/>
    </row>
    <row r="803" spans="1:36">
      <c r="A803" t="s">
        <v>191</v>
      </c>
      <c r="B803" t="s">
        <v>30</v>
      </c>
      <c r="C803" s="6">
        <v>43360.388877314814</v>
      </c>
      <c r="D803">
        <v>135.80000000000001</v>
      </c>
      <c r="E803" s="6">
        <v>43361.39234953704</v>
      </c>
      <c r="F803">
        <v>132.65</v>
      </c>
      <c r="G803" s="7">
        <v>-2.3199999999999998E-2</v>
      </c>
      <c r="H803">
        <v>209.48</v>
      </c>
      <c r="I803" s="7">
        <v>3.3999999999999998E-3</v>
      </c>
      <c r="J803">
        <v>450</v>
      </c>
      <c r="K803">
        <v>61110</v>
      </c>
      <c r="L803">
        <v>2617440.5299999998</v>
      </c>
      <c r="M803">
        <v>79</v>
      </c>
      <c r="N803">
        <v>2.65</v>
      </c>
      <c r="O803" s="7">
        <v>-0.52580000000000005</v>
      </c>
      <c r="P803" s="7">
        <v>0.38619999999999999</v>
      </c>
      <c r="Q803" t="s">
        <v>31</v>
      </c>
      <c r="W803" s="6"/>
      <c r="Y803" s="6"/>
      <c r="AA803" s="7"/>
      <c r="AC803" s="7"/>
      <c r="AI803" s="7"/>
      <c r="AJ803" s="7"/>
    </row>
    <row r="804" spans="1:36">
      <c r="A804" t="s">
        <v>184</v>
      </c>
      <c r="B804" t="s">
        <v>30</v>
      </c>
      <c r="C804" s="6">
        <v>43361.39234953704</v>
      </c>
      <c r="D804">
        <v>113.65</v>
      </c>
      <c r="E804" s="6">
        <v>43361.413182870368</v>
      </c>
      <c r="F804">
        <v>179.1</v>
      </c>
      <c r="G804" s="7">
        <v>0.57589999999999997</v>
      </c>
      <c r="H804">
        <v>-30769.87</v>
      </c>
      <c r="I804" s="7">
        <v>-0.60160000000000002</v>
      </c>
      <c r="J804">
        <v>450</v>
      </c>
      <c r="K804">
        <v>51142.5</v>
      </c>
      <c r="L804">
        <v>2586670.65</v>
      </c>
      <c r="M804">
        <v>7</v>
      </c>
      <c r="N804">
        <v>-4395.7</v>
      </c>
      <c r="O804" s="7">
        <v>-0.74219999999999997</v>
      </c>
      <c r="P804" s="7">
        <v>0.11219999999999999</v>
      </c>
      <c r="Q804" t="s">
        <v>31</v>
      </c>
      <c r="W804" s="6"/>
      <c r="Y804" s="6"/>
      <c r="AA804" s="7"/>
      <c r="AC804" s="7"/>
      <c r="AI804" s="7"/>
      <c r="AJ804" s="7"/>
    </row>
    <row r="805" spans="1:36">
      <c r="A805" t="s">
        <v>202</v>
      </c>
      <c r="B805" t="s">
        <v>30</v>
      </c>
      <c r="C805" s="6">
        <v>43361.413182870368</v>
      </c>
      <c r="D805">
        <v>125.95</v>
      </c>
      <c r="E805" s="6">
        <v>43362.645821759259</v>
      </c>
      <c r="F805">
        <v>0.05</v>
      </c>
      <c r="G805" s="7">
        <v>-0.99960000000000004</v>
      </c>
      <c r="H805">
        <v>56088</v>
      </c>
      <c r="I805" s="7">
        <v>0.98960000000000004</v>
      </c>
      <c r="J805">
        <v>450</v>
      </c>
      <c r="K805">
        <v>56677.5</v>
      </c>
      <c r="L805">
        <v>2642758.65</v>
      </c>
      <c r="M805">
        <v>145</v>
      </c>
      <c r="N805">
        <v>386.81</v>
      </c>
      <c r="O805" s="7">
        <v>-6.3500000000000001E-2</v>
      </c>
      <c r="P805" s="7">
        <v>0.99960000000000004</v>
      </c>
      <c r="Q805" t="s">
        <v>31</v>
      </c>
      <c r="W805" s="6"/>
      <c r="Y805" s="6"/>
      <c r="AA805" s="7"/>
      <c r="AC805" s="7"/>
      <c r="AI805" s="7"/>
      <c r="AJ805" s="7"/>
    </row>
    <row r="806" spans="1:36">
      <c r="A806" t="s">
        <v>194</v>
      </c>
      <c r="B806" t="s">
        <v>30</v>
      </c>
      <c r="C806" s="6">
        <v>43364.388877314814</v>
      </c>
      <c r="D806">
        <v>273.2</v>
      </c>
      <c r="E806" s="6">
        <v>43364.39234953704</v>
      </c>
      <c r="F806">
        <v>285.2</v>
      </c>
      <c r="G806" s="7">
        <v>4.3900000000000002E-2</v>
      </c>
      <c r="H806">
        <v>-7912.8</v>
      </c>
      <c r="I806" s="7">
        <v>-6.4399999999999999E-2</v>
      </c>
      <c r="J806">
        <v>450</v>
      </c>
      <c r="K806">
        <v>122940.01</v>
      </c>
      <c r="L806">
        <v>2634845.85</v>
      </c>
      <c r="M806">
        <v>2</v>
      </c>
      <c r="N806">
        <v>-3956.4</v>
      </c>
      <c r="O806" s="7">
        <v>-5.0500000000000003E-2</v>
      </c>
      <c r="P806" s="7">
        <v>0.27639999999999998</v>
      </c>
      <c r="Q806" t="s">
        <v>31</v>
      </c>
      <c r="W806" s="6"/>
      <c r="Y806" s="6"/>
      <c r="AA806" s="7"/>
      <c r="AC806" s="7"/>
      <c r="AI806" s="7"/>
      <c r="AJ806" s="7"/>
    </row>
    <row r="807" spans="1:36">
      <c r="A807" t="s">
        <v>195</v>
      </c>
      <c r="B807" t="s">
        <v>30</v>
      </c>
      <c r="C807" s="6">
        <v>43364.39234953704</v>
      </c>
      <c r="D807">
        <v>169.8</v>
      </c>
      <c r="E807" s="6">
        <v>43364.524293981478</v>
      </c>
      <c r="F807">
        <v>230</v>
      </c>
      <c r="G807" s="7">
        <v>0.35449999999999998</v>
      </c>
      <c r="H807">
        <v>-28889.1</v>
      </c>
      <c r="I807" s="7">
        <v>-0.37809999999999999</v>
      </c>
      <c r="J807">
        <v>450</v>
      </c>
      <c r="K807">
        <v>76410</v>
      </c>
      <c r="L807">
        <v>2605956.75</v>
      </c>
      <c r="M807">
        <v>39</v>
      </c>
      <c r="N807">
        <v>-740.75</v>
      </c>
      <c r="O807" s="7">
        <v>-0.41339999999999999</v>
      </c>
      <c r="P807" s="7">
        <v>8.3599999999999994E-2</v>
      </c>
      <c r="Q807" t="s">
        <v>31</v>
      </c>
      <c r="W807" s="6"/>
      <c r="Y807" s="6"/>
      <c r="AA807" s="7"/>
      <c r="AC807" s="7"/>
      <c r="AI807" s="7"/>
      <c r="AJ807" s="7"/>
    </row>
    <row r="808" spans="1:36">
      <c r="A808" t="s">
        <v>193</v>
      </c>
      <c r="B808" t="s">
        <v>30</v>
      </c>
      <c r="C808" s="6">
        <v>43364.527766203704</v>
      </c>
      <c r="D808">
        <v>220.3</v>
      </c>
      <c r="E808" s="6">
        <v>43368.461793981478</v>
      </c>
      <c r="F808">
        <v>15.65</v>
      </c>
      <c r="G808" s="7">
        <v>-0.92900000000000005</v>
      </c>
      <c r="H808">
        <v>91030.720000000001</v>
      </c>
      <c r="I808" s="7">
        <v>0.91830000000000001</v>
      </c>
      <c r="J808">
        <v>450</v>
      </c>
      <c r="K808">
        <v>99135</v>
      </c>
      <c r="L808">
        <v>2696987.48</v>
      </c>
      <c r="M808">
        <v>136</v>
      </c>
      <c r="N808">
        <v>669.34</v>
      </c>
      <c r="O808" s="7">
        <v>-0.438</v>
      </c>
      <c r="P808" s="7">
        <v>0.98089999999999999</v>
      </c>
      <c r="Q808" t="s">
        <v>31</v>
      </c>
      <c r="W808" s="6"/>
      <c r="Y808" s="6"/>
      <c r="AA808" s="7"/>
      <c r="AC808" s="7"/>
      <c r="AI808" s="7"/>
      <c r="AJ808" s="7"/>
    </row>
    <row r="809" spans="1:36">
      <c r="A809" t="s">
        <v>178</v>
      </c>
      <c r="B809" t="s">
        <v>30</v>
      </c>
      <c r="C809" s="6">
        <v>43368.461793981478</v>
      </c>
      <c r="D809">
        <v>213.85</v>
      </c>
      <c r="E809" s="6">
        <v>43368.559016203704</v>
      </c>
      <c r="F809">
        <v>415.5</v>
      </c>
      <c r="G809" s="7">
        <v>0.94299999999999995</v>
      </c>
      <c r="H809">
        <v>-109170.34</v>
      </c>
      <c r="I809" s="7">
        <v>-0.97240000000000004</v>
      </c>
      <c r="J809">
        <v>525</v>
      </c>
      <c r="K809">
        <v>112271.25</v>
      </c>
      <c r="L809">
        <v>2587817.14</v>
      </c>
      <c r="M809">
        <v>29</v>
      </c>
      <c r="N809">
        <v>-3764.49</v>
      </c>
      <c r="O809" s="7">
        <v>-0.94299999999999995</v>
      </c>
      <c r="P809" s="7">
        <v>6.5500000000000003E-2</v>
      </c>
      <c r="Q809" t="s">
        <v>31</v>
      </c>
      <c r="W809" s="6"/>
      <c r="Y809" s="6"/>
      <c r="AA809" s="7"/>
      <c r="AC809" s="7"/>
      <c r="AI809" s="7"/>
      <c r="AJ809" s="7"/>
    </row>
    <row r="810" spans="1:36">
      <c r="A810" t="s">
        <v>160</v>
      </c>
      <c r="B810" t="s">
        <v>30</v>
      </c>
      <c r="C810" s="6">
        <v>43368.559016203704</v>
      </c>
      <c r="D810">
        <v>245.55</v>
      </c>
      <c r="E810" s="6">
        <v>43368.57984953704</v>
      </c>
      <c r="F810">
        <v>248.95</v>
      </c>
      <c r="G810" s="7">
        <v>1.38E-2</v>
      </c>
      <c r="H810">
        <v>-4381.12</v>
      </c>
      <c r="I810" s="7">
        <v>-3.4000000000000002E-2</v>
      </c>
      <c r="J810">
        <v>525</v>
      </c>
      <c r="K810">
        <v>128913.75</v>
      </c>
      <c r="L810">
        <v>2583436.02</v>
      </c>
      <c r="M810">
        <v>7</v>
      </c>
      <c r="N810">
        <v>-625.87</v>
      </c>
      <c r="O810" s="7">
        <v>-0.25619999999999998</v>
      </c>
      <c r="P810" s="7">
        <v>0.22620000000000001</v>
      </c>
      <c r="Q810" t="s">
        <v>31</v>
      </c>
      <c r="W810" s="6"/>
      <c r="Y810" s="6"/>
      <c r="AA810" s="7"/>
      <c r="AC810" s="7"/>
      <c r="AI810" s="7"/>
      <c r="AJ810" s="7"/>
    </row>
    <row r="811" spans="1:36">
      <c r="A811" t="s">
        <v>178</v>
      </c>
      <c r="B811" t="s">
        <v>30</v>
      </c>
      <c r="C811" s="6">
        <v>43368.618043981478</v>
      </c>
      <c r="D811">
        <v>204.2</v>
      </c>
      <c r="E811" s="6">
        <v>43370.388877314814</v>
      </c>
      <c r="F811">
        <v>67</v>
      </c>
      <c r="G811" s="7">
        <v>-0.67190000000000005</v>
      </c>
      <c r="H811">
        <v>70606.2</v>
      </c>
      <c r="I811" s="7">
        <v>0.65859999999999996</v>
      </c>
      <c r="J811">
        <v>525</v>
      </c>
      <c r="K811">
        <v>107205</v>
      </c>
      <c r="L811">
        <v>2654042.2200000002</v>
      </c>
      <c r="M811">
        <v>89</v>
      </c>
      <c r="N811">
        <v>793.33</v>
      </c>
      <c r="O811" s="7">
        <v>-0.36309999999999998</v>
      </c>
      <c r="P811" s="7">
        <v>0.69289999999999996</v>
      </c>
      <c r="Q811" t="s">
        <v>31</v>
      </c>
      <c r="W811" s="6"/>
      <c r="Y811" s="6"/>
      <c r="AA811" s="7"/>
      <c r="AC811" s="7"/>
      <c r="AI811" s="7"/>
      <c r="AJ811" s="7"/>
    </row>
    <row r="812" spans="1:36">
      <c r="A812" t="s">
        <v>170</v>
      </c>
      <c r="B812" t="s">
        <v>30</v>
      </c>
      <c r="C812" s="6">
        <v>43370.388877314814</v>
      </c>
      <c r="D812">
        <v>128.4</v>
      </c>
      <c r="E812" s="6">
        <v>43370.645821759259</v>
      </c>
      <c r="F812">
        <v>0.05</v>
      </c>
      <c r="G812" s="7">
        <v>-0.99960000000000004</v>
      </c>
      <c r="H812">
        <v>66709.39</v>
      </c>
      <c r="I812" s="7">
        <v>0.98960000000000004</v>
      </c>
      <c r="J812">
        <v>525</v>
      </c>
      <c r="K812">
        <v>67410</v>
      </c>
      <c r="L812">
        <v>2720751.6</v>
      </c>
      <c r="M812">
        <v>75</v>
      </c>
      <c r="N812">
        <v>889.46</v>
      </c>
      <c r="O812" s="7">
        <v>-0.42449999999999999</v>
      </c>
      <c r="P812" s="7">
        <v>0.99960000000000004</v>
      </c>
      <c r="Q812" t="s">
        <v>31</v>
      </c>
      <c r="W812" s="6"/>
      <c r="Y812" s="6"/>
      <c r="AA812" s="7"/>
      <c r="AC812" s="7"/>
      <c r="AI812" s="7"/>
      <c r="AJ812" s="7"/>
    </row>
    <row r="813" spans="1:36">
      <c r="A813" t="s">
        <v>178</v>
      </c>
      <c r="B813" t="s">
        <v>30</v>
      </c>
      <c r="C813" s="6">
        <v>43371.388877314814</v>
      </c>
      <c r="D813">
        <v>198</v>
      </c>
      <c r="E813" s="6">
        <v>43371.395821759259</v>
      </c>
      <c r="F813">
        <v>324.8</v>
      </c>
      <c r="G813" s="7">
        <v>0.64039999999999997</v>
      </c>
      <c r="H813">
        <v>-69314.7</v>
      </c>
      <c r="I813" s="7">
        <v>-0.66679999999999995</v>
      </c>
      <c r="J813">
        <v>525</v>
      </c>
      <c r="K813">
        <v>103950</v>
      </c>
      <c r="L813">
        <v>2651436.9</v>
      </c>
      <c r="M813">
        <v>3</v>
      </c>
      <c r="N813">
        <v>-23104.9</v>
      </c>
      <c r="O813" s="7">
        <v>-0.64039999999999997</v>
      </c>
      <c r="P813" s="7">
        <v>0.11990000000000001</v>
      </c>
      <c r="Q813" t="s">
        <v>31</v>
      </c>
      <c r="W813" s="6"/>
      <c r="Y813" s="6"/>
      <c r="AA813" s="7"/>
      <c r="AC813" s="7"/>
      <c r="AI813" s="7"/>
      <c r="AJ813" s="7"/>
    </row>
    <row r="814" spans="1:36">
      <c r="A814" t="s">
        <v>149</v>
      </c>
      <c r="B814" t="s">
        <v>30</v>
      </c>
      <c r="C814" s="6">
        <v>43371.395821759259</v>
      </c>
      <c r="D814">
        <v>311.8</v>
      </c>
      <c r="E814" s="6">
        <v>43371.472210648149</v>
      </c>
      <c r="F814">
        <v>427.45</v>
      </c>
      <c r="G814" s="7">
        <v>0.37090000000000001</v>
      </c>
      <c r="H814">
        <v>-64597.31</v>
      </c>
      <c r="I814" s="7">
        <v>-0.39460000000000001</v>
      </c>
      <c r="J814">
        <v>525</v>
      </c>
      <c r="K814">
        <v>163695</v>
      </c>
      <c r="L814">
        <v>2586839.59</v>
      </c>
      <c r="M814">
        <v>23</v>
      </c>
      <c r="N814">
        <v>-2808.58</v>
      </c>
      <c r="O814" s="7">
        <v>-0.37090000000000001</v>
      </c>
      <c r="P814" s="7">
        <v>0.1709</v>
      </c>
      <c r="Q814" t="s">
        <v>31</v>
      </c>
      <c r="W814" s="6"/>
      <c r="Y814" s="6"/>
      <c r="AA814" s="7"/>
      <c r="AC814" s="7"/>
      <c r="AI814" s="7"/>
      <c r="AJ814" s="7"/>
    </row>
    <row r="815" spans="1:36">
      <c r="A815" t="s">
        <v>178</v>
      </c>
      <c r="B815" t="s">
        <v>30</v>
      </c>
      <c r="C815" s="6">
        <v>43371.472210648149</v>
      </c>
      <c r="D815">
        <v>247.6</v>
      </c>
      <c r="E815" s="6">
        <v>43371.57984953704</v>
      </c>
      <c r="F815">
        <v>337.6</v>
      </c>
      <c r="G815" s="7">
        <v>0.36349999999999999</v>
      </c>
      <c r="H815">
        <v>-50322.3</v>
      </c>
      <c r="I815" s="7">
        <v>-0.3871</v>
      </c>
      <c r="J815">
        <v>525</v>
      </c>
      <c r="K815">
        <v>129990</v>
      </c>
      <c r="L815">
        <v>2536517.29</v>
      </c>
      <c r="M815">
        <v>32</v>
      </c>
      <c r="N815">
        <v>-1572.57</v>
      </c>
      <c r="O815" s="7">
        <v>-0.37119999999999997</v>
      </c>
      <c r="P815" s="7">
        <v>0.25340000000000001</v>
      </c>
      <c r="Q815" t="s">
        <v>31</v>
      </c>
      <c r="W815" s="6"/>
      <c r="Y815" s="6"/>
      <c r="AA815" s="7"/>
      <c r="AC815" s="7"/>
      <c r="AI815" s="7"/>
      <c r="AJ815" s="7"/>
    </row>
    <row r="816" spans="1:36">
      <c r="A816" t="s">
        <v>151</v>
      </c>
      <c r="B816" t="s">
        <v>30</v>
      </c>
      <c r="C816" s="6">
        <v>43371.57984953704</v>
      </c>
      <c r="D816">
        <v>258.5</v>
      </c>
      <c r="E816" s="6">
        <v>43374.541655092595</v>
      </c>
      <c r="F816">
        <v>192</v>
      </c>
      <c r="G816" s="7">
        <v>-0.25729999999999997</v>
      </c>
      <c r="H816">
        <v>32547.38</v>
      </c>
      <c r="I816" s="7">
        <v>0.23980000000000001</v>
      </c>
      <c r="J816">
        <v>525</v>
      </c>
      <c r="K816">
        <v>135712.5</v>
      </c>
      <c r="L816">
        <v>2569064.67</v>
      </c>
      <c r="M816">
        <v>67</v>
      </c>
      <c r="N816">
        <v>485.78</v>
      </c>
      <c r="O816" s="7">
        <v>-0.3513</v>
      </c>
      <c r="P816" s="7">
        <v>0.5232</v>
      </c>
      <c r="Q816" t="s">
        <v>31</v>
      </c>
      <c r="W816" s="6"/>
      <c r="Y816" s="6"/>
      <c r="AA816" s="7"/>
      <c r="AC816" s="7"/>
      <c r="AI816" s="7"/>
      <c r="AJ816" s="7"/>
    </row>
    <row r="817" spans="1:36">
      <c r="A817" t="s">
        <v>160</v>
      </c>
      <c r="B817" t="s">
        <v>30</v>
      </c>
      <c r="C817" s="6">
        <v>43374.541655092595</v>
      </c>
      <c r="D817">
        <v>215.55</v>
      </c>
      <c r="E817" s="6">
        <v>43376.604155092595</v>
      </c>
      <c r="F817">
        <v>41.25</v>
      </c>
      <c r="G817" s="7">
        <v>-0.80859999999999999</v>
      </c>
      <c r="H817">
        <v>90159.3</v>
      </c>
      <c r="I817" s="7">
        <v>0.79669999999999996</v>
      </c>
      <c r="J817">
        <v>525</v>
      </c>
      <c r="K817">
        <v>113163.75</v>
      </c>
      <c r="L817">
        <v>2659223.9700000002</v>
      </c>
      <c r="M817">
        <v>96</v>
      </c>
      <c r="N817">
        <v>939.16</v>
      </c>
      <c r="O817" s="7">
        <v>-0.1074</v>
      </c>
      <c r="P817" s="7">
        <v>0.93969999999999998</v>
      </c>
      <c r="Q817" t="s">
        <v>31</v>
      </c>
      <c r="W817" s="6"/>
      <c r="Y817" s="6"/>
      <c r="AA817" s="7"/>
      <c r="AC817" s="7"/>
      <c r="AI817" s="7"/>
      <c r="AJ817" s="7"/>
    </row>
    <row r="818" spans="1:36">
      <c r="A818" t="s">
        <v>171</v>
      </c>
      <c r="B818" t="s">
        <v>30</v>
      </c>
      <c r="C818" s="6">
        <v>43376.604155092595</v>
      </c>
      <c r="D818">
        <v>126.25</v>
      </c>
      <c r="E818" s="6">
        <v>43377.635405092595</v>
      </c>
      <c r="F818">
        <v>0.1</v>
      </c>
      <c r="G818" s="7">
        <v>-0.99919999999999998</v>
      </c>
      <c r="H818">
        <v>65565.41</v>
      </c>
      <c r="I818" s="7">
        <v>0.98919999999999997</v>
      </c>
      <c r="J818">
        <v>525</v>
      </c>
      <c r="K818">
        <v>66281.25</v>
      </c>
      <c r="L818">
        <v>2724789.38</v>
      </c>
      <c r="M818">
        <v>87</v>
      </c>
      <c r="N818">
        <v>753.63</v>
      </c>
      <c r="O818" s="7">
        <v>-0.1192</v>
      </c>
      <c r="P818" s="7">
        <v>0.99919999999999998</v>
      </c>
      <c r="Q818" t="s">
        <v>31</v>
      </c>
      <c r="W818" s="6"/>
      <c r="Y818" s="6"/>
      <c r="AA818" s="7"/>
      <c r="AC818" s="7"/>
      <c r="AI818" s="7"/>
      <c r="AJ818" s="7"/>
    </row>
    <row r="819" spans="1:36">
      <c r="A819" t="s">
        <v>160</v>
      </c>
      <c r="B819" t="s">
        <v>30</v>
      </c>
      <c r="C819" s="6">
        <v>43377.635405092595</v>
      </c>
      <c r="D819">
        <v>33.700000000000003</v>
      </c>
      <c r="E819" s="6">
        <v>43377.645821759259</v>
      </c>
      <c r="F819">
        <v>71.650000000000006</v>
      </c>
      <c r="G819" s="7">
        <v>1.1261000000000001</v>
      </c>
      <c r="H819">
        <v>-20476.84</v>
      </c>
      <c r="I819" s="7">
        <v>-1.1574</v>
      </c>
      <c r="J819">
        <v>525</v>
      </c>
      <c r="K819">
        <v>17692.5</v>
      </c>
      <c r="L819">
        <v>2704312.54</v>
      </c>
      <c r="M819">
        <v>4</v>
      </c>
      <c r="N819">
        <v>-5119.21</v>
      </c>
      <c r="O819" s="7">
        <v>-1.7938000000000001</v>
      </c>
      <c r="P819" s="7">
        <v>0.33090000000000003</v>
      </c>
      <c r="Q819" t="s">
        <v>31</v>
      </c>
      <c r="W819" s="6"/>
      <c r="Y819" s="6"/>
      <c r="AA819" s="7"/>
      <c r="AC819" s="7"/>
      <c r="AI819" s="7"/>
      <c r="AJ819" s="7"/>
    </row>
    <row r="820" spans="1:36">
      <c r="A820" t="s">
        <v>148</v>
      </c>
      <c r="B820" t="s">
        <v>30</v>
      </c>
      <c r="C820" s="6">
        <v>43378.388877314814</v>
      </c>
      <c r="D820">
        <v>335</v>
      </c>
      <c r="E820" s="6">
        <v>43378.61109953704</v>
      </c>
      <c r="F820">
        <v>361.65</v>
      </c>
      <c r="G820" s="7">
        <v>7.9600000000000004E-2</v>
      </c>
      <c r="H820">
        <v>-17648.66</v>
      </c>
      <c r="I820" s="7">
        <v>-0.1003</v>
      </c>
      <c r="J820">
        <v>525</v>
      </c>
      <c r="K820">
        <v>175875</v>
      </c>
      <c r="L820">
        <v>2686663.88</v>
      </c>
      <c r="M820">
        <v>65</v>
      </c>
      <c r="N820">
        <v>-271.52</v>
      </c>
      <c r="O820" s="7">
        <v>-0.33550000000000002</v>
      </c>
      <c r="P820" s="7">
        <v>0.45550000000000002</v>
      </c>
      <c r="Q820" t="s">
        <v>31</v>
      </c>
      <c r="W820" s="6"/>
      <c r="Y820" s="6"/>
      <c r="AA820" s="7"/>
      <c r="AC820" s="7"/>
      <c r="AI820" s="7"/>
      <c r="AJ820" s="7"/>
    </row>
    <row r="821" spans="1:36">
      <c r="A821" t="s">
        <v>147</v>
      </c>
      <c r="B821" t="s">
        <v>30</v>
      </c>
      <c r="C821" s="6">
        <v>43378.61109953704</v>
      </c>
      <c r="D821">
        <v>300</v>
      </c>
      <c r="E821" s="6">
        <v>43381.628460648149</v>
      </c>
      <c r="F821">
        <v>211</v>
      </c>
      <c r="G821" s="7">
        <v>-0.29670000000000002</v>
      </c>
      <c r="H821">
        <v>44042.25</v>
      </c>
      <c r="I821" s="7">
        <v>0.27960000000000002</v>
      </c>
      <c r="J821">
        <v>525</v>
      </c>
      <c r="K821">
        <v>157500</v>
      </c>
      <c r="L821">
        <v>2730706.13</v>
      </c>
      <c r="M821">
        <v>83</v>
      </c>
      <c r="N821">
        <v>530.63</v>
      </c>
      <c r="O821" s="7">
        <v>-0.46920000000000001</v>
      </c>
      <c r="P821" s="7">
        <v>0.7077</v>
      </c>
      <c r="Q821" t="s">
        <v>31</v>
      </c>
      <c r="W821" s="6"/>
      <c r="Y821" s="6"/>
      <c r="AA821" s="7"/>
      <c r="AC821" s="7"/>
      <c r="AI821" s="7"/>
      <c r="AJ821" s="7"/>
    </row>
    <row r="822" spans="1:36">
      <c r="A822" t="s">
        <v>221</v>
      </c>
      <c r="B822" t="s">
        <v>30</v>
      </c>
      <c r="C822" s="6">
        <v>43381.628460648149</v>
      </c>
      <c r="D822">
        <v>235.65</v>
      </c>
      <c r="E822" s="6">
        <v>43382.576377314814</v>
      </c>
      <c r="F822">
        <v>242</v>
      </c>
      <c r="G822" s="7">
        <v>2.69E-2</v>
      </c>
      <c r="H822">
        <v>-5841.41</v>
      </c>
      <c r="I822" s="7">
        <v>-4.7199999999999999E-2</v>
      </c>
      <c r="J822">
        <v>525</v>
      </c>
      <c r="K822">
        <v>123716.25</v>
      </c>
      <c r="L822">
        <v>2724864.72</v>
      </c>
      <c r="M822">
        <v>63</v>
      </c>
      <c r="N822">
        <v>-92.72</v>
      </c>
      <c r="O822" s="7">
        <v>-0.47039999999999998</v>
      </c>
      <c r="P822" s="7">
        <v>0.27410000000000001</v>
      </c>
      <c r="Q822" t="s">
        <v>31</v>
      </c>
      <c r="W822" s="6"/>
      <c r="Y822" s="6"/>
      <c r="AA822" s="7"/>
      <c r="AC822" s="7"/>
      <c r="AI822" s="7"/>
      <c r="AJ822" s="7"/>
    </row>
    <row r="823" spans="1:36">
      <c r="A823" t="s">
        <v>144</v>
      </c>
      <c r="B823" t="s">
        <v>30</v>
      </c>
      <c r="C823" s="6">
        <v>43382.576377314814</v>
      </c>
      <c r="D823">
        <v>253.25</v>
      </c>
      <c r="E823" s="6">
        <v>43382.614571759259</v>
      </c>
      <c r="F823">
        <v>325.45</v>
      </c>
      <c r="G823" s="7">
        <v>0.28510000000000002</v>
      </c>
      <c r="H823">
        <v>-40943.17</v>
      </c>
      <c r="I823" s="7">
        <v>-0.30790000000000001</v>
      </c>
      <c r="J823">
        <v>525</v>
      </c>
      <c r="K823">
        <v>132956.25</v>
      </c>
      <c r="L823">
        <v>2683921.54</v>
      </c>
      <c r="M823">
        <v>12</v>
      </c>
      <c r="N823">
        <v>-3411.93</v>
      </c>
      <c r="O823" s="7">
        <v>-0.3352</v>
      </c>
      <c r="P823" s="7">
        <v>6.8500000000000005E-2</v>
      </c>
      <c r="Q823" t="s">
        <v>31</v>
      </c>
      <c r="W823" s="6"/>
      <c r="Y823" s="6"/>
      <c r="AA823" s="7"/>
      <c r="AC823" s="7"/>
      <c r="AI823" s="7"/>
      <c r="AJ823" s="7"/>
    </row>
    <row r="824" spans="1:36">
      <c r="A824" t="s">
        <v>146</v>
      </c>
      <c r="B824" t="s">
        <v>30</v>
      </c>
      <c r="C824" s="6">
        <v>43382.614571759259</v>
      </c>
      <c r="D824">
        <v>209.2</v>
      </c>
      <c r="E824" s="6">
        <v>43382.628460648149</v>
      </c>
      <c r="F824">
        <v>329.2</v>
      </c>
      <c r="G824" s="7">
        <v>0.5736</v>
      </c>
      <c r="H824">
        <v>-65826.600000000006</v>
      </c>
      <c r="I824" s="7">
        <v>-0.59930000000000005</v>
      </c>
      <c r="J824">
        <v>525</v>
      </c>
      <c r="K824">
        <v>109830</v>
      </c>
      <c r="L824">
        <v>2618094.94</v>
      </c>
      <c r="M824">
        <v>5</v>
      </c>
      <c r="N824">
        <v>-13165.32</v>
      </c>
      <c r="O824" s="7">
        <v>-0.5736</v>
      </c>
      <c r="P824" s="7">
        <v>0.20119999999999999</v>
      </c>
      <c r="Q824" t="s">
        <v>31</v>
      </c>
      <c r="W824" s="6"/>
      <c r="Y824" s="6"/>
      <c r="AA824" s="7"/>
      <c r="AC824" s="7"/>
      <c r="AI824" s="7"/>
      <c r="AJ824" s="7"/>
    </row>
    <row r="825" spans="1:36">
      <c r="A825" t="s">
        <v>144</v>
      </c>
      <c r="B825" t="s">
        <v>30</v>
      </c>
      <c r="C825" s="6">
        <v>43382.628460648149</v>
      </c>
      <c r="D825">
        <v>204.5</v>
      </c>
      <c r="E825" s="6">
        <v>43383.406238425923</v>
      </c>
      <c r="F825">
        <v>258.95</v>
      </c>
      <c r="G825" s="7">
        <v>0.26629999999999998</v>
      </c>
      <c r="H825">
        <v>-31019.360000000001</v>
      </c>
      <c r="I825" s="7">
        <v>-0.28889999999999999</v>
      </c>
      <c r="J825">
        <v>525</v>
      </c>
      <c r="K825">
        <v>107362.5</v>
      </c>
      <c r="L825">
        <v>2587075.58</v>
      </c>
      <c r="M825">
        <v>14</v>
      </c>
      <c r="N825">
        <v>-2215.67</v>
      </c>
      <c r="O825" s="7">
        <v>-0.29220000000000002</v>
      </c>
      <c r="P825" s="7">
        <v>0.12909999999999999</v>
      </c>
      <c r="Q825" t="s">
        <v>31</v>
      </c>
      <c r="W825" s="6"/>
      <c r="Y825" s="6"/>
      <c r="AA825" s="7"/>
      <c r="AC825" s="7"/>
      <c r="AI825" s="7"/>
      <c r="AJ825" s="7"/>
    </row>
    <row r="826" spans="1:36">
      <c r="A826" t="s">
        <v>146</v>
      </c>
      <c r="B826" t="s">
        <v>30</v>
      </c>
      <c r="C826" s="6">
        <v>43383.406238425923</v>
      </c>
      <c r="D826">
        <v>199</v>
      </c>
      <c r="E826" s="6">
        <v>43384.388877314814</v>
      </c>
      <c r="F826">
        <v>170.2</v>
      </c>
      <c r="G826" s="7">
        <v>-0.1447</v>
      </c>
      <c r="H826">
        <v>13181.7</v>
      </c>
      <c r="I826" s="7">
        <v>0.12620000000000001</v>
      </c>
      <c r="J826">
        <v>525</v>
      </c>
      <c r="K826">
        <v>104475</v>
      </c>
      <c r="L826">
        <v>2600257.2799999998</v>
      </c>
      <c r="M826">
        <v>73</v>
      </c>
      <c r="N826">
        <v>180.57</v>
      </c>
      <c r="O826" s="7">
        <v>-4.87E-2</v>
      </c>
      <c r="P826" s="7">
        <v>0.94969999999999999</v>
      </c>
      <c r="Q826" t="s">
        <v>31</v>
      </c>
      <c r="W826" s="6"/>
      <c r="Y826" s="6"/>
      <c r="AA826" s="7"/>
      <c r="AC826" s="7"/>
      <c r="AI826" s="7"/>
      <c r="AJ826" s="7"/>
    </row>
    <row r="827" spans="1:36">
      <c r="A827" t="s">
        <v>152</v>
      </c>
      <c r="B827" t="s">
        <v>30</v>
      </c>
      <c r="C827" s="6">
        <v>43384.388877314814</v>
      </c>
      <c r="D827">
        <v>135.19999999999999</v>
      </c>
      <c r="E827" s="6">
        <v>43384.54859953704</v>
      </c>
      <c r="F827">
        <v>289.7</v>
      </c>
      <c r="G827" s="7">
        <v>1.1428</v>
      </c>
      <c r="H827">
        <v>-83343.23</v>
      </c>
      <c r="I827" s="7">
        <v>-1.1741999999999999</v>
      </c>
      <c r="J827">
        <v>525</v>
      </c>
      <c r="K827">
        <v>70980</v>
      </c>
      <c r="L827">
        <v>2516914.0499999998</v>
      </c>
      <c r="M827">
        <v>47</v>
      </c>
      <c r="N827">
        <v>-1773.26</v>
      </c>
      <c r="O827" s="7">
        <v>-1.4037999999999999</v>
      </c>
      <c r="P827" s="7">
        <v>0.70409999999999995</v>
      </c>
      <c r="Q827" t="s">
        <v>31</v>
      </c>
      <c r="W827" s="6"/>
      <c r="Y827" s="6"/>
      <c r="AA827" s="7"/>
      <c r="AC827" s="7"/>
      <c r="AI827" s="7"/>
      <c r="AJ827" s="7"/>
    </row>
    <row r="828" spans="1:36">
      <c r="A828" t="s">
        <v>160</v>
      </c>
      <c r="B828" t="s">
        <v>30</v>
      </c>
      <c r="C828" s="6">
        <v>43384.54859953704</v>
      </c>
      <c r="D828">
        <v>74.45</v>
      </c>
      <c r="E828" s="6">
        <v>43384.645821759259</v>
      </c>
      <c r="F828">
        <v>90</v>
      </c>
      <c r="G828" s="7">
        <v>0.2089</v>
      </c>
      <c r="H828">
        <v>-9027.11</v>
      </c>
      <c r="I828" s="7">
        <v>-0.23100000000000001</v>
      </c>
      <c r="J828">
        <v>525</v>
      </c>
      <c r="K828">
        <v>39086.25</v>
      </c>
      <c r="L828">
        <v>2507886.94</v>
      </c>
      <c r="M828">
        <v>29</v>
      </c>
      <c r="N828">
        <v>-311.27999999999997</v>
      </c>
      <c r="O828" s="7">
        <v>-2.2726999999999999</v>
      </c>
      <c r="P828" s="7">
        <v>0.18129999999999999</v>
      </c>
      <c r="Q828" t="s">
        <v>31</v>
      </c>
      <c r="W828" s="6"/>
      <c r="Y828" s="6"/>
      <c r="AA828" s="7"/>
      <c r="AC828" s="7"/>
      <c r="AI828" s="7"/>
      <c r="AJ828" s="7"/>
    </row>
    <row r="829" spans="1:36">
      <c r="A829" t="s">
        <v>178</v>
      </c>
      <c r="B829" t="s">
        <v>30</v>
      </c>
      <c r="C829" s="6">
        <v>43385.388877314814</v>
      </c>
      <c r="D829">
        <v>281.14999999999998</v>
      </c>
      <c r="E829" s="6">
        <v>43388.388877314814</v>
      </c>
      <c r="F829">
        <v>273.3</v>
      </c>
      <c r="G829" s="7">
        <v>-2.7900000000000001E-2</v>
      </c>
      <c r="H829">
        <v>1210.3900000000001</v>
      </c>
      <c r="I829" s="7">
        <v>8.2000000000000007E-3</v>
      </c>
      <c r="J829">
        <v>525</v>
      </c>
      <c r="K829">
        <v>147603.75</v>
      </c>
      <c r="L829">
        <v>2509097.33</v>
      </c>
      <c r="M829">
        <v>78</v>
      </c>
      <c r="N829">
        <v>15.52</v>
      </c>
      <c r="O829" s="7">
        <v>-0.1341</v>
      </c>
      <c r="P829" s="7">
        <v>0.40100000000000002</v>
      </c>
      <c r="Q829" t="s">
        <v>31</v>
      </c>
      <c r="W829" s="6"/>
      <c r="Y829" s="6"/>
      <c r="AA829" s="7"/>
      <c r="AC829" s="7"/>
      <c r="AI829" s="7"/>
      <c r="AJ829" s="7"/>
    </row>
    <row r="830" spans="1:36">
      <c r="A830" t="s">
        <v>171</v>
      </c>
      <c r="B830" t="s">
        <v>30</v>
      </c>
      <c r="C830" s="6">
        <v>43388.388877314814</v>
      </c>
      <c r="D830">
        <v>244.9</v>
      </c>
      <c r="E830" s="6">
        <v>43388.520821759259</v>
      </c>
      <c r="F830">
        <v>292.25</v>
      </c>
      <c r="G830" s="7">
        <v>0.1933</v>
      </c>
      <c r="H830">
        <v>-27678.79</v>
      </c>
      <c r="I830" s="7">
        <v>-0.21529999999999999</v>
      </c>
      <c r="J830">
        <v>525</v>
      </c>
      <c r="K830">
        <v>128572.5</v>
      </c>
      <c r="L830">
        <v>2481418.54</v>
      </c>
      <c r="M830">
        <v>39</v>
      </c>
      <c r="N830">
        <v>-709.71</v>
      </c>
      <c r="O830" s="7">
        <v>-0.42920000000000003</v>
      </c>
      <c r="P830" s="7">
        <v>0.15190000000000001</v>
      </c>
      <c r="Q830" t="s">
        <v>31</v>
      </c>
      <c r="W830" s="6"/>
      <c r="Y830" s="6"/>
      <c r="AA830" s="7"/>
      <c r="AC830" s="7"/>
      <c r="AI830" s="7"/>
      <c r="AJ830" s="7"/>
    </row>
    <row r="831" spans="1:36">
      <c r="A831" t="s">
        <v>169</v>
      </c>
      <c r="B831" t="s">
        <v>30</v>
      </c>
      <c r="C831" s="6">
        <v>43388.520821759259</v>
      </c>
      <c r="D831">
        <v>282</v>
      </c>
      <c r="E831" s="6">
        <v>43388.607627314814</v>
      </c>
      <c r="F831">
        <v>275.95</v>
      </c>
      <c r="G831" s="7">
        <v>-2.1499999999999998E-2</v>
      </c>
      <c r="H831">
        <v>247.01</v>
      </c>
      <c r="I831" s="7">
        <v>1.6999999999999999E-3</v>
      </c>
      <c r="J831">
        <v>525</v>
      </c>
      <c r="K831">
        <v>148050</v>
      </c>
      <c r="L831">
        <v>2481665.5499999998</v>
      </c>
      <c r="M831">
        <v>26</v>
      </c>
      <c r="N831">
        <v>9.5</v>
      </c>
      <c r="O831" s="7">
        <v>-0.23400000000000001</v>
      </c>
      <c r="P831" s="7">
        <v>0.23619999999999999</v>
      </c>
      <c r="Q831" t="s">
        <v>31</v>
      </c>
      <c r="W831" s="6"/>
      <c r="Y831" s="6"/>
      <c r="AA831" s="7"/>
      <c r="AC831" s="7"/>
      <c r="AI831" s="7"/>
      <c r="AJ831" s="7"/>
    </row>
    <row r="832" spans="1:36">
      <c r="A832" t="s">
        <v>170</v>
      </c>
      <c r="B832" t="s">
        <v>30</v>
      </c>
      <c r="C832" s="6">
        <v>43388.607627314814</v>
      </c>
      <c r="D832">
        <v>217.9</v>
      </c>
      <c r="E832" s="6">
        <v>43389.388877314814</v>
      </c>
      <c r="F832">
        <v>265</v>
      </c>
      <c r="G832" s="7">
        <v>0.2162</v>
      </c>
      <c r="H832">
        <v>-27262.720000000001</v>
      </c>
      <c r="I832" s="7">
        <v>-0.23830000000000001</v>
      </c>
      <c r="J832">
        <v>525</v>
      </c>
      <c r="K832">
        <v>114397.5</v>
      </c>
      <c r="L832">
        <v>2454402.83</v>
      </c>
      <c r="M832">
        <v>15</v>
      </c>
      <c r="N832">
        <v>-1817.51</v>
      </c>
      <c r="O832" s="7">
        <v>-0.23699999999999999</v>
      </c>
      <c r="P832" s="7">
        <v>0.22259999999999999</v>
      </c>
      <c r="Q832" t="s">
        <v>31</v>
      </c>
      <c r="W832" s="6"/>
      <c r="Y832" s="6"/>
      <c r="AA832" s="7"/>
      <c r="AC832" s="7"/>
      <c r="AI832" s="7"/>
      <c r="AJ832" s="7"/>
    </row>
    <row r="833" spans="1:36">
      <c r="A833" t="s">
        <v>165</v>
      </c>
      <c r="B833" t="s">
        <v>30</v>
      </c>
      <c r="C833" s="6">
        <v>43389.388877314814</v>
      </c>
      <c r="D833">
        <v>222.5</v>
      </c>
      <c r="E833" s="6">
        <v>43389.645821759259</v>
      </c>
      <c r="F833">
        <v>110</v>
      </c>
      <c r="G833" s="7">
        <v>-0.50560000000000005</v>
      </c>
      <c r="H833">
        <v>57316.88</v>
      </c>
      <c r="I833" s="7">
        <v>0.49070000000000003</v>
      </c>
      <c r="J833">
        <v>525</v>
      </c>
      <c r="K833">
        <v>116812.5</v>
      </c>
      <c r="L833">
        <v>2511719.7000000002</v>
      </c>
      <c r="M833">
        <v>75</v>
      </c>
      <c r="N833">
        <v>764.23</v>
      </c>
      <c r="O833" s="7">
        <v>-0.35980000000000001</v>
      </c>
      <c r="P833" s="7">
        <v>0.6492</v>
      </c>
      <c r="Q833" t="s">
        <v>31</v>
      </c>
      <c r="W833" s="6"/>
      <c r="Y833" s="6"/>
      <c r="AA833" s="7"/>
      <c r="AC833" s="7"/>
      <c r="AI833" s="7"/>
      <c r="AJ833" s="7"/>
    </row>
    <row r="834" spans="1:36">
      <c r="A834" t="s">
        <v>175</v>
      </c>
      <c r="B834" t="s">
        <v>30</v>
      </c>
      <c r="C834" s="6">
        <v>43390.388877314814</v>
      </c>
      <c r="D834">
        <v>85.1</v>
      </c>
      <c r="E834" s="6">
        <v>43390.461793981478</v>
      </c>
      <c r="F834">
        <v>169.5</v>
      </c>
      <c r="G834" s="7">
        <v>0.99180000000000001</v>
      </c>
      <c r="H834">
        <v>-39125.699999999997</v>
      </c>
      <c r="I834" s="7">
        <v>-1.0217000000000001</v>
      </c>
      <c r="J834">
        <v>450</v>
      </c>
      <c r="K834">
        <v>38295</v>
      </c>
      <c r="L834">
        <v>2472594</v>
      </c>
      <c r="M834">
        <v>22</v>
      </c>
      <c r="N834">
        <v>-1778.44</v>
      </c>
      <c r="O834" s="7">
        <v>-1.2462</v>
      </c>
      <c r="P834" s="7">
        <v>0.24560000000000001</v>
      </c>
      <c r="Q834" t="s">
        <v>31</v>
      </c>
      <c r="W834" s="6"/>
      <c r="Y834" s="6"/>
      <c r="AA834" s="7"/>
      <c r="AC834" s="7"/>
      <c r="AI834" s="7"/>
      <c r="AJ834" s="7"/>
    </row>
    <row r="835" spans="1:36">
      <c r="A835" t="s">
        <v>166</v>
      </c>
      <c r="B835" t="s">
        <v>30</v>
      </c>
      <c r="C835" s="6">
        <v>43390.461793981478</v>
      </c>
      <c r="D835">
        <v>91.75</v>
      </c>
      <c r="E835" s="6">
        <v>43390.645821759259</v>
      </c>
      <c r="F835">
        <v>0.05</v>
      </c>
      <c r="G835" s="7">
        <v>-0.99950000000000006</v>
      </c>
      <c r="H835">
        <v>40851.9</v>
      </c>
      <c r="I835" s="7">
        <v>0.98939999999999995</v>
      </c>
      <c r="J835">
        <v>450</v>
      </c>
      <c r="K835">
        <v>41287.5</v>
      </c>
      <c r="L835">
        <v>2513445.9</v>
      </c>
      <c r="M835">
        <v>54</v>
      </c>
      <c r="N835">
        <v>756.52</v>
      </c>
      <c r="O835" s="7">
        <v>-0.26050000000000001</v>
      </c>
      <c r="P835" s="7">
        <v>0.99950000000000006</v>
      </c>
      <c r="Q835" t="s">
        <v>31</v>
      </c>
      <c r="W835" s="6"/>
      <c r="Y835" s="6"/>
      <c r="AA835" s="7"/>
      <c r="AC835" s="7"/>
      <c r="AI835" s="7"/>
      <c r="AJ835" s="7"/>
    </row>
    <row r="836" spans="1:36">
      <c r="A836" t="s">
        <v>149</v>
      </c>
      <c r="B836" t="s">
        <v>30</v>
      </c>
      <c r="C836" s="6">
        <v>43392.388877314814</v>
      </c>
      <c r="D836">
        <v>315.05</v>
      </c>
      <c r="E836" s="6">
        <v>43395.388877314814</v>
      </c>
      <c r="F836">
        <v>380.4</v>
      </c>
      <c r="G836" s="7">
        <v>0.2074</v>
      </c>
      <c r="H836">
        <v>-37959.86</v>
      </c>
      <c r="I836" s="7">
        <v>-0.22950000000000001</v>
      </c>
      <c r="J836">
        <v>525</v>
      </c>
      <c r="K836">
        <v>165401.25</v>
      </c>
      <c r="L836">
        <v>2475486.04</v>
      </c>
      <c r="M836">
        <v>78</v>
      </c>
      <c r="N836">
        <v>-486.66</v>
      </c>
      <c r="O836" s="7">
        <v>-0.55449999999999999</v>
      </c>
      <c r="P836" s="7">
        <v>0.15870000000000001</v>
      </c>
      <c r="Q836" t="s">
        <v>31</v>
      </c>
      <c r="W836" s="6"/>
      <c r="Y836" s="6"/>
      <c r="AA836" s="7"/>
      <c r="AC836" s="7"/>
      <c r="AI836" s="7"/>
      <c r="AJ836" s="7"/>
    </row>
    <row r="837" spans="1:36">
      <c r="A837" t="s">
        <v>163</v>
      </c>
      <c r="B837" t="s">
        <v>30</v>
      </c>
      <c r="C837" s="6">
        <v>43395.388877314814</v>
      </c>
      <c r="D837">
        <v>304.8</v>
      </c>
      <c r="E837" s="6">
        <v>43395.572905092595</v>
      </c>
      <c r="F837">
        <v>286.45</v>
      </c>
      <c r="G837" s="7">
        <v>-6.0199999999999997E-2</v>
      </c>
      <c r="H837">
        <v>6529.69</v>
      </c>
      <c r="I837" s="7">
        <v>4.0800000000000003E-2</v>
      </c>
      <c r="J837">
        <v>525</v>
      </c>
      <c r="K837">
        <v>160020</v>
      </c>
      <c r="L837">
        <v>2482015.73</v>
      </c>
      <c r="M837">
        <v>54</v>
      </c>
      <c r="N837">
        <v>120.92</v>
      </c>
      <c r="O837" s="7">
        <v>-0.2218</v>
      </c>
      <c r="P837" s="7">
        <v>0.44209999999999999</v>
      </c>
      <c r="Q837" t="s">
        <v>31</v>
      </c>
      <c r="W837" s="6"/>
      <c r="Y837" s="6"/>
      <c r="AA837" s="7"/>
      <c r="AC837" s="7"/>
      <c r="AI837" s="7"/>
      <c r="AJ837" s="7"/>
    </row>
    <row r="838" spans="1:36">
      <c r="A838" t="s">
        <v>170</v>
      </c>
      <c r="B838" t="s">
        <v>30</v>
      </c>
      <c r="C838" s="6">
        <v>43395.572905092595</v>
      </c>
      <c r="D838">
        <v>184.85</v>
      </c>
      <c r="E838" s="6">
        <v>43396.64234953704</v>
      </c>
      <c r="F838">
        <v>88.3</v>
      </c>
      <c r="G838" s="7">
        <v>-0.52229999999999999</v>
      </c>
      <c r="H838">
        <v>49254.71</v>
      </c>
      <c r="I838" s="7">
        <v>0.50749999999999995</v>
      </c>
      <c r="J838">
        <v>525</v>
      </c>
      <c r="K838">
        <v>97046.25</v>
      </c>
      <c r="L838">
        <v>2531270.44</v>
      </c>
      <c r="M838">
        <v>98</v>
      </c>
      <c r="N838">
        <v>502.6</v>
      </c>
      <c r="O838" s="7">
        <v>-0.24340000000000001</v>
      </c>
      <c r="P838" s="7">
        <v>0.75570000000000004</v>
      </c>
      <c r="Q838" t="s">
        <v>31</v>
      </c>
      <c r="W838" s="6"/>
      <c r="Y838" s="6"/>
      <c r="AA838" s="7"/>
      <c r="AC838" s="7"/>
      <c r="AI838" s="7"/>
      <c r="AJ838" s="7"/>
    </row>
    <row r="839" spans="1:36">
      <c r="A839" t="s">
        <v>162</v>
      </c>
      <c r="B839" t="s">
        <v>30</v>
      </c>
      <c r="C839" s="6">
        <v>43396.64234953704</v>
      </c>
      <c r="D839">
        <v>188.6</v>
      </c>
      <c r="E839" s="6">
        <v>43397.545127314814</v>
      </c>
      <c r="F839">
        <v>120</v>
      </c>
      <c r="G839" s="7">
        <v>-0.36370000000000002</v>
      </c>
      <c r="H839">
        <v>34394.85</v>
      </c>
      <c r="I839" s="7">
        <v>0.34739999999999999</v>
      </c>
      <c r="J839">
        <v>525</v>
      </c>
      <c r="K839">
        <v>99015</v>
      </c>
      <c r="L839">
        <v>2565665.29</v>
      </c>
      <c r="M839">
        <v>50</v>
      </c>
      <c r="N839">
        <v>687.9</v>
      </c>
      <c r="O839" s="7">
        <v>-0.1021</v>
      </c>
      <c r="P839" s="7">
        <v>0.81310000000000004</v>
      </c>
      <c r="Q839" t="s">
        <v>31</v>
      </c>
      <c r="W839" s="6"/>
      <c r="Y839" s="6"/>
      <c r="AA839" s="7"/>
      <c r="AC839" s="7"/>
      <c r="AI839" s="7"/>
      <c r="AJ839" s="7"/>
    </row>
    <row r="840" spans="1:36">
      <c r="A840" t="s">
        <v>151</v>
      </c>
      <c r="B840" t="s">
        <v>30</v>
      </c>
      <c r="C840" s="6">
        <v>43397.545127314814</v>
      </c>
      <c r="D840">
        <v>160.69999999999999</v>
      </c>
      <c r="E840" s="6">
        <v>43398.645821759259</v>
      </c>
      <c r="F840">
        <v>0.05</v>
      </c>
      <c r="G840" s="7">
        <v>-0.99970000000000003</v>
      </c>
      <c r="H840">
        <v>83497.31</v>
      </c>
      <c r="I840" s="7">
        <v>0.98970000000000002</v>
      </c>
      <c r="J840">
        <v>525</v>
      </c>
      <c r="K840">
        <v>84367.5</v>
      </c>
      <c r="L840">
        <v>2649162.6</v>
      </c>
      <c r="M840">
        <v>107</v>
      </c>
      <c r="N840">
        <v>780.35</v>
      </c>
      <c r="O840" s="7">
        <v>-0.25509999999999999</v>
      </c>
      <c r="P840" s="7">
        <v>0.99970000000000003</v>
      </c>
      <c r="Q840" t="s">
        <v>31</v>
      </c>
      <c r="W840" s="6"/>
      <c r="Y840" s="6"/>
      <c r="AA840" s="7"/>
      <c r="AC840" s="7"/>
      <c r="AI840" s="7"/>
      <c r="AJ840" s="7"/>
    </row>
    <row r="841" spans="1:36">
      <c r="A841" t="s">
        <v>147</v>
      </c>
      <c r="B841" t="s">
        <v>30</v>
      </c>
      <c r="C841" s="6">
        <v>43399.388877314814</v>
      </c>
      <c r="D841">
        <v>307.45</v>
      </c>
      <c r="E841" s="6">
        <v>43399.51734953704</v>
      </c>
      <c r="F841">
        <v>310.2</v>
      </c>
      <c r="G841" s="7">
        <v>8.8999999999999999E-3</v>
      </c>
      <c r="H841">
        <v>-4686.41</v>
      </c>
      <c r="I841" s="7">
        <v>-2.9000000000000001E-2</v>
      </c>
      <c r="J841">
        <v>525</v>
      </c>
      <c r="K841">
        <v>161411.25</v>
      </c>
      <c r="L841">
        <v>2644476.19</v>
      </c>
      <c r="M841">
        <v>38</v>
      </c>
      <c r="N841">
        <v>-123.33</v>
      </c>
      <c r="O841" s="7">
        <v>-0.2291</v>
      </c>
      <c r="P841" s="7">
        <v>0.20519999999999999</v>
      </c>
      <c r="Q841" t="s">
        <v>31</v>
      </c>
      <c r="W841" s="6"/>
      <c r="Y841" s="6"/>
      <c r="AA841" s="7"/>
      <c r="AC841" s="7"/>
      <c r="AI841" s="7"/>
      <c r="AJ841" s="7"/>
    </row>
    <row r="842" spans="1:36">
      <c r="A842" t="s">
        <v>146</v>
      </c>
      <c r="B842" t="s">
        <v>30</v>
      </c>
      <c r="C842" s="6">
        <v>43399.51734953704</v>
      </c>
      <c r="D842">
        <v>254.05</v>
      </c>
      <c r="E842" s="6">
        <v>43399.572905092595</v>
      </c>
      <c r="F842">
        <v>286.8</v>
      </c>
      <c r="G842" s="7">
        <v>0.12889999999999999</v>
      </c>
      <c r="H842">
        <v>-20033.21</v>
      </c>
      <c r="I842" s="7">
        <v>-0.1502</v>
      </c>
      <c r="J842">
        <v>525</v>
      </c>
      <c r="K842">
        <v>133376.25</v>
      </c>
      <c r="L842">
        <v>2624442.98</v>
      </c>
      <c r="M842">
        <v>17</v>
      </c>
      <c r="N842">
        <v>-1178.42</v>
      </c>
      <c r="O842" s="7">
        <v>-0.20449999999999999</v>
      </c>
      <c r="P842" s="7">
        <v>5.6500000000000002E-2</v>
      </c>
      <c r="Q842" t="s">
        <v>31</v>
      </c>
      <c r="W842" s="6"/>
      <c r="Y842" s="6"/>
      <c r="AA842" s="7"/>
      <c r="AC842" s="7"/>
      <c r="AI842" s="7"/>
      <c r="AJ842" s="7"/>
    </row>
    <row r="843" spans="1:36">
      <c r="A843" t="s">
        <v>147</v>
      </c>
      <c r="B843" t="s">
        <v>30</v>
      </c>
      <c r="C843" s="6">
        <v>43399.572905092595</v>
      </c>
      <c r="D843">
        <v>268.35000000000002</v>
      </c>
      <c r="E843" s="6">
        <v>43402.388877314814</v>
      </c>
      <c r="F843">
        <v>138.55000000000001</v>
      </c>
      <c r="G843" s="7">
        <v>-0.48370000000000002</v>
      </c>
      <c r="H843">
        <v>66008.78</v>
      </c>
      <c r="I843" s="7">
        <v>0.46850000000000003</v>
      </c>
      <c r="J843">
        <v>525</v>
      </c>
      <c r="K843">
        <v>140883.75</v>
      </c>
      <c r="L843">
        <v>2690451.75</v>
      </c>
      <c r="M843">
        <v>25</v>
      </c>
      <c r="N843">
        <v>2640.35</v>
      </c>
      <c r="O843" s="7">
        <v>-5.2900000000000003E-2</v>
      </c>
      <c r="P843" s="7">
        <v>0.48370000000000002</v>
      </c>
      <c r="Q843" t="s">
        <v>31</v>
      </c>
      <c r="W843" s="6"/>
      <c r="Y843" s="6"/>
      <c r="AA843" s="7"/>
      <c r="AC843" s="7"/>
      <c r="AI843" s="7"/>
      <c r="AJ843" s="7"/>
    </row>
    <row r="844" spans="1:36">
      <c r="A844" t="s">
        <v>158</v>
      </c>
      <c r="B844" t="s">
        <v>30</v>
      </c>
      <c r="C844" s="6">
        <v>43402.388877314814</v>
      </c>
      <c r="D844">
        <v>260</v>
      </c>
      <c r="E844" s="6">
        <v>43403.559016203704</v>
      </c>
      <c r="F844">
        <v>54</v>
      </c>
      <c r="G844" s="7">
        <v>-0.7923</v>
      </c>
      <c r="H844">
        <v>106501.5</v>
      </c>
      <c r="I844" s="7">
        <v>0.7802</v>
      </c>
      <c r="J844">
        <v>525</v>
      </c>
      <c r="K844">
        <v>136500</v>
      </c>
      <c r="L844">
        <v>2796953.25</v>
      </c>
      <c r="M844">
        <v>127</v>
      </c>
      <c r="N844">
        <v>838.59</v>
      </c>
      <c r="O844" s="7">
        <v>-3.6200000000000003E-2</v>
      </c>
      <c r="P844" s="7">
        <v>0.89119999999999999</v>
      </c>
      <c r="Q844" t="s">
        <v>31</v>
      </c>
      <c r="W844" s="6"/>
      <c r="Y844" s="6"/>
      <c r="AA844" s="7"/>
      <c r="AC844" s="7"/>
      <c r="AI844" s="7"/>
      <c r="AJ844" s="7"/>
    </row>
    <row r="845" spans="1:36">
      <c r="A845" t="s">
        <v>161</v>
      </c>
      <c r="B845" t="s">
        <v>30</v>
      </c>
      <c r="C845" s="6">
        <v>43403.559016203704</v>
      </c>
      <c r="D845">
        <v>216.6</v>
      </c>
      <c r="E845" s="6">
        <v>43404.510405092595</v>
      </c>
      <c r="F845">
        <v>143.65</v>
      </c>
      <c r="G845" s="7">
        <v>-0.33679999999999999</v>
      </c>
      <c r="H845">
        <v>36407.440000000002</v>
      </c>
      <c r="I845" s="7">
        <v>0.32019999999999998</v>
      </c>
      <c r="J845">
        <v>525</v>
      </c>
      <c r="K845">
        <v>113715</v>
      </c>
      <c r="L845">
        <v>2833360.69</v>
      </c>
      <c r="M845">
        <v>64</v>
      </c>
      <c r="N845">
        <v>568.87</v>
      </c>
      <c r="O845" s="7">
        <v>-0.21310000000000001</v>
      </c>
      <c r="P845" s="7">
        <v>0.66920000000000002</v>
      </c>
      <c r="Q845" t="s">
        <v>31</v>
      </c>
      <c r="W845" s="6"/>
      <c r="Y845" s="6"/>
      <c r="AA845" s="7"/>
      <c r="AC845" s="7"/>
      <c r="AI845" s="7"/>
      <c r="AJ845" s="7"/>
    </row>
    <row r="846" spans="1:36">
      <c r="A846" t="s">
        <v>148</v>
      </c>
      <c r="B846" t="s">
        <v>30</v>
      </c>
      <c r="C846" s="6">
        <v>43404.510405092595</v>
      </c>
      <c r="D846">
        <v>164.35</v>
      </c>
      <c r="E846" s="6">
        <v>43405.645821759259</v>
      </c>
      <c r="F846">
        <v>0.05</v>
      </c>
      <c r="G846" s="7">
        <v>-0.99970000000000003</v>
      </c>
      <c r="H846">
        <v>85394.4</v>
      </c>
      <c r="I846" s="7">
        <v>0.98970000000000002</v>
      </c>
      <c r="J846">
        <v>525</v>
      </c>
      <c r="K846">
        <v>86283.75</v>
      </c>
      <c r="L846">
        <v>2918755.09</v>
      </c>
      <c r="M846">
        <v>117</v>
      </c>
      <c r="N846">
        <v>729.87</v>
      </c>
      <c r="O846" s="7">
        <v>-0.2102</v>
      </c>
      <c r="P846" s="7">
        <v>0.99970000000000003</v>
      </c>
      <c r="Q846" t="s">
        <v>31</v>
      </c>
      <c r="W846" s="6"/>
      <c r="Y846" s="6"/>
      <c r="AA846" s="7"/>
      <c r="AC846" s="7"/>
      <c r="AI846" s="7"/>
      <c r="AJ846" s="7"/>
    </row>
    <row r="847" spans="1:36">
      <c r="A847" t="s">
        <v>172</v>
      </c>
      <c r="B847" t="s">
        <v>30</v>
      </c>
      <c r="C847" s="6">
        <v>43406.388877314814</v>
      </c>
      <c r="D847">
        <v>216.15</v>
      </c>
      <c r="E847" s="6">
        <v>43409.39234953704</v>
      </c>
      <c r="F847">
        <v>179.95</v>
      </c>
      <c r="G847" s="7">
        <v>-0.16750000000000001</v>
      </c>
      <c r="H847">
        <v>16925.48</v>
      </c>
      <c r="I847" s="7">
        <v>0.1492</v>
      </c>
      <c r="J847">
        <v>525</v>
      </c>
      <c r="K847">
        <v>113478.75</v>
      </c>
      <c r="L847">
        <v>2935680.57</v>
      </c>
      <c r="M847">
        <v>79</v>
      </c>
      <c r="N847">
        <v>214.25</v>
      </c>
      <c r="O847" s="7">
        <v>-0.2029</v>
      </c>
      <c r="P847" s="7">
        <v>0.55589999999999995</v>
      </c>
      <c r="Q847" t="s">
        <v>31</v>
      </c>
      <c r="W847" s="6"/>
      <c r="Y847" s="6"/>
      <c r="AA847" s="7"/>
      <c r="AC847" s="7"/>
      <c r="AI847" s="7"/>
      <c r="AJ847" s="7"/>
    </row>
    <row r="848" spans="1:36">
      <c r="A848" t="s">
        <v>176</v>
      </c>
      <c r="B848" t="s">
        <v>30</v>
      </c>
      <c r="C848" s="6">
        <v>43409.402766203704</v>
      </c>
      <c r="D848">
        <v>112.95</v>
      </c>
      <c r="E848" s="6">
        <v>43409.555543981478</v>
      </c>
      <c r="F848">
        <v>120</v>
      </c>
      <c r="G848" s="7">
        <v>6.2399999999999997E-2</v>
      </c>
      <c r="H848">
        <v>-4924.24</v>
      </c>
      <c r="I848" s="7">
        <v>-8.3000000000000004E-2</v>
      </c>
      <c r="J848">
        <v>525</v>
      </c>
      <c r="K848">
        <v>59298.75</v>
      </c>
      <c r="L848">
        <v>2930756.33</v>
      </c>
      <c r="M848">
        <v>45</v>
      </c>
      <c r="N848">
        <v>-109.43</v>
      </c>
      <c r="O848" s="7">
        <v>-0.2271</v>
      </c>
      <c r="P848" s="7">
        <v>0.31469999999999998</v>
      </c>
      <c r="Q848" t="s">
        <v>31</v>
      </c>
      <c r="W848" s="6"/>
      <c r="Y848" s="6"/>
      <c r="AA848" s="7"/>
      <c r="AC848" s="7"/>
      <c r="AI848" s="7"/>
      <c r="AJ848" s="7"/>
    </row>
    <row r="849" spans="1:36">
      <c r="A849" t="s">
        <v>167</v>
      </c>
      <c r="B849" t="s">
        <v>30</v>
      </c>
      <c r="C849" s="6">
        <v>43409.555543981478</v>
      </c>
      <c r="D849">
        <v>133.30000000000001</v>
      </c>
      <c r="E849" s="6">
        <v>43410.576377314814</v>
      </c>
      <c r="F849">
        <v>36.6</v>
      </c>
      <c r="G849" s="7">
        <v>-0.72540000000000004</v>
      </c>
      <c r="H849">
        <v>49875.53</v>
      </c>
      <c r="I849" s="7">
        <v>0.7127</v>
      </c>
      <c r="J849">
        <v>525</v>
      </c>
      <c r="K849">
        <v>69982.5</v>
      </c>
      <c r="L849">
        <v>2980631.85</v>
      </c>
      <c r="M849">
        <v>84</v>
      </c>
      <c r="N849">
        <v>593.76</v>
      </c>
      <c r="O849" s="7">
        <v>-0.32179999999999997</v>
      </c>
      <c r="P849" s="7">
        <v>0.96209999999999996</v>
      </c>
      <c r="Q849" t="s">
        <v>31</v>
      </c>
      <c r="W849" s="6"/>
      <c r="Y849" s="6"/>
      <c r="AA849" s="7"/>
      <c r="AC849" s="7"/>
      <c r="AI849" s="7"/>
      <c r="AJ849" s="7"/>
    </row>
    <row r="850" spans="1:36">
      <c r="A850" t="s">
        <v>176</v>
      </c>
      <c r="B850" t="s">
        <v>30</v>
      </c>
      <c r="C850" s="6">
        <v>43410.576377314814</v>
      </c>
      <c r="D850">
        <v>38.799999999999997</v>
      </c>
      <c r="E850" s="6">
        <v>43410.645821759259</v>
      </c>
      <c r="F850">
        <v>0.05</v>
      </c>
      <c r="G850" s="7">
        <v>-0.99870000000000003</v>
      </c>
      <c r="H850">
        <v>20139.79</v>
      </c>
      <c r="I850" s="7">
        <v>0.98870000000000002</v>
      </c>
      <c r="J850">
        <v>525</v>
      </c>
      <c r="K850">
        <v>20370</v>
      </c>
      <c r="L850">
        <v>3000771.64</v>
      </c>
      <c r="M850">
        <v>21</v>
      </c>
      <c r="N850">
        <v>959.04</v>
      </c>
      <c r="O850" s="7">
        <v>-1.0734999999999999</v>
      </c>
      <c r="P850" s="7">
        <v>0.99870000000000003</v>
      </c>
      <c r="Q850" t="s">
        <v>31</v>
      </c>
      <c r="W850" s="6"/>
      <c r="Y850" s="6"/>
      <c r="AA850" s="7"/>
      <c r="AC850" s="7"/>
      <c r="AI850" s="7"/>
      <c r="AJ850" s="7"/>
    </row>
    <row r="851" spans="1:36">
      <c r="A851" t="s">
        <v>176</v>
      </c>
      <c r="B851" t="s">
        <v>30</v>
      </c>
      <c r="C851" s="6">
        <v>43413.388877314814</v>
      </c>
      <c r="D851">
        <v>200.75</v>
      </c>
      <c r="E851" s="6">
        <v>43413.427071759259</v>
      </c>
      <c r="F851">
        <v>232.45</v>
      </c>
      <c r="G851" s="7">
        <v>0.15790000000000001</v>
      </c>
      <c r="H851">
        <v>-18916.8</v>
      </c>
      <c r="I851" s="7">
        <v>-0.17949999999999999</v>
      </c>
      <c r="J851">
        <v>525</v>
      </c>
      <c r="K851">
        <v>105393.75</v>
      </c>
      <c r="L851">
        <v>2981854.84</v>
      </c>
      <c r="M851">
        <v>12</v>
      </c>
      <c r="N851">
        <v>-1576.4</v>
      </c>
      <c r="O851" s="7">
        <v>-0.2296</v>
      </c>
      <c r="P851" s="7">
        <v>0.1716</v>
      </c>
      <c r="Q851" t="s">
        <v>31</v>
      </c>
      <c r="W851" s="6"/>
      <c r="Y851" s="6"/>
      <c r="AA851" s="7"/>
      <c r="AC851" s="7"/>
      <c r="AI851" s="7"/>
      <c r="AJ851" s="7"/>
    </row>
    <row r="852" spans="1:36">
      <c r="A852" t="s">
        <v>167</v>
      </c>
      <c r="B852" t="s">
        <v>30</v>
      </c>
      <c r="C852" s="6">
        <v>43413.427071759259</v>
      </c>
      <c r="D852">
        <v>207</v>
      </c>
      <c r="E852" s="6">
        <v>43416.427071759259</v>
      </c>
      <c r="F852">
        <v>165.85</v>
      </c>
      <c r="G852" s="7">
        <v>-0.1988</v>
      </c>
      <c r="H852">
        <v>19646.29</v>
      </c>
      <c r="I852" s="7">
        <v>0.18079999999999999</v>
      </c>
      <c r="J852">
        <v>525</v>
      </c>
      <c r="K852">
        <v>108675</v>
      </c>
      <c r="L852">
        <v>3001501.13</v>
      </c>
      <c r="M852">
        <v>78</v>
      </c>
      <c r="N852">
        <v>251.88</v>
      </c>
      <c r="O852" s="7">
        <v>-0.15390000000000001</v>
      </c>
      <c r="P852" s="7">
        <v>0.50560000000000005</v>
      </c>
      <c r="Q852" t="s">
        <v>31</v>
      </c>
      <c r="W852" s="6"/>
      <c r="Y852" s="6"/>
      <c r="AA852" s="7"/>
      <c r="AC852" s="7"/>
      <c r="AI852" s="7"/>
      <c r="AJ852" s="7"/>
    </row>
    <row r="853" spans="1:36">
      <c r="A853" t="s">
        <v>176</v>
      </c>
      <c r="B853" t="s">
        <v>30</v>
      </c>
      <c r="C853" s="6">
        <v>43416.427071759259</v>
      </c>
      <c r="D853">
        <v>205.95</v>
      </c>
      <c r="E853" s="6">
        <v>43417.54859953704</v>
      </c>
      <c r="F853">
        <v>110.45</v>
      </c>
      <c r="G853" s="7">
        <v>-0.4637</v>
      </c>
      <c r="H853">
        <v>48476.4</v>
      </c>
      <c r="I853" s="7">
        <v>0.44829999999999998</v>
      </c>
      <c r="J853">
        <v>525</v>
      </c>
      <c r="K853">
        <v>108123.75</v>
      </c>
      <c r="L853">
        <v>3049977.53</v>
      </c>
      <c r="M853">
        <v>113</v>
      </c>
      <c r="N853">
        <v>428.99</v>
      </c>
      <c r="O853" s="7">
        <v>-0.1447</v>
      </c>
      <c r="P853" s="7">
        <v>0.73509999999999998</v>
      </c>
      <c r="Q853" t="s">
        <v>31</v>
      </c>
      <c r="W853" s="6"/>
      <c r="Y853" s="6"/>
      <c r="AA853" s="7"/>
      <c r="AC853" s="7"/>
      <c r="AI853" s="7"/>
      <c r="AJ853" s="7"/>
    </row>
    <row r="854" spans="1:36">
      <c r="A854" t="s">
        <v>172</v>
      </c>
      <c r="B854" t="s">
        <v>30</v>
      </c>
      <c r="C854" s="6">
        <v>43417.54859953704</v>
      </c>
      <c r="D854">
        <v>165.65</v>
      </c>
      <c r="E854" s="6">
        <v>43418.607627314814</v>
      </c>
      <c r="F854">
        <v>47.45</v>
      </c>
      <c r="G854" s="7">
        <v>-0.71360000000000001</v>
      </c>
      <c r="H854">
        <v>60936.22</v>
      </c>
      <c r="I854" s="7">
        <v>0.70069999999999999</v>
      </c>
      <c r="J854">
        <v>525</v>
      </c>
      <c r="K854">
        <v>86966.25</v>
      </c>
      <c r="L854">
        <v>3110913.75</v>
      </c>
      <c r="M854">
        <v>95</v>
      </c>
      <c r="N854">
        <v>641.42999999999995</v>
      </c>
      <c r="O854" s="7">
        <v>-0.16839999999999999</v>
      </c>
      <c r="P854" s="7">
        <v>0.85929999999999995</v>
      </c>
      <c r="Q854" t="s">
        <v>31</v>
      </c>
      <c r="W854" s="6"/>
      <c r="Y854" s="6"/>
      <c r="AA854" s="7"/>
      <c r="AC854" s="7"/>
      <c r="AI854" s="7"/>
      <c r="AJ854" s="7"/>
    </row>
    <row r="855" spans="1:36">
      <c r="A855" t="s">
        <v>174</v>
      </c>
      <c r="B855" t="s">
        <v>30</v>
      </c>
      <c r="C855" s="6">
        <v>43418.607627314814</v>
      </c>
      <c r="D855">
        <v>109.65</v>
      </c>
      <c r="E855" s="6">
        <v>43419.45484953704</v>
      </c>
      <c r="F855">
        <v>177.05</v>
      </c>
      <c r="G855" s="7">
        <v>0.61470000000000002</v>
      </c>
      <c r="H855">
        <v>-36890.17</v>
      </c>
      <c r="I855" s="7">
        <v>-0.64080000000000004</v>
      </c>
      <c r="J855">
        <v>525</v>
      </c>
      <c r="K855">
        <v>57566.25</v>
      </c>
      <c r="L855">
        <v>3074023.58</v>
      </c>
      <c r="M855">
        <v>34</v>
      </c>
      <c r="N855">
        <v>-1085.01</v>
      </c>
      <c r="O855" s="7">
        <v>-1.0141</v>
      </c>
      <c r="P855" s="7">
        <v>0.1336</v>
      </c>
      <c r="Q855" t="s">
        <v>31</v>
      </c>
      <c r="W855" s="6"/>
      <c r="Y855" s="6"/>
      <c r="AA855" s="7"/>
      <c r="AC855" s="7"/>
      <c r="AI855" s="7"/>
      <c r="AJ855" s="7"/>
    </row>
    <row r="856" spans="1:36">
      <c r="A856" t="s">
        <v>180</v>
      </c>
      <c r="B856" t="s">
        <v>30</v>
      </c>
      <c r="C856" s="6">
        <v>43419.45484953704</v>
      </c>
      <c r="D856">
        <v>85.25</v>
      </c>
      <c r="E856" s="6">
        <v>43419.645821759259</v>
      </c>
      <c r="F856">
        <v>0.05</v>
      </c>
      <c r="G856" s="7">
        <v>-0.99939999999999996</v>
      </c>
      <c r="H856">
        <v>44282.18</v>
      </c>
      <c r="I856" s="7">
        <v>0.98939999999999995</v>
      </c>
      <c r="J856">
        <v>525</v>
      </c>
      <c r="K856">
        <v>44756.25</v>
      </c>
      <c r="L856">
        <v>3118305.75</v>
      </c>
      <c r="M856">
        <v>56</v>
      </c>
      <c r="N856">
        <v>790.75</v>
      </c>
      <c r="O856" s="7">
        <v>-0.34899999999999998</v>
      </c>
      <c r="P856" s="7">
        <v>0.99939999999999996</v>
      </c>
      <c r="Q856" t="s">
        <v>31</v>
      </c>
      <c r="W856" s="6"/>
      <c r="Y856" s="6"/>
      <c r="AA856" s="7"/>
      <c r="AC856" s="7"/>
      <c r="AI856" s="7"/>
      <c r="AJ856" s="7"/>
    </row>
    <row r="857" spans="1:36">
      <c r="A857" t="s">
        <v>192</v>
      </c>
      <c r="B857" t="s">
        <v>30</v>
      </c>
      <c r="C857" s="6">
        <v>43420.388877314814</v>
      </c>
      <c r="D857">
        <v>213.8</v>
      </c>
      <c r="E857" s="6">
        <v>43420.61109953704</v>
      </c>
      <c r="F857">
        <v>220.9</v>
      </c>
      <c r="G857" s="7">
        <v>3.32E-2</v>
      </c>
      <c r="H857">
        <v>-6009.67</v>
      </c>
      <c r="I857" s="7">
        <v>-5.3499999999999999E-2</v>
      </c>
      <c r="J857">
        <v>525</v>
      </c>
      <c r="K857">
        <v>112245</v>
      </c>
      <c r="L857">
        <v>3112296.08</v>
      </c>
      <c r="M857">
        <v>65</v>
      </c>
      <c r="N857">
        <v>-92.46</v>
      </c>
      <c r="O857" s="7">
        <v>-0.2208</v>
      </c>
      <c r="P857" s="7">
        <v>0.2044</v>
      </c>
      <c r="Q857" t="s">
        <v>31</v>
      </c>
      <c r="W857" s="6"/>
      <c r="Y857" s="6"/>
      <c r="AA857" s="7"/>
      <c r="AC857" s="7"/>
      <c r="AI857" s="7"/>
      <c r="AJ857" s="7"/>
    </row>
    <row r="858" spans="1:36">
      <c r="A858" t="s">
        <v>193</v>
      </c>
      <c r="B858" t="s">
        <v>30</v>
      </c>
      <c r="C858" s="6">
        <v>43420.61109953704</v>
      </c>
      <c r="D858">
        <v>227.9</v>
      </c>
      <c r="E858" s="6">
        <v>43423.388877314814</v>
      </c>
      <c r="F858">
        <v>249.25</v>
      </c>
      <c r="G858" s="7">
        <v>9.3700000000000006E-2</v>
      </c>
      <c r="H858">
        <v>-13713.79</v>
      </c>
      <c r="I858" s="7">
        <v>-0.11459999999999999</v>
      </c>
      <c r="J858">
        <v>525</v>
      </c>
      <c r="K858">
        <v>119647.5</v>
      </c>
      <c r="L858">
        <v>3098582.29</v>
      </c>
      <c r="M858">
        <v>14</v>
      </c>
      <c r="N858">
        <v>-979.56</v>
      </c>
      <c r="O858" s="7">
        <v>-9.3700000000000006E-2</v>
      </c>
      <c r="P858" s="7">
        <v>0.12809999999999999</v>
      </c>
      <c r="Q858" t="s">
        <v>31</v>
      </c>
      <c r="W858" s="6"/>
      <c r="Y858" s="6"/>
      <c r="AA858" s="7"/>
      <c r="AC858" s="7"/>
      <c r="AI858" s="7"/>
      <c r="AJ858" s="7"/>
    </row>
    <row r="859" spans="1:36">
      <c r="A859" t="s">
        <v>196</v>
      </c>
      <c r="B859" t="s">
        <v>30</v>
      </c>
      <c r="C859" s="6">
        <v>43423.388877314814</v>
      </c>
      <c r="D859">
        <v>232.6</v>
      </c>
      <c r="E859" s="6">
        <v>43423.604155092595</v>
      </c>
      <c r="F859">
        <v>235.1</v>
      </c>
      <c r="G859" s="7">
        <v>1.0699999999999999E-2</v>
      </c>
      <c r="H859">
        <v>-3767.93</v>
      </c>
      <c r="I859" s="7">
        <v>-3.09E-2</v>
      </c>
      <c r="J859">
        <v>525</v>
      </c>
      <c r="K859">
        <v>122115</v>
      </c>
      <c r="L859">
        <v>3094814.37</v>
      </c>
      <c r="M859">
        <v>63</v>
      </c>
      <c r="N859">
        <v>-59.81</v>
      </c>
      <c r="O859" s="7">
        <v>-0.1754</v>
      </c>
      <c r="P859" s="7">
        <v>0.33810000000000001</v>
      </c>
      <c r="Q859" t="s">
        <v>31</v>
      </c>
      <c r="W859" s="6"/>
      <c r="Y859" s="6"/>
      <c r="AA859" s="7"/>
      <c r="AC859" s="7"/>
      <c r="AI859" s="7"/>
      <c r="AJ859" s="7"/>
    </row>
    <row r="860" spans="1:36">
      <c r="A860" t="s">
        <v>200</v>
      </c>
      <c r="B860" t="s">
        <v>30</v>
      </c>
      <c r="C860" s="6">
        <v>43423.604155092595</v>
      </c>
      <c r="D860">
        <v>194.55</v>
      </c>
      <c r="E860" s="6">
        <v>43423.645821759259</v>
      </c>
      <c r="F860">
        <v>223.55</v>
      </c>
      <c r="G860" s="7">
        <v>0.14910000000000001</v>
      </c>
      <c r="H860">
        <v>-17420.03</v>
      </c>
      <c r="I860" s="7">
        <v>-0.1706</v>
      </c>
      <c r="J860">
        <v>525</v>
      </c>
      <c r="K860">
        <v>102138.75</v>
      </c>
      <c r="L860">
        <v>3077394.34</v>
      </c>
      <c r="M860">
        <v>13</v>
      </c>
      <c r="N860">
        <v>-1340</v>
      </c>
      <c r="O860" s="7">
        <v>-0.20710000000000001</v>
      </c>
      <c r="P860" s="7">
        <v>0.15190000000000001</v>
      </c>
      <c r="Q860" t="s">
        <v>31</v>
      </c>
      <c r="W860" s="6"/>
      <c r="Y860" s="6"/>
      <c r="AA860" s="7"/>
      <c r="AC860" s="7"/>
      <c r="AI860" s="7"/>
      <c r="AJ860" s="7"/>
    </row>
    <row r="861" spans="1:36">
      <c r="A861" t="s">
        <v>193</v>
      </c>
      <c r="B861" t="s">
        <v>30</v>
      </c>
      <c r="C861" s="6">
        <v>43424.388877314814</v>
      </c>
      <c r="D861">
        <v>188.5</v>
      </c>
      <c r="E861" s="6">
        <v>43425.39234953704</v>
      </c>
      <c r="F861">
        <v>124.85</v>
      </c>
      <c r="G861" s="7">
        <v>-0.3377</v>
      </c>
      <c r="H861">
        <v>31771.16</v>
      </c>
      <c r="I861" s="7">
        <v>0.32100000000000001</v>
      </c>
      <c r="J861">
        <v>525</v>
      </c>
      <c r="K861">
        <v>98962.5</v>
      </c>
      <c r="L861">
        <v>3109165.5</v>
      </c>
      <c r="M861">
        <v>79</v>
      </c>
      <c r="N861">
        <v>402.17</v>
      </c>
      <c r="O861" s="7">
        <v>-0.10639999999999999</v>
      </c>
      <c r="P861" s="7">
        <v>0.50949999999999995</v>
      </c>
      <c r="Q861" t="s">
        <v>31</v>
      </c>
      <c r="W861" s="6"/>
      <c r="Y861" s="6"/>
      <c r="AA861" s="7"/>
      <c r="AC861" s="7"/>
      <c r="AI861" s="7"/>
      <c r="AJ861" s="7"/>
    </row>
    <row r="862" spans="1:36">
      <c r="A862" t="s">
        <v>192</v>
      </c>
      <c r="B862" t="s">
        <v>30</v>
      </c>
      <c r="C862" s="6">
        <v>43425.39234953704</v>
      </c>
      <c r="D862">
        <v>133.75</v>
      </c>
      <c r="E862" s="6">
        <v>43425.437488425923</v>
      </c>
      <c r="F862">
        <v>176.45</v>
      </c>
      <c r="G862" s="7">
        <v>0.31929999999999997</v>
      </c>
      <c r="H862">
        <v>-24046.05</v>
      </c>
      <c r="I862" s="7">
        <v>-0.34239999999999998</v>
      </c>
      <c r="J862">
        <v>525</v>
      </c>
      <c r="K862">
        <v>70218.75</v>
      </c>
      <c r="L862">
        <v>3085119.45</v>
      </c>
      <c r="M862">
        <v>14</v>
      </c>
      <c r="N862">
        <v>-1717.57</v>
      </c>
      <c r="O862" s="7">
        <v>-0.31929999999999997</v>
      </c>
      <c r="P862" s="7">
        <v>6.88E-2</v>
      </c>
      <c r="Q862" t="s">
        <v>31</v>
      </c>
      <c r="W862" s="6"/>
      <c r="Y862" s="6"/>
      <c r="AA862" s="7"/>
      <c r="AC862" s="7"/>
      <c r="AI862" s="7"/>
      <c r="AJ862" s="7"/>
    </row>
    <row r="863" spans="1:36">
      <c r="A863" t="s">
        <v>222</v>
      </c>
      <c r="B863" t="s">
        <v>30</v>
      </c>
      <c r="C863" s="6">
        <v>43425.437488425923</v>
      </c>
      <c r="D863">
        <v>125.5</v>
      </c>
      <c r="E863" s="6">
        <v>43425.513877314814</v>
      </c>
      <c r="F863">
        <v>202.55</v>
      </c>
      <c r="G863" s="7">
        <v>0.6139</v>
      </c>
      <c r="H863">
        <v>-42173.51</v>
      </c>
      <c r="I863" s="7">
        <v>-0.6401</v>
      </c>
      <c r="J863">
        <v>525</v>
      </c>
      <c r="K863">
        <v>65887.5</v>
      </c>
      <c r="L863">
        <v>3042945.94</v>
      </c>
      <c r="M863">
        <v>23</v>
      </c>
      <c r="N863">
        <v>-1833.63</v>
      </c>
      <c r="O863" s="7">
        <v>-0.6139</v>
      </c>
      <c r="P863" s="7">
        <v>5.7000000000000002E-2</v>
      </c>
      <c r="Q863" t="s">
        <v>31</v>
      </c>
      <c r="W863" s="6"/>
      <c r="Y863" s="6"/>
      <c r="AA863" s="7"/>
      <c r="AC863" s="7"/>
      <c r="AI863" s="7"/>
      <c r="AJ863" s="7"/>
    </row>
    <row r="864" spans="1:36">
      <c r="A864" t="s">
        <v>192</v>
      </c>
      <c r="B864" t="s">
        <v>30</v>
      </c>
      <c r="C864" s="6">
        <v>43425.513877314814</v>
      </c>
      <c r="D864">
        <v>88.15</v>
      </c>
      <c r="E864" s="6">
        <v>43426.493043981478</v>
      </c>
      <c r="F864">
        <v>45.6</v>
      </c>
      <c r="G864" s="7">
        <v>-0.48270000000000002</v>
      </c>
      <c r="H864">
        <v>21636.560000000001</v>
      </c>
      <c r="I864" s="7">
        <v>0.46750000000000003</v>
      </c>
      <c r="J864">
        <v>525</v>
      </c>
      <c r="K864">
        <v>46278.75</v>
      </c>
      <c r="L864">
        <v>3064582.5</v>
      </c>
      <c r="M864">
        <v>72</v>
      </c>
      <c r="N864">
        <v>300.51</v>
      </c>
      <c r="O864" s="7">
        <v>-0.38969999999999999</v>
      </c>
      <c r="P864" s="7">
        <v>0.69650000000000001</v>
      </c>
      <c r="Q864" t="s">
        <v>31</v>
      </c>
      <c r="W864" s="6"/>
      <c r="Y864" s="6"/>
      <c r="AA864" s="7"/>
      <c r="AC864" s="7"/>
      <c r="AI864" s="7"/>
      <c r="AJ864" s="7"/>
    </row>
    <row r="865" spans="1:36">
      <c r="A865" t="s">
        <v>193</v>
      </c>
      <c r="B865" t="s">
        <v>30</v>
      </c>
      <c r="C865" s="6">
        <v>43426.493043981478</v>
      </c>
      <c r="D865">
        <v>77</v>
      </c>
      <c r="E865" s="6">
        <v>43426.645821759259</v>
      </c>
      <c r="F865">
        <v>0.05</v>
      </c>
      <c r="G865" s="7">
        <v>-0.99939999999999996</v>
      </c>
      <c r="H865">
        <v>39994.239999999998</v>
      </c>
      <c r="I865" s="7">
        <v>0.98929999999999996</v>
      </c>
      <c r="J865">
        <v>525</v>
      </c>
      <c r="K865">
        <v>40425</v>
      </c>
      <c r="L865">
        <v>3104576.74</v>
      </c>
      <c r="M865">
        <v>45</v>
      </c>
      <c r="N865">
        <v>888.76</v>
      </c>
      <c r="O865" s="7">
        <v>-0.59740000000000004</v>
      </c>
      <c r="P865" s="7">
        <v>0.99939999999999996</v>
      </c>
      <c r="Q865" t="s">
        <v>31</v>
      </c>
      <c r="W865" s="6"/>
      <c r="Y865" s="6"/>
      <c r="AA865" s="7"/>
      <c r="AC865" s="7"/>
      <c r="AI865" s="7"/>
      <c r="AJ865" s="7"/>
    </row>
    <row r="866" spans="1:36">
      <c r="A866" t="s">
        <v>222</v>
      </c>
      <c r="B866" t="s">
        <v>30</v>
      </c>
      <c r="C866" s="6">
        <v>43430.388877314814</v>
      </c>
      <c r="D866">
        <v>173.05</v>
      </c>
      <c r="E866" s="6">
        <v>43430.51734953704</v>
      </c>
      <c r="F866">
        <v>184.8</v>
      </c>
      <c r="G866" s="7">
        <v>6.7900000000000002E-2</v>
      </c>
      <c r="H866">
        <v>-8047.46</v>
      </c>
      <c r="I866" s="7">
        <v>-8.8599999999999998E-2</v>
      </c>
      <c r="J866">
        <v>525</v>
      </c>
      <c r="K866">
        <v>90851.25</v>
      </c>
      <c r="L866">
        <v>3096529.28</v>
      </c>
      <c r="M866">
        <v>38</v>
      </c>
      <c r="N866">
        <v>-211.78</v>
      </c>
      <c r="O866" s="7">
        <v>-0.17280000000000001</v>
      </c>
      <c r="P866" s="7">
        <v>0.1479</v>
      </c>
      <c r="Q866" t="s">
        <v>31</v>
      </c>
      <c r="W866" s="6"/>
      <c r="Y866" s="6"/>
      <c r="AA866" s="7"/>
      <c r="AC866" s="7"/>
      <c r="AI866" s="7"/>
      <c r="AJ866" s="7"/>
    </row>
    <row r="867" spans="1:36">
      <c r="A867" t="s">
        <v>181</v>
      </c>
      <c r="B867" t="s">
        <v>30</v>
      </c>
      <c r="C867" s="6">
        <v>43430.51734953704</v>
      </c>
      <c r="D867">
        <v>173.3</v>
      </c>
      <c r="E867" s="6">
        <v>43432.586793981478</v>
      </c>
      <c r="F867">
        <v>19.2</v>
      </c>
      <c r="G867" s="7">
        <v>-0.88919999999999999</v>
      </c>
      <c r="H867">
        <v>79891.88</v>
      </c>
      <c r="I867" s="7">
        <v>0.87809999999999999</v>
      </c>
      <c r="J867">
        <v>525</v>
      </c>
      <c r="K867">
        <v>90982.5</v>
      </c>
      <c r="L867">
        <v>3176421.15</v>
      </c>
      <c r="M867">
        <v>175</v>
      </c>
      <c r="N867">
        <v>456.53</v>
      </c>
      <c r="O867" s="7">
        <v>-7.3300000000000004E-2</v>
      </c>
      <c r="P867" s="7">
        <v>0.93049999999999999</v>
      </c>
      <c r="Q867" t="s">
        <v>31</v>
      </c>
      <c r="W867" s="6"/>
      <c r="Y867" s="6"/>
      <c r="AA867" s="7"/>
      <c r="AC867" s="7"/>
      <c r="AI867" s="7"/>
      <c r="AJ867" s="7"/>
    </row>
    <row r="868" spans="1:36">
      <c r="A868" t="s">
        <v>182</v>
      </c>
      <c r="B868" t="s">
        <v>30</v>
      </c>
      <c r="C868" s="6">
        <v>43432.586793981478</v>
      </c>
      <c r="D868">
        <v>71.55</v>
      </c>
      <c r="E868" s="6">
        <v>43433.388877314814</v>
      </c>
      <c r="F868">
        <v>104.55</v>
      </c>
      <c r="G868" s="7">
        <v>0.4612</v>
      </c>
      <c r="H868">
        <v>-18249.53</v>
      </c>
      <c r="I868" s="7">
        <v>-0.48580000000000001</v>
      </c>
      <c r="J868">
        <v>525</v>
      </c>
      <c r="K868">
        <v>37563.75</v>
      </c>
      <c r="L868">
        <v>3158171.63</v>
      </c>
      <c r="M868">
        <v>21</v>
      </c>
      <c r="N868">
        <v>-869.03</v>
      </c>
      <c r="O868" s="7">
        <v>-0.59330000000000005</v>
      </c>
      <c r="P868" s="7">
        <v>0.42980000000000002</v>
      </c>
      <c r="Q868" t="s">
        <v>31</v>
      </c>
      <c r="W868" s="6"/>
      <c r="Y868" s="6"/>
      <c r="AA868" s="7"/>
      <c r="AC868" s="7"/>
      <c r="AI868" s="7"/>
      <c r="AJ868" s="7"/>
    </row>
    <row r="869" spans="1:36">
      <c r="A869" t="s">
        <v>199</v>
      </c>
      <c r="B869" t="s">
        <v>30</v>
      </c>
      <c r="C869" s="6">
        <v>43433.388877314814</v>
      </c>
      <c r="D869">
        <v>81.75</v>
      </c>
      <c r="E869" s="6">
        <v>43433.645821759259</v>
      </c>
      <c r="F869">
        <v>0.05</v>
      </c>
      <c r="G869" s="7">
        <v>-0.99939999999999996</v>
      </c>
      <c r="H869">
        <v>42463.05</v>
      </c>
      <c r="I869" s="7">
        <v>0.98939999999999995</v>
      </c>
      <c r="J869">
        <v>525</v>
      </c>
      <c r="K869">
        <v>42918.75</v>
      </c>
      <c r="L869">
        <v>3200634.68</v>
      </c>
      <c r="M869">
        <v>75</v>
      </c>
      <c r="N869">
        <v>566.16999999999996</v>
      </c>
      <c r="O869" s="7">
        <v>-0.19020000000000001</v>
      </c>
      <c r="P869" s="7">
        <v>0.99939999999999996</v>
      </c>
      <c r="Q869" t="s">
        <v>31</v>
      </c>
      <c r="W869" s="6"/>
      <c r="Y869" s="6"/>
      <c r="AA869" s="7"/>
      <c r="AC869" s="7"/>
      <c r="AI869" s="7"/>
      <c r="AJ869" s="7"/>
    </row>
    <row r="870" spans="1:36">
      <c r="A870" t="s">
        <v>203</v>
      </c>
      <c r="B870" t="s">
        <v>30</v>
      </c>
      <c r="C870" s="6">
        <v>43434.388877314814</v>
      </c>
      <c r="D870">
        <v>238.9</v>
      </c>
      <c r="E870" s="6">
        <v>43434.496516203704</v>
      </c>
      <c r="F870">
        <v>311.8</v>
      </c>
      <c r="G870" s="7">
        <v>0.30509999999999998</v>
      </c>
      <c r="H870">
        <v>-41163.67</v>
      </c>
      <c r="I870" s="7">
        <v>-0.32819999999999999</v>
      </c>
      <c r="J870">
        <v>525</v>
      </c>
      <c r="K870">
        <v>125422.5</v>
      </c>
      <c r="L870">
        <v>3159471</v>
      </c>
      <c r="M870">
        <v>32</v>
      </c>
      <c r="N870">
        <v>-1286.3599999999999</v>
      </c>
      <c r="O870" s="7">
        <v>-0.30509999999999998</v>
      </c>
      <c r="P870" s="7">
        <v>2.9899999999999999E-2</v>
      </c>
      <c r="Q870" t="s">
        <v>31</v>
      </c>
      <c r="W870" s="6"/>
      <c r="Y870" s="6"/>
      <c r="AA870" s="7"/>
      <c r="AC870" s="7"/>
      <c r="AI870" s="7"/>
      <c r="AJ870" s="7"/>
    </row>
    <row r="871" spans="1:36">
      <c r="A871" t="s">
        <v>202</v>
      </c>
      <c r="B871" t="s">
        <v>30</v>
      </c>
      <c r="C871" s="6">
        <v>43434.496516203704</v>
      </c>
      <c r="D871">
        <v>232.35</v>
      </c>
      <c r="E871" s="6">
        <v>43437.388877314814</v>
      </c>
      <c r="F871">
        <v>275.35000000000002</v>
      </c>
      <c r="G871" s="7">
        <v>0.18509999999999999</v>
      </c>
      <c r="H871">
        <v>-25240.43</v>
      </c>
      <c r="I871" s="7">
        <v>-0.2069</v>
      </c>
      <c r="J871">
        <v>525</v>
      </c>
      <c r="K871">
        <v>121983.75</v>
      </c>
      <c r="L871">
        <v>3134230.58</v>
      </c>
      <c r="M871">
        <v>47</v>
      </c>
      <c r="N871">
        <v>-537.03</v>
      </c>
      <c r="O871" s="7">
        <v>-0.18509999999999999</v>
      </c>
      <c r="P871" s="7">
        <v>0.13059999999999999</v>
      </c>
      <c r="Q871" t="s">
        <v>31</v>
      </c>
      <c r="W871" s="6"/>
      <c r="Y871" s="6"/>
      <c r="AA871" s="7"/>
      <c r="AC871" s="7"/>
      <c r="AI871" s="7"/>
      <c r="AJ871" s="7"/>
    </row>
    <row r="872" spans="1:36">
      <c r="A872" t="s">
        <v>203</v>
      </c>
      <c r="B872" t="s">
        <v>30</v>
      </c>
      <c r="C872" s="6">
        <v>43437.388877314814</v>
      </c>
      <c r="D872">
        <v>231.4</v>
      </c>
      <c r="E872" s="6">
        <v>43437.48609953704</v>
      </c>
      <c r="F872">
        <v>267.05</v>
      </c>
      <c r="G872" s="7">
        <v>0.15409999999999999</v>
      </c>
      <c r="H872">
        <v>-21333.11</v>
      </c>
      <c r="I872" s="7">
        <v>-0.17560000000000001</v>
      </c>
      <c r="J872">
        <v>525</v>
      </c>
      <c r="K872">
        <v>121485</v>
      </c>
      <c r="L872">
        <v>3112897.47</v>
      </c>
      <c r="M872">
        <v>29</v>
      </c>
      <c r="N872">
        <v>-735.62</v>
      </c>
      <c r="O872" s="7">
        <v>-0.2051</v>
      </c>
      <c r="P872" s="7">
        <v>0.22389999999999999</v>
      </c>
      <c r="Q872" t="s">
        <v>31</v>
      </c>
      <c r="W872" s="6"/>
      <c r="Y872" s="6"/>
      <c r="AA872" s="7"/>
      <c r="AC872" s="7"/>
      <c r="AI872" s="7"/>
      <c r="AJ872" s="7"/>
    </row>
    <row r="873" spans="1:36">
      <c r="A873" t="s">
        <v>191</v>
      </c>
      <c r="B873" t="s">
        <v>30</v>
      </c>
      <c r="C873" s="6">
        <v>43437.48609953704</v>
      </c>
      <c r="D873">
        <v>198.75</v>
      </c>
      <c r="E873" s="6">
        <v>43439.607627314814</v>
      </c>
      <c r="F873">
        <v>33.799999999999997</v>
      </c>
      <c r="G873" s="7">
        <v>-0.82989999999999997</v>
      </c>
      <c r="H873">
        <v>85377.86</v>
      </c>
      <c r="I873" s="7">
        <v>0.81820000000000004</v>
      </c>
      <c r="J873">
        <v>525</v>
      </c>
      <c r="K873">
        <v>104343.75</v>
      </c>
      <c r="L873">
        <v>3198275.33</v>
      </c>
      <c r="M873">
        <v>190</v>
      </c>
      <c r="N873">
        <v>449.36</v>
      </c>
      <c r="O873" s="7">
        <v>-7.6200000000000004E-2</v>
      </c>
      <c r="P873" s="7">
        <v>0.8589</v>
      </c>
      <c r="Q873" t="s">
        <v>31</v>
      </c>
      <c r="W873" s="6"/>
      <c r="Y873" s="6"/>
      <c r="AA873" s="7"/>
      <c r="AC873" s="7"/>
      <c r="AI873" s="7"/>
      <c r="AJ873" s="7"/>
    </row>
    <row r="874" spans="1:36">
      <c r="A874" t="s">
        <v>199</v>
      </c>
      <c r="B874" t="s">
        <v>30</v>
      </c>
      <c r="C874" s="6">
        <v>43439.607627314814</v>
      </c>
      <c r="D874">
        <v>101.45</v>
      </c>
      <c r="E874" s="6">
        <v>43439.61109953704</v>
      </c>
      <c r="F874">
        <v>123.15</v>
      </c>
      <c r="G874" s="7">
        <v>0.21390000000000001</v>
      </c>
      <c r="H874">
        <v>-12571.65</v>
      </c>
      <c r="I874" s="7">
        <v>-0.23599999999999999</v>
      </c>
      <c r="J874">
        <v>525</v>
      </c>
      <c r="K874">
        <v>53261.25</v>
      </c>
      <c r="L874">
        <v>3185703.68</v>
      </c>
      <c r="M874">
        <v>2</v>
      </c>
      <c r="N874">
        <v>-6285.83</v>
      </c>
      <c r="O874" s="7">
        <v>-0.30459999999999998</v>
      </c>
      <c r="P874" s="7">
        <v>0.16950000000000001</v>
      </c>
      <c r="Q874" t="s">
        <v>31</v>
      </c>
      <c r="W874" s="6"/>
      <c r="Y874" s="6"/>
      <c r="AA874" s="7"/>
      <c r="AC874" s="7"/>
      <c r="AI874" s="7"/>
      <c r="AJ874" s="7"/>
    </row>
    <row r="875" spans="1:36">
      <c r="A875" t="s">
        <v>183</v>
      </c>
      <c r="B875" t="s">
        <v>30</v>
      </c>
      <c r="C875" s="6">
        <v>43439.61109953704</v>
      </c>
      <c r="D875">
        <v>106</v>
      </c>
      <c r="E875" s="6">
        <v>43440.645821759259</v>
      </c>
      <c r="F875">
        <v>0.05</v>
      </c>
      <c r="G875" s="7">
        <v>-0.99950000000000006</v>
      </c>
      <c r="H875">
        <v>55066.99</v>
      </c>
      <c r="I875" s="7">
        <v>0.98950000000000005</v>
      </c>
      <c r="J875">
        <v>525</v>
      </c>
      <c r="K875">
        <v>55650</v>
      </c>
      <c r="L875">
        <v>3240770.67</v>
      </c>
      <c r="M875">
        <v>88</v>
      </c>
      <c r="N875">
        <v>625.76</v>
      </c>
      <c r="O875" s="7">
        <v>-0.29759999999999998</v>
      </c>
      <c r="P875" s="7">
        <v>0.99950000000000006</v>
      </c>
      <c r="Q875" t="s">
        <v>31</v>
      </c>
      <c r="W875" s="6"/>
      <c r="Y875" s="6"/>
      <c r="AA875" s="7"/>
      <c r="AC875" s="7"/>
      <c r="AI875" s="7"/>
      <c r="AJ875" s="7"/>
    </row>
    <row r="876" spans="1:36">
      <c r="A876" t="s">
        <v>196</v>
      </c>
      <c r="B876" t="s">
        <v>30</v>
      </c>
      <c r="C876" s="6">
        <v>43441.388877314814</v>
      </c>
      <c r="D876">
        <v>303.35000000000002</v>
      </c>
      <c r="E876" s="6">
        <v>43444.388877314814</v>
      </c>
      <c r="F876">
        <v>301.55</v>
      </c>
      <c r="G876" s="7">
        <v>-5.8999999999999999E-3</v>
      </c>
      <c r="H876">
        <v>-2230.7199999999998</v>
      </c>
      <c r="I876" s="7">
        <v>-1.4E-2</v>
      </c>
      <c r="J876">
        <v>525</v>
      </c>
      <c r="K876">
        <v>159258.75</v>
      </c>
      <c r="L876">
        <v>3238539.94</v>
      </c>
      <c r="M876">
        <v>78</v>
      </c>
      <c r="N876">
        <v>-28.6</v>
      </c>
      <c r="O876" s="7">
        <v>-9.6799999999999997E-2</v>
      </c>
      <c r="P876" s="7">
        <v>0.43459999999999999</v>
      </c>
      <c r="Q876" t="s">
        <v>31</v>
      </c>
      <c r="W876" s="6"/>
      <c r="Y876" s="6"/>
      <c r="AA876" s="7"/>
      <c r="AC876" s="7"/>
      <c r="AI876" s="7"/>
      <c r="AJ876" s="7"/>
    </row>
    <row r="877" spans="1:36">
      <c r="A877" t="s">
        <v>200</v>
      </c>
      <c r="B877" t="s">
        <v>30</v>
      </c>
      <c r="C877" s="6">
        <v>43444.388877314814</v>
      </c>
      <c r="D877">
        <v>286.75</v>
      </c>
      <c r="E877" s="6">
        <v>43445.475682870368</v>
      </c>
      <c r="F877">
        <v>79.8</v>
      </c>
      <c r="G877" s="7">
        <v>-0.72170000000000001</v>
      </c>
      <c r="H877">
        <v>106724.36</v>
      </c>
      <c r="I877" s="7">
        <v>0.70889999999999997</v>
      </c>
      <c r="J877">
        <v>525</v>
      </c>
      <c r="K877">
        <v>150543.75</v>
      </c>
      <c r="L877">
        <v>3345264.3</v>
      </c>
      <c r="M877">
        <v>103</v>
      </c>
      <c r="N877">
        <v>1036.1600000000001</v>
      </c>
      <c r="O877" s="7">
        <v>-0.15989999999999999</v>
      </c>
      <c r="P877" s="7">
        <v>0.86209999999999998</v>
      </c>
      <c r="Q877" t="s">
        <v>31</v>
      </c>
      <c r="W877" s="6"/>
      <c r="Y877" s="6"/>
      <c r="AA877" s="7"/>
      <c r="AC877" s="7"/>
      <c r="AI877" s="7"/>
      <c r="AJ877" s="7"/>
    </row>
    <row r="878" spans="1:36">
      <c r="A878" t="s">
        <v>180</v>
      </c>
      <c r="B878" t="s">
        <v>30</v>
      </c>
      <c r="C878" s="6">
        <v>43445.475682870368</v>
      </c>
      <c r="D878">
        <v>255</v>
      </c>
      <c r="E878" s="6">
        <v>43447.628460648149</v>
      </c>
      <c r="F878">
        <v>0.05</v>
      </c>
      <c r="G878" s="7">
        <v>-0.99980000000000002</v>
      </c>
      <c r="H878">
        <v>132509.74</v>
      </c>
      <c r="I878" s="7">
        <v>0.98980000000000001</v>
      </c>
      <c r="J878">
        <v>525</v>
      </c>
      <c r="K878">
        <v>133875</v>
      </c>
      <c r="L878">
        <v>3477774.04</v>
      </c>
      <c r="M878">
        <v>199</v>
      </c>
      <c r="N878">
        <v>665.88</v>
      </c>
      <c r="O878" s="7">
        <v>-6.7500000000000004E-2</v>
      </c>
      <c r="P878" s="7">
        <v>0.99980000000000002</v>
      </c>
      <c r="Q878" t="s">
        <v>31</v>
      </c>
      <c r="W878" s="6"/>
      <c r="Y878" s="6"/>
      <c r="AA878" s="7"/>
      <c r="AC878" s="7"/>
      <c r="AI878" s="7"/>
      <c r="AJ878" s="7"/>
    </row>
    <row r="879" spans="1:36">
      <c r="A879" t="s">
        <v>202</v>
      </c>
      <c r="B879" t="s">
        <v>30</v>
      </c>
      <c r="C879" s="6">
        <v>43448.388877314814</v>
      </c>
      <c r="D879">
        <v>188.95</v>
      </c>
      <c r="E879" s="6">
        <v>43448.527766203704</v>
      </c>
      <c r="F879">
        <v>228</v>
      </c>
      <c r="G879" s="7">
        <v>0.20669999999999999</v>
      </c>
      <c r="H879">
        <v>-22690.240000000002</v>
      </c>
      <c r="I879" s="7">
        <v>-0.22869999999999999</v>
      </c>
      <c r="J879">
        <v>525</v>
      </c>
      <c r="K879">
        <v>99198.75</v>
      </c>
      <c r="L879">
        <v>3455083.8</v>
      </c>
      <c r="M879">
        <v>41</v>
      </c>
      <c r="N879">
        <v>-553.41999999999996</v>
      </c>
      <c r="O879" s="7">
        <v>-0.40300000000000002</v>
      </c>
      <c r="P879" s="7">
        <v>0.1691</v>
      </c>
      <c r="Q879" t="s">
        <v>31</v>
      </c>
      <c r="W879" s="6"/>
      <c r="Y879" s="6"/>
      <c r="AA879" s="7"/>
      <c r="AC879" s="7"/>
      <c r="AI879" s="7"/>
      <c r="AJ879" s="7"/>
    </row>
    <row r="880" spans="1:36">
      <c r="A880" t="s">
        <v>205</v>
      </c>
      <c r="B880" t="s">
        <v>30</v>
      </c>
      <c r="C880" s="6">
        <v>43448.527766203704</v>
      </c>
      <c r="D880">
        <v>197.05</v>
      </c>
      <c r="E880" s="6">
        <v>43448.593738425923</v>
      </c>
      <c r="F880">
        <v>216.6</v>
      </c>
      <c r="G880" s="7">
        <v>9.9199999999999997E-2</v>
      </c>
      <c r="H880">
        <v>-12435.41</v>
      </c>
      <c r="I880" s="7">
        <v>-0.1202</v>
      </c>
      <c r="J880">
        <v>525</v>
      </c>
      <c r="K880">
        <v>103451.25</v>
      </c>
      <c r="L880">
        <v>3442648.39</v>
      </c>
      <c r="M880">
        <v>20</v>
      </c>
      <c r="N880">
        <v>-621.77</v>
      </c>
      <c r="O880" s="7">
        <v>-0.15049999999999999</v>
      </c>
      <c r="P880" s="7">
        <v>0.13420000000000001</v>
      </c>
      <c r="Q880" t="s">
        <v>31</v>
      </c>
      <c r="W880" s="6"/>
      <c r="Y880" s="6"/>
      <c r="AA880" s="7"/>
      <c r="AC880" s="7"/>
      <c r="AI880" s="7"/>
      <c r="AJ880" s="7"/>
    </row>
    <row r="881" spans="1:36">
      <c r="A881" t="s">
        <v>202</v>
      </c>
      <c r="B881" t="s">
        <v>30</v>
      </c>
      <c r="C881" s="6">
        <v>43448.593738425923</v>
      </c>
      <c r="D881">
        <v>189.35</v>
      </c>
      <c r="E881" s="6">
        <v>43448.635405092595</v>
      </c>
      <c r="F881">
        <v>209.55</v>
      </c>
      <c r="G881" s="7">
        <v>0.1067</v>
      </c>
      <c r="H881">
        <v>-12699.23</v>
      </c>
      <c r="I881" s="7">
        <v>-0.12770000000000001</v>
      </c>
      <c r="J881">
        <v>525</v>
      </c>
      <c r="K881">
        <v>99408.75</v>
      </c>
      <c r="L881">
        <v>3429949.17</v>
      </c>
      <c r="M881">
        <v>13</v>
      </c>
      <c r="N881">
        <v>-976.86</v>
      </c>
      <c r="O881" s="7">
        <v>-0.1186</v>
      </c>
      <c r="P881" s="7">
        <v>0.155</v>
      </c>
      <c r="Q881" t="s">
        <v>31</v>
      </c>
      <c r="W881" s="6"/>
      <c r="Y881" s="6"/>
      <c r="AA881" s="7"/>
      <c r="AC881" s="7"/>
      <c r="AI881" s="7"/>
      <c r="AJ881" s="7"/>
    </row>
    <row r="882" spans="1:36">
      <c r="A882" t="s">
        <v>205</v>
      </c>
      <c r="B882" t="s">
        <v>30</v>
      </c>
      <c r="C882" s="6">
        <v>43448.635405092595</v>
      </c>
      <c r="D882">
        <v>192.95</v>
      </c>
      <c r="E882" s="6">
        <v>43452.388877314814</v>
      </c>
      <c r="F882">
        <v>100.75</v>
      </c>
      <c r="G882" s="7">
        <v>-0.4778</v>
      </c>
      <c r="H882">
        <v>46863.07</v>
      </c>
      <c r="I882" s="7">
        <v>0.46260000000000001</v>
      </c>
      <c r="J882">
        <v>525</v>
      </c>
      <c r="K882">
        <v>101298.75</v>
      </c>
      <c r="L882">
        <v>3476812.24</v>
      </c>
      <c r="M882">
        <v>84</v>
      </c>
      <c r="N882">
        <v>557.89</v>
      </c>
      <c r="O882" s="7">
        <v>-3.1399999999999997E-2</v>
      </c>
      <c r="P882" s="7">
        <v>0.6704</v>
      </c>
      <c r="Q882" t="s">
        <v>31</v>
      </c>
      <c r="W882" s="6"/>
      <c r="Y882" s="6"/>
      <c r="AA882" s="7"/>
      <c r="AC882" s="7"/>
      <c r="AI882" s="7"/>
      <c r="AJ882" s="7"/>
    </row>
    <row r="883" spans="1:36">
      <c r="A883" t="s">
        <v>191</v>
      </c>
      <c r="B883" t="s">
        <v>30</v>
      </c>
      <c r="C883" s="6">
        <v>43452.388877314814</v>
      </c>
      <c r="D883">
        <v>157.1</v>
      </c>
      <c r="E883" s="6">
        <v>43452.54859953704</v>
      </c>
      <c r="F883">
        <v>176.1</v>
      </c>
      <c r="G883" s="7">
        <v>0.12089999999999999</v>
      </c>
      <c r="H883">
        <v>-11724.3</v>
      </c>
      <c r="I883" s="7">
        <v>-0.14219999999999999</v>
      </c>
      <c r="J883">
        <v>525</v>
      </c>
      <c r="K883">
        <v>82477.5</v>
      </c>
      <c r="L883">
        <v>3465087.94</v>
      </c>
      <c r="M883">
        <v>47</v>
      </c>
      <c r="N883">
        <v>-249.45</v>
      </c>
      <c r="O883" s="7">
        <v>-0.127</v>
      </c>
      <c r="P883" s="7">
        <v>0.15210000000000001</v>
      </c>
      <c r="Q883" t="s">
        <v>31</v>
      </c>
      <c r="W883" s="6"/>
      <c r="Y883" s="6"/>
      <c r="AA883" s="7"/>
      <c r="AC883" s="7"/>
      <c r="AI883" s="7"/>
      <c r="AJ883" s="7"/>
    </row>
    <row r="884" spans="1:36">
      <c r="A884" t="s">
        <v>203</v>
      </c>
      <c r="B884" t="s">
        <v>30</v>
      </c>
      <c r="C884" s="6">
        <v>43452.54859953704</v>
      </c>
      <c r="D884">
        <v>153.80000000000001</v>
      </c>
      <c r="E884" s="6">
        <v>43454.388877314814</v>
      </c>
      <c r="F884">
        <v>23.75</v>
      </c>
      <c r="G884" s="7">
        <v>-0.84560000000000002</v>
      </c>
      <c r="H884">
        <v>67344.11</v>
      </c>
      <c r="I884" s="7">
        <v>0.83399999999999996</v>
      </c>
      <c r="J884">
        <v>525</v>
      </c>
      <c r="K884">
        <v>80745</v>
      </c>
      <c r="L884">
        <v>3532432.05</v>
      </c>
      <c r="M884">
        <v>109</v>
      </c>
      <c r="N884">
        <v>617.84</v>
      </c>
      <c r="O884" s="7">
        <v>-0.12970000000000001</v>
      </c>
      <c r="P884" s="7">
        <v>0.90080000000000005</v>
      </c>
      <c r="Q884" t="s">
        <v>31</v>
      </c>
      <c r="W884" s="6"/>
      <c r="Y884" s="6"/>
      <c r="AA884" s="7"/>
      <c r="AC884" s="7"/>
      <c r="AI884" s="7"/>
      <c r="AJ884" s="7"/>
    </row>
    <row r="885" spans="1:36">
      <c r="A885" t="s">
        <v>220</v>
      </c>
      <c r="B885" t="s">
        <v>30</v>
      </c>
      <c r="C885" s="6">
        <v>43454.388877314814</v>
      </c>
      <c r="D885">
        <v>73.150000000000006</v>
      </c>
      <c r="E885" s="6">
        <v>43454.541655092595</v>
      </c>
      <c r="F885">
        <v>85.5</v>
      </c>
      <c r="G885" s="7">
        <v>0.16880000000000001</v>
      </c>
      <c r="H885">
        <v>-7316.66</v>
      </c>
      <c r="I885" s="7">
        <v>-0.1905</v>
      </c>
      <c r="J885">
        <v>525</v>
      </c>
      <c r="K885">
        <v>38403.75</v>
      </c>
      <c r="L885">
        <v>3525115.39</v>
      </c>
      <c r="M885">
        <v>45</v>
      </c>
      <c r="N885">
        <v>-162.59</v>
      </c>
      <c r="O885" s="7">
        <v>-0.30620000000000003</v>
      </c>
      <c r="P885" s="7">
        <v>0.50790000000000002</v>
      </c>
      <c r="Q885" t="s">
        <v>31</v>
      </c>
      <c r="W885" s="6"/>
      <c r="Y885" s="6"/>
      <c r="AA885" s="7"/>
      <c r="AC885" s="7"/>
      <c r="AI885" s="7"/>
      <c r="AJ885" s="7"/>
    </row>
    <row r="886" spans="1:36">
      <c r="A886" t="s">
        <v>223</v>
      </c>
      <c r="B886" t="s">
        <v>30</v>
      </c>
      <c r="C886" s="6">
        <v>43454.541655092595</v>
      </c>
      <c r="D886">
        <v>80.45</v>
      </c>
      <c r="E886" s="6">
        <v>43454.645821759259</v>
      </c>
      <c r="F886">
        <v>4</v>
      </c>
      <c r="G886" s="7">
        <v>-0.95030000000000003</v>
      </c>
      <c r="H886">
        <v>39692.89</v>
      </c>
      <c r="I886" s="7">
        <v>0.93979999999999997</v>
      </c>
      <c r="J886">
        <v>525</v>
      </c>
      <c r="K886">
        <v>42236.25</v>
      </c>
      <c r="L886">
        <v>3564808.28</v>
      </c>
      <c r="M886">
        <v>31</v>
      </c>
      <c r="N886">
        <v>1280.42</v>
      </c>
      <c r="O886" s="7">
        <v>-0.92669999999999997</v>
      </c>
      <c r="P886" s="7">
        <v>0.95589999999999997</v>
      </c>
      <c r="Q886" t="s">
        <v>31</v>
      </c>
      <c r="W886" s="6"/>
      <c r="Y886" s="6"/>
      <c r="AA886" s="7"/>
      <c r="AC886" s="7"/>
      <c r="AI886" s="7"/>
      <c r="AJ886" s="7"/>
    </row>
    <row r="887" spans="1:36">
      <c r="A887" t="s">
        <v>223</v>
      </c>
      <c r="B887" t="s">
        <v>30</v>
      </c>
      <c r="C887" s="6">
        <v>43455.388877314814</v>
      </c>
      <c r="D887">
        <v>174.45</v>
      </c>
      <c r="E887" s="6">
        <v>43455.427071759259</v>
      </c>
      <c r="F887">
        <v>203.4</v>
      </c>
      <c r="G887" s="7">
        <v>0.16600000000000001</v>
      </c>
      <c r="H887">
        <v>-17182.46</v>
      </c>
      <c r="I887" s="7">
        <v>-0.18759999999999999</v>
      </c>
      <c r="J887">
        <v>525</v>
      </c>
      <c r="K887">
        <v>91586.25</v>
      </c>
      <c r="L887">
        <v>3547625.82</v>
      </c>
      <c r="M887">
        <v>12</v>
      </c>
      <c r="N887">
        <v>-1431.87</v>
      </c>
      <c r="O887" s="7">
        <v>-0.19520000000000001</v>
      </c>
      <c r="P887" s="7">
        <v>0.18029999999999999</v>
      </c>
      <c r="Q887" t="s">
        <v>31</v>
      </c>
      <c r="W887" s="6"/>
      <c r="Y887" s="6"/>
      <c r="AA887" s="7"/>
      <c r="AC887" s="7"/>
      <c r="AI887" s="7"/>
      <c r="AJ887" s="7"/>
    </row>
    <row r="888" spans="1:36">
      <c r="A888" t="s">
        <v>220</v>
      </c>
      <c r="B888" t="s">
        <v>30</v>
      </c>
      <c r="C888" s="6">
        <v>43455.427071759259</v>
      </c>
      <c r="D888">
        <v>236</v>
      </c>
      <c r="E888" s="6">
        <v>43460.559016203704</v>
      </c>
      <c r="F888">
        <v>6.65</v>
      </c>
      <c r="G888" s="7">
        <v>-0.9718</v>
      </c>
      <c r="H888">
        <v>119134.84</v>
      </c>
      <c r="I888" s="7">
        <v>0.96150000000000002</v>
      </c>
      <c r="J888">
        <v>525</v>
      </c>
      <c r="K888">
        <v>123900</v>
      </c>
      <c r="L888">
        <v>3666760.65</v>
      </c>
      <c r="M888">
        <v>193</v>
      </c>
      <c r="N888">
        <v>617.28</v>
      </c>
      <c r="O888" s="7">
        <v>-6.4000000000000003E-3</v>
      </c>
      <c r="P888" s="7">
        <v>0.97860000000000003</v>
      </c>
      <c r="Q888" t="s">
        <v>31</v>
      </c>
      <c r="W888" s="6"/>
      <c r="Y888" s="6"/>
      <c r="AA888" s="7"/>
      <c r="AC888" s="7"/>
      <c r="AI888" s="7"/>
      <c r="AJ888" s="7"/>
    </row>
    <row r="889" spans="1:36">
      <c r="A889" t="s">
        <v>199</v>
      </c>
      <c r="B889" t="s">
        <v>30</v>
      </c>
      <c r="C889" s="6">
        <v>43460.559016203704</v>
      </c>
      <c r="D889">
        <v>109.75</v>
      </c>
      <c r="E889" s="6">
        <v>43461.607627314814</v>
      </c>
      <c r="F889">
        <v>0.95</v>
      </c>
      <c r="G889" s="7">
        <v>-0.99129999999999996</v>
      </c>
      <c r="H889">
        <v>56538.82</v>
      </c>
      <c r="I889" s="7">
        <v>0.98129999999999995</v>
      </c>
      <c r="J889">
        <v>525</v>
      </c>
      <c r="K889">
        <v>57618.75</v>
      </c>
      <c r="L889">
        <v>3723299.48</v>
      </c>
      <c r="M889">
        <v>92</v>
      </c>
      <c r="N889">
        <v>614.54999999999995</v>
      </c>
      <c r="O889" s="7">
        <v>-5.6500000000000002E-2</v>
      </c>
      <c r="P889" s="7">
        <v>0.99590000000000001</v>
      </c>
      <c r="Q889" t="s">
        <v>31</v>
      </c>
      <c r="W889" s="6"/>
      <c r="Y889" s="6"/>
      <c r="AA889" s="7"/>
      <c r="AC889" s="7"/>
      <c r="AI889" s="7"/>
      <c r="AJ889" s="7"/>
    </row>
    <row r="890" spans="1:36">
      <c r="A890" t="s">
        <v>191</v>
      </c>
      <c r="B890" t="s">
        <v>30</v>
      </c>
      <c r="C890" s="6">
        <v>43461.607627314814</v>
      </c>
      <c r="D890">
        <v>35.6</v>
      </c>
      <c r="E890" s="6">
        <v>43461.645821759259</v>
      </c>
      <c r="F890">
        <v>0.05</v>
      </c>
      <c r="G890" s="7">
        <v>-0.99860000000000004</v>
      </c>
      <c r="H890">
        <v>18476.59</v>
      </c>
      <c r="I890" s="7">
        <v>0.98860000000000003</v>
      </c>
      <c r="J890">
        <v>525</v>
      </c>
      <c r="K890">
        <v>18690</v>
      </c>
      <c r="L890">
        <v>3741776.07</v>
      </c>
      <c r="M890">
        <v>12</v>
      </c>
      <c r="N890">
        <v>1539.72</v>
      </c>
      <c r="O890" s="7">
        <v>-1.5899000000000001</v>
      </c>
      <c r="P890" s="7">
        <v>0.99860000000000004</v>
      </c>
      <c r="Q890" t="s">
        <v>31</v>
      </c>
      <c r="W890" s="6"/>
      <c r="Y890" s="6"/>
      <c r="AA890" s="7"/>
      <c r="AC890" s="7"/>
      <c r="AI890" s="7"/>
      <c r="AJ890" s="7"/>
    </row>
    <row r="891" spans="1:36">
      <c r="A891" t="s">
        <v>224</v>
      </c>
      <c r="B891" t="s">
        <v>30</v>
      </c>
      <c r="C891" s="6">
        <v>43462.388877314814</v>
      </c>
      <c r="D891">
        <v>216.2</v>
      </c>
      <c r="E891" s="6">
        <v>43462.406238425923</v>
      </c>
      <c r="F891">
        <v>255</v>
      </c>
      <c r="G891" s="7">
        <v>0.17949999999999999</v>
      </c>
      <c r="H891">
        <v>-22843.8</v>
      </c>
      <c r="I891" s="7">
        <v>-0.20130000000000001</v>
      </c>
      <c r="J891">
        <v>525</v>
      </c>
      <c r="K891">
        <v>113505</v>
      </c>
      <c r="L891">
        <v>3718932.27</v>
      </c>
      <c r="M891">
        <v>6</v>
      </c>
      <c r="N891">
        <v>-3807.3</v>
      </c>
      <c r="O891" s="7">
        <v>-0.17949999999999999</v>
      </c>
      <c r="P891" s="7">
        <v>0.29949999999999999</v>
      </c>
      <c r="Q891" t="s">
        <v>31</v>
      </c>
      <c r="W891" s="6"/>
      <c r="Y891" s="6"/>
      <c r="AA891" s="7"/>
      <c r="AC891" s="7"/>
      <c r="AI891" s="7"/>
      <c r="AJ891" s="7"/>
    </row>
    <row r="892" spans="1:36">
      <c r="A892" t="s">
        <v>190</v>
      </c>
      <c r="B892" t="s">
        <v>30</v>
      </c>
      <c r="C892" s="6">
        <v>43462.406238425923</v>
      </c>
      <c r="D892">
        <v>209</v>
      </c>
      <c r="E892" s="6">
        <v>43465.48609953704</v>
      </c>
      <c r="F892">
        <v>163.5</v>
      </c>
      <c r="G892" s="7">
        <v>-0.2177</v>
      </c>
      <c r="H892">
        <v>21931.88</v>
      </c>
      <c r="I892" s="7">
        <v>0.19989999999999999</v>
      </c>
      <c r="J892">
        <v>525</v>
      </c>
      <c r="K892">
        <v>109725</v>
      </c>
      <c r="L892">
        <v>3740864.14</v>
      </c>
      <c r="M892">
        <v>101</v>
      </c>
      <c r="N892">
        <v>217.15</v>
      </c>
      <c r="O892" s="7">
        <v>-0.10100000000000001</v>
      </c>
      <c r="P892" s="7">
        <v>0.54930000000000001</v>
      </c>
      <c r="Q892" t="s">
        <v>31</v>
      </c>
      <c r="W892" s="6"/>
      <c r="Y892" s="6"/>
      <c r="AA892" s="7"/>
      <c r="AC892" s="7"/>
      <c r="AI892" s="7"/>
      <c r="AJ892" s="7"/>
    </row>
    <row r="893" spans="1:36">
      <c r="A893" t="s">
        <v>220</v>
      </c>
      <c r="B893" t="s">
        <v>30</v>
      </c>
      <c r="C893" s="6">
        <v>43465.48609953704</v>
      </c>
      <c r="D893">
        <v>177.4</v>
      </c>
      <c r="E893" s="6">
        <v>43466.388877314814</v>
      </c>
      <c r="F893">
        <v>143.6</v>
      </c>
      <c r="G893" s="7">
        <v>-0.1905</v>
      </c>
      <c r="H893">
        <v>16059.75</v>
      </c>
      <c r="I893" s="7">
        <v>0.1724</v>
      </c>
      <c r="J893">
        <v>525</v>
      </c>
      <c r="K893">
        <v>93135</v>
      </c>
      <c r="L893">
        <v>3756923.89</v>
      </c>
      <c r="M893">
        <v>50</v>
      </c>
      <c r="N893">
        <v>321.2</v>
      </c>
      <c r="O893" s="7">
        <v>-7.1300000000000002E-2</v>
      </c>
      <c r="P893" s="7">
        <v>0.1905</v>
      </c>
      <c r="Q893" t="s">
        <v>31</v>
      </c>
      <c r="W893" s="6"/>
      <c r="Y893" s="6"/>
      <c r="AA893" s="7"/>
      <c r="AC893" s="7"/>
      <c r="AI893" s="7"/>
      <c r="AJ893" s="7"/>
    </row>
    <row r="894" spans="1:36">
      <c r="A894" t="s">
        <v>225</v>
      </c>
      <c r="B894" t="s">
        <v>30</v>
      </c>
      <c r="C894" s="6">
        <v>43466.388877314814</v>
      </c>
      <c r="D894">
        <v>127.35</v>
      </c>
      <c r="E894" s="6">
        <v>43466.39234953704</v>
      </c>
      <c r="F894">
        <v>146.19999999999999</v>
      </c>
      <c r="G894" s="7">
        <v>0.14799999999999999</v>
      </c>
      <c r="H894">
        <v>-11332.39</v>
      </c>
      <c r="I894" s="7">
        <v>-0.16950000000000001</v>
      </c>
      <c r="J894">
        <v>525</v>
      </c>
      <c r="K894">
        <v>66858.75</v>
      </c>
      <c r="L894">
        <v>3745591.5</v>
      </c>
      <c r="M894">
        <v>2</v>
      </c>
      <c r="N894">
        <v>-5666.19</v>
      </c>
      <c r="O894" s="7">
        <v>-0.14799999999999999</v>
      </c>
      <c r="P894" s="7">
        <v>0.5968</v>
      </c>
      <c r="Q894" t="s">
        <v>31</v>
      </c>
      <c r="W894" s="6"/>
      <c r="Y894" s="6"/>
      <c r="AA894" s="7"/>
      <c r="AC894" s="7"/>
      <c r="AI894" s="7"/>
      <c r="AJ894" s="7"/>
    </row>
    <row r="895" spans="1:36">
      <c r="A895" t="s">
        <v>224</v>
      </c>
      <c r="B895" t="s">
        <v>30</v>
      </c>
      <c r="C895" s="6">
        <v>43466.39234953704</v>
      </c>
      <c r="D895">
        <v>167.95</v>
      </c>
      <c r="E895" s="6">
        <v>43466.604155092595</v>
      </c>
      <c r="F895">
        <v>206.7</v>
      </c>
      <c r="G895" s="7">
        <v>0.23069999999999999</v>
      </c>
      <c r="H895">
        <v>-22310.66</v>
      </c>
      <c r="I895" s="7">
        <v>-0.253</v>
      </c>
      <c r="J895">
        <v>525</v>
      </c>
      <c r="K895">
        <v>88173.75</v>
      </c>
      <c r="L895">
        <v>3723280.84</v>
      </c>
      <c r="M895">
        <v>62</v>
      </c>
      <c r="N895">
        <v>-359.85</v>
      </c>
      <c r="O895" s="7">
        <v>-0.23069999999999999</v>
      </c>
      <c r="P895" s="7">
        <v>0.32329999999999998</v>
      </c>
      <c r="Q895" t="s">
        <v>31</v>
      </c>
      <c r="W895" s="6"/>
      <c r="Y895" s="6"/>
      <c r="AA895" s="7"/>
      <c r="AC895" s="7"/>
      <c r="AI895" s="7"/>
      <c r="AJ895" s="7"/>
    </row>
    <row r="896" spans="1:36">
      <c r="A896" t="s">
        <v>190</v>
      </c>
      <c r="B896" t="s">
        <v>30</v>
      </c>
      <c r="C896" s="6">
        <v>43466.604155092595</v>
      </c>
      <c r="D896">
        <v>124.05</v>
      </c>
      <c r="E896" s="6">
        <v>43467.531238425923</v>
      </c>
      <c r="F896">
        <v>100.05</v>
      </c>
      <c r="G896" s="7">
        <v>-0.19350000000000001</v>
      </c>
      <c r="H896">
        <v>11423.47</v>
      </c>
      <c r="I896" s="7">
        <v>0.1754</v>
      </c>
      <c r="J896">
        <v>525</v>
      </c>
      <c r="K896">
        <v>65126.25</v>
      </c>
      <c r="L896">
        <v>3734704.32</v>
      </c>
      <c r="M896">
        <v>57</v>
      </c>
      <c r="N896">
        <v>200.41</v>
      </c>
      <c r="O896" s="7">
        <v>-0.56230000000000002</v>
      </c>
      <c r="P896" s="7">
        <v>0.63639999999999997</v>
      </c>
      <c r="Q896" t="s">
        <v>31</v>
      </c>
      <c r="W896" s="6"/>
      <c r="Y896" s="6"/>
      <c r="AA896" s="7"/>
      <c r="AC896" s="7"/>
      <c r="AI896" s="7"/>
      <c r="AJ896" s="7"/>
    </row>
    <row r="897" spans="1:36">
      <c r="A897" t="s">
        <v>220</v>
      </c>
      <c r="B897" t="s">
        <v>30</v>
      </c>
      <c r="C897" s="6">
        <v>43467.531238425923</v>
      </c>
      <c r="D897">
        <v>131.44999999999999</v>
      </c>
      <c r="E897" s="6">
        <v>43468.645821759259</v>
      </c>
      <c r="F897">
        <v>0.05</v>
      </c>
      <c r="G897" s="7">
        <v>-0.99960000000000004</v>
      </c>
      <c r="H897">
        <v>68294.62</v>
      </c>
      <c r="I897" s="7">
        <v>0.98960000000000004</v>
      </c>
      <c r="J897">
        <v>525</v>
      </c>
      <c r="K897">
        <v>69011.25</v>
      </c>
      <c r="L897">
        <v>3802998.94</v>
      </c>
      <c r="M897">
        <v>111</v>
      </c>
      <c r="N897">
        <v>615.27</v>
      </c>
      <c r="O897" s="7">
        <v>-0.27350000000000002</v>
      </c>
      <c r="P897" s="7">
        <v>0.99960000000000004</v>
      </c>
      <c r="Q897" t="s">
        <v>31</v>
      </c>
      <c r="W897" s="6"/>
      <c r="Y897" s="6"/>
      <c r="AA897" s="7"/>
      <c r="AC897" s="7"/>
      <c r="AI897" s="7"/>
      <c r="AJ897" s="7"/>
    </row>
    <row r="898" spans="1:36">
      <c r="A898" t="s">
        <v>204</v>
      </c>
      <c r="B898" t="s">
        <v>30</v>
      </c>
      <c r="C898" s="6">
        <v>43469.388877314814</v>
      </c>
      <c r="D898">
        <v>272.55</v>
      </c>
      <c r="E898" s="6">
        <v>43469.39234953704</v>
      </c>
      <c r="F898">
        <v>273.55</v>
      </c>
      <c r="G898" s="7">
        <v>3.7000000000000002E-3</v>
      </c>
      <c r="H898">
        <v>-3392.03</v>
      </c>
      <c r="I898" s="7">
        <v>-2.3699999999999999E-2</v>
      </c>
      <c r="J898">
        <v>525</v>
      </c>
      <c r="K898">
        <v>143088.75</v>
      </c>
      <c r="L898">
        <v>3799606.92</v>
      </c>
      <c r="M898">
        <v>2</v>
      </c>
      <c r="N898">
        <v>-1696.01</v>
      </c>
      <c r="O898" s="7">
        <v>-8.9999999999999993E-3</v>
      </c>
      <c r="P898" s="7">
        <v>0.15720000000000001</v>
      </c>
      <c r="Q898" t="s">
        <v>31</v>
      </c>
      <c r="W898" s="6"/>
      <c r="Y898" s="6"/>
      <c r="AA898" s="7"/>
      <c r="AC898" s="7"/>
      <c r="AI898" s="7"/>
      <c r="AJ898" s="7"/>
    </row>
    <row r="899" spans="1:36">
      <c r="A899" t="s">
        <v>225</v>
      </c>
      <c r="B899" t="s">
        <v>30</v>
      </c>
      <c r="C899" s="6">
        <v>43469.39234953704</v>
      </c>
      <c r="D899">
        <v>230.1</v>
      </c>
      <c r="E899" s="6">
        <v>43469.409710648149</v>
      </c>
      <c r="F899">
        <v>268.60000000000002</v>
      </c>
      <c r="G899" s="7">
        <v>0.1673</v>
      </c>
      <c r="H899">
        <v>-22830.68</v>
      </c>
      <c r="I899" s="7">
        <v>-0.189</v>
      </c>
      <c r="J899">
        <v>525</v>
      </c>
      <c r="K899">
        <v>120802.5</v>
      </c>
      <c r="L899">
        <v>3776776.24</v>
      </c>
      <c r="M899">
        <v>6</v>
      </c>
      <c r="N899">
        <v>-3805.11</v>
      </c>
      <c r="O899" s="7">
        <v>-0.20710000000000001</v>
      </c>
      <c r="P899" s="7">
        <v>4.48E-2</v>
      </c>
      <c r="Q899" t="s">
        <v>31</v>
      </c>
      <c r="W899" s="6"/>
      <c r="Y899" s="6"/>
      <c r="AA899" s="7"/>
      <c r="AC899" s="7"/>
      <c r="AI899" s="7"/>
      <c r="AJ899" s="7"/>
    </row>
    <row r="900" spans="1:36">
      <c r="A900" t="s">
        <v>204</v>
      </c>
      <c r="B900" t="s">
        <v>30</v>
      </c>
      <c r="C900" s="6">
        <v>43469.409710648149</v>
      </c>
      <c r="D900">
        <v>230.4</v>
      </c>
      <c r="E900" s="6">
        <v>43469.465266203704</v>
      </c>
      <c r="F900">
        <v>300.8</v>
      </c>
      <c r="G900" s="7">
        <v>0.30559999999999998</v>
      </c>
      <c r="H900">
        <v>-39748.800000000003</v>
      </c>
      <c r="I900" s="7">
        <v>-0.3286</v>
      </c>
      <c r="J900">
        <v>525</v>
      </c>
      <c r="K900">
        <v>120960</v>
      </c>
      <c r="L900">
        <v>3737027.44</v>
      </c>
      <c r="M900">
        <v>17</v>
      </c>
      <c r="N900">
        <v>-2338.16</v>
      </c>
      <c r="O900" s="7">
        <v>-0.30559999999999998</v>
      </c>
      <c r="P900" s="7">
        <v>0.1</v>
      </c>
      <c r="Q900" t="s">
        <v>31</v>
      </c>
      <c r="W900" s="6"/>
      <c r="Y900" s="6"/>
      <c r="AA900" s="7"/>
      <c r="AC900" s="7"/>
      <c r="AI900" s="7"/>
      <c r="AJ900" s="7"/>
    </row>
    <row r="901" spans="1:36">
      <c r="A901" t="s">
        <v>225</v>
      </c>
      <c r="B901" t="s">
        <v>30</v>
      </c>
      <c r="C901" s="6">
        <v>43469.465266203704</v>
      </c>
      <c r="D901">
        <v>181.1</v>
      </c>
      <c r="E901" s="6">
        <v>43472.618043981478</v>
      </c>
      <c r="F901">
        <v>72.349999999999994</v>
      </c>
      <c r="G901" s="7">
        <v>-0.60050000000000003</v>
      </c>
      <c r="H901">
        <v>55763.14</v>
      </c>
      <c r="I901" s="7">
        <v>0.58650000000000002</v>
      </c>
      <c r="J901">
        <v>525</v>
      </c>
      <c r="K901">
        <v>95077.5</v>
      </c>
      <c r="L901">
        <v>3792790.58</v>
      </c>
      <c r="M901">
        <v>122</v>
      </c>
      <c r="N901">
        <v>457.07</v>
      </c>
      <c r="O901" s="7">
        <v>-0.15570000000000001</v>
      </c>
      <c r="P901" s="7">
        <v>0.71040000000000003</v>
      </c>
      <c r="Q901" t="s">
        <v>31</v>
      </c>
      <c r="W901" s="6"/>
      <c r="Y901" s="6"/>
      <c r="AA901" s="7"/>
      <c r="AC901" s="7"/>
      <c r="AI901" s="7"/>
      <c r="AJ901" s="7"/>
    </row>
    <row r="902" spans="1:36">
      <c r="A902" t="s">
        <v>185</v>
      </c>
      <c r="B902" t="s">
        <v>30</v>
      </c>
      <c r="C902" s="6">
        <v>43472.618043981478</v>
      </c>
      <c r="D902">
        <v>183.85</v>
      </c>
      <c r="E902" s="6">
        <v>43473.534710648149</v>
      </c>
      <c r="F902">
        <v>155.5</v>
      </c>
      <c r="G902" s="7">
        <v>-0.1542</v>
      </c>
      <c r="H902">
        <v>13102.16</v>
      </c>
      <c r="I902" s="7">
        <v>0.13569999999999999</v>
      </c>
      <c r="J902">
        <v>525</v>
      </c>
      <c r="K902">
        <v>96521.25</v>
      </c>
      <c r="L902">
        <v>3805892.74</v>
      </c>
      <c r="M902">
        <v>54</v>
      </c>
      <c r="N902">
        <v>242.63</v>
      </c>
      <c r="O902" s="7">
        <v>-5.7099999999999998E-2</v>
      </c>
      <c r="P902" s="7">
        <v>0.42620000000000002</v>
      </c>
      <c r="Q902" t="s">
        <v>31</v>
      </c>
      <c r="W902" s="6"/>
      <c r="Y902" s="6"/>
      <c r="AA902" s="7"/>
      <c r="AC902" s="7"/>
      <c r="AI902" s="7"/>
      <c r="AJ902" s="7"/>
    </row>
    <row r="903" spans="1:36">
      <c r="A903" t="s">
        <v>223</v>
      </c>
      <c r="B903" t="s">
        <v>30</v>
      </c>
      <c r="C903" s="6">
        <v>43473.534710648149</v>
      </c>
      <c r="D903">
        <v>141.35</v>
      </c>
      <c r="E903" s="6">
        <v>43474.583321759259</v>
      </c>
      <c r="F903">
        <v>49.35</v>
      </c>
      <c r="G903" s="7">
        <v>-0.65090000000000003</v>
      </c>
      <c r="H903">
        <v>47298.82</v>
      </c>
      <c r="I903" s="7">
        <v>0.63739999999999997</v>
      </c>
      <c r="J903">
        <v>525</v>
      </c>
      <c r="K903">
        <v>74208.75</v>
      </c>
      <c r="L903">
        <v>3853191.57</v>
      </c>
      <c r="M903">
        <v>92</v>
      </c>
      <c r="N903">
        <v>514.12</v>
      </c>
      <c r="O903" s="7">
        <v>-7.9600000000000004E-2</v>
      </c>
      <c r="P903" s="7">
        <v>0.88819999999999999</v>
      </c>
      <c r="Q903" t="s">
        <v>31</v>
      </c>
      <c r="W903" s="6"/>
      <c r="Y903" s="6"/>
      <c r="AA903" s="7"/>
      <c r="AC903" s="7"/>
      <c r="AI903" s="7"/>
      <c r="AJ903" s="7"/>
    </row>
    <row r="904" spans="1:36">
      <c r="A904" t="s">
        <v>189</v>
      </c>
      <c r="B904" t="s">
        <v>30</v>
      </c>
      <c r="C904" s="6">
        <v>43474.583321759259</v>
      </c>
      <c r="D904">
        <v>83.7</v>
      </c>
      <c r="E904" s="6">
        <v>43474.621516203704</v>
      </c>
      <c r="F904">
        <v>175</v>
      </c>
      <c r="G904" s="7">
        <v>1.0908</v>
      </c>
      <c r="H904">
        <v>-49290.68</v>
      </c>
      <c r="I904" s="7">
        <v>-1.1216999999999999</v>
      </c>
      <c r="J904">
        <v>525</v>
      </c>
      <c r="K904">
        <v>43942.5</v>
      </c>
      <c r="L904">
        <v>3803900.89</v>
      </c>
      <c r="M904">
        <v>12</v>
      </c>
      <c r="N904">
        <v>-4107.5600000000004</v>
      </c>
      <c r="O904" s="7">
        <v>-1.0908</v>
      </c>
      <c r="P904" s="7">
        <v>0.32919999999999999</v>
      </c>
      <c r="Q904" t="s">
        <v>31</v>
      </c>
      <c r="W904" s="6"/>
      <c r="Y904" s="6"/>
      <c r="AA904" s="7"/>
      <c r="AC904" s="7"/>
      <c r="AI904" s="7"/>
      <c r="AJ904" s="7"/>
    </row>
    <row r="905" spans="1:36">
      <c r="A905" t="s">
        <v>209</v>
      </c>
      <c r="B905" t="s">
        <v>30</v>
      </c>
      <c r="C905" s="6">
        <v>43474.621516203704</v>
      </c>
      <c r="D905">
        <v>137</v>
      </c>
      <c r="E905" s="6">
        <v>43475.496516203704</v>
      </c>
      <c r="F905">
        <v>134.19999999999999</v>
      </c>
      <c r="G905" s="7">
        <v>-2.0400000000000001E-2</v>
      </c>
      <c r="H905">
        <v>46.2</v>
      </c>
      <c r="I905" s="7">
        <v>5.9999999999999995E-4</v>
      </c>
      <c r="J905">
        <v>525</v>
      </c>
      <c r="K905">
        <v>71925</v>
      </c>
      <c r="L905">
        <v>3803947.09</v>
      </c>
      <c r="M905">
        <v>42</v>
      </c>
      <c r="N905">
        <v>1.1000000000000001</v>
      </c>
      <c r="O905" s="7">
        <v>-0.2354</v>
      </c>
      <c r="P905" s="7">
        <v>0.30840000000000001</v>
      </c>
      <c r="Q905" t="s">
        <v>31</v>
      </c>
      <c r="W905" s="6"/>
      <c r="Y905" s="6"/>
      <c r="AA905" s="7"/>
      <c r="AC905" s="7"/>
      <c r="AI905" s="7"/>
      <c r="AJ905" s="7"/>
    </row>
    <row r="906" spans="1:36">
      <c r="A906" t="s">
        <v>208</v>
      </c>
      <c r="B906" t="s">
        <v>30</v>
      </c>
      <c r="C906" s="6">
        <v>43475.496516203704</v>
      </c>
      <c r="D906">
        <v>44.75</v>
      </c>
      <c r="E906" s="6">
        <v>43475.645821759259</v>
      </c>
      <c r="F906">
        <v>0.05</v>
      </c>
      <c r="G906" s="7">
        <v>-0.99890000000000001</v>
      </c>
      <c r="H906">
        <v>23232.3</v>
      </c>
      <c r="I906" s="7">
        <v>0.9889</v>
      </c>
      <c r="J906">
        <v>525</v>
      </c>
      <c r="K906">
        <v>23493.75</v>
      </c>
      <c r="L906">
        <v>3827179.39</v>
      </c>
      <c r="M906">
        <v>44</v>
      </c>
      <c r="N906">
        <v>528.01</v>
      </c>
      <c r="O906" s="7">
        <v>-0.18990000000000001</v>
      </c>
      <c r="P906" s="7">
        <v>0.99890000000000001</v>
      </c>
      <c r="Q906" t="s">
        <v>31</v>
      </c>
      <c r="W906" s="6"/>
      <c r="Y906" s="6"/>
      <c r="AA906" s="7"/>
      <c r="AC906" s="7"/>
      <c r="AI906" s="7"/>
      <c r="AJ906" s="7"/>
    </row>
    <row r="907" spans="1:36">
      <c r="A907" t="s">
        <v>208</v>
      </c>
      <c r="B907" t="s">
        <v>30</v>
      </c>
      <c r="C907" s="6">
        <v>43476.388877314814</v>
      </c>
      <c r="D907">
        <v>209.4</v>
      </c>
      <c r="E907" s="6">
        <v>43476.621516203704</v>
      </c>
      <c r="F907">
        <v>160.05000000000001</v>
      </c>
      <c r="G907" s="7">
        <v>-0.23569999999999999</v>
      </c>
      <c r="H907">
        <v>23969.14</v>
      </c>
      <c r="I907" s="7">
        <v>0.218</v>
      </c>
      <c r="J907">
        <v>525</v>
      </c>
      <c r="K907">
        <v>109935</v>
      </c>
      <c r="L907">
        <v>3851148.53</v>
      </c>
      <c r="M907">
        <v>68</v>
      </c>
      <c r="N907">
        <v>352.49</v>
      </c>
      <c r="O907" s="7">
        <v>-8.14E-2</v>
      </c>
      <c r="P907" s="7">
        <v>0.35270000000000001</v>
      </c>
      <c r="Q907" t="s">
        <v>31</v>
      </c>
      <c r="W907" s="6"/>
      <c r="Y907" s="6"/>
      <c r="AA907" s="7"/>
      <c r="AC907" s="7"/>
      <c r="AI907" s="7"/>
      <c r="AJ907" s="7"/>
    </row>
    <row r="908" spans="1:36">
      <c r="A908" t="s">
        <v>188</v>
      </c>
      <c r="B908" t="s">
        <v>30</v>
      </c>
      <c r="C908" s="6">
        <v>43476.621516203704</v>
      </c>
      <c r="D908">
        <v>177.25</v>
      </c>
      <c r="E908" s="6">
        <v>43479.388877314814</v>
      </c>
      <c r="F908">
        <v>267.3</v>
      </c>
      <c r="G908" s="7">
        <v>0.50800000000000001</v>
      </c>
      <c r="H908">
        <v>-49610.14</v>
      </c>
      <c r="I908" s="7">
        <v>-0.53310000000000002</v>
      </c>
      <c r="J908">
        <v>525</v>
      </c>
      <c r="K908">
        <v>93056.25</v>
      </c>
      <c r="L908">
        <v>3801538.39</v>
      </c>
      <c r="M908">
        <v>11</v>
      </c>
      <c r="N908">
        <v>-4510.01</v>
      </c>
      <c r="O908" s="7">
        <v>-0.50800000000000001</v>
      </c>
      <c r="P908" s="7">
        <v>7.8700000000000006E-2</v>
      </c>
      <c r="Q908" t="s">
        <v>31</v>
      </c>
      <c r="W908" s="6"/>
      <c r="Y908" s="6"/>
      <c r="AA908" s="7"/>
      <c r="AC908" s="7"/>
      <c r="AI908" s="7"/>
      <c r="AJ908" s="7"/>
    </row>
    <row r="909" spans="1:36">
      <c r="A909" t="s">
        <v>185</v>
      </c>
      <c r="B909" t="s">
        <v>30</v>
      </c>
      <c r="C909" s="6">
        <v>43479.388877314814</v>
      </c>
      <c r="D909">
        <v>191.7</v>
      </c>
      <c r="E909" s="6">
        <v>43480.388877314814</v>
      </c>
      <c r="F909">
        <v>186.85</v>
      </c>
      <c r="G909" s="7">
        <v>-2.53E-2</v>
      </c>
      <c r="H909">
        <v>558.86</v>
      </c>
      <c r="I909" s="7">
        <v>5.5999999999999999E-3</v>
      </c>
      <c r="J909">
        <v>525</v>
      </c>
      <c r="K909">
        <v>100642.5</v>
      </c>
      <c r="L909">
        <v>3802097.25</v>
      </c>
      <c r="M909">
        <v>78</v>
      </c>
      <c r="N909">
        <v>7.16</v>
      </c>
      <c r="O909" s="7">
        <v>-0.27179999999999999</v>
      </c>
      <c r="P909" s="7">
        <v>0.2407</v>
      </c>
      <c r="Q909" t="s">
        <v>31</v>
      </c>
      <c r="W909" s="6"/>
      <c r="Y909" s="6"/>
      <c r="AA909" s="7"/>
      <c r="AC909" s="7"/>
      <c r="AI909" s="7"/>
      <c r="AJ909" s="7"/>
    </row>
    <row r="910" spans="1:36">
      <c r="A910" t="s">
        <v>223</v>
      </c>
      <c r="B910" t="s">
        <v>30</v>
      </c>
      <c r="C910" s="6">
        <v>43480.388877314814</v>
      </c>
      <c r="D910">
        <v>117.55</v>
      </c>
      <c r="E910" s="6">
        <v>43481.590266203704</v>
      </c>
      <c r="F910">
        <v>32.35</v>
      </c>
      <c r="G910" s="7">
        <v>-0.7248</v>
      </c>
      <c r="H910">
        <v>43943.02</v>
      </c>
      <c r="I910" s="7">
        <v>0.71199999999999997</v>
      </c>
      <c r="J910">
        <v>525</v>
      </c>
      <c r="K910">
        <v>61713.75</v>
      </c>
      <c r="L910">
        <v>3846040.28</v>
      </c>
      <c r="M910">
        <v>136</v>
      </c>
      <c r="N910">
        <v>323.11</v>
      </c>
      <c r="O910" s="7">
        <v>-0.10630000000000001</v>
      </c>
      <c r="P910" s="7">
        <v>0.79330000000000001</v>
      </c>
      <c r="Q910" t="s">
        <v>31</v>
      </c>
      <c r="W910" s="6"/>
      <c r="Y910" s="6"/>
      <c r="AA910" s="7"/>
      <c r="AC910" s="7"/>
      <c r="AI910" s="7"/>
      <c r="AJ910" s="7"/>
    </row>
    <row r="911" spans="1:36">
      <c r="A911" t="s">
        <v>189</v>
      </c>
      <c r="B911" t="s">
        <v>30</v>
      </c>
      <c r="C911" s="6">
        <v>43481.590266203704</v>
      </c>
      <c r="D911">
        <v>96.9</v>
      </c>
      <c r="E911" s="6">
        <v>43482.388877314814</v>
      </c>
      <c r="F911">
        <v>65.150000000000006</v>
      </c>
      <c r="G911" s="7">
        <v>-0.32769999999999999</v>
      </c>
      <c r="H911">
        <v>15817.99</v>
      </c>
      <c r="I911" s="7">
        <v>0.31090000000000001</v>
      </c>
      <c r="J911">
        <v>525</v>
      </c>
      <c r="K911">
        <v>50872.5</v>
      </c>
      <c r="L911">
        <v>3861858.27</v>
      </c>
      <c r="M911">
        <v>20</v>
      </c>
      <c r="N911">
        <v>790.9</v>
      </c>
      <c r="O911" s="7">
        <v>-0.2276</v>
      </c>
      <c r="P911" s="7">
        <v>0.3498</v>
      </c>
      <c r="Q911" t="s">
        <v>31</v>
      </c>
      <c r="W911" s="6"/>
      <c r="Y911" s="6"/>
      <c r="AA911" s="7"/>
      <c r="AC911" s="7"/>
      <c r="AI911" s="7"/>
      <c r="AJ911" s="7"/>
    </row>
    <row r="912" spans="1:36">
      <c r="A912" t="s">
        <v>188</v>
      </c>
      <c r="B912" t="s">
        <v>30</v>
      </c>
      <c r="C912" s="6">
        <v>43482.388877314814</v>
      </c>
      <c r="D912">
        <v>47.45</v>
      </c>
      <c r="E912" s="6">
        <v>43482.451377314814</v>
      </c>
      <c r="F912">
        <v>59.3</v>
      </c>
      <c r="G912" s="7">
        <v>0.24970000000000001</v>
      </c>
      <c r="H912">
        <v>-6781.69</v>
      </c>
      <c r="I912" s="7">
        <v>-0.2722</v>
      </c>
      <c r="J912">
        <v>525</v>
      </c>
      <c r="K912">
        <v>24911.25</v>
      </c>
      <c r="L912">
        <v>3855076.58</v>
      </c>
      <c r="M912">
        <v>19</v>
      </c>
      <c r="N912">
        <v>-356.93</v>
      </c>
      <c r="O912" s="7">
        <v>-0.35510000000000003</v>
      </c>
      <c r="P912" s="7">
        <v>0.26240000000000002</v>
      </c>
      <c r="Q912" t="s">
        <v>31</v>
      </c>
      <c r="W912" s="6"/>
      <c r="Y912" s="6"/>
      <c r="AA912" s="7"/>
      <c r="AC912" s="7"/>
      <c r="AI912" s="7"/>
      <c r="AJ912" s="7"/>
    </row>
    <row r="913" spans="1:36">
      <c r="A913" t="s">
        <v>189</v>
      </c>
      <c r="B913" t="s">
        <v>30</v>
      </c>
      <c r="C913" s="6">
        <v>43482.451377314814</v>
      </c>
      <c r="D913">
        <v>37.299999999999997</v>
      </c>
      <c r="E913" s="6">
        <v>43482.604155092595</v>
      </c>
      <c r="F913">
        <v>18</v>
      </c>
      <c r="G913" s="7">
        <v>-0.51739999999999997</v>
      </c>
      <c r="H913">
        <v>9842.17</v>
      </c>
      <c r="I913" s="7">
        <v>0.50260000000000005</v>
      </c>
      <c r="J913">
        <v>525</v>
      </c>
      <c r="K913">
        <v>19582.5</v>
      </c>
      <c r="L913">
        <v>3864918.75</v>
      </c>
      <c r="M913">
        <v>45</v>
      </c>
      <c r="N913">
        <v>218.71</v>
      </c>
      <c r="O913" s="7">
        <v>-0.1206</v>
      </c>
      <c r="P913" s="7">
        <v>0.96509999999999996</v>
      </c>
      <c r="Q913" t="s">
        <v>31</v>
      </c>
      <c r="W913" s="6"/>
      <c r="Y913" s="6"/>
      <c r="AA913" s="7"/>
      <c r="AC913" s="7"/>
      <c r="AI913" s="7"/>
      <c r="AJ913" s="7"/>
    </row>
    <row r="914" spans="1:36">
      <c r="A914" t="s">
        <v>226</v>
      </c>
      <c r="B914" t="s">
        <v>30</v>
      </c>
      <c r="C914" s="6">
        <v>43482.61109953704</v>
      </c>
      <c r="D914">
        <v>55.15</v>
      </c>
      <c r="E914" s="6">
        <v>43482.645821759259</v>
      </c>
      <c r="F914">
        <v>70</v>
      </c>
      <c r="G914" s="7">
        <v>0.26929999999999998</v>
      </c>
      <c r="H914">
        <v>-8453.2900000000009</v>
      </c>
      <c r="I914" s="7">
        <v>-0.29199999999999998</v>
      </c>
      <c r="J914">
        <v>525</v>
      </c>
      <c r="K914">
        <v>28953.75</v>
      </c>
      <c r="L914">
        <v>3856465.47</v>
      </c>
      <c r="M914">
        <v>11</v>
      </c>
      <c r="N914">
        <v>-768.48</v>
      </c>
      <c r="O914" s="7">
        <v>-0.57750000000000001</v>
      </c>
      <c r="P914" s="7">
        <v>0.84589999999999999</v>
      </c>
      <c r="Q914" t="s">
        <v>31</v>
      </c>
      <c r="W914" s="6"/>
      <c r="Y914" s="6"/>
      <c r="AA914" s="7"/>
      <c r="AC914" s="7"/>
      <c r="AI914" s="7"/>
      <c r="AJ914" s="7"/>
    </row>
    <row r="915" spans="1:36">
      <c r="A915" t="s">
        <v>188</v>
      </c>
      <c r="B915" t="s">
        <v>30</v>
      </c>
      <c r="C915" s="6">
        <v>43483.388877314814</v>
      </c>
      <c r="D915">
        <v>150.94999999999999</v>
      </c>
      <c r="E915" s="6">
        <v>43483.434016203704</v>
      </c>
      <c r="F915">
        <v>198.45</v>
      </c>
      <c r="G915" s="7">
        <v>0.31469999999999998</v>
      </c>
      <c r="H915">
        <v>-26771.85</v>
      </c>
      <c r="I915" s="7">
        <v>-0.33779999999999999</v>
      </c>
      <c r="J915">
        <v>525</v>
      </c>
      <c r="K915">
        <v>79248.75</v>
      </c>
      <c r="L915">
        <v>3829693.62</v>
      </c>
      <c r="M915">
        <v>14</v>
      </c>
      <c r="N915">
        <v>-1912.27</v>
      </c>
      <c r="O915" s="7">
        <v>-0.31830000000000003</v>
      </c>
      <c r="P915" s="7">
        <v>0.19409999999999999</v>
      </c>
      <c r="Q915" t="s">
        <v>31</v>
      </c>
      <c r="W915" s="6"/>
      <c r="Y915" s="6"/>
      <c r="AA915" s="7"/>
      <c r="AC915" s="7"/>
      <c r="AI915" s="7"/>
      <c r="AJ915" s="7"/>
    </row>
    <row r="916" spans="1:36">
      <c r="A916" t="s">
        <v>186</v>
      </c>
      <c r="B916" t="s">
        <v>30</v>
      </c>
      <c r="C916" s="6">
        <v>43483.434016203704</v>
      </c>
      <c r="D916">
        <v>248.3</v>
      </c>
      <c r="E916" s="6">
        <v>43483.583321759259</v>
      </c>
      <c r="F916">
        <v>275.85000000000002</v>
      </c>
      <c r="G916" s="7">
        <v>0.111</v>
      </c>
      <c r="H916">
        <v>-17215.54</v>
      </c>
      <c r="I916" s="7">
        <v>-0.1321</v>
      </c>
      <c r="J916">
        <v>525</v>
      </c>
      <c r="K916">
        <v>130357.5</v>
      </c>
      <c r="L916">
        <v>3812478.08</v>
      </c>
      <c r="M916">
        <v>44</v>
      </c>
      <c r="N916">
        <v>-391.26</v>
      </c>
      <c r="O916" s="7">
        <v>-0.1371</v>
      </c>
      <c r="P916" s="7">
        <v>7.1300000000000002E-2</v>
      </c>
      <c r="Q916" t="s">
        <v>31</v>
      </c>
      <c r="W916" s="6"/>
      <c r="Y916" s="6"/>
      <c r="AA916" s="7"/>
      <c r="AC916" s="7"/>
      <c r="AI916" s="7"/>
      <c r="AJ916" s="7"/>
    </row>
    <row r="917" spans="1:36">
      <c r="A917" t="s">
        <v>188</v>
      </c>
      <c r="B917" t="s">
        <v>30</v>
      </c>
      <c r="C917" s="6">
        <v>43483.583321759259</v>
      </c>
      <c r="D917">
        <v>153.05000000000001</v>
      </c>
      <c r="E917" s="6">
        <v>43483.635405092595</v>
      </c>
      <c r="F917">
        <v>180</v>
      </c>
      <c r="G917" s="7">
        <v>0.17610000000000001</v>
      </c>
      <c r="H917">
        <v>-15897.26</v>
      </c>
      <c r="I917" s="7">
        <v>-0.1978</v>
      </c>
      <c r="J917">
        <v>525</v>
      </c>
      <c r="K917">
        <v>80351.25</v>
      </c>
      <c r="L917">
        <v>3796580.82</v>
      </c>
      <c r="M917">
        <v>16</v>
      </c>
      <c r="N917">
        <v>-993.58</v>
      </c>
      <c r="O917" s="7">
        <v>-0.2656</v>
      </c>
      <c r="P917" s="7">
        <v>8.5300000000000001E-2</v>
      </c>
      <c r="Q917" t="s">
        <v>31</v>
      </c>
      <c r="W917" s="6"/>
      <c r="Y917" s="6"/>
      <c r="AA917" s="7"/>
      <c r="AC917" s="7"/>
      <c r="AI917" s="7"/>
      <c r="AJ917" s="7"/>
    </row>
    <row r="918" spans="1:36">
      <c r="A918" t="s">
        <v>186</v>
      </c>
      <c r="B918" t="s">
        <v>30</v>
      </c>
      <c r="C918" s="6">
        <v>43483.635405092595</v>
      </c>
      <c r="D918">
        <v>243.35</v>
      </c>
      <c r="E918" s="6">
        <v>43486.406238425923</v>
      </c>
      <c r="F918">
        <v>257.2</v>
      </c>
      <c r="G918" s="7">
        <v>5.6899999999999999E-2</v>
      </c>
      <c r="H918">
        <v>-9899.14</v>
      </c>
      <c r="I918" s="7">
        <v>-7.7499999999999999E-2</v>
      </c>
      <c r="J918">
        <v>525</v>
      </c>
      <c r="K918">
        <v>127758.75</v>
      </c>
      <c r="L918">
        <v>3786681.68</v>
      </c>
      <c r="M918">
        <v>12</v>
      </c>
      <c r="N918">
        <v>-824.93</v>
      </c>
      <c r="O918" s="7">
        <v>-6.3299999999999995E-2</v>
      </c>
      <c r="P918" s="7">
        <v>0.25459999999999999</v>
      </c>
      <c r="Q918" t="s">
        <v>31</v>
      </c>
      <c r="W918" s="6"/>
      <c r="Y918" s="6"/>
      <c r="AA918" s="7"/>
      <c r="AC918" s="7"/>
      <c r="AI918" s="7"/>
      <c r="AJ918" s="7"/>
    </row>
    <row r="919" spans="1:36">
      <c r="A919" t="s">
        <v>188</v>
      </c>
      <c r="B919" t="s">
        <v>30</v>
      </c>
      <c r="C919" s="6">
        <v>43486.406238425923</v>
      </c>
      <c r="D919">
        <v>164.8</v>
      </c>
      <c r="E919" s="6">
        <v>43486.635405092595</v>
      </c>
      <c r="F919">
        <v>147.75</v>
      </c>
      <c r="G919" s="7">
        <v>-0.10349999999999999</v>
      </c>
      <c r="H919">
        <v>7310.36</v>
      </c>
      <c r="I919" s="7">
        <v>8.4500000000000006E-2</v>
      </c>
      <c r="J919">
        <v>525</v>
      </c>
      <c r="K919">
        <v>86520</v>
      </c>
      <c r="L919">
        <v>3793992.04</v>
      </c>
      <c r="M919">
        <v>67</v>
      </c>
      <c r="N919">
        <v>109.11</v>
      </c>
      <c r="O919" s="7">
        <v>-0.1138</v>
      </c>
      <c r="P919" s="7">
        <v>0.26269999999999999</v>
      </c>
      <c r="Q919" t="s">
        <v>31</v>
      </c>
      <c r="W919" s="6"/>
      <c r="Y919" s="6"/>
      <c r="AA919" s="7"/>
      <c r="AC919" s="7"/>
      <c r="AI919" s="7"/>
      <c r="AJ919" s="7"/>
    </row>
    <row r="920" spans="1:36">
      <c r="A920" t="s">
        <v>189</v>
      </c>
      <c r="B920" t="s">
        <v>30</v>
      </c>
      <c r="C920" s="6">
        <v>43486.635405092595</v>
      </c>
      <c r="D920">
        <v>199.5</v>
      </c>
      <c r="E920" s="6">
        <v>43487.57984953704</v>
      </c>
      <c r="F920">
        <v>153.05000000000001</v>
      </c>
      <c r="G920" s="7">
        <v>-0.23280000000000001</v>
      </c>
      <c r="H920">
        <v>22535.360000000001</v>
      </c>
      <c r="I920" s="7">
        <v>0.2152</v>
      </c>
      <c r="J920">
        <v>525</v>
      </c>
      <c r="K920">
        <v>104737.5</v>
      </c>
      <c r="L920">
        <v>3816527.4</v>
      </c>
      <c r="M920">
        <v>62</v>
      </c>
      <c r="N920">
        <v>363.47</v>
      </c>
      <c r="O920" s="7">
        <v>-3.9300000000000002E-2</v>
      </c>
      <c r="P920" s="7">
        <v>0.4486</v>
      </c>
      <c r="Q920" t="s">
        <v>31</v>
      </c>
      <c r="W920" s="6"/>
      <c r="Y920" s="6"/>
      <c r="AA920" s="7"/>
      <c r="AC920" s="7"/>
      <c r="AI920" s="7"/>
      <c r="AJ920" s="7"/>
    </row>
    <row r="921" spans="1:36">
      <c r="A921" t="s">
        <v>188</v>
      </c>
      <c r="B921" t="s">
        <v>30</v>
      </c>
      <c r="C921" s="6">
        <v>43487.57984953704</v>
      </c>
      <c r="D921">
        <v>140.5</v>
      </c>
      <c r="E921" s="6">
        <v>43488.45484953704</v>
      </c>
      <c r="F921">
        <v>111.7</v>
      </c>
      <c r="G921" s="7">
        <v>-0.20499999999999999</v>
      </c>
      <c r="H921">
        <v>13795.95</v>
      </c>
      <c r="I921" s="7">
        <v>0.187</v>
      </c>
      <c r="J921">
        <v>525</v>
      </c>
      <c r="K921">
        <v>73762.5</v>
      </c>
      <c r="L921">
        <v>3830323.35</v>
      </c>
      <c r="M921">
        <v>42</v>
      </c>
      <c r="N921">
        <v>328.47</v>
      </c>
      <c r="O921" s="7">
        <v>-0.16689999999999999</v>
      </c>
      <c r="P921" s="7">
        <v>0.30819999999999997</v>
      </c>
      <c r="Q921" t="s">
        <v>31</v>
      </c>
      <c r="W921" s="6"/>
      <c r="Y921" s="6"/>
      <c r="AA921" s="7"/>
      <c r="AC921" s="7"/>
      <c r="AI921" s="7"/>
      <c r="AJ921" s="7"/>
    </row>
    <row r="922" spans="1:36">
      <c r="A922" t="s">
        <v>186</v>
      </c>
      <c r="B922" t="s">
        <v>30</v>
      </c>
      <c r="C922" s="6">
        <v>43488.45484953704</v>
      </c>
      <c r="D922">
        <v>170.3</v>
      </c>
      <c r="E922" s="6">
        <v>43488.506932870368</v>
      </c>
      <c r="F922">
        <v>198.35</v>
      </c>
      <c r="G922" s="7">
        <v>0.16470000000000001</v>
      </c>
      <c r="H922">
        <v>-16661.66</v>
      </c>
      <c r="I922" s="7">
        <v>-0.18640000000000001</v>
      </c>
      <c r="J922">
        <v>525</v>
      </c>
      <c r="K922">
        <v>89407.5</v>
      </c>
      <c r="L922">
        <v>3813661.69</v>
      </c>
      <c r="M922">
        <v>16</v>
      </c>
      <c r="N922">
        <v>-1041.3499999999999</v>
      </c>
      <c r="O922" s="7">
        <v>-0.16470000000000001</v>
      </c>
      <c r="P922" s="7">
        <v>2.58E-2</v>
      </c>
      <c r="Q922" t="s">
        <v>31</v>
      </c>
      <c r="W922" s="6"/>
      <c r="Y922" s="6"/>
      <c r="AA922" s="7"/>
      <c r="AC922" s="7"/>
      <c r="AI922" s="7"/>
      <c r="AJ922" s="7"/>
    </row>
    <row r="923" spans="1:36">
      <c r="A923" t="s">
        <v>188</v>
      </c>
      <c r="B923" t="s">
        <v>30</v>
      </c>
      <c r="C923" s="6">
        <v>43488.506932870368</v>
      </c>
      <c r="D923">
        <v>85</v>
      </c>
      <c r="E923" s="6">
        <v>43488.565960648149</v>
      </c>
      <c r="F923">
        <v>102.2</v>
      </c>
      <c r="G923" s="7">
        <v>0.2024</v>
      </c>
      <c r="H923">
        <v>-10012.799999999999</v>
      </c>
      <c r="I923" s="7">
        <v>-0.22439999999999999</v>
      </c>
      <c r="J923">
        <v>525</v>
      </c>
      <c r="K923">
        <v>44625</v>
      </c>
      <c r="L923">
        <v>3803648.89</v>
      </c>
      <c r="M923">
        <v>18</v>
      </c>
      <c r="N923">
        <v>-556.27</v>
      </c>
      <c r="O923" s="7">
        <v>-0.2024</v>
      </c>
      <c r="P923" s="7">
        <v>0.14530000000000001</v>
      </c>
      <c r="Q923" t="s">
        <v>31</v>
      </c>
      <c r="W923" s="6"/>
      <c r="Y923" s="6"/>
      <c r="AA923" s="7"/>
      <c r="AC923" s="7"/>
      <c r="AI923" s="7"/>
      <c r="AJ923" s="7"/>
    </row>
    <row r="924" spans="1:36">
      <c r="A924" t="s">
        <v>189</v>
      </c>
      <c r="B924" t="s">
        <v>30</v>
      </c>
      <c r="C924" s="6">
        <v>43488.565960648149</v>
      </c>
      <c r="D924">
        <v>105.55</v>
      </c>
      <c r="E924" s="6">
        <v>43489.635405092595</v>
      </c>
      <c r="F924">
        <v>0.15</v>
      </c>
      <c r="G924" s="7">
        <v>-0.99860000000000004</v>
      </c>
      <c r="H924">
        <v>54780.07</v>
      </c>
      <c r="I924" s="7">
        <v>0.98860000000000003</v>
      </c>
      <c r="J924">
        <v>525</v>
      </c>
      <c r="K924">
        <v>55413.75</v>
      </c>
      <c r="L924">
        <v>3858428.97</v>
      </c>
      <c r="M924">
        <v>98</v>
      </c>
      <c r="N924">
        <v>558.98</v>
      </c>
      <c r="O924" s="7">
        <v>-0.13220000000000001</v>
      </c>
      <c r="P924" s="7">
        <v>0.99909999999999999</v>
      </c>
      <c r="Q924" t="s">
        <v>31</v>
      </c>
      <c r="W924" s="6"/>
      <c r="Y924" s="6"/>
      <c r="AA924" s="7"/>
      <c r="AC924" s="7"/>
      <c r="AI924" s="7"/>
      <c r="AJ924" s="7"/>
    </row>
    <row r="925" spans="1:36">
      <c r="A925" t="s">
        <v>223</v>
      </c>
      <c r="B925" t="s">
        <v>30</v>
      </c>
      <c r="C925" s="6">
        <v>43489.635405092595</v>
      </c>
      <c r="D925">
        <v>34.65</v>
      </c>
      <c r="E925" s="6">
        <v>43489.645821759259</v>
      </c>
      <c r="F925">
        <v>10</v>
      </c>
      <c r="G925" s="7">
        <v>-0.71140000000000003</v>
      </c>
      <c r="H925">
        <v>12706.84</v>
      </c>
      <c r="I925" s="7">
        <v>0.69850000000000001</v>
      </c>
      <c r="J925">
        <v>525</v>
      </c>
      <c r="K925">
        <v>18191.25</v>
      </c>
      <c r="L925">
        <v>3871135.8</v>
      </c>
      <c r="M925">
        <v>4</v>
      </c>
      <c r="N925">
        <v>3176.71</v>
      </c>
      <c r="O925" s="7">
        <v>-1.0606</v>
      </c>
      <c r="P925" s="7">
        <v>0.71140000000000003</v>
      </c>
      <c r="Q925" t="s">
        <v>31</v>
      </c>
      <c r="W925" s="6"/>
      <c r="Y925" s="6"/>
      <c r="AA925" s="7"/>
      <c r="AC925" s="7"/>
      <c r="AI925" s="7"/>
      <c r="AJ925" s="7"/>
    </row>
    <row r="926" spans="1:36">
      <c r="A926" t="s">
        <v>187</v>
      </c>
      <c r="B926" t="s">
        <v>30</v>
      </c>
      <c r="C926" s="6">
        <v>43490.388877314814</v>
      </c>
      <c r="D926">
        <v>171.55</v>
      </c>
      <c r="E926" s="6">
        <v>43490.572905092595</v>
      </c>
      <c r="F926">
        <v>233</v>
      </c>
      <c r="G926" s="7">
        <v>0.35820000000000002</v>
      </c>
      <c r="H926">
        <v>-34385.14</v>
      </c>
      <c r="I926" s="7">
        <v>-0.38179999999999997</v>
      </c>
      <c r="J926">
        <v>525</v>
      </c>
      <c r="K926">
        <v>90063.75</v>
      </c>
      <c r="L926">
        <v>3836750.67</v>
      </c>
      <c r="M926">
        <v>54</v>
      </c>
      <c r="N926">
        <v>-636.76</v>
      </c>
      <c r="O926" s="7">
        <v>-0.35820000000000002</v>
      </c>
      <c r="P926" s="7">
        <v>0.11509999999999999</v>
      </c>
      <c r="Q926" t="s">
        <v>31</v>
      </c>
      <c r="W926" s="6"/>
      <c r="Y926" s="6"/>
      <c r="AA926" s="7"/>
      <c r="AC926" s="7"/>
      <c r="AI926" s="7"/>
      <c r="AJ926" s="7"/>
    </row>
    <row r="927" spans="1:36">
      <c r="A927" t="s">
        <v>185</v>
      </c>
      <c r="B927" t="s">
        <v>30</v>
      </c>
      <c r="C927" s="6">
        <v>43490.572905092595</v>
      </c>
      <c r="D927">
        <v>200.7</v>
      </c>
      <c r="E927" s="6">
        <v>43494.64234953704</v>
      </c>
      <c r="F927">
        <v>18.149999999999999</v>
      </c>
      <c r="G927" s="7">
        <v>-0.90959999999999996</v>
      </c>
      <c r="H927">
        <v>94689.79</v>
      </c>
      <c r="I927" s="7">
        <v>0.89870000000000005</v>
      </c>
      <c r="J927">
        <v>525</v>
      </c>
      <c r="K927">
        <v>105367.5</v>
      </c>
      <c r="L927">
        <v>3931440.45</v>
      </c>
      <c r="M927">
        <v>175</v>
      </c>
      <c r="N927">
        <v>541.08000000000004</v>
      </c>
      <c r="O927" s="7">
        <v>-0.15870000000000001</v>
      </c>
      <c r="P927" s="7">
        <v>0.93</v>
      </c>
      <c r="Q927" t="s">
        <v>31</v>
      </c>
      <c r="W927" s="6"/>
      <c r="Y927" s="6"/>
      <c r="AA927" s="7"/>
      <c r="AC927" s="7"/>
      <c r="AI927" s="7"/>
      <c r="AJ927" s="7"/>
    </row>
    <row r="928" spans="1:36">
      <c r="A928" t="s">
        <v>199</v>
      </c>
      <c r="B928" t="s">
        <v>30</v>
      </c>
      <c r="C928" s="6">
        <v>43494.64234953704</v>
      </c>
      <c r="D928">
        <v>113.45</v>
      </c>
      <c r="E928" s="6">
        <v>43496.645821759259</v>
      </c>
      <c r="F928">
        <v>0.05</v>
      </c>
      <c r="G928" s="7">
        <v>-0.99960000000000004</v>
      </c>
      <c r="H928">
        <v>58939.13</v>
      </c>
      <c r="I928" s="7">
        <v>0.98960000000000004</v>
      </c>
      <c r="J928">
        <v>525</v>
      </c>
      <c r="K928">
        <v>59561.25</v>
      </c>
      <c r="L928">
        <v>3990379.58</v>
      </c>
      <c r="M928">
        <v>156</v>
      </c>
      <c r="N928">
        <v>377.81</v>
      </c>
      <c r="O928" s="7">
        <v>-0.37509999999999999</v>
      </c>
      <c r="P928" s="7">
        <v>0.99960000000000004</v>
      </c>
      <c r="Q928" t="s">
        <v>31</v>
      </c>
      <c r="W928" s="6"/>
      <c r="Y928" s="6"/>
      <c r="AA928" s="7"/>
      <c r="AC928" s="7"/>
      <c r="AI928" s="7"/>
      <c r="AJ928" s="7"/>
    </row>
    <row r="929" spans="1:36">
      <c r="A929" t="s">
        <v>223</v>
      </c>
      <c r="B929" t="s">
        <v>30</v>
      </c>
      <c r="C929" s="6">
        <v>43497.388877314814</v>
      </c>
      <c r="D929">
        <v>267.55</v>
      </c>
      <c r="E929" s="6">
        <v>43497.583321759259</v>
      </c>
      <c r="F929">
        <v>302.14999999999998</v>
      </c>
      <c r="G929" s="7">
        <v>0.1293</v>
      </c>
      <c r="H929">
        <v>-21155.919999999998</v>
      </c>
      <c r="I929" s="7">
        <v>-0.15060000000000001</v>
      </c>
      <c r="J929">
        <v>525</v>
      </c>
      <c r="K929">
        <v>140463.75</v>
      </c>
      <c r="L929">
        <v>3969223.65</v>
      </c>
      <c r="M929">
        <v>57</v>
      </c>
      <c r="N929">
        <v>-371.16</v>
      </c>
      <c r="O929" s="7">
        <v>-0.16370000000000001</v>
      </c>
      <c r="P929" s="7">
        <v>0.49170000000000003</v>
      </c>
      <c r="Q929" t="s">
        <v>31</v>
      </c>
      <c r="W929" s="6"/>
      <c r="Y929" s="6"/>
      <c r="AA929" s="7"/>
      <c r="AC929" s="7"/>
      <c r="AI929" s="7"/>
      <c r="AJ929" s="7"/>
    </row>
    <row r="930" spans="1:36">
      <c r="A930" t="s">
        <v>220</v>
      </c>
      <c r="B930" t="s">
        <v>30</v>
      </c>
      <c r="C930" s="6">
        <v>43497.583321759259</v>
      </c>
      <c r="D930">
        <v>199.85</v>
      </c>
      <c r="E930" s="6">
        <v>43500.586793981478</v>
      </c>
      <c r="F930">
        <v>124.05</v>
      </c>
      <c r="G930" s="7">
        <v>-0.37930000000000003</v>
      </c>
      <c r="H930">
        <v>38094.53</v>
      </c>
      <c r="I930" s="7">
        <v>0.36309999999999998</v>
      </c>
      <c r="J930">
        <v>525</v>
      </c>
      <c r="K930">
        <v>104921.25</v>
      </c>
      <c r="L930">
        <v>4007318.18</v>
      </c>
      <c r="M930">
        <v>79</v>
      </c>
      <c r="N930">
        <v>482.21</v>
      </c>
      <c r="O930" s="7">
        <v>-0.41610000000000003</v>
      </c>
      <c r="P930" s="7">
        <v>0.66700000000000004</v>
      </c>
      <c r="Q930" t="s">
        <v>31</v>
      </c>
      <c r="W930" s="6"/>
      <c r="Y930" s="6"/>
      <c r="AA930" s="7"/>
      <c r="AC930" s="7"/>
      <c r="AI930" s="7"/>
      <c r="AJ930" s="7"/>
    </row>
    <row r="931" spans="1:36">
      <c r="A931" t="s">
        <v>225</v>
      </c>
      <c r="B931" t="s">
        <v>30</v>
      </c>
      <c r="C931" s="6">
        <v>43500.586793981478</v>
      </c>
      <c r="D931">
        <v>204.2</v>
      </c>
      <c r="E931" s="6">
        <v>43503.416655092595</v>
      </c>
      <c r="F931">
        <v>14.1</v>
      </c>
      <c r="G931" s="7">
        <v>-0.93100000000000005</v>
      </c>
      <c r="H931">
        <v>98656.43</v>
      </c>
      <c r="I931" s="7">
        <v>0.92030000000000001</v>
      </c>
      <c r="J931">
        <v>525</v>
      </c>
      <c r="K931">
        <v>107205</v>
      </c>
      <c r="L931">
        <v>4105974.6</v>
      </c>
      <c r="M931">
        <v>183</v>
      </c>
      <c r="N931">
        <v>539.11</v>
      </c>
      <c r="O931" s="7">
        <v>-0.25119999999999998</v>
      </c>
      <c r="P931" s="7">
        <v>0.96909999999999996</v>
      </c>
      <c r="Q931" t="s">
        <v>31</v>
      </c>
      <c r="W931" s="6"/>
      <c r="Y931" s="6"/>
      <c r="AA931" s="7"/>
      <c r="AC931" s="7"/>
      <c r="AI931" s="7"/>
      <c r="AJ931" s="7"/>
    </row>
    <row r="932" spans="1:36">
      <c r="A932" t="s">
        <v>186</v>
      </c>
      <c r="B932" t="s">
        <v>30</v>
      </c>
      <c r="C932" s="6">
        <v>43503.416655092595</v>
      </c>
      <c r="D932">
        <v>112.1</v>
      </c>
      <c r="E932" s="6">
        <v>43503.437488425923</v>
      </c>
      <c r="F932">
        <v>127.75</v>
      </c>
      <c r="G932" s="7">
        <v>0.1396</v>
      </c>
      <c r="H932">
        <v>-9475.4599999999991</v>
      </c>
      <c r="I932" s="7">
        <v>-0.161</v>
      </c>
      <c r="J932">
        <v>525</v>
      </c>
      <c r="K932">
        <v>58852.5</v>
      </c>
      <c r="L932">
        <v>4096499.14</v>
      </c>
      <c r="M932">
        <v>7</v>
      </c>
      <c r="N932">
        <v>-1353.64</v>
      </c>
      <c r="O932" s="7">
        <v>-0.17749999999999999</v>
      </c>
      <c r="P932" s="7">
        <v>8.9999999999999998E-4</v>
      </c>
      <c r="Q932" t="s">
        <v>31</v>
      </c>
      <c r="W932" s="6"/>
      <c r="Y932" s="6"/>
      <c r="AA932" s="7"/>
      <c r="AC932" s="7"/>
      <c r="AI932" s="7"/>
      <c r="AJ932" s="7"/>
    </row>
    <row r="933" spans="1:36">
      <c r="A933" t="s">
        <v>188</v>
      </c>
      <c r="B933" t="s">
        <v>30</v>
      </c>
      <c r="C933" s="6">
        <v>43503.437488425923</v>
      </c>
      <c r="D933">
        <v>128.15</v>
      </c>
      <c r="E933" s="6">
        <v>43503.503460648149</v>
      </c>
      <c r="F933">
        <v>124.6</v>
      </c>
      <c r="G933" s="7">
        <v>-2.7699999999999999E-2</v>
      </c>
      <c r="H933">
        <v>536.80999999999995</v>
      </c>
      <c r="I933" s="7">
        <v>8.0000000000000002E-3</v>
      </c>
      <c r="J933">
        <v>525</v>
      </c>
      <c r="K933">
        <v>67278.75</v>
      </c>
      <c r="L933">
        <v>4097035.95</v>
      </c>
      <c r="M933">
        <v>20</v>
      </c>
      <c r="N933">
        <v>26.84</v>
      </c>
      <c r="O933" s="7">
        <v>-8.5099999999999995E-2</v>
      </c>
      <c r="P933" s="7">
        <v>0.64029999999999998</v>
      </c>
      <c r="Q933" t="s">
        <v>31</v>
      </c>
      <c r="W933" s="6"/>
      <c r="Y933" s="6"/>
      <c r="AA933" s="7"/>
      <c r="AC933" s="7"/>
      <c r="AI933" s="7"/>
      <c r="AJ933" s="7"/>
    </row>
    <row r="934" spans="1:36">
      <c r="A934" t="s">
        <v>186</v>
      </c>
      <c r="B934" t="s">
        <v>30</v>
      </c>
      <c r="C934" s="6">
        <v>43503.503460648149</v>
      </c>
      <c r="D934">
        <v>83.7</v>
      </c>
      <c r="E934" s="6">
        <v>43503.576377314814</v>
      </c>
      <c r="F934">
        <v>131.35</v>
      </c>
      <c r="G934" s="7">
        <v>0.56930000000000003</v>
      </c>
      <c r="H934">
        <v>-26145.26</v>
      </c>
      <c r="I934" s="7">
        <v>-0.59499999999999997</v>
      </c>
      <c r="J934">
        <v>525</v>
      </c>
      <c r="K934">
        <v>43942.5</v>
      </c>
      <c r="L934">
        <v>4070890.69</v>
      </c>
      <c r="M934">
        <v>22</v>
      </c>
      <c r="N934">
        <v>-1188.42</v>
      </c>
      <c r="O934" s="7">
        <v>-0.58420000000000005</v>
      </c>
      <c r="P934" s="7">
        <v>0.59860000000000002</v>
      </c>
      <c r="Q934" t="s">
        <v>31</v>
      </c>
      <c r="W934" s="6"/>
      <c r="Y934" s="6"/>
      <c r="AA934" s="7"/>
      <c r="AC934" s="7"/>
      <c r="AI934" s="7"/>
      <c r="AJ934" s="7"/>
    </row>
    <row r="935" spans="1:36">
      <c r="A935" t="s">
        <v>188</v>
      </c>
      <c r="B935" t="s">
        <v>30</v>
      </c>
      <c r="C935" s="6">
        <v>43503.576377314814</v>
      </c>
      <c r="D935">
        <v>31.5</v>
      </c>
      <c r="E935" s="6">
        <v>43503.638877314814</v>
      </c>
      <c r="F935">
        <v>83.65</v>
      </c>
      <c r="G935" s="7">
        <v>1.6556</v>
      </c>
      <c r="H935">
        <v>-27983.29</v>
      </c>
      <c r="I935" s="7">
        <v>-1.6920999999999999</v>
      </c>
      <c r="J935">
        <v>525</v>
      </c>
      <c r="K935">
        <v>16537.5</v>
      </c>
      <c r="L935">
        <v>4042907.4</v>
      </c>
      <c r="M935">
        <v>19</v>
      </c>
      <c r="N935">
        <v>-1472.8</v>
      </c>
      <c r="O935" s="7">
        <v>-1.6556</v>
      </c>
      <c r="P935" s="7">
        <v>0.60319999999999996</v>
      </c>
      <c r="Q935" t="s">
        <v>31</v>
      </c>
      <c r="W935" s="6"/>
      <c r="Y935" s="6"/>
      <c r="AA935" s="7"/>
      <c r="AC935" s="7"/>
      <c r="AI935" s="7"/>
      <c r="AJ935" s="7"/>
    </row>
    <row r="936" spans="1:36">
      <c r="A936" t="s">
        <v>185</v>
      </c>
      <c r="B936" t="s">
        <v>30</v>
      </c>
      <c r="C936" s="6">
        <v>43504.388877314814</v>
      </c>
      <c r="D936">
        <v>195.55</v>
      </c>
      <c r="E936" s="6">
        <v>43504.569432870368</v>
      </c>
      <c r="F936">
        <v>208.1</v>
      </c>
      <c r="G936" s="7">
        <v>6.4199999999999993E-2</v>
      </c>
      <c r="H936">
        <v>-8707.91</v>
      </c>
      <c r="I936" s="7">
        <v>-8.48E-2</v>
      </c>
      <c r="J936">
        <v>525</v>
      </c>
      <c r="K936">
        <v>102663.75</v>
      </c>
      <c r="L936">
        <v>4034199.49</v>
      </c>
      <c r="M936">
        <v>53</v>
      </c>
      <c r="N936">
        <v>-164.3</v>
      </c>
      <c r="O936" s="7">
        <v>-6.4199999999999993E-2</v>
      </c>
      <c r="P936" s="7">
        <v>0.18790000000000001</v>
      </c>
      <c r="Q936" t="s">
        <v>31</v>
      </c>
      <c r="W936" s="6"/>
      <c r="Y936" s="6"/>
      <c r="AA936" s="7"/>
      <c r="AC936" s="7"/>
      <c r="AI936" s="7"/>
      <c r="AJ936" s="7"/>
    </row>
    <row r="937" spans="1:36">
      <c r="A937" t="s">
        <v>187</v>
      </c>
      <c r="B937" t="s">
        <v>30</v>
      </c>
      <c r="C937" s="6">
        <v>43504.569432870368</v>
      </c>
      <c r="D937">
        <v>210.05</v>
      </c>
      <c r="E937" s="6">
        <v>43504.631932870368</v>
      </c>
      <c r="F937">
        <v>229.4</v>
      </c>
      <c r="G937" s="7">
        <v>9.2100000000000001E-2</v>
      </c>
      <c r="H937">
        <v>-12465.86</v>
      </c>
      <c r="I937" s="7">
        <v>-0.113</v>
      </c>
      <c r="J937">
        <v>525</v>
      </c>
      <c r="K937">
        <v>110276.25</v>
      </c>
      <c r="L937">
        <v>4021733.63</v>
      </c>
      <c r="M937">
        <v>19</v>
      </c>
      <c r="N937">
        <v>-656.1</v>
      </c>
      <c r="O937" s="7">
        <v>-0.1062</v>
      </c>
      <c r="P937" s="7">
        <v>0.28870000000000001</v>
      </c>
      <c r="Q937" t="s">
        <v>31</v>
      </c>
      <c r="W937" s="6"/>
      <c r="Y937" s="6"/>
      <c r="AA937" s="7"/>
      <c r="AC937" s="7"/>
      <c r="AI937" s="7"/>
      <c r="AJ937" s="7"/>
    </row>
    <row r="938" spans="1:36">
      <c r="A938" t="s">
        <v>185</v>
      </c>
      <c r="B938" t="s">
        <v>30</v>
      </c>
      <c r="C938" s="6">
        <v>43504.631932870368</v>
      </c>
      <c r="D938">
        <v>179.6</v>
      </c>
      <c r="E938" s="6">
        <v>43507.645821759259</v>
      </c>
      <c r="F938">
        <v>131</v>
      </c>
      <c r="G938" s="7">
        <v>-0.27060000000000001</v>
      </c>
      <c r="H938">
        <v>23884.35</v>
      </c>
      <c r="I938" s="7">
        <v>0.25330000000000003</v>
      </c>
      <c r="J938">
        <v>525</v>
      </c>
      <c r="K938">
        <v>94290</v>
      </c>
      <c r="L938">
        <v>4045617.98</v>
      </c>
      <c r="M938">
        <v>82</v>
      </c>
      <c r="N938">
        <v>291.27</v>
      </c>
      <c r="O938" s="7">
        <v>-0.1105</v>
      </c>
      <c r="P938" s="7">
        <v>0.434</v>
      </c>
      <c r="Q938" t="s">
        <v>31</v>
      </c>
      <c r="W938" s="6"/>
      <c r="Y938" s="6"/>
      <c r="AA938" s="7"/>
      <c r="AC938" s="7"/>
      <c r="AI938" s="7"/>
      <c r="AJ938" s="7"/>
    </row>
    <row r="939" spans="1:36">
      <c r="A939" t="s">
        <v>185</v>
      </c>
      <c r="B939" t="s">
        <v>30</v>
      </c>
      <c r="C939" s="6">
        <v>43508.388877314814</v>
      </c>
      <c r="D939">
        <v>138.35</v>
      </c>
      <c r="E939" s="6">
        <v>43508.39234953704</v>
      </c>
      <c r="F939">
        <v>132.69999999999999</v>
      </c>
      <c r="G939" s="7">
        <v>-4.0800000000000003E-2</v>
      </c>
      <c r="H939">
        <v>1543.24</v>
      </c>
      <c r="I939" s="7">
        <v>2.12E-2</v>
      </c>
      <c r="J939">
        <v>525</v>
      </c>
      <c r="K939">
        <v>72633.75</v>
      </c>
      <c r="L939">
        <v>4047161.22</v>
      </c>
      <c r="M939">
        <v>2</v>
      </c>
      <c r="N939">
        <v>771.62</v>
      </c>
      <c r="O939" s="7">
        <v>-6.1800000000000001E-2</v>
      </c>
      <c r="P939" s="7">
        <v>0.27650000000000002</v>
      </c>
      <c r="Q939" t="s">
        <v>31</v>
      </c>
      <c r="W939" s="6"/>
      <c r="Y939" s="6"/>
      <c r="AA939" s="7"/>
      <c r="AC939" s="7"/>
      <c r="AI939" s="7"/>
      <c r="AJ939" s="7"/>
    </row>
    <row r="940" spans="1:36">
      <c r="A940" t="s">
        <v>190</v>
      </c>
      <c r="B940" t="s">
        <v>30</v>
      </c>
      <c r="C940" s="6">
        <v>43508.39234953704</v>
      </c>
      <c r="D940">
        <v>91.7</v>
      </c>
      <c r="E940" s="6">
        <v>43508.513877314814</v>
      </c>
      <c r="F940">
        <v>98.85</v>
      </c>
      <c r="G940" s="7">
        <v>7.8E-2</v>
      </c>
      <c r="H940">
        <v>-4754.1400000000003</v>
      </c>
      <c r="I940" s="7">
        <v>-9.8799999999999999E-2</v>
      </c>
      <c r="J940">
        <v>525</v>
      </c>
      <c r="K940">
        <v>48142.5</v>
      </c>
      <c r="L940">
        <v>4042407.08</v>
      </c>
      <c r="M940">
        <v>36</v>
      </c>
      <c r="N940">
        <v>-132.06</v>
      </c>
      <c r="O940" s="7">
        <v>-8.2900000000000001E-2</v>
      </c>
      <c r="P940" s="7">
        <v>0.17119999999999999</v>
      </c>
      <c r="Q940" t="s">
        <v>31</v>
      </c>
      <c r="W940" s="6"/>
      <c r="Y940" s="6"/>
      <c r="AA940" s="7"/>
      <c r="AC940" s="7"/>
      <c r="AI940" s="7"/>
      <c r="AJ940" s="7"/>
    </row>
    <row r="941" spans="1:36">
      <c r="A941" t="s">
        <v>220</v>
      </c>
      <c r="B941" t="s">
        <v>30</v>
      </c>
      <c r="C941" s="6">
        <v>43508.513877314814</v>
      </c>
      <c r="D941">
        <v>163.75</v>
      </c>
      <c r="E941" s="6">
        <v>43510.510405092595</v>
      </c>
      <c r="F941">
        <v>4.6500000000000004</v>
      </c>
      <c r="G941" s="7">
        <v>-0.97160000000000002</v>
      </c>
      <c r="H941">
        <v>82643.399999999994</v>
      </c>
      <c r="I941" s="7">
        <v>0.96130000000000004</v>
      </c>
      <c r="J941">
        <v>525</v>
      </c>
      <c r="K941">
        <v>85968.75</v>
      </c>
      <c r="L941">
        <v>4125050.48</v>
      </c>
      <c r="M941">
        <v>154</v>
      </c>
      <c r="N941">
        <v>536.65</v>
      </c>
      <c r="O941" s="7">
        <v>-0.1163</v>
      </c>
      <c r="P941" s="7">
        <v>0.98599999999999999</v>
      </c>
      <c r="Q941" t="s">
        <v>31</v>
      </c>
      <c r="W941" s="6"/>
      <c r="Y941" s="6"/>
      <c r="AA941" s="7"/>
      <c r="AC941" s="7"/>
      <c r="AI941" s="7"/>
      <c r="AJ941" s="7"/>
    </row>
    <row r="942" spans="1:36">
      <c r="A942" t="s">
        <v>203</v>
      </c>
      <c r="B942" t="s">
        <v>30</v>
      </c>
      <c r="C942" s="6">
        <v>43510.510405092595</v>
      </c>
      <c r="D942">
        <v>79.099999999999994</v>
      </c>
      <c r="E942" s="6">
        <v>43510.569432870368</v>
      </c>
      <c r="F942">
        <v>124.1</v>
      </c>
      <c r="G942" s="7">
        <v>0.56889999999999996</v>
      </c>
      <c r="H942">
        <v>-24691.8</v>
      </c>
      <c r="I942" s="7">
        <v>-0.59460000000000002</v>
      </c>
      <c r="J942">
        <v>525</v>
      </c>
      <c r="K942">
        <v>41527.5</v>
      </c>
      <c r="L942">
        <v>4100358.68</v>
      </c>
      <c r="M942">
        <v>18</v>
      </c>
      <c r="N942">
        <v>-1371.77</v>
      </c>
      <c r="O942" s="7">
        <v>-0.58340000000000003</v>
      </c>
      <c r="P942" s="7">
        <v>0.10299999999999999</v>
      </c>
      <c r="Q942" t="s">
        <v>31</v>
      </c>
      <c r="W942" s="6"/>
      <c r="Y942" s="6"/>
      <c r="AA942" s="7"/>
      <c r="AC942" s="7"/>
      <c r="AI942" s="7"/>
      <c r="AJ942" s="7"/>
    </row>
    <row r="943" spans="1:36">
      <c r="A943" t="s">
        <v>191</v>
      </c>
      <c r="B943" t="s">
        <v>30</v>
      </c>
      <c r="C943" s="6">
        <v>43510.569432870368</v>
      </c>
      <c r="D943">
        <v>32.6</v>
      </c>
      <c r="E943" s="6">
        <v>43510.590266203704</v>
      </c>
      <c r="F943">
        <v>106.5</v>
      </c>
      <c r="G943" s="7">
        <v>2.2669000000000001</v>
      </c>
      <c r="H943">
        <v>-39527.78</v>
      </c>
      <c r="I943" s="7">
        <v>-2.3094999999999999</v>
      </c>
      <c r="J943">
        <v>525</v>
      </c>
      <c r="K943">
        <v>17115</v>
      </c>
      <c r="L943">
        <v>4060830.9</v>
      </c>
      <c r="M943">
        <v>7</v>
      </c>
      <c r="N943">
        <v>-5646.82</v>
      </c>
      <c r="O943" s="7">
        <v>-2.2669000000000001</v>
      </c>
      <c r="P943" s="7">
        <v>0.27300000000000002</v>
      </c>
      <c r="Q943" t="s">
        <v>31</v>
      </c>
      <c r="W943" s="6"/>
      <c r="Y943" s="6"/>
      <c r="AA943" s="7"/>
      <c r="AC943" s="7"/>
      <c r="AI943" s="7"/>
      <c r="AJ943" s="7"/>
    </row>
    <row r="944" spans="1:36">
      <c r="A944" t="s">
        <v>203</v>
      </c>
      <c r="B944" t="s">
        <v>30</v>
      </c>
      <c r="C944" s="6">
        <v>43510.590266203704</v>
      </c>
      <c r="D944">
        <v>28.65</v>
      </c>
      <c r="E944" s="6">
        <v>43510.645821759259</v>
      </c>
      <c r="F944">
        <v>6.35</v>
      </c>
      <c r="G944" s="7">
        <v>-0.77839999999999998</v>
      </c>
      <c r="H944">
        <v>11523.75</v>
      </c>
      <c r="I944" s="7">
        <v>0.7661</v>
      </c>
      <c r="J944">
        <v>525</v>
      </c>
      <c r="K944">
        <v>15041.25</v>
      </c>
      <c r="L944">
        <v>4072354.65</v>
      </c>
      <c r="M944">
        <v>17</v>
      </c>
      <c r="N944">
        <v>677.87</v>
      </c>
      <c r="O944" s="7">
        <v>-1.712</v>
      </c>
      <c r="P944" s="7">
        <v>0.77839999999999998</v>
      </c>
      <c r="Q944" t="s">
        <v>31</v>
      </c>
      <c r="W944" s="6"/>
      <c r="Y944" s="6"/>
      <c r="AA944" s="7"/>
      <c r="AC944" s="7"/>
      <c r="AI944" s="7"/>
      <c r="AJ944" s="7"/>
    </row>
    <row r="945" spans="1:36">
      <c r="A945" t="s">
        <v>191</v>
      </c>
      <c r="B945" t="s">
        <v>30</v>
      </c>
      <c r="C945" s="6">
        <v>43511.388877314814</v>
      </c>
      <c r="D945">
        <v>210.4</v>
      </c>
      <c r="E945" s="6">
        <v>43511.597210648149</v>
      </c>
      <c r="F945">
        <v>180.35</v>
      </c>
      <c r="G945" s="7">
        <v>-0.14280000000000001</v>
      </c>
      <c r="H945">
        <v>13724.81</v>
      </c>
      <c r="I945" s="7">
        <v>0.12429999999999999</v>
      </c>
      <c r="J945">
        <v>525</v>
      </c>
      <c r="K945">
        <v>110460</v>
      </c>
      <c r="L945">
        <v>4086079.47</v>
      </c>
      <c r="M945">
        <v>61</v>
      </c>
      <c r="N945">
        <v>225</v>
      </c>
      <c r="O945" s="7">
        <v>-0.24329999999999999</v>
      </c>
      <c r="P945" s="7">
        <v>0.32600000000000001</v>
      </c>
      <c r="Q945" t="s">
        <v>31</v>
      </c>
      <c r="W945" s="6"/>
      <c r="Y945" s="6"/>
      <c r="AA945" s="7"/>
      <c r="AC945" s="7"/>
      <c r="AI945" s="7"/>
      <c r="AJ945" s="7"/>
    </row>
    <row r="946" spans="1:36">
      <c r="A946" t="s">
        <v>205</v>
      </c>
      <c r="B946" t="s">
        <v>30</v>
      </c>
      <c r="C946" s="6">
        <v>43511.597210648149</v>
      </c>
      <c r="D946">
        <v>196.7</v>
      </c>
      <c r="E946" s="6">
        <v>43514.45484953704</v>
      </c>
      <c r="F946">
        <v>215.55</v>
      </c>
      <c r="G946" s="7">
        <v>9.5799999999999996E-2</v>
      </c>
      <c r="H946">
        <v>-12060.56</v>
      </c>
      <c r="I946" s="7">
        <v>-0.1168</v>
      </c>
      <c r="J946">
        <v>525</v>
      </c>
      <c r="K946">
        <v>103267.5</v>
      </c>
      <c r="L946">
        <v>4074018.9</v>
      </c>
      <c r="M946">
        <v>37</v>
      </c>
      <c r="N946">
        <v>-325.95999999999998</v>
      </c>
      <c r="O946" s="7">
        <v>-0.33660000000000001</v>
      </c>
      <c r="P946" s="7">
        <v>0.23230000000000001</v>
      </c>
      <c r="Q946" t="s">
        <v>31</v>
      </c>
      <c r="W946" s="6"/>
      <c r="Y946" s="6"/>
      <c r="AA946" s="7"/>
      <c r="AC946" s="7"/>
      <c r="AI946" s="7"/>
      <c r="AJ946" s="7"/>
    </row>
    <row r="947" spans="1:36">
      <c r="A947" t="s">
        <v>197</v>
      </c>
      <c r="B947" t="s">
        <v>30</v>
      </c>
      <c r="C947" s="6">
        <v>43514.45484953704</v>
      </c>
      <c r="D947">
        <v>244</v>
      </c>
      <c r="E947" s="6">
        <v>43514.534710648149</v>
      </c>
      <c r="F947">
        <v>271.10000000000002</v>
      </c>
      <c r="G947" s="7">
        <v>0.1111</v>
      </c>
      <c r="H947">
        <v>-16931.78</v>
      </c>
      <c r="I947" s="7">
        <v>-0.13220000000000001</v>
      </c>
      <c r="J947">
        <v>525</v>
      </c>
      <c r="K947">
        <v>128100</v>
      </c>
      <c r="L947">
        <v>4057087.13</v>
      </c>
      <c r="M947">
        <v>24</v>
      </c>
      <c r="N947">
        <v>-705.49</v>
      </c>
      <c r="O947" s="7">
        <v>-0.1111</v>
      </c>
      <c r="P947" s="7">
        <v>6.7599999999999993E-2</v>
      </c>
      <c r="Q947" t="s">
        <v>31</v>
      </c>
      <c r="W947" s="6"/>
      <c r="Y947" s="6"/>
      <c r="AA947" s="7"/>
      <c r="AC947" s="7"/>
      <c r="AI947" s="7"/>
      <c r="AJ947" s="7"/>
    </row>
    <row r="948" spans="1:36">
      <c r="A948" t="s">
        <v>205</v>
      </c>
      <c r="B948" t="s">
        <v>30</v>
      </c>
      <c r="C948" s="6">
        <v>43514.534710648149</v>
      </c>
      <c r="D948">
        <v>170.85</v>
      </c>
      <c r="E948" s="6">
        <v>43514.586793981478</v>
      </c>
      <c r="F948">
        <v>207.3</v>
      </c>
      <c r="G948" s="7">
        <v>0.21329999999999999</v>
      </c>
      <c r="H948">
        <v>-21121.54</v>
      </c>
      <c r="I948" s="7">
        <v>-0.23549999999999999</v>
      </c>
      <c r="J948">
        <v>525</v>
      </c>
      <c r="K948">
        <v>89696.25</v>
      </c>
      <c r="L948">
        <v>4035965.59</v>
      </c>
      <c r="M948">
        <v>16</v>
      </c>
      <c r="N948">
        <v>-1320.1</v>
      </c>
      <c r="O948" s="7">
        <v>-0.24379999999999999</v>
      </c>
      <c r="P948" s="7">
        <v>4.7100000000000003E-2</v>
      </c>
      <c r="Q948" t="s">
        <v>31</v>
      </c>
      <c r="W948" s="6"/>
      <c r="Y948" s="6"/>
      <c r="AA948" s="7"/>
      <c r="AC948" s="7"/>
      <c r="AI948" s="7"/>
      <c r="AJ948" s="7"/>
    </row>
    <row r="949" spans="1:36">
      <c r="A949" t="s">
        <v>197</v>
      </c>
      <c r="B949" t="s">
        <v>30</v>
      </c>
      <c r="C949" s="6">
        <v>43514.586793981478</v>
      </c>
      <c r="D949">
        <v>219</v>
      </c>
      <c r="E949" s="6">
        <v>43515.399293981478</v>
      </c>
      <c r="F949">
        <v>219.95</v>
      </c>
      <c r="G949" s="7">
        <v>4.3E-3</v>
      </c>
      <c r="H949">
        <v>-2803.24</v>
      </c>
      <c r="I949" s="7">
        <v>-2.4400000000000002E-2</v>
      </c>
      <c r="J949">
        <v>525</v>
      </c>
      <c r="K949">
        <v>114975</v>
      </c>
      <c r="L949">
        <v>4033162.35</v>
      </c>
      <c r="M949">
        <v>24</v>
      </c>
      <c r="N949">
        <v>-116.8</v>
      </c>
      <c r="O949" s="7">
        <v>-0.1164</v>
      </c>
      <c r="P949" s="7">
        <v>0.16389999999999999</v>
      </c>
      <c r="Q949" t="s">
        <v>31</v>
      </c>
      <c r="W949" s="6"/>
      <c r="Y949" s="6"/>
      <c r="AA949" s="7"/>
      <c r="AC949" s="7"/>
      <c r="AI949" s="7"/>
      <c r="AJ949" s="7"/>
    </row>
    <row r="950" spans="1:36">
      <c r="A950" t="s">
        <v>205</v>
      </c>
      <c r="B950" t="s">
        <v>30</v>
      </c>
      <c r="C950" s="6">
        <v>43515.399293981478</v>
      </c>
      <c r="D950">
        <v>166.55</v>
      </c>
      <c r="E950" s="6">
        <v>43515.618043981478</v>
      </c>
      <c r="F950">
        <v>161.25</v>
      </c>
      <c r="G950" s="7">
        <v>-3.1800000000000002E-2</v>
      </c>
      <c r="H950">
        <v>1061.55</v>
      </c>
      <c r="I950" s="7">
        <v>1.21E-2</v>
      </c>
      <c r="J950">
        <v>525</v>
      </c>
      <c r="K950">
        <v>87438.75</v>
      </c>
      <c r="L950">
        <v>4034223.9</v>
      </c>
      <c r="M950">
        <v>64</v>
      </c>
      <c r="N950">
        <v>16.59</v>
      </c>
      <c r="O950" s="7">
        <v>-7.5399999999999995E-2</v>
      </c>
      <c r="P950" s="7">
        <v>0.57369999999999999</v>
      </c>
      <c r="Q950" t="s">
        <v>31</v>
      </c>
      <c r="W950" s="6"/>
      <c r="Y950" s="6"/>
      <c r="AA950" s="7"/>
      <c r="AC950" s="7"/>
      <c r="AI950" s="7"/>
      <c r="AJ950" s="7"/>
    </row>
    <row r="951" spans="1:36">
      <c r="A951" t="s">
        <v>202</v>
      </c>
      <c r="B951" t="s">
        <v>30</v>
      </c>
      <c r="C951" s="6">
        <v>43515.618043981478</v>
      </c>
      <c r="D951">
        <v>138.5</v>
      </c>
      <c r="E951" s="6">
        <v>43516.496516203704</v>
      </c>
      <c r="F951">
        <v>121.7</v>
      </c>
      <c r="G951" s="7">
        <v>-0.12130000000000001</v>
      </c>
      <c r="H951">
        <v>7453.95</v>
      </c>
      <c r="I951" s="7">
        <v>0.10249999999999999</v>
      </c>
      <c r="J951">
        <v>525</v>
      </c>
      <c r="K951">
        <v>72712.5</v>
      </c>
      <c r="L951">
        <v>4041677.85</v>
      </c>
      <c r="M951">
        <v>43</v>
      </c>
      <c r="N951">
        <v>173.35</v>
      </c>
      <c r="O951" s="7">
        <v>-0.26900000000000002</v>
      </c>
      <c r="P951" s="7">
        <v>0.50139999999999996</v>
      </c>
      <c r="Q951" t="s">
        <v>31</v>
      </c>
      <c r="W951" s="6"/>
      <c r="Y951" s="6"/>
      <c r="AA951" s="7"/>
      <c r="AC951" s="7"/>
      <c r="AI951" s="7"/>
      <c r="AJ951" s="7"/>
    </row>
    <row r="952" spans="1:36">
      <c r="A952" t="s">
        <v>205</v>
      </c>
      <c r="B952" t="s">
        <v>30</v>
      </c>
      <c r="C952" s="6">
        <v>43516.496516203704</v>
      </c>
      <c r="D952">
        <v>106.75</v>
      </c>
      <c r="E952" s="6">
        <v>43517.645821759259</v>
      </c>
      <c r="F952">
        <v>0.05</v>
      </c>
      <c r="G952" s="7">
        <v>-0.99950000000000006</v>
      </c>
      <c r="H952">
        <v>55456.800000000003</v>
      </c>
      <c r="I952" s="7">
        <v>0.98950000000000005</v>
      </c>
      <c r="J952">
        <v>525</v>
      </c>
      <c r="K952">
        <v>56043.75</v>
      </c>
      <c r="L952">
        <v>4097134.65</v>
      </c>
      <c r="M952">
        <v>121</v>
      </c>
      <c r="N952">
        <v>458.32</v>
      </c>
      <c r="O952" s="7">
        <v>-0.1799</v>
      </c>
      <c r="P952" s="7">
        <v>0.99950000000000006</v>
      </c>
      <c r="Q952" t="s">
        <v>31</v>
      </c>
      <c r="W952" s="6"/>
      <c r="Y952" s="6"/>
      <c r="AA952" s="7"/>
      <c r="AC952" s="7"/>
      <c r="AI952" s="7"/>
      <c r="AJ952" s="7"/>
    </row>
    <row r="953" spans="1:36">
      <c r="A953" t="s">
        <v>204</v>
      </c>
      <c r="B953" t="s">
        <v>30</v>
      </c>
      <c r="C953" s="6">
        <v>43518.388877314814</v>
      </c>
      <c r="D953">
        <v>210.4</v>
      </c>
      <c r="E953" s="6">
        <v>43521.388877314814</v>
      </c>
      <c r="F953">
        <v>171.55</v>
      </c>
      <c r="G953" s="7">
        <v>-0.18459999999999999</v>
      </c>
      <c r="H953">
        <v>18391.009999999998</v>
      </c>
      <c r="I953" s="7">
        <v>0.16650000000000001</v>
      </c>
      <c r="J953">
        <v>525</v>
      </c>
      <c r="K953">
        <v>110460</v>
      </c>
      <c r="L953">
        <v>4115525.67</v>
      </c>
      <c r="M953">
        <v>78</v>
      </c>
      <c r="N953">
        <v>235.78</v>
      </c>
      <c r="O953" s="7">
        <v>-0.1164</v>
      </c>
      <c r="P953" s="7">
        <v>0.3805</v>
      </c>
      <c r="Q953" t="s">
        <v>31</v>
      </c>
      <c r="W953" s="6"/>
      <c r="Y953" s="6"/>
      <c r="AA953" s="7"/>
      <c r="AC953" s="7"/>
      <c r="AI953" s="7"/>
      <c r="AJ953" s="7"/>
    </row>
    <row r="954" spans="1:36">
      <c r="A954" t="s">
        <v>203</v>
      </c>
      <c r="B954" t="s">
        <v>30</v>
      </c>
      <c r="C954" s="6">
        <v>43521.388877314814</v>
      </c>
      <c r="D954">
        <v>126.45</v>
      </c>
      <c r="E954" s="6">
        <v>43522.388877314814</v>
      </c>
      <c r="F954">
        <v>196.1</v>
      </c>
      <c r="G954" s="7">
        <v>0.55079999999999996</v>
      </c>
      <c r="H954">
        <v>-38259.64</v>
      </c>
      <c r="I954" s="7">
        <v>-0.57630000000000003</v>
      </c>
      <c r="J954">
        <v>525</v>
      </c>
      <c r="K954">
        <v>66386.25</v>
      </c>
      <c r="L954">
        <v>4077266.03</v>
      </c>
      <c r="M954">
        <v>78</v>
      </c>
      <c r="N954">
        <v>-490.51</v>
      </c>
      <c r="O954" s="7">
        <v>-0.55079999999999996</v>
      </c>
      <c r="P954" s="7">
        <v>0.49390000000000001</v>
      </c>
      <c r="Q954" t="s">
        <v>31</v>
      </c>
      <c r="W954" s="6"/>
      <c r="Y954" s="6"/>
      <c r="AA954" s="7"/>
      <c r="AC954" s="7"/>
      <c r="AI954" s="7"/>
      <c r="AJ954" s="7"/>
    </row>
    <row r="955" spans="1:36">
      <c r="A955" t="s">
        <v>191</v>
      </c>
      <c r="B955" t="s">
        <v>30</v>
      </c>
      <c r="C955" s="6">
        <v>43522.388877314814</v>
      </c>
      <c r="D955">
        <v>153.35</v>
      </c>
      <c r="E955" s="6">
        <v>43522.527766203704</v>
      </c>
      <c r="F955">
        <v>216.3</v>
      </c>
      <c r="G955" s="7">
        <v>0.41049999999999998</v>
      </c>
      <c r="H955">
        <v>-34989.410000000003</v>
      </c>
      <c r="I955" s="7">
        <v>-0.43459999999999999</v>
      </c>
      <c r="J955">
        <v>525</v>
      </c>
      <c r="K955">
        <v>80508.75</v>
      </c>
      <c r="L955">
        <v>4042276.62</v>
      </c>
      <c r="M955">
        <v>41</v>
      </c>
      <c r="N955">
        <v>-853.4</v>
      </c>
      <c r="O955" s="7">
        <v>-0.51419999999999999</v>
      </c>
      <c r="P955" s="7">
        <v>0.19819999999999999</v>
      </c>
      <c r="Q955" t="s">
        <v>31</v>
      </c>
      <c r="W955" s="6"/>
      <c r="Y955" s="6"/>
      <c r="AA955" s="7"/>
      <c r="AC955" s="7"/>
      <c r="AI955" s="7"/>
      <c r="AJ955" s="7"/>
    </row>
    <row r="956" spans="1:36">
      <c r="A956" t="s">
        <v>203</v>
      </c>
      <c r="B956" t="s">
        <v>30</v>
      </c>
      <c r="C956" s="6">
        <v>43522.527766203704</v>
      </c>
      <c r="D956">
        <v>145.80000000000001</v>
      </c>
      <c r="E956" s="6">
        <v>43523.48609953704</v>
      </c>
      <c r="F956">
        <v>144.44999999999999</v>
      </c>
      <c r="G956" s="7">
        <v>-9.2999999999999992E-3</v>
      </c>
      <c r="H956">
        <v>-815.06</v>
      </c>
      <c r="I956" s="7">
        <v>-1.06E-2</v>
      </c>
      <c r="J956">
        <v>525</v>
      </c>
      <c r="K956">
        <v>76545</v>
      </c>
      <c r="L956">
        <v>4041461.55</v>
      </c>
      <c r="M956">
        <v>66</v>
      </c>
      <c r="N956">
        <v>-12.35</v>
      </c>
      <c r="O956" s="7">
        <v>-0.42520000000000002</v>
      </c>
      <c r="P956" s="7">
        <v>0.65710000000000002</v>
      </c>
      <c r="Q956" t="s">
        <v>31</v>
      </c>
      <c r="W956" s="6"/>
      <c r="Y956" s="6"/>
      <c r="AA956" s="7"/>
      <c r="AC956" s="7"/>
      <c r="AI956" s="7"/>
      <c r="AJ956" s="7"/>
    </row>
    <row r="957" spans="1:36">
      <c r="A957" t="s">
        <v>204</v>
      </c>
      <c r="B957" t="s">
        <v>30</v>
      </c>
      <c r="C957" s="6">
        <v>43523.48609953704</v>
      </c>
      <c r="D957">
        <v>143.30000000000001</v>
      </c>
      <c r="E957" s="6">
        <v>43524.451377314814</v>
      </c>
      <c r="F957">
        <v>34.200000000000003</v>
      </c>
      <c r="G957" s="7">
        <v>-0.76129999999999998</v>
      </c>
      <c r="H957">
        <v>56345.63</v>
      </c>
      <c r="I957" s="7">
        <v>0.749</v>
      </c>
      <c r="J957">
        <v>525</v>
      </c>
      <c r="K957">
        <v>75232.5</v>
      </c>
      <c r="L957">
        <v>4097807.18</v>
      </c>
      <c r="M957">
        <v>68</v>
      </c>
      <c r="N957">
        <v>828.61</v>
      </c>
      <c r="O957" s="7">
        <v>-0.1898</v>
      </c>
      <c r="P957" s="7">
        <v>0.83879999999999999</v>
      </c>
      <c r="Q957" t="s">
        <v>31</v>
      </c>
      <c r="W957" s="6"/>
      <c r="Y957" s="6"/>
      <c r="AA957" s="7"/>
      <c r="AC957" s="7"/>
      <c r="AI957" s="7"/>
      <c r="AJ957" s="7"/>
    </row>
    <row r="958" spans="1:36">
      <c r="A958" t="s">
        <v>184</v>
      </c>
      <c r="B958" t="s">
        <v>30</v>
      </c>
      <c r="C958" s="6">
        <v>43524.451377314814</v>
      </c>
      <c r="D958">
        <v>67</v>
      </c>
      <c r="E958" s="6">
        <v>43524.628460648149</v>
      </c>
      <c r="F958">
        <v>133.05000000000001</v>
      </c>
      <c r="G958" s="7">
        <v>0.98580000000000001</v>
      </c>
      <c r="H958">
        <v>-35726.51</v>
      </c>
      <c r="I958" s="7">
        <v>-1.0157</v>
      </c>
      <c r="J958">
        <v>525</v>
      </c>
      <c r="K958">
        <v>35175</v>
      </c>
      <c r="L958">
        <v>4062080.67</v>
      </c>
      <c r="M958">
        <v>52</v>
      </c>
      <c r="N958">
        <v>-687.05</v>
      </c>
      <c r="O958" s="7">
        <v>-0.98580000000000001</v>
      </c>
      <c r="P958" s="7">
        <v>0.47389999999999999</v>
      </c>
      <c r="Q958" t="s">
        <v>31</v>
      </c>
      <c r="W958" s="6"/>
      <c r="Y958" s="6"/>
      <c r="AA958" s="7"/>
      <c r="AC958" s="7"/>
      <c r="AI958" s="7"/>
      <c r="AJ958" s="7"/>
    </row>
    <row r="959" spans="1:36">
      <c r="A959" t="s">
        <v>203</v>
      </c>
      <c r="B959" t="s">
        <v>30</v>
      </c>
      <c r="C959" s="6">
        <v>43525.388877314814</v>
      </c>
      <c r="D959">
        <v>191.5</v>
      </c>
      <c r="E959" s="6">
        <v>43529.388877314814</v>
      </c>
      <c r="F959">
        <v>139.65</v>
      </c>
      <c r="G959" s="7">
        <v>-0.27079999999999999</v>
      </c>
      <c r="H959">
        <v>25482.71</v>
      </c>
      <c r="I959" s="7">
        <v>0.2535</v>
      </c>
      <c r="J959">
        <v>525</v>
      </c>
      <c r="K959">
        <v>100537.5</v>
      </c>
      <c r="L959">
        <v>4087563.38</v>
      </c>
      <c r="M959">
        <v>78</v>
      </c>
      <c r="N959">
        <v>326.7</v>
      </c>
      <c r="O959" s="7">
        <v>-0.29970000000000002</v>
      </c>
      <c r="P959" s="7">
        <v>0.38829999999999998</v>
      </c>
      <c r="Q959" t="s">
        <v>31</v>
      </c>
      <c r="W959" s="6"/>
      <c r="Y959" s="6"/>
      <c r="AA959" s="7"/>
      <c r="AC959" s="7"/>
      <c r="AI959" s="7"/>
      <c r="AJ959" s="7"/>
    </row>
    <row r="960" spans="1:36">
      <c r="A960" t="s">
        <v>204</v>
      </c>
      <c r="B960" t="s">
        <v>30</v>
      </c>
      <c r="C960" s="6">
        <v>43529.388877314814</v>
      </c>
      <c r="D960">
        <v>176.65</v>
      </c>
      <c r="E960" s="6">
        <v>43529.399293981478</v>
      </c>
      <c r="F960">
        <v>186.2</v>
      </c>
      <c r="G960" s="7">
        <v>5.4100000000000002E-2</v>
      </c>
      <c r="H960">
        <v>-6918.71</v>
      </c>
      <c r="I960" s="7">
        <v>-7.46E-2</v>
      </c>
      <c r="J960">
        <v>525</v>
      </c>
      <c r="K960">
        <v>92741.25</v>
      </c>
      <c r="L960">
        <v>4080644.67</v>
      </c>
      <c r="M960">
        <v>4</v>
      </c>
      <c r="N960">
        <v>-1729.68</v>
      </c>
      <c r="O960" s="7">
        <v>-0.1608</v>
      </c>
      <c r="P960" s="7">
        <v>0.22869999999999999</v>
      </c>
      <c r="Q960" t="s">
        <v>31</v>
      </c>
      <c r="W960" s="6"/>
      <c r="Y960" s="6"/>
      <c r="AA960" s="7"/>
      <c r="AC960" s="7"/>
      <c r="AI960" s="7"/>
      <c r="AJ960" s="7"/>
    </row>
    <row r="961" spans="1:36">
      <c r="A961" t="s">
        <v>225</v>
      </c>
      <c r="B961" t="s">
        <v>30</v>
      </c>
      <c r="C961" s="6">
        <v>43529.399293981478</v>
      </c>
      <c r="D961">
        <v>155</v>
      </c>
      <c r="E961" s="6">
        <v>43531.465266203704</v>
      </c>
      <c r="F961">
        <v>0.7</v>
      </c>
      <c r="G961" s="7">
        <v>-0.99550000000000005</v>
      </c>
      <c r="H961">
        <v>80190.070000000007</v>
      </c>
      <c r="I961" s="7">
        <v>0.98540000000000005</v>
      </c>
      <c r="J961">
        <v>525</v>
      </c>
      <c r="K961">
        <v>81375</v>
      </c>
      <c r="L961">
        <v>4160834.74</v>
      </c>
      <c r="M961">
        <v>174</v>
      </c>
      <c r="N961">
        <v>460.86</v>
      </c>
      <c r="O961" s="7">
        <v>-8.1600000000000006E-2</v>
      </c>
      <c r="P961" s="7">
        <v>0.99650000000000005</v>
      </c>
      <c r="Q961" t="s">
        <v>31</v>
      </c>
      <c r="W961" s="6"/>
      <c r="Y961" s="6"/>
      <c r="AA961" s="7"/>
      <c r="AC961" s="7"/>
      <c r="AI961" s="7"/>
      <c r="AJ961" s="7"/>
    </row>
    <row r="962" spans="1:36">
      <c r="A962" t="s">
        <v>208</v>
      </c>
      <c r="B962" t="s">
        <v>30</v>
      </c>
      <c r="C962" s="6">
        <v>43531.465266203704</v>
      </c>
      <c r="D962">
        <v>36.65</v>
      </c>
      <c r="E962" s="6">
        <v>43531.569432870368</v>
      </c>
      <c r="F962">
        <v>52.05</v>
      </c>
      <c r="G962" s="7">
        <v>0.42020000000000002</v>
      </c>
      <c r="H962">
        <v>-8550.67</v>
      </c>
      <c r="I962" s="7">
        <v>-0.44440000000000002</v>
      </c>
      <c r="J962">
        <v>525</v>
      </c>
      <c r="K962">
        <v>19241.25</v>
      </c>
      <c r="L962">
        <v>4152284.07</v>
      </c>
      <c r="M962">
        <v>31</v>
      </c>
      <c r="N962">
        <v>-275.83</v>
      </c>
      <c r="O962" s="7">
        <v>-0.42020000000000002</v>
      </c>
      <c r="P962" s="7">
        <v>0.3029</v>
      </c>
      <c r="Q962" t="s">
        <v>31</v>
      </c>
      <c r="W962" s="6"/>
      <c r="Y962" s="6"/>
      <c r="AA962" s="7"/>
      <c r="AC962" s="7"/>
      <c r="AI962" s="7"/>
      <c r="AJ962" s="7"/>
    </row>
    <row r="963" spans="1:36">
      <c r="A963" t="s">
        <v>209</v>
      </c>
      <c r="B963" t="s">
        <v>30</v>
      </c>
      <c r="C963" s="6">
        <v>43531.572905092595</v>
      </c>
      <c r="D963">
        <v>57.65</v>
      </c>
      <c r="E963" s="6">
        <v>43531.645821759259</v>
      </c>
      <c r="F963">
        <v>0.05</v>
      </c>
      <c r="G963" s="7">
        <v>-0.99909999999999999</v>
      </c>
      <c r="H963">
        <v>29937.08</v>
      </c>
      <c r="I963" s="7">
        <v>0.98909999999999998</v>
      </c>
      <c r="J963">
        <v>525</v>
      </c>
      <c r="K963">
        <v>30266.25</v>
      </c>
      <c r="L963">
        <v>4182221.14</v>
      </c>
      <c r="M963">
        <v>22</v>
      </c>
      <c r="N963">
        <v>1360.78</v>
      </c>
      <c r="O963" s="7">
        <v>-0.38069999999999998</v>
      </c>
      <c r="P963" s="7">
        <v>0.99909999999999999</v>
      </c>
      <c r="Q963" t="s">
        <v>31</v>
      </c>
      <c r="W963" s="6"/>
      <c r="Y963" s="6"/>
      <c r="AA963" s="7"/>
      <c r="AC963" s="7"/>
      <c r="AI963" s="7"/>
      <c r="AJ963" s="7"/>
    </row>
    <row r="964" spans="1:36">
      <c r="A964" t="s">
        <v>209</v>
      </c>
      <c r="B964" t="s">
        <v>30</v>
      </c>
      <c r="C964" s="6">
        <v>43532.388877314814</v>
      </c>
      <c r="D964">
        <v>184</v>
      </c>
      <c r="E964" s="6">
        <v>43532.527766203704</v>
      </c>
      <c r="F964">
        <v>171.5</v>
      </c>
      <c r="G964" s="7">
        <v>-6.7900000000000002E-2</v>
      </c>
      <c r="H964">
        <v>4696.13</v>
      </c>
      <c r="I964" s="7">
        <v>4.8599999999999997E-2</v>
      </c>
      <c r="J964">
        <v>525</v>
      </c>
      <c r="K964">
        <v>96600</v>
      </c>
      <c r="L964">
        <v>4186917.27</v>
      </c>
      <c r="M964">
        <v>41</v>
      </c>
      <c r="N964">
        <v>114.54</v>
      </c>
      <c r="O964" s="7">
        <v>-0.1628</v>
      </c>
      <c r="P964" s="7">
        <v>0.2389</v>
      </c>
      <c r="Q964" t="s">
        <v>31</v>
      </c>
      <c r="W964" s="6"/>
      <c r="Y964" s="6"/>
      <c r="AA964" s="7"/>
      <c r="AC964" s="7"/>
      <c r="AI964" s="7"/>
      <c r="AJ964" s="7"/>
    </row>
    <row r="965" spans="1:36">
      <c r="A965" t="s">
        <v>206</v>
      </c>
      <c r="B965" t="s">
        <v>30</v>
      </c>
      <c r="C965" s="6">
        <v>43532.534710648149</v>
      </c>
      <c r="D965">
        <v>173.8</v>
      </c>
      <c r="E965" s="6">
        <v>43532.614571759259</v>
      </c>
      <c r="F965">
        <v>245</v>
      </c>
      <c r="G965" s="7">
        <v>0.40970000000000001</v>
      </c>
      <c r="H965">
        <v>-39578.699999999997</v>
      </c>
      <c r="I965" s="7">
        <v>-0.43380000000000002</v>
      </c>
      <c r="J965">
        <v>525</v>
      </c>
      <c r="K965">
        <v>91245</v>
      </c>
      <c r="L965">
        <v>4147338.57</v>
      </c>
      <c r="M965">
        <v>24</v>
      </c>
      <c r="N965">
        <v>-1649.11</v>
      </c>
      <c r="O965" s="7">
        <v>-0.40970000000000001</v>
      </c>
      <c r="P965" s="7">
        <v>9.0300000000000005E-2</v>
      </c>
      <c r="Q965" t="s">
        <v>31</v>
      </c>
      <c r="W965" s="6"/>
      <c r="Y965" s="6"/>
      <c r="AA965" s="7"/>
      <c r="AC965" s="7"/>
      <c r="AI965" s="7"/>
      <c r="AJ965" s="7"/>
    </row>
    <row r="966" spans="1:36">
      <c r="A966" t="s">
        <v>207</v>
      </c>
      <c r="B966" t="s">
        <v>30</v>
      </c>
      <c r="C966" s="6">
        <v>43532.614571759259</v>
      </c>
      <c r="D966">
        <v>160</v>
      </c>
      <c r="E966" s="6">
        <v>43538.545127314814</v>
      </c>
      <c r="F966">
        <v>0.25</v>
      </c>
      <c r="G966" s="7">
        <v>-0.99839999999999995</v>
      </c>
      <c r="H966">
        <v>83027.44</v>
      </c>
      <c r="I966" s="7">
        <v>0.98839999999999995</v>
      </c>
      <c r="J966">
        <v>525</v>
      </c>
      <c r="K966">
        <v>84000</v>
      </c>
      <c r="L966">
        <v>4230366</v>
      </c>
      <c r="M966">
        <v>289</v>
      </c>
      <c r="N966">
        <v>287.29000000000002</v>
      </c>
      <c r="O966" s="7">
        <v>-0.14779999999999999</v>
      </c>
      <c r="P966" s="7">
        <v>0.99870000000000003</v>
      </c>
      <c r="Q966" t="s">
        <v>31</v>
      </c>
      <c r="W966" s="6"/>
      <c r="Y966" s="6"/>
      <c r="AA966" s="7"/>
      <c r="AC966" s="7"/>
      <c r="AI966" s="7"/>
      <c r="AJ966" s="7"/>
    </row>
    <row r="967" spans="1:36">
      <c r="A967" t="s">
        <v>227</v>
      </c>
      <c r="B967" t="s">
        <v>30</v>
      </c>
      <c r="C967" s="6">
        <v>43538.545127314814</v>
      </c>
      <c r="D967">
        <v>40</v>
      </c>
      <c r="E967" s="6">
        <v>43538.604155092595</v>
      </c>
      <c r="F967">
        <v>127.8</v>
      </c>
      <c r="G967" s="7">
        <v>2.1949999999999998</v>
      </c>
      <c r="H967">
        <v>-46975.95</v>
      </c>
      <c r="I967" s="7">
        <v>-2.2368999999999999</v>
      </c>
      <c r="J967">
        <v>525</v>
      </c>
      <c r="K967">
        <v>21000</v>
      </c>
      <c r="L967">
        <v>4183390.05</v>
      </c>
      <c r="M967">
        <v>18</v>
      </c>
      <c r="N967">
        <v>-2609.77</v>
      </c>
      <c r="O967" s="7">
        <v>-2.1949999999999998</v>
      </c>
      <c r="P967" s="7">
        <v>0.24879999999999999</v>
      </c>
      <c r="Q967" t="s">
        <v>31</v>
      </c>
      <c r="W967" s="6"/>
      <c r="Y967" s="6"/>
      <c r="AA967" s="7"/>
      <c r="AC967" s="7"/>
      <c r="AI967" s="7"/>
      <c r="AJ967" s="7"/>
    </row>
    <row r="968" spans="1:36">
      <c r="A968" t="s">
        <v>228</v>
      </c>
      <c r="B968" t="s">
        <v>30</v>
      </c>
      <c r="C968" s="6">
        <v>43539.399293981478</v>
      </c>
      <c r="D968">
        <v>243.35</v>
      </c>
      <c r="E968" s="6">
        <v>43542.576377314814</v>
      </c>
      <c r="F968">
        <v>125.1</v>
      </c>
      <c r="G968" s="7">
        <v>-0.4859</v>
      </c>
      <c r="H968">
        <v>51554.48</v>
      </c>
      <c r="I968" s="7">
        <v>0.4708</v>
      </c>
      <c r="J968">
        <v>450</v>
      </c>
      <c r="K968">
        <v>109507.5</v>
      </c>
      <c r="L968">
        <v>4234944.53</v>
      </c>
      <c r="M968">
        <v>129</v>
      </c>
      <c r="N968">
        <v>399.65</v>
      </c>
      <c r="O968" s="7">
        <v>-7.7499999999999999E-2</v>
      </c>
      <c r="P968" s="7">
        <v>0.73170000000000002</v>
      </c>
      <c r="Q968" t="s">
        <v>31</v>
      </c>
      <c r="W968" s="6"/>
      <c r="Y968" s="6"/>
      <c r="AA968" s="7"/>
      <c r="AC968" s="7"/>
      <c r="AI968" s="7"/>
      <c r="AJ968" s="7"/>
    </row>
    <row r="969" spans="1:36">
      <c r="A969" t="s">
        <v>229</v>
      </c>
      <c r="B969" t="s">
        <v>30</v>
      </c>
      <c r="C969" s="6">
        <v>43542.635405092595</v>
      </c>
      <c r="D969">
        <v>180</v>
      </c>
      <c r="E969" s="6">
        <v>43544.39234953704</v>
      </c>
      <c r="F969">
        <v>37.950000000000003</v>
      </c>
      <c r="G969" s="7">
        <v>-0.78920000000000001</v>
      </c>
      <c r="H969">
        <v>62941.73</v>
      </c>
      <c r="I969" s="7">
        <v>0.77710000000000001</v>
      </c>
      <c r="J969">
        <v>450</v>
      </c>
      <c r="K969">
        <v>81000</v>
      </c>
      <c r="L969">
        <v>4297886.25</v>
      </c>
      <c r="M969">
        <v>85</v>
      </c>
      <c r="N969">
        <v>740.49</v>
      </c>
      <c r="O969" s="7">
        <v>-0.17030000000000001</v>
      </c>
      <c r="P969" s="7">
        <v>0.86060000000000003</v>
      </c>
      <c r="Q969" t="s">
        <v>31</v>
      </c>
      <c r="W969" s="6"/>
      <c r="Y969" s="6"/>
      <c r="AA969" s="7"/>
      <c r="AC969" s="7"/>
      <c r="AI969" s="7"/>
      <c r="AJ969" s="7"/>
    </row>
    <row r="970" spans="1:36">
      <c r="A970" t="s">
        <v>230</v>
      </c>
      <c r="B970" t="s">
        <v>30</v>
      </c>
      <c r="C970" s="6">
        <v>43544.39234953704</v>
      </c>
      <c r="D970">
        <v>71.55</v>
      </c>
      <c r="E970" s="6">
        <v>43544.468738425923</v>
      </c>
      <c r="F970">
        <v>79</v>
      </c>
      <c r="G970" s="7">
        <v>0.1041</v>
      </c>
      <c r="H970">
        <v>-4029.98</v>
      </c>
      <c r="I970" s="7">
        <v>-0.12520000000000001</v>
      </c>
      <c r="J970">
        <v>450</v>
      </c>
      <c r="K970">
        <v>32197.5</v>
      </c>
      <c r="L970">
        <v>4293856.28</v>
      </c>
      <c r="M970">
        <v>23</v>
      </c>
      <c r="N970">
        <v>-175.22</v>
      </c>
      <c r="O970" s="7">
        <v>-0.5262</v>
      </c>
      <c r="P970" s="7">
        <v>0.21729999999999999</v>
      </c>
      <c r="Q970" t="s">
        <v>31</v>
      </c>
      <c r="W970" s="6"/>
      <c r="Y970" s="6"/>
      <c r="AA970" s="7"/>
      <c r="AC970" s="7"/>
      <c r="AI970" s="7"/>
      <c r="AJ970" s="7"/>
    </row>
    <row r="971" spans="1:36">
      <c r="A971" t="s">
        <v>231</v>
      </c>
      <c r="B971" t="s">
        <v>30</v>
      </c>
      <c r="C971" s="6">
        <v>43544.468738425923</v>
      </c>
      <c r="D971">
        <v>39.299999999999997</v>
      </c>
      <c r="E971" s="6">
        <v>43544.645821759259</v>
      </c>
      <c r="F971">
        <v>0.1</v>
      </c>
      <c r="G971" s="7">
        <v>-0.99750000000000005</v>
      </c>
      <c r="H971">
        <v>17462.7</v>
      </c>
      <c r="I971" s="7">
        <v>0.98740000000000006</v>
      </c>
      <c r="J971">
        <v>450</v>
      </c>
      <c r="K971">
        <v>17685</v>
      </c>
      <c r="L971">
        <v>4311318.9800000004</v>
      </c>
      <c r="M971">
        <v>52</v>
      </c>
      <c r="N971">
        <v>335.82</v>
      </c>
      <c r="O971" s="7">
        <v>-0.57250000000000001</v>
      </c>
      <c r="P971" s="7">
        <v>0.99750000000000005</v>
      </c>
      <c r="Q971" t="s">
        <v>31</v>
      </c>
      <c r="W971" s="6"/>
      <c r="Y971" s="6"/>
      <c r="AA971" s="7"/>
      <c r="AC971" s="7"/>
      <c r="AI971" s="7"/>
      <c r="AJ971" s="7"/>
    </row>
    <row r="972" spans="1:36">
      <c r="A972" t="s">
        <v>232</v>
      </c>
      <c r="B972" t="s">
        <v>30</v>
      </c>
      <c r="C972" s="6">
        <v>43546.388877314814</v>
      </c>
      <c r="D972">
        <v>187.85</v>
      </c>
      <c r="E972" s="6">
        <v>43546.444432870368</v>
      </c>
      <c r="F972">
        <v>285.85000000000002</v>
      </c>
      <c r="G972" s="7">
        <v>0.52170000000000005</v>
      </c>
      <c r="H972">
        <v>-46231.65</v>
      </c>
      <c r="I972" s="7">
        <v>-0.54690000000000005</v>
      </c>
      <c r="J972">
        <v>450</v>
      </c>
      <c r="K972">
        <v>84532.5</v>
      </c>
      <c r="L972">
        <v>4265087.33</v>
      </c>
      <c r="M972">
        <v>17</v>
      </c>
      <c r="N972">
        <v>-2719.51</v>
      </c>
      <c r="O972" s="7">
        <v>-0.52170000000000005</v>
      </c>
      <c r="P972" s="7">
        <v>0.23480000000000001</v>
      </c>
      <c r="Q972" t="s">
        <v>31</v>
      </c>
      <c r="W972" s="6"/>
      <c r="Y972" s="6"/>
      <c r="AA972" s="7"/>
      <c r="AC972" s="7"/>
      <c r="AI972" s="7"/>
      <c r="AJ972" s="7"/>
    </row>
    <row r="973" spans="1:36">
      <c r="A973" t="s">
        <v>233</v>
      </c>
      <c r="B973" t="s">
        <v>30</v>
      </c>
      <c r="C973" s="6">
        <v>43546.444432870368</v>
      </c>
      <c r="D973">
        <v>265.3</v>
      </c>
      <c r="E973" s="6">
        <v>43550.395821759259</v>
      </c>
      <c r="F973">
        <v>37.950000000000003</v>
      </c>
      <c r="G973" s="7">
        <v>-0.85699999999999998</v>
      </c>
      <c r="H973">
        <v>100942.88</v>
      </c>
      <c r="I973" s="7">
        <v>0.84550000000000003</v>
      </c>
      <c r="J973">
        <v>450</v>
      </c>
      <c r="K973">
        <v>119384.99</v>
      </c>
      <c r="L973">
        <v>4366030.2</v>
      </c>
      <c r="M973">
        <v>141</v>
      </c>
      <c r="N973">
        <v>715.91</v>
      </c>
      <c r="O973" s="7">
        <v>-0.13850000000000001</v>
      </c>
      <c r="P973" s="7">
        <v>0.88500000000000001</v>
      </c>
      <c r="Q973" t="s">
        <v>31</v>
      </c>
      <c r="W973" s="6"/>
      <c r="Y973" s="6"/>
      <c r="AA973" s="7"/>
      <c r="AC973" s="7"/>
      <c r="AI973" s="7"/>
      <c r="AJ973" s="7"/>
    </row>
    <row r="974" spans="1:36">
      <c r="A974" t="s">
        <v>234</v>
      </c>
      <c r="B974" t="s">
        <v>30</v>
      </c>
      <c r="C974" s="6">
        <v>43550.395821759259</v>
      </c>
      <c r="D974">
        <v>146.19999999999999</v>
      </c>
      <c r="E974" s="6">
        <v>43551.576377314814</v>
      </c>
      <c r="F974">
        <v>35</v>
      </c>
      <c r="G974" s="7">
        <v>-0.76060000000000005</v>
      </c>
      <c r="H974">
        <v>57428.7</v>
      </c>
      <c r="I974" s="7">
        <v>0.74819999999999998</v>
      </c>
      <c r="J974">
        <v>525</v>
      </c>
      <c r="K974">
        <v>76755</v>
      </c>
      <c r="L974">
        <v>4423458.9000000004</v>
      </c>
      <c r="M974">
        <v>130</v>
      </c>
      <c r="N974">
        <v>441.76</v>
      </c>
      <c r="O974" s="7">
        <v>-6.5699999999999995E-2</v>
      </c>
      <c r="P974" s="7">
        <v>0.95379999999999998</v>
      </c>
      <c r="Q974" t="s">
        <v>31</v>
      </c>
      <c r="W974" s="6"/>
      <c r="Y974" s="6"/>
      <c r="AA974" s="7"/>
      <c r="AC974" s="7"/>
      <c r="AI974" s="7"/>
      <c r="AJ974" s="7"/>
    </row>
    <row r="975" spans="1:36">
      <c r="A975" t="s">
        <v>235</v>
      </c>
      <c r="B975" t="s">
        <v>30</v>
      </c>
      <c r="C975" s="6">
        <v>43551.576377314814</v>
      </c>
      <c r="D975">
        <v>161.25</v>
      </c>
      <c r="E975" s="6">
        <v>43552.409710648149</v>
      </c>
      <c r="F975">
        <v>212.15</v>
      </c>
      <c r="G975" s="7">
        <v>0.31569999999999998</v>
      </c>
      <c r="H975">
        <v>-24585.3</v>
      </c>
      <c r="I975" s="7">
        <v>-0.33879999999999999</v>
      </c>
      <c r="J975">
        <v>450</v>
      </c>
      <c r="K975">
        <v>72562.5</v>
      </c>
      <c r="L975">
        <v>4398873.5999999996</v>
      </c>
      <c r="M975">
        <v>30</v>
      </c>
      <c r="N975">
        <v>-819.51</v>
      </c>
      <c r="O975" s="7">
        <v>-0.92710000000000004</v>
      </c>
      <c r="P975" s="7">
        <v>0.33329999999999999</v>
      </c>
      <c r="Q975" t="s">
        <v>31</v>
      </c>
      <c r="W975" s="6"/>
      <c r="Y975" s="6"/>
      <c r="AA975" s="7"/>
      <c r="AC975" s="7"/>
      <c r="AI975" s="7"/>
      <c r="AJ975" s="7"/>
    </row>
    <row r="976" spans="1:36">
      <c r="A976" t="s">
        <v>236</v>
      </c>
      <c r="B976" t="s">
        <v>30</v>
      </c>
      <c r="C976" s="6">
        <v>43552.409710648149</v>
      </c>
      <c r="D976">
        <v>88.05</v>
      </c>
      <c r="E976" s="6">
        <v>43552.645821759259</v>
      </c>
      <c r="F976">
        <v>0.05</v>
      </c>
      <c r="G976" s="7">
        <v>-0.99939999999999996</v>
      </c>
      <c r="H976">
        <v>39203.550000000003</v>
      </c>
      <c r="I976" s="7">
        <v>0.98939999999999995</v>
      </c>
      <c r="J976">
        <v>450</v>
      </c>
      <c r="K976">
        <v>39622.5</v>
      </c>
      <c r="L976">
        <v>4438077.1500000004</v>
      </c>
      <c r="M976">
        <v>69</v>
      </c>
      <c r="N976">
        <v>568.16999999999996</v>
      </c>
      <c r="O976" s="7">
        <v>-0.30609999999999998</v>
      </c>
      <c r="P976" s="7">
        <v>0.99939999999999996</v>
      </c>
      <c r="Q976" t="s">
        <v>31</v>
      </c>
      <c r="W976" s="6"/>
      <c r="Y976" s="6"/>
      <c r="AA976" s="7"/>
      <c r="AC976" s="7"/>
      <c r="AI976" s="7"/>
      <c r="AJ976" s="7"/>
    </row>
    <row r="977" spans="1:36">
      <c r="A977" t="s">
        <v>237</v>
      </c>
      <c r="B977" t="s">
        <v>30</v>
      </c>
      <c r="C977" s="6">
        <v>43553.388877314814</v>
      </c>
      <c r="D977">
        <v>288.3</v>
      </c>
      <c r="E977" s="6">
        <v>43553.440960648149</v>
      </c>
      <c r="F977">
        <v>348.95</v>
      </c>
      <c r="G977" s="7">
        <v>0.2104</v>
      </c>
      <c r="H977">
        <v>-30160.12</v>
      </c>
      <c r="I977" s="7">
        <v>-0.23250000000000001</v>
      </c>
      <c r="J977">
        <v>450</v>
      </c>
      <c r="K977">
        <v>129734.99</v>
      </c>
      <c r="L977">
        <v>4407917.03</v>
      </c>
      <c r="M977">
        <v>16</v>
      </c>
      <c r="N977">
        <v>-1885.01</v>
      </c>
      <c r="O977" s="7">
        <v>-0.27639999999999998</v>
      </c>
      <c r="P977" s="7">
        <v>0.36299999999999999</v>
      </c>
      <c r="Q977" t="s">
        <v>31</v>
      </c>
      <c r="W977" s="6"/>
      <c r="Y977" s="6"/>
      <c r="AA977" s="7"/>
      <c r="AC977" s="7"/>
      <c r="AI977" s="7"/>
      <c r="AJ977" s="7"/>
    </row>
    <row r="978" spans="1:36">
      <c r="A978" t="s">
        <v>238</v>
      </c>
      <c r="B978" t="s">
        <v>30</v>
      </c>
      <c r="C978" s="6">
        <v>43553.513877314814</v>
      </c>
      <c r="D978">
        <v>375</v>
      </c>
      <c r="E978" s="6">
        <v>43553.607627314814</v>
      </c>
      <c r="F978">
        <v>415.9</v>
      </c>
      <c r="G978" s="7">
        <v>0.1091</v>
      </c>
      <c r="H978">
        <v>-21964.05</v>
      </c>
      <c r="I978" s="7">
        <v>-0.13020000000000001</v>
      </c>
      <c r="J978">
        <v>450</v>
      </c>
      <c r="K978">
        <v>168750</v>
      </c>
      <c r="L978">
        <v>4385952.9800000004</v>
      </c>
      <c r="M978">
        <v>28</v>
      </c>
      <c r="N978">
        <v>-784.43</v>
      </c>
      <c r="O978" s="7">
        <v>-0.18529999999999999</v>
      </c>
      <c r="P978" s="7">
        <v>6.4799999999999996E-2</v>
      </c>
      <c r="Q978" t="s">
        <v>31</v>
      </c>
      <c r="W978" s="6"/>
      <c r="Y978" s="6"/>
      <c r="AA978" s="7"/>
      <c r="AC978" s="7"/>
      <c r="AI978" s="7"/>
      <c r="AJ978" s="7"/>
    </row>
    <row r="979" spans="1:36">
      <c r="A979" t="s">
        <v>239</v>
      </c>
      <c r="B979" t="s">
        <v>30</v>
      </c>
      <c r="C979" s="6">
        <v>43556.388877314814</v>
      </c>
      <c r="D979">
        <v>263</v>
      </c>
      <c r="E979" s="6">
        <v>43556.562488425923</v>
      </c>
      <c r="F979">
        <v>286.2</v>
      </c>
      <c r="G979" s="7">
        <v>8.8200000000000001E-2</v>
      </c>
      <c r="H979">
        <v>-12911.4</v>
      </c>
      <c r="I979" s="7">
        <v>-0.1091</v>
      </c>
      <c r="J979">
        <v>450</v>
      </c>
      <c r="K979">
        <v>118350</v>
      </c>
      <c r="L979">
        <v>4373041.58</v>
      </c>
      <c r="M979">
        <v>51</v>
      </c>
      <c r="N979">
        <v>-253.16</v>
      </c>
      <c r="O979" s="7">
        <v>-0.34789999999999999</v>
      </c>
      <c r="P979" s="7">
        <v>8.2299999999999998E-2</v>
      </c>
      <c r="Q979" t="s">
        <v>31</v>
      </c>
      <c r="W979" s="6"/>
      <c r="Y979" s="6"/>
      <c r="AA979" s="7"/>
      <c r="AC979" s="7"/>
      <c r="AI979" s="7"/>
      <c r="AJ979" s="7"/>
    </row>
    <row r="980" spans="1:36">
      <c r="A980" t="s">
        <v>240</v>
      </c>
      <c r="B980" t="s">
        <v>30</v>
      </c>
      <c r="C980" s="6">
        <v>43556.562488425923</v>
      </c>
      <c r="D980">
        <v>311.55</v>
      </c>
      <c r="E980" s="6">
        <v>43556.590266203704</v>
      </c>
      <c r="F980">
        <v>373.5</v>
      </c>
      <c r="G980" s="7">
        <v>0.1988</v>
      </c>
      <c r="H980">
        <v>-30960.23</v>
      </c>
      <c r="I980" s="7">
        <v>-0.2208</v>
      </c>
      <c r="J980">
        <v>450</v>
      </c>
      <c r="K980">
        <v>140197.5</v>
      </c>
      <c r="L980">
        <v>4342081.3499999996</v>
      </c>
      <c r="M980">
        <v>9</v>
      </c>
      <c r="N980">
        <v>-3440.03</v>
      </c>
      <c r="O980" s="7">
        <v>-0.1988</v>
      </c>
      <c r="P980" s="7">
        <v>1.14E-2</v>
      </c>
      <c r="Q980" t="s">
        <v>31</v>
      </c>
      <c r="W980" s="6"/>
      <c r="Y980" s="6"/>
      <c r="AA980" s="7"/>
      <c r="AC980" s="7"/>
      <c r="AI980" s="7"/>
      <c r="AJ980" s="7"/>
    </row>
    <row r="981" spans="1:36">
      <c r="A981" t="s">
        <v>239</v>
      </c>
      <c r="B981" t="s">
        <v>30</v>
      </c>
      <c r="C981" s="6">
        <v>43556.590266203704</v>
      </c>
      <c r="D981">
        <v>217.15</v>
      </c>
      <c r="E981" s="6">
        <v>43556.614571759259</v>
      </c>
      <c r="F981">
        <v>266.10000000000002</v>
      </c>
      <c r="G981" s="7">
        <v>0.22539999999999999</v>
      </c>
      <c r="H981">
        <v>-24202.13</v>
      </c>
      <c r="I981" s="7">
        <v>-0.2477</v>
      </c>
      <c r="J981">
        <v>450</v>
      </c>
      <c r="K981">
        <v>97717.5</v>
      </c>
      <c r="L981">
        <v>4317879.22</v>
      </c>
      <c r="M981">
        <v>8</v>
      </c>
      <c r="N981">
        <v>-3025.27</v>
      </c>
      <c r="O981" s="7">
        <v>-0.22539999999999999</v>
      </c>
      <c r="P981" s="7">
        <v>7.2099999999999997E-2</v>
      </c>
      <c r="Q981" t="s">
        <v>31</v>
      </c>
      <c r="W981" s="6"/>
      <c r="Y981" s="6"/>
      <c r="AA981" s="7"/>
      <c r="AC981" s="7"/>
      <c r="AI981" s="7"/>
      <c r="AJ981" s="7"/>
    </row>
    <row r="982" spans="1:36">
      <c r="A982" t="s">
        <v>240</v>
      </c>
      <c r="B982" t="s">
        <v>30</v>
      </c>
      <c r="C982" s="6">
        <v>43556.614571759259</v>
      </c>
      <c r="D982">
        <v>306</v>
      </c>
      <c r="E982" s="6">
        <v>43557.635405092595</v>
      </c>
      <c r="F982">
        <v>167.75</v>
      </c>
      <c r="G982" s="7">
        <v>-0.45179999999999998</v>
      </c>
      <c r="H982">
        <v>60080.63</v>
      </c>
      <c r="I982" s="7">
        <v>0.43630000000000002</v>
      </c>
      <c r="J982">
        <v>450</v>
      </c>
      <c r="K982">
        <v>137700</v>
      </c>
      <c r="L982">
        <v>4377959.8499999996</v>
      </c>
      <c r="M982">
        <v>84</v>
      </c>
      <c r="N982">
        <v>715.25</v>
      </c>
      <c r="O982" s="7">
        <v>-0.1855</v>
      </c>
      <c r="P982" s="7">
        <v>0.65359999999999996</v>
      </c>
      <c r="Q982" t="s">
        <v>31</v>
      </c>
      <c r="W982" s="6"/>
      <c r="Y982" s="6"/>
      <c r="AA982" s="7"/>
      <c r="AC982" s="7"/>
      <c r="AI982" s="7"/>
      <c r="AJ982" s="7"/>
    </row>
    <row r="983" spans="1:36">
      <c r="A983" t="s">
        <v>241</v>
      </c>
      <c r="B983" t="s">
        <v>30</v>
      </c>
      <c r="C983" s="6">
        <v>43557.635405092595</v>
      </c>
      <c r="D983">
        <v>161.35</v>
      </c>
      <c r="E983" s="6">
        <v>43558.590266203704</v>
      </c>
      <c r="F983">
        <v>118.3</v>
      </c>
      <c r="G983" s="7">
        <v>-0.26679999999999998</v>
      </c>
      <c r="H983">
        <v>18114.07</v>
      </c>
      <c r="I983" s="7">
        <v>0.2495</v>
      </c>
      <c r="J983">
        <v>450</v>
      </c>
      <c r="K983">
        <v>72607.5</v>
      </c>
      <c r="L983">
        <v>4396073.92</v>
      </c>
      <c r="M983">
        <v>65</v>
      </c>
      <c r="N983">
        <v>278.68</v>
      </c>
      <c r="O983" s="7">
        <v>-0.1714</v>
      </c>
      <c r="P983" s="7">
        <v>0.67120000000000002</v>
      </c>
      <c r="Q983" t="s">
        <v>31</v>
      </c>
      <c r="W983" s="6"/>
      <c r="Y983" s="6"/>
      <c r="AA983" s="7"/>
      <c r="AC983" s="7"/>
      <c r="AI983" s="7"/>
      <c r="AJ983" s="7"/>
    </row>
    <row r="984" spans="1:36">
      <c r="A984" t="s">
        <v>238</v>
      </c>
      <c r="B984" t="s">
        <v>30</v>
      </c>
      <c r="C984" s="6">
        <v>43558.590266203704</v>
      </c>
      <c r="D984">
        <v>238.1</v>
      </c>
      <c r="E984" s="6">
        <v>43559.565960648149</v>
      </c>
      <c r="F984">
        <v>30.75</v>
      </c>
      <c r="G984" s="7">
        <v>-0.87090000000000001</v>
      </c>
      <c r="H984">
        <v>92097.68</v>
      </c>
      <c r="I984" s="7">
        <v>0.85960000000000003</v>
      </c>
      <c r="J984">
        <v>450</v>
      </c>
      <c r="K984">
        <v>107145</v>
      </c>
      <c r="L984">
        <v>4488171.5999999996</v>
      </c>
      <c r="M984">
        <v>71</v>
      </c>
      <c r="N984">
        <v>1297.1500000000001</v>
      </c>
      <c r="O984" s="7">
        <v>-0.35549999999999998</v>
      </c>
      <c r="P984" s="7">
        <v>0.95779999999999998</v>
      </c>
      <c r="Q984" t="s">
        <v>31</v>
      </c>
      <c r="W984" s="6"/>
      <c r="Y984" s="6"/>
      <c r="AA984" s="7"/>
      <c r="AC984" s="7"/>
      <c r="AI984" s="7"/>
      <c r="AJ984" s="7"/>
    </row>
    <row r="985" spans="1:36">
      <c r="A985" t="s">
        <v>242</v>
      </c>
      <c r="B985" t="s">
        <v>30</v>
      </c>
      <c r="C985" s="6">
        <v>43559.565960648149</v>
      </c>
      <c r="D985">
        <v>41</v>
      </c>
      <c r="E985" s="6">
        <v>43559.597210648149</v>
      </c>
      <c r="F985">
        <v>251.55</v>
      </c>
      <c r="G985" s="7">
        <v>5.1353999999999997</v>
      </c>
      <c r="H985">
        <v>-96063.98</v>
      </c>
      <c r="I985" s="7">
        <v>-5.2066999999999997</v>
      </c>
      <c r="J985">
        <v>450</v>
      </c>
      <c r="K985">
        <v>18450</v>
      </c>
      <c r="L985">
        <v>4392107.62</v>
      </c>
      <c r="M985">
        <v>10</v>
      </c>
      <c r="N985">
        <v>-9606.4</v>
      </c>
      <c r="O985" s="7">
        <v>-5.1353999999999997</v>
      </c>
      <c r="P985" s="7">
        <v>0.31590000000000001</v>
      </c>
      <c r="Q985" t="s">
        <v>31</v>
      </c>
      <c r="W985" s="6"/>
      <c r="Y985" s="6"/>
      <c r="AA985" s="7"/>
      <c r="AC985" s="7"/>
      <c r="AI985" s="7"/>
      <c r="AJ985" s="7"/>
    </row>
    <row r="986" spans="1:36">
      <c r="A986" t="s">
        <v>235</v>
      </c>
      <c r="B986" t="s">
        <v>30</v>
      </c>
      <c r="C986" s="6">
        <v>43559.597210648149</v>
      </c>
      <c r="D986">
        <v>46.8</v>
      </c>
      <c r="E986" s="6">
        <v>43559.645821759259</v>
      </c>
      <c r="F986">
        <v>0.8</v>
      </c>
      <c r="G986" s="7">
        <v>-0.9829</v>
      </c>
      <c r="H986">
        <v>20485.8</v>
      </c>
      <c r="I986" s="7">
        <v>0.97270000000000001</v>
      </c>
      <c r="J986">
        <v>450</v>
      </c>
      <c r="K986">
        <v>21060</v>
      </c>
      <c r="L986">
        <v>4412593.42</v>
      </c>
      <c r="M986">
        <v>15</v>
      </c>
      <c r="N986">
        <v>1365.72</v>
      </c>
      <c r="O986" s="7">
        <v>-2.4380000000000002</v>
      </c>
      <c r="P986" s="7">
        <v>0.98819999999999997</v>
      </c>
      <c r="Q986" t="s">
        <v>31</v>
      </c>
      <c r="W986" s="6"/>
      <c r="Y986" s="6"/>
      <c r="AA986" s="7"/>
      <c r="AC986" s="7"/>
      <c r="AI986" s="7"/>
      <c r="AJ986" s="7"/>
    </row>
    <row r="987" spans="1:36">
      <c r="A987" t="s">
        <v>243</v>
      </c>
      <c r="B987" t="s">
        <v>30</v>
      </c>
      <c r="C987" s="6">
        <v>43560.388877314814</v>
      </c>
      <c r="D987">
        <v>261</v>
      </c>
      <c r="E987" s="6">
        <v>43560.555543981478</v>
      </c>
      <c r="F987">
        <v>236.8</v>
      </c>
      <c r="G987" s="7">
        <v>-9.2700000000000005E-2</v>
      </c>
      <c r="H987">
        <v>8649.9</v>
      </c>
      <c r="I987" s="7">
        <v>7.3599999999999999E-2</v>
      </c>
      <c r="J987">
        <v>450</v>
      </c>
      <c r="K987">
        <v>117450</v>
      </c>
      <c r="L987">
        <v>4421243.32</v>
      </c>
      <c r="M987">
        <v>49</v>
      </c>
      <c r="N987">
        <v>176.53</v>
      </c>
      <c r="O987" s="7">
        <v>-0.17910000000000001</v>
      </c>
      <c r="P987" s="7">
        <v>0.34870000000000001</v>
      </c>
      <c r="Q987" t="s">
        <v>31</v>
      </c>
      <c r="W987" s="6"/>
      <c r="Y987" s="6"/>
      <c r="AA987" s="7"/>
      <c r="AC987" s="7"/>
      <c r="AI987" s="7"/>
      <c r="AJ987" s="7"/>
    </row>
    <row r="988" spans="1:36">
      <c r="A988" t="s">
        <v>244</v>
      </c>
      <c r="B988" t="s">
        <v>30</v>
      </c>
      <c r="C988" s="6">
        <v>43560.555543981478</v>
      </c>
      <c r="D988">
        <v>186.1</v>
      </c>
      <c r="E988" s="6">
        <v>43563.534710648149</v>
      </c>
      <c r="F988">
        <v>159.55000000000001</v>
      </c>
      <c r="G988" s="7">
        <v>-0.14269999999999999</v>
      </c>
      <c r="H988">
        <v>10392.07</v>
      </c>
      <c r="I988" s="7">
        <v>0.1241</v>
      </c>
      <c r="J988">
        <v>450</v>
      </c>
      <c r="K988">
        <v>83745</v>
      </c>
      <c r="L988">
        <v>4431635.4000000004</v>
      </c>
      <c r="M988">
        <v>72</v>
      </c>
      <c r="N988">
        <v>144.33000000000001</v>
      </c>
      <c r="O988" s="7">
        <v>-0.3412</v>
      </c>
      <c r="P988" s="7">
        <v>0.50480000000000003</v>
      </c>
      <c r="Q988" t="s">
        <v>31</v>
      </c>
      <c r="W988" s="6"/>
      <c r="Y988" s="6"/>
      <c r="AA988" s="7"/>
      <c r="AC988" s="7"/>
      <c r="AI988" s="7"/>
      <c r="AJ988" s="7"/>
    </row>
    <row r="989" spans="1:36">
      <c r="A989" t="s">
        <v>243</v>
      </c>
      <c r="B989" t="s">
        <v>30</v>
      </c>
      <c r="C989" s="6">
        <v>43563.534710648149</v>
      </c>
      <c r="D989">
        <v>224.05</v>
      </c>
      <c r="E989" s="6">
        <v>43564.57984953704</v>
      </c>
      <c r="F989">
        <v>119.3</v>
      </c>
      <c r="G989" s="7">
        <v>-0.46750000000000003</v>
      </c>
      <c r="H989">
        <v>45592.43</v>
      </c>
      <c r="I989" s="7">
        <v>0.45219999999999999</v>
      </c>
      <c r="J989">
        <v>450</v>
      </c>
      <c r="K989">
        <v>100822.5</v>
      </c>
      <c r="L989">
        <v>4477227.82</v>
      </c>
      <c r="M989">
        <v>91</v>
      </c>
      <c r="N989">
        <v>501.02</v>
      </c>
      <c r="O989" s="7">
        <v>-4.4200000000000003E-2</v>
      </c>
      <c r="P989" s="7">
        <v>0.71550000000000002</v>
      </c>
      <c r="Q989" t="s">
        <v>31</v>
      </c>
      <c r="W989" s="6"/>
      <c r="Y989" s="6"/>
      <c r="AA989" s="7"/>
      <c r="AC989" s="7"/>
      <c r="AI989" s="7"/>
      <c r="AJ989" s="7"/>
    </row>
    <row r="990" spans="1:36">
      <c r="A990" t="s">
        <v>232</v>
      </c>
      <c r="B990" t="s">
        <v>30</v>
      </c>
      <c r="C990" s="6">
        <v>43564.57984953704</v>
      </c>
      <c r="D990">
        <v>144.25</v>
      </c>
      <c r="E990" s="6">
        <v>43565.562488425923</v>
      </c>
      <c r="F990">
        <v>100.45</v>
      </c>
      <c r="G990" s="7">
        <v>-0.30359999999999998</v>
      </c>
      <c r="H990">
        <v>18608.849999999999</v>
      </c>
      <c r="I990" s="7">
        <v>0.28670000000000001</v>
      </c>
      <c r="J990">
        <v>450</v>
      </c>
      <c r="K990">
        <v>64912.5</v>
      </c>
      <c r="L990">
        <v>4495836.67</v>
      </c>
      <c r="M990">
        <v>73</v>
      </c>
      <c r="N990">
        <v>254.92</v>
      </c>
      <c r="O990" s="7">
        <v>-0.3241</v>
      </c>
      <c r="P990" s="7">
        <v>0.65339999999999998</v>
      </c>
      <c r="Q990" t="s">
        <v>31</v>
      </c>
      <c r="W990" s="6"/>
      <c r="Y990" s="6"/>
      <c r="AA990" s="7"/>
      <c r="AC990" s="7"/>
      <c r="AI990" s="7"/>
      <c r="AJ990" s="7"/>
    </row>
    <row r="991" spans="1:36">
      <c r="A991" t="s">
        <v>245</v>
      </c>
      <c r="B991" t="s">
        <v>30</v>
      </c>
      <c r="C991" s="6">
        <v>43565.562488425923</v>
      </c>
      <c r="D991">
        <v>159.65</v>
      </c>
      <c r="E991" s="6">
        <v>43566.628460648149</v>
      </c>
      <c r="F991">
        <v>0.25</v>
      </c>
      <c r="G991" s="7">
        <v>-0.99839999999999995</v>
      </c>
      <c r="H991">
        <v>71010.45</v>
      </c>
      <c r="I991" s="7">
        <v>0.98839999999999995</v>
      </c>
      <c r="J991">
        <v>450</v>
      </c>
      <c r="K991">
        <v>71842.5</v>
      </c>
      <c r="L991">
        <v>4566847.13</v>
      </c>
      <c r="M991">
        <v>97</v>
      </c>
      <c r="N991">
        <v>732.07</v>
      </c>
      <c r="O991" s="7">
        <v>-0.47599999999999998</v>
      </c>
      <c r="P991" s="7">
        <v>0.99839999999999995</v>
      </c>
      <c r="Q991" t="s">
        <v>31</v>
      </c>
      <c r="W991" s="6"/>
      <c r="Y991" s="6"/>
      <c r="AA991" s="7"/>
      <c r="AC991" s="7"/>
      <c r="AI991" s="7"/>
      <c r="AJ991" s="7"/>
    </row>
    <row r="992" spans="1:36">
      <c r="A992" t="s">
        <v>246</v>
      </c>
      <c r="B992" t="s">
        <v>30</v>
      </c>
      <c r="C992" s="6">
        <v>43567.388877314814</v>
      </c>
      <c r="D992">
        <v>201.35</v>
      </c>
      <c r="E992" s="6">
        <v>43567.489571759259</v>
      </c>
      <c r="F992">
        <v>229.25</v>
      </c>
      <c r="G992" s="7">
        <v>0.1386</v>
      </c>
      <c r="H992">
        <v>-16908.150000000001</v>
      </c>
      <c r="I992" s="7">
        <v>-0.16</v>
      </c>
      <c r="J992">
        <v>525</v>
      </c>
      <c r="K992">
        <v>105708.75</v>
      </c>
      <c r="L992">
        <v>4549938.9800000004</v>
      </c>
      <c r="M992">
        <v>30</v>
      </c>
      <c r="N992">
        <v>-563.61</v>
      </c>
      <c r="O992" s="7">
        <v>-0.24210000000000001</v>
      </c>
      <c r="P992" s="7">
        <v>0.14149999999999999</v>
      </c>
      <c r="Q992" t="s">
        <v>31</v>
      </c>
      <c r="W992" s="6"/>
      <c r="Y992" s="6"/>
      <c r="AA992" s="7"/>
      <c r="AC992" s="7"/>
      <c r="AI992" s="7"/>
      <c r="AJ992" s="7"/>
    </row>
    <row r="993" spans="1:36">
      <c r="A993" t="s">
        <v>230</v>
      </c>
      <c r="B993" t="s">
        <v>30</v>
      </c>
      <c r="C993" s="6">
        <v>43567.489571759259</v>
      </c>
      <c r="D993">
        <v>266.55</v>
      </c>
      <c r="E993" s="6">
        <v>43567.569432870368</v>
      </c>
      <c r="F993">
        <v>321.10000000000002</v>
      </c>
      <c r="G993" s="7">
        <v>0.20469999999999999</v>
      </c>
      <c r="H993">
        <v>-31723.91</v>
      </c>
      <c r="I993" s="7">
        <v>-0.22670000000000001</v>
      </c>
      <c r="J993">
        <v>525</v>
      </c>
      <c r="K993">
        <v>139938.75</v>
      </c>
      <c r="L993">
        <v>4518215.0599999996</v>
      </c>
      <c r="M993">
        <v>24</v>
      </c>
      <c r="N993">
        <v>-1321.83</v>
      </c>
      <c r="O993" s="7">
        <v>-0.20469999999999999</v>
      </c>
      <c r="P993" s="7">
        <v>5.0799999999999998E-2</v>
      </c>
      <c r="Q993" t="s">
        <v>31</v>
      </c>
      <c r="W993" s="6"/>
      <c r="Y993" s="6"/>
      <c r="AA993" s="7"/>
      <c r="AC993" s="7"/>
      <c r="AI993" s="7"/>
      <c r="AJ993" s="7"/>
    </row>
    <row r="994" spans="1:36">
      <c r="A994" t="s">
        <v>246</v>
      </c>
      <c r="B994" t="s">
        <v>30</v>
      </c>
      <c r="C994" s="6">
        <v>43567.569432870368</v>
      </c>
      <c r="D994">
        <v>173.65</v>
      </c>
      <c r="E994" s="6">
        <v>43573.427071759259</v>
      </c>
      <c r="F994">
        <v>0.8</v>
      </c>
      <c r="G994" s="7">
        <v>-0.99539999999999995</v>
      </c>
      <c r="H994">
        <v>76997.48</v>
      </c>
      <c r="I994" s="7">
        <v>0.98529999999999995</v>
      </c>
      <c r="J994">
        <v>450</v>
      </c>
      <c r="K994">
        <v>78142.5</v>
      </c>
      <c r="L994">
        <v>4595212.54</v>
      </c>
      <c r="M994">
        <v>190</v>
      </c>
      <c r="N994">
        <v>405.25</v>
      </c>
      <c r="O994" s="7">
        <v>-5.8500000000000003E-2</v>
      </c>
      <c r="P994" s="7">
        <v>0.99829999999999997</v>
      </c>
      <c r="Q994" t="s">
        <v>31</v>
      </c>
      <c r="W994" s="6"/>
      <c r="Y994" s="6"/>
      <c r="AA994" s="7"/>
      <c r="AC994" s="7"/>
      <c r="AI994" s="7"/>
      <c r="AJ994" s="7"/>
    </row>
    <row r="995" spans="1:36">
      <c r="A995" t="s">
        <v>247</v>
      </c>
      <c r="B995" t="s">
        <v>30</v>
      </c>
      <c r="C995" s="6">
        <v>43573.427071759259</v>
      </c>
      <c r="D995">
        <v>72.45</v>
      </c>
      <c r="E995" s="6">
        <v>43573.645821759259</v>
      </c>
      <c r="F995">
        <v>0.05</v>
      </c>
      <c r="G995" s="7">
        <v>-0.99929999999999997</v>
      </c>
      <c r="H995">
        <v>32253.75</v>
      </c>
      <c r="I995" s="7">
        <v>0.98929999999999996</v>
      </c>
      <c r="J995">
        <v>450</v>
      </c>
      <c r="K995">
        <v>32602.5</v>
      </c>
      <c r="L995">
        <v>4627466.29</v>
      </c>
      <c r="M995">
        <v>64</v>
      </c>
      <c r="N995">
        <v>503.96</v>
      </c>
      <c r="O995" s="7">
        <v>-0.1981</v>
      </c>
      <c r="P995" s="7">
        <v>0.99929999999999997</v>
      </c>
      <c r="Q995" t="s">
        <v>31</v>
      </c>
      <c r="W995" s="6"/>
      <c r="Y995" s="6"/>
      <c r="AA995" s="7"/>
      <c r="AC995" s="7"/>
      <c r="AI995" s="7"/>
      <c r="AJ995" s="7"/>
    </row>
    <row r="996" spans="1:36">
      <c r="A996" t="s">
        <v>245</v>
      </c>
      <c r="B996" t="s">
        <v>30</v>
      </c>
      <c r="C996" s="6">
        <v>43577.388877314814</v>
      </c>
      <c r="D996">
        <v>225.7</v>
      </c>
      <c r="E996" s="6">
        <v>43578.503460648149</v>
      </c>
      <c r="F996">
        <v>131.19999999999999</v>
      </c>
      <c r="G996" s="7">
        <v>-0.41870000000000002</v>
      </c>
      <c r="H996">
        <v>40918.949999999997</v>
      </c>
      <c r="I996" s="7">
        <v>0.40289999999999998</v>
      </c>
      <c r="J996">
        <v>450</v>
      </c>
      <c r="K996">
        <v>101565</v>
      </c>
      <c r="L996">
        <v>4668385.24</v>
      </c>
      <c r="M996">
        <v>111</v>
      </c>
      <c r="N996">
        <v>368.64</v>
      </c>
      <c r="O996" s="7">
        <v>-0.50639999999999996</v>
      </c>
      <c r="P996" s="7">
        <v>0.66549999999999998</v>
      </c>
      <c r="Q996" t="s">
        <v>31</v>
      </c>
      <c r="W996" s="6"/>
      <c r="Y996" s="6"/>
      <c r="AA996" s="7"/>
      <c r="AC996" s="7"/>
      <c r="AI996" s="7"/>
      <c r="AJ996" s="7"/>
    </row>
    <row r="997" spans="1:36">
      <c r="A997" t="s">
        <v>246</v>
      </c>
      <c r="B997" t="s">
        <v>30</v>
      </c>
      <c r="C997" s="6">
        <v>43578.503460648149</v>
      </c>
      <c r="D997">
        <v>146.80000000000001</v>
      </c>
      <c r="E997" s="6">
        <v>43578.604155092595</v>
      </c>
      <c r="F997">
        <v>180.45</v>
      </c>
      <c r="G997" s="7">
        <v>0.22919999999999999</v>
      </c>
      <c r="H997">
        <v>-19384.310000000001</v>
      </c>
      <c r="I997" s="7">
        <v>-0.2515</v>
      </c>
      <c r="J997">
        <v>525</v>
      </c>
      <c r="K997">
        <v>77070</v>
      </c>
      <c r="L997">
        <v>4649000.93</v>
      </c>
      <c r="M997">
        <v>30</v>
      </c>
      <c r="N997">
        <v>-646.14</v>
      </c>
      <c r="O997" s="7">
        <v>-0.51600000000000001</v>
      </c>
      <c r="P997" s="7">
        <v>6.6100000000000006E-2</v>
      </c>
      <c r="Q997" t="s">
        <v>31</v>
      </c>
      <c r="W997" s="6"/>
      <c r="Y997" s="6"/>
      <c r="AA997" s="7"/>
      <c r="AC997" s="7"/>
      <c r="AI997" s="7"/>
      <c r="AJ997" s="7"/>
    </row>
    <row r="998" spans="1:36">
      <c r="A998" t="s">
        <v>230</v>
      </c>
      <c r="B998" t="s">
        <v>30</v>
      </c>
      <c r="C998" s="6">
        <v>43578.604155092595</v>
      </c>
      <c r="D998">
        <v>215</v>
      </c>
      <c r="E998" s="6">
        <v>43579.583321759259</v>
      </c>
      <c r="F998">
        <v>99.3</v>
      </c>
      <c r="G998" s="7">
        <v>-0.53810000000000002</v>
      </c>
      <c r="H998">
        <v>59092.43</v>
      </c>
      <c r="I998" s="7">
        <v>0.52349999999999997</v>
      </c>
      <c r="J998">
        <v>525</v>
      </c>
      <c r="K998">
        <v>112875</v>
      </c>
      <c r="L998">
        <v>4708093.3600000003</v>
      </c>
      <c r="M998">
        <v>72</v>
      </c>
      <c r="N998">
        <v>820.73</v>
      </c>
      <c r="O998" s="7">
        <v>-9.7699999999999995E-2</v>
      </c>
      <c r="P998" s="7">
        <v>0.81769999999999998</v>
      </c>
      <c r="Q998" t="s">
        <v>31</v>
      </c>
      <c r="W998" s="6"/>
      <c r="Y998" s="6"/>
      <c r="AA998" s="7"/>
      <c r="AC998" s="7"/>
      <c r="AI998" s="7"/>
      <c r="AJ998" s="7"/>
    </row>
    <row r="999" spans="1:36">
      <c r="A999" t="s">
        <v>229</v>
      </c>
      <c r="B999" t="s">
        <v>30</v>
      </c>
      <c r="C999" s="6">
        <v>43579.583321759259</v>
      </c>
      <c r="D999">
        <v>95.85</v>
      </c>
      <c r="E999" s="6">
        <v>43580.586793981478</v>
      </c>
      <c r="F999">
        <v>9.25</v>
      </c>
      <c r="G999" s="7">
        <v>-0.90349999999999997</v>
      </c>
      <c r="H999">
        <v>44913.22</v>
      </c>
      <c r="I999" s="7">
        <v>0.89249999999999996</v>
      </c>
      <c r="J999">
        <v>525</v>
      </c>
      <c r="K999">
        <v>50321.25</v>
      </c>
      <c r="L999">
        <v>4753006.58</v>
      </c>
      <c r="M999">
        <v>79</v>
      </c>
      <c r="N999">
        <v>568.52</v>
      </c>
      <c r="O999" s="7">
        <v>-0.79710000000000003</v>
      </c>
      <c r="P999" s="7">
        <v>0.97860000000000003</v>
      </c>
      <c r="Q999" t="s">
        <v>31</v>
      </c>
      <c r="W999" s="6"/>
      <c r="Y999" s="6"/>
      <c r="AA999" s="7"/>
      <c r="AC999" s="7"/>
      <c r="AI999" s="7"/>
      <c r="AJ999" s="7"/>
    </row>
    <row r="1000" spans="1:36">
      <c r="A1000" t="s">
        <v>233</v>
      </c>
      <c r="B1000" t="s">
        <v>30</v>
      </c>
      <c r="C1000" s="6">
        <v>43580.586793981478</v>
      </c>
      <c r="D1000">
        <v>49.3</v>
      </c>
      <c r="E1000" s="6">
        <v>43580.645821759259</v>
      </c>
      <c r="F1000">
        <v>0.1</v>
      </c>
      <c r="G1000" s="7">
        <v>-0.998</v>
      </c>
      <c r="H1000">
        <v>25570.65</v>
      </c>
      <c r="I1000" s="7">
        <v>0.98799999999999999</v>
      </c>
      <c r="J1000">
        <v>525</v>
      </c>
      <c r="K1000">
        <v>25882.5</v>
      </c>
      <c r="L1000">
        <v>4778577.2300000004</v>
      </c>
      <c r="M1000">
        <v>18</v>
      </c>
      <c r="N1000">
        <v>1420.59</v>
      </c>
      <c r="O1000" s="7">
        <v>-1.2414000000000001</v>
      </c>
      <c r="P1000" s="7">
        <v>0.998</v>
      </c>
      <c r="Q1000" t="s">
        <v>31</v>
      </c>
      <c r="W1000" s="6"/>
      <c r="Y1000" s="6"/>
      <c r="AA1000" s="7"/>
      <c r="AC1000" s="7"/>
      <c r="AI1000" s="7"/>
      <c r="AJ1000" s="7"/>
    </row>
    <row r="1001" spans="1:36">
      <c r="A1001" t="s">
        <v>230</v>
      </c>
      <c r="B1001" t="s">
        <v>30</v>
      </c>
      <c r="C1001" s="6">
        <v>43581.388877314814</v>
      </c>
      <c r="D1001">
        <v>208.35</v>
      </c>
      <c r="E1001" s="6">
        <v>43581.572905092595</v>
      </c>
      <c r="F1001">
        <v>206.6</v>
      </c>
      <c r="G1001" s="7">
        <v>-8.3999999999999995E-3</v>
      </c>
      <c r="H1001">
        <v>-1259.74</v>
      </c>
      <c r="I1001" s="7">
        <v>-1.15E-2</v>
      </c>
      <c r="J1001">
        <v>525</v>
      </c>
      <c r="K1001">
        <v>109383.75</v>
      </c>
      <c r="L1001">
        <v>4777317.49</v>
      </c>
      <c r="M1001">
        <v>54</v>
      </c>
      <c r="N1001">
        <v>-23.33</v>
      </c>
      <c r="O1001" s="7">
        <v>-0.1188</v>
      </c>
      <c r="P1001" s="7">
        <v>0.27329999999999999</v>
      </c>
      <c r="Q1001" t="s">
        <v>31</v>
      </c>
      <c r="W1001" s="6"/>
      <c r="Y1001" s="6"/>
      <c r="AA1001" s="7"/>
      <c r="AC1001" s="7"/>
      <c r="AI1001" s="7"/>
      <c r="AJ1001" s="7"/>
    </row>
    <row r="1002" spans="1:36">
      <c r="A1002" t="s">
        <v>231</v>
      </c>
      <c r="B1002" t="s">
        <v>30</v>
      </c>
      <c r="C1002" s="6">
        <v>43581.572905092595</v>
      </c>
      <c r="D1002">
        <v>176</v>
      </c>
      <c r="E1002" s="6">
        <v>43585.409710648149</v>
      </c>
      <c r="F1002">
        <v>161.75</v>
      </c>
      <c r="G1002" s="7">
        <v>-8.1000000000000003E-2</v>
      </c>
      <c r="H1002">
        <v>5708.06</v>
      </c>
      <c r="I1002" s="7">
        <v>6.1800000000000001E-2</v>
      </c>
      <c r="J1002">
        <v>525</v>
      </c>
      <c r="K1002">
        <v>92400</v>
      </c>
      <c r="L1002">
        <v>4783025.5599999996</v>
      </c>
      <c r="M1002">
        <v>31</v>
      </c>
      <c r="N1002">
        <v>184.13</v>
      </c>
      <c r="O1002" s="7">
        <v>-0.1321</v>
      </c>
      <c r="P1002" s="7">
        <v>0.66390000000000005</v>
      </c>
      <c r="Q1002" t="s">
        <v>31</v>
      </c>
      <c r="W1002" s="6"/>
      <c r="Y1002" s="6"/>
      <c r="AA1002" s="7"/>
      <c r="AC1002" s="7"/>
      <c r="AI1002" s="7"/>
      <c r="AJ1002" s="7"/>
    </row>
    <row r="1003" spans="1:36">
      <c r="A1003" t="s">
        <v>230</v>
      </c>
      <c r="B1003" t="s">
        <v>30</v>
      </c>
      <c r="C1003" s="6">
        <v>43585.409710648149</v>
      </c>
      <c r="D1003">
        <v>191.85</v>
      </c>
      <c r="E1003" s="6">
        <v>43585.624988425923</v>
      </c>
      <c r="F1003">
        <v>170.95</v>
      </c>
      <c r="G1003" s="7">
        <v>-0.1089</v>
      </c>
      <c r="H1003">
        <v>9067.7999999999993</v>
      </c>
      <c r="I1003" s="7">
        <v>0.09</v>
      </c>
      <c r="J1003">
        <v>525</v>
      </c>
      <c r="K1003">
        <v>100721.25</v>
      </c>
      <c r="L1003">
        <v>4792093.3600000003</v>
      </c>
      <c r="M1003">
        <v>63</v>
      </c>
      <c r="N1003">
        <v>143.93</v>
      </c>
      <c r="O1003" s="7">
        <v>-0.1363</v>
      </c>
      <c r="P1003" s="7">
        <v>0.4657</v>
      </c>
      <c r="Q1003" t="s">
        <v>31</v>
      </c>
      <c r="W1003" s="6"/>
      <c r="Y1003" s="6"/>
      <c r="AA1003" s="7"/>
      <c r="AC1003" s="7"/>
      <c r="AI1003" s="7"/>
      <c r="AJ1003" s="7"/>
    </row>
    <row r="1004" spans="1:36">
      <c r="A1004" t="s">
        <v>246</v>
      </c>
      <c r="B1004" t="s">
        <v>30</v>
      </c>
      <c r="C1004" s="6">
        <v>43585.624988425923</v>
      </c>
      <c r="D1004">
        <v>151</v>
      </c>
      <c r="E1004" s="6">
        <v>43587.545127314814</v>
      </c>
      <c r="F1004">
        <v>85.2</v>
      </c>
      <c r="G1004" s="7">
        <v>-0.43580000000000002</v>
      </c>
      <c r="H1004">
        <v>33304.949999999997</v>
      </c>
      <c r="I1004" s="7">
        <v>0.42009999999999997</v>
      </c>
      <c r="J1004">
        <v>525</v>
      </c>
      <c r="K1004">
        <v>79275</v>
      </c>
      <c r="L1004">
        <v>4825398.3099999996</v>
      </c>
      <c r="M1004">
        <v>55</v>
      </c>
      <c r="N1004">
        <v>605.54</v>
      </c>
      <c r="O1004" s="7">
        <v>-0.37719999999999998</v>
      </c>
      <c r="P1004" s="7">
        <v>0.75600000000000001</v>
      </c>
      <c r="Q1004" t="s">
        <v>31</v>
      </c>
      <c r="W1004" s="6"/>
      <c r="Y1004" s="6"/>
      <c r="AA1004" s="7"/>
      <c r="AC1004" s="7"/>
      <c r="AI1004" s="7"/>
      <c r="AJ1004" s="7"/>
    </row>
    <row r="1005" spans="1:36">
      <c r="A1005" t="s">
        <v>230</v>
      </c>
      <c r="B1005" t="s">
        <v>30</v>
      </c>
      <c r="C1005" s="6">
        <v>43587.545127314814</v>
      </c>
      <c r="D1005">
        <v>101.45</v>
      </c>
      <c r="E1005" s="6">
        <v>43587.645821759259</v>
      </c>
      <c r="F1005">
        <v>0.8</v>
      </c>
      <c r="G1005" s="7">
        <v>-0.99209999999999998</v>
      </c>
      <c r="H1005">
        <v>52304.44</v>
      </c>
      <c r="I1005" s="7">
        <v>0.98199999999999998</v>
      </c>
      <c r="J1005">
        <v>525</v>
      </c>
      <c r="K1005">
        <v>53261.25</v>
      </c>
      <c r="L1005">
        <v>4877702.74</v>
      </c>
      <c r="M1005">
        <v>30</v>
      </c>
      <c r="N1005">
        <v>1743.48</v>
      </c>
      <c r="O1005" s="7">
        <v>-0.72399999999999998</v>
      </c>
      <c r="P1005" s="7">
        <v>0.99209999999999998</v>
      </c>
      <c r="Q1005" t="s">
        <v>31</v>
      </c>
      <c r="W1005" s="6"/>
      <c r="Y1005" s="6"/>
      <c r="AA1005" s="7"/>
      <c r="AC1005" s="7"/>
      <c r="AI1005" s="7"/>
      <c r="AJ1005" s="7"/>
    </row>
    <row r="1006" spans="1:36">
      <c r="A1006" t="s">
        <v>232</v>
      </c>
      <c r="B1006" t="s">
        <v>30</v>
      </c>
      <c r="C1006" s="6">
        <v>43588.388877314814</v>
      </c>
      <c r="D1006">
        <v>260.25</v>
      </c>
      <c r="E1006" s="6">
        <v>43591.388877314814</v>
      </c>
      <c r="F1006">
        <v>337.5</v>
      </c>
      <c r="G1006" s="7">
        <v>0.29680000000000001</v>
      </c>
      <c r="H1006">
        <v>-43694.44</v>
      </c>
      <c r="I1006" s="7">
        <v>-0.31979999999999997</v>
      </c>
      <c r="J1006">
        <v>525</v>
      </c>
      <c r="K1006">
        <v>136631.25</v>
      </c>
      <c r="L1006">
        <v>4834008.3099999996</v>
      </c>
      <c r="M1006">
        <v>78</v>
      </c>
      <c r="N1006">
        <v>-560.19000000000005</v>
      </c>
      <c r="O1006" s="7">
        <v>-0.29680000000000001</v>
      </c>
      <c r="P1006" s="7">
        <v>0.50049999999999994</v>
      </c>
      <c r="Q1006" t="s">
        <v>31</v>
      </c>
      <c r="W1006" s="6"/>
      <c r="Y1006" s="6"/>
      <c r="AA1006" s="7"/>
      <c r="AC1006" s="7"/>
      <c r="AI1006" s="7"/>
      <c r="AJ1006" s="7"/>
    </row>
    <row r="1007" spans="1:36">
      <c r="A1007" t="s">
        <v>248</v>
      </c>
      <c r="B1007" t="s">
        <v>30</v>
      </c>
      <c r="C1007" s="6">
        <v>43591.388877314814</v>
      </c>
      <c r="D1007">
        <v>253.35</v>
      </c>
      <c r="E1007" s="6">
        <v>43592.388877314814</v>
      </c>
      <c r="F1007">
        <v>296.45</v>
      </c>
      <c r="G1007" s="7">
        <v>0.1701</v>
      </c>
      <c r="H1007">
        <v>-25513.95</v>
      </c>
      <c r="I1007" s="7">
        <v>-0.1918</v>
      </c>
      <c r="J1007">
        <v>525</v>
      </c>
      <c r="K1007">
        <v>133008.75</v>
      </c>
      <c r="L1007">
        <v>4808494.3600000003</v>
      </c>
      <c r="M1007">
        <v>78</v>
      </c>
      <c r="N1007">
        <v>-327.10000000000002</v>
      </c>
      <c r="O1007" s="7">
        <v>-0.25869999999999999</v>
      </c>
      <c r="P1007" s="7">
        <v>0.22639999999999999</v>
      </c>
      <c r="Q1007" t="s">
        <v>31</v>
      </c>
      <c r="W1007" s="6"/>
      <c r="Y1007" s="6"/>
      <c r="AA1007" s="7"/>
      <c r="AC1007" s="7"/>
      <c r="AI1007" s="7"/>
      <c r="AJ1007" s="7"/>
    </row>
    <row r="1008" spans="1:36">
      <c r="A1008" t="s">
        <v>246</v>
      </c>
      <c r="B1008" t="s">
        <v>30</v>
      </c>
      <c r="C1008" s="6">
        <v>43592.388877314814</v>
      </c>
      <c r="D1008">
        <v>197</v>
      </c>
      <c r="E1008" s="6">
        <v>43592.541655092595</v>
      </c>
      <c r="F1008">
        <v>205.25</v>
      </c>
      <c r="G1008" s="7">
        <v>4.19E-2</v>
      </c>
      <c r="H1008">
        <v>-6443.06</v>
      </c>
      <c r="I1008" s="7">
        <v>-6.2300000000000001E-2</v>
      </c>
      <c r="J1008">
        <v>525</v>
      </c>
      <c r="K1008">
        <v>103425</v>
      </c>
      <c r="L1008">
        <v>4802051.29</v>
      </c>
      <c r="M1008">
        <v>45</v>
      </c>
      <c r="N1008">
        <v>-143.18</v>
      </c>
      <c r="O1008" s="7">
        <v>-0.20810000000000001</v>
      </c>
      <c r="P1008" s="7">
        <v>0.17180000000000001</v>
      </c>
      <c r="Q1008" t="s">
        <v>31</v>
      </c>
      <c r="W1008" s="6"/>
      <c r="Y1008" s="6"/>
      <c r="AA1008" s="7"/>
      <c r="AC1008" s="7"/>
      <c r="AI1008" s="7"/>
      <c r="AJ1008" s="7"/>
    </row>
    <row r="1009" spans="1:36">
      <c r="A1009" t="s">
        <v>230</v>
      </c>
      <c r="B1009" t="s">
        <v>30</v>
      </c>
      <c r="C1009" s="6">
        <v>43592.541655092595</v>
      </c>
      <c r="D1009">
        <v>211.75</v>
      </c>
      <c r="E1009" s="6">
        <v>43594.614571759259</v>
      </c>
      <c r="F1009">
        <v>0.2</v>
      </c>
      <c r="G1009" s="7">
        <v>-0.99909999999999999</v>
      </c>
      <c r="H1009">
        <v>109951.01</v>
      </c>
      <c r="I1009" s="7">
        <v>0.98899999999999999</v>
      </c>
      <c r="J1009">
        <v>525</v>
      </c>
      <c r="K1009">
        <v>111168.75</v>
      </c>
      <c r="L1009">
        <v>4912002.3099999996</v>
      </c>
      <c r="M1009">
        <v>176</v>
      </c>
      <c r="N1009">
        <v>624.72</v>
      </c>
      <c r="O1009" s="7">
        <v>-6.4500000000000002E-2</v>
      </c>
      <c r="P1009" s="7">
        <v>0.99929999999999997</v>
      </c>
      <c r="Q1009" t="s">
        <v>31</v>
      </c>
      <c r="W1009" s="6"/>
      <c r="Y1009" s="6"/>
      <c r="AA1009" s="7"/>
      <c r="AC1009" s="7"/>
      <c r="AI1009" s="7"/>
      <c r="AJ1009" s="7"/>
    </row>
    <row r="1010" spans="1:36">
      <c r="A1010" t="s">
        <v>249</v>
      </c>
      <c r="B1010" t="s">
        <v>30</v>
      </c>
      <c r="C1010" s="6">
        <v>43594.621516203704</v>
      </c>
      <c r="D1010">
        <v>53.3</v>
      </c>
      <c r="E1010" s="6">
        <v>43594.645821759259</v>
      </c>
      <c r="F1010">
        <v>69</v>
      </c>
      <c r="G1010" s="7">
        <v>0.29459999999999997</v>
      </c>
      <c r="H1010">
        <v>-8884.58</v>
      </c>
      <c r="I1010" s="7">
        <v>-0.3175</v>
      </c>
      <c r="J1010">
        <v>525</v>
      </c>
      <c r="K1010">
        <v>27982.5</v>
      </c>
      <c r="L1010">
        <v>4903117.7300000004</v>
      </c>
      <c r="M1010">
        <v>8</v>
      </c>
      <c r="N1010">
        <v>-1110.57</v>
      </c>
      <c r="O1010" s="7">
        <v>-0.98499999999999999</v>
      </c>
      <c r="P1010" s="7">
        <v>0.39489999999999997</v>
      </c>
      <c r="Q1010" t="s">
        <v>31</v>
      </c>
      <c r="W1010" s="6"/>
      <c r="Y1010" s="6"/>
      <c r="AA1010" s="7"/>
      <c r="AC1010" s="7"/>
      <c r="AI1010" s="7"/>
      <c r="AJ1010" s="7"/>
    </row>
    <row r="1011" spans="1:36">
      <c r="A1011" t="s">
        <v>250</v>
      </c>
      <c r="B1011" t="s">
        <v>30</v>
      </c>
      <c r="C1011" s="6">
        <v>43595.388877314814</v>
      </c>
      <c r="D1011">
        <v>294.35000000000002</v>
      </c>
      <c r="E1011" s="6">
        <v>43595.565960648149</v>
      </c>
      <c r="F1011">
        <v>320.3</v>
      </c>
      <c r="G1011" s="7">
        <v>8.8200000000000001E-2</v>
      </c>
      <c r="H1011">
        <v>-16850.66</v>
      </c>
      <c r="I1011" s="7">
        <v>-0.109</v>
      </c>
      <c r="J1011">
        <v>525</v>
      </c>
      <c r="K1011">
        <v>154533.75</v>
      </c>
      <c r="L1011">
        <v>4886267.07</v>
      </c>
      <c r="M1011">
        <v>52</v>
      </c>
      <c r="N1011">
        <v>-324.05</v>
      </c>
      <c r="O1011" s="7">
        <v>-0.32950000000000002</v>
      </c>
      <c r="P1011" s="7">
        <v>0.14560000000000001</v>
      </c>
      <c r="Q1011" t="s">
        <v>31</v>
      </c>
      <c r="W1011" s="6"/>
      <c r="Y1011" s="6"/>
      <c r="AA1011" s="7"/>
      <c r="AC1011" s="7"/>
      <c r="AI1011" s="7"/>
      <c r="AJ1011" s="7"/>
    </row>
    <row r="1012" spans="1:36">
      <c r="A1012" t="s">
        <v>251</v>
      </c>
      <c r="B1012" t="s">
        <v>30</v>
      </c>
      <c r="C1012" s="6">
        <v>43595.565960648149</v>
      </c>
      <c r="D1012">
        <v>286.7</v>
      </c>
      <c r="E1012" s="6">
        <v>43595.590266203704</v>
      </c>
      <c r="F1012">
        <v>346.9</v>
      </c>
      <c r="G1012" s="7">
        <v>0.21</v>
      </c>
      <c r="H1012">
        <v>-34931.4</v>
      </c>
      <c r="I1012" s="7">
        <v>-0.2321</v>
      </c>
      <c r="J1012">
        <v>525</v>
      </c>
      <c r="K1012">
        <v>150517.5</v>
      </c>
      <c r="L1012">
        <v>4851335.67</v>
      </c>
      <c r="M1012">
        <v>8</v>
      </c>
      <c r="N1012">
        <v>-4366.42</v>
      </c>
      <c r="O1012" s="7">
        <v>-0.21</v>
      </c>
      <c r="P1012" s="7">
        <v>8.6199999999999999E-2</v>
      </c>
      <c r="Q1012" t="s">
        <v>31</v>
      </c>
      <c r="W1012" s="6"/>
      <c r="Y1012" s="6"/>
      <c r="AA1012" s="7"/>
      <c r="AC1012" s="7"/>
      <c r="AI1012" s="7"/>
      <c r="AJ1012" s="7"/>
    </row>
    <row r="1013" spans="1:36">
      <c r="A1013" t="s">
        <v>250</v>
      </c>
      <c r="B1013" t="s">
        <v>30</v>
      </c>
      <c r="C1013" s="6">
        <v>43595.590266203704</v>
      </c>
      <c r="D1013">
        <v>242.55</v>
      </c>
      <c r="E1013" s="6">
        <v>43595.64234953704</v>
      </c>
      <c r="F1013">
        <v>335.7</v>
      </c>
      <c r="G1013" s="7">
        <v>0.38400000000000001</v>
      </c>
      <c r="H1013">
        <v>-51939.56</v>
      </c>
      <c r="I1013" s="7">
        <v>-0.40789999999999998</v>
      </c>
      <c r="J1013">
        <v>525</v>
      </c>
      <c r="K1013">
        <v>127338.75</v>
      </c>
      <c r="L1013">
        <v>4799396.1100000003</v>
      </c>
      <c r="M1013">
        <v>16</v>
      </c>
      <c r="N1013">
        <v>-3246.22</v>
      </c>
      <c r="O1013" s="7">
        <v>-0.38400000000000001</v>
      </c>
      <c r="P1013" s="7">
        <v>0.1169</v>
      </c>
      <c r="Q1013" t="s">
        <v>31</v>
      </c>
      <c r="W1013" s="6"/>
      <c r="Y1013" s="6"/>
      <c r="AA1013" s="7"/>
      <c r="AC1013" s="7"/>
      <c r="AI1013" s="7"/>
      <c r="AJ1013" s="7"/>
    </row>
    <row r="1014" spans="1:36">
      <c r="A1014" t="s">
        <v>251</v>
      </c>
      <c r="B1014" t="s">
        <v>30</v>
      </c>
      <c r="C1014" s="6">
        <v>43595.64234953704</v>
      </c>
      <c r="D1014">
        <v>285</v>
      </c>
      <c r="E1014" s="6">
        <v>43599.555543981478</v>
      </c>
      <c r="F1014">
        <v>137.94999999999999</v>
      </c>
      <c r="G1014" s="7">
        <v>-0.51600000000000001</v>
      </c>
      <c r="H1014">
        <v>74980.759999999995</v>
      </c>
      <c r="I1014" s="7">
        <v>0.50109999999999999</v>
      </c>
      <c r="J1014">
        <v>525</v>
      </c>
      <c r="K1014">
        <v>149625</v>
      </c>
      <c r="L1014">
        <v>4874376.87</v>
      </c>
      <c r="M1014">
        <v>130</v>
      </c>
      <c r="N1014">
        <v>576.78</v>
      </c>
      <c r="O1014" s="7">
        <v>-4.6800000000000001E-2</v>
      </c>
      <c r="P1014" s="7">
        <v>0.70820000000000005</v>
      </c>
      <c r="Q1014" t="s">
        <v>31</v>
      </c>
      <c r="W1014" s="6"/>
      <c r="Y1014" s="6"/>
      <c r="AA1014" s="7"/>
      <c r="AC1014" s="7"/>
      <c r="AI1014" s="7"/>
      <c r="AJ1014" s="7"/>
    </row>
    <row r="1015" spans="1:36">
      <c r="A1015" t="s">
        <v>252</v>
      </c>
      <c r="B1015" t="s">
        <v>30</v>
      </c>
      <c r="C1015" s="6">
        <v>43599.555543981478</v>
      </c>
      <c r="D1015">
        <v>170.95</v>
      </c>
      <c r="E1015" s="6">
        <v>43600.534710648149</v>
      </c>
      <c r="F1015">
        <v>116.95</v>
      </c>
      <c r="G1015" s="7">
        <v>-0.31590000000000001</v>
      </c>
      <c r="H1015">
        <v>26838.52</v>
      </c>
      <c r="I1015" s="7">
        <v>0.29899999999999999</v>
      </c>
      <c r="J1015">
        <v>525</v>
      </c>
      <c r="K1015">
        <v>89748.75</v>
      </c>
      <c r="L1015">
        <v>4901215.3899999997</v>
      </c>
      <c r="M1015">
        <v>72</v>
      </c>
      <c r="N1015">
        <v>372.76</v>
      </c>
      <c r="O1015" s="7">
        <v>-0.26850000000000002</v>
      </c>
      <c r="P1015" s="7">
        <v>0.55449999999999999</v>
      </c>
      <c r="Q1015" t="s">
        <v>31</v>
      </c>
      <c r="W1015" s="6"/>
      <c r="Y1015" s="6"/>
      <c r="AA1015" s="7"/>
      <c r="AC1015" s="7"/>
      <c r="AI1015" s="7"/>
      <c r="AJ1015" s="7"/>
    </row>
    <row r="1016" spans="1:36">
      <c r="A1016" t="s">
        <v>227</v>
      </c>
      <c r="B1016" t="s">
        <v>30</v>
      </c>
      <c r="C1016" s="6">
        <v>43600.534710648149</v>
      </c>
      <c r="D1016">
        <v>154.05000000000001</v>
      </c>
      <c r="E1016" s="6">
        <v>43601.590266203704</v>
      </c>
      <c r="F1016">
        <v>9.15</v>
      </c>
      <c r="G1016" s="7">
        <v>-0.94059999999999999</v>
      </c>
      <c r="H1016">
        <v>75215.7</v>
      </c>
      <c r="I1016" s="7">
        <v>0.93</v>
      </c>
      <c r="J1016">
        <v>525</v>
      </c>
      <c r="K1016">
        <v>80876.25</v>
      </c>
      <c r="L1016">
        <v>4976431.09</v>
      </c>
      <c r="M1016">
        <v>94</v>
      </c>
      <c r="N1016">
        <v>800.17</v>
      </c>
      <c r="O1016" s="7">
        <v>-0.12590000000000001</v>
      </c>
      <c r="P1016" s="7">
        <v>0.98119999999999996</v>
      </c>
      <c r="Q1016" t="s">
        <v>31</v>
      </c>
      <c r="W1016" s="6"/>
      <c r="Y1016" s="6"/>
      <c r="AA1016" s="7"/>
      <c r="AC1016" s="7"/>
      <c r="AI1016" s="7"/>
      <c r="AJ1016" s="7"/>
    </row>
    <row r="1017" spans="1:36">
      <c r="A1017" t="s">
        <v>253</v>
      </c>
      <c r="B1017" t="s">
        <v>30</v>
      </c>
      <c r="C1017" s="6">
        <v>43601.590266203704</v>
      </c>
      <c r="D1017">
        <v>54.7</v>
      </c>
      <c r="E1017" s="6">
        <v>43601.645821759259</v>
      </c>
      <c r="F1017">
        <v>0.05</v>
      </c>
      <c r="G1017" s="7">
        <v>-0.99909999999999999</v>
      </c>
      <c r="H1017">
        <v>28403.81</v>
      </c>
      <c r="I1017" s="7">
        <v>0.98909999999999998</v>
      </c>
      <c r="J1017">
        <v>525</v>
      </c>
      <c r="K1017">
        <v>28717.5</v>
      </c>
      <c r="L1017">
        <v>5004834.91</v>
      </c>
      <c r="M1017">
        <v>17</v>
      </c>
      <c r="N1017">
        <v>1670.81</v>
      </c>
      <c r="O1017" s="7">
        <v>-0.69199999999999995</v>
      </c>
      <c r="P1017" s="7">
        <v>0.99909999999999999</v>
      </c>
      <c r="Q1017" t="s">
        <v>31</v>
      </c>
      <c r="W1017" s="6"/>
      <c r="Y1017" s="6"/>
      <c r="AA1017" s="7"/>
      <c r="AC1017" s="7"/>
      <c r="AI1017" s="7"/>
      <c r="AJ1017" s="7"/>
    </row>
    <row r="1018" spans="1:36">
      <c r="A1018" t="s">
        <v>254</v>
      </c>
      <c r="B1018" t="s">
        <v>30</v>
      </c>
      <c r="C1018" s="6">
        <v>43602.388877314814</v>
      </c>
      <c r="D1018">
        <v>683</v>
      </c>
      <c r="E1018" s="6">
        <v>43606.552071759259</v>
      </c>
      <c r="F1018">
        <v>181</v>
      </c>
      <c r="G1018" s="7">
        <v>-0.73499999999999999</v>
      </c>
      <c r="H1018">
        <v>259014</v>
      </c>
      <c r="I1018" s="7">
        <v>0.72230000000000005</v>
      </c>
      <c r="J1018">
        <v>525</v>
      </c>
      <c r="K1018">
        <v>358575</v>
      </c>
      <c r="L1018">
        <v>5263848.91</v>
      </c>
      <c r="M1018">
        <v>202</v>
      </c>
      <c r="N1018">
        <v>1282.25</v>
      </c>
      <c r="O1018" s="7">
        <v>-7.0099999999999996E-2</v>
      </c>
      <c r="P1018" s="7">
        <v>0.86929999999999996</v>
      </c>
      <c r="Q1018" t="s">
        <v>31</v>
      </c>
      <c r="W1018" s="6"/>
      <c r="Y1018" s="6"/>
      <c r="AA1018" s="7"/>
      <c r="AC1018" s="7"/>
      <c r="AI1018" s="7"/>
      <c r="AJ1018" s="7"/>
    </row>
    <row r="1019" spans="1:36">
      <c r="A1019" t="s">
        <v>240</v>
      </c>
      <c r="B1019" t="s">
        <v>30</v>
      </c>
      <c r="C1019" s="6">
        <v>43606.552071759259</v>
      </c>
      <c r="D1019">
        <v>645</v>
      </c>
      <c r="E1019" s="6">
        <v>43607.562488425923</v>
      </c>
      <c r="F1019">
        <v>725</v>
      </c>
      <c r="G1019" s="7">
        <v>0.124</v>
      </c>
      <c r="H1019">
        <v>-49192.5</v>
      </c>
      <c r="I1019" s="7">
        <v>-0.14530000000000001</v>
      </c>
      <c r="J1019">
        <v>525</v>
      </c>
      <c r="K1019">
        <v>338625</v>
      </c>
      <c r="L1019">
        <v>5214656.41</v>
      </c>
      <c r="M1019">
        <v>81</v>
      </c>
      <c r="N1019">
        <v>-607.30999999999995</v>
      </c>
      <c r="O1019" s="7">
        <v>-0.155</v>
      </c>
      <c r="P1019" s="7">
        <v>0.24030000000000001</v>
      </c>
      <c r="Q1019" t="s">
        <v>31</v>
      </c>
      <c r="W1019" s="6"/>
      <c r="Y1019" s="6"/>
      <c r="AA1019" s="7"/>
      <c r="AC1019" s="7"/>
      <c r="AI1019" s="7"/>
      <c r="AJ1019" s="7"/>
    </row>
    <row r="1020" spans="1:36">
      <c r="A1020" t="s">
        <v>255</v>
      </c>
      <c r="B1020" t="s">
        <v>30</v>
      </c>
      <c r="C1020" s="6">
        <v>43607.562488425923</v>
      </c>
      <c r="D1020">
        <v>661.2</v>
      </c>
      <c r="E1020" s="6">
        <v>43608.513877314814</v>
      </c>
      <c r="F1020">
        <v>36.1</v>
      </c>
      <c r="G1020" s="7">
        <v>-0.94540000000000002</v>
      </c>
      <c r="H1020">
        <v>324516.67</v>
      </c>
      <c r="I1020" s="7">
        <v>0.93489999999999995</v>
      </c>
      <c r="J1020">
        <v>525</v>
      </c>
      <c r="K1020">
        <v>347130</v>
      </c>
      <c r="L1020">
        <v>5539173.0800000001</v>
      </c>
      <c r="M1020">
        <v>64</v>
      </c>
      <c r="N1020">
        <v>5070.57</v>
      </c>
      <c r="O1020" s="7">
        <v>-5.5800000000000002E-2</v>
      </c>
      <c r="P1020" s="7">
        <v>0.98629999999999995</v>
      </c>
      <c r="Q1020" t="s">
        <v>31</v>
      </c>
      <c r="W1020" s="6"/>
      <c r="Y1020" s="6"/>
      <c r="AA1020" s="7"/>
      <c r="AC1020" s="7"/>
      <c r="AI1020" s="7"/>
      <c r="AJ1020" s="7"/>
    </row>
    <row r="1021" spans="1:36">
      <c r="A1021" t="s">
        <v>256</v>
      </c>
      <c r="B1021" t="s">
        <v>30</v>
      </c>
      <c r="C1021" s="6">
        <v>43608.513877314814</v>
      </c>
      <c r="D1021">
        <v>186.15</v>
      </c>
      <c r="E1021" s="6">
        <v>43608.645821759259</v>
      </c>
      <c r="F1021">
        <v>0.05</v>
      </c>
      <c r="G1021" s="7">
        <v>-0.99970000000000003</v>
      </c>
      <c r="H1021">
        <v>96724.95</v>
      </c>
      <c r="I1021" s="7">
        <v>0.98970000000000002</v>
      </c>
      <c r="J1021">
        <v>525</v>
      </c>
      <c r="K1021">
        <v>97728.75</v>
      </c>
      <c r="L1021">
        <v>5635898.0300000003</v>
      </c>
      <c r="M1021">
        <v>39</v>
      </c>
      <c r="N1021">
        <v>2480.13</v>
      </c>
      <c r="O1021" s="7">
        <v>-0.12839999999999999</v>
      </c>
      <c r="P1021" s="7">
        <v>0.99970000000000003</v>
      </c>
      <c r="Q1021" t="s">
        <v>31</v>
      </c>
      <c r="W1021" s="6"/>
      <c r="Y1021" s="6"/>
      <c r="AA1021" s="7"/>
      <c r="AC1021" s="7"/>
      <c r="AI1021" s="7"/>
      <c r="AJ1021" s="7"/>
    </row>
    <row r="1022" spans="1:36">
      <c r="A1022" t="s">
        <v>257</v>
      </c>
      <c r="B1022" t="s">
        <v>30</v>
      </c>
      <c r="C1022" s="6">
        <v>43609.388877314814</v>
      </c>
      <c r="D1022">
        <v>287</v>
      </c>
      <c r="E1022" s="6">
        <v>43609.51734953704</v>
      </c>
      <c r="F1022">
        <v>276.85000000000002</v>
      </c>
      <c r="G1022" s="7">
        <v>-3.5400000000000001E-2</v>
      </c>
      <c r="H1022">
        <v>2368.54</v>
      </c>
      <c r="I1022" s="7">
        <v>1.5699999999999999E-2</v>
      </c>
      <c r="J1022">
        <v>525</v>
      </c>
      <c r="K1022">
        <v>150675</v>
      </c>
      <c r="L1022">
        <v>5638266.5700000003</v>
      </c>
      <c r="M1022">
        <v>38</v>
      </c>
      <c r="N1022">
        <v>62.33</v>
      </c>
      <c r="O1022" s="7">
        <v>-0.37909999999999999</v>
      </c>
      <c r="P1022" s="7">
        <v>0.36059999999999998</v>
      </c>
      <c r="Q1022" t="s">
        <v>31</v>
      </c>
      <c r="W1022" s="6"/>
      <c r="Y1022" s="6"/>
      <c r="AA1022" s="7"/>
      <c r="AC1022" s="7"/>
      <c r="AI1022" s="7"/>
      <c r="AJ1022" s="7"/>
    </row>
    <row r="1023" spans="1:36">
      <c r="A1023" t="s">
        <v>258</v>
      </c>
      <c r="B1023" t="s">
        <v>30</v>
      </c>
      <c r="C1023" s="6">
        <v>43609.524293981478</v>
      </c>
      <c r="D1023">
        <v>249.95</v>
      </c>
      <c r="E1023" s="6">
        <v>43613.499988425923</v>
      </c>
      <c r="F1023">
        <v>41</v>
      </c>
      <c r="G1023" s="7">
        <v>-0.83599999999999997</v>
      </c>
      <c r="H1023">
        <v>108171.26</v>
      </c>
      <c r="I1023" s="7">
        <v>0.82430000000000003</v>
      </c>
      <c r="J1023">
        <v>525</v>
      </c>
      <c r="K1023">
        <v>131223.75</v>
      </c>
      <c r="L1023">
        <v>5746437.8300000001</v>
      </c>
      <c r="M1023">
        <v>148</v>
      </c>
      <c r="N1023">
        <v>730.89</v>
      </c>
      <c r="O1023" s="7">
        <v>-6.4000000000000001E-2</v>
      </c>
      <c r="P1023" s="7">
        <v>0.88739999999999997</v>
      </c>
      <c r="Q1023" t="s">
        <v>31</v>
      </c>
      <c r="W1023" s="6"/>
      <c r="Y1023" s="6"/>
      <c r="AA1023" s="7"/>
      <c r="AC1023" s="7"/>
      <c r="AI1023" s="7"/>
      <c r="AJ1023" s="7"/>
    </row>
    <row r="1024" spans="1:36">
      <c r="A1024" t="s">
        <v>259</v>
      </c>
      <c r="B1024" t="s">
        <v>30</v>
      </c>
      <c r="C1024" s="6">
        <v>43613.499988425923</v>
      </c>
      <c r="D1024">
        <v>245</v>
      </c>
      <c r="E1024" s="6">
        <v>43613.628460648149</v>
      </c>
      <c r="F1024">
        <v>301</v>
      </c>
      <c r="G1024" s="7">
        <v>0.2286</v>
      </c>
      <c r="H1024">
        <v>-32266.5</v>
      </c>
      <c r="I1024" s="7">
        <v>-0.25090000000000001</v>
      </c>
      <c r="J1024">
        <v>525</v>
      </c>
      <c r="K1024">
        <v>128625</v>
      </c>
      <c r="L1024">
        <v>5714171.3300000001</v>
      </c>
      <c r="M1024">
        <v>38</v>
      </c>
      <c r="N1024">
        <v>-849.12</v>
      </c>
      <c r="O1024" s="7">
        <v>-0.2286</v>
      </c>
      <c r="P1024" s="7">
        <v>0.36730000000000002</v>
      </c>
      <c r="Q1024" t="s">
        <v>31</v>
      </c>
      <c r="W1024" s="6"/>
      <c r="Y1024" s="6"/>
      <c r="AA1024" s="7"/>
      <c r="AC1024" s="7"/>
      <c r="AI1024" s="7"/>
      <c r="AJ1024" s="7"/>
    </row>
    <row r="1025" spans="1:36">
      <c r="A1025" t="s">
        <v>260</v>
      </c>
      <c r="B1025" t="s">
        <v>30</v>
      </c>
      <c r="C1025" s="6">
        <v>43613.631932870368</v>
      </c>
      <c r="D1025">
        <v>159.6</v>
      </c>
      <c r="E1025" s="6">
        <v>43614.430543981478</v>
      </c>
      <c r="F1025">
        <v>245</v>
      </c>
      <c r="G1025" s="7">
        <v>0.53510000000000002</v>
      </c>
      <c r="H1025">
        <v>-46959.15</v>
      </c>
      <c r="I1025" s="7">
        <v>-0.56040000000000001</v>
      </c>
      <c r="J1025">
        <v>525</v>
      </c>
      <c r="K1025">
        <v>83790</v>
      </c>
      <c r="L1025">
        <v>5667212.1799999997</v>
      </c>
      <c r="M1025">
        <v>20</v>
      </c>
      <c r="N1025">
        <v>-2347.96</v>
      </c>
      <c r="O1025" s="7">
        <v>-0.59960000000000002</v>
      </c>
      <c r="P1025" s="7">
        <v>0.26029999999999998</v>
      </c>
      <c r="Q1025" t="s">
        <v>31</v>
      </c>
      <c r="W1025" s="6"/>
      <c r="Y1025" s="6"/>
      <c r="AA1025" s="7"/>
      <c r="AC1025" s="7"/>
      <c r="AI1025" s="7"/>
      <c r="AJ1025" s="7"/>
    </row>
    <row r="1026" spans="1:36">
      <c r="A1026" t="s">
        <v>259</v>
      </c>
      <c r="B1026" t="s">
        <v>30</v>
      </c>
      <c r="C1026" s="6">
        <v>43614.430543981478</v>
      </c>
      <c r="D1026">
        <v>165.55</v>
      </c>
      <c r="E1026" s="6">
        <v>43615.427071759259</v>
      </c>
      <c r="F1026">
        <v>100.95</v>
      </c>
      <c r="G1026" s="7">
        <v>-0.39019999999999999</v>
      </c>
      <c r="H1026">
        <v>32515.88</v>
      </c>
      <c r="I1026" s="7">
        <v>0.37409999999999999</v>
      </c>
      <c r="J1026">
        <v>525</v>
      </c>
      <c r="K1026">
        <v>86913.75</v>
      </c>
      <c r="L1026">
        <v>5699728.0599999996</v>
      </c>
      <c r="M1026">
        <v>77</v>
      </c>
      <c r="N1026">
        <v>422.28</v>
      </c>
      <c r="O1026" s="7">
        <v>-0.25700000000000001</v>
      </c>
      <c r="P1026" s="7">
        <v>0.73209999999999997</v>
      </c>
      <c r="Q1026" t="s">
        <v>31</v>
      </c>
      <c r="W1026" s="6"/>
      <c r="Y1026" s="6"/>
      <c r="AA1026" s="7"/>
      <c r="AC1026" s="7"/>
      <c r="AI1026" s="7"/>
      <c r="AJ1026" s="7"/>
    </row>
    <row r="1027" spans="1:36">
      <c r="A1027" t="s">
        <v>261</v>
      </c>
      <c r="B1027" t="s">
        <v>30</v>
      </c>
      <c r="C1027" s="6">
        <v>43615.427071759259</v>
      </c>
      <c r="D1027">
        <v>75</v>
      </c>
      <c r="E1027" s="6">
        <v>43615.624988425923</v>
      </c>
      <c r="F1027">
        <v>26.5</v>
      </c>
      <c r="G1027" s="7">
        <v>-0.64670000000000005</v>
      </c>
      <c r="H1027">
        <v>24929.63</v>
      </c>
      <c r="I1027" s="7">
        <v>0.6331</v>
      </c>
      <c r="J1027">
        <v>525</v>
      </c>
      <c r="K1027">
        <v>39375</v>
      </c>
      <c r="L1027">
        <v>5724657.6799999997</v>
      </c>
      <c r="M1027">
        <v>58</v>
      </c>
      <c r="N1027">
        <v>429.82</v>
      </c>
      <c r="O1027" s="7">
        <v>-0.23599999999999999</v>
      </c>
      <c r="P1027" s="7">
        <v>0.89200000000000002</v>
      </c>
      <c r="Q1027" t="s">
        <v>31</v>
      </c>
      <c r="W1027" s="6"/>
      <c r="Y1027" s="6"/>
      <c r="AA1027" s="7"/>
      <c r="AC1027" s="7"/>
      <c r="AI1027" s="7"/>
      <c r="AJ1027" s="7"/>
    </row>
    <row r="1028" spans="1:36">
      <c r="A1028" t="s">
        <v>259</v>
      </c>
      <c r="B1028" t="s">
        <v>30</v>
      </c>
      <c r="C1028" s="6">
        <v>43615.624988425923</v>
      </c>
      <c r="D1028">
        <v>52.3</v>
      </c>
      <c r="E1028" s="6">
        <v>43615.645821759259</v>
      </c>
      <c r="F1028">
        <v>131.6</v>
      </c>
      <c r="G1028" s="7">
        <v>1.5163</v>
      </c>
      <c r="H1028">
        <v>-42597.97</v>
      </c>
      <c r="I1028" s="7">
        <v>-1.5513999999999999</v>
      </c>
      <c r="J1028">
        <v>525</v>
      </c>
      <c r="K1028">
        <v>27457.5</v>
      </c>
      <c r="L1028">
        <v>5682059.71</v>
      </c>
      <c r="M1028">
        <v>7</v>
      </c>
      <c r="N1028">
        <v>-6085.43</v>
      </c>
      <c r="O1028" s="7">
        <v>-1.6099000000000001</v>
      </c>
      <c r="P1028" s="7">
        <v>0.38240000000000002</v>
      </c>
      <c r="Q1028" t="s">
        <v>31</v>
      </c>
      <c r="W1028" s="6"/>
      <c r="Y1028" s="6"/>
      <c r="AA1028" s="7"/>
      <c r="AC1028" s="7"/>
      <c r="AI1028" s="7"/>
      <c r="AJ1028" s="7"/>
    </row>
    <row r="1029" spans="1:36">
      <c r="A1029" t="s">
        <v>262</v>
      </c>
      <c r="B1029" t="s">
        <v>30</v>
      </c>
      <c r="C1029" s="6">
        <v>43616.388877314814</v>
      </c>
      <c r="D1029">
        <v>298.60000000000002</v>
      </c>
      <c r="E1029" s="6">
        <v>43616.496516203704</v>
      </c>
      <c r="F1029">
        <v>401.75</v>
      </c>
      <c r="G1029" s="7">
        <v>0.34539999999999998</v>
      </c>
      <c r="H1029">
        <v>-57830.59</v>
      </c>
      <c r="I1029" s="7">
        <v>-0.36890000000000001</v>
      </c>
      <c r="J1029">
        <v>525</v>
      </c>
      <c r="K1029">
        <v>156765</v>
      </c>
      <c r="L1029">
        <v>5624229.1200000001</v>
      </c>
      <c r="M1029">
        <v>32</v>
      </c>
      <c r="N1029">
        <v>-1807.21</v>
      </c>
      <c r="O1029" s="7">
        <v>-0.34539999999999998</v>
      </c>
      <c r="P1029" s="7">
        <v>0.16239999999999999</v>
      </c>
      <c r="Q1029" t="s">
        <v>31</v>
      </c>
      <c r="W1029" s="6"/>
      <c r="Y1029" s="6"/>
      <c r="AA1029" s="7"/>
      <c r="AC1029" s="7"/>
      <c r="AI1029" s="7"/>
      <c r="AJ1029" s="7"/>
    </row>
    <row r="1030" spans="1:36">
      <c r="A1030" t="s">
        <v>263</v>
      </c>
      <c r="B1030" t="s">
        <v>30</v>
      </c>
      <c r="C1030" s="6">
        <v>43616.496516203704</v>
      </c>
      <c r="D1030">
        <v>262.3</v>
      </c>
      <c r="E1030" s="6">
        <v>43616.61109953704</v>
      </c>
      <c r="F1030">
        <v>162.05000000000001</v>
      </c>
      <c r="G1030" s="7">
        <v>-0.38219999999999998</v>
      </c>
      <c r="H1030">
        <v>50403.41</v>
      </c>
      <c r="I1030" s="7">
        <v>0.36599999999999999</v>
      </c>
      <c r="J1030">
        <v>525</v>
      </c>
      <c r="K1030">
        <v>137707.5</v>
      </c>
      <c r="L1030">
        <v>5674632.5300000003</v>
      </c>
      <c r="M1030">
        <v>34</v>
      </c>
      <c r="N1030">
        <v>1482.45</v>
      </c>
      <c r="O1030" s="7">
        <v>-0.17269999999999999</v>
      </c>
      <c r="P1030" s="7">
        <v>0.75009999999999999</v>
      </c>
      <c r="Q1030" t="s">
        <v>31</v>
      </c>
      <c r="W1030" s="6"/>
      <c r="Y1030" s="6"/>
      <c r="AA1030" s="7"/>
      <c r="AC1030" s="7"/>
      <c r="AI1030" s="7"/>
      <c r="AJ1030" s="7"/>
    </row>
    <row r="1031" spans="1:36">
      <c r="A1031" t="s">
        <v>264</v>
      </c>
      <c r="B1031" t="s">
        <v>30</v>
      </c>
      <c r="C1031" s="6">
        <v>43616.61109953704</v>
      </c>
      <c r="D1031">
        <v>289.5</v>
      </c>
      <c r="E1031" s="6">
        <v>43620.628460648149</v>
      </c>
      <c r="F1031">
        <v>58</v>
      </c>
      <c r="G1031" s="7">
        <v>-0.79969999999999997</v>
      </c>
      <c r="H1031">
        <v>119713.13</v>
      </c>
      <c r="I1031" s="7">
        <v>0.78769999999999996</v>
      </c>
      <c r="J1031">
        <v>525</v>
      </c>
      <c r="K1031">
        <v>151987.5</v>
      </c>
      <c r="L1031">
        <v>5794345.6600000001</v>
      </c>
      <c r="M1031">
        <v>160</v>
      </c>
      <c r="N1031">
        <v>748.21</v>
      </c>
      <c r="O1031" s="7">
        <v>-7.6300000000000007E-2</v>
      </c>
      <c r="P1031" s="7">
        <v>0.89600000000000002</v>
      </c>
      <c r="Q1031" t="s">
        <v>31</v>
      </c>
      <c r="W1031" s="6"/>
      <c r="Y1031" s="6"/>
      <c r="AA1031" s="7"/>
      <c r="AC1031" s="7"/>
      <c r="AI1031" s="7"/>
      <c r="AJ1031" s="7"/>
    </row>
    <row r="1032" spans="1:36">
      <c r="A1032" t="s">
        <v>265</v>
      </c>
      <c r="B1032" t="s">
        <v>30</v>
      </c>
      <c r="C1032" s="6">
        <v>43620.628460648149</v>
      </c>
      <c r="D1032">
        <v>149.1</v>
      </c>
      <c r="E1032" s="6">
        <v>43622.645821759259</v>
      </c>
      <c r="F1032">
        <v>0.1</v>
      </c>
      <c r="G1032" s="7">
        <v>-0.99929999999999997</v>
      </c>
      <c r="H1032">
        <v>77441.7</v>
      </c>
      <c r="I1032" s="7">
        <v>0.98929999999999996</v>
      </c>
      <c r="J1032">
        <v>525</v>
      </c>
      <c r="K1032">
        <v>78277.5</v>
      </c>
      <c r="L1032">
        <v>5871787.3600000003</v>
      </c>
      <c r="M1032">
        <v>83</v>
      </c>
      <c r="N1032">
        <v>933.03</v>
      </c>
      <c r="O1032" s="7">
        <v>-0.2445</v>
      </c>
      <c r="P1032" s="7">
        <v>0.99970000000000003</v>
      </c>
      <c r="Q1032" t="s">
        <v>31</v>
      </c>
      <c r="W1032" s="6"/>
      <c r="Y1032" s="6"/>
      <c r="AA1032" s="7"/>
      <c r="AC1032" s="7"/>
      <c r="AI1032" s="7"/>
      <c r="AJ1032" s="7"/>
    </row>
    <row r="1033" spans="1:36">
      <c r="A1033" t="s">
        <v>266</v>
      </c>
      <c r="B1033" t="s">
        <v>30</v>
      </c>
      <c r="C1033" s="6">
        <v>43623.388877314814</v>
      </c>
      <c r="D1033">
        <v>252</v>
      </c>
      <c r="E1033" s="6">
        <v>43623.527766203704</v>
      </c>
      <c r="F1033">
        <v>326.89999999999998</v>
      </c>
      <c r="G1033" s="7">
        <v>0.29720000000000002</v>
      </c>
      <c r="H1033">
        <v>-42361.72</v>
      </c>
      <c r="I1033" s="7">
        <v>-0.32019999999999998</v>
      </c>
      <c r="J1033">
        <v>525</v>
      </c>
      <c r="K1033">
        <v>132300</v>
      </c>
      <c r="L1033">
        <v>5829425.6299999999</v>
      </c>
      <c r="M1033">
        <v>41</v>
      </c>
      <c r="N1033">
        <v>-1033.21</v>
      </c>
      <c r="O1033" s="7">
        <v>-0.58150000000000002</v>
      </c>
      <c r="P1033" s="7">
        <v>0.36609999999999998</v>
      </c>
      <c r="Q1033" t="s">
        <v>31</v>
      </c>
      <c r="W1033" s="6"/>
      <c r="Y1033" s="6"/>
      <c r="AA1033" s="7"/>
      <c r="AC1033" s="7"/>
      <c r="AI1033" s="7"/>
      <c r="AJ1033" s="7"/>
    </row>
    <row r="1034" spans="1:36">
      <c r="A1034" t="s">
        <v>267</v>
      </c>
      <c r="B1034" t="s">
        <v>30</v>
      </c>
      <c r="C1034" s="6">
        <v>43623.555543981478</v>
      </c>
      <c r="D1034">
        <v>250.15</v>
      </c>
      <c r="E1034" s="6">
        <v>43626.482627314814</v>
      </c>
      <c r="F1034">
        <v>222.25</v>
      </c>
      <c r="G1034" s="7">
        <v>-0.1115</v>
      </c>
      <c r="H1034">
        <v>12167.4</v>
      </c>
      <c r="I1034" s="7">
        <v>9.2600000000000002E-2</v>
      </c>
      <c r="J1034">
        <v>525</v>
      </c>
      <c r="K1034">
        <v>131328.75</v>
      </c>
      <c r="L1034">
        <v>5841593.0300000003</v>
      </c>
      <c r="M1034">
        <v>57</v>
      </c>
      <c r="N1034">
        <v>213.46</v>
      </c>
      <c r="O1034" s="7">
        <v>-0.28060000000000002</v>
      </c>
      <c r="P1034" s="7">
        <v>0.75190000000000001</v>
      </c>
      <c r="Q1034" t="s">
        <v>31</v>
      </c>
      <c r="W1034" s="6"/>
      <c r="Y1034" s="6"/>
      <c r="AA1034" s="7"/>
      <c r="AC1034" s="7"/>
      <c r="AI1034" s="7"/>
      <c r="AJ1034" s="7"/>
    </row>
    <row r="1035" spans="1:36">
      <c r="A1035" t="s">
        <v>256</v>
      </c>
      <c r="B1035" t="s">
        <v>30</v>
      </c>
      <c r="C1035" s="6">
        <v>43626.482627314814</v>
      </c>
      <c r="D1035">
        <v>194.7</v>
      </c>
      <c r="E1035" s="6">
        <v>43627.388877314814</v>
      </c>
      <c r="F1035">
        <v>249.05</v>
      </c>
      <c r="G1035" s="7">
        <v>0.27910000000000001</v>
      </c>
      <c r="H1035">
        <v>-30863.439999999999</v>
      </c>
      <c r="I1035" s="7">
        <v>-0.3019</v>
      </c>
      <c r="J1035">
        <v>525</v>
      </c>
      <c r="K1035">
        <v>102217.5</v>
      </c>
      <c r="L1035">
        <v>5810729.5899999999</v>
      </c>
      <c r="M1035">
        <v>51</v>
      </c>
      <c r="N1035">
        <v>-605.16999999999996</v>
      </c>
      <c r="O1035" s="7">
        <v>-0.47870000000000001</v>
      </c>
      <c r="P1035" s="7">
        <v>0.20569999999999999</v>
      </c>
      <c r="Q1035" t="s">
        <v>31</v>
      </c>
      <c r="W1035" s="6"/>
      <c r="Y1035" s="6"/>
      <c r="AA1035" s="7"/>
      <c r="AC1035" s="7"/>
      <c r="AI1035" s="7"/>
      <c r="AJ1035" s="7"/>
    </row>
    <row r="1036" spans="1:36">
      <c r="A1036" t="s">
        <v>268</v>
      </c>
      <c r="B1036" t="s">
        <v>30</v>
      </c>
      <c r="C1036" s="6">
        <v>43627.388877314814</v>
      </c>
      <c r="D1036">
        <v>222.35</v>
      </c>
      <c r="E1036" s="6">
        <v>43628.388877314814</v>
      </c>
      <c r="F1036">
        <v>133.75</v>
      </c>
      <c r="G1036" s="7">
        <v>-0.39850000000000002</v>
      </c>
      <c r="H1036">
        <v>44645.47</v>
      </c>
      <c r="I1036" s="7">
        <v>0.38250000000000001</v>
      </c>
      <c r="J1036">
        <v>525</v>
      </c>
      <c r="K1036">
        <v>116733.75</v>
      </c>
      <c r="L1036">
        <v>5855375.0700000003</v>
      </c>
      <c r="M1036">
        <v>78</v>
      </c>
      <c r="N1036">
        <v>572.38</v>
      </c>
      <c r="O1036" s="7">
        <v>-0.27929999999999999</v>
      </c>
      <c r="P1036" s="7">
        <v>0.6573</v>
      </c>
      <c r="Q1036" t="s">
        <v>31</v>
      </c>
      <c r="W1036" s="6"/>
      <c r="Y1036" s="6"/>
      <c r="AA1036" s="7"/>
      <c r="AC1036" s="7"/>
      <c r="AI1036" s="7"/>
      <c r="AJ1036" s="7"/>
    </row>
    <row r="1037" spans="1:36">
      <c r="A1037" t="s">
        <v>269</v>
      </c>
      <c r="B1037" t="s">
        <v>30</v>
      </c>
      <c r="C1037" s="6">
        <v>43628.388877314814</v>
      </c>
      <c r="D1037">
        <v>169.95</v>
      </c>
      <c r="E1037" s="6">
        <v>43629.586793981478</v>
      </c>
      <c r="F1037">
        <v>1.6</v>
      </c>
      <c r="G1037" s="7">
        <v>-0.99060000000000004</v>
      </c>
      <c r="H1037">
        <v>87483.11</v>
      </c>
      <c r="I1037" s="7">
        <v>0.98050000000000004</v>
      </c>
      <c r="J1037">
        <v>525</v>
      </c>
      <c r="K1037">
        <v>89223.75</v>
      </c>
      <c r="L1037">
        <v>5942858.1799999997</v>
      </c>
      <c r="M1037">
        <v>135</v>
      </c>
      <c r="N1037">
        <v>648.02</v>
      </c>
      <c r="O1037" s="7">
        <v>-0.218</v>
      </c>
      <c r="P1037" s="7">
        <v>0.995</v>
      </c>
      <c r="Q1037" t="s">
        <v>31</v>
      </c>
      <c r="W1037" s="6"/>
      <c r="Y1037" s="6"/>
      <c r="AA1037" s="7"/>
      <c r="AC1037" s="7"/>
      <c r="AI1037" s="7"/>
      <c r="AJ1037" s="7"/>
    </row>
    <row r="1038" spans="1:36">
      <c r="A1038" t="s">
        <v>267</v>
      </c>
      <c r="B1038" t="s">
        <v>30</v>
      </c>
      <c r="C1038" s="6">
        <v>43629.586793981478</v>
      </c>
      <c r="D1038">
        <v>68.400000000000006</v>
      </c>
      <c r="E1038" s="6">
        <v>43629.645821759259</v>
      </c>
      <c r="F1038">
        <v>0.05</v>
      </c>
      <c r="G1038" s="7">
        <v>-0.99929999999999997</v>
      </c>
      <c r="H1038">
        <v>35524.39</v>
      </c>
      <c r="I1038" s="7">
        <v>0.98929999999999996</v>
      </c>
      <c r="J1038">
        <v>525</v>
      </c>
      <c r="K1038">
        <v>35910</v>
      </c>
      <c r="L1038">
        <v>5978382.5700000003</v>
      </c>
      <c r="M1038">
        <v>18</v>
      </c>
      <c r="N1038">
        <v>1973.58</v>
      </c>
      <c r="O1038" s="7">
        <v>-0.31069999999999998</v>
      </c>
      <c r="P1038" s="7">
        <v>0.99929999999999997</v>
      </c>
      <c r="Q1038" t="s">
        <v>31</v>
      </c>
      <c r="W1038" s="6"/>
      <c r="Y1038" s="6"/>
      <c r="AA1038" s="7"/>
      <c r="AC1038" s="7"/>
      <c r="AI1038" s="7"/>
      <c r="AJ1038" s="7"/>
    </row>
    <row r="1039" spans="1:36">
      <c r="A1039" t="s">
        <v>270</v>
      </c>
      <c r="B1039" t="s">
        <v>30</v>
      </c>
      <c r="C1039" s="6">
        <v>43630.388877314814</v>
      </c>
      <c r="D1039">
        <v>276</v>
      </c>
      <c r="E1039" s="6">
        <v>43630.440960648149</v>
      </c>
      <c r="F1039">
        <v>354.9</v>
      </c>
      <c r="G1039" s="7">
        <v>0.28589999999999999</v>
      </c>
      <c r="H1039">
        <v>-44734.720000000001</v>
      </c>
      <c r="I1039" s="7">
        <v>-0.30869999999999997</v>
      </c>
      <c r="J1039">
        <v>525</v>
      </c>
      <c r="K1039">
        <v>144900</v>
      </c>
      <c r="L1039">
        <v>5933647.8399999999</v>
      </c>
      <c r="M1039">
        <v>16</v>
      </c>
      <c r="N1039">
        <v>-2795.92</v>
      </c>
      <c r="O1039" s="7">
        <v>-0.40050000000000002</v>
      </c>
      <c r="P1039" s="7">
        <v>0.14549999999999999</v>
      </c>
      <c r="Q1039" t="s">
        <v>31</v>
      </c>
      <c r="W1039" s="6"/>
      <c r="Y1039" s="6"/>
      <c r="AA1039" s="7"/>
      <c r="AC1039" s="7"/>
      <c r="AI1039" s="7"/>
      <c r="AJ1039" s="7"/>
    </row>
    <row r="1040" spans="1:36">
      <c r="A1040" t="s">
        <v>257</v>
      </c>
      <c r="B1040" t="s">
        <v>30</v>
      </c>
      <c r="C1040" s="6">
        <v>43630.440960648149</v>
      </c>
      <c r="D1040">
        <v>247.45</v>
      </c>
      <c r="E1040" s="6">
        <v>43634.472210648149</v>
      </c>
      <c r="F1040">
        <v>48.3</v>
      </c>
      <c r="G1040" s="7">
        <v>-0.80479999999999996</v>
      </c>
      <c r="H1040">
        <v>103001.06</v>
      </c>
      <c r="I1040" s="7">
        <v>0.79290000000000005</v>
      </c>
      <c r="J1040">
        <v>525</v>
      </c>
      <c r="K1040">
        <v>129911.25</v>
      </c>
      <c r="L1040">
        <v>6036648.9100000001</v>
      </c>
      <c r="M1040">
        <v>164</v>
      </c>
      <c r="N1040">
        <v>628.05999999999995</v>
      </c>
      <c r="O1040" s="7">
        <v>-6.8900000000000003E-2</v>
      </c>
      <c r="P1040" s="7">
        <v>0.86809999999999998</v>
      </c>
      <c r="Q1040" t="s">
        <v>31</v>
      </c>
      <c r="W1040" s="6"/>
      <c r="Y1040" s="6"/>
      <c r="AA1040" s="7"/>
      <c r="AC1040" s="7"/>
      <c r="AI1040" s="7"/>
      <c r="AJ1040" s="7"/>
    </row>
    <row r="1041" spans="1:36">
      <c r="A1041" t="s">
        <v>237</v>
      </c>
      <c r="B1041" t="s">
        <v>30</v>
      </c>
      <c r="C1041" s="6">
        <v>43634.472210648149</v>
      </c>
      <c r="D1041">
        <v>179.7</v>
      </c>
      <c r="E1041" s="6">
        <v>43634.565960648149</v>
      </c>
      <c r="F1041">
        <v>218.8</v>
      </c>
      <c r="G1041" s="7">
        <v>0.21759999999999999</v>
      </c>
      <c r="H1041">
        <v>-22619.63</v>
      </c>
      <c r="I1041" s="7">
        <v>-0.23980000000000001</v>
      </c>
      <c r="J1041">
        <v>525</v>
      </c>
      <c r="K1041">
        <v>94342.5</v>
      </c>
      <c r="L1041">
        <v>6014029.2800000003</v>
      </c>
      <c r="M1041">
        <v>28</v>
      </c>
      <c r="N1041">
        <v>-807.84</v>
      </c>
      <c r="O1041" s="7">
        <v>-0.21759999999999999</v>
      </c>
      <c r="P1041" s="7">
        <v>0.40620000000000001</v>
      </c>
      <c r="Q1041" t="s">
        <v>31</v>
      </c>
      <c r="W1041" s="6"/>
      <c r="Y1041" s="6"/>
      <c r="AA1041" s="7"/>
      <c r="AC1041" s="7"/>
      <c r="AI1041" s="7"/>
      <c r="AJ1041" s="7"/>
    </row>
    <row r="1042" spans="1:36">
      <c r="A1042" t="s">
        <v>247</v>
      </c>
      <c r="B1042" t="s">
        <v>30</v>
      </c>
      <c r="C1042" s="6">
        <v>43634.565960648149</v>
      </c>
      <c r="D1042">
        <v>133.30000000000001</v>
      </c>
      <c r="E1042" s="6">
        <v>43635.388877314814</v>
      </c>
      <c r="F1042">
        <v>217.05</v>
      </c>
      <c r="G1042" s="7">
        <v>0.62829999999999997</v>
      </c>
      <c r="H1042">
        <v>-45808.09</v>
      </c>
      <c r="I1042" s="7">
        <v>-0.65459999999999996</v>
      </c>
      <c r="J1042">
        <v>525</v>
      </c>
      <c r="K1042">
        <v>69982.5</v>
      </c>
      <c r="L1042">
        <v>5968221.1900000004</v>
      </c>
      <c r="M1042">
        <v>27</v>
      </c>
      <c r="N1042">
        <v>-1696.6</v>
      </c>
      <c r="O1042" s="7">
        <v>-0.62829999999999997</v>
      </c>
      <c r="P1042" s="7">
        <v>0.3957</v>
      </c>
      <c r="Q1042" t="s">
        <v>31</v>
      </c>
      <c r="W1042" s="6"/>
      <c r="Y1042" s="6"/>
      <c r="AA1042" s="7"/>
      <c r="AC1042" s="7"/>
      <c r="AI1042" s="7"/>
      <c r="AJ1042" s="7"/>
    </row>
    <row r="1043" spans="1:36">
      <c r="A1043" t="s">
        <v>239</v>
      </c>
      <c r="B1043" t="s">
        <v>30</v>
      </c>
      <c r="C1043" s="6">
        <v>43635.388877314814</v>
      </c>
      <c r="D1043">
        <v>171.5</v>
      </c>
      <c r="E1043" s="6">
        <v>43635.576377314814</v>
      </c>
      <c r="F1043">
        <v>236.95</v>
      </c>
      <c r="G1043" s="7">
        <v>0.38159999999999999</v>
      </c>
      <c r="H1043">
        <v>-36505.61</v>
      </c>
      <c r="I1043" s="7">
        <v>-0.40539999999999998</v>
      </c>
      <c r="J1043">
        <v>525</v>
      </c>
      <c r="K1043">
        <v>90037.5</v>
      </c>
      <c r="L1043">
        <v>5931715.5800000001</v>
      </c>
      <c r="M1043">
        <v>55</v>
      </c>
      <c r="N1043">
        <v>-663.74</v>
      </c>
      <c r="O1043" s="7">
        <v>-0.55100000000000005</v>
      </c>
      <c r="P1043" s="7">
        <v>0.28920000000000001</v>
      </c>
      <c r="Q1043" t="s">
        <v>31</v>
      </c>
      <c r="W1043" s="6"/>
      <c r="Y1043" s="6"/>
      <c r="AA1043" s="7"/>
      <c r="AC1043" s="7"/>
      <c r="AI1043" s="7"/>
      <c r="AJ1043" s="7"/>
    </row>
    <row r="1044" spans="1:36">
      <c r="A1044" t="s">
        <v>240</v>
      </c>
      <c r="B1044" t="s">
        <v>30</v>
      </c>
      <c r="C1044" s="6">
        <v>43635.576377314814</v>
      </c>
      <c r="D1044">
        <v>93.3</v>
      </c>
      <c r="E1044" s="6">
        <v>43636.45484953704</v>
      </c>
      <c r="F1044">
        <v>70.7</v>
      </c>
      <c r="G1044" s="7">
        <v>-0.2422</v>
      </c>
      <c r="H1044">
        <v>11004</v>
      </c>
      <c r="I1044" s="7">
        <v>0.22470000000000001</v>
      </c>
      <c r="J1044">
        <v>525</v>
      </c>
      <c r="K1044">
        <v>48982.5</v>
      </c>
      <c r="L1044">
        <v>5942719.5800000001</v>
      </c>
      <c r="M1044">
        <v>43</v>
      </c>
      <c r="N1044">
        <v>255.91</v>
      </c>
      <c r="O1044" s="7">
        <v>-0.21540000000000001</v>
      </c>
      <c r="P1044" s="7">
        <v>0.76739999999999997</v>
      </c>
      <c r="Q1044" t="s">
        <v>31</v>
      </c>
      <c r="W1044" s="6"/>
      <c r="Y1044" s="6"/>
      <c r="AA1044" s="7"/>
      <c r="AC1044" s="7"/>
      <c r="AI1044" s="7"/>
      <c r="AJ1044" s="7"/>
    </row>
    <row r="1045" spans="1:36">
      <c r="A1045" t="s">
        <v>255</v>
      </c>
      <c r="B1045" t="s">
        <v>30</v>
      </c>
      <c r="C1045" s="6">
        <v>43636.45484953704</v>
      </c>
      <c r="D1045">
        <v>78.55</v>
      </c>
      <c r="E1045" s="6">
        <v>43636.645821759259</v>
      </c>
      <c r="F1045">
        <v>0.05</v>
      </c>
      <c r="G1045" s="7">
        <v>-0.99939999999999996</v>
      </c>
      <c r="H1045">
        <v>40799.85</v>
      </c>
      <c r="I1045" s="7">
        <v>0.98939999999999995</v>
      </c>
      <c r="J1045">
        <v>525</v>
      </c>
      <c r="K1045">
        <v>41238.75</v>
      </c>
      <c r="L1045">
        <v>5983519.4299999997</v>
      </c>
      <c r="M1045">
        <v>56</v>
      </c>
      <c r="N1045">
        <v>728.57</v>
      </c>
      <c r="O1045" s="7">
        <v>-0.37359999999999999</v>
      </c>
      <c r="P1045" s="7">
        <v>0.99939999999999996</v>
      </c>
      <c r="Q1045" t="s">
        <v>31</v>
      </c>
      <c r="W1045" s="6"/>
      <c r="Y1045" s="6"/>
      <c r="AA1045" s="7"/>
      <c r="AC1045" s="7"/>
      <c r="AI1045" s="7"/>
      <c r="AJ1045" s="7"/>
    </row>
    <row r="1046" spans="1:36">
      <c r="A1046" t="s">
        <v>239</v>
      </c>
      <c r="B1046" t="s">
        <v>30</v>
      </c>
      <c r="C1046" s="6">
        <v>43637.388877314814</v>
      </c>
      <c r="D1046">
        <v>243.15</v>
      </c>
      <c r="E1046" s="6">
        <v>43637.583321759259</v>
      </c>
      <c r="F1046">
        <v>267.5</v>
      </c>
      <c r="G1046" s="7">
        <v>0.10009999999999999</v>
      </c>
      <c r="H1046">
        <v>-15464.66</v>
      </c>
      <c r="I1046" s="7">
        <v>-0.1211</v>
      </c>
      <c r="J1046">
        <v>525</v>
      </c>
      <c r="K1046">
        <v>127653.75</v>
      </c>
      <c r="L1046">
        <v>5968054.7699999996</v>
      </c>
      <c r="M1046">
        <v>57</v>
      </c>
      <c r="N1046">
        <v>-271.31</v>
      </c>
      <c r="O1046" s="7">
        <v>-0.12870000000000001</v>
      </c>
      <c r="P1046" s="7">
        <v>0.29959999999999998</v>
      </c>
      <c r="Q1046" t="s">
        <v>31</v>
      </c>
      <c r="W1046" s="6"/>
      <c r="Y1046" s="6"/>
      <c r="AA1046" s="7"/>
      <c r="AC1046" s="7"/>
      <c r="AI1046" s="7"/>
      <c r="AJ1046" s="7"/>
    </row>
    <row r="1047" spans="1:36">
      <c r="A1047" t="s">
        <v>271</v>
      </c>
      <c r="B1047" t="s">
        <v>30</v>
      </c>
      <c r="C1047" s="6">
        <v>43637.583321759259</v>
      </c>
      <c r="D1047">
        <v>227.95</v>
      </c>
      <c r="E1047" s="6">
        <v>43640.395821759259</v>
      </c>
      <c r="F1047">
        <v>291.05</v>
      </c>
      <c r="G1047" s="7">
        <v>0.27679999999999999</v>
      </c>
      <c r="H1047">
        <v>-35852.25</v>
      </c>
      <c r="I1047" s="7">
        <v>-0.29959999999999998</v>
      </c>
      <c r="J1047">
        <v>525</v>
      </c>
      <c r="K1047">
        <v>119673.75</v>
      </c>
      <c r="L1047">
        <v>5932202.5199999996</v>
      </c>
      <c r="M1047">
        <v>24</v>
      </c>
      <c r="N1047">
        <v>-1493.84</v>
      </c>
      <c r="O1047" s="7">
        <v>-0.35820000000000002</v>
      </c>
      <c r="P1047" s="7">
        <v>9.0800000000000006E-2</v>
      </c>
      <c r="Q1047" t="s">
        <v>31</v>
      </c>
      <c r="W1047" s="6"/>
      <c r="Y1047" s="6"/>
      <c r="AA1047" s="7"/>
      <c r="AC1047" s="7"/>
      <c r="AI1047" s="7"/>
      <c r="AJ1047" s="7"/>
    </row>
    <row r="1048" spans="1:36">
      <c r="A1048" t="s">
        <v>258</v>
      </c>
      <c r="B1048" t="s">
        <v>30</v>
      </c>
      <c r="C1048" s="6">
        <v>43640.395821759259</v>
      </c>
      <c r="D1048">
        <v>239.65</v>
      </c>
      <c r="E1048" s="6">
        <v>43640.54859953704</v>
      </c>
      <c r="F1048">
        <v>276.35000000000002</v>
      </c>
      <c r="G1048" s="7">
        <v>0.15310000000000001</v>
      </c>
      <c r="H1048">
        <v>-21976.5</v>
      </c>
      <c r="I1048" s="7">
        <v>-0.17469999999999999</v>
      </c>
      <c r="J1048">
        <v>525</v>
      </c>
      <c r="K1048">
        <v>125816.25</v>
      </c>
      <c r="L1048">
        <v>5910226.0199999996</v>
      </c>
      <c r="M1048">
        <v>45</v>
      </c>
      <c r="N1048">
        <v>-488.37</v>
      </c>
      <c r="O1048" s="7">
        <v>-0.4415</v>
      </c>
      <c r="P1048" s="7">
        <v>4.3799999999999999E-2</v>
      </c>
      <c r="Q1048" t="s">
        <v>31</v>
      </c>
      <c r="W1048" s="6"/>
      <c r="Y1048" s="6"/>
      <c r="AA1048" s="7"/>
      <c r="AC1048" s="7"/>
      <c r="AI1048" s="7"/>
      <c r="AJ1048" s="7"/>
    </row>
    <row r="1049" spans="1:36">
      <c r="A1049" t="s">
        <v>272</v>
      </c>
      <c r="B1049" t="s">
        <v>30</v>
      </c>
      <c r="C1049" s="6">
        <v>43640.54859953704</v>
      </c>
      <c r="D1049">
        <v>201.25</v>
      </c>
      <c r="E1049" s="6">
        <v>43641.506932870368</v>
      </c>
      <c r="F1049">
        <v>137.75</v>
      </c>
      <c r="G1049" s="7">
        <v>-0.3155</v>
      </c>
      <c r="H1049">
        <v>31557.75</v>
      </c>
      <c r="I1049" s="7">
        <v>0.29870000000000002</v>
      </c>
      <c r="J1049">
        <v>525</v>
      </c>
      <c r="K1049">
        <v>105656.25</v>
      </c>
      <c r="L1049">
        <v>5941783.7699999996</v>
      </c>
      <c r="M1049">
        <v>66</v>
      </c>
      <c r="N1049">
        <v>478.15</v>
      </c>
      <c r="O1049" s="7">
        <v>-7.4999999999999997E-2</v>
      </c>
      <c r="P1049" s="7">
        <v>0.51800000000000002</v>
      </c>
      <c r="Q1049" t="s">
        <v>31</v>
      </c>
      <c r="W1049" s="6"/>
      <c r="Y1049" s="6"/>
      <c r="AA1049" s="7"/>
      <c r="AC1049" s="7"/>
      <c r="AI1049" s="7"/>
      <c r="AJ1049" s="7"/>
    </row>
    <row r="1050" spans="1:36">
      <c r="A1050" t="s">
        <v>239</v>
      </c>
      <c r="B1050" t="s">
        <v>30</v>
      </c>
      <c r="C1050" s="6">
        <v>43641.506932870368</v>
      </c>
      <c r="D1050">
        <v>174.15</v>
      </c>
      <c r="E1050" s="6">
        <v>43643.590266203704</v>
      </c>
      <c r="F1050">
        <v>0.7</v>
      </c>
      <c r="G1050" s="7">
        <v>-0.996</v>
      </c>
      <c r="H1050">
        <v>90143.29</v>
      </c>
      <c r="I1050" s="7">
        <v>0.9859</v>
      </c>
      <c r="J1050">
        <v>525</v>
      </c>
      <c r="K1050">
        <v>91428.75</v>
      </c>
      <c r="L1050">
        <v>6031927.0599999996</v>
      </c>
      <c r="M1050">
        <v>179</v>
      </c>
      <c r="N1050">
        <v>503.59</v>
      </c>
      <c r="O1050" s="7">
        <v>-0.1082</v>
      </c>
      <c r="P1050" s="7">
        <v>0.99770000000000003</v>
      </c>
      <c r="Q1050" t="s">
        <v>31</v>
      </c>
      <c r="W1050" s="6"/>
      <c r="Y1050" s="6"/>
      <c r="AA1050" s="7"/>
      <c r="AC1050" s="7"/>
      <c r="AI1050" s="7"/>
      <c r="AJ1050" s="7"/>
    </row>
    <row r="1051" spans="1:36">
      <c r="A1051" t="s">
        <v>273</v>
      </c>
      <c r="B1051" t="s">
        <v>30</v>
      </c>
      <c r="C1051" s="6">
        <v>43643.590266203704</v>
      </c>
      <c r="D1051">
        <v>58.15</v>
      </c>
      <c r="E1051" s="6">
        <v>43643.645821759259</v>
      </c>
      <c r="F1051">
        <v>68</v>
      </c>
      <c r="G1051" s="7">
        <v>0.1694</v>
      </c>
      <c r="H1051">
        <v>-5833.54</v>
      </c>
      <c r="I1051" s="7">
        <v>-0.19109999999999999</v>
      </c>
      <c r="J1051">
        <v>525</v>
      </c>
      <c r="K1051">
        <v>30528.75</v>
      </c>
      <c r="L1051">
        <v>6026093.5199999996</v>
      </c>
      <c r="M1051">
        <v>17</v>
      </c>
      <c r="N1051">
        <v>-343.15</v>
      </c>
      <c r="O1051" s="7">
        <v>-3.423</v>
      </c>
      <c r="P1051" s="7">
        <v>0.38779999999999998</v>
      </c>
      <c r="Q1051" t="s">
        <v>31</v>
      </c>
      <c r="W1051" s="6"/>
      <c r="Y1051" s="6"/>
      <c r="AA1051" s="7"/>
      <c r="AC1051" s="7"/>
      <c r="AI1051" s="7"/>
      <c r="AJ1051" s="7"/>
    </row>
    <row r="1052" spans="1:36">
      <c r="A1052" t="s">
        <v>273</v>
      </c>
      <c r="B1052" t="s">
        <v>30</v>
      </c>
      <c r="C1052" s="6">
        <v>43644.388877314814</v>
      </c>
      <c r="D1052">
        <v>318.14999999999998</v>
      </c>
      <c r="E1052" s="6">
        <v>43644.569432870368</v>
      </c>
      <c r="F1052">
        <v>284</v>
      </c>
      <c r="G1052" s="7">
        <v>-0.10730000000000001</v>
      </c>
      <c r="H1052">
        <v>14767.46</v>
      </c>
      <c r="I1052" s="7">
        <v>8.8400000000000006E-2</v>
      </c>
      <c r="J1052">
        <v>525</v>
      </c>
      <c r="K1052">
        <v>167028.75</v>
      </c>
      <c r="L1052">
        <v>6040860.9800000004</v>
      </c>
      <c r="M1052">
        <v>53</v>
      </c>
      <c r="N1052">
        <v>278.63</v>
      </c>
      <c r="O1052" s="7">
        <v>-9.2299999999999993E-2</v>
      </c>
      <c r="P1052" s="7">
        <v>0.29260000000000003</v>
      </c>
      <c r="Q1052" t="s">
        <v>31</v>
      </c>
      <c r="W1052" s="6"/>
      <c r="Y1052" s="6"/>
      <c r="AA1052" s="7"/>
      <c r="AC1052" s="7"/>
      <c r="AI1052" s="7"/>
      <c r="AJ1052" s="7"/>
    </row>
    <row r="1053" spans="1:36">
      <c r="A1053" t="s">
        <v>274</v>
      </c>
      <c r="B1053" t="s">
        <v>30</v>
      </c>
      <c r="C1053" s="6">
        <v>43644.569432870368</v>
      </c>
      <c r="D1053">
        <v>233.15</v>
      </c>
      <c r="E1053" s="6">
        <v>43644.618043981478</v>
      </c>
      <c r="F1053">
        <v>256.55</v>
      </c>
      <c r="G1053" s="7">
        <v>0.1004</v>
      </c>
      <c r="H1053">
        <v>-14855.93</v>
      </c>
      <c r="I1053" s="7">
        <v>-0.12139999999999999</v>
      </c>
      <c r="J1053">
        <v>525</v>
      </c>
      <c r="K1053">
        <v>122403.75</v>
      </c>
      <c r="L1053">
        <v>6026005.0599999996</v>
      </c>
      <c r="M1053">
        <v>15</v>
      </c>
      <c r="N1053">
        <v>-990.4</v>
      </c>
      <c r="O1053" s="7">
        <v>-0.1237</v>
      </c>
      <c r="P1053" s="7">
        <v>0.1857</v>
      </c>
      <c r="Q1053" t="s">
        <v>31</v>
      </c>
      <c r="W1053" s="6"/>
      <c r="Y1053" s="6"/>
      <c r="AA1053" s="7"/>
      <c r="AC1053" s="7"/>
      <c r="AI1053" s="7"/>
      <c r="AJ1053" s="7"/>
    </row>
    <row r="1054" spans="1:36">
      <c r="A1054" t="s">
        <v>269</v>
      </c>
      <c r="B1054" t="s">
        <v>30</v>
      </c>
      <c r="C1054" s="6">
        <v>43644.618043981478</v>
      </c>
      <c r="D1054">
        <v>281.3</v>
      </c>
      <c r="E1054" s="6">
        <v>43647.388877314814</v>
      </c>
      <c r="F1054">
        <v>341.6</v>
      </c>
      <c r="G1054" s="7">
        <v>0.21440000000000001</v>
      </c>
      <c r="H1054">
        <v>-34927.730000000003</v>
      </c>
      <c r="I1054" s="7">
        <v>-0.23649999999999999</v>
      </c>
      <c r="J1054">
        <v>525</v>
      </c>
      <c r="K1054">
        <v>147682.5</v>
      </c>
      <c r="L1054">
        <v>5991077.3300000001</v>
      </c>
      <c r="M1054">
        <v>12</v>
      </c>
      <c r="N1054">
        <v>-2910.64</v>
      </c>
      <c r="O1054" s="7">
        <v>-0.2442</v>
      </c>
      <c r="P1054" s="7">
        <v>5.7799999999999997E-2</v>
      </c>
      <c r="Q1054" t="s">
        <v>31</v>
      </c>
      <c r="W1054" s="6"/>
      <c r="Y1054" s="6"/>
      <c r="AA1054" s="7"/>
      <c r="AC1054" s="7"/>
      <c r="AI1054" s="7"/>
      <c r="AJ1054" s="7"/>
    </row>
    <row r="1055" spans="1:36">
      <c r="A1055" t="s">
        <v>264</v>
      </c>
      <c r="B1055" t="s">
        <v>30</v>
      </c>
      <c r="C1055" s="6">
        <v>43647.388877314814</v>
      </c>
      <c r="D1055">
        <v>221.4</v>
      </c>
      <c r="E1055" s="6">
        <v>43648.395821759259</v>
      </c>
      <c r="F1055">
        <v>156.55000000000001</v>
      </c>
      <c r="G1055" s="7">
        <v>-0.29289999999999999</v>
      </c>
      <c r="H1055">
        <v>32062.01</v>
      </c>
      <c r="I1055" s="7">
        <v>0.27579999999999999</v>
      </c>
      <c r="J1055">
        <v>525</v>
      </c>
      <c r="K1055">
        <v>116235</v>
      </c>
      <c r="L1055">
        <v>6023139.3399999999</v>
      </c>
      <c r="M1055">
        <v>80</v>
      </c>
      <c r="N1055">
        <v>400.78</v>
      </c>
      <c r="O1055" s="7">
        <v>-0.2419</v>
      </c>
      <c r="P1055" s="7">
        <v>0.48580000000000001</v>
      </c>
      <c r="Q1055" t="s">
        <v>31</v>
      </c>
      <c r="W1055" s="6"/>
      <c r="Y1055" s="6"/>
      <c r="AA1055" s="7"/>
      <c r="AC1055" s="7"/>
      <c r="AI1055" s="7"/>
      <c r="AJ1055" s="7"/>
    </row>
    <row r="1056" spans="1:36">
      <c r="A1056" t="s">
        <v>275</v>
      </c>
      <c r="B1056" t="s">
        <v>30</v>
      </c>
      <c r="C1056" s="6">
        <v>43648.395821759259</v>
      </c>
      <c r="D1056">
        <v>205</v>
      </c>
      <c r="E1056" s="6">
        <v>43648.583321759259</v>
      </c>
      <c r="F1056">
        <v>176.55</v>
      </c>
      <c r="G1056" s="7">
        <v>-0.13880000000000001</v>
      </c>
      <c r="H1056">
        <v>12933.11</v>
      </c>
      <c r="I1056" s="7">
        <v>0.1202</v>
      </c>
      <c r="J1056">
        <v>525</v>
      </c>
      <c r="K1056">
        <v>107625</v>
      </c>
      <c r="L1056">
        <v>6036072.46</v>
      </c>
      <c r="M1056">
        <v>55</v>
      </c>
      <c r="N1056">
        <v>235.15</v>
      </c>
      <c r="O1056" s="7">
        <v>-9.0700000000000003E-2</v>
      </c>
      <c r="P1056" s="7">
        <v>0.53459999999999996</v>
      </c>
      <c r="Q1056" t="s">
        <v>31</v>
      </c>
      <c r="W1056" s="6"/>
      <c r="Y1056" s="6"/>
      <c r="AA1056" s="7"/>
      <c r="AC1056" s="7"/>
      <c r="AI1056" s="7"/>
      <c r="AJ1056" s="7"/>
    </row>
    <row r="1057" spans="1:36">
      <c r="A1057" t="s">
        <v>264</v>
      </c>
      <c r="B1057" t="s">
        <v>30</v>
      </c>
      <c r="C1057" s="6">
        <v>43648.583321759259</v>
      </c>
      <c r="D1057">
        <v>147</v>
      </c>
      <c r="E1057" s="6">
        <v>43650.593738425923</v>
      </c>
      <c r="F1057">
        <v>8.9</v>
      </c>
      <c r="G1057" s="7">
        <v>-0.9395</v>
      </c>
      <c r="H1057">
        <v>71684.02</v>
      </c>
      <c r="I1057" s="7">
        <v>0.92889999999999995</v>
      </c>
      <c r="J1057">
        <v>525</v>
      </c>
      <c r="K1057">
        <v>77175</v>
      </c>
      <c r="L1057">
        <v>6107756.4800000004</v>
      </c>
      <c r="M1057">
        <v>158</v>
      </c>
      <c r="N1057">
        <v>453.7</v>
      </c>
      <c r="O1057" s="7">
        <v>-0.17069999999999999</v>
      </c>
      <c r="P1057" s="7">
        <v>0.9748</v>
      </c>
      <c r="Q1057" t="s">
        <v>31</v>
      </c>
      <c r="W1057" s="6"/>
      <c r="Y1057" s="6"/>
      <c r="AA1057" s="7"/>
      <c r="AC1057" s="7"/>
      <c r="AI1057" s="7"/>
      <c r="AJ1057" s="7"/>
    </row>
    <row r="1058" spans="1:36">
      <c r="A1058" t="s">
        <v>263</v>
      </c>
      <c r="B1058" t="s">
        <v>30</v>
      </c>
      <c r="C1058" s="6">
        <v>43650.593738425923</v>
      </c>
      <c r="D1058">
        <v>52.75</v>
      </c>
      <c r="E1058" s="6">
        <v>43650.645821759259</v>
      </c>
      <c r="F1058">
        <v>0.05</v>
      </c>
      <c r="G1058" s="7">
        <v>-0.99909999999999999</v>
      </c>
      <c r="H1058">
        <v>27390.3</v>
      </c>
      <c r="I1058" s="7">
        <v>0.98899999999999999</v>
      </c>
      <c r="J1058">
        <v>525</v>
      </c>
      <c r="K1058">
        <v>27693.75</v>
      </c>
      <c r="L1058">
        <v>6135146.7800000003</v>
      </c>
      <c r="M1058">
        <v>16</v>
      </c>
      <c r="N1058">
        <v>1711.89</v>
      </c>
      <c r="O1058" s="7">
        <v>-0.81899999999999995</v>
      </c>
      <c r="P1058" s="7">
        <v>0.99909999999999999</v>
      </c>
      <c r="Q1058" t="s">
        <v>31</v>
      </c>
      <c r="W1058" s="6"/>
      <c r="Y1058" s="6"/>
      <c r="AA1058" s="7"/>
      <c r="AC1058" s="7"/>
      <c r="AI1058" s="7"/>
      <c r="AJ1058" s="7"/>
    </row>
    <row r="1059" spans="1:36">
      <c r="A1059" t="s">
        <v>276</v>
      </c>
      <c r="B1059" t="s">
        <v>30</v>
      </c>
      <c r="C1059" s="6">
        <v>43651.388877314814</v>
      </c>
      <c r="D1059">
        <v>275.89999999999998</v>
      </c>
      <c r="E1059" s="6">
        <v>43651.48609953704</v>
      </c>
      <c r="F1059">
        <v>309.60000000000002</v>
      </c>
      <c r="G1059" s="7">
        <v>0.1221</v>
      </c>
      <c r="H1059">
        <v>-20766.38</v>
      </c>
      <c r="I1059" s="7">
        <v>-0.1434</v>
      </c>
      <c r="J1059">
        <v>525</v>
      </c>
      <c r="K1059">
        <v>144847.5</v>
      </c>
      <c r="L1059">
        <v>6114380.4100000001</v>
      </c>
      <c r="M1059">
        <v>29</v>
      </c>
      <c r="N1059">
        <v>-716.08</v>
      </c>
      <c r="O1059" s="7">
        <v>-0.19520000000000001</v>
      </c>
      <c r="P1059" s="7">
        <v>0.1013</v>
      </c>
      <c r="Q1059" t="s">
        <v>31</v>
      </c>
      <c r="W1059" s="6"/>
      <c r="Y1059" s="6"/>
      <c r="AA1059" s="7"/>
      <c r="AC1059" s="7"/>
      <c r="AI1059" s="7"/>
      <c r="AJ1059" s="7"/>
    </row>
    <row r="1060" spans="1:36">
      <c r="A1060" t="s">
        <v>259</v>
      </c>
      <c r="B1060" t="s">
        <v>30</v>
      </c>
      <c r="C1060" s="6">
        <v>43651.48609953704</v>
      </c>
      <c r="D1060">
        <v>309.45</v>
      </c>
      <c r="E1060" s="6">
        <v>43651.513877314814</v>
      </c>
      <c r="F1060">
        <v>367.35</v>
      </c>
      <c r="G1060" s="7">
        <v>0.18709999999999999</v>
      </c>
      <c r="H1060">
        <v>-33950.699999999997</v>
      </c>
      <c r="I1060" s="7">
        <v>-0.20899999999999999</v>
      </c>
      <c r="J1060">
        <v>525</v>
      </c>
      <c r="K1060">
        <v>162461.25</v>
      </c>
      <c r="L1060">
        <v>6080429.71</v>
      </c>
      <c r="M1060">
        <v>9</v>
      </c>
      <c r="N1060">
        <v>-3772.3</v>
      </c>
      <c r="O1060" s="7">
        <v>-0.18709999999999999</v>
      </c>
      <c r="P1060" s="7">
        <v>0.1226</v>
      </c>
      <c r="Q1060" t="s">
        <v>31</v>
      </c>
      <c r="W1060" s="6"/>
      <c r="Y1060" s="6"/>
      <c r="AA1060" s="7"/>
      <c r="AC1060" s="7"/>
      <c r="AI1060" s="7"/>
      <c r="AJ1060" s="7"/>
    </row>
    <row r="1061" spans="1:36">
      <c r="A1061" t="s">
        <v>260</v>
      </c>
      <c r="B1061" t="s">
        <v>30</v>
      </c>
      <c r="C1061" s="6">
        <v>43651.513877314814</v>
      </c>
      <c r="D1061">
        <v>293.3</v>
      </c>
      <c r="E1061" s="6">
        <v>43651.54859953704</v>
      </c>
      <c r="F1061">
        <v>395.8</v>
      </c>
      <c r="G1061" s="7">
        <v>0.34949999999999998</v>
      </c>
      <c r="H1061">
        <v>-57430.27</v>
      </c>
      <c r="I1061" s="7">
        <v>-0.373</v>
      </c>
      <c r="J1061">
        <v>525</v>
      </c>
      <c r="K1061">
        <v>153982.5</v>
      </c>
      <c r="L1061">
        <v>6022999.4299999997</v>
      </c>
      <c r="M1061">
        <v>11</v>
      </c>
      <c r="N1061">
        <v>-5220.93</v>
      </c>
      <c r="O1061" s="7">
        <v>-0.34949999999999998</v>
      </c>
      <c r="P1061" s="7">
        <v>0.1074</v>
      </c>
      <c r="Q1061" t="s">
        <v>31</v>
      </c>
      <c r="W1061" s="6"/>
      <c r="Y1061" s="6"/>
      <c r="AA1061" s="7"/>
      <c r="AC1061" s="7"/>
      <c r="AI1061" s="7"/>
      <c r="AJ1061" s="7"/>
    </row>
    <row r="1062" spans="1:36">
      <c r="A1062" t="s">
        <v>259</v>
      </c>
      <c r="B1062" t="s">
        <v>30</v>
      </c>
      <c r="C1062" s="6">
        <v>43651.54859953704</v>
      </c>
      <c r="D1062">
        <v>233.55</v>
      </c>
      <c r="E1062" s="6">
        <v>43651.61109953704</v>
      </c>
      <c r="F1062">
        <v>309.10000000000002</v>
      </c>
      <c r="G1062" s="7">
        <v>0.32350000000000001</v>
      </c>
      <c r="H1062">
        <v>-42512.66</v>
      </c>
      <c r="I1062" s="7">
        <v>-0.34670000000000001</v>
      </c>
      <c r="J1062">
        <v>525</v>
      </c>
      <c r="K1062">
        <v>122613.75</v>
      </c>
      <c r="L1062">
        <v>5980486.7699999996</v>
      </c>
      <c r="M1062">
        <v>19</v>
      </c>
      <c r="N1062">
        <v>-2237.5100000000002</v>
      </c>
      <c r="O1062" s="7">
        <v>-0.32429999999999998</v>
      </c>
      <c r="P1062" s="7">
        <v>7.2400000000000006E-2</v>
      </c>
      <c r="Q1062" t="s">
        <v>31</v>
      </c>
      <c r="W1062" s="6"/>
      <c r="Y1062" s="6"/>
      <c r="AA1062" s="7"/>
      <c r="AC1062" s="7"/>
      <c r="AI1062" s="7"/>
      <c r="AJ1062" s="7"/>
    </row>
    <row r="1063" spans="1:36">
      <c r="A1063" t="s">
        <v>260</v>
      </c>
      <c r="B1063" t="s">
        <v>30</v>
      </c>
      <c r="C1063" s="6">
        <v>43651.61109953704</v>
      </c>
      <c r="D1063">
        <v>258.5</v>
      </c>
      <c r="E1063" s="6">
        <v>43654.388877314814</v>
      </c>
      <c r="F1063">
        <v>470.75</v>
      </c>
      <c r="G1063" s="7">
        <v>0.82110000000000005</v>
      </c>
      <c r="H1063">
        <v>-115259.81</v>
      </c>
      <c r="I1063" s="7">
        <v>-0.84930000000000005</v>
      </c>
      <c r="J1063">
        <v>525</v>
      </c>
      <c r="K1063">
        <v>135712.5</v>
      </c>
      <c r="L1063">
        <v>5865226.96</v>
      </c>
      <c r="M1063">
        <v>14</v>
      </c>
      <c r="N1063">
        <v>-8232.84</v>
      </c>
      <c r="O1063" s="7">
        <v>-0.82110000000000005</v>
      </c>
      <c r="P1063" s="7">
        <v>0.25419999999999998</v>
      </c>
      <c r="Q1063" t="s">
        <v>31</v>
      </c>
      <c r="W1063" s="6"/>
      <c r="Y1063" s="6"/>
      <c r="AA1063" s="7"/>
      <c r="AC1063" s="7"/>
      <c r="AI1063" s="7"/>
      <c r="AJ1063" s="7"/>
    </row>
    <row r="1064" spans="1:36">
      <c r="A1064" t="s">
        <v>269</v>
      </c>
      <c r="B1064" t="s">
        <v>30</v>
      </c>
      <c r="C1064" s="6">
        <v>43654.388877314814</v>
      </c>
      <c r="D1064">
        <v>231.25</v>
      </c>
      <c r="E1064" s="6">
        <v>43655.590266203704</v>
      </c>
      <c r="F1064">
        <v>27.8</v>
      </c>
      <c r="G1064" s="7">
        <v>-0.87980000000000003</v>
      </c>
      <c r="H1064">
        <v>105451.24</v>
      </c>
      <c r="I1064" s="7">
        <v>0.86860000000000004</v>
      </c>
      <c r="J1064">
        <v>525</v>
      </c>
      <c r="K1064">
        <v>121406.25</v>
      </c>
      <c r="L1064">
        <v>5970678.1900000004</v>
      </c>
      <c r="M1064">
        <v>136</v>
      </c>
      <c r="N1064">
        <v>775.38</v>
      </c>
      <c r="O1064" s="7">
        <v>-0.39829999999999999</v>
      </c>
      <c r="P1064" s="7">
        <v>0.93100000000000005</v>
      </c>
      <c r="Q1064" t="s">
        <v>31</v>
      </c>
      <c r="W1064" s="6"/>
      <c r="Y1064" s="6"/>
      <c r="AA1064" s="7"/>
      <c r="AC1064" s="7"/>
      <c r="AI1064" s="7"/>
      <c r="AJ1064" s="7"/>
    </row>
    <row r="1065" spans="1:36">
      <c r="A1065" t="s">
        <v>239</v>
      </c>
      <c r="B1065" t="s">
        <v>30</v>
      </c>
      <c r="C1065" s="6">
        <v>43655.590266203704</v>
      </c>
      <c r="D1065">
        <v>137.1</v>
      </c>
      <c r="E1065" s="6">
        <v>43656.493043981478</v>
      </c>
      <c r="F1065">
        <v>161.44999999999999</v>
      </c>
      <c r="G1065" s="7">
        <v>0.17760000000000001</v>
      </c>
      <c r="H1065">
        <v>-14351.14</v>
      </c>
      <c r="I1065" s="7">
        <v>-0.19939999999999999</v>
      </c>
      <c r="J1065">
        <v>525</v>
      </c>
      <c r="K1065">
        <v>71977.5</v>
      </c>
      <c r="L1065">
        <v>5956327.0599999996</v>
      </c>
      <c r="M1065">
        <v>50</v>
      </c>
      <c r="N1065">
        <v>-287.02</v>
      </c>
      <c r="O1065" s="7">
        <v>-0.35809999999999997</v>
      </c>
      <c r="P1065" s="7">
        <v>0.48359999999999997</v>
      </c>
      <c r="Q1065" t="s">
        <v>31</v>
      </c>
      <c r="W1065" s="6"/>
      <c r="Y1065" s="6"/>
      <c r="AA1065" s="7"/>
      <c r="AC1065" s="7"/>
      <c r="AI1065" s="7"/>
      <c r="AJ1065" s="7"/>
    </row>
    <row r="1066" spans="1:36">
      <c r="A1066" t="s">
        <v>240</v>
      </c>
      <c r="B1066" t="s">
        <v>30</v>
      </c>
      <c r="C1066" s="6">
        <v>43656.493043981478</v>
      </c>
      <c r="D1066">
        <v>135.19999999999999</v>
      </c>
      <c r="E1066" s="6">
        <v>43657.388877314814</v>
      </c>
      <c r="F1066">
        <v>182.65</v>
      </c>
      <c r="G1066" s="7">
        <v>0.35099999999999998</v>
      </c>
      <c r="H1066">
        <v>-26579.96</v>
      </c>
      <c r="I1066" s="7">
        <v>-0.3745</v>
      </c>
      <c r="J1066">
        <v>525</v>
      </c>
      <c r="K1066">
        <v>70980</v>
      </c>
      <c r="L1066">
        <v>5929747.0899999999</v>
      </c>
      <c r="M1066">
        <v>48</v>
      </c>
      <c r="N1066">
        <v>-553.75</v>
      </c>
      <c r="O1066" s="7">
        <v>-0.35099999999999998</v>
      </c>
      <c r="P1066" s="7">
        <v>0.40639999999999998</v>
      </c>
      <c r="Q1066" t="s">
        <v>31</v>
      </c>
      <c r="W1066" s="6"/>
      <c r="Y1066" s="6"/>
      <c r="AA1066" s="7"/>
      <c r="AC1066" s="7"/>
      <c r="AI1066" s="7"/>
      <c r="AJ1066" s="7"/>
    </row>
    <row r="1067" spans="1:36">
      <c r="A1067" t="s">
        <v>239</v>
      </c>
      <c r="B1067" t="s">
        <v>30</v>
      </c>
      <c r="C1067" s="6">
        <v>43657.388877314814</v>
      </c>
      <c r="D1067">
        <v>50.2</v>
      </c>
      <c r="E1067" s="6">
        <v>43657.645821759259</v>
      </c>
      <c r="F1067">
        <v>0.05</v>
      </c>
      <c r="G1067" s="7">
        <v>-0.999</v>
      </c>
      <c r="H1067">
        <v>26064.94</v>
      </c>
      <c r="I1067" s="7">
        <v>0.98899999999999999</v>
      </c>
      <c r="J1067">
        <v>525</v>
      </c>
      <c r="K1067">
        <v>26355</v>
      </c>
      <c r="L1067">
        <v>5955812.0300000003</v>
      </c>
      <c r="M1067">
        <v>75</v>
      </c>
      <c r="N1067">
        <v>347.53</v>
      </c>
      <c r="O1067" s="7">
        <v>-0.57069999999999999</v>
      </c>
      <c r="P1067" s="7">
        <v>0.999</v>
      </c>
      <c r="Q1067" t="s">
        <v>31</v>
      </c>
      <c r="W1067" s="6"/>
      <c r="Y1067" s="6"/>
      <c r="AA1067" s="7"/>
      <c r="AC1067" s="7"/>
      <c r="AI1067" s="7"/>
      <c r="AJ1067" s="7"/>
    </row>
    <row r="1068" spans="1:36">
      <c r="A1068" t="s">
        <v>277</v>
      </c>
      <c r="B1068" t="s">
        <v>30</v>
      </c>
      <c r="C1068" s="6">
        <v>43658.388877314814</v>
      </c>
      <c r="D1068">
        <v>222.25</v>
      </c>
      <c r="E1068" s="6">
        <v>43658.399293981478</v>
      </c>
      <c r="F1068">
        <v>230.05</v>
      </c>
      <c r="G1068" s="7">
        <v>3.5099999999999999E-2</v>
      </c>
      <c r="H1068">
        <v>-6469.58</v>
      </c>
      <c r="I1068" s="7">
        <v>-5.5399999999999998E-2</v>
      </c>
      <c r="J1068">
        <v>525</v>
      </c>
      <c r="K1068">
        <v>116681.25</v>
      </c>
      <c r="L1068">
        <v>5949342.46</v>
      </c>
      <c r="M1068">
        <v>4</v>
      </c>
      <c r="N1068">
        <v>-1617.39</v>
      </c>
      <c r="O1068" s="7">
        <v>-7.5600000000000001E-2</v>
      </c>
      <c r="P1068" s="7">
        <v>0.26879999999999998</v>
      </c>
      <c r="Q1068" t="s">
        <v>31</v>
      </c>
      <c r="W1068" s="6"/>
      <c r="Y1068" s="6"/>
      <c r="AA1068" s="7"/>
      <c r="AC1068" s="7"/>
      <c r="AI1068" s="7"/>
      <c r="AJ1068" s="7"/>
    </row>
    <row r="1069" spans="1:36">
      <c r="A1069" t="s">
        <v>272</v>
      </c>
      <c r="B1069" t="s">
        <v>30</v>
      </c>
      <c r="C1069" s="6">
        <v>43658.399293981478</v>
      </c>
      <c r="D1069">
        <v>187.6</v>
      </c>
      <c r="E1069" s="6">
        <v>43658.545127314814</v>
      </c>
      <c r="F1069">
        <v>197.9</v>
      </c>
      <c r="G1069" s="7">
        <v>5.4899999999999997E-2</v>
      </c>
      <c r="H1069">
        <v>-7431.38</v>
      </c>
      <c r="I1069" s="7">
        <v>-7.5499999999999998E-2</v>
      </c>
      <c r="J1069">
        <v>525</v>
      </c>
      <c r="K1069">
        <v>98490</v>
      </c>
      <c r="L1069">
        <v>5941911.0800000001</v>
      </c>
      <c r="M1069">
        <v>43</v>
      </c>
      <c r="N1069">
        <v>-172.82</v>
      </c>
      <c r="O1069" s="7">
        <v>-5.4899999999999997E-2</v>
      </c>
      <c r="P1069" s="7">
        <v>0.21879999999999999</v>
      </c>
      <c r="Q1069" t="s">
        <v>31</v>
      </c>
      <c r="W1069" s="6"/>
      <c r="Y1069" s="6"/>
      <c r="AA1069" s="7"/>
      <c r="AC1069" s="7"/>
      <c r="AI1069" s="7"/>
      <c r="AJ1069" s="7"/>
    </row>
    <row r="1070" spans="1:36">
      <c r="A1070" t="s">
        <v>277</v>
      </c>
      <c r="B1070" t="s">
        <v>30</v>
      </c>
      <c r="C1070" s="6">
        <v>43658.545127314814</v>
      </c>
      <c r="D1070">
        <v>187.05</v>
      </c>
      <c r="E1070" s="6">
        <v>43658.621516203704</v>
      </c>
      <c r="F1070">
        <v>224</v>
      </c>
      <c r="G1070" s="7">
        <v>0.19750000000000001</v>
      </c>
      <c r="H1070">
        <v>-21556.76</v>
      </c>
      <c r="I1070" s="7">
        <v>-0.2195</v>
      </c>
      <c r="J1070">
        <v>525</v>
      </c>
      <c r="K1070">
        <v>98201.25</v>
      </c>
      <c r="L1070">
        <v>5920354.3200000003</v>
      </c>
      <c r="M1070">
        <v>23</v>
      </c>
      <c r="N1070">
        <v>-937.25</v>
      </c>
      <c r="O1070" s="7">
        <v>-0.2243</v>
      </c>
      <c r="P1070" s="7">
        <v>0.2676</v>
      </c>
      <c r="Q1070" t="s">
        <v>31</v>
      </c>
      <c r="W1070" s="6"/>
      <c r="Y1070" s="6"/>
      <c r="AA1070" s="7"/>
      <c r="AC1070" s="7"/>
      <c r="AI1070" s="7"/>
      <c r="AJ1070" s="7"/>
    </row>
    <row r="1071" spans="1:36">
      <c r="A1071" t="s">
        <v>271</v>
      </c>
      <c r="B1071" t="s">
        <v>30</v>
      </c>
      <c r="C1071" s="6">
        <v>43658.621516203704</v>
      </c>
      <c r="D1071">
        <v>205.65</v>
      </c>
      <c r="E1071" s="6">
        <v>43662.388877314814</v>
      </c>
      <c r="F1071">
        <v>93.85</v>
      </c>
      <c r="G1071" s="7">
        <v>-0.54359999999999997</v>
      </c>
      <c r="H1071">
        <v>57122.63</v>
      </c>
      <c r="I1071" s="7">
        <v>0.52910000000000001</v>
      </c>
      <c r="J1071">
        <v>525</v>
      </c>
      <c r="K1071">
        <v>107966.25</v>
      </c>
      <c r="L1071">
        <v>5977476.9400000004</v>
      </c>
      <c r="M1071">
        <v>88</v>
      </c>
      <c r="N1071">
        <v>649.12</v>
      </c>
      <c r="O1071" s="7">
        <v>-8.9700000000000002E-2</v>
      </c>
      <c r="P1071" s="7">
        <v>0.63039999999999996</v>
      </c>
      <c r="Q1071" t="s">
        <v>31</v>
      </c>
      <c r="W1071" s="6"/>
      <c r="Y1071" s="6"/>
      <c r="AA1071" s="7"/>
      <c r="AC1071" s="7"/>
      <c r="AI1071" s="7"/>
      <c r="AJ1071" s="7"/>
    </row>
    <row r="1072" spans="1:36">
      <c r="A1072" t="s">
        <v>237</v>
      </c>
      <c r="B1072" t="s">
        <v>30</v>
      </c>
      <c r="C1072" s="6">
        <v>43662.388877314814</v>
      </c>
      <c r="D1072">
        <v>145.19999999999999</v>
      </c>
      <c r="E1072" s="6">
        <v>43662.569432870368</v>
      </c>
      <c r="F1072">
        <v>92.85</v>
      </c>
      <c r="G1072" s="7">
        <v>-0.36049999999999999</v>
      </c>
      <c r="H1072">
        <v>26233.99</v>
      </c>
      <c r="I1072" s="7">
        <v>0.34410000000000002</v>
      </c>
      <c r="J1072">
        <v>525</v>
      </c>
      <c r="K1072">
        <v>76230</v>
      </c>
      <c r="L1072">
        <v>6003710.9299999997</v>
      </c>
      <c r="M1072">
        <v>53</v>
      </c>
      <c r="N1072">
        <v>494.98</v>
      </c>
      <c r="O1072" s="7">
        <v>-3.2399999999999998E-2</v>
      </c>
      <c r="P1072" s="7">
        <v>0.62019999999999997</v>
      </c>
      <c r="Q1072" t="s">
        <v>31</v>
      </c>
      <c r="W1072" s="6"/>
      <c r="Y1072" s="6"/>
      <c r="AA1072" s="7"/>
      <c r="AC1072" s="7"/>
      <c r="AI1072" s="7"/>
      <c r="AJ1072" s="7"/>
    </row>
    <row r="1073" spans="1:36">
      <c r="A1073" t="s">
        <v>240</v>
      </c>
      <c r="B1073" t="s">
        <v>30</v>
      </c>
      <c r="C1073" s="6">
        <v>43662.569432870368</v>
      </c>
      <c r="D1073">
        <v>135.80000000000001</v>
      </c>
      <c r="E1073" s="6">
        <v>43662.614571759259</v>
      </c>
      <c r="F1073">
        <v>199.15</v>
      </c>
      <c r="G1073" s="7">
        <v>0.46650000000000003</v>
      </c>
      <c r="H1073">
        <v>-35017.24</v>
      </c>
      <c r="I1073" s="7">
        <v>-0.49120000000000003</v>
      </c>
      <c r="J1073">
        <v>525</v>
      </c>
      <c r="K1073">
        <v>71295</v>
      </c>
      <c r="L1073">
        <v>5968693.6900000004</v>
      </c>
      <c r="M1073">
        <v>14</v>
      </c>
      <c r="N1073">
        <v>-2501.23</v>
      </c>
      <c r="O1073" s="7">
        <v>-0.46650000000000003</v>
      </c>
      <c r="P1073" s="7">
        <v>0.1163</v>
      </c>
      <c r="Q1073" t="s">
        <v>31</v>
      </c>
      <c r="W1073" s="6"/>
      <c r="Y1073" s="6"/>
      <c r="AA1073" s="7"/>
      <c r="AC1073" s="7"/>
      <c r="AI1073" s="7"/>
      <c r="AJ1073" s="7"/>
    </row>
    <row r="1074" spans="1:36">
      <c r="A1074" t="s">
        <v>239</v>
      </c>
      <c r="B1074" t="s">
        <v>30</v>
      </c>
      <c r="C1074" s="6">
        <v>43662.614571759259</v>
      </c>
      <c r="D1074">
        <v>120.85</v>
      </c>
      <c r="E1074" s="6">
        <v>43663.559016203704</v>
      </c>
      <c r="F1074">
        <v>71.45</v>
      </c>
      <c r="G1074" s="7">
        <v>-0.4088</v>
      </c>
      <c r="H1074">
        <v>24925.42</v>
      </c>
      <c r="I1074" s="7">
        <v>0.39290000000000003</v>
      </c>
      <c r="J1074">
        <v>525</v>
      </c>
      <c r="K1074">
        <v>63446.25</v>
      </c>
      <c r="L1074">
        <v>5993619.1200000001</v>
      </c>
      <c r="M1074">
        <v>62</v>
      </c>
      <c r="N1074">
        <v>402.02</v>
      </c>
      <c r="O1074" s="7">
        <v>-0.2288</v>
      </c>
      <c r="P1074" s="7">
        <v>0.62350000000000005</v>
      </c>
      <c r="Q1074" t="s">
        <v>31</v>
      </c>
      <c r="W1074" s="6"/>
      <c r="Y1074" s="6"/>
      <c r="AA1074" s="7"/>
      <c r="AC1074" s="7"/>
      <c r="AI1074" s="7"/>
      <c r="AJ1074" s="7"/>
    </row>
    <row r="1075" spans="1:36">
      <c r="A1075" t="s">
        <v>271</v>
      </c>
      <c r="B1075" t="s">
        <v>30</v>
      </c>
      <c r="C1075" s="6">
        <v>43663.559016203704</v>
      </c>
      <c r="D1075">
        <v>131.55000000000001</v>
      </c>
      <c r="E1075" s="6">
        <v>43663.621516203704</v>
      </c>
      <c r="F1075">
        <v>167.05</v>
      </c>
      <c r="G1075" s="7">
        <v>0.26989999999999997</v>
      </c>
      <c r="H1075">
        <v>-20205.150000000001</v>
      </c>
      <c r="I1075" s="7">
        <v>-0.29260000000000003</v>
      </c>
      <c r="J1075">
        <v>525</v>
      </c>
      <c r="K1075">
        <v>69063.75</v>
      </c>
      <c r="L1075">
        <v>5973413.9699999997</v>
      </c>
      <c r="M1075">
        <v>19</v>
      </c>
      <c r="N1075">
        <v>-1063.43</v>
      </c>
      <c r="O1075" s="7">
        <v>-0.33029999999999998</v>
      </c>
      <c r="P1075" s="7">
        <v>0.1106</v>
      </c>
      <c r="Q1075" t="s">
        <v>31</v>
      </c>
      <c r="W1075" s="6"/>
      <c r="Y1075" s="6"/>
      <c r="AA1075" s="7"/>
      <c r="AC1075" s="7"/>
      <c r="AI1075" s="7"/>
      <c r="AJ1075" s="7"/>
    </row>
    <row r="1076" spans="1:36">
      <c r="A1076" t="s">
        <v>258</v>
      </c>
      <c r="B1076" t="s">
        <v>30</v>
      </c>
      <c r="C1076" s="6">
        <v>43663.621516203704</v>
      </c>
      <c r="D1076">
        <v>119.6</v>
      </c>
      <c r="E1076" s="6">
        <v>43664.406238425923</v>
      </c>
      <c r="F1076">
        <v>154.25</v>
      </c>
      <c r="G1076" s="7">
        <v>0.28970000000000001</v>
      </c>
      <c r="H1076">
        <v>-19628.96</v>
      </c>
      <c r="I1076" s="7">
        <v>-0.31259999999999999</v>
      </c>
      <c r="J1076">
        <v>525</v>
      </c>
      <c r="K1076">
        <v>62790</v>
      </c>
      <c r="L1076">
        <v>5953785.0099999998</v>
      </c>
      <c r="M1076">
        <v>16</v>
      </c>
      <c r="N1076">
        <v>-1226.81</v>
      </c>
      <c r="O1076" s="7">
        <v>-0.33779999999999999</v>
      </c>
      <c r="P1076" s="7">
        <v>0.12959999999999999</v>
      </c>
      <c r="Q1076" t="s">
        <v>31</v>
      </c>
      <c r="W1076" s="6"/>
      <c r="Y1076" s="6"/>
      <c r="AA1076" s="7"/>
      <c r="AC1076" s="7"/>
      <c r="AI1076" s="7"/>
      <c r="AJ1076" s="7"/>
    </row>
    <row r="1077" spans="1:36">
      <c r="A1077" t="s">
        <v>272</v>
      </c>
      <c r="B1077" t="s">
        <v>30</v>
      </c>
      <c r="C1077" s="6">
        <v>43664.406238425923</v>
      </c>
      <c r="D1077">
        <v>44.75</v>
      </c>
      <c r="E1077" s="6">
        <v>43664.645821759259</v>
      </c>
      <c r="F1077">
        <v>0.05</v>
      </c>
      <c r="G1077" s="7">
        <v>-0.99890000000000001</v>
      </c>
      <c r="H1077">
        <v>23232.3</v>
      </c>
      <c r="I1077" s="7">
        <v>0.9889</v>
      </c>
      <c r="J1077">
        <v>525</v>
      </c>
      <c r="K1077">
        <v>23493.75</v>
      </c>
      <c r="L1077">
        <v>5977017.3099999996</v>
      </c>
      <c r="M1077">
        <v>70</v>
      </c>
      <c r="N1077">
        <v>331.89</v>
      </c>
      <c r="O1077" s="7">
        <v>-0.30059999999999998</v>
      </c>
      <c r="P1077" s="7">
        <v>0.99890000000000001</v>
      </c>
      <c r="Q1077" t="s">
        <v>31</v>
      </c>
      <c r="W1077" s="6"/>
      <c r="Y1077" s="6"/>
      <c r="AA1077" s="7"/>
      <c r="AC1077" s="7"/>
      <c r="AI1077" s="7"/>
      <c r="AJ1077" s="7"/>
    </row>
    <row r="1078" spans="1:36">
      <c r="A1078" t="s">
        <v>240</v>
      </c>
      <c r="B1078" t="s">
        <v>30</v>
      </c>
      <c r="C1078" s="6">
        <v>43665.388877314814</v>
      </c>
      <c r="D1078">
        <v>206</v>
      </c>
      <c r="E1078" s="6">
        <v>43669.562488425923</v>
      </c>
      <c r="F1078">
        <v>4.25</v>
      </c>
      <c r="G1078" s="7">
        <v>-0.97940000000000005</v>
      </c>
      <c r="H1078">
        <v>104814.94</v>
      </c>
      <c r="I1078" s="7">
        <v>0.96919999999999995</v>
      </c>
      <c r="J1078">
        <v>525</v>
      </c>
      <c r="K1078">
        <v>108150</v>
      </c>
      <c r="L1078">
        <v>6081832.2400000002</v>
      </c>
      <c r="M1078">
        <v>205</v>
      </c>
      <c r="N1078">
        <v>511.29</v>
      </c>
      <c r="O1078" s="7">
        <v>-5.3400000000000003E-2</v>
      </c>
      <c r="P1078" s="7">
        <v>0.98029999999999995</v>
      </c>
      <c r="Q1078" t="s">
        <v>31</v>
      </c>
      <c r="W1078" s="6"/>
      <c r="Y1078" s="6"/>
      <c r="AA1078" s="7"/>
      <c r="AC1078" s="7"/>
      <c r="AI1078" s="7"/>
      <c r="AJ1078" s="7"/>
    </row>
    <row r="1079" spans="1:36">
      <c r="A1079" t="s">
        <v>228</v>
      </c>
      <c r="B1079" t="s">
        <v>30</v>
      </c>
      <c r="C1079" s="6">
        <v>43669.562488425923</v>
      </c>
      <c r="D1079">
        <v>130.19999999999999</v>
      </c>
      <c r="E1079" s="6">
        <v>43669.61109953704</v>
      </c>
      <c r="F1079">
        <v>203.85</v>
      </c>
      <c r="G1079" s="7">
        <v>0.56569999999999998</v>
      </c>
      <c r="H1079">
        <v>-40420.01</v>
      </c>
      <c r="I1079" s="7">
        <v>-0.59130000000000005</v>
      </c>
      <c r="J1079">
        <v>525</v>
      </c>
      <c r="K1079">
        <v>68355</v>
      </c>
      <c r="L1079">
        <v>6041412.2300000004</v>
      </c>
      <c r="M1079">
        <v>15</v>
      </c>
      <c r="N1079">
        <v>-2694.67</v>
      </c>
      <c r="O1079" s="7">
        <v>-0.56569999999999998</v>
      </c>
      <c r="P1079" s="7">
        <v>0.30109999999999998</v>
      </c>
      <c r="Q1079" t="s">
        <v>31</v>
      </c>
      <c r="W1079" s="6"/>
      <c r="Y1079" s="6"/>
      <c r="AA1079" s="7"/>
      <c r="AC1079" s="7"/>
      <c r="AI1079" s="7"/>
      <c r="AJ1079" s="7"/>
    </row>
    <row r="1080" spans="1:36">
      <c r="A1080" t="s">
        <v>251</v>
      </c>
      <c r="B1080" t="s">
        <v>30</v>
      </c>
      <c r="C1080" s="6">
        <v>43670.399293981478</v>
      </c>
      <c r="D1080">
        <v>181.2</v>
      </c>
      <c r="E1080" s="6">
        <v>43670.565960648149</v>
      </c>
      <c r="F1080">
        <v>212.3</v>
      </c>
      <c r="G1080" s="7">
        <v>0.1716</v>
      </c>
      <c r="H1080">
        <v>-18393.38</v>
      </c>
      <c r="I1080" s="7">
        <v>-0.1933</v>
      </c>
      <c r="J1080">
        <v>525</v>
      </c>
      <c r="K1080">
        <v>95130</v>
      </c>
      <c r="L1080">
        <v>6023018.8600000003</v>
      </c>
      <c r="M1080">
        <v>49</v>
      </c>
      <c r="N1080">
        <v>-375.38</v>
      </c>
      <c r="O1080" s="7">
        <v>-0.39019999999999999</v>
      </c>
      <c r="P1080" s="7">
        <v>0.51770000000000005</v>
      </c>
      <c r="Q1080" t="s">
        <v>31</v>
      </c>
      <c r="W1080" s="6"/>
      <c r="Y1080" s="6"/>
      <c r="AA1080" s="7"/>
      <c r="AC1080" s="7"/>
      <c r="AI1080" s="7"/>
      <c r="AJ1080" s="7"/>
    </row>
    <row r="1081" spans="1:36">
      <c r="A1081" t="s">
        <v>250</v>
      </c>
      <c r="B1081" t="s">
        <v>30</v>
      </c>
      <c r="C1081" s="6">
        <v>43670.565960648149</v>
      </c>
      <c r="D1081">
        <v>95.85</v>
      </c>
      <c r="E1081" s="6">
        <v>43670.618043981478</v>
      </c>
      <c r="F1081">
        <v>181.55</v>
      </c>
      <c r="G1081" s="7">
        <v>0.89410000000000001</v>
      </c>
      <c r="H1081">
        <v>-46448.85</v>
      </c>
      <c r="I1081" s="7">
        <v>-0.92300000000000004</v>
      </c>
      <c r="J1081">
        <v>525</v>
      </c>
      <c r="K1081">
        <v>50321.25</v>
      </c>
      <c r="L1081">
        <v>5976570.0099999998</v>
      </c>
      <c r="M1081">
        <v>16</v>
      </c>
      <c r="N1081">
        <v>-2903.05</v>
      </c>
      <c r="O1081" s="7">
        <v>-0.89410000000000001</v>
      </c>
      <c r="P1081" s="7">
        <v>9.2899999999999996E-2</v>
      </c>
      <c r="Q1081" t="s">
        <v>31</v>
      </c>
      <c r="W1081" s="6"/>
      <c r="Y1081" s="6"/>
      <c r="AA1081" s="7"/>
      <c r="AC1081" s="7"/>
      <c r="AI1081" s="7"/>
      <c r="AJ1081" s="7"/>
    </row>
    <row r="1082" spans="1:36">
      <c r="A1082" t="s">
        <v>251</v>
      </c>
      <c r="B1082" t="s">
        <v>30</v>
      </c>
      <c r="C1082" s="6">
        <v>43670.624988425923</v>
      </c>
      <c r="D1082">
        <v>90.35</v>
      </c>
      <c r="E1082" s="6">
        <v>43671.39234953704</v>
      </c>
      <c r="F1082">
        <v>145</v>
      </c>
      <c r="G1082" s="7">
        <v>0.60489999999999999</v>
      </c>
      <c r="H1082">
        <v>-29926.84</v>
      </c>
      <c r="I1082" s="7">
        <v>-0.63090000000000002</v>
      </c>
      <c r="J1082">
        <v>525</v>
      </c>
      <c r="K1082">
        <v>47433.75</v>
      </c>
      <c r="L1082">
        <v>5946643.1699999999</v>
      </c>
      <c r="M1082">
        <v>11</v>
      </c>
      <c r="N1082">
        <v>-2720.62</v>
      </c>
      <c r="O1082" s="7">
        <v>-0.60489999999999999</v>
      </c>
      <c r="P1082" s="7">
        <v>0.34810000000000002</v>
      </c>
      <c r="Q1082" t="s">
        <v>31</v>
      </c>
      <c r="W1082" s="6"/>
      <c r="Y1082" s="6"/>
      <c r="AA1082" s="7"/>
      <c r="AC1082" s="7"/>
      <c r="AI1082" s="7"/>
      <c r="AJ1082" s="7"/>
    </row>
    <row r="1083" spans="1:36">
      <c r="A1083" t="s">
        <v>250</v>
      </c>
      <c r="B1083" t="s">
        <v>30</v>
      </c>
      <c r="C1083" s="6">
        <v>43671.39234953704</v>
      </c>
      <c r="D1083">
        <v>92.55</v>
      </c>
      <c r="E1083" s="6">
        <v>43671.510405092595</v>
      </c>
      <c r="F1083">
        <v>140</v>
      </c>
      <c r="G1083" s="7">
        <v>0.51270000000000004</v>
      </c>
      <c r="H1083">
        <v>-26132.14</v>
      </c>
      <c r="I1083" s="7">
        <v>-0.53779999999999994</v>
      </c>
      <c r="J1083">
        <v>525</v>
      </c>
      <c r="K1083">
        <v>48588.75</v>
      </c>
      <c r="L1083">
        <v>5920511.0300000003</v>
      </c>
      <c r="M1083">
        <v>35</v>
      </c>
      <c r="N1083">
        <v>-746.63</v>
      </c>
      <c r="O1083" s="7">
        <v>-0.51270000000000004</v>
      </c>
      <c r="P1083" s="7">
        <v>0.59860000000000002</v>
      </c>
      <c r="Q1083" t="s">
        <v>31</v>
      </c>
      <c r="W1083" s="6"/>
      <c r="Y1083" s="6"/>
      <c r="AA1083" s="7"/>
      <c r="AC1083" s="7"/>
      <c r="AI1083" s="7"/>
      <c r="AJ1083" s="7"/>
    </row>
    <row r="1084" spans="1:36">
      <c r="A1084" t="s">
        <v>251</v>
      </c>
      <c r="B1084" t="s">
        <v>30</v>
      </c>
      <c r="C1084" s="6">
        <v>43671.510405092595</v>
      </c>
      <c r="D1084">
        <v>63.2</v>
      </c>
      <c r="E1084" s="6">
        <v>43671.607627314814</v>
      </c>
      <c r="F1084">
        <v>114.3</v>
      </c>
      <c r="G1084" s="7">
        <v>0.8085</v>
      </c>
      <c r="H1084">
        <v>-27759.37</v>
      </c>
      <c r="I1084" s="7">
        <v>-0.83660000000000001</v>
      </c>
      <c r="J1084">
        <v>525</v>
      </c>
      <c r="K1084">
        <v>33180</v>
      </c>
      <c r="L1084">
        <v>5892751.6600000001</v>
      </c>
      <c r="M1084">
        <v>29</v>
      </c>
      <c r="N1084">
        <v>-957.22</v>
      </c>
      <c r="O1084" s="7">
        <v>-1.0024</v>
      </c>
      <c r="P1084" s="7">
        <v>0.5222</v>
      </c>
      <c r="Q1084" t="s">
        <v>31</v>
      </c>
      <c r="W1084" s="6"/>
      <c r="Y1084" s="6"/>
      <c r="AA1084" s="7"/>
      <c r="AC1084" s="7"/>
      <c r="AI1084" s="7"/>
      <c r="AJ1084" s="7"/>
    </row>
    <row r="1085" spans="1:36">
      <c r="A1085" t="s">
        <v>250</v>
      </c>
      <c r="B1085" t="s">
        <v>30</v>
      </c>
      <c r="C1085" s="6">
        <v>43671.607627314814</v>
      </c>
      <c r="D1085">
        <v>30.6</v>
      </c>
      <c r="E1085" s="6">
        <v>43671.645821759259</v>
      </c>
      <c r="F1085">
        <v>55</v>
      </c>
      <c r="G1085" s="7">
        <v>0.7974</v>
      </c>
      <c r="H1085">
        <v>-13259.4</v>
      </c>
      <c r="I1085" s="7">
        <v>-0.82540000000000002</v>
      </c>
      <c r="J1085">
        <v>525</v>
      </c>
      <c r="K1085">
        <v>16065</v>
      </c>
      <c r="L1085">
        <v>5879492.2599999998</v>
      </c>
      <c r="M1085">
        <v>12</v>
      </c>
      <c r="N1085">
        <v>-1104.95</v>
      </c>
      <c r="O1085" s="7">
        <v>-2.8218999999999999</v>
      </c>
      <c r="P1085" s="7">
        <v>0.44440000000000002</v>
      </c>
      <c r="Q1085" t="s">
        <v>31</v>
      </c>
      <c r="W1085" s="6"/>
      <c r="Y1085" s="6"/>
      <c r="AA1085" s="7"/>
      <c r="AC1085" s="7"/>
      <c r="AI1085" s="7"/>
      <c r="AJ1085" s="7"/>
    </row>
    <row r="1086" spans="1:36">
      <c r="A1086" t="s">
        <v>249</v>
      </c>
      <c r="B1086" t="s">
        <v>30</v>
      </c>
      <c r="C1086" s="6">
        <v>43672.388877314814</v>
      </c>
      <c r="D1086">
        <v>213.55</v>
      </c>
      <c r="E1086" s="6">
        <v>43675.479155092595</v>
      </c>
      <c r="F1086">
        <v>82.8</v>
      </c>
      <c r="G1086" s="7">
        <v>-0.61229999999999996</v>
      </c>
      <c r="H1086">
        <v>67087.91</v>
      </c>
      <c r="I1086" s="7">
        <v>0.59840000000000004</v>
      </c>
      <c r="J1086">
        <v>525</v>
      </c>
      <c r="K1086">
        <v>112113.75</v>
      </c>
      <c r="L1086">
        <v>5946580.1699999999</v>
      </c>
      <c r="M1086">
        <v>104</v>
      </c>
      <c r="N1086">
        <v>645.08000000000004</v>
      </c>
      <c r="O1086" s="7">
        <v>-5.6399999999999999E-2</v>
      </c>
      <c r="P1086" s="7">
        <v>0.81269999999999998</v>
      </c>
      <c r="Q1086" t="s">
        <v>31</v>
      </c>
      <c r="W1086" s="6"/>
      <c r="Y1086" s="6"/>
      <c r="AA1086" s="7"/>
      <c r="AC1086" s="7"/>
      <c r="AI1086" s="7"/>
      <c r="AJ1086" s="7"/>
    </row>
    <row r="1087" spans="1:36">
      <c r="A1087" t="s">
        <v>278</v>
      </c>
      <c r="B1087" t="s">
        <v>30</v>
      </c>
      <c r="C1087" s="6">
        <v>43675.479155092595</v>
      </c>
      <c r="D1087">
        <v>175.45</v>
      </c>
      <c r="E1087" s="6">
        <v>43676.388877314814</v>
      </c>
      <c r="F1087">
        <v>248</v>
      </c>
      <c r="G1087" s="7">
        <v>0.41349999999999998</v>
      </c>
      <c r="H1087">
        <v>-40311.86</v>
      </c>
      <c r="I1087" s="7">
        <v>-0.43759999999999999</v>
      </c>
      <c r="J1087">
        <v>525</v>
      </c>
      <c r="K1087">
        <v>92111.25</v>
      </c>
      <c r="L1087">
        <v>5906268.3099999996</v>
      </c>
      <c r="M1087">
        <v>52</v>
      </c>
      <c r="N1087">
        <v>-775.23</v>
      </c>
      <c r="O1087" s="7">
        <v>-0.41349999999999998</v>
      </c>
      <c r="P1087" s="7">
        <v>0.37190000000000001</v>
      </c>
      <c r="Q1087" t="s">
        <v>31</v>
      </c>
      <c r="W1087" s="6"/>
      <c r="Y1087" s="6"/>
      <c r="AA1087" s="7"/>
      <c r="AC1087" s="7"/>
      <c r="AI1087" s="7"/>
      <c r="AJ1087" s="7"/>
    </row>
    <row r="1088" spans="1:36">
      <c r="A1088" t="s">
        <v>279</v>
      </c>
      <c r="B1088" t="s">
        <v>30</v>
      </c>
      <c r="C1088" s="6">
        <v>43676.388877314814</v>
      </c>
      <c r="D1088">
        <v>185.2</v>
      </c>
      <c r="E1088" s="6">
        <v>43676.493043981478</v>
      </c>
      <c r="F1088">
        <v>288.60000000000002</v>
      </c>
      <c r="G1088" s="7">
        <v>0.55830000000000002</v>
      </c>
      <c r="H1088">
        <v>-56772.45</v>
      </c>
      <c r="I1088" s="7">
        <v>-0.58389999999999997</v>
      </c>
      <c r="J1088">
        <v>525</v>
      </c>
      <c r="K1088">
        <v>97230</v>
      </c>
      <c r="L1088">
        <v>5849495.8600000003</v>
      </c>
      <c r="M1088">
        <v>31</v>
      </c>
      <c r="N1088">
        <v>-1831.37</v>
      </c>
      <c r="O1088" s="7">
        <v>-0.57130000000000003</v>
      </c>
      <c r="P1088" s="7">
        <v>0.15229999999999999</v>
      </c>
      <c r="Q1088" t="s">
        <v>31</v>
      </c>
      <c r="W1088" s="6"/>
      <c r="Y1088" s="6"/>
      <c r="AA1088" s="7"/>
      <c r="AC1088" s="7"/>
      <c r="AI1088" s="7"/>
      <c r="AJ1088" s="7"/>
    </row>
    <row r="1089" spans="1:36">
      <c r="A1089" t="s">
        <v>278</v>
      </c>
      <c r="B1089" t="s">
        <v>30</v>
      </c>
      <c r="C1089" s="6">
        <v>43676.493043981478</v>
      </c>
      <c r="D1089">
        <v>146.4</v>
      </c>
      <c r="E1089" s="6">
        <v>43677.600682870368</v>
      </c>
      <c r="F1089">
        <v>18.75</v>
      </c>
      <c r="G1089" s="7">
        <v>-0.87190000000000001</v>
      </c>
      <c r="H1089">
        <v>66149.210000000006</v>
      </c>
      <c r="I1089" s="7">
        <v>0.86060000000000003</v>
      </c>
      <c r="J1089">
        <v>525</v>
      </c>
      <c r="K1089">
        <v>76860</v>
      </c>
      <c r="L1089">
        <v>5915645.0700000003</v>
      </c>
      <c r="M1089">
        <v>109</v>
      </c>
      <c r="N1089">
        <v>606.87</v>
      </c>
      <c r="O1089" s="7">
        <v>-0.25990000000000002</v>
      </c>
      <c r="P1089" s="7">
        <v>0.95179999999999998</v>
      </c>
      <c r="Q1089" t="s">
        <v>31</v>
      </c>
      <c r="W1089" s="6"/>
      <c r="Y1089" s="6"/>
      <c r="AA1089" s="7"/>
      <c r="AC1089" s="7"/>
      <c r="AI1089" s="7"/>
      <c r="AJ1089" s="7"/>
    </row>
    <row r="1090" spans="1:36">
      <c r="A1090" t="s">
        <v>254</v>
      </c>
      <c r="B1090" t="s">
        <v>30</v>
      </c>
      <c r="C1090" s="6">
        <v>43677.600682870368</v>
      </c>
      <c r="D1090">
        <v>156.19999999999999</v>
      </c>
      <c r="E1090" s="6">
        <v>43678.427071759259</v>
      </c>
      <c r="F1090">
        <v>219</v>
      </c>
      <c r="G1090" s="7">
        <v>0.40200000000000002</v>
      </c>
      <c r="H1090">
        <v>-34939.800000000003</v>
      </c>
      <c r="I1090" s="7">
        <v>-0.42609999999999998</v>
      </c>
      <c r="J1090">
        <v>525</v>
      </c>
      <c r="K1090">
        <v>82005</v>
      </c>
      <c r="L1090">
        <v>5880705.2699999996</v>
      </c>
      <c r="M1090">
        <v>28</v>
      </c>
      <c r="N1090">
        <v>-1247.8499999999999</v>
      </c>
      <c r="O1090" s="7">
        <v>-0.60370000000000001</v>
      </c>
      <c r="P1090" s="7">
        <v>0.40970000000000001</v>
      </c>
      <c r="Q1090" t="s">
        <v>31</v>
      </c>
      <c r="W1090" s="6"/>
      <c r="Y1090" s="6"/>
      <c r="AA1090" s="7"/>
      <c r="AC1090" s="7"/>
      <c r="AI1090" s="7"/>
      <c r="AJ1090" s="7"/>
    </row>
    <row r="1091" spans="1:36">
      <c r="A1091" t="s">
        <v>280</v>
      </c>
      <c r="B1091" t="s">
        <v>30</v>
      </c>
      <c r="C1091" s="6">
        <v>43678.427071759259</v>
      </c>
      <c r="D1091">
        <v>76.349999999999994</v>
      </c>
      <c r="E1091" s="6">
        <v>43678.645821759259</v>
      </c>
      <c r="F1091">
        <v>0.05</v>
      </c>
      <c r="G1091" s="7">
        <v>-0.99929999999999997</v>
      </c>
      <c r="H1091">
        <v>39656.400000000001</v>
      </c>
      <c r="I1091" s="7">
        <v>0.98929999999999996</v>
      </c>
      <c r="J1091">
        <v>525</v>
      </c>
      <c r="K1091">
        <v>40083.75</v>
      </c>
      <c r="L1091">
        <v>5920361.6699999999</v>
      </c>
      <c r="M1091">
        <v>64</v>
      </c>
      <c r="N1091">
        <v>619.63</v>
      </c>
      <c r="O1091" s="7">
        <v>-9.5600000000000004E-2</v>
      </c>
      <c r="P1091" s="7">
        <v>0.99929999999999997</v>
      </c>
      <c r="Q1091" t="s">
        <v>31</v>
      </c>
      <c r="W1091" s="6"/>
      <c r="Y1091" s="6"/>
      <c r="AA1091" s="7"/>
      <c r="AC1091" s="7"/>
      <c r="AI1091" s="7"/>
      <c r="AJ1091" s="7"/>
    </row>
    <row r="1092" spans="1:36">
      <c r="A1092" t="s">
        <v>281</v>
      </c>
      <c r="B1092" t="s">
        <v>30</v>
      </c>
      <c r="C1092" s="6">
        <v>43679.388877314814</v>
      </c>
      <c r="D1092">
        <v>347.1</v>
      </c>
      <c r="E1092" s="6">
        <v>43679.600682870368</v>
      </c>
      <c r="F1092">
        <v>521.1</v>
      </c>
      <c r="G1092" s="7">
        <v>0.50129999999999997</v>
      </c>
      <c r="H1092">
        <v>-109609.2</v>
      </c>
      <c r="I1092" s="7">
        <v>-0.52629999999999999</v>
      </c>
      <c r="J1092">
        <v>600</v>
      </c>
      <c r="K1092">
        <v>208260</v>
      </c>
      <c r="L1092">
        <v>5810752.4699999997</v>
      </c>
      <c r="M1092">
        <v>62</v>
      </c>
      <c r="N1092">
        <v>-1767.89</v>
      </c>
      <c r="O1092" s="7">
        <v>-0.75970000000000004</v>
      </c>
      <c r="P1092" s="7">
        <v>0.26169999999999999</v>
      </c>
      <c r="Q1092" t="s">
        <v>31</v>
      </c>
      <c r="W1092" s="6"/>
      <c r="Y1092" s="6"/>
      <c r="AA1092" s="7"/>
      <c r="AC1092" s="7"/>
      <c r="AI1092" s="7"/>
      <c r="AJ1092" s="7"/>
    </row>
    <row r="1093" spans="1:36">
      <c r="A1093" t="s">
        <v>213</v>
      </c>
      <c r="B1093" t="s">
        <v>30</v>
      </c>
      <c r="C1093" s="6">
        <v>43679.618043981478</v>
      </c>
      <c r="D1093">
        <v>270.39999999999998</v>
      </c>
      <c r="E1093" s="6">
        <v>43682.388877314814</v>
      </c>
      <c r="F1093">
        <v>515.4</v>
      </c>
      <c r="G1093" s="7">
        <v>0.90610000000000002</v>
      </c>
      <c r="H1093">
        <v>-132750.45000000001</v>
      </c>
      <c r="I1093" s="7">
        <v>-0.93510000000000004</v>
      </c>
      <c r="J1093">
        <v>525</v>
      </c>
      <c r="K1093">
        <v>141960</v>
      </c>
      <c r="L1093">
        <v>5678002.0199999996</v>
      </c>
      <c r="M1093">
        <v>12</v>
      </c>
      <c r="N1093">
        <v>-11062.54</v>
      </c>
      <c r="O1093" s="7">
        <v>-0.90610000000000002</v>
      </c>
      <c r="P1093" s="7">
        <v>0.14940000000000001</v>
      </c>
      <c r="Q1093" t="s">
        <v>31</v>
      </c>
      <c r="W1093" s="6"/>
      <c r="Y1093" s="6"/>
      <c r="AA1093" s="7"/>
      <c r="AC1093" s="7"/>
      <c r="AI1093" s="7"/>
      <c r="AJ1093" s="7"/>
    </row>
    <row r="1094" spans="1:36">
      <c r="A1094" t="s">
        <v>206</v>
      </c>
      <c r="B1094" t="s">
        <v>30</v>
      </c>
      <c r="C1094" s="6">
        <v>43682.388877314814</v>
      </c>
      <c r="D1094">
        <v>339.15</v>
      </c>
      <c r="E1094" s="6">
        <v>43683.503460648149</v>
      </c>
      <c r="F1094">
        <v>336.55</v>
      </c>
      <c r="G1094" s="7">
        <v>-7.7000000000000002E-3</v>
      </c>
      <c r="H1094">
        <v>-2494.1999999999998</v>
      </c>
      <c r="I1094" s="7">
        <v>-1.23E-2</v>
      </c>
      <c r="J1094">
        <v>600</v>
      </c>
      <c r="K1094">
        <v>203490</v>
      </c>
      <c r="L1094">
        <v>5675507.8200000003</v>
      </c>
      <c r="M1094">
        <v>111</v>
      </c>
      <c r="N1094">
        <v>-22.47</v>
      </c>
      <c r="O1094" s="7">
        <v>-0.27079999999999999</v>
      </c>
      <c r="P1094" s="7">
        <v>0.4672</v>
      </c>
      <c r="Q1094" t="s">
        <v>31</v>
      </c>
      <c r="W1094" s="6"/>
      <c r="Y1094" s="6"/>
      <c r="AA1094" s="7"/>
      <c r="AC1094" s="7"/>
      <c r="AI1094" s="7"/>
      <c r="AJ1094" s="7"/>
    </row>
    <row r="1095" spans="1:36">
      <c r="A1095" t="s">
        <v>216</v>
      </c>
      <c r="B1095" t="s">
        <v>30</v>
      </c>
      <c r="C1095" s="6">
        <v>43683.534710648149</v>
      </c>
      <c r="D1095">
        <v>252.45</v>
      </c>
      <c r="E1095" s="6">
        <v>43684.572905092595</v>
      </c>
      <c r="F1095">
        <v>255.35</v>
      </c>
      <c r="G1095" s="7">
        <v>1.15E-2</v>
      </c>
      <c r="H1095">
        <v>-4188.45</v>
      </c>
      <c r="I1095" s="7">
        <v>-3.1600000000000003E-2</v>
      </c>
      <c r="J1095">
        <v>525</v>
      </c>
      <c r="K1095">
        <v>132536.25</v>
      </c>
      <c r="L1095">
        <v>5671319.3700000001</v>
      </c>
      <c r="M1095">
        <v>89</v>
      </c>
      <c r="N1095">
        <v>-47.06</v>
      </c>
      <c r="O1095" s="7">
        <v>-0.17649999999999999</v>
      </c>
      <c r="P1095" s="7">
        <v>0.58169999999999999</v>
      </c>
      <c r="Q1095" t="s">
        <v>31</v>
      </c>
      <c r="W1095" s="6"/>
      <c r="Y1095" s="6"/>
      <c r="AA1095" s="7"/>
      <c r="AC1095" s="7"/>
      <c r="AI1095" s="7"/>
      <c r="AJ1095" s="7"/>
    </row>
    <row r="1096" spans="1:36">
      <c r="A1096" t="s">
        <v>210</v>
      </c>
      <c r="B1096" t="s">
        <v>30</v>
      </c>
      <c r="C1096" s="6">
        <v>43684.572905092595</v>
      </c>
      <c r="D1096">
        <v>138.6</v>
      </c>
      <c r="E1096" s="6">
        <v>43685.569432870368</v>
      </c>
      <c r="F1096">
        <v>31.4</v>
      </c>
      <c r="G1096" s="7">
        <v>-0.77339999999999998</v>
      </c>
      <c r="H1096">
        <v>63300</v>
      </c>
      <c r="I1096" s="7">
        <v>0.76119999999999999</v>
      </c>
      <c r="J1096">
        <v>600</v>
      </c>
      <c r="K1096">
        <v>83160</v>
      </c>
      <c r="L1096">
        <v>5734619.3700000001</v>
      </c>
      <c r="M1096">
        <v>77</v>
      </c>
      <c r="N1096">
        <v>822.08</v>
      </c>
      <c r="O1096" s="7">
        <v>-0.61619999999999997</v>
      </c>
      <c r="P1096" s="7">
        <v>0.94189999999999996</v>
      </c>
      <c r="Q1096" t="s">
        <v>31</v>
      </c>
      <c r="W1096" s="6"/>
      <c r="Y1096" s="6"/>
      <c r="AA1096" s="7"/>
      <c r="AC1096" s="7"/>
      <c r="AI1096" s="7"/>
      <c r="AJ1096" s="7"/>
    </row>
    <row r="1097" spans="1:36">
      <c r="A1097" t="s">
        <v>207</v>
      </c>
      <c r="B1097" t="s">
        <v>30</v>
      </c>
      <c r="C1097" s="6">
        <v>43685.569432870368</v>
      </c>
      <c r="D1097">
        <v>75.650000000000006</v>
      </c>
      <c r="E1097" s="6">
        <v>43685.645821759259</v>
      </c>
      <c r="F1097">
        <v>0.05</v>
      </c>
      <c r="G1097" s="7">
        <v>-0.99929999999999997</v>
      </c>
      <c r="H1097">
        <v>44905.8</v>
      </c>
      <c r="I1097" s="7">
        <v>0.98929999999999996</v>
      </c>
      <c r="J1097">
        <v>600</v>
      </c>
      <c r="K1097">
        <v>45390</v>
      </c>
      <c r="L1097">
        <v>5779525.1699999999</v>
      </c>
      <c r="M1097">
        <v>23</v>
      </c>
      <c r="N1097">
        <v>1952.43</v>
      </c>
      <c r="O1097" s="7">
        <v>-1.5981000000000001</v>
      </c>
      <c r="P1097" s="7">
        <v>0.99929999999999997</v>
      </c>
      <c r="Q1097" t="s">
        <v>31</v>
      </c>
      <c r="W1097" s="6"/>
      <c r="Y1097" s="6"/>
      <c r="AA1097" s="7"/>
      <c r="AC1097" s="7"/>
      <c r="AI1097" s="7"/>
      <c r="AJ1097" s="7"/>
    </row>
    <row r="1098" spans="1:36">
      <c r="A1098" t="s">
        <v>282</v>
      </c>
      <c r="B1098" t="s">
        <v>30</v>
      </c>
      <c r="C1098" s="6">
        <v>43686.388877314814</v>
      </c>
      <c r="D1098">
        <v>293.2</v>
      </c>
      <c r="E1098" s="6">
        <v>43690.388877314814</v>
      </c>
      <c r="F1098">
        <v>302.45</v>
      </c>
      <c r="G1098" s="7">
        <v>3.15E-2</v>
      </c>
      <c r="H1098">
        <v>-7983.41</v>
      </c>
      <c r="I1098" s="7">
        <v>-5.1900000000000002E-2</v>
      </c>
      <c r="J1098">
        <v>525</v>
      </c>
      <c r="K1098">
        <v>153930</v>
      </c>
      <c r="L1098">
        <v>5771541.7599999998</v>
      </c>
      <c r="M1098">
        <v>78</v>
      </c>
      <c r="N1098">
        <v>-102.35</v>
      </c>
      <c r="O1098" s="7">
        <v>-0.15939999999999999</v>
      </c>
      <c r="P1098" s="7">
        <v>0.44490000000000002</v>
      </c>
      <c r="Q1098" t="s">
        <v>31</v>
      </c>
      <c r="W1098" s="6"/>
      <c r="Y1098" s="6"/>
      <c r="AA1098" s="7"/>
      <c r="AC1098" s="7"/>
      <c r="AI1098" s="7"/>
      <c r="AJ1098" s="7"/>
    </row>
    <row r="1099" spans="1:36">
      <c r="A1099" t="s">
        <v>281</v>
      </c>
      <c r="B1099" t="s">
        <v>30</v>
      </c>
      <c r="C1099" s="6">
        <v>43690.388877314814</v>
      </c>
      <c r="D1099">
        <v>216.95</v>
      </c>
      <c r="E1099" s="6">
        <v>43691.447905092595</v>
      </c>
      <c r="F1099">
        <v>71.150000000000006</v>
      </c>
      <c r="G1099" s="7">
        <v>-0.67200000000000004</v>
      </c>
      <c r="H1099">
        <v>75032.47</v>
      </c>
      <c r="I1099" s="7">
        <v>0.65880000000000005</v>
      </c>
      <c r="J1099">
        <v>525</v>
      </c>
      <c r="K1099">
        <v>113898.75</v>
      </c>
      <c r="L1099">
        <v>5846574.2300000004</v>
      </c>
      <c r="M1099">
        <v>95</v>
      </c>
      <c r="N1099">
        <v>789.82</v>
      </c>
      <c r="O1099" s="7">
        <v>-0.48470000000000002</v>
      </c>
      <c r="P1099" s="7">
        <v>0.91910000000000003</v>
      </c>
      <c r="Q1099" t="s">
        <v>31</v>
      </c>
      <c r="W1099" s="6"/>
      <c r="Y1099" s="6"/>
      <c r="AA1099" s="7"/>
      <c r="AC1099" s="7"/>
      <c r="AI1099" s="7"/>
      <c r="AJ1099" s="7"/>
    </row>
    <row r="1100" spans="1:36">
      <c r="A1100" t="s">
        <v>216</v>
      </c>
      <c r="B1100" t="s">
        <v>30</v>
      </c>
      <c r="C1100" s="6">
        <v>43691.447905092595</v>
      </c>
      <c r="D1100">
        <v>102.45</v>
      </c>
      <c r="E1100" s="6">
        <v>43691.645821759259</v>
      </c>
      <c r="F1100">
        <v>0.05</v>
      </c>
      <c r="G1100" s="7">
        <v>-0.99950000000000006</v>
      </c>
      <c r="H1100">
        <v>60825</v>
      </c>
      <c r="I1100" s="7">
        <v>0.98950000000000005</v>
      </c>
      <c r="J1100">
        <v>600</v>
      </c>
      <c r="K1100">
        <v>61470</v>
      </c>
      <c r="L1100">
        <v>5907399.2300000004</v>
      </c>
      <c r="M1100">
        <v>58</v>
      </c>
      <c r="N1100">
        <v>1048.71</v>
      </c>
      <c r="O1100" s="7">
        <v>-0.27960000000000002</v>
      </c>
      <c r="P1100" s="7">
        <v>0.99950000000000006</v>
      </c>
      <c r="Q1100" t="s">
        <v>31</v>
      </c>
      <c r="W1100" s="6"/>
      <c r="Y1100" s="6"/>
      <c r="AA1100" s="7"/>
      <c r="AC1100" s="7"/>
      <c r="AI1100" s="7"/>
      <c r="AJ1100" s="7"/>
    </row>
    <row r="1101" spans="1:36">
      <c r="A1101" t="s">
        <v>217</v>
      </c>
      <c r="B1101" t="s">
        <v>30</v>
      </c>
      <c r="C1101" s="6">
        <v>43693.388877314814</v>
      </c>
      <c r="D1101">
        <v>279.5</v>
      </c>
      <c r="E1101" s="6">
        <v>43693.468738425923</v>
      </c>
      <c r="F1101">
        <v>378</v>
      </c>
      <c r="G1101" s="7">
        <v>0.35239999999999999</v>
      </c>
      <c r="H1101">
        <v>-63045</v>
      </c>
      <c r="I1101" s="7">
        <v>-0.37590000000000001</v>
      </c>
      <c r="J1101">
        <v>600</v>
      </c>
      <c r="K1101">
        <v>167700</v>
      </c>
      <c r="L1101">
        <v>5844354.2300000004</v>
      </c>
      <c r="M1101">
        <v>24</v>
      </c>
      <c r="N1101">
        <v>-2626.88</v>
      </c>
      <c r="O1101" s="7">
        <v>-0.35239999999999999</v>
      </c>
      <c r="P1101" s="7">
        <v>0.14990000000000001</v>
      </c>
      <c r="Q1101" t="s">
        <v>31</v>
      </c>
      <c r="W1101" s="6"/>
      <c r="Y1101" s="6"/>
      <c r="AA1101" s="7"/>
      <c r="AC1101" s="7"/>
      <c r="AI1101" s="7"/>
      <c r="AJ1101" s="7"/>
    </row>
    <row r="1102" spans="1:36">
      <c r="A1102" t="s">
        <v>216</v>
      </c>
      <c r="B1102" t="s">
        <v>30</v>
      </c>
      <c r="C1102" s="6">
        <v>43693.468738425923</v>
      </c>
      <c r="D1102">
        <v>274.64999999999998</v>
      </c>
      <c r="E1102" s="6">
        <v>43696.604155092595</v>
      </c>
      <c r="F1102">
        <v>156.19999999999999</v>
      </c>
      <c r="G1102" s="7">
        <v>-0.43130000000000002</v>
      </c>
      <c r="H1102">
        <v>68484.899999999994</v>
      </c>
      <c r="I1102" s="7">
        <v>0.41560000000000002</v>
      </c>
      <c r="J1102">
        <v>600</v>
      </c>
      <c r="K1102">
        <v>164790</v>
      </c>
      <c r="L1102">
        <v>5912839.1299999999</v>
      </c>
      <c r="M1102">
        <v>117</v>
      </c>
      <c r="N1102">
        <v>585.34</v>
      </c>
      <c r="O1102" s="7">
        <v>-8.0799999999999997E-2</v>
      </c>
      <c r="P1102" s="7">
        <v>0.67210000000000003</v>
      </c>
      <c r="Q1102" t="s">
        <v>31</v>
      </c>
      <c r="W1102" s="6"/>
      <c r="Y1102" s="6"/>
      <c r="AA1102" s="7"/>
      <c r="AC1102" s="7"/>
      <c r="AI1102" s="7"/>
      <c r="AJ1102" s="7"/>
    </row>
    <row r="1103" spans="1:36">
      <c r="A1103" t="s">
        <v>214</v>
      </c>
      <c r="B1103" t="s">
        <v>30</v>
      </c>
      <c r="C1103" s="6">
        <v>43696.604155092595</v>
      </c>
      <c r="D1103">
        <v>224.3</v>
      </c>
      <c r="E1103" s="6">
        <v>43698.416655092595</v>
      </c>
      <c r="F1103">
        <v>89.5</v>
      </c>
      <c r="G1103" s="7">
        <v>-0.60099999999999998</v>
      </c>
      <c r="H1103">
        <v>78997.2</v>
      </c>
      <c r="I1103" s="7">
        <v>0.58699999999999997</v>
      </c>
      <c r="J1103">
        <v>600</v>
      </c>
      <c r="K1103">
        <v>134580</v>
      </c>
      <c r="L1103">
        <v>5991836.3300000001</v>
      </c>
      <c r="M1103">
        <v>101</v>
      </c>
      <c r="N1103">
        <v>782.15</v>
      </c>
      <c r="O1103" s="7">
        <v>-0.20369999999999999</v>
      </c>
      <c r="P1103" s="7">
        <v>0.75480000000000003</v>
      </c>
      <c r="Q1103" t="s">
        <v>31</v>
      </c>
      <c r="W1103" s="6"/>
      <c r="Y1103" s="6"/>
      <c r="AA1103" s="7"/>
      <c r="AC1103" s="7"/>
      <c r="AI1103" s="7"/>
      <c r="AJ1103" s="7"/>
    </row>
    <row r="1104" spans="1:36">
      <c r="A1104" t="s">
        <v>216</v>
      </c>
      <c r="B1104" t="s">
        <v>30</v>
      </c>
      <c r="C1104" s="6">
        <v>43698.416655092595</v>
      </c>
      <c r="D1104">
        <v>167.05</v>
      </c>
      <c r="E1104" s="6">
        <v>43698.503460648149</v>
      </c>
      <c r="F1104">
        <v>216.9</v>
      </c>
      <c r="G1104" s="7">
        <v>0.2984</v>
      </c>
      <c r="H1104">
        <v>-32213.7</v>
      </c>
      <c r="I1104" s="7">
        <v>-0.32140000000000002</v>
      </c>
      <c r="J1104">
        <v>600</v>
      </c>
      <c r="K1104">
        <v>100230</v>
      </c>
      <c r="L1104">
        <v>5959622.6299999999</v>
      </c>
      <c r="M1104">
        <v>26</v>
      </c>
      <c r="N1104">
        <v>-1238.99</v>
      </c>
      <c r="O1104" s="7">
        <v>-0.2984</v>
      </c>
      <c r="P1104" s="7">
        <v>0.25769999999999998</v>
      </c>
      <c r="Q1104" t="s">
        <v>31</v>
      </c>
      <c r="W1104" s="6"/>
      <c r="Y1104" s="6"/>
      <c r="AA1104" s="7"/>
      <c r="AC1104" s="7"/>
      <c r="AI1104" s="7"/>
      <c r="AJ1104" s="7"/>
    </row>
    <row r="1105" spans="1:36">
      <c r="A1105" t="s">
        <v>210</v>
      </c>
      <c r="B1105" t="s">
        <v>30</v>
      </c>
      <c r="C1105" s="6">
        <v>43698.503460648149</v>
      </c>
      <c r="D1105">
        <v>155</v>
      </c>
      <c r="E1105" s="6">
        <v>43699.645821759259</v>
      </c>
      <c r="F1105">
        <v>0.05</v>
      </c>
      <c r="G1105" s="7">
        <v>-0.99970000000000003</v>
      </c>
      <c r="H1105">
        <v>92039.7</v>
      </c>
      <c r="I1105" s="7">
        <v>0.98970000000000002</v>
      </c>
      <c r="J1105">
        <v>600</v>
      </c>
      <c r="K1105">
        <v>93000</v>
      </c>
      <c r="L1105">
        <v>6051662.3300000001</v>
      </c>
      <c r="M1105">
        <v>119</v>
      </c>
      <c r="N1105">
        <v>773.44</v>
      </c>
      <c r="O1105" s="7">
        <v>-0.14349999999999999</v>
      </c>
      <c r="P1105" s="7">
        <v>0.99970000000000003</v>
      </c>
      <c r="Q1105" t="s">
        <v>31</v>
      </c>
      <c r="W1105" s="6"/>
      <c r="Y1105" s="6"/>
      <c r="AA1105" s="7"/>
      <c r="AC1105" s="7"/>
      <c r="AI1105" s="7"/>
      <c r="AJ1105" s="7"/>
    </row>
    <row r="1106" spans="1:36">
      <c r="A1106" t="s">
        <v>197</v>
      </c>
      <c r="B1106" t="s">
        <v>30</v>
      </c>
      <c r="C1106" s="6">
        <v>43700.388877314814</v>
      </c>
      <c r="D1106">
        <v>317.25</v>
      </c>
      <c r="E1106" s="6">
        <v>43703.510405092595</v>
      </c>
      <c r="F1106">
        <v>689.5</v>
      </c>
      <c r="G1106" s="7">
        <v>1.1734</v>
      </c>
      <c r="H1106">
        <v>-229390.5</v>
      </c>
      <c r="I1106" s="7">
        <v>-1.2051000000000001</v>
      </c>
      <c r="J1106">
        <v>600</v>
      </c>
      <c r="K1106">
        <v>190350</v>
      </c>
      <c r="L1106">
        <v>5822271.8300000001</v>
      </c>
      <c r="M1106">
        <v>113</v>
      </c>
      <c r="N1106">
        <v>-2030</v>
      </c>
      <c r="O1106" s="7">
        <v>-2.2645</v>
      </c>
      <c r="P1106" s="7">
        <v>0.1037</v>
      </c>
      <c r="Q1106" t="s">
        <v>31</v>
      </c>
      <c r="W1106" s="6"/>
      <c r="Y1106" s="6"/>
      <c r="AA1106" s="7"/>
      <c r="AC1106" s="7"/>
      <c r="AI1106" s="7"/>
      <c r="AJ1106" s="7"/>
    </row>
    <row r="1107" spans="1:36">
      <c r="A1107" t="s">
        <v>186</v>
      </c>
      <c r="B1107" t="s">
        <v>30</v>
      </c>
      <c r="C1107" s="6">
        <v>43703.513877314814</v>
      </c>
      <c r="D1107">
        <v>238.65</v>
      </c>
      <c r="E1107" s="6">
        <v>43703.520821759259</v>
      </c>
      <c r="F1107">
        <v>296.05</v>
      </c>
      <c r="G1107" s="7">
        <v>0.24049999999999999</v>
      </c>
      <c r="H1107">
        <v>-37648.199999999997</v>
      </c>
      <c r="I1107" s="7">
        <v>-0.26290000000000002</v>
      </c>
      <c r="J1107">
        <v>600</v>
      </c>
      <c r="K1107">
        <v>143190</v>
      </c>
      <c r="L1107">
        <v>5784623.6299999999</v>
      </c>
      <c r="M1107">
        <v>3</v>
      </c>
      <c r="N1107">
        <v>-12549.4</v>
      </c>
      <c r="O1107" s="7">
        <v>-0.24049999999999999</v>
      </c>
      <c r="P1107" s="7">
        <v>7.4200000000000002E-2</v>
      </c>
      <c r="Q1107" t="s">
        <v>31</v>
      </c>
      <c r="W1107" s="6"/>
      <c r="Y1107" s="6"/>
      <c r="AA1107" s="7"/>
      <c r="AC1107" s="7"/>
      <c r="AI1107" s="7"/>
      <c r="AJ1107" s="7"/>
    </row>
    <row r="1108" spans="1:36">
      <c r="A1108" t="s">
        <v>188</v>
      </c>
      <c r="B1108" t="s">
        <v>30</v>
      </c>
      <c r="C1108" s="6">
        <v>43703.520821759259</v>
      </c>
      <c r="D1108">
        <v>276.45</v>
      </c>
      <c r="E1108" s="6">
        <v>43705.406238425923</v>
      </c>
      <c r="F1108">
        <v>49.65</v>
      </c>
      <c r="G1108" s="7">
        <v>-0.82040000000000002</v>
      </c>
      <c r="H1108">
        <v>134123.4</v>
      </c>
      <c r="I1108" s="7">
        <v>0.80859999999999999</v>
      </c>
      <c r="J1108">
        <v>600</v>
      </c>
      <c r="K1108">
        <v>165870</v>
      </c>
      <c r="L1108">
        <v>5918747.0300000003</v>
      </c>
      <c r="M1108">
        <v>122</v>
      </c>
      <c r="N1108">
        <v>1099.3699999999999</v>
      </c>
      <c r="O1108" s="7">
        <v>-0.28870000000000001</v>
      </c>
      <c r="P1108" s="7">
        <v>0.85419999999999996</v>
      </c>
      <c r="Q1108" t="s">
        <v>31</v>
      </c>
      <c r="W1108" s="6"/>
      <c r="Y1108" s="6"/>
      <c r="AA1108" s="7"/>
      <c r="AC1108" s="7"/>
      <c r="AI1108" s="7"/>
      <c r="AJ1108" s="7"/>
    </row>
    <row r="1109" spans="1:36">
      <c r="A1109" t="s">
        <v>212</v>
      </c>
      <c r="B1109" t="s">
        <v>30</v>
      </c>
      <c r="C1109" s="6">
        <v>43705.406238425923</v>
      </c>
      <c r="D1109">
        <v>183.8</v>
      </c>
      <c r="E1109" s="6">
        <v>43706.645821759259</v>
      </c>
      <c r="F1109">
        <v>0.05</v>
      </c>
      <c r="G1109" s="7">
        <v>-0.99970000000000003</v>
      </c>
      <c r="H1109">
        <v>109146.9</v>
      </c>
      <c r="I1109" s="7">
        <v>0.98970000000000002</v>
      </c>
      <c r="J1109">
        <v>600</v>
      </c>
      <c r="K1109">
        <v>110280</v>
      </c>
      <c r="L1109">
        <v>6027893.9299999997</v>
      </c>
      <c r="M1109">
        <v>147</v>
      </c>
      <c r="N1109">
        <v>742.5</v>
      </c>
      <c r="O1109" s="7">
        <v>-9.1899999999999996E-2</v>
      </c>
      <c r="P1109" s="7">
        <v>0.99970000000000003</v>
      </c>
      <c r="Q1109" t="s">
        <v>31</v>
      </c>
      <c r="W1109" s="6"/>
      <c r="Y1109" s="6"/>
      <c r="AA1109" s="7"/>
      <c r="AC1109" s="7"/>
      <c r="AI1109" s="7"/>
      <c r="AJ1109" s="7"/>
    </row>
    <row r="1110" spans="1:36">
      <c r="A1110" t="s">
        <v>186</v>
      </c>
      <c r="B1110" t="s">
        <v>30</v>
      </c>
      <c r="C1110" s="6">
        <v>43707.388877314814</v>
      </c>
      <c r="D1110">
        <v>351.8</v>
      </c>
      <c r="E1110" s="6">
        <v>43707.399293981478</v>
      </c>
      <c r="F1110">
        <v>399.6</v>
      </c>
      <c r="G1110" s="7">
        <v>0.13589999999999999</v>
      </c>
      <c r="H1110">
        <v>-33188.400000000001</v>
      </c>
      <c r="I1110" s="7">
        <v>-0.15720000000000001</v>
      </c>
      <c r="J1110">
        <v>600</v>
      </c>
      <c r="K1110">
        <v>211080</v>
      </c>
      <c r="L1110">
        <v>5994705.5300000003</v>
      </c>
      <c r="M1110">
        <v>4</v>
      </c>
      <c r="N1110">
        <v>-8297.1</v>
      </c>
      <c r="O1110" s="7">
        <v>-0.15920000000000001</v>
      </c>
      <c r="P1110" s="7">
        <v>4.24E-2</v>
      </c>
      <c r="Q1110" t="s">
        <v>31</v>
      </c>
      <c r="W1110" s="6"/>
      <c r="Y1110" s="6"/>
      <c r="AA1110" s="7"/>
      <c r="AC1110" s="7"/>
      <c r="AI1110" s="7"/>
      <c r="AJ1110" s="7"/>
    </row>
    <row r="1111" spans="1:36">
      <c r="A1111" t="s">
        <v>188</v>
      </c>
      <c r="B1111" t="s">
        <v>30</v>
      </c>
      <c r="C1111" s="6">
        <v>43707.399293981478</v>
      </c>
      <c r="D1111">
        <v>281.2</v>
      </c>
      <c r="E1111" s="6">
        <v>43707.440960648149</v>
      </c>
      <c r="F1111">
        <v>400.4</v>
      </c>
      <c r="G1111" s="7">
        <v>0.4239</v>
      </c>
      <c r="H1111">
        <v>-75609.600000000006</v>
      </c>
      <c r="I1111" s="7">
        <v>-0.4481</v>
      </c>
      <c r="J1111">
        <v>600</v>
      </c>
      <c r="K1111">
        <v>168720</v>
      </c>
      <c r="L1111">
        <v>5919095.9299999997</v>
      </c>
      <c r="M1111">
        <v>13</v>
      </c>
      <c r="N1111">
        <v>-5816.12</v>
      </c>
      <c r="O1111" s="7">
        <v>-0.4239</v>
      </c>
      <c r="P1111" s="7">
        <v>0.15340000000000001</v>
      </c>
      <c r="Q1111" t="s">
        <v>31</v>
      </c>
      <c r="W1111" s="6"/>
      <c r="Y1111" s="6"/>
      <c r="AA1111" s="7"/>
      <c r="AC1111" s="7"/>
      <c r="AI1111" s="7"/>
      <c r="AJ1111" s="7"/>
    </row>
    <row r="1112" spans="1:36">
      <c r="A1112" t="s">
        <v>185</v>
      </c>
      <c r="B1112" t="s">
        <v>30</v>
      </c>
      <c r="C1112" s="6">
        <v>43707.440960648149</v>
      </c>
      <c r="D1112">
        <v>324.64999999999998</v>
      </c>
      <c r="E1112" s="6">
        <v>43707.57984953704</v>
      </c>
      <c r="F1112">
        <v>380.85</v>
      </c>
      <c r="G1112" s="7">
        <v>0.1731</v>
      </c>
      <c r="H1112">
        <v>-37953</v>
      </c>
      <c r="I1112" s="7">
        <v>-0.1948</v>
      </c>
      <c r="J1112">
        <v>600</v>
      </c>
      <c r="K1112">
        <v>194790</v>
      </c>
      <c r="L1112">
        <v>5881142.9299999997</v>
      </c>
      <c r="M1112">
        <v>41</v>
      </c>
      <c r="N1112">
        <v>-925.68</v>
      </c>
      <c r="O1112" s="7">
        <v>-0.1731</v>
      </c>
      <c r="P1112" s="7">
        <v>0.33739999999999998</v>
      </c>
      <c r="Q1112" t="s">
        <v>31</v>
      </c>
      <c r="W1112" s="6"/>
      <c r="Y1112" s="6"/>
      <c r="AA1112" s="7"/>
      <c r="AC1112" s="7"/>
      <c r="AI1112" s="7"/>
      <c r="AJ1112" s="7"/>
    </row>
    <row r="1113" spans="1:36">
      <c r="A1113" t="s">
        <v>187</v>
      </c>
      <c r="B1113" t="s">
        <v>30</v>
      </c>
      <c r="C1113" s="6">
        <v>43707.57984953704</v>
      </c>
      <c r="D1113">
        <v>260</v>
      </c>
      <c r="E1113" s="6">
        <v>43711.388877314814</v>
      </c>
      <c r="F1113">
        <v>440</v>
      </c>
      <c r="G1113" s="7">
        <v>0.69230000000000003</v>
      </c>
      <c r="H1113">
        <v>-112200</v>
      </c>
      <c r="I1113" s="7">
        <v>-0.71919999999999995</v>
      </c>
      <c r="J1113">
        <v>600</v>
      </c>
      <c r="K1113">
        <v>156000</v>
      </c>
      <c r="L1113">
        <v>5768942.9299999997</v>
      </c>
      <c r="M1113">
        <v>23</v>
      </c>
      <c r="N1113">
        <v>-4878.26</v>
      </c>
      <c r="O1113" s="7">
        <v>-0.69230000000000003</v>
      </c>
      <c r="P1113" s="7">
        <v>0.23019999999999999</v>
      </c>
      <c r="Q1113" t="s">
        <v>31</v>
      </c>
      <c r="W1113" s="6"/>
      <c r="Y1113" s="6"/>
      <c r="AA1113" s="7"/>
      <c r="AC1113" s="7"/>
      <c r="AI1113" s="7"/>
      <c r="AJ1113" s="7"/>
    </row>
    <row r="1114" spans="1:36">
      <c r="A1114" t="s">
        <v>224</v>
      </c>
      <c r="B1114" t="s">
        <v>30</v>
      </c>
      <c r="C1114" s="6">
        <v>43711.388877314814</v>
      </c>
      <c r="D1114">
        <v>247.2</v>
      </c>
      <c r="E1114" s="6">
        <v>43712.482627314814</v>
      </c>
      <c r="F1114">
        <v>139.1</v>
      </c>
      <c r="G1114" s="7">
        <v>-0.43730000000000002</v>
      </c>
      <c r="H1114">
        <v>62542.2</v>
      </c>
      <c r="I1114" s="7">
        <v>0.42170000000000002</v>
      </c>
      <c r="J1114">
        <v>600</v>
      </c>
      <c r="K1114">
        <v>148320</v>
      </c>
      <c r="L1114">
        <v>5831485.1299999999</v>
      </c>
      <c r="M1114">
        <v>105</v>
      </c>
      <c r="N1114">
        <v>595.64</v>
      </c>
      <c r="O1114" s="7">
        <v>-0.21379999999999999</v>
      </c>
      <c r="P1114" s="7">
        <v>0.78339999999999999</v>
      </c>
      <c r="Q1114" t="s">
        <v>31</v>
      </c>
      <c r="W1114" s="6"/>
      <c r="Y1114" s="6"/>
      <c r="AA1114" s="7"/>
      <c r="AC1114" s="7"/>
      <c r="AI1114" s="7"/>
      <c r="AJ1114" s="7"/>
    </row>
    <row r="1115" spans="1:36">
      <c r="A1115" t="s">
        <v>203</v>
      </c>
      <c r="B1115" t="s">
        <v>30</v>
      </c>
      <c r="C1115" s="6">
        <v>43712.482627314814</v>
      </c>
      <c r="D1115">
        <v>161.94999999999999</v>
      </c>
      <c r="E1115" s="6">
        <v>43713.48609953704</v>
      </c>
      <c r="F1115">
        <v>99.95</v>
      </c>
      <c r="G1115" s="7">
        <v>-0.38279999999999997</v>
      </c>
      <c r="H1115">
        <v>35628.6</v>
      </c>
      <c r="I1115" s="7">
        <v>0.36670000000000003</v>
      </c>
      <c r="J1115">
        <v>600</v>
      </c>
      <c r="K1115">
        <v>97170</v>
      </c>
      <c r="L1115">
        <v>5867113.7300000004</v>
      </c>
      <c r="M1115">
        <v>79</v>
      </c>
      <c r="N1115">
        <v>450.99</v>
      </c>
      <c r="O1115" s="7">
        <v>-0.38719999999999999</v>
      </c>
      <c r="P1115" s="7">
        <v>0.77429999999999999</v>
      </c>
      <c r="Q1115" t="s">
        <v>31</v>
      </c>
      <c r="W1115" s="6"/>
      <c r="Y1115" s="6"/>
      <c r="AA1115" s="7"/>
      <c r="AC1115" s="7"/>
      <c r="AI1115" s="7"/>
      <c r="AJ1115" s="7"/>
    </row>
    <row r="1116" spans="1:36">
      <c r="A1116" t="s">
        <v>204</v>
      </c>
      <c r="B1116" t="s">
        <v>30</v>
      </c>
      <c r="C1116" s="6">
        <v>43713.48609953704</v>
      </c>
      <c r="D1116">
        <v>121.9</v>
      </c>
      <c r="E1116" s="6">
        <v>43713.645821759259</v>
      </c>
      <c r="F1116">
        <v>0.05</v>
      </c>
      <c r="G1116" s="7">
        <v>-0.99960000000000004</v>
      </c>
      <c r="H1116">
        <v>72378.3</v>
      </c>
      <c r="I1116" s="7">
        <v>0.98960000000000004</v>
      </c>
      <c r="J1116">
        <v>600</v>
      </c>
      <c r="K1116">
        <v>73140</v>
      </c>
      <c r="L1116">
        <v>5939492.0300000003</v>
      </c>
      <c r="M1116">
        <v>47</v>
      </c>
      <c r="N1116">
        <v>1539.96</v>
      </c>
      <c r="O1116" s="7">
        <v>-0.57379999999999998</v>
      </c>
      <c r="P1116" s="7">
        <v>0.99960000000000004</v>
      </c>
      <c r="Q1116" t="s">
        <v>31</v>
      </c>
      <c r="W1116" s="6"/>
      <c r="Y1116" s="6"/>
      <c r="AA1116" s="7"/>
      <c r="AC1116" s="7"/>
      <c r="AI1116" s="7"/>
      <c r="AJ1116" s="7"/>
    </row>
    <row r="1117" spans="1:36">
      <c r="A1117" t="s">
        <v>204</v>
      </c>
      <c r="B1117" t="s">
        <v>30</v>
      </c>
      <c r="C1117" s="6">
        <v>43714.388877314814</v>
      </c>
      <c r="D1117">
        <v>362.1</v>
      </c>
      <c r="E1117" s="6">
        <v>43714.39234953704</v>
      </c>
      <c r="F1117">
        <v>368.7</v>
      </c>
      <c r="G1117" s="7">
        <v>1.8200000000000001E-2</v>
      </c>
      <c r="H1117">
        <v>-8344.7999999999993</v>
      </c>
      <c r="I1117" s="7">
        <v>-3.8399999999999997E-2</v>
      </c>
      <c r="J1117">
        <v>600</v>
      </c>
      <c r="K1117">
        <v>217260</v>
      </c>
      <c r="L1117">
        <v>5931147.2300000004</v>
      </c>
      <c r="M1117">
        <v>2</v>
      </c>
      <c r="N1117">
        <v>-4172.3999999999996</v>
      </c>
      <c r="O1117" s="7">
        <v>-0.20910000000000001</v>
      </c>
      <c r="P1117" s="7">
        <v>0.1656</v>
      </c>
      <c r="Q1117" t="s">
        <v>31</v>
      </c>
      <c r="W1117" s="6"/>
      <c r="Y1117" s="6"/>
      <c r="AA1117" s="7"/>
      <c r="AC1117" s="7"/>
      <c r="AI1117" s="7"/>
      <c r="AJ1117" s="7"/>
    </row>
    <row r="1118" spans="1:36">
      <c r="A1118" t="s">
        <v>203</v>
      </c>
      <c r="B1118" t="s">
        <v>30</v>
      </c>
      <c r="C1118" s="6">
        <v>43714.39234953704</v>
      </c>
      <c r="D1118">
        <v>251.25</v>
      </c>
      <c r="E1118" s="6">
        <v>43717.388877314814</v>
      </c>
      <c r="F1118">
        <v>227.95</v>
      </c>
      <c r="G1118" s="7">
        <v>-9.2700000000000005E-2</v>
      </c>
      <c r="H1118">
        <v>11104.8</v>
      </c>
      <c r="I1118" s="7">
        <v>7.3700000000000002E-2</v>
      </c>
      <c r="J1118">
        <v>600</v>
      </c>
      <c r="K1118">
        <v>150750</v>
      </c>
      <c r="L1118">
        <v>5942252.0300000003</v>
      </c>
      <c r="M1118">
        <v>77</v>
      </c>
      <c r="N1118">
        <v>144.22</v>
      </c>
      <c r="O1118" s="7">
        <v>-0.1741</v>
      </c>
      <c r="P1118" s="7">
        <v>0.41089999999999999</v>
      </c>
      <c r="Q1118" t="s">
        <v>31</v>
      </c>
      <c r="W1118" s="6"/>
      <c r="Y1118" s="6"/>
      <c r="AA1118" s="7"/>
      <c r="AC1118" s="7"/>
      <c r="AI1118" s="7"/>
      <c r="AJ1118" s="7"/>
    </row>
    <row r="1119" spans="1:36">
      <c r="A1119" t="s">
        <v>204</v>
      </c>
      <c r="B1119" t="s">
        <v>30</v>
      </c>
      <c r="C1119" s="6">
        <v>43717.388877314814</v>
      </c>
      <c r="D1119">
        <v>254.1</v>
      </c>
      <c r="E1119" s="6">
        <v>43717.42359953704</v>
      </c>
      <c r="F1119">
        <v>477.8</v>
      </c>
      <c r="G1119" s="7">
        <v>0.88039999999999996</v>
      </c>
      <c r="H1119">
        <v>-138611.4</v>
      </c>
      <c r="I1119" s="7">
        <v>-0.90920000000000001</v>
      </c>
      <c r="J1119">
        <v>600</v>
      </c>
      <c r="K1119">
        <v>152460</v>
      </c>
      <c r="L1119">
        <v>5803640.6299999999</v>
      </c>
      <c r="M1119">
        <v>11</v>
      </c>
      <c r="N1119">
        <v>-12601.04</v>
      </c>
      <c r="O1119" s="7">
        <v>-0.88039999999999996</v>
      </c>
      <c r="P1119" s="7">
        <v>0.1145</v>
      </c>
      <c r="Q1119" t="s">
        <v>31</v>
      </c>
      <c r="W1119" s="6"/>
      <c r="Y1119" s="6"/>
      <c r="AA1119" s="7"/>
      <c r="AC1119" s="7"/>
      <c r="AI1119" s="7"/>
      <c r="AJ1119" s="7"/>
    </row>
    <row r="1120" spans="1:36">
      <c r="A1120" t="s">
        <v>187</v>
      </c>
      <c r="B1120" t="s">
        <v>30</v>
      </c>
      <c r="C1120" s="6">
        <v>43717.42359953704</v>
      </c>
      <c r="D1120">
        <v>238</v>
      </c>
      <c r="E1120" s="6">
        <v>43720.604155092595</v>
      </c>
      <c r="F1120">
        <v>0.5</v>
      </c>
      <c r="G1120" s="7">
        <v>-0.99790000000000001</v>
      </c>
      <c r="H1120">
        <v>141069</v>
      </c>
      <c r="I1120" s="7">
        <v>0.9879</v>
      </c>
      <c r="J1120">
        <v>600</v>
      </c>
      <c r="K1120">
        <v>142800</v>
      </c>
      <c r="L1120">
        <v>5944709.6299999999</v>
      </c>
      <c r="M1120">
        <v>207</v>
      </c>
      <c r="N1120">
        <v>681.49</v>
      </c>
      <c r="O1120" s="7">
        <v>-0.35270000000000001</v>
      </c>
      <c r="P1120" s="7">
        <v>0.99870000000000003</v>
      </c>
      <c r="Q1120" t="s">
        <v>31</v>
      </c>
      <c r="W1120" s="6"/>
      <c r="Y1120" s="6"/>
      <c r="AA1120" s="7"/>
      <c r="AC1120" s="7"/>
      <c r="AI1120" s="7"/>
      <c r="AJ1120" s="7"/>
    </row>
    <row r="1121" spans="1:36">
      <c r="A1121" t="s">
        <v>210</v>
      </c>
      <c r="B1121" t="s">
        <v>30</v>
      </c>
      <c r="C1121" s="6">
        <v>43720.604155092595</v>
      </c>
      <c r="D1121">
        <v>43.6</v>
      </c>
      <c r="E1121" s="6">
        <v>43720.645821759259</v>
      </c>
      <c r="F1121">
        <v>0.05</v>
      </c>
      <c r="G1121" s="7">
        <v>-0.99890000000000001</v>
      </c>
      <c r="H1121">
        <v>25868.1</v>
      </c>
      <c r="I1121" s="7">
        <v>0.98880000000000001</v>
      </c>
      <c r="J1121">
        <v>600</v>
      </c>
      <c r="K1121">
        <v>26160</v>
      </c>
      <c r="L1121">
        <v>5970577.7300000004</v>
      </c>
      <c r="M1121">
        <v>13</v>
      </c>
      <c r="N1121">
        <v>1989.85</v>
      </c>
      <c r="O1121" s="7">
        <v>-0.88649999999999995</v>
      </c>
      <c r="P1121" s="7">
        <v>0.99890000000000001</v>
      </c>
      <c r="Q1121" t="s">
        <v>31</v>
      </c>
      <c r="W1121" s="6"/>
      <c r="Y1121" s="6"/>
      <c r="AA1121" s="7"/>
      <c r="AC1121" s="7"/>
      <c r="AI1121" s="7"/>
      <c r="AJ1121" s="7"/>
    </row>
    <row r="1122" spans="1:36">
      <c r="A1122" t="s">
        <v>217</v>
      </c>
      <c r="B1122" t="s">
        <v>30</v>
      </c>
      <c r="C1122" s="6">
        <v>43721.388877314814</v>
      </c>
      <c r="D1122">
        <v>266.95</v>
      </c>
      <c r="E1122" s="6">
        <v>43721.565960648149</v>
      </c>
      <c r="F1122">
        <v>278.25</v>
      </c>
      <c r="G1122" s="7">
        <v>4.2299999999999997E-2</v>
      </c>
      <c r="H1122">
        <v>-10051.200000000001</v>
      </c>
      <c r="I1122" s="7">
        <v>-6.2799999999999995E-2</v>
      </c>
      <c r="J1122">
        <v>600</v>
      </c>
      <c r="K1122">
        <v>160170</v>
      </c>
      <c r="L1122">
        <v>5960526.5300000003</v>
      </c>
      <c r="M1122">
        <v>52</v>
      </c>
      <c r="N1122">
        <v>-193.29</v>
      </c>
      <c r="O1122" s="7">
        <v>-0.2656</v>
      </c>
      <c r="P1122" s="7">
        <v>0.34310000000000002</v>
      </c>
      <c r="Q1122" t="s">
        <v>31</v>
      </c>
      <c r="W1122" s="6"/>
      <c r="Y1122" s="6"/>
      <c r="AA1122" s="7"/>
      <c r="AC1122" s="7"/>
      <c r="AI1122" s="7"/>
      <c r="AJ1122" s="7"/>
    </row>
    <row r="1123" spans="1:36">
      <c r="A1123" t="s">
        <v>207</v>
      </c>
      <c r="B1123" t="s">
        <v>30</v>
      </c>
      <c r="C1123" s="6">
        <v>43721.565960648149</v>
      </c>
      <c r="D1123">
        <v>214.4</v>
      </c>
      <c r="E1123" s="6">
        <v>43724.541655092595</v>
      </c>
      <c r="F1123">
        <v>195.45</v>
      </c>
      <c r="G1123" s="7">
        <v>-8.8400000000000006E-2</v>
      </c>
      <c r="H1123">
        <v>8910.9</v>
      </c>
      <c r="I1123" s="7">
        <v>6.93E-2</v>
      </c>
      <c r="J1123">
        <v>600</v>
      </c>
      <c r="K1123">
        <v>128640</v>
      </c>
      <c r="L1123">
        <v>5969437.4299999997</v>
      </c>
      <c r="M1123">
        <v>71</v>
      </c>
      <c r="N1123">
        <v>125.51</v>
      </c>
      <c r="O1123" s="7">
        <v>-0.2626</v>
      </c>
      <c r="P1123" s="7">
        <v>0.55059999999999998</v>
      </c>
      <c r="Q1123" t="s">
        <v>31</v>
      </c>
      <c r="W1123" s="6"/>
      <c r="Y1123" s="6"/>
      <c r="AA1123" s="7"/>
      <c r="AC1123" s="7"/>
      <c r="AI1123" s="7"/>
      <c r="AJ1123" s="7"/>
    </row>
    <row r="1124" spans="1:36">
      <c r="A1124" t="s">
        <v>210</v>
      </c>
      <c r="B1124" t="s">
        <v>30</v>
      </c>
      <c r="C1124" s="6">
        <v>43724.541655092595</v>
      </c>
      <c r="D1124">
        <v>232.45</v>
      </c>
      <c r="E1124" s="6">
        <v>43726.51734953704</v>
      </c>
      <c r="F1124">
        <v>23.2</v>
      </c>
      <c r="G1124" s="7">
        <v>-0.9002</v>
      </c>
      <c r="H1124">
        <v>124016.1</v>
      </c>
      <c r="I1124" s="7">
        <v>0.88919999999999999</v>
      </c>
      <c r="J1124">
        <v>600</v>
      </c>
      <c r="K1124">
        <v>139470</v>
      </c>
      <c r="L1124">
        <v>6093453.5300000003</v>
      </c>
      <c r="M1124">
        <v>148</v>
      </c>
      <c r="N1124">
        <v>837.95</v>
      </c>
      <c r="O1124" s="7">
        <v>-0.22950000000000001</v>
      </c>
      <c r="P1124" s="7">
        <v>0.95269999999999999</v>
      </c>
      <c r="Q1124" t="s">
        <v>31</v>
      </c>
      <c r="W1124" s="6"/>
      <c r="Y1124" s="6"/>
      <c r="AA1124" s="7"/>
      <c r="AC1124" s="7"/>
      <c r="AI1124" s="7"/>
      <c r="AJ1124" s="7"/>
    </row>
    <row r="1125" spans="1:36">
      <c r="A1125" t="s">
        <v>223</v>
      </c>
      <c r="B1125" t="s">
        <v>30</v>
      </c>
      <c r="C1125" s="6">
        <v>43726.51734953704</v>
      </c>
      <c r="D1125">
        <v>129.4</v>
      </c>
      <c r="E1125" s="6">
        <v>43726.631932870368</v>
      </c>
      <c r="F1125">
        <v>210</v>
      </c>
      <c r="G1125" s="7">
        <v>0.62290000000000001</v>
      </c>
      <c r="H1125">
        <v>-50396.4</v>
      </c>
      <c r="I1125" s="7">
        <v>-0.64910000000000001</v>
      </c>
      <c r="J1125">
        <v>600</v>
      </c>
      <c r="K1125">
        <v>77640</v>
      </c>
      <c r="L1125">
        <v>6043057.1299999999</v>
      </c>
      <c r="M1125">
        <v>34</v>
      </c>
      <c r="N1125">
        <v>-1482.25</v>
      </c>
      <c r="O1125" s="7">
        <v>-0.77470000000000006</v>
      </c>
      <c r="P1125" s="7">
        <v>0.2427</v>
      </c>
      <c r="Q1125" t="s">
        <v>31</v>
      </c>
      <c r="W1125" s="6"/>
      <c r="Y1125" s="6"/>
      <c r="AA1125" s="7"/>
      <c r="AC1125" s="7"/>
      <c r="AI1125" s="7"/>
      <c r="AJ1125" s="7"/>
    </row>
    <row r="1126" spans="1:36">
      <c r="A1126" t="s">
        <v>220</v>
      </c>
      <c r="B1126" t="s">
        <v>30</v>
      </c>
      <c r="C1126" s="6">
        <v>43726.635405092595</v>
      </c>
      <c r="D1126">
        <v>132.44999999999999</v>
      </c>
      <c r="E1126" s="6">
        <v>43727.645821759259</v>
      </c>
      <c r="F1126">
        <v>0.05</v>
      </c>
      <c r="G1126" s="7">
        <v>-0.99960000000000004</v>
      </c>
      <c r="H1126">
        <v>78645</v>
      </c>
      <c r="I1126" s="7">
        <v>0.98960000000000004</v>
      </c>
      <c r="J1126">
        <v>600</v>
      </c>
      <c r="K1126">
        <v>79470</v>
      </c>
      <c r="L1126">
        <v>6121702.1299999999</v>
      </c>
      <c r="M1126">
        <v>81</v>
      </c>
      <c r="N1126">
        <v>970.93</v>
      </c>
      <c r="O1126" s="7">
        <v>-0.16950000000000001</v>
      </c>
      <c r="P1126" s="7">
        <v>0.99960000000000004</v>
      </c>
      <c r="Q1126" t="s">
        <v>31</v>
      </c>
      <c r="W1126" s="6"/>
      <c r="Y1126" s="6"/>
      <c r="AA1126" s="7"/>
      <c r="AC1126" s="7"/>
      <c r="AI1126" s="7"/>
      <c r="AJ1126" s="7"/>
    </row>
    <row r="1127" spans="1:36">
      <c r="A1127" t="s">
        <v>202</v>
      </c>
      <c r="B1127" t="s">
        <v>30</v>
      </c>
      <c r="C1127" s="6">
        <v>43728.388877314814</v>
      </c>
      <c r="D1127">
        <v>324.45</v>
      </c>
      <c r="E1127" s="6">
        <v>43728.399293981478</v>
      </c>
      <c r="F1127">
        <v>369.35</v>
      </c>
      <c r="G1127" s="7">
        <v>0.1384</v>
      </c>
      <c r="H1127">
        <v>-31102.799999999999</v>
      </c>
      <c r="I1127" s="7">
        <v>-0.1598</v>
      </c>
      <c r="J1127">
        <v>600</v>
      </c>
      <c r="K1127">
        <v>194670</v>
      </c>
      <c r="L1127">
        <v>6090599.3300000001</v>
      </c>
      <c r="M1127">
        <v>4</v>
      </c>
      <c r="N1127">
        <v>-7775.7</v>
      </c>
      <c r="O1127" s="7">
        <v>-0.14580000000000001</v>
      </c>
      <c r="P1127" s="7">
        <v>0.1091</v>
      </c>
      <c r="Q1127" t="s">
        <v>31</v>
      </c>
      <c r="W1127" s="6"/>
      <c r="Y1127" s="6"/>
      <c r="AA1127" s="7"/>
      <c r="AC1127" s="7"/>
      <c r="AI1127" s="7"/>
      <c r="AJ1127" s="7"/>
    </row>
    <row r="1128" spans="1:36">
      <c r="A1128" t="s">
        <v>184</v>
      </c>
      <c r="B1128" t="s">
        <v>30</v>
      </c>
      <c r="C1128" s="6">
        <v>43728.399293981478</v>
      </c>
      <c r="D1128">
        <v>280.25</v>
      </c>
      <c r="E1128" s="6">
        <v>43732.451377314814</v>
      </c>
      <c r="F1128">
        <v>9.9</v>
      </c>
      <c r="G1128" s="7">
        <v>-0.9647</v>
      </c>
      <c r="H1128">
        <v>160469.1</v>
      </c>
      <c r="I1128" s="7">
        <v>0.95430000000000004</v>
      </c>
      <c r="J1128">
        <v>600</v>
      </c>
      <c r="K1128">
        <v>168150</v>
      </c>
      <c r="L1128">
        <v>6251068.4299999997</v>
      </c>
      <c r="M1128">
        <v>170</v>
      </c>
      <c r="N1128">
        <v>943.94</v>
      </c>
      <c r="O1128" s="7">
        <v>-0.25740000000000002</v>
      </c>
      <c r="P1128" s="7">
        <v>0.99199999999999999</v>
      </c>
      <c r="Q1128" t="s">
        <v>31</v>
      </c>
      <c r="W1128" s="6"/>
      <c r="Y1128" s="6"/>
      <c r="AA1128" s="7"/>
      <c r="AC1128" s="7"/>
      <c r="AI1128" s="7"/>
      <c r="AJ1128" s="7"/>
    </row>
    <row r="1129" spans="1:36">
      <c r="A1129" t="s">
        <v>245</v>
      </c>
      <c r="B1129" t="s">
        <v>30</v>
      </c>
      <c r="C1129" s="6">
        <v>43732.482627314814</v>
      </c>
      <c r="D1129">
        <v>387.2</v>
      </c>
      <c r="E1129" s="6">
        <v>43732.61109953704</v>
      </c>
      <c r="F1129">
        <v>559</v>
      </c>
      <c r="G1129" s="7">
        <v>0.44369999999999998</v>
      </c>
      <c r="H1129">
        <v>-95162.55</v>
      </c>
      <c r="I1129" s="7">
        <v>-0.46810000000000002</v>
      </c>
      <c r="J1129">
        <v>525</v>
      </c>
      <c r="K1129">
        <v>203280</v>
      </c>
      <c r="L1129">
        <v>6155905.8799999999</v>
      </c>
      <c r="M1129">
        <v>38</v>
      </c>
      <c r="N1129">
        <v>-2504.2800000000002</v>
      </c>
      <c r="O1129" s="7">
        <v>-0.44369999999999998</v>
      </c>
      <c r="P1129" s="7">
        <v>0.23749999999999999</v>
      </c>
      <c r="Q1129" t="s">
        <v>31</v>
      </c>
      <c r="W1129" s="6"/>
      <c r="Y1129" s="6"/>
      <c r="AA1129" s="7"/>
      <c r="AC1129" s="7"/>
      <c r="AI1129" s="7"/>
      <c r="AJ1129" s="7"/>
    </row>
    <row r="1130" spans="1:36">
      <c r="A1130" t="s">
        <v>233</v>
      </c>
      <c r="B1130" t="s">
        <v>30</v>
      </c>
      <c r="C1130" s="6">
        <v>43733.388877314814</v>
      </c>
      <c r="D1130">
        <v>323.7</v>
      </c>
      <c r="E1130" s="6">
        <v>43734.39234953704</v>
      </c>
      <c r="F1130">
        <v>165.85</v>
      </c>
      <c r="G1130" s="7">
        <v>-0.48759999999999998</v>
      </c>
      <c r="H1130">
        <v>80301.11</v>
      </c>
      <c r="I1130" s="7">
        <v>0.47249999999999998</v>
      </c>
      <c r="J1130">
        <v>525</v>
      </c>
      <c r="K1130">
        <v>169942.5</v>
      </c>
      <c r="L1130">
        <v>6236206.9900000002</v>
      </c>
      <c r="M1130">
        <v>79</v>
      </c>
      <c r="N1130">
        <v>1016.47</v>
      </c>
      <c r="O1130" s="7">
        <v>-0.192</v>
      </c>
      <c r="P1130" s="7">
        <v>0.78280000000000005</v>
      </c>
      <c r="Q1130" t="s">
        <v>31</v>
      </c>
      <c r="W1130" s="6"/>
      <c r="Y1130" s="6"/>
      <c r="AA1130" s="7"/>
      <c r="AC1130" s="7"/>
      <c r="AI1130" s="7"/>
      <c r="AJ1130" s="7"/>
    </row>
    <row r="1131" spans="1:36">
      <c r="A1131" t="s">
        <v>246</v>
      </c>
      <c r="B1131" t="s">
        <v>30</v>
      </c>
      <c r="C1131" s="6">
        <v>43734.39234953704</v>
      </c>
      <c r="D1131">
        <v>129.44999999999999</v>
      </c>
      <c r="E1131" s="6">
        <v>43734.513877314814</v>
      </c>
      <c r="F1131">
        <v>112</v>
      </c>
      <c r="G1131" s="7">
        <v>-0.1348</v>
      </c>
      <c r="H1131">
        <v>7893.64</v>
      </c>
      <c r="I1131" s="7">
        <v>0.11609999999999999</v>
      </c>
      <c r="J1131">
        <v>525</v>
      </c>
      <c r="K1131">
        <v>67961.25</v>
      </c>
      <c r="L1131">
        <v>6244100.6299999999</v>
      </c>
      <c r="M1131">
        <v>36</v>
      </c>
      <c r="N1131">
        <v>219.27</v>
      </c>
      <c r="O1131" s="7">
        <v>-0.18729999999999999</v>
      </c>
      <c r="P1131" s="7">
        <v>0.85250000000000004</v>
      </c>
      <c r="Q1131" t="s">
        <v>31</v>
      </c>
      <c r="W1131" s="6"/>
      <c r="Y1131" s="6"/>
      <c r="AA1131" s="7"/>
      <c r="AC1131" s="7"/>
      <c r="AI1131" s="7"/>
      <c r="AJ1131" s="7"/>
    </row>
    <row r="1132" spans="1:36">
      <c r="A1132" t="s">
        <v>235</v>
      </c>
      <c r="B1132" t="s">
        <v>30</v>
      </c>
      <c r="C1132" s="6">
        <v>43734.513877314814</v>
      </c>
      <c r="D1132">
        <v>150.35</v>
      </c>
      <c r="E1132" s="6">
        <v>43734.645821759259</v>
      </c>
      <c r="F1132">
        <v>103.2</v>
      </c>
      <c r="G1132" s="7">
        <v>-0.31359999999999999</v>
      </c>
      <c r="H1132">
        <v>23422.61</v>
      </c>
      <c r="I1132" s="7">
        <v>0.29670000000000002</v>
      </c>
      <c r="J1132">
        <v>525</v>
      </c>
      <c r="K1132">
        <v>78933.75</v>
      </c>
      <c r="L1132">
        <v>6267523.2400000002</v>
      </c>
      <c r="M1132">
        <v>39</v>
      </c>
      <c r="N1132">
        <v>600.58000000000004</v>
      </c>
      <c r="O1132" s="7">
        <v>-1.0858000000000001</v>
      </c>
      <c r="P1132" s="7">
        <v>0.52339999999999998</v>
      </c>
      <c r="Q1132" t="s">
        <v>31</v>
      </c>
      <c r="W1132" s="6"/>
      <c r="Y1132" s="6"/>
      <c r="AA1132" s="7"/>
      <c r="AC1132" s="7"/>
      <c r="AI1132" s="7"/>
      <c r="AJ1132" s="7"/>
    </row>
    <row r="1133" spans="1:36">
      <c r="A1133" t="s">
        <v>233</v>
      </c>
      <c r="B1133" t="s">
        <v>30</v>
      </c>
      <c r="C1133" s="6">
        <v>43735.388877314814</v>
      </c>
      <c r="D1133">
        <v>500.4</v>
      </c>
      <c r="E1133" s="6">
        <v>43735.54859953704</v>
      </c>
      <c r="F1133">
        <v>602</v>
      </c>
      <c r="G1133" s="7">
        <v>0.20300000000000001</v>
      </c>
      <c r="H1133">
        <v>-59127.6</v>
      </c>
      <c r="I1133" s="7">
        <v>-0.22509999999999999</v>
      </c>
      <c r="J1133">
        <v>525</v>
      </c>
      <c r="K1133">
        <v>262710</v>
      </c>
      <c r="L1133">
        <v>6208395.6399999997</v>
      </c>
      <c r="M1133">
        <v>47</v>
      </c>
      <c r="N1133">
        <v>-1258.03</v>
      </c>
      <c r="O1133" s="7">
        <v>-0.43</v>
      </c>
      <c r="P1133" s="7">
        <v>7.3400000000000007E-2</v>
      </c>
      <c r="Q1133" t="s">
        <v>31</v>
      </c>
      <c r="W1133" s="6"/>
      <c r="Y1133" s="6"/>
      <c r="AA1133" s="7"/>
      <c r="AC1133" s="7"/>
      <c r="AI1133" s="7"/>
      <c r="AJ1133" s="7"/>
    </row>
    <row r="1134" spans="1:36">
      <c r="A1134" t="s">
        <v>244</v>
      </c>
      <c r="B1134" t="s">
        <v>30</v>
      </c>
      <c r="C1134" s="6">
        <v>43735.54859953704</v>
      </c>
      <c r="D1134">
        <v>399</v>
      </c>
      <c r="E1134" s="6">
        <v>43738.388877314814</v>
      </c>
      <c r="F1134">
        <v>532.75</v>
      </c>
      <c r="G1134" s="7">
        <v>0.3352</v>
      </c>
      <c r="H1134">
        <v>-75110.44</v>
      </c>
      <c r="I1134" s="7">
        <v>-0.35859999999999997</v>
      </c>
      <c r="J1134">
        <v>525</v>
      </c>
      <c r="K1134">
        <v>209475</v>
      </c>
      <c r="L1134">
        <v>6133285.21</v>
      </c>
      <c r="M1134">
        <v>32</v>
      </c>
      <c r="N1134">
        <v>-2347.1999999999998</v>
      </c>
      <c r="O1134" s="7">
        <v>-0.3352</v>
      </c>
      <c r="P1134" s="7">
        <v>0.19800000000000001</v>
      </c>
      <c r="Q1134" t="s">
        <v>31</v>
      </c>
      <c r="W1134" s="6"/>
      <c r="Y1134" s="6"/>
      <c r="AA1134" s="7"/>
      <c r="AC1134" s="7"/>
      <c r="AI1134" s="7"/>
      <c r="AJ1134" s="7"/>
    </row>
    <row r="1135" spans="1:36">
      <c r="A1135" t="s">
        <v>230</v>
      </c>
      <c r="B1135" t="s">
        <v>30</v>
      </c>
      <c r="C1135" s="6">
        <v>43738.388877314814</v>
      </c>
      <c r="D1135">
        <v>415</v>
      </c>
      <c r="E1135" s="6">
        <v>43739.388877314814</v>
      </c>
      <c r="F1135">
        <v>216.75</v>
      </c>
      <c r="G1135" s="7">
        <v>-0.47770000000000001</v>
      </c>
      <c r="H1135">
        <v>100764.56</v>
      </c>
      <c r="I1135" s="7">
        <v>0.46250000000000002</v>
      </c>
      <c r="J1135">
        <v>525</v>
      </c>
      <c r="K1135">
        <v>217875</v>
      </c>
      <c r="L1135">
        <v>6234049.7699999996</v>
      </c>
      <c r="M1135">
        <v>78</v>
      </c>
      <c r="N1135">
        <v>1291.8499999999999</v>
      </c>
      <c r="O1135" s="7">
        <v>-0.18920000000000001</v>
      </c>
      <c r="P1135" s="7">
        <v>0.71930000000000005</v>
      </c>
      <c r="Q1135" t="s">
        <v>31</v>
      </c>
      <c r="W1135" s="6"/>
      <c r="Y1135" s="6"/>
      <c r="AA1135" s="7"/>
      <c r="AC1135" s="7"/>
      <c r="AI1135" s="7"/>
      <c r="AJ1135" s="7"/>
    </row>
    <row r="1136" spans="1:36">
      <c r="A1136" t="s">
        <v>279</v>
      </c>
      <c r="B1136" t="s">
        <v>30</v>
      </c>
      <c r="C1136" s="6">
        <v>43739.388877314814</v>
      </c>
      <c r="D1136">
        <v>256.39999999999998</v>
      </c>
      <c r="E1136" s="6">
        <v>43739.420127314814</v>
      </c>
      <c r="F1136">
        <v>603.25</v>
      </c>
      <c r="G1136" s="7">
        <v>1.3528</v>
      </c>
      <c r="H1136">
        <v>-186609.41</v>
      </c>
      <c r="I1136" s="7">
        <v>-1.3863000000000001</v>
      </c>
      <c r="J1136">
        <v>525</v>
      </c>
      <c r="K1136">
        <v>134610</v>
      </c>
      <c r="L1136">
        <v>6047440.3600000003</v>
      </c>
      <c r="M1136">
        <v>10</v>
      </c>
      <c r="N1136">
        <v>-18660.939999999999</v>
      </c>
      <c r="O1136" s="7">
        <v>-1.3528</v>
      </c>
      <c r="P1136" s="7">
        <v>0.1484</v>
      </c>
      <c r="Q1136" t="s">
        <v>31</v>
      </c>
      <c r="W1136" s="6"/>
      <c r="Y1136" s="6"/>
      <c r="AA1136" s="7"/>
      <c r="AC1136" s="7"/>
      <c r="AI1136" s="7"/>
      <c r="AJ1136" s="7"/>
    </row>
    <row r="1137" spans="1:36">
      <c r="A1137" t="s">
        <v>251</v>
      </c>
      <c r="B1137" t="s">
        <v>30</v>
      </c>
      <c r="C1137" s="6">
        <v>43739.420127314814</v>
      </c>
      <c r="D1137">
        <v>300.7</v>
      </c>
      <c r="E1137" s="6">
        <v>43741.499988425923</v>
      </c>
      <c r="F1137">
        <v>32.65</v>
      </c>
      <c r="G1137" s="7">
        <v>-0.89139999999999997</v>
      </c>
      <c r="H1137">
        <v>138976.16</v>
      </c>
      <c r="I1137" s="7">
        <v>0.88029999999999997</v>
      </c>
      <c r="J1137">
        <v>525</v>
      </c>
      <c r="K1137">
        <v>157867.5</v>
      </c>
      <c r="L1137">
        <v>6186416.5199999996</v>
      </c>
      <c r="M1137">
        <v>101</v>
      </c>
      <c r="N1137">
        <v>1376</v>
      </c>
      <c r="O1137" s="7">
        <v>-0.63119999999999998</v>
      </c>
      <c r="P1137" s="7">
        <v>0.93679999999999997</v>
      </c>
      <c r="Q1137" t="s">
        <v>31</v>
      </c>
      <c r="W1137" s="6"/>
      <c r="Y1137" s="6"/>
      <c r="AA1137" s="7"/>
      <c r="AC1137" s="7"/>
      <c r="AI1137" s="7"/>
      <c r="AJ1137" s="7"/>
    </row>
    <row r="1138" spans="1:36">
      <c r="A1138" t="s">
        <v>283</v>
      </c>
      <c r="B1138" t="s">
        <v>30</v>
      </c>
      <c r="C1138" s="6">
        <v>43741.499988425923</v>
      </c>
      <c r="D1138">
        <v>165.8</v>
      </c>
      <c r="E1138" s="6">
        <v>43741.645821759259</v>
      </c>
      <c r="F1138">
        <v>186</v>
      </c>
      <c r="G1138" s="7">
        <v>0.12180000000000001</v>
      </c>
      <c r="H1138">
        <v>-14230.8</v>
      </c>
      <c r="I1138" s="7">
        <v>-0.1431</v>
      </c>
      <c r="J1138">
        <v>600</v>
      </c>
      <c r="K1138">
        <v>99480</v>
      </c>
      <c r="L1138">
        <v>6172185.7199999997</v>
      </c>
      <c r="M1138">
        <v>43</v>
      </c>
      <c r="N1138">
        <v>-330.95</v>
      </c>
      <c r="O1138" s="7">
        <v>-1.3344</v>
      </c>
      <c r="P1138" s="7">
        <v>0.43120000000000003</v>
      </c>
      <c r="Q1138" t="s">
        <v>31</v>
      </c>
      <c r="W1138" s="6"/>
      <c r="Y1138" s="6"/>
      <c r="AA1138" s="7"/>
      <c r="AC1138" s="7"/>
      <c r="AI1138" s="7"/>
      <c r="AJ1138" s="7"/>
    </row>
    <row r="1139" spans="1:36">
      <c r="A1139" t="s">
        <v>253</v>
      </c>
      <c r="B1139" t="s">
        <v>30</v>
      </c>
      <c r="C1139" s="6">
        <v>43742.388877314814</v>
      </c>
      <c r="D1139">
        <v>487.85</v>
      </c>
      <c r="E1139" s="6">
        <v>43742.479155092595</v>
      </c>
      <c r="F1139">
        <v>543</v>
      </c>
      <c r="G1139" s="7">
        <v>0.113</v>
      </c>
      <c r="H1139">
        <v>-39275.1</v>
      </c>
      <c r="I1139" s="7">
        <v>-0.13420000000000001</v>
      </c>
      <c r="J1139">
        <v>600</v>
      </c>
      <c r="K1139">
        <v>292710</v>
      </c>
      <c r="L1139">
        <v>6132910.6200000001</v>
      </c>
      <c r="M1139">
        <v>27</v>
      </c>
      <c r="N1139">
        <v>-1454.63</v>
      </c>
      <c r="O1139" s="7">
        <v>-0.1993</v>
      </c>
      <c r="P1139" s="7">
        <v>6.7500000000000004E-2</v>
      </c>
      <c r="Q1139" t="s">
        <v>31</v>
      </c>
      <c r="W1139" s="6"/>
      <c r="Y1139" s="6"/>
      <c r="AA1139" s="7"/>
      <c r="AC1139" s="7"/>
      <c r="AI1139" s="7"/>
      <c r="AJ1139" s="7"/>
    </row>
    <row r="1140" spans="1:36">
      <c r="A1140" t="s">
        <v>284</v>
      </c>
      <c r="B1140" t="s">
        <v>30</v>
      </c>
      <c r="C1140" s="6">
        <v>43742.479155092595</v>
      </c>
      <c r="D1140">
        <v>490</v>
      </c>
      <c r="E1140" s="6">
        <v>43745.427071759259</v>
      </c>
      <c r="F1140">
        <v>221</v>
      </c>
      <c r="G1140" s="7">
        <v>-0.54900000000000004</v>
      </c>
      <c r="H1140">
        <v>157134</v>
      </c>
      <c r="I1140" s="7">
        <v>0.53449999999999998</v>
      </c>
      <c r="J1140">
        <v>600</v>
      </c>
      <c r="K1140">
        <v>294000</v>
      </c>
      <c r="L1140">
        <v>6290044.6200000001</v>
      </c>
      <c r="M1140">
        <v>63</v>
      </c>
      <c r="N1140">
        <v>2494.19</v>
      </c>
      <c r="O1140" s="7">
        <v>-8.3699999999999997E-2</v>
      </c>
      <c r="P1140" s="7">
        <v>0.81020000000000003</v>
      </c>
      <c r="Q1140" t="s">
        <v>31</v>
      </c>
      <c r="W1140" s="6"/>
      <c r="Y1140" s="6"/>
      <c r="AA1140" s="7"/>
      <c r="AC1140" s="7"/>
      <c r="AI1140" s="7"/>
      <c r="AJ1140" s="7"/>
    </row>
    <row r="1141" spans="1:36">
      <c r="A1141" t="s">
        <v>213</v>
      </c>
      <c r="B1141" t="s">
        <v>30</v>
      </c>
      <c r="C1141" s="6">
        <v>43745.427071759259</v>
      </c>
      <c r="D1141">
        <v>389</v>
      </c>
      <c r="E1141" s="6">
        <v>43745.618043981478</v>
      </c>
      <c r="F1141">
        <v>480</v>
      </c>
      <c r="G1141" s="7">
        <v>0.2339</v>
      </c>
      <c r="H1141">
        <v>-59814</v>
      </c>
      <c r="I1141" s="7">
        <v>-0.25629999999999997</v>
      </c>
      <c r="J1141">
        <v>600</v>
      </c>
      <c r="K1141">
        <v>233400</v>
      </c>
      <c r="L1141">
        <v>6230230.6200000001</v>
      </c>
      <c r="M1141">
        <v>56</v>
      </c>
      <c r="N1141">
        <v>-1068.1099999999999</v>
      </c>
      <c r="O1141" s="7">
        <v>-0.49990000000000001</v>
      </c>
      <c r="P1141" s="7">
        <v>8.2299999999999998E-2</v>
      </c>
      <c r="Q1141" t="s">
        <v>31</v>
      </c>
      <c r="W1141" s="6"/>
      <c r="Y1141" s="6"/>
      <c r="AA1141" s="7"/>
      <c r="AC1141" s="7"/>
      <c r="AI1141" s="7"/>
      <c r="AJ1141" s="7"/>
    </row>
    <row r="1142" spans="1:36">
      <c r="A1142" t="s">
        <v>210</v>
      </c>
      <c r="B1142" t="s">
        <v>30</v>
      </c>
      <c r="C1142" s="6">
        <v>43745.624988425923</v>
      </c>
      <c r="D1142">
        <v>292.05</v>
      </c>
      <c r="E1142" s="6">
        <v>43747.482627314814</v>
      </c>
      <c r="F1142">
        <v>340.7</v>
      </c>
      <c r="G1142" s="7">
        <v>0.1666</v>
      </c>
      <c r="H1142">
        <v>-32986.5</v>
      </c>
      <c r="I1142" s="7">
        <v>-0.18820000000000001</v>
      </c>
      <c r="J1142">
        <v>600</v>
      </c>
      <c r="K1142">
        <v>175230</v>
      </c>
      <c r="L1142">
        <v>6197244.1200000001</v>
      </c>
      <c r="M1142">
        <v>37</v>
      </c>
      <c r="N1142">
        <v>-891.53</v>
      </c>
      <c r="O1142" s="7">
        <v>-0.1666</v>
      </c>
      <c r="P1142" s="7">
        <v>0.41110000000000002</v>
      </c>
      <c r="Q1142" t="s">
        <v>31</v>
      </c>
      <c r="W1142" s="6"/>
      <c r="Y1142" s="6"/>
      <c r="AA1142" s="7"/>
      <c r="AC1142" s="7"/>
      <c r="AI1142" s="7"/>
      <c r="AJ1142" s="7"/>
    </row>
    <row r="1143" spans="1:36">
      <c r="A1143" t="s">
        <v>216</v>
      </c>
      <c r="B1143" t="s">
        <v>30</v>
      </c>
      <c r="C1143" s="6">
        <v>43747.482627314814</v>
      </c>
      <c r="D1143">
        <v>197.95</v>
      </c>
      <c r="E1143" s="6">
        <v>43748.416655092595</v>
      </c>
      <c r="F1143">
        <v>72.7</v>
      </c>
      <c r="G1143" s="7">
        <v>-0.63270000000000004</v>
      </c>
      <c r="H1143">
        <v>73526.100000000006</v>
      </c>
      <c r="I1143" s="7">
        <v>0.61909999999999998</v>
      </c>
      <c r="J1143">
        <v>600</v>
      </c>
      <c r="K1143">
        <v>118770</v>
      </c>
      <c r="L1143">
        <v>6270770.2199999997</v>
      </c>
      <c r="M1143">
        <v>59</v>
      </c>
      <c r="N1143">
        <v>1246.21</v>
      </c>
      <c r="O1143" s="7">
        <v>-0.31950000000000001</v>
      </c>
      <c r="P1143" s="7">
        <v>0.90910000000000002</v>
      </c>
      <c r="Q1143" t="s">
        <v>31</v>
      </c>
      <c r="W1143" s="6"/>
      <c r="Y1143" s="6"/>
      <c r="AA1143" s="7"/>
      <c r="AC1143" s="7"/>
      <c r="AI1143" s="7"/>
      <c r="AJ1143" s="7"/>
    </row>
    <row r="1144" spans="1:36">
      <c r="A1144" t="s">
        <v>214</v>
      </c>
      <c r="B1144" t="s">
        <v>30</v>
      </c>
      <c r="C1144" s="6">
        <v>43748.416655092595</v>
      </c>
      <c r="D1144">
        <v>175</v>
      </c>
      <c r="E1144" s="6">
        <v>43748.645821759259</v>
      </c>
      <c r="F1144">
        <v>0.05</v>
      </c>
      <c r="G1144" s="7">
        <v>-0.99970000000000003</v>
      </c>
      <c r="H1144">
        <v>103919.7</v>
      </c>
      <c r="I1144" s="7">
        <v>0.98970000000000002</v>
      </c>
      <c r="J1144">
        <v>600</v>
      </c>
      <c r="K1144">
        <v>105000</v>
      </c>
      <c r="L1144">
        <v>6374689.9199999999</v>
      </c>
      <c r="M1144">
        <v>67</v>
      </c>
      <c r="N1144">
        <v>1551.04</v>
      </c>
      <c r="O1144" s="7">
        <v>-0.5857</v>
      </c>
      <c r="P1144" s="7">
        <v>0.99970000000000003</v>
      </c>
      <c r="Q1144" t="s">
        <v>31</v>
      </c>
      <c r="W1144" s="6"/>
      <c r="Y1144" s="6"/>
      <c r="AA1144" s="7"/>
      <c r="AC1144" s="7"/>
      <c r="AI1144" s="7"/>
      <c r="AJ1144" s="7"/>
    </row>
    <row r="1145" spans="1:36">
      <c r="A1145" t="s">
        <v>282</v>
      </c>
      <c r="B1145" t="s">
        <v>30</v>
      </c>
      <c r="C1145" s="6">
        <v>43749.388877314814</v>
      </c>
      <c r="D1145">
        <v>442.3</v>
      </c>
      <c r="E1145" s="6">
        <v>43749.447905092595</v>
      </c>
      <c r="F1145">
        <v>707.1</v>
      </c>
      <c r="G1145" s="7">
        <v>0.59870000000000001</v>
      </c>
      <c r="H1145">
        <v>-165776.4</v>
      </c>
      <c r="I1145" s="7">
        <v>-0.62470000000000003</v>
      </c>
      <c r="J1145">
        <v>600</v>
      </c>
      <c r="K1145">
        <v>265380</v>
      </c>
      <c r="L1145">
        <v>6208913.5199999996</v>
      </c>
      <c r="M1145">
        <v>18</v>
      </c>
      <c r="N1145">
        <v>-9209.7999999999993</v>
      </c>
      <c r="O1145" s="7">
        <v>-0.59870000000000001</v>
      </c>
      <c r="P1145" s="7">
        <v>0.27210000000000001</v>
      </c>
      <c r="Q1145" t="s">
        <v>31</v>
      </c>
      <c r="W1145" s="6"/>
      <c r="Y1145" s="6"/>
      <c r="AA1145" s="7"/>
      <c r="AC1145" s="7"/>
      <c r="AI1145" s="7"/>
      <c r="AJ1145" s="7"/>
    </row>
    <row r="1146" spans="1:36">
      <c r="A1146" t="s">
        <v>212</v>
      </c>
      <c r="B1146" t="s">
        <v>30</v>
      </c>
      <c r="C1146" s="6">
        <v>43749.447905092595</v>
      </c>
      <c r="D1146">
        <v>505.45</v>
      </c>
      <c r="E1146" s="6">
        <v>43749.586793981478</v>
      </c>
      <c r="F1146">
        <v>616.4</v>
      </c>
      <c r="G1146" s="7">
        <v>0.2195</v>
      </c>
      <c r="H1146">
        <v>-73301.100000000006</v>
      </c>
      <c r="I1146" s="7">
        <v>-0.2417</v>
      </c>
      <c r="J1146">
        <v>600</v>
      </c>
      <c r="K1146">
        <v>303270</v>
      </c>
      <c r="L1146">
        <v>6135612.4199999999</v>
      </c>
      <c r="M1146">
        <v>41</v>
      </c>
      <c r="N1146">
        <v>-1787.83</v>
      </c>
      <c r="O1146" s="7">
        <v>-0.2195</v>
      </c>
      <c r="P1146" s="7">
        <v>0.2029</v>
      </c>
      <c r="Q1146" t="s">
        <v>31</v>
      </c>
      <c r="W1146" s="6"/>
      <c r="Y1146" s="6"/>
      <c r="AA1146" s="7"/>
      <c r="AC1146" s="7"/>
      <c r="AI1146" s="7"/>
      <c r="AJ1146" s="7"/>
    </row>
    <row r="1147" spans="1:36">
      <c r="A1147" t="s">
        <v>213</v>
      </c>
      <c r="B1147" t="s">
        <v>30</v>
      </c>
      <c r="C1147" s="6">
        <v>43749.586793981478</v>
      </c>
      <c r="D1147">
        <v>414.3</v>
      </c>
      <c r="E1147" s="6">
        <v>43752.635405092595</v>
      </c>
      <c r="F1147">
        <v>450.9</v>
      </c>
      <c r="G1147" s="7">
        <v>8.8300000000000003E-2</v>
      </c>
      <c r="H1147">
        <v>-27151.200000000001</v>
      </c>
      <c r="I1147" s="7">
        <v>-0.10920000000000001</v>
      </c>
      <c r="J1147">
        <v>600</v>
      </c>
      <c r="K1147">
        <v>248580</v>
      </c>
      <c r="L1147">
        <v>6108461.2199999997</v>
      </c>
      <c r="M1147">
        <v>92</v>
      </c>
      <c r="N1147">
        <v>-295.12</v>
      </c>
      <c r="O1147" s="7">
        <v>-0.36130000000000001</v>
      </c>
      <c r="P1147" s="7">
        <v>0.44359999999999999</v>
      </c>
      <c r="Q1147" t="s">
        <v>31</v>
      </c>
      <c r="W1147" s="6"/>
      <c r="Y1147" s="6"/>
      <c r="AA1147" s="7"/>
      <c r="AC1147" s="7"/>
      <c r="AI1147" s="7"/>
      <c r="AJ1147" s="7"/>
    </row>
    <row r="1148" spans="1:36">
      <c r="A1148" t="s">
        <v>281</v>
      </c>
      <c r="B1148" t="s">
        <v>30</v>
      </c>
      <c r="C1148" s="6">
        <v>43752.635405092595</v>
      </c>
      <c r="D1148">
        <v>371.5</v>
      </c>
      <c r="E1148" s="6">
        <v>43753.447905092595</v>
      </c>
      <c r="F1148">
        <v>499.1</v>
      </c>
      <c r="G1148" s="7">
        <v>0.34350000000000003</v>
      </c>
      <c r="H1148">
        <v>-81783.600000000006</v>
      </c>
      <c r="I1148" s="7">
        <v>-0.3669</v>
      </c>
      <c r="J1148">
        <v>600</v>
      </c>
      <c r="K1148">
        <v>222900</v>
      </c>
      <c r="L1148">
        <v>6026677.6200000001</v>
      </c>
      <c r="M1148">
        <v>24</v>
      </c>
      <c r="N1148">
        <v>-3407.65</v>
      </c>
      <c r="O1148" s="7">
        <v>-0.4536</v>
      </c>
      <c r="P1148" s="7">
        <v>0.24510000000000001</v>
      </c>
      <c r="Q1148" t="s">
        <v>31</v>
      </c>
      <c r="W1148" s="6"/>
      <c r="Y1148" s="6"/>
      <c r="AA1148" s="7"/>
      <c r="AC1148" s="7"/>
      <c r="AI1148" s="7"/>
      <c r="AJ1148" s="7"/>
    </row>
    <row r="1149" spans="1:36">
      <c r="A1149" t="s">
        <v>282</v>
      </c>
      <c r="B1149" t="s">
        <v>30</v>
      </c>
      <c r="C1149" s="6">
        <v>43753.447905092595</v>
      </c>
      <c r="D1149">
        <v>341</v>
      </c>
      <c r="E1149" s="6">
        <v>43754.541655092595</v>
      </c>
      <c r="F1149">
        <v>201.55</v>
      </c>
      <c r="G1149" s="7">
        <v>-0.40889999999999999</v>
      </c>
      <c r="H1149">
        <v>80414.7</v>
      </c>
      <c r="I1149" s="7">
        <v>0.39300000000000002</v>
      </c>
      <c r="J1149">
        <v>600</v>
      </c>
      <c r="K1149">
        <v>204600</v>
      </c>
      <c r="L1149">
        <v>6107092.3200000003</v>
      </c>
      <c r="M1149">
        <v>105</v>
      </c>
      <c r="N1149">
        <v>765.85</v>
      </c>
      <c r="O1149" s="7">
        <v>-0.1249</v>
      </c>
      <c r="P1149" s="7">
        <v>0.70760000000000001</v>
      </c>
      <c r="Q1149" t="s">
        <v>31</v>
      </c>
      <c r="W1149" s="6"/>
      <c r="Y1149" s="6"/>
      <c r="AA1149" s="7"/>
      <c r="AC1149" s="7"/>
      <c r="AI1149" s="7"/>
      <c r="AJ1149" s="7"/>
    </row>
    <row r="1150" spans="1:36">
      <c r="A1150" t="s">
        <v>284</v>
      </c>
      <c r="B1150" t="s">
        <v>30</v>
      </c>
      <c r="C1150" s="6">
        <v>43754.541655092595</v>
      </c>
      <c r="D1150">
        <v>231.95</v>
      </c>
      <c r="E1150" s="6">
        <v>43755.388877314814</v>
      </c>
      <c r="F1150">
        <v>244.15</v>
      </c>
      <c r="G1150" s="7">
        <v>5.2600000000000001E-2</v>
      </c>
      <c r="H1150">
        <v>-10176.6</v>
      </c>
      <c r="I1150" s="7">
        <v>-7.3099999999999998E-2</v>
      </c>
      <c r="J1150">
        <v>600</v>
      </c>
      <c r="K1150">
        <v>139170</v>
      </c>
      <c r="L1150">
        <v>6096915.7199999997</v>
      </c>
      <c r="M1150">
        <v>34</v>
      </c>
      <c r="N1150">
        <v>-299.31</v>
      </c>
      <c r="O1150" s="7">
        <v>-0.4335</v>
      </c>
      <c r="P1150" s="7">
        <v>0.45679999999999998</v>
      </c>
      <c r="Q1150" t="s">
        <v>31</v>
      </c>
      <c r="W1150" s="6"/>
      <c r="Y1150" s="6"/>
      <c r="AA1150" s="7"/>
      <c r="AC1150" s="7"/>
      <c r="AI1150" s="7"/>
      <c r="AJ1150" s="7"/>
    </row>
    <row r="1151" spans="1:36">
      <c r="A1151" t="s">
        <v>283</v>
      </c>
      <c r="B1151" t="s">
        <v>30</v>
      </c>
      <c r="C1151" s="6">
        <v>43755.388877314814</v>
      </c>
      <c r="D1151">
        <v>133.9</v>
      </c>
      <c r="E1151" s="6">
        <v>43755.645821759259</v>
      </c>
      <c r="F1151">
        <v>0.1</v>
      </c>
      <c r="G1151" s="7">
        <v>-0.99929999999999997</v>
      </c>
      <c r="H1151">
        <v>69541.5</v>
      </c>
      <c r="I1151" s="7">
        <v>0.98919999999999997</v>
      </c>
      <c r="J1151">
        <v>525</v>
      </c>
      <c r="K1151">
        <v>70297.5</v>
      </c>
      <c r="L1151">
        <v>6166457.2199999997</v>
      </c>
      <c r="M1151">
        <v>75</v>
      </c>
      <c r="N1151">
        <v>927.22</v>
      </c>
      <c r="O1151" s="7">
        <v>-0.57920000000000005</v>
      </c>
      <c r="P1151" s="7">
        <v>0.99960000000000004</v>
      </c>
      <c r="Q1151" t="s">
        <v>31</v>
      </c>
      <c r="W1151" s="6"/>
      <c r="Y1151" s="6"/>
      <c r="AA1151" s="7"/>
      <c r="AC1151" s="7"/>
      <c r="AI1151" s="7"/>
      <c r="AJ1151" s="7"/>
    </row>
    <row r="1152" spans="1:36">
      <c r="A1152" t="s">
        <v>254</v>
      </c>
      <c r="B1152" t="s">
        <v>30</v>
      </c>
      <c r="C1152" s="6">
        <v>43756.388877314814</v>
      </c>
      <c r="D1152">
        <v>390.55</v>
      </c>
      <c r="E1152" s="6">
        <v>43760.621516203704</v>
      </c>
      <c r="F1152">
        <v>105.8</v>
      </c>
      <c r="G1152" s="7">
        <v>-0.72909999999999997</v>
      </c>
      <c r="H1152">
        <v>146887.91</v>
      </c>
      <c r="I1152" s="7">
        <v>0.71640000000000004</v>
      </c>
      <c r="J1152">
        <v>525</v>
      </c>
      <c r="K1152">
        <v>205038.75</v>
      </c>
      <c r="L1152">
        <v>6313345.1299999999</v>
      </c>
      <c r="M1152">
        <v>145</v>
      </c>
      <c r="N1152">
        <v>1013.02</v>
      </c>
      <c r="O1152" s="7">
        <v>-5.74E-2</v>
      </c>
      <c r="P1152" s="7">
        <v>0.82050000000000001</v>
      </c>
      <c r="Q1152" t="s">
        <v>31</v>
      </c>
      <c r="W1152" s="6"/>
      <c r="Y1152" s="6"/>
      <c r="AA1152" s="7"/>
      <c r="AC1152" s="7"/>
      <c r="AI1152" s="7"/>
      <c r="AJ1152" s="7"/>
    </row>
    <row r="1153" spans="1:36">
      <c r="A1153" t="s">
        <v>285</v>
      </c>
      <c r="B1153" t="s">
        <v>30</v>
      </c>
      <c r="C1153" s="6">
        <v>43760.621516203704</v>
      </c>
      <c r="D1153">
        <v>279.60000000000002</v>
      </c>
      <c r="E1153" s="6">
        <v>43761.461793981478</v>
      </c>
      <c r="F1153">
        <v>326.55</v>
      </c>
      <c r="G1153" s="7">
        <v>0.16789999999999999</v>
      </c>
      <c r="H1153">
        <v>-27831.040000000001</v>
      </c>
      <c r="I1153" s="7">
        <v>-0.18959999999999999</v>
      </c>
      <c r="J1153">
        <v>525</v>
      </c>
      <c r="K1153">
        <v>146790</v>
      </c>
      <c r="L1153">
        <v>6285514.0899999999</v>
      </c>
      <c r="M1153">
        <v>32</v>
      </c>
      <c r="N1153">
        <v>-869.72</v>
      </c>
      <c r="O1153" s="7">
        <v>-0.16789999999999999</v>
      </c>
      <c r="P1153" s="7">
        <v>0.4945</v>
      </c>
      <c r="Q1153" t="s">
        <v>31</v>
      </c>
      <c r="W1153" s="6"/>
      <c r="Y1153" s="6"/>
      <c r="AA1153" s="7"/>
      <c r="AC1153" s="7"/>
      <c r="AI1153" s="7"/>
      <c r="AJ1153" s="7"/>
    </row>
    <row r="1154" spans="1:36">
      <c r="A1154" t="s">
        <v>279</v>
      </c>
      <c r="B1154" t="s">
        <v>30</v>
      </c>
      <c r="C1154" s="6">
        <v>43761.461793981478</v>
      </c>
      <c r="D1154">
        <v>177.1</v>
      </c>
      <c r="E1154" s="6">
        <v>43761.618043981478</v>
      </c>
      <c r="F1154">
        <v>233.05</v>
      </c>
      <c r="G1154" s="7">
        <v>0.31590000000000001</v>
      </c>
      <c r="H1154">
        <v>-31527.040000000001</v>
      </c>
      <c r="I1154" s="7">
        <v>-0.33910000000000001</v>
      </c>
      <c r="J1154">
        <v>525</v>
      </c>
      <c r="K1154">
        <v>92977.5</v>
      </c>
      <c r="L1154">
        <v>6253987.0599999996</v>
      </c>
      <c r="M1154">
        <v>46</v>
      </c>
      <c r="N1154">
        <v>-685.37</v>
      </c>
      <c r="O1154" s="7">
        <v>-0.31590000000000001</v>
      </c>
      <c r="P1154" s="7">
        <v>0.33260000000000001</v>
      </c>
      <c r="Q1154" t="s">
        <v>31</v>
      </c>
      <c r="W1154" s="6"/>
      <c r="Y1154" s="6"/>
      <c r="AA1154" s="7"/>
      <c r="AC1154" s="7"/>
      <c r="AI1154" s="7"/>
      <c r="AJ1154" s="7"/>
    </row>
    <row r="1155" spans="1:36">
      <c r="A1155" t="s">
        <v>285</v>
      </c>
      <c r="B1155" t="s">
        <v>30</v>
      </c>
      <c r="C1155" s="6">
        <v>43761.618043981478</v>
      </c>
      <c r="D1155">
        <v>184</v>
      </c>
      <c r="E1155" s="6">
        <v>43762.388877314814</v>
      </c>
      <c r="F1155">
        <v>329.35</v>
      </c>
      <c r="G1155" s="7">
        <v>0.78990000000000005</v>
      </c>
      <c r="H1155">
        <v>-79003.839999999997</v>
      </c>
      <c r="I1155" s="7">
        <v>-0.81779999999999997</v>
      </c>
      <c r="J1155">
        <v>525</v>
      </c>
      <c r="K1155">
        <v>96600</v>
      </c>
      <c r="L1155">
        <v>6174983.2199999997</v>
      </c>
      <c r="M1155">
        <v>12</v>
      </c>
      <c r="N1155">
        <v>-6583.65</v>
      </c>
      <c r="O1155" s="7">
        <v>-0.78990000000000005</v>
      </c>
      <c r="P1155" s="7">
        <v>0.13320000000000001</v>
      </c>
      <c r="Q1155" t="s">
        <v>31</v>
      </c>
      <c r="W1155" s="6"/>
      <c r="Y1155" s="6"/>
      <c r="AA1155" s="7"/>
      <c r="AC1155" s="7"/>
      <c r="AI1155" s="7"/>
      <c r="AJ1155" s="7"/>
    </row>
    <row r="1156" spans="1:36">
      <c r="A1156" t="s">
        <v>231</v>
      </c>
      <c r="B1156" t="s">
        <v>30</v>
      </c>
      <c r="C1156" s="6">
        <v>43762.388877314814</v>
      </c>
      <c r="D1156">
        <v>166.65</v>
      </c>
      <c r="E1156" s="6">
        <v>43762.420127314814</v>
      </c>
      <c r="F1156">
        <v>343.9</v>
      </c>
      <c r="G1156" s="7">
        <v>1.0636000000000001</v>
      </c>
      <c r="H1156">
        <v>-95736.639999999999</v>
      </c>
      <c r="I1156" s="7">
        <v>-1.0942000000000001</v>
      </c>
      <c r="J1156">
        <v>525</v>
      </c>
      <c r="K1156">
        <v>87491.25</v>
      </c>
      <c r="L1156">
        <v>6079246.5800000001</v>
      </c>
      <c r="M1156">
        <v>10</v>
      </c>
      <c r="N1156">
        <v>-9573.66</v>
      </c>
      <c r="O1156" s="7">
        <v>-1.0636000000000001</v>
      </c>
      <c r="P1156" s="7">
        <v>0.1239</v>
      </c>
      <c r="Q1156" t="s">
        <v>31</v>
      </c>
      <c r="W1156" s="6"/>
      <c r="Y1156" s="6"/>
      <c r="AA1156" s="7"/>
      <c r="AC1156" s="7"/>
      <c r="AI1156" s="7"/>
      <c r="AJ1156" s="7"/>
    </row>
    <row r="1157" spans="1:36">
      <c r="A1157" t="s">
        <v>285</v>
      </c>
      <c r="B1157" t="s">
        <v>30</v>
      </c>
      <c r="C1157" s="6">
        <v>43762.420127314814</v>
      </c>
      <c r="D1157">
        <v>147.69999999999999</v>
      </c>
      <c r="E1157" s="6">
        <v>43762.645821759259</v>
      </c>
      <c r="F1157">
        <v>0.05</v>
      </c>
      <c r="G1157" s="7">
        <v>-0.99970000000000003</v>
      </c>
      <c r="H1157">
        <v>76740.56</v>
      </c>
      <c r="I1157" s="7">
        <v>0.98970000000000002</v>
      </c>
      <c r="J1157">
        <v>525</v>
      </c>
      <c r="K1157">
        <v>77542.5</v>
      </c>
      <c r="L1157">
        <v>6155987.1399999997</v>
      </c>
      <c r="M1157">
        <v>66</v>
      </c>
      <c r="N1157">
        <v>1162.74</v>
      </c>
      <c r="O1157" s="7">
        <v>-0.4773</v>
      </c>
      <c r="P1157" s="7">
        <v>0.99970000000000003</v>
      </c>
      <c r="Q1157" t="s">
        <v>31</v>
      </c>
      <c r="W1157" s="6"/>
      <c r="Y1157" s="6"/>
      <c r="AA1157" s="7"/>
      <c r="AC1157" s="7"/>
      <c r="AI1157" s="7"/>
      <c r="AJ1157" s="7"/>
    </row>
    <row r="1158" spans="1:36">
      <c r="A1158" t="s">
        <v>286</v>
      </c>
      <c r="B1158" t="s">
        <v>30</v>
      </c>
      <c r="C1158" s="6">
        <v>43763.388877314814</v>
      </c>
      <c r="D1158">
        <v>378.05</v>
      </c>
      <c r="E1158" s="6">
        <v>43763.409710648149</v>
      </c>
      <c r="F1158">
        <v>432.8</v>
      </c>
      <c r="G1158" s="7">
        <v>0.14480000000000001</v>
      </c>
      <c r="H1158">
        <v>-33000.71</v>
      </c>
      <c r="I1158" s="7">
        <v>-0.1663</v>
      </c>
      <c r="J1158">
        <v>525</v>
      </c>
      <c r="K1158">
        <v>198476.25</v>
      </c>
      <c r="L1158">
        <v>6122986.4299999997</v>
      </c>
      <c r="M1158">
        <v>7</v>
      </c>
      <c r="N1158">
        <v>-4714.3900000000003</v>
      </c>
      <c r="O1158" s="7">
        <v>-0.2172</v>
      </c>
      <c r="P1158" s="7">
        <v>4.9299999999999997E-2</v>
      </c>
      <c r="Q1158" t="s">
        <v>31</v>
      </c>
      <c r="W1158" s="6"/>
      <c r="Y1158" s="6"/>
      <c r="AA1158" s="7"/>
      <c r="AC1158" s="7"/>
      <c r="AI1158" s="7"/>
      <c r="AJ1158" s="7"/>
    </row>
    <row r="1159" spans="1:36">
      <c r="A1159" t="s">
        <v>228</v>
      </c>
      <c r="B1159" t="s">
        <v>30</v>
      </c>
      <c r="C1159" s="6">
        <v>43763.409710648149</v>
      </c>
      <c r="D1159">
        <v>347.5</v>
      </c>
      <c r="E1159" s="6">
        <v>43763.531238425923</v>
      </c>
      <c r="F1159">
        <v>470.1</v>
      </c>
      <c r="G1159" s="7">
        <v>0.3528</v>
      </c>
      <c r="H1159">
        <v>-68657.399999999994</v>
      </c>
      <c r="I1159" s="7">
        <v>-0.37630000000000002</v>
      </c>
      <c r="J1159">
        <v>525</v>
      </c>
      <c r="K1159">
        <v>182437.5</v>
      </c>
      <c r="L1159">
        <v>6054329.0300000003</v>
      </c>
      <c r="M1159">
        <v>36</v>
      </c>
      <c r="N1159">
        <v>-1907.15</v>
      </c>
      <c r="O1159" s="7">
        <v>-0.3528</v>
      </c>
      <c r="P1159" s="7">
        <v>9.9000000000000005E-2</v>
      </c>
      <c r="Q1159" t="s">
        <v>31</v>
      </c>
      <c r="W1159" s="6"/>
      <c r="Y1159" s="6"/>
      <c r="AA1159" s="7"/>
      <c r="AC1159" s="7"/>
      <c r="AI1159" s="7"/>
      <c r="AJ1159" s="7"/>
    </row>
    <row r="1160" spans="1:36">
      <c r="A1160" t="s">
        <v>251</v>
      </c>
      <c r="B1160" t="s">
        <v>30</v>
      </c>
      <c r="C1160" s="6">
        <v>43763.531238425923</v>
      </c>
      <c r="D1160">
        <v>325</v>
      </c>
      <c r="E1160" s="6">
        <v>43763.593738425923</v>
      </c>
      <c r="F1160">
        <v>449.95</v>
      </c>
      <c r="G1160" s="7">
        <v>0.38450000000000001</v>
      </c>
      <c r="H1160">
        <v>-69667.240000000005</v>
      </c>
      <c r="I1160" s="7">
        <v>-0.4083</v>
      </c>
      <c r="J1160">
        <v>525</v>
      </c>
      <c r="K1160">
        <v>170625</v>
      </c>
      <c r="L1160">
        <v>5984661.79</v>
      </c>
      <c r="M1160">
        <v>19</v>
      </c>
      <c r="N1160">
        <v>-3666.7</v>
      </c>
      <c r="O1160" s="7">
        <v>-0.38450000000000001</v>
      </c>
      <c r="P1160" s="7">
        <v>0.16289999999999999</v>
      </c>
      <c r="Q1160" t="s">
        <v>31</v>
      </c>
      <c r="W1160" s="6"/>
      <c r="Y1160" s="6"/>
      <c r="AA1160" s="7"/>
      <c r="AC1160" s="7"/>
      <c r="AI1160" s="7"/>
      <c r="AJ1160" s="7"/>
    </row>
    <row r="1161" spans="1:36">
      <c r="A1161" t="s">
        <v>228</v>
      </c>
      <c r="B1161" t="s">
        <v>30</v>
      </c>
      <c r="C1161" s="6">
        <v>43763.593738425923</v>
      </c>
      <c r="D1161">
        <v>319.89999999999998</v>
      </c>
      <c r="E1161" s="6">
        <v>43768.614571759259</v>
      </c>
      <c r="F1161">
        <v>20.65</v>
      </c>
      <c r="G1161" s="7">
        <v>-0.93540000000000001</v>
      </c>
      <c r="H1161">
        <v>155318.35999999999</v>
      </c>
      <c r="I1161" s="7">
        <v>0.92479999999999996</v>
      </c>
      <c r="J1161">
        <v>525</v>
      </c>
      <c r="K1161">
        <v>167947.5</v>
      </c>
      <c r="L1161">
        <v>6139980.1600000001</v>
      </c>
      <c r="M1161">
        <v>161</v>
      </c>
      <c r="N1161">
        <v>964.71</v>
      </c>
      <c r="O1161" s="7">
        <v>-0.37009999999999998</v>
      </c>
      <c r="P1161" s="7">
        <v>0.94589999999999996</v>
      </c>
      <c r="Q1161" t="s">
        <v>31</v>
      </c>
      <c r="W1161" s="6"/>
      <c r="Y1161" s="6"/>
      <c r="AA1161" s="7"/>
      <c r="AC1161" s="7"/>
      <c r="AI1161" s="7"/>
      <c r="AJ1161" s="7"/>
    </row>
    <row r="1162" spans="1:36">
      <c r="A1162" t="s">
        <v>245</v>
      </c>
      <c r="B1162" t="s">
        <v>30</v>
      </c>
      <c r="C1162" s="6">
        <v>43768.614571759259</v>
      </c>
      <c r="D1162">
        <v>159</v>
      </c>
      <c r="E1162" s="6">
        <v>43769.388877314814</v>
      </c>
      <c r="F1162">
        <v>221.6</v>
      </c>
      <c r="G1162" s="7">
        <v>0.39369999999999999</v>
      </c>
      <c r="H1162">
        <v>-34863.15</v>
      </c>
      <c r="I1162" s="7">
        <v>-0.41760000000000003</v>
      </c>
      <c r="J1162">
        <v>525</v>
      </c>
      <c r="K1162">
        <v>83475</v>
      </c>
      <c r="L1162">
        <v>6105117.0099999998</v>
      </c>
      <c r="M1162">
        <v>13</v>
      </c>
      <c r="N1162">
        <v>-2681.78</v>
      </c>
      <c r="O1162" s="7">
        <v>-0.55349999999999999</v>
      </c>
      <c r="P1162" s="7">
        <v>0.24590000000000001</v>
      </c>
      <c r="Q1162" t="s">
        <v>31</v>
      </c>
      <c r="W1162" s="6"/>
      <c r="Y1162" s="6"/>
      <c r="AA1162" s="7"/>
      <c r="AC1162" s="7"/>
      <c r="AI1162" s="7"/>
      <c r="AJ1162" s="7"/>
    </row>
    <row r="1163" spans="1:36">
      <c r="A1163" t="s">
        <v>236</v>
      </c>
      <c r="B1163" t="s">
        <v>30</v>
      </c>
      <c r="C1163" s="6">
        <v>43769.388877314814</v>
      </c>
      <c r="D1163">
        <v>127.15</v>
      </c>
      <c r="E1163" s="6">
        <v>43769.621516203704</v>
      </c>
      <c r="F1163">
        <v>6.05</v>
      </c>
      <c r="G1163" s="7">
        <v>-0.95240000000000002</v>
      </c>
      <c r="H1163">
        <v>62878.2</v>
      </c>
      <c r="I1163" s="7">
        <v>0.94189999999999996</v>
      </c>
      <c r="J1163">
        <v>525</v>
      </c>
      <c r="K1163">
        <v>66753.75</v>
      </c>
      <c r="L1163">
        <v>6167995.21</v>
      </c>
      <c r="M1163">
        <v>68</v>
      </c>
      <c r="N1163">
        <v>924.68</v>
      </c>
      <c r="O1163" s="7">
        <v>-0.27289999999999998</v>
      </c>
      <c r="P1163" s="7">
        <v>0.98740000000000006</v>
      </c>
      <c r="Q1163" t="s">
        <v>31</v>
      </c>
      <c r="W1163" s="6"/>
      <c r="Y1163" s="6"/>
      <c r="AA1163" s="7"/>
      <c r="AC1163" s="7"/>
      <c r="AI1163" s="7"/>
      <c r="AJ1163" s="7"/>
    </row>
    <row r="1164" spans="1:36">
      <c r="A1164" t="s">
        <v>245</v>
      </c>
      <c r="B1164" t="s">
        <v>30</v>
      </c>
      <c r="C1164" s="6">
        <v>43769.638877314814</v>
      </c>
      <c r="D1164">
        <v>71.55</v>
      </c>
      <c r="E1164" s="6">
        <v>43769.645821759259</v>
      </c>
      <c r="F1164">
        <v>66</v>
      </c>
      <c r="G1164" s="7">
        <v>-7.7600000000000002E-2</v>
      </c>
      <c r="H1164">
        <v>2191.61</v>
      </c>
      <c r="I1164" s="7">
        <v>5.8299999999999998E-2</v>
      </c>
      <c r="J1164">
        <v>525</v>
      </c>
      <c r="K1164">
        <v>37563.75</v>
      </c>
      <c r="L1164">
        <v>6170186.8200000003</v>
      </c>
      <c r="M1164">
        <v>3</v>
      </c>
      <c r="N1164">
        <v>730.54</v>
      </c>
      <c r="O1164" s="7">
        <v>-0.34870000000000001</v>
      </c>
      <c r="P1164" s="7">
        <v>0.1719</v>
      </c>
      <c r="Q1164" t="s">
        <v>31</v>
      </c>
      <c r="W1164" s="6"/>
      <c r="Y1164" s="6"/>
      <c r="AA1164" s="7"/>
      <c r="AC1164" s="7"/>
      <c r="AI1164" s="7"/>
      <c r="AJ1164" s="7"/>
    </row>
    <row r="1165" spans="1:36">
      <c r="A1165" t="s">
        <v>243</v>
      </c>
      <c r="B1165" t="s">
        <v>30</v>
      </c>
      <c r="C1165" s="6">
        <v>43770.388877314814</v>
      </c>
      <c r="D1165">
        <v>349</v>
      </c>
      <c r="E1165" s="6">
        <v>43770.465266203704</v>
      </c>
      <c r="F1165">
        <v>391.6</v>
      </c>
      <c r="G1165" s="7">
        <v>0.1221</v>
      </c>
      <c r="H1165">
        <v>-26253.15</v>
      </c>
      <c r="I1165" s="7">
        <v>-0.14330000000000001</v>
      </c>
      <c r="J1165">
        <v>525</v>
      </c>
      <c r="K1165">
        <v>183225</v>
      </c>
      <c r="L1165">
        <v>6143933.6699999999</v>
      </c>
      <c r="M1165">
        <v>23</v>
      </c>
      <c r="N1165">
        <v>-1141.44</v>
      </c>
      <c r="O1165" s="7">
        <v>-0.19889999999999999</v>
      </c>
      <c r="P1165" s="7">
        <v>0.24640000000000001</v>
      </c>
      <c r="Q1165" t="s">
        <v>31</v>
      </c>
      <c r="W1165" s="6"/>
      <c r="Y1165" s="6"/>
      <c r="AA1165" s="7"/>
      <c r="AC1165" s="7"/>
      <c r="AI1165" s="7"/>
      <c r="AJ1165" s="7"/>
    </row>
    <row r="1166" spans="1:36">
      <c r="A1166" t="s">
        <v>241</v>
      </c>
      <c r="B1166" t="s">
        <v>30</v>
      </c>
      <c r="C1166" s="6">
        <v>43770.465266203704</v>
      </c>
      <c r="D1166">
        <v>383.6</v>
      </c>
      <c r="E1166" s="6">
        <v>43773.493043981478</v>
      </c>
      <c r="F1166">
        <v>282</v>
      </c>
      <c r="G1166" s="7">
        <v>-0.26490000000000002</v>
      </c>
      <c r="H1166">
        <v>49845.599999999999</v>
      </c>
      <c r="I1166" s="7">
        <v>0.2475</v>
      </c>
      <c r="J1166">
        <v>525</v>
      </c>
      <c r="K1166">
        <v>201390</v>
      </c>
      <c r="L1166">
        <v>6193779.2699999996</v>
      </c>
      <c r="M1166">
        <v>86</v>
      </c>
      <c r="N1166">
        <v>579.6</v>
      </c>
      <c r="O1166" s="7">
        <v>-6.0900000000000003E-2</v>
      </c>
      <c r="P1166" s="7">
        <v>0.59799999999999998</v>
      </c>
      <c r="Q1166" t="s">
        <v>31</v>
      </c>
      <c r="W1166" s="6"/>
      <c r="Y1166" s="6"/>
      <c r="AA1166" s="7"/>
      <c r="AC1166" s="7"/>
      <c r="AI1166" s="7"/>
      <c r="AJ1166" s="7"/>
    </row>
    <row r="1167" spans="1:36">
      <c r="A1167" t="s">
        <v>238</v>
      </c>
      <c r="B1167" t="s">
        <v>30</v>
      </c>
      <c r="C1167" s="6">
        <v>43773.493043981478</v>
      </c>
      <c r="D1167">
        <v>288.35000000000002</v>
      </c>
      <c r="E1167" s="6">
        <v>43774.388877314814</v>
      </c>
      <c r="F1167">
        <v>279.64999999999998</v>
      </c>
      <c r="G1167" s="7">
        <v>-3.0200000000000001E-2</v>
      </c>
      <c r="H1167">
        <v>1585.5</v>
      </c>
      <c r="I1167" s="7">
        <v>1.0500000000000001E-2</v>
      </c>
      <c r="J1167">
        <v>525</v>
      </c>
      <c r="K1167">
        <v>151383.75</v>
      </c>
      <c r="L1167">
        <v>6195364.7699999996</v>
      </c>
      <c r="M1167">
        <v>48</v>
      </c>
      <c r="N1167">
        <v>33.03</v>
      </c>
      <c r="O1167" s="7">
        <v>-0.1618</v>
      </c>
      <c r="P1167" s="7">
        <v>0.1467</v>
      </c>
      <c r="Q1167" t="s">
        <v>31</v>
      </c>
      <c r="W1167" s="6"/>
      <c r="Y1167" s="6"/>
      <c r="AA1167" s="7"/>
      <c r="AC1167" s="7"/>
      <c r="AI1167" s="7"/>
      <c r="AJ1167" s="7"/>
    </row>
    <row r="1168" spans="1:36">
      <c r="A1168" t="s">
        <v>241</v>
      </c>
      <c r="B1168" t="s">
        <v>30</v>
      </c>
      <c r="C1168" s="6">
        <v>43774.388877314814</v>
      </c>
      <c r="D1168">
        <v>254.2</v>
      </c>
      <c r="E1168" s="6">
        <v>43774.499988425923</v>
      </c>
      <c r="F1168">
        <v>249.15</v>
      </c>
      <c r="G1168" s="7">
        <v>-1.9900000000000001E-2</v>
      </c>
      <c r="H1168">
        <v>8.66</v>
      </c>
      <c r="I1168" s="7">
        <v>1E-4</v>
      </c>
      <c r="J1168">
        <v>525</v>
      </c>
      <c r="K1168">
        <v>133455</v>
      </c>
      <c r="L1168">
        <v>6195373.4299999997</v>
      </c>
      <c r="M1168">
        <v>33</v>
      </c>
      <c r="N1168">
        <v>0.26</v>
      </c>
      <c r="O1168" s="7">
        <v>-0.1762</v>
      </c>
      <c r="P1168" s="7">
        <v>0.307</v>
      </c>
      <c r="Q1168" t="s">
        <v>31</v>
      </c>
      <c r="W1168" s="6"/>
      <c r="Y1168" s="6"/>
      <c r="AA1168" s="7"/>
      <c r="AC1168" s="7"/>
      <c r="AI1168" s="7"/>
      <c r="AJ1168" s="7"/>
    </row>
    <row r="1169" spans="1:36">
      <c r="A1169" t="s">
        <v>238</v>
      </c>
      <c r="B1169" t="s">
        <v>30</v>
      </c>
      <c r="C1169" s="6">
        <v>43774.499988425923</v>
      </c>
      <c r="D1169">
        <v>246.35</v>
      </c>
      <c r="E1169" s="6">
        <v>43775.48609953704</v>
      </c>
      <c r="F1169">
        <v>198.2</v>
      </c>
      <c r="G1169" s="7">
        <v>-0.19550000000000001</v>
      </c>
      <c r="H1169">
        <v>22944.86</v>
      </c>
      <c r="I1169" s="7">
        <v>0.1774</v>
      </c>
      <c r="J1169">
        <v>525</v>
      </c>
      <c r="K1169">
        <v>129333.75</v>
      </c>
      <c r="L1169">
        <v>6218318.29</v>
      </c>
      <c r="M1169">
        <v>74</v>
      </c>
      <c r="N1169">
        <v>310.07</v>
      </c>
      <c r="O1169" s="7">
        <v>-8.0600000000000005E-2</v>
      </c>
      <c r="P1169" s="7">
        <v>0.7339</v>
      </c>
      <c r="Q1169" t="s">
        <v>31</v>
      </c>
      <c r="W1169" s="6"/>
      <c r="Y1169" s="6"/>
      <c r="AA1169" s="7"/>
      <c r="AC1169" s="7"/>
      <c r="AI1169" s="7"/>
      <c r="AJ1169" s="7"/>
    </row>
    <row r="1170" spans="1:36">
      <c r="A1170" t="s">
        <v>241</v>
      </c>
      <c r="B1170" t="s">
        <v>30</v>
      </c>
      <c r="C1170" s="6">
        <v>43775.48609953704</v>
      </c>
      <c r="D1170">
        <v>171.05</v>
      </c>
      <c r="E1170" s="6">
        <v>43776.524293981478</v>
      </c>
      <c r="F1170">
        <v>22.25</v>
      </c>
      <c r="G1170" s="7">
        <v>-0.86990000000000001</v>
      </c>
      <c r="H1170">
        <v>77105.179999999993</v>
      </c>
      <c r="I1170" s="7">
        <v>0.85860000000000003</v>
      </c>
      <c r="J1170">
        <v>525</v>
      </c>
      <c r="K1170">
        <v>89801.25</v>
      </c>
      <c r="L1170">
        <v>6295423.4699999997</v>
      </c>
      <c r="M1170">
        <v>89</v>
      </c>
      <c r="N1170">
        <v>866.35</v>
      </c>
      <c r="O1170" s="7">
        <v>-0.44579999999999997</v>
      </c>
      <c r="P1170" s="7">
        <v>0.94589999999999996</v>
      </c>
      <c r="Q1170" t="s">
        <v>31</v>
      </c>
      <c r="W1170" s="6"/>
      <c r="Y1170" s="6"/>
      <c r="AA1170" s="7"/>
      <c r="AC1170" s="7"/>
      <c r="AI1170" s="7"/>
      <c r="AJ1170" s="7"/>
    </row>
    <row r="1171" spans="1:36">
      <c r="A1171" t="s">
        <v>271</v>
      </c>
      <c r="B1171" t="s">
        <v>30</v>
      </c>
      <c r="C1171" s="6">
        <v>43776.524293981478</v>
      </c>
      <c r="D1171">
        <v>62.8</v>
      </c>
      <c r="E1171" s="6">
        <v>43776.586793981478</v>
      </c>
      <c r="F1171">
        <v>167.05</v>
      </c>
      <c r="G1171" s="7">
        <v>1.66</v>
      </c>
      <c r="H1171">
        <v>-55937.96</v>
      </c>
      <c r="I1171" s="7">
        <v>-1.6966000000000001</v>
      </c>
      <c r="J1171">
        <v>525</v>
      </c>
      <c r="K1171">
        <v>32970</v>
      </c>
      <c r="L1171">
        <v>6239485.5099999998</v>
      </c>
      <c r="M1171">
        <v>19</v>
      </c>
      <c r="N1171">
        <v>-2944.1</v>
      </c>
      <c r="O1171" s="7">
        <v>-1.66</v>
      </c>
      <c r="P1171" s="7">
        <v>0.49680000000000002</v>
      </c>
      <c r="Q1171" t="s">
        <v>31</v>
      </c>
      <c r="W1171" s="6"/>
      <c r="Y1171" s="6"/>
      <c r="AA1171" s="7"/>
      <c r="AC1171" s="7"/>
      <c r="AI1171" s="7"/>
      <c r="AJ1171" s="7"/>
    </row>
    <row r="1172" spans="1:36">
      <c r="A1172" t="s">
        <v>277</v>
      </c>
      <c r="B1172" t="s">
        <v>30</v>
      </c>
      <c r="C1172" s="6">
        <v>43776.586793981478</v>
      </c>
      <c r="D1172">
        <v>42.8</v>
      </c>
      <c r="E1172" s="6">
        <v>43776.645821759259</v>
      </c>
      <c r="F1172">
        <v>67.900000000000006</v>
      </c>
      <c r="G1172" s="7">
        <v>0.58640000000000003</v>
      </c>
      <c r="H1172">
        <v>-13758.68</v>
      </c>
      <c r="I1172" s="7">
        <v>-0.61229999999999996</v>
      </c>
      <c r="J1172">
        <v>525</v>
      </c>
      <c r="K1172">
        <v>22470</v>
      </c>
      <c r="L1172">
        <v>6225726.8300000001</v>
      </c>
      <c r="M1172">
        <v>18</v>
      </c>
      <c r="N1172">
        <v>-764.37</v>
      </c>
      <c r="O1172" s="7">
        <v>-2.7978999999999998</v>
      </c>
      <c r="P1172" s="7">
        <v>0.28499999999999998</v>
      </c>
      <c r="Q1172" t="s">
        <v>31</v>
      </c>
      <c r="W1172" s="6"/>
      <c r="Y1172" s="6"/>
      <c r="AA1172" s="7"/>
      <c r="AC1172" s="7"/>
      <c r="AI1172" s="7"/>
      <c r="AJ1172" s="7"/>
    </row>
    <row r="1173" spans="1:36">
      <c r="A1173" t="s">
        <v>271</v>
      </c>
      <c r="B1173" t="s">
        <v>30</v>
      </c>
      <c r="C1173" s="6">
        <v>43777.388877314814</v>
      </c>
      <c r="D1173">
        <v>263.25</v>
      </c>
      <c r="E1173" s="6">
        <v>43777.413182870368</v>
      </c>
      <c r="F1173">
        <v>348</v>
      </c>
      <c r="G1173" s="7">
        <v>0.32190000000000002</v>
      </c>
      <c r="H1173">
        <v>-47702.81</v>
      </c>
      <c r="I1173" s="7">
        <v>-0.34520000000000001</v>
      </c>
      <c r="J1173">
        <v>525</v>
      </c>
      <c r="K1173">
        <v>138206.25</v>
      </c>
      <c r="L1173">
        <v>6178024.0199999996</v>
      </c>
      <c r="M1173">
        <v>8</v>
      </c>
      <c r="N1173">
        <v>-5962.85</v>
      </c>
      <c r="O1173" s="7">
        <v>-0.32190000000000002</v>
      </c>
      <c r="P1173" s="7">
        <v>6.5100000000000005E-2</v>
      </c>
      <c r="Q1173" t="s">
        <v>31</v>
      </c>
      <c r="W1173" s="6"/>
      <c r="Y1173" s="6"/>
      <c r="AA1173" s="7"/>
      <c r="AC1173" s="7"/>
      <c r="AI1173" s="7"/>
      <c r="AJ1173" s="7"/>
    </row>
    <row r="1174" spans="1:36">
      <c r="A1174" t="s">
        <v>277</v>
      </c>
      <c r="B1174" t="s">
        <v>30</v>
      </c>
      <c r="C1174" s="6">
        <v>43777.413182870368</v>
      </c>
      <c r="D1174">
        <v>342.9</v>
      </c>
      <c r="E1174" s="6">
        <v>43777.624988425923</v>
      </c>
      <c r="F1174">
        <v>266.3</v>
      </c>
      <c r="G1174" s="7">
        <v>-0.22339999999999999</v>
      </c>
      <c r="H1174">
        <v>37016.699999999997</v>
      </c>
      <c r="I1174" s="7">
        <v>0.2056</v>
      </c>
      <c r="J1174">
        <v>525</v>
      </c>
      <c r="K1174">
        <v>180022.5</v>
      </c>
      <c r="L1174">
        <v>6215040.7199999997</v>
      </c>
      <c r="M1174">
        <v>62</v>
      </c>
      <c r="N1174">
        <v>597.04</v>
      </c>
      <c r="O1174" s="7">
        <v>-0.1139</v>
      </c>
      <c r="P1174" s="7">
        <v>0.48670000000000002</v>
      </c>
      <c r="Q1174" t="s">
        <v>31</v>
      </c>
      <c r="W1174" s="6"/>
      <c r="Y1174" s="6"/>
      <c r="AA1174" s="7"/>
      <c r="AC1174" s="7"/>
      <c r="AI1174" s="7"/>
      <c r="AJ1174" s="7"/>
    </row>
    <row r="1175" spans="1:36">
      <c r="A1175" t="s">
        <v>257</v>
      </c>
      <c r="B1175" t="s">
        <v>30</v>
      </c>
      <c r="C1175" s="6">
        <v>43777.624988425923</v>
      </c>
      <c r="D1175">
        <v>253.1</v>
      </c>
      <c r="E1175" s="6">
        <v>43780.482627314814</v>
      </c>
      <c r="F1175">
        <v>302.25</v>
      </c>
      <c r="G1175" s="7">
        <v>0.19420000000000001</v>
      </c>
      <c r="H1175">
        <v>-28719.34</v>
      </c>
      <c r="I1175" s="7">
        <v>-0.21609999999999999</v>
      </c>
      <c r="J1175">
        <v>525</v>
      </c>
      <c r="K1175">
        <v>132877.5</v>
      </c>
      <c r="L1175">
        <v>6186321.3799999999</v>
      </c>
      <c r="M1175">
        <v>37</v>
      </c>
      <c r="N1175">
        <v>-776.2</v>
      </c>
      <c r="O1175" s="7">
        <v>-0.23799999999999999</v>
      </c>
      <c r="P1175" s="7">
        <v>0.38150000000000001</v>
      </c>
      <c r="Q1175" t="s">
        <v>31</v>
      </c>
      <c r="W1175" s="6"/>
      <c r="Y1175" s="6"/>
      <c r="AA1175" s="7"/>
      <c r="AC1175" s="7"/>
      <c r="AI1175" s="7"/>
      <c r="AJ1175" s="7"/>
    </row>
    <row r="1176" spans="1:36">
      <c r="A1176" t="s">
        <v>267</v>
      </c>
      <c r="B1176" t="s">
        <v>30</v>
      </c>
      <c r="C1176" s="6">
        <v>43780.482627314814</v>
      </c>
      <c r="D1176">
        <v>283.25</v>
      </c>
      <c r="E1176" s="6">
        <v>43782.45484953704</v>
      </c>
      <c r="F1176">
        <v>199.4</v>
      </c>
      <c r="G1176" s="7">
        <v>-0.29599999999999999</v>
      </c>
      <c r="H1176">
        <v>41487.339999999997</v>
      </c>
      <c r="I1176" s="7">
        <v>0.27900000000000003</v>
      </c>
      <c r="J1176">
        <v>525</v>
      </c>
      <c r="K1176">
        <v>148706.25</v>
      </c>
      <c r="L1176">
        <v>6227808.7199999997</v>
      </c>
      <c r="M1176">
        <v>70</v>
      </c>
      <c r="N1176">
        <v>592.67999999999995</v>
      </c>
      <c r="O1176" s="7">
        <v>-0.25190000000000001</v>
      </c>
      <c r="P1176" s="7">
        <v>0.57630000000000003</v>
      </c>
      <c r="Q1176" t="s">
        <v>31</v>
      </c>
      <c r="W1176" s="6"/>
      <c r="Y1176" s="6"/>
      <c r="AA1176" s="7"/>
      <c r="AC1176" s="7"/>
      <c r="AI1176" s="7"/>
      <c r="AJ1176" s="7"/>
    </row>
    <row r="1177" spans="1:36">
      <c r="A1177" t="s">
        <v>266</v>
      </c>
      <c r="B1177" t="s">
        <v>30</v>
      </c>
      <c r="C1177" s="6">
        <v>43782.45484953704</v>
      </c>
      <c r="D1177">
        <v>201.6</v>
      </c>
      <c r="E1177" s="6">
        <v>43783.57984953704</v>
      </c>
      <c r="F1177">
        <v>4.9000000000000004</v>
      </c>
      <c r="G1177" s="7">
        <v>-0.97570000000000001</v>
      </c>
      <c r="H1177">
        <v>102183.38</v>
      </c>
      <c r="I1177" s="7">
        <v>0.96550000000000002</v>
      </c>
      <c r="J1177">
        <v>525</v>
      </c>
      <c r="K1177">
        <v>105840</v>
      </c>
      <c r="L1177">
        <v>6329992.0899999999</v>
      </c>
      <c r="M1177">
        <v>114</v>
      </c>
      <c r="N1177">
        <v>896.35</v>
      </c>
      <c r="O1177" s="7">
        <v>-0.1835</v>
      </c>
      <c r="P1177" s="7">
        <v>0.98760000000000003</v>
      </c>
      <c r="Q1177" t="s">
        <v>31</v>
      </c>
      <c r="W1177" s="6"/>
      <c r="Y1177" s="6"/>
      <c r="AA1177" s="7"/>
      <c r="AC1177" s="7"/>
      <c r="AI1177" s="7"/>
      <c r="AJ1177" s="7"/>
    </row>
    <row r="1178" spans="1:36">
      <c r="A1178" t="s">
        <v>239</v>
      </c>
      <c r="B1178" t="s">
        <v>30</v>
      </c>
      <c r="C1178" s="6">
        <v>43783.57984953704</v>
      </c>
      <c r="D1178">
        <v>58.7</v>
      </c>
      <c r="E1178" s="6">
        <v>43783.645821759259</v>
      </c>
      <c r="F1178">
        <v>0.05</v>
      </c>
      <c r="G1178" s="7">
        <v>-0.99909999999999999</v>
      </c>
      <c r="H1178">
        <v>30482.81</v>
      </c>
      <c r="I1178" s="7">
        <v>0.98909999999999998</v>
      </c>
      <c r="J1178">
        <v>525</v>
      </c>
      <c r="K1178">
        <v>30817.5</v>
      </c>
      <c r="L1178">
        <v>6360474.9100000001</v>
      </c>
      <c r="M1178">
        <v>20</v>
      </c>
      <c r="N1178">
        <v>1524.14</v>
      </c>
      <c r="O1178" s="7">
        <v>-0.61329999999999996</v>
      </c>
      <c r="P1178" s="7">
        <v>0.99909999999999999</v>
      </c>
      <c r="Q1178" t="s">
        <v>31</v>
      </c>
      <c r="W1178" s="6"/>
      <c r="Y1178" s="6"/>
      <c r="AA1178" s="7"/>
      <c r="AC1178" s="7"/>
      <c r="AI1178" s="7"/>
      <c r="AJ1178" s="7"/>
    </row>
    <row r="1179" spans="1:36">
      <c r="A1179" t="s">
        <v>267</v>
      </c>
      <c r="B1179" t="s">
        <v>30</v>
      </c>
      <c r="C1179" s="6">
        <v>43784.388877314814</v>
      </c>
      <c r="D1179">
        <v>314</v>
      </c>
      <c r="E1179" s="6">
        <v>43787.42359953704</v>
      </c>
      <c r="F1179">
        <v>251.75</v>
      </c>
      <c r="G1179" s="7">
        <v>-0.19819999999999999</v>
      </c>
      <c r="H1179">
        <v>29711.06</v>
      </c>
      <c r="I1179" s="7">
        <v>0.1802</v>
      </c>
      <c r="J1179">
        <v>525</v>
      </c>
      <c r="K1179">
        <v>164850</v>
      </c>
      <c r="L1179">
        <v>6390185.9699999997</v>
      </c>
      <c r="M1179">
        <v>88</v>
      </c>
      <c r="N1179">
        <v>337.63</v>
      </c>
      <c r="O1179" s="7">
        <v>-0.20960000000000001</v>
      </c>
      <c r="P1179" s="7">
        <v>0.43109999999999998</v>
      </c>
      <c r="Q1179" t="s">
        <v>31</v>
      </c>
      <c r="W1179" s="6"/>
      <c r="Y1179" s="6"/>
      <c r="AA1179" s="7"/>
      <c r="AC1179" s="7"/>
      <c r="AI1179" s="7"/>
      <c r="AJ1179" s="7"/>
    </row>
    <row r="1180" spans="1:36">
      <c r="A1180" t="s">
        <v>256</v>
      </c>
      <c r="B1180" t="s">
        <v>30</v>
      </c>
      <c r="C1180" s="6">
        <v>43787.42359953704</v>
      </c>
      <c r="D1180">
        <v>259.05</v>
      </c>
      <c r="E1180" s="6">
        <v>43787.645821759259</v>
      </c>
      <c r="F1180">
        <v>265.05</v>
      </c>
      <c r="G1180" s="7">
        <v>2.3199999999999998E-2</v>
      </c>
      <c r="H1180">
        <v>-5901.52</v>
      </c>
      <c r="I1180" s="7">
        <v>-4.3400000000000001E-2</v>
      </c>
      <c r="J1180">
        <v>525</v>
      </c>
      <c r="K1180">
        <v>136001.25</v>
      </c>
      <c r="L1180">
        <v>6384284.4400000004</v>
      </c>
      <c r="M1180">
        <v>65</v>
      </c>
      <c r="N1180">
        <v>-90.79</v>
      </c>
      <c r="O1180" s="7">
        <v>-0.16170000000000001</v>
      </c>
      <c r="P1180" s="7">
        <v>0.18360000000000001</v>
      </c>
      <c r="Q1180" t="s">
        <v>31</v>
      </c>
      <c r="W1180" s="6"/>
      <c r="Y1180" s="6"/>
      <c r="AA1180" s="7"/>
      <c r="AC1180" s="7"/>
      <c r="AI1180" s="7"/>
      <c r="AJ1180" s="7"/>
    </row>
    <row r="1181" spans="1:36">
      <c r="A1181" t="s">
        <v>268</v>
      </c>
      <c r="B1181" t="s">
        <v>30</v>
      </c>
      <c r="C1181" s="6">
        <v>43788.388877314814</v>
      </c>
      <c r="D1181">
        <v>293.14999999999998</v>
      </c>
      <c r="E1181" s="6">
        <v>43788.624988425923</v>
      </c>
      <c r="F1181">
        <v>177.1</v>
      </c>
      <c r="G1181" s="7">
        <v>-0.39589999999999997</v>
      </c>
      <c r="H1181">
        <v>58457.440000000002</v>
      </c>
      <c r="I1181" s="7">
        <v>0.37980000000000003</v>
      </c>
      <c r="J1181">
        <v>525</v>
      </c>
      <c r="K1181">
        <v>153903.75</v>
      </c>
      <c r="L1181">
        <v>6442741.8799999999</v>
      </c>
      <c r="M1181">
        <v>69</v>
      </c>
      <c r="N1181">
        <v>847.21</v>
      </c>
      <c r="O1181" s="7">
        <v>-0.15709999999999999</v>
      </c>
      <c r="P1181" s="7">
        <v>0.5151</v>
      </c>
      <c r="Q1181" t="s">
        <v>31</v>
      </c>
      <c r="W1181" s="6"/>
      <c r="Y1181" s="6"/>
      <c r="AA1181" s="7"/>
      <c r="AC1181" s="7"/>
      <c r="AI1181" s="7"/>
      <c r="AJ1181" s="7"/>
    </row>
    <row r="1182" spans="1:36">
      <c r="A1182" t="s">
        <v>273</v>
      </c>
      <c r="B1182" t="s">
        <v>30</v>
      </c>
      <c r="C1182" s="6">
        <v>43788.624988425923</v>
      </c>
      <c r="D1182">
        <v>195.05</v>
      </c>
      <c r="E1182" s="6">
        <v>43788.638877314814</v>
      </c>
      <c r="F1182">
        <v>245.95</v>
      </c>
      <c r="G1182" s="7">
        <v>0.26100000000000001</v>
      </c>
      <c r="H1182">
        <v>-29037.75</v>
      </c>
      <c r="I1182" s="7">
        <v>-0.28360000000000002</v>
      </c>
      <c r="J1182">
        <v>525</v>
      </c>
      <c r="K1182">
        <v>102401.25</v>
      </c>
      <c r="L1182">
        <v>6413704.1299999999</v>
      </c>
      <c r="M1182">
        <v>5</v>
      </c>
      <c r="N1182">
        <v>-5807.55</v>
      </c>
      <c r="O1182" s="7">
        <v>-0.26100000000000001</v>
      </c>
      <c r="P1182" s="7">
        <v>0.1205</v>
      </c>
      <c r="Q1182" t="s">
        <v>31</v>
      </c>
      <c r="W1182" s="6"/>
      <c r="Y1182" s="6"/>
      <c r="AA1182" s="7"/>
      <c r="AC1182" s="7"/>
      <c r="AI1182" s="7"/>
      <c r="AJ1182" s="7"/>
    </row>
    <row r="1183" spans="1:36">
      <c r="A1183" t="s">
        <v>264</v>
      </c>
      <c r="B1183" t="s">
        <v>30</v>
      </c>
      <c r="C1183" s="6">
        <v>43788.638877314814</v>
      </c>
      <c r="D1183">
        <v>224.25</v>
      </c>
      <c r="E1183" s="6">
        <v>43789.597210648149</v>
      </c>
      <c r="F1183">
        <v>177.5</v>
      </c>
      <c r="G1183" s="7">
        <v>-0.20849999999999999</v>
      </c>
      <c r="H1183">
        <v>22434.560000000001</v>
      </c>
      <c r="I1183" s="7">
        <v>0.19059999999999999</v>
      </c>
      <c r="J1183">
        <v>525</v>
      </c>
      <c r="K1183">
        <v>117731.25</v>
      </c>
      <c r="L1183">
        <v>6436138.6900000004</v>
      </c>
      <c r="M1183">
        <v>66</v>
      </c>
      <c r="N1183">
        <v>339.92</v>
      </c>
      <c r="O1183" s="7">
        <v>-0.18240000000000001</v>
      </c>
      <c r="P1183" s="7">
        <v>0.50080000000000002</v>
      </c>
      <c r="Q1183" t="s">
        <v>31</v>
      </c>
      <c r="W1183" s="6"/>
      <c r="Y1183" s="6"/>
      <c r="AA1183" s="7"/>
      <c r="AC1183" s="7"/>
      <c r="AI1183" s="7"/>
      <c r="AJ1183" s="7"/>
    </row>
    <row r="1184" spans="1:36">
      <c r="A1184" t="s">
        <v>275</v>
      </c>
      <c r="B1184" t="s">
        <v>30</v>
      </c>
      <c r="C1184" s="6">
        <v>43789.597210648149</v>
      </c>
      <c r="D1184">
        <v>132.5</v>
      </c>
      <c r="E1184" s="6">
        <v>43790.388877314814</v>
      </c>
      <c r="F1184">
        <v>122.85</v>
      </c>
      <c r="G1184" s="7">
        <v>-7.2800000000000004E-2</v>
      </c>
      <c r="H1184">
        <v>3725.66</v>
      </c>
      <c r="I1184" s="7">
        <v>5.3600000000000002E-2</v>
      </c>
      <c r="J1184">
        <v>525</v>
      </c>
      <c r="K1184">
        <v>69562.5</v>
      </c>
      <c r="L1184">
        <v>6439864.3600000003</v>
      </c>
      <c r="M1184">
        <v>18</v>
      </c>
      <c r="N1184">
        <v>206.98</v>
      </c>
      <c r="O1184" s="7">
        <v>-0.26600000000000001</v>
      </c>
      <c r="P1184" s="7">
        <v>0.15920000000000001</v>
      </c>
      <c r="Q1184" t="s">
        <v>31</v>
      </c>
      <c r="W1184" s="6"/>
      <c r="Y1184" s="6"/>
      <c r="AA1184" s="7"/>
      <c r="AC1184" s="7"/>
      <c r="AI1184" s="7"/>
      <c r="AJ1184" s="7"/>
    </row>
    <row r="1185" spans="1:36">
      <c r="A1185" t="s">
        <v>264</v>
      </c>
      <c r="B1185" t="s">
        <v>30</v>
      </c>
      <c r="C1185" s="6">
        <v>43790.388877314814</v>
      </c>
      <c r="D1185">
        <v>129.80000000000001</v>
      </c>
      <c r="E1185" s="6">
        <v>43790.402766203704</v>
      </c>
      <c r="F1185">
        <v>135.15</v>
      </c>
      <c r="G1185" s="7">
        <v>4.1200000000000001E-2</v>
      </c>
      <c r="H1185">
        <v>-4199.74</v>
      </c>
      <c r="I1185" s="7">
        <v>-6.1600000000000002E-2</v>
      </c>
      <c r="J1185">
        <v>525</v>
      </c>
      <c r="K1185">
        <v>68145</v>
      </c>
      <c r="L1185">
        <v>6435664.6200000001</v>
      </c>
      <c r="M1185">
        <v>5</v>
      </c>
      <c r="N1185">
        <v>-839.95</v>
      </c>
      <c r="O1185" s="7">
        <v>-0.15559999999999999</v>
      </c>
      <c r="P1185" s="7">
        <v>0.23769999999999999</v>
      </c>
      <c r="Q1185" t="s">
        <v>31</v>
      </c>
      <c r="W1185" s="6"/>
      <c r="Y1185" s="6"/>
      <c r="AA1185" s="7"/>
      <c r="AC1185" s="7"/>
      <c r="AI1185" s="7"/>
      <c r="AJ1185" s="7"/>
    </row>
    <row r="1186" spans="1:36">
      <c r="A1186" t="s">
        <v>275</v>
      </c>
      <c r="B1186" t="s">
        <v>30</v>
      </c>
      <c r="C1186" s="6">
        <v>43790.402766203704</v>
      </c>
      <c r="D1186">
        <v>100.2</v>
      </c>
      <c r="E1186" s="6">
        <v>43790.496516203704</v>
      </c>
      <c r="F1186">
        <v>113.1</v>
      </c>
      <c r="G1186" s="7">
        <v>0.12870000000000001</v>
      </c>
      <c r="H1186">
        <v>-7892.32</v>
      </c>
      <c r="I1186" s="7">
        <v>-0.15</v>
      </c>
      <c r="J1186">
        <v>525</v>
      </c>
      <c r="K1186">
        <v>52605</v>
      </c>
      <c r="L1186">
        <v>6427772.29</v>
      </c>
      <c r="M1186">
        <v>28</v>
      </c>
      <c r="N1186">
        <v>-281.87</v>
      </c>
      <c r="O1186" s="7">
        <v>-0.54590000000000005</v>
      </c>
      <c r="P1186" s="7">
        <v>0.28139999999999998</v>
      </c>
      <c r="Q1186" t="s">
        <v>31</v>
      </c>
      <c r="W1186" s="6"/>
      <c r="Y1186" s="6"/>
      <c r="AA1186" s="7"/>
      <c r="AC1186" s="7"/>
      <c r="AI1186" s="7"/>
      <c r="AJ1186" s="7"/>
    </row>
    <row r="1187" spans="1:36">
      <c r="A1187" t="s">
        <v>261</v>
      </c>
      <c r="B1187" t="s">
        <v>30</v>
      </c>
      <c r="C1187" s="6">
        <v>43790.496516203704</v>
      </c>
      <c r="D1187">
        <v>121.95</v>
      </c>
      <c r="E1187" s="6">
        <v>43790.631932870368</v>
      </c>
      <c r="F1187">
        <v>57.8</v>
      </c>
      <c r="G1187" s="7">
        <v>-0.52600000000000002</v>
      </c>
      <c r="H1187">
        <v>32735.06</v>
      </c>
      <c r="I1187" s="7">
        <v>0.51129999999999998</v>
      </c>
      <c r="J1187">
        <v>525</v>
      </c>
      <c r="K1187">
        <v>64023.75</v>
      </c>
      <c r="L1187">
        <v>6460507.3600000003</v>
      </c>
      <c r="M1187">
        <v>40</v>
      </c>
      <c r="N1187">
        <v>818.38</v>
      </c>
      <c r="O1187" s="7">
        <v>-4.3499999999999997E-2</v>
      </c>
      <c r="P1187" s="7">
        <v>0.81510000000000005</v>
      </c>
      <c r="Q1187" t="s">
        <v>31</v>
      </c>
      <c r="W1187" s="6"/>
      <c r="Y1187" s="6"/>
      <c r="AA1187" s="7"/>
      <c r="AC1187" s="7"/>
      <c r="AI1187" s="7"/>
      <c r="AJ1187" s="7"/>
    </row>
    <row r="1188" spans="1:36">
      <c r="A1188" t="s">
        <v>275</v>
      </c>
      <c r="B1188" t="s">
        <v>30</v>
      </c>
      <c r="C1188" s="6">
        <v>43790.631932870368</v>
      </c>
      <c r="D1188">
        <v>46.05</v>
      </c>
      <c r="E1188" s="6">
        <v>43790.645821759259</v>
      </c>
      <c r="F1188">
        <v>51</v>
      </c>
      <c r="G1188" s="7">
        <v>0.1075</v>
      </c>
      <c r="H1188">
        <v>-3108.26</v>
      </c>
      <c r="I1188" s="7">
        <v>-0.12859999999999999</v>
      </c>
      <c r="J1188">
        <v>525</v>
      </c>
      <c r="K1188">
        <v>24176.25</v>
      </c>
      <c r="L1188">
        <v>6457399.0899999999</v>
      </c>
      <c r="M1188">
        <v>5</v>
      </c>
      <c r="N1188">
        <v>-621.65</v>
      </c>
      <c r="O1188" s="7">
        <v>-0.20300000000000001</v>
      </c>
      <c r="P1188" s="7">
        <v>0.2823</v>
      </c>
      <c r="Q1188" t="s">
        <v>31</v>
      </c>
      <c r="W1188" s="6"/>
      <c r="Y1188" s="6"/>
      <c r="AA1188" s="7"/>
      <c r="AC1188" s="7"/>
      <c r="AI1188" s="7"/>
      <c r="AJ1188" s="7"/>
    </row>
    <row r="1189" spans="1:36">
      <c r="A1189" t="s">
        <v>275</v>
      </c>
      <c r="B1189" t="s">
        <v>30</v>
      </c>
      <c r="C1189" s="6">
        <v>43791.388877314814</v>
      </c>
      <c r="D1189">
        <v>286.7</v>
      </c>
      <c r="E1189" s="6">
        <v>43794.399293981478</v>
      </c>
      <c r="F1189">
        <v>173.15</v>
      </c>
      <c r="G1189" s="7">
        <v>-0.39610000000000001</v>
      </c>
      <c r="H1189">
        <v>57199.54</v>
      </c>
      <c r="I1189" s="7">
        <v>0.38</v>
      </c>
      <c r="J1189">
        <v>525</v>
      </c>
      <c r="K1189">
        <v>150517.5</v>
      </c>
      <c r="L1189">
        <v>6514598.6299999999</v>
      </c>
      <c r="M1189">
        <v>81</v>
      </c>
      <c r="N1189">
        <v>706.17</v>
      </c>
      <c r="O1189" s="7">
        <v>-0.15939999999999999</v>
      </c>
      <c r="P1189" s="7">
        <v>0.55059999999999998</v>
      </c>
      <c r="Q1189" t="s">
        <v>31</v>
      </c>
      <c r="W1189" s="6"/>
      <c r="Y1189" s="6"/>
      <c r="AA1189" s="7"/>
      <c r="AC1189" s="7"/>
      <c r="AI1189" s="7"/>
      <c r="AJ1189" s="7"/>
    </row>
    <row r="1190" spans="1:36">
      <c r="A1190" t="s">
        <v>274</v>
      </c>
      <c r="B1190" t="s">
        <v>30</v>
      </c>
      <c r="C1190" s="6">
        <v>43794.399293981478</v>
      </c>
      <c r="D1190">
        <v>207.2</v>
      </c>
      <c r="E1190" s="6">
        <v>43795.607627314814</v>
      </c>
      <c r="F1190">
        <v>61.5</v>
      </c>
      <c r="G1190" s="7">
        <v>-0.70320000000000005</v>
      </c>
      <c r="H1190">
        <v>75081.820000000007</v>
      </c>
      <c r="I1190" s="7">
        <v>0.69020000000000004</v>
      </c>
      <c r="J1190">
        <v>525</v>
      </c>
      <c r="K1190">
        <v>108780</v>
      </c>
      <c r="L1190">
        <v>6589680.46</v>
      </c>
      <c r="M1190">
        <v>138</v>
      </c>
      <c r="N1190">
        <v>544.07000000000005</v>
      </c>
      <c r="O1190" s="7">
        <v>-0.15029999999999999</v>
      </c>
      <c r="P1190" s="7">
        <v>0.84119999999999995</v>
      </c>
      <c r="Q1190" t="s">
        <v>31</v>
      </c>
      <c r="W1190" s="6"/>
      <c r="Y1190" s="6"/>
      <c r="AA1190" s="7"/>
      <c r="AC1190" s="7"/>
      <c r="AI1190" s="7"/>
      <c r="AJ1190" s="7"/>
    </row>
    <row r="1191" spans="1:36">
      <c r="A1191" t="s">
        <v>265</v>
      </c>
      <c r="B1191" t="s">
        <v>30</v>
      </c>
      <c r="C1191" s="6">
        <v>43795.607627314814</v>
      </c>
      <c r="D1191">
        <v>165.9</v>
      </c>
      <c r="E1191" s="6">
        <v>43795.64234953704</v>
      </c>
      <c r="F1191">
        <v>237.9</v>
      </c>
      <c r="G1191" s="7">
        <v>0.434</v>
      </c>
      <c r="H1191">
        <v>-39919.949999999997</v>
      </c>
      <c r="I1191" s="7">
        <v>-0.45829999999999999</v>
      </c>
      <c r="J1191">
        <v>525</v>
      </c>
      <c r="K1191">
        <v>87097.5</v>
      </c>
      <c r="L1191">
        <v>6549760.5099999998</v>
      </c>
      <c r="M1191">
        <v>11</v>
      </c>
      <c r="N1191">
        <v>-3629.09</v>
      </c>
      <c r="O1191" s="7">
        <v>-0.434</v>
      </c>
      <c r="P1191" s="7">
        <v>0.41860000000000003</v>
      </c>
      <c r="Q1191" t="s">
        <v>31</v>
      </c>
      <c r="W1191" s="6"/>
      <c r="Y1191" s="6"/>
      <c r="AA1191" s="7"/>
      <c r="AC1191" s="7"/>
      <c r="AI1191" s="7"/>
      <c r="AJ1191" s="7"/>
    </row>
    <row r="1192" spans="1:36">
      <c r="A1192" t="s">
        <v>287</v>
      </c>
      <c r="B1192" t="s">
        <v>30</v>
      </c>
      <c r="C1192" s="6">
        <v>43795.64234953704</v>
      </c>
      <c r="D1192">
        <v>215.8</v>
      </c>
      <c r="E1192" s="6">
        <v>43797.645821759259</v>
      </c>
      <c r="F1192">
        <v>0.05</v>
      </c>
      <c r="G1192" s="7">
        <v>-0.99980000000000002</v>
      </c>
      <c r="H1192">
        <v>112135.54</v>
      </c>
      <c r="I1192" s="7">
        <v>0.98980000000000001</v>
      </c>
      <c r="J1192">
        <v>525</v>
      </c>
      <c r="K1192">
        <v>113295</v>
      </c>
      <c r="L1192">
        <v>6661896.04</v>
      </c>
      <c r="M1192">
        <v>156</v>
      </c>
      <c r="N1192">
        <v>718.82</v>
      </c>
      <c r="O1192" s="7">
        <v>-0.14849999999999999</v>
      </c>
      <c r="P1192" s="7">
        <v>0.99980000000000002</v>
      </c>
      <c r="Q1192" t="s">
        <v>31</v>
      </c>
      <c r="W1192" s="6"/>
      <c r="Y1192" s="6"/>
      <c r="AA1192" s="7"/>
      <c r="AC1192" s="7"/>
      <c r="AI1192" s="7"/>
      <c r="AJ1192" s="7"/>
    </row>
    <row r="1193" spans="1:36">
      <c r="A1193" t="s">
        <v>288</v>
      </c>
      <c r="B1193" t="s">
        <v>30</v>
      </c>
      <c r="C1193" s="6">
        <v>43798.388877314814</v>
      </c>
      <c r="D1193">
        <v>231.05</v>
      </c>
      <c r="E1193" s="6">
        <v>43798.628460648149</v>
      </c>
      <c r="F1193">
        <v>175.25</v>
      </c>
      <c r="G1193" s="7">
        <v>-0.24149999999999999</v>
      </c>
      <c r="H1193">
        <v>27161.93</v>
      </c>
      <c r="I1193" s="7">
        <v>0.22389999999999999</v>
      </c>
      <c r="J1193">
        <v>525</v>
      </c>
      <c r="K1193">
        <v>121301.25</v>
      </c>
      <c r="L1193">
        <v>6689057.9699999997</v>
      </c>
      <c r="M1193">
        <v>70</v>
      </c>
      <c r="N1193">
        <v>388.03</v>
      </c>
      <c r="O1193" s="7">
        <v>-5.3199999999999997E-2</v>
      </c>
      <c r="P1193" s="7">
        <v>0.51529999999999998</v>
      </c>
      <c r="Q1193" t="s">
        <v>31</v>
      </c>
      <c r="W1193" s="6"/>
      <c r="Y1193" s="6"/>
      <c r="AA1193" s="7"/>
      <c r="AC1193" s="7"/>
      <c r="AI1193" s="7"/>
      <c r="AJ1193" s="7"/>
    </row>
    <row r="1194" spans="1:36">
      <c r="A1194" t="s">
        <v>289</v>
      </c>
      <c r="B1194" t="s">
        <v>30</v>
      </c>
      <c r="C1194" s="6">
        <v>43798.628460648149</v>
      </c>
      <c r="D1194">
        <v>253.05</v>
      </c>
      <c r="E1194" s="6">
        <v>43801.434016203704</v>
      </c>
      <c r="F1194">
        <v>326.85000000000002</v>
      </c>
      <c r="G1194" s="7">
        <v>0.29160000000000003</v>
      </c>
      <c r="H1194">
        <v>-41789.480000000003</v>
      </c>
      <c r="I1194" s="7">
        <v>-0.31459999999999999</v>
      </c>
      <c r="J1194">
        <v>525</v>
      </c>
      <c r="K1194">
        <v>132851.25</v>
      </c>
      <c r="L1194">
        <v>6647268.4900000002</v>
      </c>
      <c r="M1194">
        <v>22</v>
      </c>
      <c r="N1194">
        <v>-1899.52</v>
      </c>
      <c r="O1194" s="7">
        <v>-0.32700000000000001</v>
      </c>
      <c r="P1194" s="7">
        <v>0.11990000000000001</v>
      </c>
      <c r="Q1194" t="s">
        <v>31</v>
      </c>
      <c r="W1194" s="6"/>
      <c r="Y1194" s="6"/>
      <c r="AA1194" s="7"/>
      <c r="AC1194" s="7"/>
      <c r="AI1194" s="7"/>
      <c r="AJ1194" s="7"/>
    </row>
    <row r="1195" spans="1:36">
      <c r="A1195" t="s">
        <v>290</v>
      </c>
      <c r="B1195" t="s">
        <v>30</v>
      </c>
      <c r="C1195" s="6">
        <v>43801.434016203704</v>
      </c>
      <c r="D1195">
        <v>232</v>
      </c>
      <c r="E1195" s="6">
        <v>43801.593738425923</v>
      </c>
      <c r="F1195">
        <v>241.45</v>
      </c>
      <c r="G1195" s="7">
        <v>4.07E-2</v>
      </c>
      <c r="H1195">
        <v>-7446.86</v>
      </c>
      <c r="I1195" s="7">
        <v>-6.1100000000000002E-2</v>
      </c>
      <c r="J1195">
        <v>525</v>
      </c>
      <c r="K1195">
        <v>121800</v>
      </c>
      <c r="L1195">
        <v>6639821.6299999999</v>
      </c>
      <c r="M1195">
        <v>47</v>
      </c>
      <c r="N1195">
        <v>-158.44</v>
      </c>
      <c r="O1195" s="7">
        <v>-6.7699999999999996E-2</v>
      </c>
      <c r="P1195" s="7">
        <v>0.23880000000000001</v>
      </c>
      <c r="Q1195" t="s">
        <v>31</v>
      </c>
      <c r="W1195" s="6"/>
      <c r="Y1195" s="6"/>
      <c r="AA1195" s="7"/>
      <c r="AC1195" s="7"/>
      <c r="AI1195" s="7"/>
      <c r="AJ1195" s="7"/>
    </row>
    <row r="1196" spans="1:36">
      <c r="A1196" t="s">
        <v>291</v>
      </c>
      <c r="B1196" t="s">
        <v>30</v>
      </c>
      <c r="C1196" s="6">
        <v>43801.593738425923</v>
      </c>
      <c r="D1196">
        <v>226.15</v>
      </c>
      <c r="E1196" s="6">
        <v>43802.406238425923</v>
      </c>
      <c r="F1196">
        <v>247.65</v>
      </c>
      <c r="G1196" s="7">
        <v>9.5100000000000004E-2</v>
      </c>
      <c r="H1196">
        <v>-13774.95</v>
      </c>
      <c r="I1196" s="7">
        <v>-0.11600000000000001</v>
      </c>
      <c r="J1196">
        <v>525</v>
      </c>
      <c r="K1196">
        <v>118728.75</v>
      </c>
      <c r="L1196">
        <v>6626046.6799999997</v>
      </c>
      <c r="M1196">
        <v>24</v>
      </c>
      <c r="N1196">
        <v>-573.96</v>
      </c>
      <c r="O1196" s="7">
        <v>-0.1497</v>
      </c>
      <c r="P1196" s="7">
        <v>0.11409999999999999</v>
      </c>
      <c r="Q1196" t="s">
        <v>31</v>
      </c>
      <c r="W1196" s="6"/>
      <c r="Y1196" s="6"/>
      <c r="AA1196" s="7"/>
      <c r="AC1196" s="7"/>
      <c r="AI1196" s="7"/>
      <c r="AJ1196" s="7"/>
    </row>
    <row r="1197" spans="1:36">
      <c r="A1197" t="s">
        <v>290</v>
      </c>
      <c r="B1197" t="s">
        <v>30</v>
      </c>
      <c r="C1197" s="6">
        <v>43802.406238425923</v>
      </c>
      <c r="D1197">
        <v>187.85</v>
      </c>
      <c r="E1197" s="6">
        <v>43803.409710648149</v>
      </c>
      <c r="F1197">
        <v>148.80000000000001</v>
      </c>
      <c r="G1197" s="7">
        <v>-0.2079</v>
      </c>
      <c r="H1197">
        <v>18733.84</v>
      </c>
      <c r="I1197" s="7">
        <v>0.19</v>
      </c>
      <c r="J1197">
        <v>525</v>
      </c>
      <c r="K1197">
        <v>98621.25</v>
      </c>
      <c r="L1197">
        <v>6644780.5199999996</v>
      </c>
      <c r="M1197">
        <v>79</v>
      </c>
      <c r="N1197">
        <v>237.14</v>
      </c>
      <c r="O1197" s="7">
        <v>-3.3500000000000002E-2</v>
      </c>
      <c r="P1197" s="7">
        <v>0.77510000000000001</v>
      </c>
      <c r="Q1197" t="s">
        <v>31</v>
      </c>
      <c r="W1197" s="6"/>
      <c r="Y1197" s="6"/>
      <c r="AA1197" s="7"/>
      <c r="AC1197" s="7"/>
      <c r="AI1197" s="7"/>
      <c r="AJ1197" s="7"/>
    </row>
    <row r="1198" spans="1:36">
      <c r="A1198" t="s">
        <v>262</v>
      </c>
      <c r="B1198" t="s">
        <v>30</v>
      </c>
      <c r="C1198" s="6">
        <v>43803.409710648149</v>
      </c>
      <c r="D1198">
        <v>147.6</v>
      </c>
      <c r="E1198" s="6">
        <v>43803.545127314814</v>
      </c>
      <c r="F1198">
        <v>201.65</v>
      </c>
      <c r="G1198" s="7">
        <v>0.36620000000000003</v>
      </c>
      <c r="H1198">
        <v>-30209.81</v>
      </c>
      <c r="I1198" s="7">
        <v>-0.38990000000000002</v>
      </c>
      <c r="J1198">
        <v>525</v>
      </c>
      <c r="K1198">
        <v>77490</v>
      </c>
      <c r="L1198">
        <v>6614570.71</v>
      </c>
      <c r="M1198">
        <v>40</v>
      </c>
      <c r="N1198">
        <v>-755.25</v>
      </c>
      <c r="O1198" s="7">
        <v>-0.36620000000000003</v>
      </c>
      <c r="P1198" s="7">
        <v>0.41670000000000001</v>
      </c>
      <c r="Q1198" t="s">
        <v>31</v>
      </c>
      <c r="W1198" s="6"/>
      <c r="Y1198" s="6"/>
      <c r="AA1198" s="7"/>
      <c r="AC1198" s="7"/>
      <c r="AI1198" s="7"/>
      <c r="AJ1198" s="7"/>
    </row>
    <row r="1199" spans="1:36">
      <c r="A1199" t="s">
        <v>265</v>
      </c>
      <c r="B1199" t="s">
        <v>30</v>
      </c>
      <c r="C1199" s="6">
        <v>43803.545127314814</v>
      </c>
      <c r="D1199">
        <v>143.9</v>
      </c>
      <c r="E1199" s="6">
        <v>43803.614571759259</v>
      </c>
      <c r="F1199">
        <v>272.5</v>
      </c>
      <c r="G1199" s="7">
        <v>0.89370000000000005</v>
      </c>
      <c r="H1199">
        <v>-69701.100000000006</v>
      </c>
      <c r="I1199" s="7">
        <v>-0.92259999999999998</v>
      </c>
      <c r="J1199">
        <v>525</v>
      </c>
      <c r="K1199">
        <v>75547.5</v>
      </c>
      <c r="L1199">
        <v>6544869.6100000003</v>
      </c>
      <c r="M1199">
        <v>21</v>
      </c>
      <c r="N1199">
        <v>-3319.1</v>
      </c>
      <c r="O1199" s="7">
        <v>-0.89370000000000005</v>
      </c>
      <c r="P1199" s="7">
        <v>0.1928</v>
      </c>
      <c r="Q1199" t="s">
        <v>31</v>
      </c>
      <c r="W1199" s="6"/>
      <c r="Y1199" s="6"/>
      <c r="AA1199" s="7"/>
      <c r="AC1199" s="7"/>
      <c r="AI1199" s="7"/>
      <c r="AJ1199" s="7"/>
    </row>
    <row r="1200" spans="1:36">
      <c r="A1200" t="s">
        <v>287</v>
      </c>
      <c r="B1200" t="s">
        <v>30</v>
      </c>
      <c r="C1200" s="6">
        <v>43803.614571759259</v>
      </c>
      <c r="D1200">
        <v>127.45</v>
      </c>
      <c r="E1200" s="6">
        <v>43804.493043981478</v>
      </c>
      <c r="F1200">
        <v>112.95</v>
      </c>
      <c r="G1200" s="7">
        <v>-0.1138</v>
      </c>
      <c r="H1200">
        <v>6350.4</v>
      </c>
      <c r="I1200" s="7">
        <v>9.4899999999999998E-2</v>
      </c>
      <c r="J1200">
        <v>525</v>
      </c>
      <c r="K1200">
        <v>66911.25</v>
      </c>
      <c r="L1200">
        <v>6551220.0099999998</v>
      </c>
      <c r="M1200">
        <v>43</v>
      </c>
      <c r="N1200">
        <v>147.68</v>
      </c>
      <c r="O1200" s="7">
        <v>-0.14360000000000001</v>
      </c>
      <c r="P1200" s="7">
        <v>0.7913</v>
      </c>
      <c r="Q1200" t="s">
        <v>31</v>
      </c>
      <c r="W1200" s="6"/>
      <c r="Y1200" s="6"/>
      <c r="AA1200" s="7"/>
      <c r="AC1200" s="7"/>
      <c r="AI1200" s="7"/>
      <c r="AJ1200" s="7"/>
    </row>
    <row r="1201" spans="1:36">
      <c r="A1201" t="s">
        <v>290</v>
      </c>
      <c r="B1201" t="s">
        <v>30</v>
      </c>
      <c r="C1201" s="6">
        <v>43804.493043981478</v>
      </c>
      <c r="D1201">
        <v>96.55</v>
      </c>
      <c r="E1201" s="6">
        <v>43804.572905092595</v>
      </c>
      <c r="F1201">
        <v>193.4</v>
      </c>
      <c r="G1201" s="7">
        <v>1.0031000000000001</v>
      </c>
      <c r="H1201">
        <v>-52368.49</v>
      </c>
      <c r="I1201" s="7">
        <v>-1.0330999999999999</v>
      </c>
      <c r="J1201">
        <v>525</v>
      </c>
      <c r="K1201">
        <v>50688.75</v>
      </c>
      <c r="L1201">
        <v>6498851.5199999996</v>
      </c>
      <c r="M1201">
        <v>24</v>
      </c>
      <c r="N1201">
        <v>-2182.02</v>
      </c>
      <c r="O1201" s="7">
        <v>-2.2584</v>
      </c>
      <c r="P1201" s="7">
        <v>0.51990000000000003</v>
      </c>
      <c r="Q1201" t="s">
        <v>31</v>
      </c>
      <c r="W1201" s="6"/>
      <c r="Y1201" s="6"/>
      <c r="AA1201" s="7"/>
      <c r="AC1201" s="7"/>
      <c r="AI1201" s="7"/>
      <c r="AJ1201" s="7"/>
    </row>
    <row r="1202" spans="1:36">
      <c r="A1202" t="s">
        <v>289</v>
      </c>
      <c r="B1202" t="s">
        <v>30</v>
      </c>
      <c r="C1202" s="6">
        <v>43804.572905092595</v>
      </c>
      <c r="D1202">
        <v>63</v>
      </c>
      <c r="E1202" s="6">
        <v>43804.61109953704</v>
      </c>
      <c r="F1202">
        <v>282.3</v>
      </c>
      <c r="G1202" s="7">
        <v>3.4809999999999999</v>
      </c>
      <c r="H1202">
        <v>-116945.33</v>
      </c>
      <c r="I1202" s="7">
        <v>-3.5358000000000001</v>
      </c>
      <c r="J1202">
        <v>525</v>
      </c>
      <c r="K1202">
        <v>33075</v>
      </c>
      <c r="L1202">
        <v>6381906.1900000004</v>
      </c>
      <c r="M1202">
        <v>12</v>
      </c>
      <c r="N1202">
        <v>-9745.44</v>
      </c>
      <c r="O1202" s="7">
        <v>-3.4809999999999999</v>
      </c>
      <c r="P1202" s="7">
        <v>7.46E-2</v>
      </c>
      <c r="Q1202" t="s">
        <v>31</v>
      </c>
      <c r="W1202" s="6"/>
      <c r="Y1202" s="6"/>
      <c r="AA1202" s="7"/>
      <c r="AC1202" s="7"/>
      <c r="AI1202" s="7"/>
      <c r="AJ1202" s="7"/>
    </row>
    <row r="1203" spans="1:36">
      <c r="A1203" t="s">
        <v>292</v>
      </c>
      <c r="B1203" t="s">
        <v>30</v>
      </c>
      <c r="C1203" s="6">
        <v>43804.61109953704</v>
      </c>
      <c r="D1203">
        <v>55.05</v>
      </c>
      <c r="E1203" s="6">
        <v>43804.645821759259</v>
      </c>
      <c r="F1203">
        <v>12.85</v>
      </c>
      <c r="G1203" s="7">
        <v>-0.76659999999999995</v>
      </c>
      <c r="H1203">
        <v>21798.52</v>
      </c>
      <c r="I1203" s="7">
        <v>0.75419999999999998</v>
      </c>
      <c r="J1203">
        <v>525</v>
      </c>
      <c r="K1203">
        <v>28901.25</v>
      </c>
      <c r="L1203">
        <v>6403704.7199999997</v>
      </c>
      <c r="M1203">
        <v>11</v>
      </c>
      <c r="N1203">
        <v>1981.68</v>
      </c>
      <c r="O1203" s="7">
        <v>-1.2089000000000001</v>
      </c>
      <c r="P1203" s="7">
        <v>0.85829999999999995</v>
      </c>
      <c r="Q1203" t="s">
        <v>31</v>
      </c>
      <c r="W1203" s="6"/>
      <c r="Y1203" s="6"/>
      <c r="AA1203" s="7"/>
      <c r="AC1203" s="7"/>
      <c r="AI1203" s="7"/>
      <c r="AJ1203" s="7"/>
    </row>
    <row r="1204" spans="1:36">
      <c r="A1204" t="s">
        <v>290</v>
      </c>
      <c r="B1204" t="s">
        <v>30</v>
      </c>
      <c r="C1204" s="6">
        <v>43805.388877314814</v>
      </c>
      <c r="D1204">
        <v>261.10000000000002</v>
      </c>
      <c r="E1204" s="6">
        <v>43808.472210648149</v>
      </c>
      <c r="F1204">
        <v>110.85</v>
      </c>
      <c r="G1204" s="7">
        <v>-0.57550000000000001</v>
      </c>
      <c r="H1204">
        <v>76928.509999999995</v>
      </c>
      <c r="I1204" s="7">
        <v>0.56120000000000003</v>
      </c>
      <c r="J1204">
        <v>525</v>
      </c>
      <c r="K1204">
        <v>137077.5</v>
      </c>
      <c r="L1204">
        <v>6480633.2300000004</v>
      </c>
      <c r="M1204">
        <v>102</v>
      </c>
      <c r="N1204">
        <v>754.2</v>
      </c>
      <c r="O1204" s="7">
        <v>-0.14460000000000001</v>
      </c>
      <c r="P1204" s="7">
        <v>0.78939999999999999</v>
      </c>
      <c r="Q1204" t="s">
        <v>31</v>
      </c>
      <c r="W1204" s="6"/>
      <c r="Y1204" s="6"/>
      <c r="AA1204" s="7"/>
      <c r="AC1204" s="7"/>
      <c r="AI1204" s="7"/>
      <c r="AJ1204" s="7"/>
    </row>
    <row r="1205" spans="1:36">
      <c r="A1205" t="s">
        <v>276</v>
      </c>
      <c r="B1205" t="s">
        <v>30</v>
      </c>
      <c r="C1205" s="6">
        <v>43808.472210648149</v>
      </c>
      <c r="D1205">
        <v>239.4</v>
      </c>
      <c r="E1205" s="6">
        <v>43808.604155092595</v>
      </c>
      <c r="F1205">
        <v>316.64999999999998</v>
      </c>
      <c r="G1205" s="7">
        <v>0.32269999999999999</v>
      </c>
      <c r="H1205">
        <v>-43475.51</v>
      </c>
      <c r="I1205" s="7">
        <v>-0.34589999999999999</v>
      </c>
      <c r="J1205">
        <v>525</v>
      </c>
      <c r="K1205">
        <v>125685</v>
      </c>
      <c r="L1205">
        <v>6437157.7199999997</v>
      </c>
      <c r="M1205">
        <v>39</v>
      </c>
      <c r="N1205">
        <v>-1114.76</v>
      </c>
      <c r="O1205" s="7">
        <v>-0.3826</v>
      </c>
      <c r="P1205" s="7">
        <v>0.21390000000000001</v>
      </c>
      <c r="Q1205" t="s">
        <v>31</v>
      </c>
      <c r="W1205" s="6"/>
      <c r="Y1205" s="6"/>
      <c r="AA1205" s="7"/>
      <c r="AC1205" s="7"/>
      <c r="AI1205" s="7"/>
      <c r="AJ1205" s="7"/>
    </row>
    <row r="1206" spans="1:36">
      <c r="A1206" t="s">
        <v>275</v>
      </c>
      <c r="B1206" t="s">
        <v>30</v>
      </c>
      <c r="C1206" s="6">
        <v>43808.604155092595</v>
      </c>
      <c r="D1206">
        <v>231.05</v>
      </c>
      <c r="E1206" s="6">
        <v>43809.545127314814</v>
      </c>
      <c r="F1206">
        <v>241.15</v>
      </c>
      <c r="G1206" s="7">
        <v>4.3700000000000003E-2</v>
      </c>
      <c r="H1206">
        <v>-7781.55</v>
      </c>
      <c r="I1206" s="7">
        <v>-6.4199999999999993E-2</v>
      </c>
      <c r="J1206">
        <v>525</v>
      </c>
      <c r="K1206">
        <v>121301.25</v>
      </c>
      <c r="L1206">
        <v>6429376.1699999999</v>
      </c>
      <c r="M1206">
        <v>61</v>
      </c>
      <c r="N1206">
        <v>-127.57</v>
      </c>
      <c r="O1206" s="7">
        <v>-0.15989999999999999</v>
      </c>
      <c r="P1206" s="7">
        <v>0.3004</v>
      </c>
      <c r="Q1206" t="s">
        <v>31</v>
      </c>
      <c r="W1206" s="6"/>
      <c r="Y1206" s="6"/>
      <c r="AA1206" s="7"/>
      <c r="AC1206" s="7"/>
      <c r="AI1206" s="7"/>
      <c r="AJ1206" s="7"/>
    </row>
    <row r="1207" spans="1:36">
      <c r="A1207" t="s">
        <v>261</v>
      </c>
      <c r="B1207" t="s">
        <v>30</v>
      </c>
      <c r="C1207" s="6">
        <v>43809.545127314814</v>
      </c>
      <c r="D1207">
        <v>206</v>
      </c>
      <c r="E1207" s="6">
        <v>43809.590266203704</v>
      </c>
      <c r="F1207">
        <v>265.45</v>
      </c>
      <c r="G1207" s="7">
        <v>0.28860000000000002</v>
      </c>
      <c r="H1207">
        <v>-33686.36</v>
      </c>
      <c r="I1207" s="7">
        <v>-0.3115</v>
      </c>
      <c r="J1207">
        <v>525</v>
      </c>
      <c r="K1207">
        <v>108150</v>
      </c>
      <c r="L1207">
        <v>6395689.8099999996</v>
      </c>
      <c r="M1207">
        <v>14</v>
      </c>
      <c r="N1207">
        <v>-2406.17</v>
      </c>
      <c r="O1207" s="7">
        <v>-0.31530000000000002</v>
      </c>
      <c r="P1207" s="7">
        <v>2.7900000000000001E-2</v>
      </c>
      <c r="Q1207" t="s">
        <v>31</v>
      </c>
      <c r="W1207" s="6"/>
      <c r="Y1207" s="6"/>
      <c r="AA1207" s="7"/>
      <c r="AC1207" s="7"/>
      <c r="AI1207" s="7"/>
      <c r="AJ1207" s="7"/>
    </row>
    <row r="1208" spans="1:36">
      <c r="A1208" t="s">
        <v>273</v>
      </c>
      <c r="B1208" t="s">
        <v>30</v>
      </c>
      <c r="C1208" s="6">
        <v>43809.590266203704</v>
      </c>
      <c r="D1208">
        <v>231.95</v>
      </c>
      <c r="E1208" s="6">
        <v>43810.42359953704</v>
      </c>
      <c r="F1208">
        <v>224.6</v>
      </c>
      <c r="G1208" s="7">
        <v>-3.1699999999999999E-2</v>
      </c>
      <c r="H1208">
        <v>1461.86</v>
      </c>
      <c r="I1208" s="7">
        <v>1.2E-2</v>
      </c>
      <c r="J1208">
        <v>525</v>
      </c>
      <c r="K1208">
        <v>121773.75</v>
      </c>
      <c r="L1208">
        <v>6397151.6699999999</v>
      </c>
      <c r="M1208">
        <v>30</v>
      </c>
      <c r="N1208">
        <v>48.73</v>
      </c>
      <c r="O1208" s="7">
        <v>-4.1799999999999997E-2</v>
      </c>
      <c r="P1208" s="7">
        <v>0.31019999999999998</v>
      </c>
      <c r="Q1208" t="s">
        <v>31</v>
      </c>
      <c r="W1208" s="6"/>
      <c r="Y1208" s="6"/>
      <c r="AA1208" s="7"/>
      <c r="AC1208" s="7"/>
      <c r="AI1208" s="7"/>
      <c r="AJ1208" s="7"/>
    </row>
    <row r="1209" spans="1:36">
      <c r="A1209" t="s">
        <v>264</v>
      </c>
      <c r="B1209" t="s">
        <v>30</v>
      </c>
      <c r="C1209" s="6">
        <v>43810.42359953704</v>
      </c>
      <c r="D1209">
        <v>159</v>
      </c>
      <c r="E1209" s="6">
        <v>43810.489571759259</v>
      </c>
      <c r="F1209">
        <v>199.25</v>
      </c>
      <c r="G1209" s="7">
        <v>0.25309999999999999</v>
      </c>
      <c r="H1209">
        <v>-23012.06</v>
      </c>
      <c r="I1209" s="7">
        <v>-0.2757</v>
      </c>
      <c r="J1209">
        <v>525</v>
      </c>
      <c r="K1209">
        <v>83475</v>
      </c>
      <c r="L1209">
        <v>6374139.6100000003</v>
      </c>
      <c r="M1209">
        <v>20</v>
      </c>
      <c r="N1209">
        <v>-1150.5999999999999</v>
      </c>
      <c r="O1209" s="7">
        <v>-0.25309999999999999</v>
      </c>
      <c r="P1209" s="7">
        <v>9.1800000000000007E-2</v>
      </c>
      <c r="Q1209" t="s">
        <v>31</v>
      </c>
      <c r="W1209" s="6"/>
      <c r="Y1209" s="6"/>
      <c r="AA1209" s="7"/>
      <c r="AC1209" s="7"/>
      <c r="AI1209" s="7"/>
      <c r="AJ1209" s="7"/>
    </row>
    <row r="1210" spans="1:36">
      <c r="A1210" t="s">
        <v>273</v>
      </c>
      <c r="B1210" t="s">
        <v>30</v>
      </c>
      <c r="C1210" s="6">
        <v>43810.489571759259</v>
      </c>
      <c r="D1210">
        <v>167</v>
      </c>
      <c r="E1210" s="6">
        <v>43810.631932870368</v>
      </c>
      <c r="F1210">
        <v>175.8</v>
      </c>
      <c r="G1210" s="7">
        <v>5.2699999999999997E-2</v>
      </c>
      <c r="H1210">
        <v>-6419.7</v>
      </c>
      <c r="I1210" s="7">
        <v>-7.3200000000000001E-2</v>
      </c>
      <c r="J1210">
        <v>525</v>
      </c>
      <c r="K1210">
        <v>87675</v>
      </c>
      <c r="L1210">
        <v>6367719.9100000001</v>
      </c>
      <c r="M1210">
        <v>42</v>
      </c>
      <c r="N1210">
        <v>-152.85</v>
      </c>
      <c r="O1210" s="7">
        <v>-8.3500000000000005E-2</v>
      </c>
      <c r="P1210" s="7">
        <v>0.61680000000000001</v>
      </c>
      <c r="Q1210" t="s">
        <v>31</v>
      </c>
      <c r="W1210" s="6"/>
      <c r="Y1210" s="6"/>
      <c r="AA1210" s="7"/>
      <c r="AC1210" s="7"/>
      <c r="AI1210" s="7"/>
      <c r="AJ1210" s="7"/>
    </row>
    <row r="1211" spans="1:36">
      <c r="A1211" t="s">
        <v>264</v>
      </c>
      <c r="B1211" t="s">
        <v>30</v>
      </c>
      <c r="C1211" s="6">
        <v>43810.631932870368</v>
      </c>
      <c r="D1211">
        <v>144.94999999999999</v>
      </c>
      <c r="E1211" s="6">
        <v>43811.645821759259</v>
      </c>
      <c r="F1211">
        <v>0.05</v>
      </c>
      <c r="G1211" s="7">
        <v>-0.99970000000000003</v>
      </c>
      <c r="H1211">
        <v>75311.25</v>
      </c>
      <c r="I1211" s="7">
        <v>0.98970000000000002</v>
      </c>
      <c r="J1211">
        <v>525</v>
      </c>
      <c r="K1211">
        <v>76098.75</v>
      </c>
      <c r="L1211">
        <v>6443031.1600000001</v>
      </c>
      <c r="M1211">
        <v>82</v>
      </c>
      <c r="N1211">
        <v>918.43</v>
      </c>
      <c r="O1211" s="7">
        <v>-0.53979999999999995</v>
      </c>
      <c r="P1211" s="7">
        <v>0.99970000000000003</v>
      </c>
      <c r="Q1211" t="s">
        <v>31</v>
      </c>
      <c r="W1211" s="6"/>
      <c r="Y1211" s="6"/>
      <c r="AA1211" s="7"/>
      <c r="AC1211" s="7"/>
      <c r="AI1211" s="7"/>
      <c r="AJ1211" s="7"/>
    </row>
    <row r="1212" spans="1:36">
      <c r="A1212" t="s">
        <v>287</v>
      </c>
      <c r="B1212" t="s">
        <v>30</v>
      </c>
      <c r="C1212" s="6">
        <v>43812.388877314814</v>
      </c>
      <c r="D1212">
        <v>219</v>
      </c>
      <c r="E1212" s="6">
        <v>43815.510405092595</v>
      </c>
      <c r="F1212">
        <v>157.85</v>
      </c>
      <c r="G1212" s="7">
        <v>-0.2792</v>
      </c>
      <c r="H1212">
        <v>30125.29</v>
      </c>
      <c r="I1212" s="7">
        <v>0.26200000000000001</v>
      </c>
      <c r="J1212">
        <v>525</v>
      </c>
      <c r="K1212">
        <v>114975</v>
      </c>
      <c r="L1212">
        <v>6473156.4400000004</v>
      </c>
      <c r="M1212">
        <v>113</v>
      </c>
      <c r="N1212">
        <v>266.60000000000002</v>
      </c>
      <c r="O1212" s="7">
        <v>-0.32190000000000002</v>
      </c>
      <c r="P1212" s="7">
        <v>0.5171</v>
      </c>
      <c r="Q1212" t="s">
        <v>31</v>
      </c>
      <c r="W1212" s="6"/>
      <c r="Y1212" s="6"/>
      <c r="AA1212" s="7"/>
      <c r="AC1212" s="7"/>
      <c r="AI1212" s="7"/>
      <c r="AJ1212" s="7"/>
    </row>
    <row r="1213" spans="1:36">
      <c r="A1213" t="s">
        <v>293</v>
      </c>
      <c r="B1213" t="s">
        <v>30</v>
      </c>
      <c r="C1213" s="6">
        <v>43815.510405092595</v>
      </c>
      <c r="D1213">
        <v>239.05</v>
      </c>
      <c r="E1213" s="6">
        <v>43816.388877314814</v>
      </c>
      <c r="F1213">
        <v>279.89999999999998</v>
      </c>
      <c r="G1213" s="7">
        <v>0.1709</v>
      </c>
      <c r="H1213">
        <v>-24170.74</v>
      </c>
      <c r="I1213" s="7">
        <v>-0.19259999999999999</v>
      </c>
      <c r="J1213">
        <v>525</v>
      </c>
      <c r="K1213">
        <v>125501.25</v>
      </c>
      <c r="L1213">
        <v>6448985.71</v>
      </c>
      <c r="M1213">
        <v>43</v>
      </c>
      <c r="N1213">
        <v>-562.11</v>
      </c>
      <c r="O1213" s="7">
        <v>-0.31769999999999998</v>
      </c>
      <c r="P1213" s="7">
        <v>0.16309999999999999</v>
      </c>
      <c r="Q1213" t="s">
        <v>31</v>
      </c>
      <c r="W1213" s="6"/>
      <c r="Y1213" s="6"/>
      <c r="AA1213" s="7"/>
      <c r="AC1213" s="7"/>
      <c r="AI1213" s="7"/>
      <c r="AJ1213" s="7"/>
    </row>
    <row r="1214" spans="1:36">
      <c r="A1214" t="s">
        <v>289</v>
      </c>
      <c r="B1214" t="s">
        <v>30</v>
      </c>
      <c r="C1214" s="6">
        <v>43816.388877314814</v>
      </c>
      <c r="D1214">
        <v>166.15</v>
      </c>
      <c r="E1214" s="6">
        <v>43816.61109953704</v>
      </c>
      <c r="F1214">
        <v>103.95</v>
      </c>
      <c r="G1214" s="7">
        <v>-0.37440000000000001</v>
      </c>
      <c r="H1214">
        <v>31236.98</v>
      </c>
      <c r="I1214" s="7">
        <v>0.35809999999999997</v>
      </c>
      <c r="J1214">
        <v>525</v>
      </c>
      <c r="K1214">
        <v>87228.75</v>
      </c>
      <c r="L1214">
        <v>6480222.6799999997</v>
      </c>
      <c r="M1214">
        <v>65</v>
      </c>
      <c r="N1214">
        <v>480.57</v>
      </c>
      <c r="O1214" s="7">
        <v>-0.14019999999999999</v>
      </c>
      <c r="P1214" s="7">
        <v>0.50590000000000002</v>
      </c>
      <c r="Q1214" t="s">
        <v>31</v>
      </c>
      <c r="W1214" s="6"/>
      <c r="Y1214" s="6"/>
      <c r="AA1214" s="7"/>
      <c r="AC1214" s="7"/>
      <c r="AI1214" s="7"/>
      <c r="AJ1214" s="7"/>
    </row>
    <row r="1215" spans="1:36">
      <c r="A1215" t="s">
        <v>288</v>
      </c>
      <c r="B1215" t="s">
        <v>30</v>
      </c>
      <c r="C1215" s="6">
        <v>43816.61109953704</v>
      </c>
      <c r="D1215">
        <v>193.9</v>
      </c>
      <c r="E1215" s="6">
        <v>43817.388877314814</v>
      </c>
      <c r="F1215">
        <v>206.85</v>
      </c>
      <c r="G1215" s="7">
        <v>6.6799999999999998E-2</v>
      </c>
      <c r="H1215">
        <v>-8902.69</v>
      </c>
      <c r="I1215" s="7">
        <v>-8.7499999999999994E-2</v>
      </c>
      <c r="J1215">
        <v>525</v>
      </c>
      <c r="K1215">
        <v>101797.5</v>
      </c>
      <c r="L1215">
        <v>6471319.9900000002</v>
      </c>
      <c r="M1215">
        <v>14</v>
      </c>
      <c r="N1215">
        <v>-635.91</v>
      </c>
      <c r="O1215" s="7">
        <v>-0.22689999999999999</v>
      </c>
      <c r="P1215" s="7">
        <v>4.3799999999999999E-2</v>
      </c>
      <c r="Q1215" t="s">
        <v>31</v>
      </c>
      <c r="W1215" s="6"/>
      <c r="Y1215" s="6"/>
      <c r="AA1215" s="7"/>
      <c r="AC1215" s="7"/>
      <c r="AI1215" s="7"/>
      <c r="AJ1215" s="7"/>
    </row>
    <row r="1216" spans="1:36">
      <c r="A1216" t="s">
        <v>294</v>
      </c>
      <c r="B1216" t="s">
        <v>30</v>
      </c>
      <c r="C1216" s="6">
        <v>43817.388877314814</v>
      </c>
      <c r="D1216">
        <v>157.15</v>
      </c>
      <c r="E1216" s="6">
        <v>43817.399293981478</v>
      </c>
      <c r="F1216">
        <v>206.45</v>
      </c>
      <c r="G1216" s="7">
        <v>0.31369999999999998</v>
      </c>
      <c r="H1216">
        <v>-27791.4</v>
      </c>
      <c r="I1216" s="7">
        <v>-0.33689999999999998</v>
      </c>
      <c r="J1216">
        <v>525</v>
      </c>
      <c r="K1216">
        <v>82503.75</v>
      </c>
      <c r="L1216">
        <v>6443528.5899999999</v>
      </c>
      <c r="M1216">
        <v>4</v>
      </c>
      <c r="N1216">
        <v>-6947.85</v>
      </c>
      <c r="O1216" s="7">
        <v>-0.31369999999999998</v>
      </c>
      <c r="P1216" s="7">
        <v>0.19789999999999999</v>
      </c>
      <c r="Q1216" t="s">
        <v>31</v>
      </c>
      <c r="W1216" s="6"/>
      <c r="Y1216" s="6"/>
      <c r="AA1216" s="7"/>
      <c r="AC1216" s="7"/>
      <c r="AI1216" s="7"/>
      <c r="AJ1216" s="7"/>
    </row>
    <row r="1217" spans="1:36">
      <c r="A1217" t="s">
        <v>288</v>
      </c>
      <c r="B1217" t="s">
        <v>30</v>
      </c>
      <c r="C1217" s="6">
        <v>43817.399293981478</v>
      </c>
      <c r="D1217">
        <v>158.44999999999999</v>
      </c>
      <c r="E1217" s="6">
        <v>43817.538182870368</v>
      </c>
      <c r="F1217">
        <v>176.5</v>
      </c>
      <c r="G1217" s="7">
        <v>0.1139</v>
      </c>
      <c r="H1217">
        <v>-11234.74</v>
      </c>
      <c r="I1217" s="7">
        <v>-0.1351</v>
      </c>
      <c r="J1217">
        <v>525</v>
      </c>
      <c r="K1217">
        <v>83186.25</v>
      </c>
      <c r="L1217">
        <v>6432293.8600000003</v>
      </c>
      <c r="M1217">
        <v>41</v>
      </c>
      <c r="N1217">
        <v>-274.02</v>
      </c>
      <c r="O1217" s="7">
        <v>-0.15939999999999999</v>
      </c>
      <c r="P1217" s="7">
        <v>0.34899999999999998</v>
      </c>
      <c r="Q1217" t="s">
        <v>31</v>
      </c>
      <c r="W1217" s="6"/>
      <c r="Y1217" s="6"/>
      <c r="AA1217" s="7"/>
      <c r="AC1217" s="7"/>
      <c r="AI1217" s="7"/>
      <c r="AJ1217" s="7"/>
    </row>
    <row r="1218" spans="1:36">
      <c r="A1218" t="s">
        <v>294</v>
      </c>
      <c r="B1218" t="s">
        <v>30</v>
      </c>
      <c r="C1218" s="6">
        <v>43817.538182870368</v>
      </c>
      <c r="D1218">
        <v>144.69999999999999</v>
      </c>
      <c r="E1218" s="6">
        <v>43818.399293981478</v>
      </c>
      <c r="F1218">
        <v>137.44999999999999</v>
      </c>
      <c r="G1218" s="7">
        <v>-5.0099999999999999E-2</v>
      </c>
      <c r="H1218">
        <v>2324.96</v>
      </c>
      <c r="I1218" s="7">
        <v>3.0599999999999999E-2</v>
      </c>
      <c r="J1218">
        <v>525</v>
      </c>
      <c r="K1218">
        <v>75967.5</v>
      </c>
      <c r="L1218">
        <v>6434618.8200000003</v>
      </c>
      <c r="M1218">
        <v>38</v>
      </c>
      <c r="N1218">
        <v>61.18</v>
      </c>
      <c r="O1218" s="7">
        <v>-0.17419999999999999</v>
      </c>
      <c r="P1218" s="7">
        <v>0.48170000000000002</v>
      </c>
      <c r="Q1218" t="s">
        <v>31</v>
      </c>
      <c r="W1218" s="6"/>
      <c r="Y1218" s="6"/>
      <c r="AA1218" s="7"/>
      <c r="AC1218" s="7"/>
      <c r="AI1218" s="7"/>
      <c r="AJ1218" s="7"/>
    </row>
    <row r="1219" spans="1:36">
      <c r="A1219" t="s">
        <v>288</v>
      </c>
      <c r="B1219" t="s">
        <v>30</v>
      </c>
      <c r="C1219" s="6">
        <v>43818.399293981478</v>
      </c>
      <c r="D1219">
        <v>87.25</v>
      </c>
      <c r="E1219" s="6">
        <v>43818.461793981478</v>
      </c>
      <c r="F1219">
        <v>151.1</v>
      </c>
      <c r="G1219" s="7">
        <v>0.73180000000000001</v>
      </c>
      <c r="H1219">
        <v>-34772.589999999997</v>
      </c>
      <c r="I1219" s="7">
        <v>-0.7591</v>
      </c>
      <c r="J1219">
        <v>525</v>
      </c>
      <c r="K1219">
        <v>45806.25</v>
      </c>
      <c r="L1219">
        <v>6399846.2300000004</v>
      </c>
      <c r="M1219">
        <v>19</v>
      </c>
      <c r="N1219">
        <v>-1830.14</v>
      </c>
      <c r="O1219" s="7">
        <v>-0.73180000000000001</v>
      </c>
      <c r="P1219" s="7">
        <v>9.9699999999999997E-2</v>
      </c>
      <c r="Q1219" t="s">
        <v>31</v>
      </c>
      <c r="W1219" s="6"/>
      <c r="Y1219" s="6"/>
      <c r="AA1219" s="7"/>
      <c r="AC1219" s="7"/>
      <c r="AI1219" s="7"/>
      <c r="AJ1219" s="7"/>
    </row>
    <row r="1220" spans="1:36">
      <c r="A1220" t="s">
        <v>294</v>
      </c>
      <c r="B1220" t="s">
        <v>30</v>
      </c>
      <c r="C1220" s="6">
        <v>43818.461793981478</v>
      </c>
      <c r="D1220">
        <v>64.599999999999994</v>
      </c>
      <c r="E1220" s="6">
        <v>43818.645821759259</v>
      </c>
      <c r="F1220">
        <v>0.05</v>
      </c>
      <c r="G1220" s="7">
        <v>-0.99919999999999998</v>
      </c>
      <c r="H1220">
        <v>33549.339999999997</v>
      </c>
      <c r="I1220" s="7">
        <v>0.98919999999999997</v>
      </c>
      <c r="J1220">
        <v>525</v>
      </c>
      <c r="K1220">
        <v>33915</v>
      </c>
      <c r="L1220">
        <v>6433395.5700000003</v>
      </c>
      <c r="M1220">
        <v>54</v>
      </c>
      <c r="N1220">
        <v>621.28</v>
      </c>
      <c r="O1220" s="7">
        <v>-0.29880000000000001</v>
      </c>
      <c r="P1220" s="7">
        <v>0.99919999999999998</v>
      </c>
      <c r="Q1220" t="s">
        <v>31</v>
      </c>
      <c r="W1220" s="6"/>
      <c r="Y1220" s="6"/>
      <c r="AA1220" s="7"/>
      <c r="AC1220" s="7"/>
      <c r="AI1220" s="7"/>
      <c r="AJ1220" s="7"/>
    </row>
    <row r="1221" spans="1:36">
      <c r="A1221" t="s">
        <v>295</v>
      </c>
      <c r="B1221" t="s">
        <v>30</v>
      </c>
      <c r="C1221" s="6">
        <v>43819.388877314814</v>
      </c>
      <c r="D1221">
        <v>208</v>
      </c>
      <c r="E1221" s="6">
        <v>43819.39234953704</v>
      </c>
      <c r="F1221">
        <v>243.05</v>
      </c>
      <c r="G1221" s="7">
        <v>0.16850000000000001</v>
      </c>
      <c r="H1221">
        <v>-20769.259999999998</v>
      </c>
      <c r="I1221" s="7">
        <v>-0.19020000000000001</v>
      </c>
      <c r="J1221">
        <v>525</v>
      </c>
      <c r="K1221">
        <v>109200</v>
      </c>
      <c r="L1221">
        <v>6412626.3099999996</v>
      </c>
      <c r="M1221">
        <v>2</v>
      </c>
      <c r="N1221">
        <v>-10384.629999999999</v>
      </c>
      <c r="O1221" s="7">
        <v>-0.16850000000000001</v>
      </c>
      <c r="P1221" s="7">
        <v>0.15379999999999999</v>
      </c>
      <c r="Q1221" t="s">
        <v>31</v>
      </c>
      <c r="W1221" s="6"/>
      <c r="Y1221" s="6"/>
      <c r="AA1221" s="7"/>
      <c r="AC1221" s="7"/>
      <c r="AI1221" s="7"/>
      <c r="AJ1221" s="7"/>
    </row>
    <row r="1222" spans="1:36">
      <c r="A1222" t="s">
        <v>296</v>
      </c>
      <c r="B1222" t="s">
        <v>30</v>
      </c>
      <c r="C1222" s="6">
        <v>43819.39234953704</v>
      </c>
      <c r="D1222">
        <v>230.4</v>
      </c>
      <c r="E1222" s="6">
        <v>43819.565960648149</v>
      </c>
      <c r="F1222">
        <v>221</v>
      </c>
      <c r="G1222" s="7">
        <v>-4.0800000000000003E-2</v>
      </c>
      <c r="H1222">
        <v>2565.15</v>
      </c>
      <c r="I1222" s="7">
        <v>2.12E-2</v>
      </c>
      <c r="J1222">
        <v>525</v>
      </c>
      <c r="K1222">
        <v>120960</v>
      </c>
      <c r="L1222">
        <v>6415191.46</v>
      </c>
      <c r="M1222">
        <v>51</v>
      </c>
      <c r="N1222">
        <v>50.3</v>
      </c>
      <c r="O1222" s="7">
        <v>-9.9199999999999997E-2</v>
      </c>
      <c r="P1222" s="7">
        <v>0.17299999999999999</v>
      </c>
      <c r="Q1222" t="s">
        <v>31</v>
      </c>
      <c r="W1222" s="6"/>
      <c r="Y1222" s="6"/>
      <c r="AA1222" s="7"/>
      <c r="AC1222" s="7"/>
      <c r="AI1222" s="7"/>
      <c r="AJ1222" s="7"/>
    </row>
    <row r="1223" spans="1:36">
      <c r="A1223" t="s">
        <v>295</v>
      </c>
      <c r="B1223" t="s">
        <v>30</v>
      </c>
      <c r="C1223" s="6">
        <v>43819.565960648149</v>
      </c>
      <c r="D1223">
        <v>218.95</v>
      </c>
      <c r="E1223" s="6">
        <v>43819.576377314814</v>
      </c>
      <c r="F1223">
        <v>231.25</v>
      </c>
      <c r="G1223" s="7">
        <v>5.62E-2</v>
      </c>
      <c r="H1223">
        <v>-8821.0499999999993</v>
      </c>
      <c r="I1223" s="7">
        <v>-7.6700000000000004E-2</v>
      </c>
      <c r="J1223">
        <v>525</v>
      </c>
      <c r="K1223">
        <v>114948.75</v>
      </c>
      <c r="L1223">
        <v>6406370.4100000001</v>
      </c>
      <c r="M1223">
        <v>4</v>
      </c>
      <c r="N1223">
        <v>-2205.2600000000002</v>
      </c>
      <c r="O1223" s="7">
        <v>-6.3700000000000007E-2</v>
      </c>
      <c r="P1223" s="7">
        <v>3.61E-2</v>
      </c>
      <c r="Q1223" t="s">
        <v>31</v>
      </c>
      <c r="W1223" s="6"/>
      <c r="Y1223" s="6"/>
      <c r="AA1223" s="7"/>
      <c r="AC1223" s="7"/>
      <c r="AI1223" s="7"/>
      <c r="AJ1223" s="7"/>
    </row>
    <row r="1224" spans="1:36">
      <c r="A1224" t="s">
        <v>297</v>
      </c>
      <c r="B1224" t="s">
        <v>30</v>
      </c>
      <c r="C1224" s="6">
        <v>43819.576377314814</v>
      </c>
      <c r="D1224">
        <v>255.25</v>
      </c>
      <c r="E1224" s="6">
        <v>43822.388877314814</v>
      </c>
      <c r="F1224">
        <v>237.1</v>
      </c>
      <c r="G1224" s="7">
        <v>-7.1099999999999997E-2</v>
      </c>
      <c r="H1224">
        <v>6943.91</v>
      </c>
      <c r="I1224" s="7">
        <v>5.1799999999999999E-2</v>
      </c>
      <c r="J1224">
        <v>525</v>
      </c>
      <c r="K1224">
        <v>134006.25</v>
      </c>
      <c r="L1224">
        <v>6413314.3200000003</v>
      </c>
      <c r="M1224">
        <v>24</v>
      </c>
      <c r="N1224">
        <v>289.33</v>
      </c>
      <c r="O1224" s="7">
        <v>-3.4299999999999997E-2</v>
      </c>
      <c r="P1224" s="7">
        <v>0.23599999999999999</v>
      </c>
      <c r="Q1224" t="s">
        <v>31</v>
      </c>
      <c r="W1224" s="6"/>
      <c r="Y1224" s="6"/>
      <c r="AA1224" s="7"/>
      <c r="AC1224" s="7"/>
      <c r="AI1224" s="7"/>
      <c r="AJ1224" s="7"/>
    </row>
    <row r="1225" spans="1:36">
      <c r="A1225" t="s">
        <v>298</v>
      </c>
      <c r="B1225" t="s">
        <v>30</v>
      </c>
      <c r="C1225" s="6">
        <v>43822.388877314814</v>
      </c>
      <c r="D1225">
        <v>134.55000000000001</v>
      </c>
      <c r="E1225" s="6">
        <v>43822.39234953704</v>
      </c>
      <c r="F1225">
        <v>172.25</v>
      </c>
      <c r="G1225" s="7">
        <v>0.2802</v>
      </c>
      <c r="H1225">
        <v>-21403.200000000001</v>
      </c>
      <c r="I1225" s="7">
        <v>-0.30299999999999999</v>
      </c>
      <c r="J1225">
        <v>525</v>
      </c>
      <c r="K1225">
        <v>70638.75</v>
      </c>
      <c r="L1225">
        <v>6391911.1200000001</v>
      </c>
      <c r="M1225">
        <v>2</v>
      </c>
      <c r="N1225">
        <v>-10701.6</v>
      </c>
      <c r="O1225" s="7">
        <v>-0.28089999999999998</v>
      </c>
      <c r="P1225" s="7">
        <v>0.1018</v>
      </c>
      <c r="Q1225" t="s">
        <v>31</v>
      </c>
      <c r="W1225" s="6"/>
      <c r="Y1225" s="6"/>
      <c r="AA1225" s="7"/>
      <c r="AC1225" s="7"/>
      <c r="AI1225" s="7"/>
      <c r="AJ1225" s="7"/>
    </row>
    <row r="1226" spans="1:36">
      <c r="A1226" t="s">
        <v>297</v>
      </c>
      <c r="B1226" t="s">
        <v>30</v>
      </c>
      <c r="C1226" s="6">
        <v>43822.39234953704</v>
      </c>
      <c r="D1226">
        <v>184.05</v>
      </c>
      <c r="E1226" s="6">
        <v>43822.534710648149</v>
      </c>
      <c r="F1226">
        <v>182.15</v>
      </c>
      <c r="G1226" s="7">
        <v>-1.03E-2</v>
      </c>
      <c r="H1226">
        <v>-925.05</v>
      </c>
      <c r="I1226" s="7">
        <v>-9.5999999999999992E-3</v>
      </c>
      <c r="J1226">
        <v>525</v>
      </c>
      <c r="K1226">
        <v>96626.25</v>
      </c>
      <c r="L1226">
        <v>6390986.0700000003</v>
      </c>
      <c r="M1226">
        <v>42</v>
      </c>
      <c r="N1226">
        <v>-22.02</v>
      </c>
      <c r="O1226" s="7">
        <v>-0.31490000000000001</v>
      </c>
      <c r="P1226" s="7">
        <v>0.17469999999999999</v>
      </c>
      <c r="Q1226" t="s">
        <v>31</v>
      </c>
      <c r="W1226" s="6"/>
      <c r="Y1226" s="6"/>
      <c r="AA1226" s="7"/>
      <c r="AC1226" s="7"/>
      <c r="AI1226" s="7"/>
      <c r="AJ1226" s="7"/>
    </row>
    <row r="1227" spans="1:36">
      <c r="A1227" t="s">
        <v>298</v>
      </c>
      <c r="B1227" t="s">
        <v>30</v>
      </c>
      <c r="C1227" s="6">
        <v>43822.534710648149</v>
      </c>
      <c r="D1227">
        <v>143.6</v>
      </c>
      <c r="E1227" s="6">
        <v>43823.479155092595</v>
      </c>
      <c r="F1227">
        <v>86.25</v>
      </c>
      <c r="G1227" s="7">
        <v>-0.39939999999999998</v>
      </c>
      <c r="H1227">
        <v>28902.04</v>
      </c>
      <c r="I1227" s="7">
        <v>0.38340000000000002</v>
      </c>
      <c r="J1227">
        <v>525</v>
      </c>
      <c r="K1227">
        <v>75390</v>
      </c>
      <c r="L1227">
        <v>6419888.1100000003</v>
      </c>
      <c r="M1227">
        <v>62</v>
      </c>
      <c r="N1227">
        <v>466.16</v>
      </c>
      <c r="O1227" s="7">
        <v>-8.3599999999999994E-2</v>
      </c>
      <c r="P1227" s="7">
        <v>0.49230000000000002</v>
      </c>
      <c r="Q1227" t="s">
        <v>31</v>
      </c>
      <c r="W1227" s="6"/>
      <c r="Y1227" s="6"/>
      <c r="AA1227" s="7"/>
      <c r="AC1227" s="7"/>
      <c r="AI1227" s="7"/>
      <c r="AJ1227" s="7"/>
    </row>
    <row r="1228" spans="1:36">
      <c r="A1228" t="s">
        <v>296</v>
      </c>
      <c r="B1228" t="s">
        <v>30</v>
      </c>
      <c r="C1228" s="6">
        <v>43823.479155092595</v>
      </c>
      <c r="D1228">
        <v>91.1</v>
      </c>
      <c r="E1228" s="6">
        <v>43823.607627314814</v>
      </c>
      <c r="F1228">
        <v>98.1</v>
      </c>
      <c r="G1228" s="7">
        <v>7.6799999999999993E-2</v>
      </c>
      <c r="H1228">
        <v>-4668.3</v>
      </c>
      <c r="I1228" s="7">
        <v>-9.7600000000000006E-2</v>
      </c>
      <c r="J1228">
        <v>525</v>
      </c>
      <c r="K1228">
        <v>47827.5</v>
      </c>
      <c r="L1228">
        <v>6415219.8099999996</v>
      </c>
      <c r="M1228">
        <v>38</v>
      </c>
      <c r="N1228">
        <v>-122.85</v>
      </c>
      <c r="O1228" s="7">
        <v>-7.6799999999999993E-2</v>
      </c>
      <c r="P1228" s="7">
        <v>0.28649999999999998</v>
      </c>
      <c r="Q1228" t="s">
        <v>31</v>
      </c>
      <c r="W1228" s="6"/>
      <c r="Y1228" s="6"/>
      <c r="AA1228" s="7"/>
      <c r="AC1228" s="7"/>
      <c r="AI1228" s="7"/>
      <c r="AJ1228" s="7"/>
    </row>
    <row r="1229" spans="1:36">
      <c r="A1229" t="s">
        <v>295</v>
      </c>
      <c r="B1229" t="s">
        <v>30</v>
      </c>
      <c r="C1229" s="6">
        <v>43823.607627314814</v>
      </c>
      <c r="D1229">
        <v>108.75</v>
      </c>
      <c r="E1229" s="6">
        <v>43825.645821759259</v>
      </c>
      <c r="F1229">
        <v>0.1</v>
      </c>
      <c r="G1229" s="7">
        <v>-0.99909999999999999</v>
      </c>
      <c r="H1229">
        <v>56469.79</v>
      </c>
      <c r="I1229" s="7">
        <v>0.98909999999999998</v>
      </c>
      <c r="J1229">
        <v>525</v>
      </c>
      <c r="K1229">
        <v>57093.75</v>
      </c>
      <c r="L1229">
        <v>6471689.5899999999</v>
      </c>
      <c r="M1229">
        <v>89</v>
      </c>
      <c r="N1229">
        <v>634.49</v>
      </c>
      <c r="O1229" s="7">
        <v>-0.25059999999999999</v>
      </c>
      <c r="P1229" s="7">
        <v>0.99950000000000006</v>
      </c>
      <c r="Q1229" t="s">
        <v>31</v>
      </c>
      <c r="W1229" s="6"/>
      <c r="Y1229" s="6"/>
      <c r="AA1229" s="7"/>
      <c r="AC1229" s="7"/>
      <c r="AI1229" s="7"/>
      <c r="AJ1229" s="7"/>
    </row>
    <row r="1230" spans="1:36">
      <c r="A1230" t="s">
        <v>299</v>
      </c>
      <c r="B1230" t="s">
        <v>30</v>
      </c>
      <c r="C1230" s="6">
        <v>43826.388877314814</v>
      </c>
      <c r="D1230">
        <v>166.1</v>
      </c>
      <c r="E1230" s="6">
        <v>43829.489571759259</v>
      </c>
      <c r="F1230">
        <v>69</v>
      </c>
      <c r="G1230" s="7">
        <v>-0.58460000000000001</v>
      </c>
      <c r="H1230">
        <v>49743.22</v>
      </c>
      <c r="I1230" s="7">
        <v>0.57040000000000002</v>
      </c>
      <c r="J1230">
        <v>525</v>
      </c>
      <c r="K1230">
        <v>87202.5</v>
      </c>
      <c r="L1230">
        <v>6521432.8200000003</v>
      </c>
      <c r="M1230">
        <v>107</v>
      </c>
      <c r="N1230">
        <v>464.89</v>
      </c>
      <c r="O1230" s="7">
        <v>-0.25559999999999999</v>
      </c>
      <c r="P1230" s="7">
        <v>0.82150000000000001</v>
      </c>
      <c r="Q1230" t="s">
        <v>31</v>
      </c>
      <c r="W1230" s="6"/>
      <c r="Y1230" s="6"/>
      <c r="AA1230" s="7"/>
      <c r="AC1230" s="7"/>
      <c r="AI1230" s="7"/>
      <c r="AJ1230" s="7"/>
    </row>
    <row r="1231" spans="1:36">
      <c r="A1231" t="s">
        <v>298</v>
      </c>
      <c r="B1231" t="s">
        <v>30</v>
      </c>
      <c r="C1231" s="6">
        <v>43829.489571759259</v>
      </c>
      <c r="D1231">
        <v>185.9</v>
      </c>
      <c r="E1231" s="6">
        <v>43830.572905092595</v>
      </c>
      <c r="F1231">
        <v>111.5</v>
      </c>
      <c r="G1231" s="7">
        <v>-0.4002</v>
      </c>
      <c r="H1231">
        <v>37498.65</v>
      </c>
      <c r="I1231" s="7">
        <v>0.38419999999999999</v>
      </c>
      <c r="J1231">
        <v>525</v>
      </c>
      <c r="K1231">
        <v>97597.5</v>
      </c>
      <c r="L1231">
        <v>6558931.4699999997</v>
      </c>
      <c r="M1231">
        <v>102</v>
      </c>
      <c r="N1231">
        <v>367.63</v>
      </c>
      <c r="O1231" s="7">
        <v>-9.7900000000000001E-2</v>
      </c>
      <c r="P1231" s="7">
        <v>0.62</v>
      </c>
      <c r="Q1231" t="s">
        <v>31</v>
      </c>
      <c r="W1231" s="6"/>
      <c r="Y1231" s="6"/>
      <c r="AA1231" s="7"/>
      <c r="AC1231" s="7"/>
      <c r="AI1231" s="7"/>
      <c r="AJ1231" s="7"/>
    </row>
    <row r="1232" spans="1:36">
      <c r="A1232" t="s">
        <v>296</v>
      </c>
      <c r="B1232" t="s">
        <v>30</v>
      </c>
      <c r="C1232" s="6">
        <v>43830.572905092595</v>
      </c>
      <c r="D1232">
        <v>139.15</v>
      </c>
      <c r="E1232" s="6">
        <v>43830.635405092595</v>
      </c>
      <c r="F1232">
        <v>177.7</v>
      </c>
      <c r="G1232" s="7">
        <v>0.27700000000000002</v>
      </c>
      <c r="H1232">
        <v>-21902.21</v>
      </c>
      <c r="I1232" s="7">
        <v>-0.29980000000000001</v>
      </c>
      <c r="J1232">
        <v>525</v>
      </c>
      <c r="K1232">
        <v>73053.75</v>
      </c>
      <c r="L1232">
        <v>6537029.2599999998</v>
      </c>
      <c r="M1232">
        <v>19</v>
      </c>
      <c r="N1232">
        <v>-1152.75</v>
      </c>
      <c r="O1232" s="7">
        <v>-0.27700000000000002</v>
      </c>
      <c r="P1232" s="7">
        <v>9.0200000000000002E-2</v>
      </c>
      <c r="Q1232" t="s">
        <v>31</v>
      </c>
      <c r="W1232" s="6"/>
      <c r="Y1232" s="6"/>
      <c r="AA1232" s="7"/>
      <c r="AC1232" s="7"/>
      <c r="AI1232" s="7"/>
      <c r="AJ1232" s="7"/>
    </row>
    <row r="1233" spans="1:36">
      <c r="A1233" t="s">
        <v>300</v>
      </c>
      <c r="B1233" t="s">
        <v>30</v>
      </c>
      <c r="C1233" s="6">
        <v>43830.635405092595</v>
      </c>
      <c r="D1233">
        <v>167.85</v>
      </c>
      <c r="E1233" s="6">
        <v>43831.388877314814</v>
      </c>
      <c r="F1233">
        <v>207.5</v>
      </c>
      <c r="G1233" s="7">
        <v>0.23619999999999999</v>
      </c>
      <c r="H1233">
        <v>-22786.84</v>
      </c>
      <c r="I1233" s="7">
        <v>-0.2586</v>
      </c>
      <c r="J1233">
        <v>525</v>
      </c>
      <c r="K1233">
        <v>88121.25</v>
      </c>
      <c r="L1233">
        <v>6514242.4199999999</v>
      </c>
      <c r="M1233">
        <v>7</v>
      </c>
      <c r="N1233">
        <v>-3255.26</v>
      </c>
      <c r="O1233" s="7">
        <v>-0.23619999999999999</v>
      </c>
      <c r="P1233" s="7">
        <v>0.15040000000000001</v>
      </c>
      <c r="Q1233" t="s">
        <v>31</v>
      </c>
      <c r="W1233" s="6"/>
      <c r="Y1233" s="6"/>
      <c r="AA1233" s="7"/>
      <c r="AC1233" s="7"/>
      <c r="AI1233" s="7"/>
      <c r="AJ1233" s="7"/>
    </row>
    <row r="1234" spans="1:36">
      <c r="A1234" t="s">
        <v>296</v>
      </c>
      <c r="B1234" t="s">
        <v>30</v>
      </c>
      <c r="C1234" s="6">
        <v>43831.388877314814</v>
      </c>
      <c r="D1234">
        <v>104.75</v>
      </c>
      <c r="E1234" s="6">
        <v>43831.42359953704</v>
      </c>
      <c r="F1234">
        <v>185</v>
      </c>
      <c r="G1234" s="7">
        <v>0.7661</v>
      </c>
      <c r="H1234">
        <v>-43652.44</v>
      </c>
      <c r="I1234" s="7">
        <v>-0.79379999999999995</v>
      </c>
      <c r="J1234">
        <v>525</v>
      </c>
      <c r="K1234">
        <v>54993.75</v>
      </c>
      <c r="L1234">
        <v>6470589.9800000004</v>
      </c>
      <c r="M1234">
        <v>11</v>
      </c>
      <c r="N1234">
        <v>-3968.4</v>
      </c>
      <c r="O1234" s="7">
        <v>-0.7661</v>
      </c>
      <c r="P1234" s="7">
        <v>0.15939999999999999</v>
      </c>
      <c r="Q1234" t="s">
        <v>31</v>
      </c>
      <c r="W1234" s="6"/>
      <c r="Y1234" s="6"/>
      <c r="AA1234" s="7"/>
      <c r="AC1234" s="7"/>
      <c r="AI1234" s="7"/>
      <c r="AJ1234" s="7"/>
    </row>
    <row r="1235" spans="1:36">
      <c r="A1235" t="s">
        <v>288</v>
      </c>
      <c r="B1235" t="s">
        <v>30</v>
      </c>
      <c r="C1235" s="6">
        <v>43831.42359953704</v>
      </c>
      <c r="D1235">
        <v>161.4</v>
      </c>
      <c r="E1235" s="6">
        <v>43832.388877314814</v>
      </c>
      <c r="F1235">
        <v>164.6</v>
      </c>
      <c r="G1235" s="7">
        <v>1.9800000000000002E-2</v>
      </c>
      <c r="H1235">
        <v>-3391.5</v>
      </c>
      <c r="I1235" s="7">
        <v>-0.04</v>
      </c>
      <c r="J1235">
        <v>525</v>
      </c>
      <c r="K1235">
        <v>84735</v>
      </c>
      <c r="L1235">
        <v>6467198.4800000004</v>
      </c>
      <c r="M1235">
        <v>68</v>
      </c>
      <c r="N1235">
        <v>-49.87</v>
      </c>
      <c r="O1235" s="7">
        <v>-0.21779999999999999</v>
      </c>
      <c r="P1235" s="7">
        <v>0.41980000000000001</v>
      </c>
      <c r="Q1235" t="s">
        <v>31</v>
      </c>
      <c r="W1235" s="6"/>
      <c r="Y1235" s="6"/>
      <c r="AA1235" s="7"/>
      <c r="AC1235" s="7"/>
      <c r="AI1235" s="7"/>
      <c r="AJ1235" s="7"/>
    </row>
    <row r="1236" spans="1:36">
      <c r="A1236" t="s">
        <v>294</v>
      </c>
      <c r="B1236" t="s">
        <v>30</v>
      </c>
      <c r="C1236" s="6">
        <v>43832.388877314814</v>
      </c>
      <c r="D1236">
        <v>59.9</v>
      </c>
      <c r="E1236" s="6">
        <v>43832.645821759259</v>
      </c>
      <c r="F1236">
        <v>0.1</v>
      </c>
      <c r="G1236" s="7">
        <v>-0.99829999999999997</v>
      </c>
      <c r="H1236">
        <v>31080</v>
      </c>
      <c r="I1236" s="7">
        <v>0.98829999999999996</v>
      </c>
      <c r="J1236">
        <v>525</v>
      </c>
      <c r="K1236">
        <v>31447.5</v>
      </c>
      <c r="L1236">
        <v>6498278.4800000004</v>
      </c>
      <c r="M1236">
        <v>75</v>
      </c>
      <c r="N1236">
        <v>414.4</v>
      </c>
      <c r="O1236" s="7">
        <v>-0.6694</v>
      </c>
      <c r="P1236" s="7">
        <v>0.99919999999999998</v>
      </c>
      <c r="Q1236" t="s">
        <v>31</v>
      </c>
      <c r="W1236" s="6"/>
      <c r="Y1236" s="6"/>
      <c r="AA1236" s="7"/>
      <c r="AC1236" s="7"/>
      <c r="AI1236" s="7"/>
      <c r="AJ1236" s="7"/>
    </row>
    <row r="1237" spans="1:36">
      <c r="A1237" t="s">
        <v>300</v>
      </c>
      <c r="B1237" t="s">
        <v>30</v>
      </c>
      <c r="C1237" s="6">
        <v>43833.388877314814</v>
      </c>
      <c r="D1237">
        <v>265</v>
      </c>
      <c r="E1237" s="6">
        <v>43837.388877314814</v>
      </c>
      <c r="F1237">
        <v>60.6</v>
      </c>
      <c r="G1237" s="7">
        <v>-0.77129999999999999</v>
      </c>
      <c r="H1237">
        <v>105600.6</v>
      </c>
      <c r="I1237" s="7">
        <v>0.75900000000000001</v>
      </c>
      <c r="J1237">
        <v>525</v>
      </c>
      <c r="K1237">
        <v>139125</v>
      </c>
      <c r="L1237">
        <v>6603879.0800000001</v>
      </c>
      <c r="M1237">
        <v>155</v>
      </c>
      <c r="N1237">
        <v>681.29</v>
      </c>
      <c r="O1237" s="7">
        <v>-0.45300000000000001</v>
      </c>
      <c r="P1237" s="7">
        <v>0.94340000000000002</v>
      </c>
      <c r="Q1237" t="s">
        <v>31</v>
      </c>
      <c r="W1237" s="6"/>
      <c r="Y1237" s="6"/>
      <c r="AA1237" s="7"/>
      <c r="AC1237" s="7"/>
      <c r="AI1237" s="7"/>
      <c r="AJ1237" s="7"/>
    </row>
    <row r="1238" spans="1:36">
      <c r="A1238" t="s">
        <v>287</v>
      </c>
      <c r="B1238" t="s">
        <v>30</v>
      </c>
      <c r="C1238" s="6">
        <v>43837.388877314814</v>
      </c>
      <c r="D1238">
        <v>232.85</v>
      </c>
      <c r="E1238" s="6">
        <v>43837.51734953704</v>
      </c>
      <c r="F1238">
        <v>412</v>
      </c>
      <c r="G1238" s="7">
        <v>0.76939999999999997</v>
      </c>
      <c r="H1238">
        <v>-97439.21</v>
      </c>
      <c r="I1238" s="7">
        <v>-0.79710000000000003</v>
      </c>
      <c r="J1238">
        <v>525</v>
      </c>
      <c r="K1238">
        <v>122246.25</v>
      </c>
      <c r="L1238">
        <v>6506439.8700000001</v>
      </c>
      <c r="M1238">
        <v>38</v>
      </c>
      <c r="N1238">
        <v>-2564.19</v>
      </c>
      <c r="O1238" s="7">
        <v>-1.0786</v>
      </c>
      <c r="P1238" s="7">
        <v>0.26350000000000001</v>
      </c>
      <c r="Q1238" t="s">
        <v>31</v>
      </c>
      <c r="W1238" s="6"/>
      <c r="Y1238" s="6"/>
      <c r="AA1238" s="7"/>
      <c r="AC1238" s="7"/>
      <c r="AI1238" s="7"/>
      <c r="AJ1238" s="7"/>
    </row>
    <row r="1239" spans="1:36">
      <c r="A1239" t="s">
        <v>263</v>
      </c>
      <c r="B1239" t="s">
        <v>30</v>
      </c>
      <c r="C1239" s="6">
        <v>43837.51734953704</v>
      </c>
      <c r="D1239">
        <v>176.5</v>
      </c>
      <c r="E1239" s="6">
        <v>43838.545127314814</v>
      </c>
      <c r="F1239">
        <v>94.4</v>
      </c>
      <c r="G1239" s="7">
        <v>-0.4652</v>
      </c>
      <c r="H1239">
        <v>41680.28</v>
      </c>
      <c r="I1239" s="7">
        <v>0.44979999999999998</v>
      </c>
      <c r="J1239">
        <v>525</v>
      </c>
      <c r="K1239">
        <v>92662.5</v>
      </c>
      <c r="L1239">
        <v>6548120.1399999997</v>
      </c>
      <c r="M1239">
        <v>86</v>
      </c>
      <c r="N1239">
        <v>484.65</v>
      </c>
      <c r="O1239" s="7">
        <v>-4.1599999999999998E-2</v>
      </c>
      <c r="P1239" s="7">
        <v>0.81869999999999998</v>
      </c>
      <c r="Q1239" t="s">
        <v>31</v>
      </c>
      <c r="W1239" s="6"/>
      <c r="Y1239" s="6"/>
      <c r="AA1239" s="7"/>
      <c r="AC1239" s="7"/>
      <c r="AI1239" s="7"/>
      <c r="AJ1239" s="7"/>
    </row>
    <row r="1240" spans="1:36">
      <c r="A1240" t="s">
        <v>264</v>
      </c>
      <c r="B1240" t="s">
        <v>30</v>
      </c>
      <c r="C1240" s="6">
        <v>43838.545127314814</v>
      </c>
      <c r="D1240">
        <v>232.35</v>
      </c>
      <c r="E1240" s="6">
        <v>43839.645821759259</v>
      </c>
      <c r="F1240">
        <v>0.05</v>
      </c>
      <c r="G1240" s="7">
        <v>-0.99980000000000002</v>
      </c>
      <c r="H1240">
        <v>120737.4</v>
      </c>
      <c r="I1240" s="7">
        <v>0.98980000000000001</v>
      </c>
      <c r="J1240">
        <v>525</v>
      </c>
      <c r="K1240">
        <v>121983.75</v>
      </c>
      <c r="L1240">
        <v>6668857.54</v>
      </c>
      <c r="M1240">
        <v>107</v>
      </c>
      <c r="N1240">
        <v>1128.3900000000001</v>
      </c>
      <c r="O1240" s="7">
        <v>-0.32579999999999998</v>
      </c>
      <c r="P1240" s="7">
        <v>0.99980000000000002</v>
      </c>
      <c r="Q1240" t="s">
        <v>31</v>
      </c>
      <c r="W1240" s="6"/>
      <c r="Y1240" s="6"/>
      <c r="AA1240" s="7"/>
      <c r="AC1240" s="7"/>
      <c r="AI1240" s="7"/>
      <c r="AJ1240" s="7"/>
    </row>
    <row r="1241" spans="1:36">
      <c r="A1241" t="s">
        <v>294</v>
      </c>
      <c r="B1241" t="s">
        <v>30</v>
      </c>
      <c r="C1241" s="6">
        <v>43840.388877314814</v>
      </c>
      <c r="D1241">
        <v>284</v>
      </c>
      <c r="E1241" s="6">
        <v>43840.576377314814</v>
      </c>
      <c r="F1241">
        <v>319.55</v>
      </c>
      <c r="G1241" s="7">
        <v>0.12520000000000001</v>
      </c>
      <c r="H1241">
        <v>-21832.39</v>
      </c>
      <c r="I1241" s="7">
        <v>-0.1464</v>
      </c>
      <c r="J1241">
        <v>525</v>
      </c>
      <c r="K1241">
        <v>149100</v>
      </c>
      <c r="L1241">
        <v>6647025.1600000001</v>
      </c>
      <c r="M1241">
        <v>55</v>
      </c>
      <c r="N1241">
        <v>-396.95</v>
      </c>
      <c r="O1241" s="7">
        <v>-0.34150000000000003</v>
      </c>
      <c r="P1241" s="7">
        <v>0.2077</v>
      </c>
      <c r="Q1241" t="s">
        <v>31</v>
      </c>
      <c r="W1241" s="6"/>
      <c r="Y1241" s="6"/>
      <c r="AA1241" s="7"/>
      <c r="AC1241" s="7"/>
      <c r="AI1241" s="7"/>
      <c r="AJ1241" s="7"/>
    </row>
    <row r="1242" spans="1:36">
      <c r="A1242" t="s">
        <v>288</v>
      </c>
      <c r="B1242" t="s">
        <v>30</v>
      </c>
      <c r="C1242" s="6">
        <v>43840.576377314814</v>
      </c>
      <c r="D1242">
        <v>290.35000000000002</v>
      </c>
      <c r="E1242" s="6">
        <v>43843.388877314814</v>
      </c>
      <c r="F1242">
        <v>381.45</v>
      </c>
      <c r="G1242" s="7">
        <v>0.31380000000000002</v>
      </c>
      <c r="H1242">
        <v>-51354.45</v>
      </c>
      <c r="I1242" s="7">
        <v>-0.33689999999999998</v>
      </c>
      <c r="J1242">
        <v>525</v>
      </c>
      <c r="K1242">
        <v>152433.75</v>
      </c>
      <c r="L1242">
        <v>6595670.71</v>
      </c>
      <c r="M1242">
        <v>24</v>
      </c>
      <c r="N1242">
        <v>-2139.77</v>
      </c>
      <c r="O1242" s="7">
        <v>-0.31380000000000002</v>
      </c>
      <c r="P1242" s="7">
        <v>0.3</v>
      </c>
      <c r="Q1242" t="s">
        <v>31</v>
      </c>
      <c r="W1242" s="6"/>
      <c r="Y1242" s="6"/>
      <c r="AA1242" s="7"/>
      <c r="AC1242" s="7"/>
      <c r="AI1242" s="7"/>
      <c r="AJ1242" s="7"/>
    </row>
    <row r="1243" spans="1:36">
      <c r="A1243" t="s">
        <v>296</v>
      </c>
      <c r="B1243" t="s">
        <v>30</v>
      </c>
      <c r="C1243" s="6">
        <v>43843.388877314814</v>
      </c>
      <c r="D1243">
        <v>257.95</v>
      </c>
      <c r="E1243" s="6">
        <v>43843.552071759259</v>
      </c>
      <c r="F1243">
        <v>354.85</v>
      </c>
      <c r="G1243" s="7">
        <v>0.37569999999999998</v>
      </c>
      <c r="H1243">
        <v>-54089.7</v>
      </c>
      <c r="I1243" s="7">
        <v>-0.39939999999999998</v>
      </c>
      <c r="J1243">
        <v>525</v>
      </c>
      <c r="K1243">
        <v>135423.75</v>
      </c>
      <c r="L1243">
        <v>6541581.0099999998</v>
      </c>
      <c r="M1243">
        <v>48</v>
      </c>
      <c r="N1243">
        <v>-1126.8699999999999</v>
      </c>
      <c r="O1243" s="7">
        <v>-0.37569999999999998</v>
      </c>
      <c r="P1243" s="7">
        <v>7.6200000000000004E-2</v>
      </c>
      <c r="Q1243" t="s">
        <v>31</v>
      </c>
      <c r="W1243" s="6"/>
      <c r="Y1243" s="6"/>
      <c r="AA1243" s="7"/>
      <c r="AC1243" s="7"/>
      <c r="AI1243" s="7"/>
      <c r="AJ1243" s="7"/>
    </row>
    <row r="1244" spans="1:36">
      <c r="A1244" t="s">
        <v>288</v>
      </c>
      <c r="B1244" t="s">
        <v>30</v>
      </c>
      <c r="C1244" s="6">
        <v>43843.552071759259</v>
      </c>
      <c r="D1244">
        <v>253.65</v>
      </c>
      <c r="E1244" s="6">
        <v>43844.527766203704</v>
      </c>
      <c r="F1244">
        <v>218</v>
      </c>
      <c r="G1244" s="7">
        <v>-0.14050000000000001</v>
      </c>
      <c r="H1244">
        <v>16240.09</v>
      </c>
      <c r="I1244" s="7">
        <v>0.122</v>
      </c>
      <c r="J1244">
        <v>525</v>
      </c>
      <c r="K1244">
        <v>133166.25</v>
      </c>
      <c r="L1244">
        <v>6557821.0899999999</v>
      </c>
      <c r="M1244">
        <v>71</v>
      </c>
      <c r="N1244">
        <v>228.73</v>
      </c>
      <c r="O1244" s="7">
        <v>-0.21049999999999999</v>
      </c>
      <c r="P1244" s="7">
        <v>0.35320000000000001</v>
      </c>
      <c r="Q1244" t="s">
        <v>31</v>
      </c>
      <c r="W1244" s="6"/>
      <c r="Y1244" s="6"/>
      <c r="AA1244" s="7"/>
      <c r="AC1244" s="7"/>
      <c r="AI1244" s="7"/>
      <c r="AJ1244" s="7"/>
    </row>
    <row r="1245" spans="1:36">
      <c r="A1245" t="s">
        <v>299</v>
      </c>
      <c r="B1245" t="s">
        <v>30</v>
      </c>
      <c r="C1245" s="6">
        <v>43844.527766203704</v>
      </c>
      <c r="D1245">
        <v>182.55</v>
      </c>
      <c r="E1245" s="6">
        <v>43844.586793981478</v>
      </c>
      <c r="F1245">
        <v>217.1</v>
      </c>
      <c r="G1245" s="7">
        <v>0.1893</v>
      </c>
      <c r="H1245">
        <v>-20236.91</v>
      </c>
      <c r="I1245" s="7">
        <v>-0.2112</v>
      </c>
      <c r="J1245">
        <v>525</v>
      </c>
      <c r="K1245">
        <v>95838.75</v>
      </c>
      <c r="L1245">
        <v>6537584.1799999997</v>
      </c>
      <c r="M1245">
        <v>18</v>
      </c>
      <c r="N1245">
        <v>-1124.27</v>
      </c>
      <c r="O1245" s="7">
        <v>-0.21560000000000001</v>
      </c>
      <c r="P1245" s="7">
        <v>9.01E-2</v>
      </c>
      <c r="Q1245" t="s">
        <v>31</v>
      </c>
      <c r="W1245" s="6"/>
      <c r="Y1245" s="6"/>
      <c r="AA1245" s="7"/>
      <c r="AC1245" s="7"/>
      <c r="AI1245" s="7"/>
      <c r="AJ1245" s="7"/>
    </row>
    <row r="1246" spans="1:36">
      <c r="A1246" t="s">
        <v>355</v>
      </c>
      <c r="B1246" t="s">
        <v>30</v>
      </c>
      <c r="C1246" s="6">
        <v>43844.586793981478</v>
      </c>
      <c r="D1246">
        <v>229.6</v>
      </c>
      <c r="E1246" s="6">
        <v>43844.618043981478</v>
      </c>
      <c r="F1246">
        <v>293.95</v>
      </c>
      <c r="G1246" s="7">
        <v>0.28029999999999999</v>
      </c>
      <c r="H1246">
        <v>-36532.39</v>
      </c>
      <c r="I1246" s="7">
        <v>-0.30309999999999998</v>
      </c>
      <c r="J1246">
        <v>525</v>
      </c>
      <c r="K1246">
        <v>120540</v>
      </c>
      <c r="L1246">
        <v>6501051.79</v>
      </c>
      <c r="M1246">
        <v>10</v>
      </c>
      <c r="N1246">
        <v>-3653.24</v>
      </c>
      <c r="O1246" s="7">
        <v>-0.28029999999999999</v>
      </c>
      <c r="P1246" s="7">
        <v>3.61E-2</v>
      </c>
      <c r="Q1246" t="s">
        <v>31</v>
      </c>
      <c r="W1246" s="6"/>
      <c r="Y1246" s="6"/>
      <c r="AA1246" s="7"/>
      <c r="AC1246" s="7"/>
      <c r="AI1246" s="7"/>
      <c r="AJ1246" s="7"/>
    </row>
    <row r="1247" spans="1:36">
      <c r="A1247" t="s">
        <v>299</v>
      </c>
      <c r="B1247" t="s">
        <v>30</v>
      </c>
      <c r="C1247" s="6">
        <v>43844.618043981478</v>
      </c>
      <c r="D1247">
        <v>157.69999999999999</v>
      </c>
      <c r="E1247" s="6">
        <v>43845.388877314814</v>
      </c>
      <c r="F1247">
        <v>303.64999999999998</v>
      </c>
      <c r="G1247" s="7">
        <v>0.92549999999999999</v>
      </c>
      <c r="H1247">
        <v>-79045.84</v>
      </c>
      <c r="I1247" s="7">
        <v>-0.95469999999999999</v>
      </c>
      <c r="J1247">
        <v>525</v>
      </c>
      <c r="K1247">
        <v>82792.5</v>
      </c>
      <c r="L1247">
        <v>6422005.96</v>
      </c>
      <c r="M1247">
        <v>12</v>
      </c>
      <c r="N1247">
        <v>-6587.15</v>
      </c>
      <c r="O1247" s="7">
        <v>-0.92549999999999999</v>
      </c>
      <c r="P1247" s="7">
        <v>9.7699999999999995E-2</v>
      </c>
      <c r="Q1247" t="s">
        <v>31</v>
      </c>
      <c r="W1247" s="6"/>
      <c r="Y1247" s="6"/>
      <c r="AA1247" s="7"/>
      <c r="AC1247" s="7"/>
      <c r="AI1247" s="7"/>
      <c r="AJ1247" s="7"/>
    </row>
    <row r="1248" spans="1:36">
      <c r="A1248" t="s">
        <v>290</v>
      </c>
      <c r="B1248" t="s">
        <v>30</v>
      </c>
      <c r="C1248" s="6">
        <v>43845.388877314814</v>
      </c>
      <c r="D1248">
        <v>198.7</v>
      </c>
      <c r="E1248" s="6">
        <v>43845.638877314814</v>
      </c>
      <c r="F1248">
        <v>181.25</v>
      </c>
      <c r="G1248" s="7">
        <v>-8.7800000000000003E-2</v>
      </c>
      <c r="H1248">
        <v>7166.51</v>
      </c>
      <c r="I1248" s="7">
        <v>6.8699999999999997E-2</v>
      </c>
      <c r="J1248">
        <v>525</v>
      </c>
      <c r="K1248">
        <v>104317.5</v>
      </c>
      <c r="L1248">
        <v>6429172.4699999997</v>
      </c>
      <c r="M1248">
        <v>73</v>
      </c>
      <c r="N1248">
        <v>98.17</v>
      </c>
      <c r="O1248" s="7">
        <v>-0.76139999999999997</v>
      </c>
      <c r="P1248" s="7">
        <v>0.52690000000000003</v>
      </c>
      <c r="Q1248" t="s">
        <v>31</v>
      </c>
      <c r="W1248" s="6"/>
      <c r="Y1248" s="6"/>
      <c r="AA1248" s="7"/>
      <c r="AC1248" s="7"/>
      <c r="AI1248" s="7"/>
      <c r="AJ1248" s="7"/>
    </row>
    <row r="1249" spans="1:36">
      <c r="A1249" t="s">
        <v>287</v>
      </c>
      <c r="B1249" t="s">
        <v>30</v>
      </c>
      <c r="C1249" s="6">
        <v>43845.638877314814</v>
      </c>
      <c r="D1249">
        <v>87.95</v>
      </c>
      <c r="E1249" s="6">
        <v>43846.458321759259</v>
      </c>
      <c r="F1249">
        <v>82</v>
      </c>
      <c r="G1249" s="7">
        <v>-6.7699999999999996E-2</v>
      </c>
      <c r="H1249">
        <v>2231.5100000000002</v>
      </c>
      <c r="I1249" s="7">
        <v>4.8300000000000003E-2</v>
      </c>
      <c r="J1249">
        <v>525</v>
      </c>
      <c r="K1249">
        <v>46173.75</v>
      </c>
      <c r="L1249">
        <v>6431403.9800000004</v>
      </c>
      <c r="M1249">
        <v>26</v>
      </c>
      <c r="N1249">
        <v>85.83</v>
      </c>
      <c r="O1249" s="7">
        <v>-0.1512</v>
      </c>
      <c r="P1249" s="7">
        <v>0.81010000000000004</v>
      </c>
      <c r="Q1249" t="s">
        <v>31</v>
      </c>
      <c r="W1249" s="6"/>
      <c r="Y1249" s="6"/>
      <c r="AA1249" s="7"/>
      <c r="AC1249" s="7"/>
      <c r="AI1249" s="7"/>
      <c r="AJ1249" s="7"/>
    </row>
    <row r="1250" spans="1:36">
      <c r="A1250" t="s">
        <v>290</v>
      </c>
      <c r="B1250" t="s">
        <v>30</v>
      </c>
      <c r="C1250" s="6">
        <v>43846.458321759259</v>
      </c>
      <c r="D1250">
        <v>48.45</v>
      </c>
      <c r="E1250" s="6">
        <v>43846.565960648149</v>
      </c>
      <c r="F1250">
        <v>103.45</v>
      </c>
      <c r="G1250" s="7">
        <v>1.1352</v>
      </c>
      <c r="H1250">
        <v>-29672.47</v>
      </c>
      <c r="I1250" s="7">
        <v>-1.1665000000000001</v>
      </c>
      <c r="J1250">
        <v>525</v>
      </c>
      <c r="K1250">
        <v>25436.25</v>
      </c>
      <c r="L1250">
        <v>6401731.5099999998</v>
      </c>
      <c r="M1250">
        <v>32</v>
      </c>
      <c r="N1250">
        <v>-927.26</v>
      </c>
      <c r="O1250" s="7">
        <v>-1.3406</v>
      </c>
      <c r="P1250" s="7">
        <v>0.33539999999999998</v>
      </c>
      <c r="Q1250" t="s">
        <v>31</v>
      </c>
      <c r="W1250" s="6"/>
      <c r="Y1250" s="6"/>
      <c r="AA1250" s="7"/>
      <c r="AC1250" s="7"/>
      <c r="AI1250" s="7"/>
      <c r="AJ1250" s="7"/>
    </row>
    <row r="1251" spans="1:36">
      <c r="A1251" t="s">
        <v>291</v>
      </c>
      <c r="B1251" t="s">
        <v>30</v>
      </c>
      <c r="C1251" s="6">
        <v>43846.565960648149</v>
      </c>
      <c r="D1251">
        <v>53.35</v>
      </c>
      <c r="E1251" s="6">
        <v>43846.645821759259</v>
      </c>
      <c r="F1251">
        <v>46.9</v>
      </c>
      <c r="G1251" s="7">
        <v>-0.12089999999999999</v>
      </c>
      <c r="H1251">
        <v>2859.94</v>
      </c>
      <c r="I1251" s="7">
        <v>0.1021</v>
      </c>
      <c r="J1251">
        <v>525</v>
      </c>
      <c r="K1251">
        <v>28008.75</v>
      </c>
      <c r="L1251">
        <v>6404591.4400000004</v>
      </c>
      <c r="M1251">
        <v>24</v>
      </c>
      <c r="N1251">
        <v>119.16</v>
      </c>
      <c r="O1251" s="7">
        <v>-0.34300000000000003</v>
      </c>
      <c r="P1251" s="7">
        <v>0.72160000000000002</v>
      </c>
      <c r="Q1251" t="s">
        <v>31</v>
      </c>
      <c r="W1251" s="6"/>
      <c r="Y1251" s="6"/>
      <c r="AA1251" s="7"/>
      <c r="AC1251" s="7"/>
      <c r="AI1251" s="7"/>
      <c r="AJ1251" s="7"/>
    </row>
    <row r="1252" spans="1:36">
      <c r="A1252" t="s">
        <v>265</v>
      </c>
      <c r="B1252" t="s">
        <v>30</v>
      </c>
      <c r="C1252" s="6">
        <v>43847.388877314814</v>
      </c>
      <c r="D1252">
        <v>314.39999999999998</v>
      </c>
      <c r="E1252" s="6">
        <v>43847.545127314814</v>
      </c>
      <c r="F1252">
        <v>361.65</v>
      </c>
      <c r="G1252" s="7">
        <v>0.15029999999999999</v>
      </c>
      <c r="H1252">
        <v>-28355.51</v>
      </c>
      <c r="I1252" s="7">
        <v>-0.17180000000000001</v>
      </c>
      <c r="J1252">
        <v>525</v>
      </c>
      <c r="K1252">
        <v>165060</v>
      </c>
      <c r="L1252">
        <v>6376235.9299999997</v>
      </c>
      <c r="M1252">
        <v>46</v>
      </c>
      <c r="N1252">
        <v>-616.41999999999996</v>
      </c>
      <c r="O1252" s="7">
        <v>-0.28670000000000001</v>
      </c>
      <c r="P1252" s="7">
        <v>0.20169999999999999</v>
      </c>
      <c r="Q1252" t="s">
        <v>31</v>
      </c>
      <c r="W1252" s="6"/>
      <c r="Y1252" s="6"/>
      <c r="AA1252" s="7"/>
      <c r="AC1252" s="7"/>
      <c r="AI1252" s="7"/>
      <c r="AJ1252" s="7"/>
    </row>
    <row r="1253" spans="1:36">
      <c r="A1253" t="s">
        <v>262</v>
      </c>
      <c r="B1253" t="s">
        <v>30</v>
      </c>
      <c r="C1253" s="6">
        <v>43847.545127314814</v>
      </c>
      <c r="D1253">
        <v>219</v>
      </c>
      <c r="E1253" s="6">
        <v>43850.399293981478</v>
      </c>
      <c r="F1253">
        <v>317.35000000000002</v>
      </c>
      <c r="G1253" s="7">
        <v>0.4491</v>
      </c>
      <c r="H1253">
        <v>-54449.59</v>
      </c>
      <c r="I1253" s="7">
        <v>-0.47360000000000002</v>
      </c>
      <c r="J1253">
        <v>525</v>
      </c>
      <c r="K1253">
        <v>114975</v>
      </c>
      <c r="L1253">
        <v>6321786.3399999999</v>
      </c>
      <c r="M1253">
        <v>36</v>
      </c>
      <c r="N1253">
        <v>-1512.49</v>
      </c>
      <c r="O1253" s="7">
        <v>-0.4491</v>
      </c>
      <c r="P1253" s="7">
        <v>0.2112</v>
      </c>
      <c r="Q1253" t="s">
        <v>31</v>
      </c>
      <c r="W1253" s="6"/>
      <c r="Y1253" s="6"/>
      <c r="AA1253" s="7"/>
      <c r="AC1253" s="7"/>
      <c r="AI1253" s="7"/>
      <c r="AJ1253" s="7"/>
    </row>
    <row r="1254" spans="1:36">
      <c r="A1254" t="s">
        <v>263</v>
      </c>
      <c r="B1254" t="s">
        <v>30</v>
      </c>
      <c r="C1254" s="6">
        <v>43850.399293981478</v>
      </c>
      <c r="D1254">
        <v>276.95</v>
      </c>
      <c r="E1254" s="6">
        <v>43852.388877314814</v>
      </c>
      <c r="F1254">
        <v>53.75</v>
      </c>
      <c r="G1254" s="7">
        <v>-0.80589999999999995</v>
      </c>
      <c r="H1254">
        <v>115443.83</v>
      </c>
      <c r="I1254" s="7">
        <v>0.79400000000000004</v>
      </c>
      <c r="J1254">
        <v>525</v>
      </c>
      <c r="K1254">
        <v>145398.75</v>
      </c>
      <c r="L1254">
        <v>6437230.1699999999</v>
      </c>
      <c r="M1254">
        <v>152</v>
      </c>
      <c r="N1254">
        <v>759.5</v>
      </c>
      <c r="O1254" s="7">
        <v>-0.18920000000000001</v>
      </c>
      <c r="P1254" s="7">
        <v>0.85109999999999997</v>
      </c>
      <c r="Q1254" t="s">
        <v>31</v>
      </c>
      <c r="W1254" s="6"/>
      <c r="Y1254" s="6"/>
      <c r="AA1254" s="7"/>
      <c r="AC1254" s="7"/>
      <c r="AI1254" s="7"/>
      <c r="AJ1254" s="7"/>
    </row>
    <row r="1255" spans="1:36">
      <c r="A1255" t="s">
        <v>268</v>
      </c>
      <c r="B1255" t="s">
        <v>30</v>
      </c>
      <c r="C1255" s="6">
        <v>43852.388877314814</v>
      </c>
      <c r="D1255">
        <v>152.19999999999999</v>
      </c>
      <c r="E1255" s="6">
        <v>43852.427071759259</v>
      </c>
      <c r="F1255">
        <v>224.85</v>
      </c>
      <c r="G1255" s="7">
        <v>0.4773</v>
      </c>
      <c r="H1255">
        <v>-40120.76</v>
      </c>
      <c r="I1255" s="7">
        <v>-0.50209999999999999</v>
      </c>
      <c r="J1255">
        <v>525</v>
      </c>
      <c r="K1255">
        <v>79905</v>
      </c>
      <c r="L1255">
        <v>6397109.4100000001</v>
      </c>
      <c r="M1255">
        <v>12</v>
      </c>
      <c r="N1255">
        <v>-3343.4</v>
      </c>
      <c r="O1255" s="7">
        <v>-0.53810000000000002</v>
      </c>
      <c r="P1255" s="7">
        <v>0.19839999999999999</v>
      </c>
      <c r="Q1255" t="s">
        <v>31</v>
      </c>
      <c r="W1255" s="6"/>
      <c r="Y1255" s="6"/>
      <c r="AA1255" s="7"/>
      <c r="AC1255" s="7"/>
      <c r="AI1255" s="7"/>
      <c r="AJ1255" s="7"/>
    </row>
    <row r="1256" spans="1:36">
      <c r="A1256" t="s">
        <v>266</v>
      </c>
      <c r="B1256" t="s">
        <v>30</v>
      </c>
      <c r="C1256" s="6">
        <v>43852.427071759259</v>
      </c>
      <c r="D1256">
        <v>205</v>
      </c>
      <c r="E1256" s="6">
        <v>43853.39234953704</v>
      </c>
      <c r="F1256">
        <v>64.150000000000006</v>
      </c>
      <c r="G1256" s="7">
        <v>-0.68710000000000004</v>
      </c>
      <c r="H1256">
        <v>72533.210000000006</v>
      </c>
      <c r="I1256" s="7">
        <v>0.67390000000000005</v>
      </c>
      <c r="J1256">
        <v>525</v>
      </c>
      <c r="K1256">
        <v>107625</v>
      </c>
      <c r="L1256">
        <v>6469642.6200000001</v>
      </c>
      <c r="M1256">
        <v>68</v>
      </c>
      <c r="N1256">
        <v>1066.6600000000001</v>
      </c>
      <c r="O1256" s="7">
        <v>-0.12709999999999999</v>
      </c>
      <c r="P1256" s="7">
        <v>0.9073</v>
      </c>
      <c r="Q1256" t="s">
        <v>31</v>
      </c>
      <c r="W1256" s="6"/>
      <c r="Y1256" s="6"/>
      <c r="AA1256" s="7"/>
      <c r="AC1256" s="7"/>
      <c r="AI1256" s="7"/>
      <c r="AJ1256" s="7"/>
    </row>
    <row r="1257" spans="1:36">
      <c r="A1257" t="s">
        <v>258</v>
      </c>
      <c r="B1257" t="s">
        <v>30</v>
      </c>
      <c r="C1257" s="6">
        <v>43853.39234953704</v>
      </c>
      <c r="D1257">
        <v>91.95</v>
      </c>
      <c r="E1257" s="6">
        <v>43853.645821759259</v>
      </c>
      <c r="F1257">
        <v>0.05</v>
      </c>
      <c r="G1257" s="7">
        <v>-0.99950000000000006</v>
      </c>
      <c r="H1257">
        <v>47764.5</v>
      </c>
      <c r="I1257" s="7">
        <v>0.98950000000000005</v>
      </c>
      <c r="J1257">
        <v>525</v>
      </c>
      <c r="K1257">
        <v>48273.75</v>
      </c>
      <c r="L1257">
        <v>6517407.1200000001</v>
      </c>
      <c r="M1257">
        <v>74</v>
      </c>
      <c r="N1257">
        <v>645.47</v>
      </c>
      <c r="O1257" s="7">
        <v>-0.47360000000000002</v>
      </c>
      <c r="P1257" s="7">
        <v>0.99950000000000006</v>
      </c>
      <c r="Q1257" t="s">
        <v>31</v>
      </c>
      <c r="W1257" s="6"/>
      <c r="Y1257" s="6"/>
      <c r="AA1257" s="7"/>
      <c r="AC1257" s="7"/>
      <c r="AI1257" s="7"/>
      <c r="AJ1257" s="7"/>
    </row>
    <row r="1258" spans="1:36">
      <c r="A1258" t="s">
        <v>267</v>
      </c>
      <c r="B1258" t="s">
        <v>30</v>
      </c>
      <c r="C1258" s="6">
        <v>43854.388877314814</v>
      </c>
      <c r="D1258">
        <v>245.5</v>
      </c>
      <c r="E1258" s="6">
        <v>43854.39234953704</v>
      </c>
      <c r="F1258">
        <v>257.10000000000002</v>
      </c>
      <c r="G1258" s="7">
        <v>4.7300000000000002E-2</v>
      </c>
      <c r="H1258">
        <v>-8728.65</v>
      </c>
      <c r="I1258" s="7">
        <v>-6.7699999999999996E-2</v>
      </c>
      <c r="J1258">
        <v>525</v>
      </c>
      <c r="K1258">
        <v>128887.5</v>
      </c>
      <c r="L1258">
        <v>6508678.4699999997</v>
      </c>
      <c r="M1258">
        <v>2</v>
      </c>
      <c r="N1258">
        <v>-4364.33</v>
      </c>
      <c r="O1258" s="7">
        <v>-4.7300000000000002E-2</v>
      </c>
      <c r="P1258" s="7">
        <v>0.36370000000000002</v>
      </c>
      <c r="Q1258" t="s">
        <v>31</v>
      </c>
      <c r="W1258" s="6"/>
      <c r="Y1258" s="6"/>
      <c r="AA1258" s="7"/>
      <c r="AC1258" s="7"/>
      <c r="AI1258" s="7"/>
      <c r="AJ1258" s="7"/>
    </row>
    <row r="1259" spans="1:36">
      <c r="A1259" t="s">
        <v>266</v>
      </c>
      <c r="B1259" t="s">
        <v>30</v>
      </c>
      <c r="C1259" s="6">
        <v>43854.39234953704</v>
      </c>
      <c r="D1259">
        <v>309.95</v>
      </c>
      <c r="E1259" s="6">
        <v>43854.402766203704</v>
      </c>
      <c r="F1259">
        <v>411</v>
      </c>
      <c r="G1259" s="7">
        <v>0.32600000000000001</v>
      </c>
      <c r="H1259">
        <v>-56836.24</v>
      </c>
      <c r="I1259" s="7">
        <v>-0.3493</v>
      </c>
      <c r="J1259">
        <v>525</v>
      </c>
      <c r="K1259">
        <v>162723.75</v>
      </c>
      <c r="L1259">
        <v>6451842.2300000004</v>
      </c>
      <c r="M1259">
        <v>4</v>
      </c>
      <c r="N1259">
        <v>-14209.06</v>
      </c>
      <c r="O1259" s="7">
        <v>-0.32600000000000001</v>
      </c>
      <c r="P1259" s="7">
        <v>5.2299999999999999E-2</v>
      </c>
      <c r="Q1259" t="s">
        <v>31</v>
      </c>
      <c r="W1259" s="6"/>
      <c r="Y1259" s="6"/>
      <c r="AA1259" s="7"/>
      <c r="AC1259" s="7"/>
      <c r="AI1259" s="7"/>
      <c r="AJ1259" s="7"/>
    </row>
    <row r="1260" spans="1:36">
      <c r="A1260" t="s">
        <v>268</v>
      </c>
      <c r="B1260" t="s">
        <v>30</v>
      </c>
      <c r="C1260" s="6">
        <v>43854.402766203704</v>
      </c>
      <c r="D1260">
        <v>252.7</v>
      </c>
      <c r="E1260" s="6">
        <v>43857.388877314814</v>
      </c>
      <c r="F1260">
        <v>275.39999999999998</v>
      </c>
      <c r="G1260" s="7">
        <v>8.9800000000000005E-2</v>
      </c>
      <c r="H1260">
        <v>-14690.02</v>
      </c>
      <c r="I1260" s="7">
        <v>-0.11070000000000001</v>
      </c>
      <c r="J1260">
        <v>525</v>
      </c>
      <c r="K1260">
        <v>132667.5</v>
      </c>
      <c r="L1260">
        <v>6437152.21</v>
      </c>
      <c r="M1260">
        <v>74</v>
      </c>
      <c r="N1260">
        <v>-198.51</v>
      </c>
      <c r="O1260" s="7">
        <v>-0.13669999999999999</v>
      </c>
      <c r="P1260" s="7">
        <v>0.54100000000000004</v>
      </c>
      <c r="Q1260" t="s">
        <v>31</v>
      </c>
      <c r="W1260" s="6"/>
      <c r="Y1260" s="6"/>
      <c r="AA1260" s="7"/>
      <c r="AC1260" s="7"/>
      <c r="AI1260" s="7"/>
      <c r="AJ1260" s="7"/>
    </row>
    <row r="1261" spans="1:36">
      <c r="A1261" t="s">
        <v>269</v>
      </c>
      <c r="B1261" t="s">
        <v>30</v>
      </c>
      <c r="C1261" s="6">
        <v>43857.388877314814</v>
      </c>
      <c r="D1261">
        <v>225</v>
      </c>
      <c r="E1261" s="6">
        <v>43858.409710648149</v>
      </c>
      <c r="F1261">
        <v>193</v>
      </c>
      <c r="G1261" s="7">
        <v>-0.14219999999999999</v>
      </c>
      <c r="H1261">
        <v>14605.5</v>
      </c>
      <c r="I1261" s="7">
        <v>0.1236</v>
      </c>
      <c r="J1261">
        <v>525</v>
      </c>
      <c r="K1261">
        <v>118125</v>
      </c>
      <c r="L1261">
        <v>6451757.71</v>
      </c>
      <c r="M1261">
        <v>84</v>
      </c>
      <c r="N1261">
        <v>173.88</v>
      </c>
      <c r="O1261" s="7">
        <v>-0.41620000000000001</v>
      </c>
      <c r="P1261" s="7">
        <v>0.51800000000000002</v>
      </c>
      <c r="Q1261" t="s">
        <v>31</v>
      </c>
      <c r="W1261" s="6"/>
      <c r="Y1261" s="6"/>
      <c r="AA1261" s="7"/>
      <c r="AC1261" s="7"/>
      <c r="AI1261" s="7"/>
      <c r="AJ1261" s="7"/>
    </row>
    <row r="1262" spans="1:36">
      <c r="A1262" t="s">
        <v>270</v>
      </c>
      <c r="B1262" t="s">
        <v>30</v>
      </c>
      <c r="C1262" s="6">
        <v>43858.409710648149</v>
      </c>
      <c r="D1262">
        <v>197.1</v>
      </c>
      <c r="E1262" s="6">
        <v>43858.586793981478</v>
      </c>
      <c r="F1262">
        <v>261.39999999999998</v>
      </c>
      <c r="G1262" s="7">
        <v>0.32619999999999999</v>
      </c>
      <c r="H1262">
        <v>-36164.620000000003</v>
      </c>
      <c r="I1262" s="7">
        <v>-0.34949999999999998</v>
      </c>
      <c r="J1262">
        <v>525</v>
      </c>
      <c r="K1262">
        <v>103477.5</v>
      </c>
      <c r="L1262">
        <v>6415593.0800000001</v>
      </c>
      <c r="M1262">
        <v>52</v>
      </c>
      <c r="N1262">
        <v>-695.47</v>
      </c>
      <c r="O1262" s="7">
        <v>-0.63090000000000002</v>
      </c>
      <c r="P1262" s="7">
        <v>0.187</v>
      </c>
      <c r="Q1262" t="s">
        <v>31</v>
      </c>
      <c r="W1262" s="6"/>
      <c r="Y1262" s="6"/>
      <c r="AA1262" s="7"/>
      <c r="AC1262" s="7"/>
      <c r="AI1262" s="7"/>
      <c r="AJ1262" s="7"/>
    </row>
    <row r="1263" spans="1:36">
      <c r="A1263" t="s">
        <v>266</v>
      </c>
      <c r="B1263" t="s">
        <v>30</v>
      </c>
      <c r="C1263" s="6">
        <v>43858.586793981478</v>
      </c>
      <c r="D1263">
        <v>195</v>
      </c>
      <c r="E1263" s="6">
        <v>43859.406238425923</v>
      </c>
      <c r="F1263">
        <v>217.65</v>
      </c>
      <c r="G1263" s="7">
        <v>0.1162</v>
      </c>
      <c r="H1263">
        <v>-14057.66</v>
      </c>
      <c r="I1263" s="7">
        <v>-0.13730000000000001</v>
      </c>
      <c r="J1263">
        <v>525</v>
      </c>
      <c r="K1263">
        <v>102375</v>
      </c>
      <c r="L1263">
        <v>6401535.4199999999</v>
      </c>
      <c r="M1263">
        <v>26</v>
      </c>
      <c r="N1263">
        <v>-540.67999999999995</v>
      </c>
      <c r="O1263" s="7">
        <v>-0.15540000000000001</v>
      </c>
      <c r="P1263" s="7">
        <v>0.43080000000000002</v>
      </c>
      <c r="Q1263" t="s">
        <v>31</v>
      </c>
      <c r="W1263" s="6"/>
      <c r="Y1263" s="6"/>
      <c r="AA1263" s="7"/>
      <c r="AC1263" s="7"/>
      <c r="AI1263" s="7"/>
      <c r="AJ1263" s="7"/>
    </row>
    <row r="1264" spans="1:36">
      <c r="A1264" t="s">
        <v>270</v>
      </c>
      <c r="B1264" t="s">
        <v>30</v>
      </c>
      <c r="C1264" s="6">
        <v>43859.406238425923</v>
      </c>
      <c r="D1264">
        <v>165.95</v>
      </c>
      <c r="E1264" s="6">
        <v>43859.614571759259</v>
      </c>
      <c r="F1264">
        <v>165.25</v>
      </c>
      <c r="G1264" s="7">
        <v>-4.1999999999999997E-3</v>
      </c>
      <c r="H1264">
        <v>-1371.3</v>
      </c>
      <c r="I1264" s="7">
        <v>-1.5699999999999999E-2</v>
      </c>
      <c r="J1264">
        <v>525</v>
      </c>
      <c r="K1264">
        <v>87123.75</v>
      </c>
      <c r="L1264">
        <v>6400164.1200000001</v>
      </c>
      <c r="M1264">
        <v>61</v>
      </c>
      <c r="N1264">
        <v>-22.48</v>
      </c>
      <c r="O1264" s="7">
        <v>-0.245</v>
      </c>
      <c r="P1264" s="7">
        <v>0.43719999999999998</v>
      </c>
      <c r="Q1264" t="s">
        <v>31</v>
      </c>
      <c r="W1264" s="6"/>
      <c r="Y1264" s="6"/>
      <c r="AA1264" s="7"/>
      <c r="AC1264" s="7"/>
      <c r="AI1264" s="7"/>
      <c r="AJ1264" s="7"/>
    </row>
    <row r="1265" spans="1:36">
      <c r="A1265" t="s">
        <v>266</v>
      </c>
      <c r="B1265" t="s">
        <v>30</v>
      </c>
      <c r="C1265" s="6">
        <v>43859.614571759259</v>
      </c>
      <c r="D1265">
        <v>157.5</v>
      </c>
      <c r="E1265" s="6">
        <v>43860.645821759259</v>
      </c>
      <c r="F1265">
        <v>0.05</v>
      </c>
      <c r="G1265" s="7">
        <v>-0.99970000000000003</v>
      </c>
      <c r="H1265">
        <v>81834.11</v>
      </c>
      <c r="I1265" s="7">
        <v>0.98970000000000002</v>
      </c>
      <c r="J1265">
        <v>525</v>
      </c>
      <c r="K1265">
        <v>82687.5</v>
      </c>
      <c r="L1265">
        <v>6481998.2300000004</v>
      </c>
      <c r="M1265">
        <v>87</v>
      </c>
      <c r="N1265">
        <v>940.62</v>
      </c>
      <c r="O1265" s="7">
        <v>-0.1171</v>
      </c>
      <c r="P1265" s="7">
        <v>0.99970000000000003</v>
      </c>
      <c r="Q1265" t="s">
        <v>31</v>
      </c>
      <c r="W1265" s="6"/>
      <c r="Y1265" s="6"/>
      <c r="AA1265" s="7"/>
      <c r="AC1265" s="7"/>
      <c r="AI1265" s="7"/>
      <c r="AJ1265" s="7"/>
    </row>
    <row r="1266" spans="1:36">
      <c r="A1266" t="s">
        <v>258</v>
      </c>
      <c r="B1266" t="s">
        <v>30</v>
      </c>
      <c r="C1266" s="6">
        <v>43861.388877314814</v>
      </c>
      <c r="D1266">
        <v>464.55</v>
      </c>
      <c r="E1266" s="6">
        <v>43861.496516203704</v>
      </c>
      <c r="F1266">
        <v>520</v>
      </c>
      <c r="G1266" s="7">
        <v>0.11940000000000001</v>
      </c>
      <c r="H1266">
        <v>-34280.14</v>
      </c>
      <c r="I1266" s="7">
        <v>-0.1406</v>
      </c>
      <c r="J1266">
        <v>525</v>
      </c>
      <c r="K1266">
        <v>243888.75</v>
      </c>
      <c r="L1266">
        <v>6447718.0899999999</v>
      </c>
      <c r="M1266">
        <v>32</v>
      </c>
      <c r="N1266">
        <v>-1071.25</v>
      </c>
      <c r="O1266" s="7">
        <v>-0.13300000000000001</v>
      </c>
      <c r="P1266" s="7">
        <v>0.19139999999999999</v>
      </c>
      <c r="Q1266" t="s">
        <v>31</v>
      </c>
      <c r="W1266" s="6"/>
      <c r="Y1266" s="6"/>
      <c r="AA1266" s="7"/>
      <c r="AC1266" s="7"/>
      <c r="AI1266" s="7"/>
      <c r="AJ1266" s="7"/>
    </row>
    <row r="1267" spans="1:36">
      <c r="A1267" t="s">
        <v>272</v>
      </c>
      <c r="B1267" t="s">
        <v>30</v>
      </c>
      <c r="C1267" s="6">
        <v>43861.496516203704</v>
      </c>
      <c r="D1267">
        <v>500</v>
      </c>
      <c r="E1267" s="6">
        <v>43861.572905092595</v>
      </c>
      <c r="F1267">
        <v>598.85</v>
      </c>
      <c r="G1267" s="7">
        <v>0.19769999999999999</v>
      </c>
      <c r="H1267">
        <v>-57665.21</v>
      </c>
      <c r="I1267" s="7">
        <v>-0.21970000000000001</v>
      </c>
      <c r="J1267">
        <v>525</v>
      </c>
      <c r="K1267">
        <v>262500</v>
      </c>
      <c r="L1267">
        <v>6390052.8799999999</v>
      </c>
      <c r="M1267">
        <v>23</v>
      </c>
      <c r="N1267">
        <v>-2507.1799999999998</v>
      </c>
      <c r="O1267" s="7">
        <v>-0.20200000000000001</v>
      </c>
      <c r="P1267" s="7">
        <v>1.5299999999999999E-2</v>
      </c>
      <c r="Q1267" t="s">
        <v>31</v>
      </c>
      <c r="W1267" s="6"/>
      <c r="Y1267" s="6"/>
      <c r="AA1267" s="7"/>
      <c r="AC1267" s="7"/>
      <c r="AI1267" s="7"/>
      <c r="AJ1267" s="7"/>
    </row>
    <row r="1268" spans="1:36">
      <c r="A1268" t="s">
        <v>267</v>
      </c>
      <c r="B1268" t="s">
        <v>30</v>
      </c>
      <c r="C1268" s="6">
        <v>43861.572905092595</v>
      </c>
      <c r="D1268">
        <v>463.35</v>
      </c>
      <c r="E1268" s="6">
        <v>43862.388877314814</v>
      </c>
      <c r="F1268">
        <v>635</v>
      </c>
      <c r="G1268" s="7">
        <v>0.3705</v>
      </c>
      <c r="H1268">
        <v>-95882.59</v>
      </c>
      <c r="I1268" s="7">
        <v>-0.39419999999999999</v>
      </c>
      <c r="J1268">
        <v>525</v>
      </c>
      <c r="K1268">
        <v>243258.75</v>
      </c>
      <c r="L1268">
        <v>6294170.29</v>
      </c>
      <c r="M1268">
        <v>25</v>
      </c>
      <c r="N1268">
        <v>-3835.3</v>
      </c>
      <c r="O1268" s="7">
        <v>-0.3705</v>
      </c>
      <c r="P1268" s="7">
        <v>0.15090000000000001</v>
      </c>
      <c r="Q1268" t="s">
        <v>31</v>
      </c>
      <c r="W1268" s="6"/>
      <c r="Y1268" s="6"/>
      <c r="AA1268" s="7"/>
      <c r="AC1268" s="7"/>
      <c r="AI1268" s="7"/>
      <c r="AJ1268" s="7"/>
    </row>
    <row r="1269" spans="1:36">
      <c r="A1269" t="s">
        <v>272</v>
      </c>
      <c r="B1269" t="s">
        <v>30</v>
      </c>
      <c r="C1269" s="6">
        <v>43862.388877314814</v>
      </c>
      <c r="D1269">
        <v>490.15</v>
      </c>
      <c r="E1269" s="6">
        <v>43862.468738425923</v>
      </c>
      <c r="F1269">
        <v>611.04999999999995</v>
      </c>
      <c r="G1269" s="7">
        <v>0.2467</v>
      </c>
      <c r="H1269">
        <v>-69253.8</v>
      </c>
      <c r="I1269" s="7">
        <v>-0.26910000000000001</v>
      </c>
      <c r="J1269">
        <v>525</v>
      </c>
      <c r="K1269">
        <v>257328.75</v>
      </c>
      <c r="L1269">
        <v>6224916.4900000002</v>
      </c>
      <c r="M1269">
        <v>24</v>
      </c>
      <c r="N1269">
        <v>-2885.57</v>
      </c>
      <c r="O1269" s="7">
        <v>-0.2467</v>
      </c>
      <c r="P1269" s="7">
        <v>0.27150000000000002</v>
      </c>
      <c r="Q1269" t="s">
        <v>31</v>
      </c>
      <c r="W1269" s="6"/>
      <c r="Y1269" s="6"/>
      <c r="AA1269" s="7"/>
      <c r="AC1269" s="7"/>
      <c r="AI1269" s="7"/>
      <c r="AJ1269" s="7"/>
    </row>
    <row r="1270" spans="1:36">
      <c r="A1270" t="s">
        <v>267</v>
      </c>
      <c r="B1270" t="s">
        <v>30</v>
      </c>
      <c r="C1270" s="6">
        <v>43862.468738425923</v>
      </c>
      <c r="D1270">
        <v>508.25</v>
      </c>
      <c r="E1270" s="6">
        <v>43862.545127314814</v>
      </c>
      <c r="F1270">
        <v>530</v>
      </c>
      <c r="G1270" s="7">
        <v>4.2799999999999998E-2</v>
      </c>
      <c r="H1270">
        <v>-16869.560000000001</v>
      </c>
      <c r="I1270" s="7">
        <v>-6.3200000000000006E-2</v>
      </c>
      <c r="J1270">
        <v>525</v>
      </c>
      <c r="K1270">
        <v>266831.25</v>
      </c>
      <c r="L1270">
        <v>6208046.9299999997</v>
      </c>
      <c r="M1270">
        <v>23</v>
      </c>
      <c r="N1270">
        <v>-733.46</v>
      </c>
      <c r="O1270" s="7">
        <v>-0.2984</v>
      </c>
      <c r="P1270" s="7">
        <v>5.2299999999999999E-2</v>
      </c>
      <c r="Q1270" t="s">
        <v>31</v>
      </c>
      <c r="W1270" s="6"/>
      <c r="Y1270" s="6"/>
      <c r="AA1270" s="7"/>
      <c r="AC1270" s="7"/>
      <c r="AI1270" s="7"/>
      <c r="AJ1270" s="7"/>
    </row>
    <row r="1271" spans="1:36">
      <c r="A1271" t="s">
        <v>272</v>
      </c>
      <c r="B1271" t="s">
        <v>30</v>
      </c>
      <c r="C1271" s="6">
        <v>43862.545127314814</v>
      </c>
      <c r="D1271">
        <v>495</v>
      </c>
      <c r="E1271" s="6">
        <v>43864.604155092595</v>
      </c>
      <c r="F1271">
        <v>33.950000000000003</v>
      </c>
      <c r="G1271" s="7">
        <v>-0.93140000000000001</v>
      </c>
      <c r="H1271">
        <v>239274.26</v>
      </c>
      <c r="I1271" s="7">
        <v>0.92069999999999996</v>
      </c>
      <c r="J1271">
        <v>525</v>
      </c>
      <c r="K1271">
        <v>259875</v>
      </c>
      <c r="L1271">
        <v>6447321.1900000004</v>
      </c>
      <c r="M1271">
        <v>95</v>
      </c>
      <c r="N1271">
        <v>2518.6799999999998</v>
      </c>
      <c r="O1271" s="7">
        <v>-7.0199999999999999E-2</v>
      </c>
      <c r="P1271" s="7">
        <v>0.94740000000000002</v>
      </c>
      <c r="Q1271" t="s">
        <v>31</v>
      </c>
      <c r="W1271" s="6"/>
      <c r="Y1271" s="6"/>
      <c r="AA1271" s="7"/>
      <c r="AC1271" s="7"/>
      <c r="AI1271" s="7"/>
      <c r="AJ1271" s="7"/>
    </row>
    <row r="1272" spans="1:36">
      <c r="A1272" t="s">
        <v>244</v>
      </c>
      <c r="B1272" t="s">
        <v>30</v>
      </c>
      <c r="C1272" s="6">
        <v>43864.604155092595</v>
      </c>
      <c r="D1272">
        <v>285.60000000000002</v>
      </c>
      <c r="E1272" s="6">
        <v>43867.645821759259</v>
      </c>
      <c r="F1272">
        <v>0.15</v>
      </c>
      <c r="G1272" s="7">
        <v>-0.99950000000000006</v>
      </c>
      <c r="H1272">
        <v>148361.06</v>
      </c>
      <c r="I1272" s="7">
        <v>0.98950000000000005</v>
      </c>
      <c r="J1272">
        <v>525</v>
      </c>
      <c r="K1272">
        <v>149940</v>
      </c>
      <c r="L1272">
        <v>6595682.2599999998</v>
      </c>
      <c r="M1272">
        <v>244</v>
      </c>
      <c r="N1272">
        <v>608.04</v>
      </c>
      <c r="O1272" s="7">
        <v>-0.13100000000000001</v>
      </c>
      <c r="P1272" s="7">
        <v>0.99980000000000002</v>
      </c>
      <c r="Q1272" t="s">
        <v>31</v>
      </c>
      <c r="W1272" s="6"/>
      <c r="Y1272" s="6"/>
      <c r="AA1272" s="7"/>
      <c r="AC1272" s="7"/>
      <c r="AI1272" s="7"/>
      <c r="AJ1272" s="7"/>
    </row>
    <row r="1273" spans="1:36">
      <c r="A1273" t="s">
        <v>274</v>
      </c>
      <c r="B1273" t="s">
        <v>30</v>
      </c>
      <c r="C1273" s="6">
        <v>43868.388877314814</v>
      </c>
      <c r="D1273">
        <v>304.8</v>
      </c>
      <c r="E1273" s="6">
        <v>43868.39234953704</v>
      </c>
      <c r="F1273">
        <v>319</v>
      </c>
      <c r="G1273" s="7">
        <v>4.6600000000000003E-2</v>
      </c>
      <c r="H1273">
        <v>-10729.95</v>
      </c>
      <c r="I1273" s="7">
        <v>-6.7100000000000007E-2</v>
      </c>
      <c r="J1273">
        <v>525</v>
      </c>
      <c r="K1273">
        <v>160020</v>
      </c>
      <c r="L1273">
        <v>6584952.3099999996</v>
      </c>
      <c r="M1273">
        <v>2</v>
      </c>
      <c r="N1273">
        <v>-5364.97</v>
      </c>
      <c r="O1273" s="7">
        <v>-4.6600000000000003E-2</v>
      </c>
      <c r="P1273" s="7">
        <v>0.21260000000000001</v>
      </c>
      <c r="Q1273" t="s">
        <v>31</v>
      </c>
      <c r="W1273" s="6"/>
      <c r="Y1273" s="6"/>
      <c r="AA1273" s="7"/>
      <c r="AC1273" s="7"/>
      <c r="AI1273" s="7"/>
      <c r="AJ1273" s="7"/>
    </row>
    <row r="1274" spans="1:36">
      <c r="A1274" t="s">
        <v>273</v>
      </c>
      <c r="B1274" t="s">
        <v>30</v>
      </c>
      <c r="C1274" s="6">
        <v>43868.39234953704</v>
      </c>
      <c r="D1274">
        <v>255.1</v>
      </c>
      <c r="E1274" s="6">
        <v>43868.534710648149</v>
      </c>
      <c r="F1274">
        <v>315.2</v>
      </c>
      <c r="G1274" s="7">
        <v>0.2356</v>
      </c>
      <c r="H1274">
        <v>-34546.57</v>
      </c>
      <c r="I1274" s="7">
        <v>-0.25790000000000002</v>
      </c>
      <c r="J1274">
        <v>525</v>
      </c>
      <c r="K1274">
        <v>133927.5</v>
      </c>
      <c r="L1274">
        <v>6550405.7300000004</v>
      </c>
      <c r="M1274">
        <v>42</v>
      </c>
      <c r="N1274">
        <v>-822.54</v>
      </c>
      <c r="O1274" s="7">
        <v>-0.2356</v>
      </c>
      <c r="P1274" s="7">
        <v>0.1719</v>
      </c>
      <c r="Q1274" t="s">
        <v>31</v>
      </c>
      <c r="W1274" s="6"/>
      <c r="Y1274" s="6"/>
      <c r="AA1274" s="7"/>
      <c r="AC1274" s="7"/>
      <c r="AI1274" s="7"/>
      <c r="AJ1274" s="7"/>
    </row>
    <row r="1275" spans="1:36">
      <c r="A1275" t="s">
        <v>264</v>
      </c>
      <c r="B1275" t="s">
        <v>30</v>
      </c>
      <c r="C1275" s="6">
        <v>43868.534710648149</v>
      </c>
      <c r="D1275">
        <v>265.55</v>
      </c>
      <c r="E1275" s="6">
        <v>43868.600682870368</v>
      </c>
      <c r="F1275">
        <v>329.5</v>
      </c>
      <c r="G1275" s="7">
        <v>0.24079999999999999</v>
      </c>
      <c r="H1275">
        <v>-36697.760000000002</v>
      </c>
      <c r="I1275" s="7">
        <v>-0.26319999999999999</v>
      </c>
      <c r="J1275">
        <v>525</v>
      </c>
      <c r="K1275">
        <v>139413.75</v>
      </c>
      <c r="L1275">
        <v>6513707.9699999997</v>
      </c>
      <c r="M1275">
        <v>20</v>
      </c>
      <c r="N1275">
        <v>-1834.89</v>
      </c>
      <c r="O1275" s="7">
        <v>-0.29430000000000001</v>
      </c>
      <c r="P1275" s="7">
        <v>5.0999999999999997E-2</v>
      </c>
      <c r="Q1275" t="s">
        <v>31</v>
      </c>
      <c r="W1275" s="6"/>
      <c r="Y1275" s="6"/>
      <c r="AA1275" s="7"/>
      <c r="AC1275" s="7"/>
      <c r="AI1275" s="7"/>
      <c r="AJ1275" s="7"/>
    </row>
    <row r="1276" spans="1:36">
      <c r="A1276" t="s">
        <v>273</v>
      </c>
      <c r="B1276" t="s">
        <v>30</v>
      </c>
      <c r="C1276" s="6">
        <v>43868.600682870368</v>
      </c>
      <c r="D1276">
        <v>242.5</v>
      </c>
      <c r="E1276" s="6">
        <v>43871.586793981478</v>
      </c>
      <c r="F1276">
        <v>146.94999999999999</v>
      </c>
      <c r="G1276" s="7">
        <v>-0.39400000000000002</v>
      </c>
      <c r="H1276">
        <v>48119.14</v>
      </c>
      <c r="I1276" s="7">
        <v>0.378</v>
      </c>
      <c r="J1276">
        <v>525</v>
      </c>
      <c r="K1276">
        <v>127312.5</v>
      </c>
      <c r="L1276">
        <v>6561827.1100000003</v>
      </c>
      <c r="M1276">
        <v>74</v>
      </c>
      <c r="N1276">
        <v>650.26</v>
      </c>
      <c r="O1276" s="7">
        <v>-0.1996</v>
      </c>
      <c r="P1276" s="7">
        <v>0.4788</v>
      </c>
      <c r="Q1276" t="s">
        <v>31</v>
      </c>
      <c r="W1276" s="6"/>
      <c r="Y1276" s="6"/>
      <c r="AA1276" s="7"/>
      <c r="AC1276" s="7"/>
      <c r="AI1276" s="7"/>
      <c r="AJ1276" s="7"/>
    </row>
    <row r="1277" spans="1:36">
      <c r="A1277" t="s">
        <v>268</v>
      </c>
      <c r="B1277" t="s">
        <v>30</v>
      </c>
      <c r="C1277" s="6">
        <v>43871.586793981478</v>
      </c>
      <c r="D1277">
        <v>230.95</v>
      </c>
      <c r="E1277" s="6">
        <v>43872.614571759259</v>
      </c>
      <c r="F1277">
        <v>75.349999999999994</v>
      </c>
      <c r="G1277" s="7">
        <v>-0.67369999999999997</v>
      </c>
      <c r="H1277">
        <v>80081.929999999993</v>
      </c>
      <c r="I1277" s="7">
        <v>0.66049999999999998</v>
      </c>
      <c r="J1277">
        <v>525</v>
      </c>
      <c r="K1277">
        <v>121248.75</v>
      </c>
      <c r="L1277">
        <v>6641909.0300000003</v>
      </c>
      <c r="M1277">
        <v>86</v>
      </c>
      <c r="N1277">
        <v>931.19</v>
      </c>
      <c r="O1277" s="7">
        <v>-0.16950000000000001</v>
      </c>
      <c r="P1277" s="7">
        <v>0.76619999999999999</v>
      </c>
      <c r="Q1277" t="s">
        <v>31</v>
      </c>
      <c r="W1277" s="6"/>
      <c r="Y1277" s="6"/>
      <c r="AA1277" s="7"/>
      <c r="AC1277" s="7"/>
      <c r="AI1277" s="7"/>
      <c r="AJ1277" s="7"/>
    </row>
    <row r="1278" spans="1:36">
      <c r="A1278" t="s">
        <v>275</v>
      </c>
      <c r="B1278" t="s">
        <v>30</v>
      </c>
      <c r="C1278" s="6">
        <v>43872.614571759259</v>
      </c>
      <c r="D1278">
        <v>176.55</v>
      </c>
      <c r="E1278" s="6">
        <v>43873.388877314814</v>
      </c>
      <c r="F1278">
        <v>270</v>
      </c>
      <c r="G1278" s="7">
        <v>0.52929999999999999</v>
      </c>
      <c r="H1278">
        <v>-51405.64</v>
      </c>
      <c r="I1278" s="7">
        <v>-0.55459999999999998</v>
      </c>
      <c r="J1278">
        <v>525</v>
      </c>
      <c r="K1278">
        <v>92688.75</v>
      </c>
      <c r="L1278">
        <v>6590503.3899999997</v>
      </c>
      <c r="M1278">
        <v>13</v>
      </c>
      <c r="N1278">
        <v>-3954.28</v>
      </c>
      <c r="O1278" s="7">
        <v>-0.52929999999999999</v>
      </c>
      <c r="P1278" s="7">
        <v>6.5699999999999995E-2</v>
      </c>
      <c r="Q1278" t="s">
        <v>31</v>
      </c>
      <c r="W1278" s="6"/>
      <c r="Y1278" s="6"/>
      <c r="AA1278" s="7"/>
      <c r="AC1278" s="7"/>
      <c r="AI1278" s="7"/>
      <c r="AJ1278" s="7"/>
    </row>
    <row r="1279" spans="1:36">
      <c r="A1279" t="s">
        <v>276</v>
      </c>
      <c r="B1279" t="s">
        <v>30</v>
      </c>
      <c r="C1279" s="6">
        <v>43873.388877314814</v>
      </c>
      <c r="D1279">
        <v>128.55000000000001</v>
      </c>
      <c r="E1279" s="6">
        <v>43873.572905092595</v>
      </c>
      <c r="F1279">
        <v>128.4</v>
      </c>
      <c r="G1279" s="7">
        <v>-1.1999999999999999E-3</v>
      </c>
      <c r="H1279">
        <v>-1270.24</v>
      </c>
      <c r="I1279" s="7">
        <v>-1.8800000000000001E-2</v>
      </c>
      <c r="J1279">
        <v>525</v>
      </c>
      <c r="K1279">
        <v>67488.75</v>
      </c>
      <c r="L1279">
        <v>6589233.1600000001</v>
      </c>
      <c r="M1279">
        <v>54</v>
      </c>
      <c r="N1279">
        <v>-23.52</v>
      </c>
      <c r="O1279" s="7">
        <v>-0.54610000000000003</v>
      </c>
      <c r="P1279" s="7">
        <v>0.31269999999999998</v>
      </c>
      <c r="Q1279" t="s">
        <v>31</v>
      </c>
      <c r="W1279" s="6"/>
      <c r="Y1279" s="6"/>
      <c r="AA1279" s="7"/>
      <c r="AC1279" s="7"/>
      <c r="AI1279" s="7"/>
      <c r="AJ1279" s="7"/>
    </row>
    <row r="1280" spans="1:36">
      <c r="A1280" t="s">
        <v>259</v>
      </c>
      <c r="B1280" t="s">
        <v>30</v>
      </c>
      <c r="C1280" s="6">
        <v>43873.572905092595</v>
      </c>
      <c r="D1280">
        <v>157.15</v>
      </c>
      <c r="E1280" s="6">
        <v>43874.645821759259</v>
      </c>
      <c r="F1280">
        <v>0.05</v>
      </c>
      <c r="G1280" s="7">
        <v>-0.99970000000000003</v>
      </c>
      <c r="H1280">
        <v>81652.2</v>
      </c>
      <c r="I1280" s="7">
        <v>0.98970000000000002</v>
      </c>
      <c r="J1280">
        <v>525</v>
      </c>
      <c r="K1280">
        <v>82503.75</v>
      </c>
      <c r="L1280">
        <v>6670885.3600000003</v>
      </c>
      <c r="M1280">
        <v>99</v>
      </c>
      <c r="N1280">
        <v>824.77</v>
      </c>
      <c r="O1280" s="7">
        <v>-0.68569999999999998</v>
      </c>
      <c r="P1280" s="7">
        <v>0.99970000000000003</v>
      </c>
      <c r="Q1280" t="s">
        <v>31</v>
      </c>
      <c r="W1280" s="6"/>
      <c r="Y1280" s="6"/>
      <c r="AA1280" s="7"/>
      <c r="AC1280" s="7"/>
      <c r="AI1280" s="7"/>
      <c r="AJ1280" s="7"/>
    </row>
    <row r="1281" spans="1:36">
      <c r="A1281" t="s">
        <v>261</v>
      </c>
      <c r="B1281" t="s">
        <v>30</v>
      </c>
      <c r="C1281" s="6">
        <v>43875.388877314814</v>
      </c>
      <c r="D1281">
        <v>239.35</v>
      </c>
      <c r="E1281" s="6">
        <v>43875.451377314814</v>
      </c>
      <c r="F1281">
        <v>305.10000000000002</v>
      </c>
      <c r="G1281" s="7">
        <v>0.2747</v>
      </c>
      <c r="H1281">
        <v>-37377.11</v>
      </c>
      <c r="I1281" s="7">
        <v>-0.2974</v>
      </c>
      <c r="J1281">
        <v>525</v>
      </c>
      <c r="K1281">
        <v>125658.75</v>
      </c>
      <c r="L1281">
        <v>6633508.2400000002</v>
      </c>
      <c r="M1281">
        <v>19</v>
      </c>
      <c r="N1281">
        <v>-1967.22</v>
      </c>
      <c r="O1281" s="7">
        <v>-0.49149999999999999</v>
      </c>
      <c r="P1281" s="7">
        <v>0.1686</v>
      </c>
      <c r="Q1281" t="s">
        <v>31</v>
      </c>
      <c r="W1281" s="6"/>
      <c r="Y1281" s="6"/>
      <c r="AA1281" s="7"/>
      <c r="AC1281" s="7"/>
      <c r="AI1281" s="7"/>
      <c r="AJ1281" s="7"/>
    </row>
    <row r="1282" spans="1:36">
      <c r="A1282" t="s">
        <v>273</v>
      </c>
      <c r="B1282" t="s">
        <v>30</v>
      </c>
      <c r="C1282" s="6">
        <v>43875.451377314814</v>
      </c>
      <c r="D1282">
        <v>257.25</v>
      </c>
      <c r="E1282" s="6">
        <v>43879.631932870368</v>
      </c>
      <c r="F1282">
        <v>21.9</v>
      </c>
      <c r="G1282" s="7">
        <v>-0.91490000000000005</v>
      </c>
      <c r="H1282">
        <v>122093.21</v>
      </c>
      <c r="I1282" s="7">
        <v>0.90400000000000003</v>
      </c>
      <c r="J1282">
        <v>525</v>
      </c>
      <c r="K1282">
        <v>135056.25</v>
      </c>
      <c r="L1282">
        <v>6755601.46</v>
      </c>
      <c r="M1282">
        <v>207</v>
      </c>
      <c r="N1282">
        <v>589.82000000000005</v>
      </c>
      <c r="O1282" s="7">
        <v>-0.11509999999999999</v>
      </c>
      <c r="P1282" s="7">
        <v>0.95720000000000005</v>
      </c>
      <c r="Q1282" t="s">
        <v>31</v>
      </c>
      <c r="W1282" s="6"/>
      <c r="Y1282" s="6"/>
      <c r="AA1282" s="7"/>
      <c r="AC1282" s="7"/>
      <c r="AI1282" s="7"/>
      <c r="AJ1282" s="7"/>
    </row>
    <row r="1283" spans="1:36">
      <c r="A1283" t="s">
        <v>255</v>
      </c>
      <c r="B1283" t="s">
        <v>30</v>
      </c>
      <c r="C1283" s="6">
        <v>43879.631932870368</v>
      </c>
      <c r="D1283">
        <v>155.55000000000001</v>
      </c>
      <c r="E1283" s="6">
        <v>43881.388877314814</v>
      </c>
      <c r="F1283">
        <v>14.65</v>
      </c>
      <c r="G1283" s="7">
        <v>-0.90580000000000005</v>
      </c>
      <c r="H1283">
        <v>73078.95</v>
      </c>
      <c r="I1283" s="7">
        <v>0.89490000000000003</v>
      </c>
      <c r="J1283">
        <v>525</v>
      </c>
      <c r="K1283">
        <v>81663.75</v>
      </c>
      <c r="L1283">
        <v>6828680.4100000001</v>
      </c>
      <c r="M1283">
        <v>85</v>
      </c>
      <c r="N1283">
        <v>859.75</v>
      </c>
      <c r="O1283" s="7">
        <v>-0.20860000000000001</v>
      </c>
      <c r="P1283" s="7">
        <v>0.93410000000000004</v>
      </c>
      <c r="Q1283" t="s">
        <v>31</v>
      </c>
      <c r="W1283" s="6"/>
      <c r="Y1283" s="6"/>
      <c r="AA1283" s="7"/>
      <c r="AC1283" s="7"/>
      <c r="AI1283" s="7"/>
      <c r="AJ1283" s="7"/>
    </row>
    <row r="1284" spans="1:36">
      <c r="A1284" t="s">
        <v>257</v>
      </c>
      <c r="B1284" t="s">
        <v>30</v>
      </c>
      <c r="C1284" s="6">
        <v>43881.388877314814</v>
      </c>
      <c r="D1284">
        <v>65.400000000000006</v>
      </c>
      <c r="E1284" s="6">
        <v>43881.399293981478</v>
      </c>
      <c r="F1284">
        <v>153.69999999999999</v>
      </c>
      <c r="G1284" s="7">
        <v>1.3502000000000001</v>
      </c>
      <c r="H1284">
        <v>-47507.77</v>
      </c>
      <c r="I1284" s="7">
        <v>-1.3836999999999999</v>
      </c>
      <c r="J1284">
        <v>525</v>
      </c>
      <c r="K1284">
        <v>34335</v>
      </c>
      <c r="L1284">
        <v>6781172.6299999999</v>
      </c>
      <c r="M1284">
        <v>4</v>
      </c>
      <c r="N1284">
        <v>-11876.94</v>
      </c>
      <c r="O1284" s="7">
        <v>-1.5084</v>
      </c>
      <c r="P1284" s="7">
        <v>0.30280000000000001</v>
      </c>
      <c r="Q1284" t="s">
        <v>31</v>
      </c>
      <c r="W1284" s="6"/>
      <c r="Y1284" s="6"/>
      <c r="AA1284" s="7"/>
      <c r="AC1284" s="7"/>
      <c r="AI1284" s="7"/>
      <c r="AJ1284" s="7"/>
    </row>
    <row r="1285" spans="1:36">
      <c r="A1285" t="s">
        <v>267</v>
      </c>
      <c r="B1285" t="s">
        <v>30</v>
      </c>
      <c r="C1285" s="6">
        <v>43881.399293981478</v>
      </c>
      <c r="D1285">
        <v>81.2</v>
      </c>
      <c r="E1285" s="6">
        <v>43881.628460648149</v>
      </c>
      <c r="F1285">
        <v>3.25</v>
      </c>
      <c r="G1285" s="7">
        <v>-0.96</v>
      </c>
      <c r="H1285">
        <v>40480.39</v>
      </c>
      <c r="I1285" s="7">
        <v>0.9496</v>
      </c>
      <c r="J1285">
        <v>525</v>
      </c>
      <c r="K1285">
        <v>42630</v>
      </c>
      <c r="L1285">
        <v>6821653.0199999996</v>
      </c>
      <c r="M1285">
        <v>67</v>
      </c>
      <c r="N1285">
        <v>604.17999999999995</v>
      </c>
      <c r="O1285" s="7">
        <v>-0.60529999999999995</v>
      </c>
      <c r="P1285" s="7">
        <v>0.9748</v>
      </c>
      <c r="Q1285" t="s">
        <v>31</v>
      </c>
      <c r="W1285" s="6"/>
      <c r="Y1285" s="6"/>
      <c r="AA1285" s="7"/>
      <c r="AC1285" s="7"/>
      <c r="AI1285" s="7"/>
      <c r="AJ1285" s="7"/>
    </row>
    <row r="1286" spans="1:36">
      <c r="A1286" t="s">
        <v>266</v>
      </c>
      <c r="B1286" t="s">
        <v>30</v>
      </c>
      <c r="C1286" s="6">
        <v>43881.628460648149</v>
      </c>
      <c r="D1286">
        <v>42.5</v>
      </c>
      <c r="E1286" s="6">
        <v>43881.645821759259</v>
      </c>
      <c r="F1286">
        <v>43.35</v>
      </c>
      <c r="G1286" s="7">
        <v>0.02</v>
      </c>
      <c r="H1286">
        <v>-896.96</v>
      </c>
      <c r="I1286" s="7">
        <v>-4.02E-2</v>
      </c>
      <c r="J1286">
        <v>525</v>
      </c>
      <c r="K1286">
        <v>22312.5</v>
      </c>
      <c r="L1286">
        <v>6820756.0599999996</v>
      </c>
      <c r="M1286">
        <v>6</v>
      </c>
      <c r="N1286">
        <v>-149.49</v>
      </c>
      <c r="O1286" s="7">
        <v>-0.33650000000000002</v>
      </c>
      <c r="P1286" s="7">
        <v>0.36470000000000002</v>
      </c>
      <c r="Q1286" t="s">
        <v>31</v>
      </c>
      <c r="W1286" s="6"/>
      <c r="Y1286" s="6"/>
      <c r="AA1286" s="7"/>
      <c r="AC1286" s="7"/>
      <c r="AI1286" s="7"/>
      <c r="AJ1286" s="7"/>
    </row>
    <row r="1287" spans="1:36">
      <c r="A1287" t="s">
        <v>240</v>
      </c>
      <c r="B1287" t="s">
        <v>30</v>
      </c>
      <c r="C1287" s="6">
        <v>43885.388877314814</v>
      </c>
      <c r="D1287">
        <v>240</v>
      </c>
      <c r="E1287" s="6">
        <v>43886.472210648149</v>
      </c>
      <c r="F1287">
        <v>231</v>
      </c>
      <c r="G1287" s="7">
        <v>-3.7499999999999999E-2</v>
      </c>
      <c r="H1287">
        <v>2252.25</v>
      </c>
      <c r="I1287" s="7">
        <v>1.7899999999999999E-2</v>
      </c>
      <c r="J1287">
        <v>525</v>
      </c>
      <c r="K1287">
        <v>126000</v>
      </c>
      <c r="L1287">
        <v>6823008.3099999996</v>
      </c>
      <c r="M1287">
        <v>102</v>
      </c>
      <c r="N1287">
        <v>22.08</v>
      </c>
      <c r="O1287" s="7">
        <v>-0.66669999999999996</v>
      </c>
      <c r="P1287" s="7">
        <v>0.2898</v>
      </c>
      <c r="Q1287" t="s">
        <v>31</v>
      </c>
      <c r="W1287" s="6"/>
      <c r="Y1287" s="6"/>
      <c r="AA1287" s="7"/>
      <c r="AC1287" s="7"/>
      <c r="AI1287" s="7"/>
      <c r="AJ1287" s="7"/>
    </row>
    <row r="1288" spans="1:36">
      <c r="A1288" t="s">
        <v>255</v>
      </c>
      <c r="B1288" t="s">
        <v>30</v>
      </c>
      <c r="C1288" s="6">
        <v>43886.472210648149</v>
      </c>
      <c r="D1288">
        <v>192.55</v>
      </c>
      <c r="E1288" s="6">
        <v>43886.586793981478</v>
      </c>
      <c r="F1288">
        <v>231.4</v>
      </c>
      <c r="G1288" s="7">
        <v>0.20180000000000001</v>
      </c>
      <c r="H1288">
        <v>-22621.99</v>
      </c>
      <c r="I1288" s="7">
        <v>-0.2238</v>
      </c>
      <c r="J1288">
        <v>525</v>
      </c>
      <c r="K1288">
        <v>101088.75</v>
      </c>
      <c r="L1288">
        <v>6800386.3200000003</v>
      </c>
      <c r="M1288">
        <v>34</v>
      </c>
      <c r="N1288">
        <v>-665.35</v>
      </c>
      <c r="O1288" s="7">
        <v>-0.20180000000000001</v>
      </c>
      <c r="P1288" s="7">
        <v>0.24690000000000001</v>
      </c>
      <c r="Q1288" t="s">
        <v>31</v>
      </c>
      <c r="W1288" s="6"/>
      <c r="Y1288" s="6"/>
      <c r="AA1288" s="7"/>
      <c r="AC1288" s="7"/>
      <c r="AI1288" s="7"/>
      <c r="AJ1288" s="7"/>
    </row>
    <row r="1289" spans="1:36">
      <c r="A1289" t="s">
        <v>247</v>
      </c>
      <c r="B1289" t="s">
        <v>30</v>
      </c>
      <c r="C1289" s="6">
        <v>43886.586793981478</v>
      </c>
      <c r="D1289">
        <v>230.95</v>
      </c>
      <c r="E1289" s="6">
        <v>43887.555543981478</v>
      </c>
      <c r="F1289">
        <v>128.69999999999999</v>
      </c>
      <c r="G1289" s="7">
        <v>-0.44269999999999998</v>
      </c>
      <c r="H1289">
        <v>51793.09</v>
      </c>
      <c r="I1289" s="7">
        <v>0.42720000000000002</v>
      </c>
      <c r="J1289">
        <v>525</v>
      </c>
      <c r="K1289">
        <v>121248.75</v>
      </c>
      <c r="L1289">
        <v>6852179.4100000001</v>
      </c>
      <c r="M1289">
        <v>69</v>
      </c>
      <c r="N1289">
        <v>750.62</v>
      </c>
      <c r="O1289" s="7">
        <v>-0.19700000000000001</v>
      </c>
      <c r="P1289" s="7">
        <v>0.63590000000000002</v>
      </c>
      <c r="Q1289" t="s">
        <v>31</v>
      </c>
      <c r="W1289" s="6"/>
      <c r="Y1289" s="6"/>
      <c r="AA1289" s="7"/>
      <c r="AC1289" s="7"/>
      <c r="AI1289" s="7"/>
      <c r="AJ1289" s="7"/>
    </row>
    <row r="1290" spans="1:36">
      <c r="A1290" t="s">
        <v>237</v>
      </c>
      <c r="B1290" t="s">
        <v>30</v>
      </c>
      <c r="C1290" s="6">
        <v>43887.555543981478</v>
      </c>
      <c r="D1290">
        <v>170.5</v>
      </c>
      <c r="E1290" s="6">
        <v>43887.607627314814</v>
      </c>
      <c r="F1290">
        <v>248.4</v>
      </c>
      <c r="G1290" s="7">
        <v>0.45689999999999997</v>
      </c>
      <c r="H1290">
        <v>-43096.72</v>
      </c>
      <c r="I1290" s="7">
        <v>-0.48149999999999998</v>
      </c>
      <c r="J1290">
        <v>525</v>
      </c>
      <c r="K1290">
        <v>89512.5</v>
      </c>
      <c r="L1290">
        <v>6809082.6799999997</v>
      </c>
      <c r="M1290">
        <v>16</v>
      </c>
      <c r="N1290">
        <v>-2693.55</v>
      </c>
      <c r="O1290" s="7">
        <v>-0.45689999999999997</v>
      </c>
      <c r="P1290" s="7">
        <v>0.3367</v>
      </c>
      <c r="Q1290" t="s">
        <v>31</v>
      </c>
      <c r="W1290" s="6"/>
      <c r="Y1290" s="6"/>
      <c r="AA1290" s="7"/>
      <c r="AC1290" s="7"/>
      <c r="AI1290" s="7"/>
      <c r="AJ1290" s="7"/>
    </row>
    <row r="1291" spans="1:36">
      <c r="A1291" t="s">
        <v>356</v>
      </c>
      <c r="B1291" t="s">
        <v>30</v>
      </c>
      <c r="C1291" s="6">
        <v>43887.607627314814</v>
      </c>
      <c r="D1291">
        <v>164</v>
      </c>
      <c r="E1291" s="6">
        <v>43888.618043981478</v>
      </c>
      <c r="F1291">
        <v>7.05</v>
      </c>
      <c r="G1291" s="7">
        <v>-0.95699999999999996</v>
      </c>
      <c r="H1291">
        <v>81500.740000000005</v>
      </c>
      <c r="I1291" s="7">
        <v>0.9466</v>
      </c>
      <c r="J1291">
        <v>525</v>
      </c>
      <c r="K1291">
        <v>86100</v>
      </c>
      <c r="L1291">
        <v>6890583.4199999999</v>
      </c>
      <c r="M1291">
        <v>81</v>
      </c>
      <c r="N1291">
        <v>1006.18</v>
      </c>
      <c r="O1291" s="7">
        <v>-0.5655</v>
      </c>
      <c r="P1291" s="7">
        <v>0.98629999999999995</v>
      </c>
      <c r="Q1291" t="s">
        <v>31</v>
      </c>
      <c r="W1291" s="6"/>
      <c r="Y1291" s="6"/>
      <c r="AA1291" s="7"/>
      <c r="AC1291" s="7"/>
      <c r="AI1291" s="7"/>
      <c r="AJ1291" s="7"/>
    </row>
    <row r="1292" spans="1:36">
      <c r="A1292" t="s">
        <v>242</v>
      </c>
      <c r="B1292" t="s">
        <v>30</v>
      </c>
      <c r="C1292" s="6">
        <v>43888.621516203704</v>
      </c>
      <c r="D1292">
        <v>75</v>
      </c>
      <c r="E1292" s="6">
        <v>43888.645821759259</v>
      </c>
      <c r="F1292">
        <v>13</v>
      </c>
      <c r="G1292" s="7">
        <v>-0.82669999999999999</v>
      </c>
      <c r="H1292">
        <v>32088</v>
      </c>
      <c r="I1292" s="7">
        <v>0.81489999999999996</v>
      </c>
      <c r="J1292">
        <v>525</v>
      </c>
      <c r="K1292">
        <v>39375</v>
      </c>
      <c r="L1292">
        <v>6922671.4199999999</v>
      </c>
      <c r="M1292">
        <v>8</v>
      </c>
      <c r="N1292">
        <v>4011</v>
      </c>
      <c r="O1292" s="7">
        <v>-0.55869999999999997</v>
      </c>
      <c r="P1292" s="7">
        <v>0.95799999999999996</v>
      </c>
      <c r="Q1292" t="s">
        <v>31</v>
      </c>
      <c r="W1292" s="6"/>
      <c r="Y1292" s="6"/>
      <c r="AA1292" s="7"/>
      <c r="AC1292" s="7"/>
      <c r="AI1292" s="7"/>
      <c r="AJ1292" s="7"/>
    </row>
    <row r="1293" spans="1:36">
      <c r="A1293" t="s">
        <v>357</v>
      </c>
      <c r="B1293" t="s">
        <v>30</v>
      </c>
      <c r="C1293" s="6">
        <v>43889.388877314814</v>
      </c>
      <c r="D1293">
        <v>489.7</v>
      </c>
      <c r="E1293" s="6">
        <v>43892.388877314814</v>
      </c>
      <c r="F1293">
        <v>313.14999999999998</v>
      </c>
      <c r="G1293" s="7">
        <v>-0.36049999999999999</v>
      </c>
      <c r="H1293">
        <v>101112.9</v>
      </c>
      <c r="I1293" s="7">
        <v>0.34410000000000002</v>
      </c>
      <c r="J1293">
        <v>600</v>
      </c>
      <c r="K1293">
        <v>293820</v>
      </c>
      <c r="L1293">
        <v>7023784.3200000003</v>
      </c>
      <c r="M1293">
        <v>78</v>
      </c>
      <c r="N1293">
        <v>1296.32</v>
      </c>
      <c r="O1293" s="7">
        <v>-6.1899999999999997E-2</v>
      </c>
      <c r="P1293" s="7">
        <v>0.53029999999999999</v>
      </c>
      <c r="Q1293" t="s">
        <v>31</v>
      </c>
      <c r="W1293" s="6"/>
      <c r="Y1293" s="6"/>
      <c r="AA1293" s="7"/>
      <c r="AC1293" s="7"/>
      <c r="AI1293" s="7"/>
      <c r="AJ1293" s="7"/>
    </row>
    <row r="1294" spans="1:36">
      <c r="A1294" t="s">
        <v>279</v>
      </c>
      <c r="B1294" t="s">
        <v>30</v>
      </c>
      <c r="C1294" s="6">
        <v>43892.388877314814</v>
      </c>
      <c r="D1294">
        <v>417.5</v>
      </c>
      <c r="E1294" s="6">
        <v>43892.538182870368</v>
      </c>
      <c r="F1294">
        <v>370.85</v>
      </c>
      <c r="G1294" s="7">
        <v>-0.11169999999999999</v>
      </c>
      <c r="H1294">
        <v>23259.9</v>
      </c>
      <c r="I1294" s="7">
        <v>9.2899999999999996E-2</v>
      </c>
      <c r="J1294">
        <v>600</v>
      </c>
      <c r="K1294">
        <v>250500</v>
      </c>
      <c r="L1294">
        <v>7047044.2199999997</v>
      </c>
      <c r="M1294">
        <v>44</v>
      </c>
      <c r="N1294">
        <v>528.63</v>
      </c>
      <c r="O1294" s="7">
        <v>-9.9599999999999994E-2</v>
      </c>
      <c r="P1294" s="7">
        <v>0.28320000000000001</v>
      </c>
      <c r="Q1294" t="s">
        <v>31</v>
      </c>
      <c r="W1294" s="6"/>
      <c r="Y1294" s="6"/>
      <c r="AA1294" s="7"/>
      <c r="AC1294" s="7"/>
      <c r="AI1294" s="7"/>
      <c r="AJ1294" s="7"/>
    </row>
    <row r="1295" spans="1:36">
      <c r="A1295" t="s">
        <v>357</v>
      </c>
      <c r="B1295" t="s">
        <v>30</v>
      </c>
      <c r="C1295" s="6">
        <v>43892.555543981478</v>
      </c>
      <c r="D1295">
        <v>309.10000000000002</v>
      </c>
      <c r="E1295" s="6">
        <v>43893.538182870368</v>
      </c>
      <c r="F1295">
        <v>138</v>
      </c>
      <c r="G1295" s="7">
        <v>-0.55349999999999999</v>
      </c>
      <c r="H1295">
        <v>99977.4</v>
      </c>
      <c r="I1295" s="7">
        <v>0.53910000000000002</v>
      </c>
      <c r="J1295">
        <v>600</v>
      </c>
      <c r="K1295">
        <v>185460</v>
      </c>
      <c r="L1295">
        <v>7147021.6200000001</v>
      </c>
      <c r="M1295">
        <v>73</v>
      </c>
      <c r="N1295">
        <v>1369.55</v>
      </c>
      <c r="O1295" s="7">
        <v>-0.17530000000000001</v>
      </c>
      <c r="P1295" s="7">
        <v>0.72819999999999996</v>
      </c>
      <c r="Q1295" t="s">
        <v>31</v>
      </c>
      <c r="W1295" s="6"/>
      <c r="Y1295" s="6"/>
      <c r="AA1295" s="7"/>
      <c r="AC1295" s="7"/>
      <c r="AI1295" s="7"/>
      <c r="AJ1295" s="7"/>
    </row>
    <row r="1296" spans="1:36">
      <c r="A1296" t="s">
        <v>250</v>
      </c>
      <c r="B1296" t="s">
        <v>30</v>
      </c>
      <c r="C1296" s="6">
        <v>43893.538182870368</v>
      </c>
      <c r="D1296">
        <v>349.4</v>
      </c>
      <c r="E1296" s="6">
        <v>43894.430543981478</v>
      </c>
      <c r="F1296">
        <v>350</v>
      </c>
      <c r="G1296" s="7">
        <v>1.6999999999999999E-3</v>
      </c>
      <c r="H1296">
        <v>-4556.3999999999996</v>
      </c>
      <c r="I1296" s="7">
        <v>-2.1700000000000001E-2</v>
      </c>
      <c r="J1296">
        <v>600</v>
      </c>
      <c r="K1296">
        <v>209640</v>
      </c>
      <c r="L1296">
        <v>7142465.2199999997</v>
      </c>
      <c r="M1296">
        <v>47</v>
      </c>
      <c r="N1296">
        <v>-96.94</v>
      </c>
      <c r="O1296" s="7">
        <v>-0.44529999999999997</v>
      </c>
      <c r="P1296" s="7">
        <v>0.46870000000000001</v>
      </c>
      <c r="Q1296" t="s">
        <v>31</v>
      </c>
      <c r="W1296" s="6"/>
      <c r="Y1296" s="6"/>
      <c r="AA1296" s="7"/>
      <c r="AC1296" s="7"/>
      <c r="AI1296" s="7"/>
      <c r="AJ1296" s="7"/>
    </row>
    <row r="1297" spans="1:36">
      <c r="A1297" t="s">
        <v>227</v>
      </c>
      <c r="B1297" t="s">
        <v>30</v>
      </c>
      <c r="C1297" s="6">
        <v>43894.430543981478</v>
      </c>
      <c r="D1297">
        <v>260.3</v>
      </c>
      <c r="E1297" s="6">
        <v>43895.388877314814</v>
      </c>
      <c r="F1297">
        <v>104.5</v>
      </c>
      <c r="G1297" s="7">
        <v>-0.59850000000000003</v>
      </c>
      <c r="H1297">
        <v>91291.199999999997</v>
      </c>
      <c r="I1297" s="7">
        <v>0.58450000000000002</v>
      </c>
      <c r="J1297">
        <v>600</v>
      </c>
      <c r="K1297">
        <v>156180</v>
      </c>
      <c r="L1297">
        <v>7233756.4199999999</v>
      </c>
      <c r="M1297">
        <v>66</v>
      </c>
      <c r="N1297">
        <v>1383.2</v>
      </c>
      <c r="O1297" s="7">
        <v>-0.1091</v>
      </c>
      <c r="P1297" s="7">
        <v>0.86399999999999999</v>
      </c>
      <c r="Q1297" t="s">
        <v>31</v>
      </c>
      <c r="W1297" s="6"/>
      <c r="Y1297" s="6"/>
      <c r="AA1297" s="7"/>
      <c r="AC1297" s="7"/>
      <c r="AI1297" s="7"/>
      <c r="AJ1297" s="7"/>
    </row>
    <row r="1298" spans="1:36">
      <c r="A1298" t="s">
        <v>252</v>
      </c>
      <c r="B1298" t="s">
        <v>30</v>
      </c>
      <c r="C1298" s="6">
        <v>43895.388877314814</v>
      </c>
      <c r="D1298">
        <v>150.44999999999999</v>
      </c>
      <c r="E1298" s="6">
        <v>43895.645821759259</v>
      </c>
      <c r="F1298">
        <v>0.3</v>
      </c>
      <c r="G1298" s="7">
        <v>-0.998</v>
      </c>
      <c r="H1298">
        <v>89185.5</v>
      </c>
      <c r="I1298" s="7">
        <v>0.98799999999999999</v>
      </c>
      <c r="J1298">
        <v>600</v>
      </c>
      <c r="K1298">
        <v>90270</v>
      </c>
      <c r="L1298">
        <v>7322941.9199999999</v>
      </c>
      <c r="M1298">
        <v>75</v>
      </c>
      <c r="N1298">
        <v>1189.1400000000001</v>
      </c>
      <c r="O1298" s="7">
        <v>-1.1476</v>
      </c>
      <c r="P1298" s="7">
        <v>0.998</v>
      </c>
      <c r="Q1298" t="s">
        <v>31</v>
      </c>
      <c r="W1298" s="6"/>
      <c r="Y1298" s="6"/>
      <c r="AA1298" s="7"/>
      <c r="AC1298" s="7"/>
      <c r="AI1298" s="7"/>
      <c r="AJ1298" s="7"/>
    </row>
    <row r="1299" spans="1:36">
      <c r="A1299" t="s">
        <v>186</v>
      </c>
      <c r="B1299" t="s">
        <v>30</v>
      </c>
      <c r="C1299" s="6">
        <v>43896.388877314814</v>
      </c>
      <c r="D1299">
        <v>325</v>
      </c>
      <c r="E1299" s="6">
        <v>43901.496516203704</v>
      </c>
      <c r="F1299">
        <v>59</v>
      </c>
      <c r="G1299" s="7">
        <v>-0.81850000000000001</v>
      </c>
      <c r="H1299">
        <v>157296</v>
      </c>
      <c r="I1299" s="7">
        <v>0.80659999999999998</v>
      </c>
      <c r="J1299">
        <v>600</v>
      </c>
      <c r="K1299">
        <v>195000</v>
      </c>
      <c r="L1299">
        <v>7480237.9199999999</v>
      </c>
      <c r="M1299">
        <v>186</v>
      </c>
      <c r="N1299">
        <v>845.68</v>
      </c>
      <c r="O1299" s="7">
        <v>-1.7097</v>
      </c>
      <c r="P1299" s="7">
        <v>0.89749999999999996</v>
      </c>
      <c r="Q1299" t="s">
        <v>31</v>
      </c>
      <c r="W1299" s="6"/>
      <c r="Y1299" s="6"/>
      <c r="AA1299" s="7"/>
      <c r="AC1299" s="7"/>
      <c r="AI1299" s="7"/>
      <c r="AJ1299" s="7"/>
    </row>
    <row r="1300" spans="1:36">
      <c r="A1300" t="s">
        <v>201</v>
      </c>
      <c r="B1300" t="s">
        <v>30</v>
      </c>
      <c r="C1300" s="6">
        <v>43901.499988425923</v>
      </c>
      <c r="D1300">
        <v>367.8</v>
      </c>
      <c r="E1300" s="6">
        <v>43901.593738425923</v>
      </c>
      <c r="F1300">
        <v>393.75</v>
      </c>
      <c r="G1300" s="7">
        <v>7.0599999999999996E-2</v>
      </c>
      <c r="H1300">
        <v>-22656.71</v>
      </c>
      <c r="I1300" s="7">
        <v>-9.1300000000000006E-2</v>
      </c>
      <c r="J1300">
        <v>675</v>
      </c>
      <c r="K1300">
        <v>248264.98</v>
      </c>
      <c r="L1300">
        <v>7457581.21</v>
      </c>
      <c r="M1300">
        <v>28</v>
      </c>
      <c r="N1300">
        <v>-809.17</v>
      </c>
      <c r="O1300" s="7">
        <v>-0.36849999999999999</v>
      </c>
      <c r="P1300" s="7">
        <v>0.2046</v>
      </c>
      <c r="Q1300" t="s">
        <v>31</v>
      </c>
      <c r="W1300" s="6"/>
      <c r="Y1300" s="6"/>
      <c r="AA1300" s="7"/>
      <c r="AC1300" s="7"/>
      <c r="AI1300" s="7"/>
      <c r="AJ1300" s="7"/>
    </row>
    <row r="1301" spans="1:36">
      <c r="A1301" t="s">
        <v>151</v>
      </c>
      <c r="B1301" t="s">
        <v>30</v>
      </c>
      <c r="C1301" s="6">
        <v>43902.39234953704</v>
      </c>
      <c r="D1301">
        <v>294.64999999999998</v>
      </c>
      <c r="E1301" s="6">
        <v>43902.645821759259</v>
      </c>
      <c r="F1301">
        <v>0.1</v>
      </c>
      <c r="G1301" s="7">
        <v>-0.99970000000000003</v>
      </c>
      <c r="H1301">
        <v>196831.69</v>
      </c>
      <c r="I1301" s="7">
        <v>0.98970000000000002</v>
      </c>
      <c r="J1301">
        <v>675</v>
      </c>
      <c r="K1301">
        <v>198888.75</v>
      </c>
      <c r="L1301">
        <v>7654412.9000000004</v>
      </c>
      <c r="M1301">
        <v>74</v>
      </c>
      <c r="N1301">
        <v>2659.89</v>
      </c>
      <c r="O1301" s="7">
        <v>-0.18790000000000001</v>
      </c>
      <c r="P1301" s="7">
        <v>0.99970000000000003</v>
      </c>
      <c r="Q1301" t="s">
        <v>31</v>
      </c>
      <c r="W1301" s="6"/>
      <c r="Y1301" s="6"/>
      <c r="AA1301" s="7"/>
      <c r="AC1301" s="7"/>
      <c r="AI1301" s="7"/>
      <c r="AJ1301" s="7"/>
    </row>
    <row r="1302" spans="1:36">
      <c r="A1302" t="s">
        <v>358</v>
      </c>
      <c r="B1302" t="s">
        <v>30</v>
      </c>
      <c r="C1302" s="6">
        <v>43903.388877314814</v>
      </c>
      <c r="D1302">
        <v>1000</v>
      </c>
      <c r="E1302" s="6">
        <v>43903.444432870368</v>
      </c>
      <c r="F1302">
        <v>2293.1</v>
      </c>
      <c r="G1302" s="7">
        <v>1.2930999999999999</v>
      </c>
      <c r="H1302">
        <v>-1093975.58</v>
      </c>
      <c r="I1302" s="7">
        <v>-1.3260000000000001</v>
      </c>
      <c r="J1302">
        <v>825</v>
      </c>
      <c r="K1302">
        <v>825000</v>
      </c>
      <c r="L1302">
        <v>6560437.3200000003</v>
      </c>
      <c r="M1302">
        <v>7</v>
      </c>
      <c r="N1302">
        <v>-156282.23000000001</v>
      </c>
      <c r="O1302" s="7">
        <v>-1.4</v>
      </c>
      <c r="P1302" s="7">
        <v>0.46500000000000002</v>
      </c>
      <c r="Q1302" t="s">
        <v>31</v>
      </c>
      <c r="W1302" s="6"/>
      <c r="Y1302" s="6"/>
      <c r="AA1302" s="7"/>
      <c r="AC1302" s="7"/>
      <c r="AI1302" s="7"/>
      <c r="AJ1302" s="7"/>
    </row>
    <row r="1303" spans="1:36">
      <c r="A1303" t="s">
        <v>156</v>
      </c>
      <c r="B1303" t="s">
        <v>30</v>
      </c>
      <c r="C1303" s="6">
        <v>43903.451377314814</v>
      </c>
      <c r="D1303">
        <v>1094.55</v>
      </c>
      <c r="E1303" s="6">
        <v>43903.503460648149</v>
      </c>
      <c r="F1303">
        <v>910.65</v>
      </c>
      <c r="G1303" s="7">
        <v>-0.16800000000000001</v>
      </c>
      <c r="H1303">
        <v>110597.4</v>
      </c>
      <c r="I1303" s="7">
        <v>0.1497</v>
      </c>
      <c r="J1303">
        <v>675</v>
      </c>
      <c r="K1303">
        <v>738821.31</v>
      </c>
      <c r="L1303">
        <v>6671034.7199999997</v>
      </c>
      <c r="M1303">
        <v>16</v>
      </c>
      <c r="N1303">
        <v>6912.34</v>
      </c>
      <c r="O1303" s="7">
        <v>-0.1048</v>
      </c>
      <c r="P1303" s="7">
        <v>0.38019999999999998</v>
      </c>
      <c r="Q1303" t="s">
        <v>31</v>
      </c>
      <c r="W1303" s="6"/>
      <c r="Y1303" s="6"/>
      <c r="AA1303" s="7"/>
      <c r="AC1303" s="7"/>
      <c r="AI1303" s="7"/>
      <c r="AJ1303" s="7"/>
    </row>
    <row r="1304" spans="1:36">
      <c r="A1304" t="s">
        <v>145</v>
      </c>
      <c r="B1304" t="s">
        <v>30</v>
      </c>
      <c r="C1304" s="6">
        <v>43903.506932870368</v>
      </c>
      <c r="D1304">
        <v>1012.65</v>
      </c>
      <c r="E1304" s="6">
        <v>43906.39234953704</v>
      </c>
      <c r="F1304">
        <v>1409.7</v>
      </c>
      <c r="G1304" s="7">
        <v>0.3921</v>
      </c>
      <c r="H1304">
        <v>-284359.61</v>
      </c>
      <c r="I1304" s="7">
        <v>-0.41599999999999998</v>
      </c>
      <c r="J1304">
        <v>675</v>
      </c>
      <c r="K1304">
        <v>683538.75</v>
      </c>
      <c r="L1304">
        <v>6386675.1100000003</v>
      </c>
      <c r="M1304">
        <v>45</v>
      </c>
      <c r="N1304">
        <v>-6319.1</v>
      </c>
      <c r="O1304" s="7">
        <v>-0.3921</v>
      </c>
      <c r="P1304" s="7">
        <v>0.55559999999999998</v>
      </c>
      <c r="Q1304" t="s">
        <v>31</v>
      </c>
      <c r="W1304" s="6"/>
      <c r="Y1304" s="6"/>
      <c r="AA1304" s="7"/>
      <c r="AC1304" s="7"/>
      <c r="AI1304" s="7"/>
      <c r="AJ1304" s="7"/>
    </row>
    <row r="1305" spans="1:36">
      <c r="A1305" t="s">
        <v>131</v>
      </c>
      <c r="B1305" t="s">
        <v>30</v>
      </c>
      <c r="C1305" s="6">
        <v>43906.39234953704</v>
      </c>
      <c r="D1305">
        <v>879.8</v>
      </c>
      <c r="E1305" s="6">
        <v>43907.54859953704</v>
      </c>
      <c r="F1305">
        <v>499</v>
      </c>
      <c r="G1305" s="7">
        <v>-0.43280000000000002</v>
      </c>
      <c r="H1305">
        <v>247733.1</v>
      </c>
      <c r="I1305" s="7">
        <v>0.41720000000000002</v>
      </c>
      <c r="J1305">
        <v>675</v>
      </c>
      <c r="K1305">
        <v>593865</v>
      </c>
      <c r="L1305">
        <v>6634408.21</v>
      </c>
      <c r="M1305">
        <v>123</v>
      </c>
      <c r="N1305">
        <v>2014.09</v>
      </c>
      <c r="O1305" s="7">
        <v>-0.2802</v>
      </c>
      <c r="P1305" s="7">
        <v>0.5534</v>
      </c>
      <c r="Q1305" t="s">
        <v>31</v>
      </c>
      <c r="W1305" s="6"/>
      <c r="Y1305" s="6"/>
      <c r="AA1305" s="7"/>
      <c r="AC1305" s="7"/>
      <c r="AI1305" s="7"/>
      <c r="AJ1305" s="7"/>
    </row>
    <row r="1306" spans="1:36">
      <c r="A1306" t="s">
        <v>135</v>
      </c>
      <c r="B1306" t="s">
        <v>30</v>
      </c>
      <c r="C1306" s="6">
        <v>43907.54859953704</v>
      </c>
      <c r="D1306">
        <v>839.4</v>
      </c>
      <c r="E1306" s="6">
        <v>43907.607627314814</v>
      </c>
      <c r="F1306">
        <v>1046.8499999999999</v>
      </c>
      <c r="G1306" s="7">
        <v>0.24709999999999999</v>
      </c>
      <c r="H1306">
        <v>-169734.37</v>
      </c>
      <c r="I1306" s="7">
        <v>-0.26960000000000001</v>
      </c>
      <c r="J1306">
        <v>750</v>
      </c>
      <c r="K1306">
        <v>629550</v>
      </c>
      <c r="L1306">
        <v>6464673.8300000001</v>
      </c>
      <c r="M1306">
        <v>18</v>
      </c>
      <c r="N1306">
        <v>-9429.69</v>
      </c>
      <c r="O1306" s="7">
        <v>-0.39400000000000002</v>
      </c>
      <c r="P1306" s="7">
        <v>7.9299999999999995E-2</v>
      </c>
      <c r="Q1306" t="s">
        <v>31</v>
      </c>
      <c r="W1306" s="6"/>
      <c r="Y1306" s="6"/>
      <c r="AA1306" s="7"/>
      <c r="AC1306" s="7"/>
      <c r="AI1306" s="7"/>
      <c r="AJ1306" s="7"/>
    </row>
    <row r="1307" spans="1:36">
      <c r="A1307" t="s">
        <v>359</v>
      </c>
      <c r="B1307" t="s">
        <v>30</v>
      </c>
      <c r="C1307" s="6">
        <v>43907.624988425923</v>
      </c>
      <c r="D1307">
        <v>693.65</v>
      </c>
      <c r="E1307" s="6">
        <v>43909.545127314814</v>
      </c>
      <c r="F1307">
        <v>5.9</v>
      </c>
      <c r="G1307" s="7">
        <v>-0.99150000000000005</v>
      </c>
      <c r="H1307">
        <v>510565.87</v>
      </c>
      <c r="I1307" s="7">
        <v>0.98140000000000005</v>
      </c>
      <c r="J1307">
        <v>750</v>
      </c>
      <c r="K1307">
        <v>520237.53</v>
      </c>
      <c r="L1307">
        <v>6975239.71</v>
      </c>
      <c r="M1307">
        <v>132</v>
      </c>
      <c r="N1307">
        <v>3867.92</v>
      </c>
      <c r="O1307" s="7">
        <v>-0.1434</v>
      </c>
      <c r="P1307" s="7">
        <v>0.99819999999999998</v>
      </c>
      <c r="Q1307" t="s">
        <v>31</v>
      </c>
      <c r="W1307" s="6"/>
      <c r="Y1307" s="6"/>
      <c r="AA1307" s="7"/>
      <c r="AC1307" s="7"/>
      <c r="AI1307" s="7"/>
      <c r="AJ1307" s="7"/>
    </row>
    <row r="1308" spans="1:36">
      <c r="A1308" t="s">
        <v>68</v>
      </c>
      <c r="B1308" t="s">
        <v>30</v>
      </c>
      <c r="C1308" s="6">
        <v>43909.545127314814</v>
      </c>
      <c r="D1308">
        <v>339.55</v>
      </c>
      <c r="E1308" s="6">
        <v>43909.645821759259</v>
      </c>
      <c r="F1308">
        <v>220</v>
      </c>
      <c r="G1308" s="7">
        <v>-0.35210000000000002</v>
      </c>
      <c r="H1308">
        <v>94012.46</v>
      </c>
      <c r="I1308" s="7">
        <v>0.33560000000000001</v>
      </c>
      <c r="J1308">
        <v>825</v>
      </c>
      <c r="K1308">
        <v>280128.75</v>
      </c>
      <c r="L1308">
        <v>7069252.1699999999</v>
      </c>
      <c r="M1308">
        <v>30</v>
      </c>
      <c r="N1308">
        <v>3133.75</v>
      </c>
      <c r="O1308" s="7">
        <v>-0.36049999999999999</v>
      </c>
      <c r="P1308" s="7">
        <v>0.89990000000000003</v>
      </c>
      <c r="Q1308" t="s">
        <v>31</v>
      </c>
      <c r="W1308" s="6"/>
      <c r="Y1308" s="6"/>
      <c r="AA1308" s="7"/>
      <c r="AC1308" s="7"/>
      <c r="AI1308" s="7"/>
      <c r="AJ1308" s="7"/>
    </row>
    <row r="1309" spans="1:36">
      <c r="A1309" t="s">
        <v>63</v>
      </c>
      <c r="B1309" t="s">
        <v>30</v>
      </c>
      <c r="C1309" s="6">
        <v>43910.388877314814</v>
      </c>
      <c r="D1309">
        <v>1225.05</v>
      </c>
      <c r="E1309" s="6">
        <v>43910.513877314814</v>
      </c>
      <c r="F1309">
        <v>1362.65</v>
      </c>
      <c r="G1309" s="7">
        <v>0.1123</v>
      </c>
      <c r="H1309">
        <v>-134868.53</v>
      </c>
      <c r="I1309" s="7">
        <v>-0.13339999999999999</v>
      </c>
      <c r="J1309">
        <v>825</v>
      </c>
      <c r="K1309">
        <v>1010666.31</v>
      </c>
      <c r="L1309">
        <v>6934383.6399999997</v>
      </c>
      <c r="M1309">
        <v>37</v>
      </c>
      <c r="N1309">
        <v>-3645.1</v>
      </c>
      <c r="O1309" s="7">
        <v>-0.1123</v>
      </c>
      <c r="P1309" s="7">
        <v>0.38879999999999998</v>
      </c>
      <c r="Q1309" t="s">
        <v>31</v>
      </c>
      <c r="W1309" s="6"/>
      <c r="Y1309" s="6"/>
      <c r="AA1309" s="7"/>
      <c r="AC1309" s="7"/>
      <c r="AI1309" s="7"/>
      <c r="AJ1309" s="7"/>
    </row>
    <row r="1310" spans="1:36">
      <c r="A1310" t="s">
        <v>68</v>
      </c>
      <c r="B1310" t="s">
        <v>30</v>
      </c>
      <c r="C1310" s="6">
        <v>43910.513877314814</v>
      </c>
      <c r="D1310">
        <v>1174.95</v>
      </c>
      <c r="E1310" s="6">
        <v>43913.388877314814</v>
      </c>
      <c r="F1310">
        <v>1800</v>
      </c>
      <c r="G1310" s="7">
        <v>0.53200000000000003</v>
      </c>
      <c r="H1310">
        <v>-540209.59</v>
      </c>
      <c r="I1310" s="7">
        <v>-0.55730000000000002</v>
      </c>
      <c r="J1310">
        <v>825</v>
      </c>
      <c r="K1310">
        <v>969333.69</v>
      </c>
      <c r="L1310">
        <v>6394174.0599999996</v>
      </c>
      <c r="M1310">
        <v>42</v>
      </c>
      <c r="N1310">
        <v>-12862.13</v>
      </c>
      <c r="O1310" s="7">
        <v>-1.1272</v>
      </c>
      <c r="P1310" s="7">
        <v>0.2142</v>
      </c>
      <c r="Q1310" t="s">
        <v>31</v>
      </c>
      <c r="W1310" s="6"/>
      <c r="Y1310" s="6"/>
      <c r="AA1310" s="7"/>
      <c r="AC1310" s="7"/>
      <c r="AI1310" s="7"/>
      <c r="AJ1310" s="7"/>
    </row>
    <row r="1311" spans="1:36">
      <c r="A1311" t="s">
        <v>51</v>
      </c>
      <c r="B1311" t="s">
        <v>30</v>
      </c>
      <c r="C1311" s="6">
        <v>43913.388877314814</v>
      </c>
      <c r="D1311">
        <v>1100</v>
      </c>
      <c r="E1311" s="6">
        <v>43914.562488425923</v>
      </c>
      <c r="F1311">
        <v>495.8</v>
      </c>
      <c r="G1311" s="7">
        <v>-0.54930000000000001</v>
      </c>
      <c r="H1311">
        <v>529417.80000000005</v>
      </c>
      <c r="I1311" s="7">
        <v>0.53480000000000005</v>
      </c>
      <c r="J1311">
        <v>900</v>
      </c>
      <c r="K1311">
        <v>990000</v>
      </c>
      <c r="L1311">
        <v>6923591.8600000003</v>
      </c>
      <c r="M1311">
        <v>118</v>
      </c>
      <c r="N1311">
        <v>4486.59</v>
      </c>
      <c r="O1311" s="7">
        <v>-0.18179999999999999</v>
      </c>
      <c r="P1311" s="7">
        <v>0.78639999999999999</v>
      </c>
      <c r="Q1311" t="s">
        <v>31</v>
      </c>
      <c r="W1311" s="6"/>
      <c r="Y1311" s="6"/>
      <c r="AA1311" s="7"/>
      <c r="AC1311" s="7"/>
      <c r="AI1311" s="7"/>
      <c r="AJ1311" s="7"/>
    </row>
    <row r="1312" spans="1:36">
      <c r="A1312" t="s">
        <v>360</v>
      </c>
      <c r="B1312" t="s">
        <v>30</v>
      </c>
      <c r="C1312" s="6">
        <v>43914.562488425923</v>
      </c>
      <c r="D1312">
        <v>1043</v>
      </c>
      <c r="E1312" s="6">
        <v>43915.413182870368</v>
      </c>
      <c r="F1312">
        <v>1272.55</v>
      </c>
      <c r="G1312" s="7">
        <v>0.22009999999999999</v>
      </c>
      <c r="H1312">
        <v>-246387.86</v>
      </c>
      <c r="I1312" s="7">
        <v>-0.24229999999999999</v>
      </c>
      <c r="J1312">
        <v>975</v>
      </c>
      <c r="K1312">
        <v>1016925</v>
      </c>
      <c r="L1312">
        <v>6677203.9900000002</v>
      </c>
      <c r="M1312">
        <v>35</v>
      </c>
      <c r="N1312">
        <v>-7039.65</v>
      </c>
      <c r="O1312" s="7">
        <v>-0.37109999999999999</v>
      </c>
      <c r="P1312" s="7">
        <v>8.1299999999999997E-2</v>
      </c>
      <c r="Q1312" t="s">
        <v>31</v>
      </c>
      <c r="W1312" s="6"/>
      <c r="Y1312" s="6"/>
      <c r="AA1312" s="7"/>
      <c r="AC1312" s="7"/>
      <c r="AI1312" s="7"/>
      <c r="AJ1312" s="7"/>
    </row>
    <row r="1313" spans="1:36">
      <c r="A1313" t="s">
        <v>361</v>
      </c>
      <c r="B1313" t="s">
        <v>30</v>
      </c>
      <c r="C1313" s="6">
        <v>43915.430543981478</v>
      </c>
      <c r="D1313">
        <v>779.65</v>
      </c>
      <c r="E1313" s="6">
        <v>43915.510405092595</v>
      </c>
      <c r="F1313">
        <v>792.2</v>
      </c>
      <c r="G1313" s="7">
        <v>1.61E-2</v>
      </c>
      <c r="H1313">
        <v>-27561.79</v>
      </c>
      <c r="I1313" s="7">
        <v>-3.6299999999999999E-2</v>
      </c>
      <c r="J1313">
        <v>974.99990000000003</v>
      </c>
      <c r="K1313">
        <v>760158.75</v>
      </c>
      <c r="L1313">
        <v>6649642.21</v>
      </c>
      <c r="M1313">
        <v>24</v>
      </c>
      <c r="N1313">
        <v>-1148.4100000000001</v>
      </c>
      <c r="O1313" s="7">
        <v>-0.15310000000000001</v>
      </c>
      <c r="P1313" s="7">
        <v>0.21759999999999999</v>
      </c>
      <c r="Q1313" t="s">
        <v>31</v>
      </c>
      <c r="W1313" s="6"/>
      <c r="Y1313" s="6"/>
      <c r="AA1313" s="7"/>
      <c r="AC1313" s="7"/>
      <c r="AI1313" s="7"/>
      <c r="AJ1313" s="7"/>
    </row>
    <row r="1314" spans="1:36">
      <c r="A1314" t="s">
        <v>362</v>
      </c>
      <c r="B1314" t="s">
        <v>30</v>
      </c>
      <c r="C1314" s="6">
        <v>43915.510405092595</v>
      </c>
      <c r="D1314">
        <v>614</v>
      </c>
      <c r="E1314" s="6">
        <v>43916.645821759259</v>
      </c>
      <c r="F1314">
        <v>0.05</v>
      </c>
      <c r="G1314" s="7">
        <v>-0.99990000000000001</v>
      </c>
      <c r="H1314">
        <v>592614.26</v>
      </c>
      <c r="I1314" s="7">
        <v>0.9899</v>
      </c>
      <c r="J1314">
        <v>975</v>
      </c>
      <c r="K1314">
        <v>598650</v>
      </c>
      <c r="L1314">
        <v>7242256.4699999997</v>
      </c>
      <c r="M1314">
        <v>117</v>
      </c>
      <c r="N1314">
        <v>5065.08</v>
      </c>
      <c r="O1314" s="7">
        <v>-5.8599999999999999E-2</v>
      </c>
      <c r="P1314" s="7">
        <v>0.99990000000000001</v>
      </c>
      <c r="Q1314" t="s">
        <v>31</v>
      </c>
      <c r="W1314" s="6"/>
      <c r="Y1314" s="6"/>
      <c r="AA1314" s="7"/>
      <c r="AC1314" s="7"/>
      <c r="AI1314" s="7"/>
      <c r="AJ1314" s="7"/>
    </row>
    <row r="1315" spans="1:36">
      <c r="A1315" t="s">
        <v>90</v>
      </c>
      <c r="B1315" t="s">
        <v>30</v>
      </c>
      <c r="C1315" s="6">
        <v>43917.388877314814</v>
      </c>
      <c r="D1315">
        <v>1449.95</v>
      </c>
      <c r="E1315" s="6">
        <v>43917.461793981478</v>
      </c>
      <c r="F1315">
        <v>1806.8</v>
      </c>
      <c r="G1315" s="7">
        <v>0.24610000000000001</v>
      </c>
      <c r="H1315">
        <v>-321269.44</v>
      </c>
      <c r="I1315" s="7">
        <v>-0.26860000000000001</v>
      </c>
      <c r="J1315">
        <v>825</v>
      </c>
      <c r="K1315">
        <v>1196208.75</v>
      </c>
      <c r="L1315">
        <v>6920987.0300000003</v>
      </c>
      <c r="M1315">
        <v>22</v>
      </c>
      <c r="N1315">
        <v>-14603.16</v>
      </c>
      <c r="O1315" s="7">
        <v>-0.4138</v>
      </c>
      <c r="P1315" s="7">
        <v>0.30830000000000002</v>
      </c>
      <c r="Q1315" t="s">
        <v>31</v>
      </c>
      <c r="W1315" s="6"/>
      <c r="Y1315" s="6"/>
      <c r="AA1315" s="7"/>
      <c r="AC1315" s="7"/>
      <c r="AI1315" s="7"/>
      <c r="AJ1315" s="7"/>
    </row>
    <row r="1316" spans="1:36">
      <c r="A1316" t="s">
        <v>73</v>
      </c>
      <c r="B1316" t="s">
        <v>30</v>
      </c>
      <c r="C1316" s="6">
        <v>43917.461793981478</v>
      </c>
      <c r="D1316">
        <v>1391.5</v>
      </c>
      <c r="E1316" s="6">
        <v>43917.534710648149</v>
      </c>
      <c r="F1316">
        <v>1498.15</v>
      </c>
      <c r="G1316" s="7">
        <v>7.6600000000000001E-2</v>
      </c>
      <c r="H1316">
        <v>-111825.86</v>
      </c>
      <c r="I1316" s="7">
        <v>-9.74E-2</v>
      </c>
      <c r="J1316">
        <v>825</v>
      </c>
      <c r="K1316">
        <v>1147987.5</v>
      </c>
      <c r="L1316">
        <v>6809161.1699999999</v>
      </c>
      <c r="M1316">
        <v>22</v>
      </c>
      <c r="N1316">
        <v>-5082.99</v>
      </c>
      <c r="O1316" s="7">
        <v>-0.19009999999999999</v>
      </c>
      <c r="P1316" s="7">
        <v>0.11890000000000001</v>
      </c>
      <c r="Q1316" t="s">
        <v>31</v>
      </c>
      <c r="W1316" s="6"/>
      <c r="Y1316" s="6"/>
      <c r="AA1316" s="7"/>
      <c r="AC1316" s="7"/>
      <c r="AI1316" s="7"/>
      <c r="AJ1316" s="7"/>
    </row>
    <row r="1317" spans="1:36">
      <c r="A1317" t="s">
        <v>69</v>
      </c>
      <c r="B1317" t="s">
        <v>30</v>
      </c>
      <c r="C1317" s="6">
        <v>43917.54859953704</v>
      </c>
      <c r="D1317">
        <v>1093.75</v>
      </c>
      <c r="E1317" s="6">
        <v>43921.503460648149</v>
      </c>
      <c r="F1317">
        <v>187.3</v>
      </c>
      <c r="G1317" s="7">
        <v>-0.82879999999999998</v>
      </c>
      <c r="H1317">
        <v>737252.59</v>
      </c>
      <c r="I1317" s="7">
        <v>0.81699999999999995</v>
      </c>
      <c r="J1317">
        <v>825</v>
      </c>
      <c r="K1317">
        <v>902343.75</v>
      </c>
      <c r="L1317">
        <v>7546413.7599999998</v>
      </c>
      <c r="M1317">
        <v>142</v>
      </c>
      <c r="N1317">
        <v>5191.92</v>
      </c>
      <c r="O1317" s="7">
        <v>-0.29830000000000001</v>
      </c>
      <c r="P1317" s="7">
        <v>0.89659999999999995</v>
      </c>
      <c r="Q1317" t="s">
        <v>31</v>
      </c>
      <c r="W1317" s="6"/>
      <c r="Y1317" s="6"/>
      <c r="AA1317" s="7"/>
      <c r="AC1317" s="7"/>
      <c r="AI1317" s="7"/>
      <c r="AJ1317" s="7"/>
    </row>
    <row r="1318" spans="1:36">
      <c r="A1318" t="s">
        <v>54</v>
      </c>
      <c r="B1318" t="s">
        <v>30</v>
      </c>
      <c r="C1318" s="6">
        <v>43921.503460648149</v>
      </c>
      <c r="D1318">
        <v>467.8</v>
      </c>
      <c r="E1318" s="6">
        <v>43922.388877314814</v>
      </c>
      <c r="F1318">
        <v>470.4</v>
      </c>
      <c r="G1318" s="7">
        <v>5.5999999999999999E-3</v>
      </c>
      <c r="H1318">
        <v>-10783.8</v>
      </c>
      <c r="I1318" s="7">
        <v>-2.5600000000000001E-2</v>
      </c>
      <c r="J1318">
        <v>900</v>
      </c>
      <c r="K1318">
        <v>421020</v>
      </c>
      <c r="L1318">
        <v>7535629.96</v>
      </c>
      <c r="M1318">
        <v>45</v>
      </c>
      <c r="N1318">
        <v>-239.64</v>
      </c>
      <c r="O1318" s="7">
        <v>-8.48E-2</v>
      </c>
      <c r="P1318" s="7">
        <v>0.43380000000000002</v>
      </c>
      <c r="Q1318" t="s">
        <v>31</v>
      </c>
      <c r="W1318" s="6"/>
      <c r="Y1318" s="6"/>
      <c r="AA1318" s="7"/>
      <c r="AC1318" s="7"/>
      <c r="AI1318" s="7"/>
      <c r="AJ1318" s="7"/>
    </row>
    <row r="1319" spans="1:36">
      <c r="A1319" t="s">
        <v>51</v>
      </c>
      <c r="B1319" t="s">
        <v>30</v>
      </c>
      <c r="C1319" s="6">
        <v>43922.388877314814</v>
      </c>
      <c r="D1319">
        <v>193.85</v>
      </c>
      <c r="E1319" s="6">
        <v>43922.645821759259</v>
      </c>
      <c r="F1319">
        <v>0.05</v>
      </c>
      <c r="G1319" s="7">
        <v>-0.99970000000000003</v>
      </c>
      <c r="H1319">
        <v>172674.9</v>
      </c>
      <c r="I1319" s="7">
        <v>0.98970000000000002</v>
      </c>
      <c r="J1319">
        <v>900</v>
      </c>
      <c r="K1319">
        <v>174465</v>
      </c>
      <c r="L1319">
        <v>7708304.8600000003</v>
      </c>
      <c r="M1319">
        <v>75</v>
      </c>
      <c r="N1319">
        <v>2302.33</v>
      </c>
      <c r="O1319" s="7">
        <v>-1.1153</v>
      </c>
      <c r="P1319" s="7">
        <v>0.99970000000000003</v>
      </c>
      <c r="Q1319" t="s">
        <v>31</v>
      </c>
      <c r="W1319" s="6"/>
      <c r="Y1319" s="6"/>
      <c r="AA1319" s="7"/>
      <c r="AC1319" s="7"/>
      <c r="AI1319" s="7"/>
      <c r="AJ1319" s="7"/>
    </row>
    <row r="1320" spans="1:36">
      <c r="A1320" t="s">
        <v>40</v>
      </c>
      <c r="B1320" t="s">
        <v>30</v>
      </c>
      <c r="C1320" s="6">
        <v>43924.388877314814</v>
      </c>
      <c r="D1320">
        <v>1229.6500000000001</v>
      </c>
      <c r="E1320" s="6">
        <v>43928.388877314814</v>
      </c>
      <c r="F1320">
        <v>708.1</v>
      </c>
      <c r="G1320" s="7">
        <v>-0.42409999999999998</v>
      </c>
      <c r="H1320">
        <v>489618.19</v>
      </c>
      <c r="I1320" s="7">
        <v>0.40839999999999999</v>
      </c>
      <c r="J1320">
        <v>975</v>
      </c>
      <c r="K1320">
        <v>1198908.75</v>
      </c>
      <c r="L1320">
        <v>8197923.04</v>
      </c>
      <c r="M1320">
        <v>78</v>
      </c>
      <c r="N1320">
        <v>6277.16</v>
      </c>
      <c r="O1320" s="7">
        <v>0</v>
      </c>
      <c r="P1320" s="7">
        <v>0.76770000000000005</v>
      </c>
      <c r="Q1320" t="s">
        <v>31</v>
      </c>
      <c r="W1320" s="6"/>
      <c r="Y1320" s="6"/>
      <c r="AA1320" s="7"/>
      <c r="AC1320" s="7"/>
      <c r="AI1320" s="7"/>
      <c r="AJ1320" s="7"/>
    </row>
    <row r="1321" spans="1:36">
      <c r="A1321" t="s">
        <v>80</v>
      </c>
      <c r="B1321" t="s">
        <v>30</v>
      </c>
      <c r="C1321" s="6">
        <v>43928.388877314814</v>
      </c>
      <c r="D1321">
        <v>575</v>
      </c>
      <c r="E1321" s="6">
        <v>43929.531238425923</v>
      </c>
      <c r="F1321">
        <v>228.65</v>
      </c>
      <c r="G1321" s="7">
        <v>-0.60229999999999995</v>
      </c>
      <c r="H1321">
        <v>355229.17</v>
      </c>
      <c r="I1321" s="7">
        <v>0.58840000000000003</v>
      </c>
      <c r="J1321">
        <v>1050</v>
      </c>
      <c r="K1321">
        <v>603750</v>
      </c>
      <c r="L1321">
        <v>8553152.2200000007</v>
      </c>
      <c r="M1321">
        <v>119</v>
      </c>
      <c r="N1321">
        <v>2985.12</v>
      </c>
      <c r="O1321" s="7">
        <v>-0.23139999999999999</v>
      </c>
      <c r="P1321" s="7">
        <v>0.93520000000000003</v>
      </c>
      <c r="Q1321" t="s">
        <v>31</v>
      </c>
      <c r="W1321" s="6"/>
      <c r="Y1321" s="6"/>
      <c r="AA1321" s="7"/>
      <c r="AC1321" s="7"/>
      <c r="AI1321" s="7"/>
      <c r="AJ1321" s="7"/>
    </row>
    <row r="1322" spans="1:36">
      <c r="A1322" t="s">
        <v>86</v>
      </c>
      <c r="B1322" t="s">
        <v>30</v>
      </c>
      <c r="C1322" s="6">
        <v>43929.531238425923</v>
      </c>
      <c r="D1322">
        <v>401.5</v>
      </c>
      <c r="E1322" s="6">
        <v>43930.39234953704</v>
      </c>
      <c r="F1322">
        <v>580</v>
      </c>
      <c r="G1322" s="7">
        <v>0.4446</v>
      </c>
      <c r="H1322">
        <v>-183607.13</v>
      </c>
      <c r="I1322" s="7">
        <v>-0.46899999999999997</v>
      </c>
      <c r="J1322">
        <v>975</v>
      </c>
      <c r="K1322">
        <v>391462.5</v>
      </c>
      <c r="L1322">
        <v>8369545.0899999999</v>
      </c>
      <c r="M1322">
        <v>38</v>
      </c>
      <c r="N1322">
        <v>-4831.7700000000004</v>
      </c>
      <c r="O1322" s="7">
        <v>-0.61770000000000003</v>
      </c>
      <c r="P1322" s="7">
        <v>0.54330000000000001</v>
      </c>
      <c r="Q1322" t="s">
        <v>31</v>
      </c>
      <c r="W1322" s="6"/>
      <c r="Y1322" s="6"/>
      <c r="AA1322" s="7"/>
      <c r="AC1322" s="7"/>
      <c r="AI1322" s="7"/>
      <c r="AJ1322" s="7"/>
    </row>
    <row r="1323" spans="1:36">
      <c r="A1323" t="s">
        <v>78</v>
      </c>
      <c r="B1323" t="s">
        <v>30</v>
      </c>
      <c r="C1323" s="6">
        <v>43930.39234953704</v>
      </c>
      <c r="D1323">
        <v>362.3</v>
      </c>
      <c r="E1323" s="6">
        <v>43930.645821759259</v>
      </c>
      <c r="F1323">
        <v>0.05</v>
      </c>
      <c r="G1323" s="7">
        <v>-0.99990000000000001</v>
      </c>
      <c r="H1323">
        <v>349660.86</v>
      </c>
      <c r="I1323" s="7">
        <v>0.9899</v>
      </c>
      <c r="J1323">
        <v>975.00009999999997</v>
      </c>
      <c r="K1323">
        <v>353242.5</v>
      </c>
      <c r="L1323">
        <v>8719205.9499999993</v>
      </c>
      <c r="M1323">
        <v>74</v>
      </c>
      <c r="N1323">
        <v>4725.1499999999996</v>
      </c>
      <c r="O1323" s="7">
        <v>-0.35520000000000002</v>
      </c>
      <c r="P1323" s="7">
        <v>0.99990000000000001</v>
      </c>
      <c r="Q1323" t="s">
        <v>31</v>
      </c>
      <c r="W1323" s="6"/>
      <c r="Y1323" s="6"/>
      <c r="AA1323" s="7"/>
      <c r="AC1323" s="7"/>
      <c r="AI1323" s="7"/>
      <c r="AJ1323" s="7"/>
    </row>
    <row r="1324" spans="1:36">
      <c r="A1324" t="s">
        <v>70</v>
      </c>
      <c r="B1324" t="s">
        <v>30</v>
      </c>
      <c r="C1324" s="6">
        <v>43934.388877314814</v>
      </c>
      <c r="D1324">
        <v>726</v>
      </c>
      <c r="E1324" s="6">
        <v>43934.399293981478</v>
      </c>
      <c r="F1324">
        <v>870.3</v>
      </c>
      <c r="G1324" s="7">
        <v>0.1988</v>
      </c>
      <c r="H1324">
        <v>-156256.42000000001</v>
      </c>
      <c r="I1324" s="7">
        <v>-0.22070000000000001</v>
      </c>
      <c r="J1324">
        <v>975</v>
      </c>
      <c r="K1324">
        <v>707850</v>
      </c>
      <c r="L1324">
        <v>8562949.5299999993</v>
      </c>
      <c r="M1324">
        <v>4</v>
      </c>
      <c r="N1324">
        <v>-39064.11</v>
      </c>
      <c r="O1324" s="7">
        <v>-0.39100000000000001</v>
      </c>
      <c r="P1324" s="7">
        <v>3.1E-2</v>
      </c>
      <c r="Q1324" t="s">
        <v>31</v>
      </c>
      <c r="W1324" s="6"/>
      <c r="Y1324" s="6"/>
      <c r="AA1324" s="7"/>
      <c r="AC1324" s="7"/>
      <c r="AI1324" s="7"/>
      <c r="AJ1324" s="7"/>
    </row>
    <row r="1325" spans="1:36">
      <c r="A1325" t="s">
        <v>77</v>
      </c>
      <c r="B1325" t="s">
        <v>30</v>
      </c>
      <c r="C1325" s="6">
        <v>43934.399293981478</v>
      </c>
      <c r="D1325">
        <v>554.20000000000005</v>
      </c>
      <c r="E1325" s="6">
        <v>43934.48609953704</v>
      </c>
      <c r="F1325">
        <v>719.25</v>
      </c>
      <c r="G1325" s="7">
        <v>0.29780000000000001</v>
      </c>
      <c r="H1325">
        <v>-173339.89</v>
      </c>
      <c r="I1325" s="7">
        <v>-0.32079999999999997</v>
      </c>
      <c r="J1325">
        <v>975</v>
      </c>
      <c r="K1325">
        <v>540345</v>
      </c>
      <c r="L1325">
        <v>8389609.6400000006</v>
      </c>
      <c r="M1325">
        <v>26</v>
      </c>
      <c r="N1325">
        <v>-6666.92</v>
      </c>
      <c r="O1325" s="7">
        <v>-0.29780000000000001</v>
      </c>
      <c r="P1325" s="7">
        <v>0.19520000000000001</v>
      </c>
      <c r="Q1325" t="s">
        <v>31</v>
      </c>
      <c r="W1325" s="6"/>
      <c r="Y1325" s="6"/>
      <c r="AA1325" s="7"/>
      <c r="AC1325" s="7"/>
      <c r="AI1325" s="7"/>
      <c r="AJ1325" s="7"/>
    </row>
    <row r="1326" spans="1:36">
      <c r="A1326" t="s">
        <v>70</v>
      </c>
      <c r="B1326" t="s">
        <v>30</v>
      </c>
      <c r="C1326" s="6">
        <v>43934.48609953704</v>
      </c>
      <c r="D1326">
        <v>689.2</v>
      </c>
      <c r="E1326" s="6">
        <v>43934.562488425923</v>
      </c>
      <c r="F1326">
        <v>789.95</v>
      </c>
      <c r="G1326" s="7">
        <v>0.1462</v>
      </c>
      <c r="H1326">
        <v>-112652.96</v>
      </c>
      <c r="I1326" s="7">
        <v>-0.1676</v>
      </c>
      <c r="J1326">
        <v>975</v>
      </c>
      <c r="K1326">
        <v>671970</v>
      </c>
      <c r="L1326">
        <v>8276956.6799999997</v>
      </c>
      <c r="M1326">
        <v>23</v>
      </c>
      <c r="N1326">
        <v>-4897.95</v>
      </c>
      <c r="O1326" s="7">
        <v>-0.21149999999999999</v>
      </c>
      <c r="P1326" s="7">
        <v>6.8599999999999994E-2</v>
      </c>
      <c r="Q1326" t="s">
        <v>31</v>
      </c>
      <c r="W1326" s="6"/>
      <c r="Y1326" s="6"/>
      <c r="AA1326" s="7"/>
      <c r="AC1326" s="7"/>
      <c r="AI1326" s="7"/>
      <c r="AJ1326" s="7"/>
    </row>
    <row r="1327" spans="1:36">
      <c r="A1327" t="s">
        <v>77</v>
      </c>
      <c r="B1327" t="s">
        <v>30</v>
      </c>
      <c r="C1327" s="6">
        <v>43934.562488425923</v>
      </c>
      <c r="D1327">
        <v>528</v>
      </c>
      <c r="E1327" s="6">
        <v>43936.388877314814</v>
      </c>
      <c r="F1327">
        <v>666.8</v>
      </c>
      <c r="G1327" s="7">
        <v>0.26290000000000002</v>
      </c>
      <c r="H1327">
        <v>-135673.20000000001</v>
      </c>
      <c r="I1327" s="7">
        <v>-0.28549999999999998</v>
      </c>
      <c r="J1327">
        <v>900</v>
      </c>
      <c r="K1327">
        <v>475200</v>
      </c>
      <c r="L1327">
        <v>8141283.4800000004</v>
      </c>
      <c r="M1327">
        <v>28</v>
      </c>
      <c r="N1327">
        <v>-4845.47</v>
      </c>
      <c r="O1327" s="7">
        <v>-0.26290000000000002</v>
      </c>
      <c r="P1327" s="7">
        <v>0.15290000000000001</v>
      </c>
      <c r="Q1327" t="s">
        <v>31</v>
      </c>
      <c r="W1327" s="6"/>
      <c r="Y1327" s="6"/>
      <c r="AA1327" s="7"/>
      <c r="AC1327" s="7"/>
      <c r="AI1327" s="7"/>
      <c r="AJ1327" s="7"/>
    </row>
    <row r="1328" spans="1:36">
      <c r="A1328" t="s">
        <v>64</v>
      </c>
      <c r="B1328" t="s">
        <v>30</v>
      </c>
      <c r="C1328" s="6">
        <v>43936.388877314814</v>
      </c>
      <c r="D1328">
        <v>435.15</v>
      </c>
      <c r="E1328" s="6">
        <v>43936.54859953704</v>
      </c>
      <c r="F1328">
        <v>450.9</v>
      </c>
      <c r="G1328" s="7">
        <v>3.6200000000000003E-2</v>
      </c>
      <c r="H1328">
        <v>-22149.45</v>
      </c>
      <c r="I1328" s="7">
        <v>-5.6599999999999998E-2</v>
      </c>
      <c r="J1328">
        <v>900</v>
      </c>
      <c r="K1328">
        <v>391635</v>
      </c>
      <c r="L1328">
        <v>8119134.0300000003</v>
      </c>
      <c r="M1328">
        <v>47</v>
      </c>
      <c r="N1328">
        <v>-471.26</v>
      </c>
      <c r="O1328" s="7">
        <v>-0.43890000000000001</v>
      </c>
      <c r="P1328" s="7">
        <v>0.33360000000000001</v>
      </c>
      <c r="Q1328" t="s">
        <v>31</v>
      </c>
      <c r="W1328" s="6"/>
      <c r="Y1328" s="6"/>
      <c r="AA1328" s="7"/>
      <c r="AC1328" s="7"/>
      <c r="AI1328" s="7"/>
      <c r="AJ1328" s="7"/>
    </row>
    <row r="1329" spans="1:36">
      <c r="A1329" t="s">
        <v>69</v>
      </c>
      <c r="B1329" t="s">
        <v>30</v>
      </c>
      <c r="C1329" s="6">
        <v>43936.54859953704</v>
      </c>
      <c r="D1329">
        <v>378</v>
      </c>
      <c r="E1329" s="6">
        <v>43937.513877314814</v>
      </c>
      <c r="F1329">
        <v>18.100000000000001</v>
      </c>
      <c r="G1329" s="7">
        <v>-0.95209999999999995</v>
      </c>
      <c r="H1329">
        <v>320345.09999999998</v>
      </c>
      <c r="I1329" s="7">
        <v>0.94159999999999999</v>
      </c>
      <c r="J1329">
        <v>900</v>
      </c>
      <c r="K1329">
        <v>340200</v>
      </c>
      <c r="L1329">
        <v>8439479.1300000008</v>
      </c>
      <c r="M1329">
        <v>68</v>
      </c>
      <c r="N1329">
        <v>4710.96</v>
      </c>
      <c r="O1329" s="7">
        <v>-5.3600000000000002E-2</v>
      </c>
      <c r="P1329" s="7">
        <v>0.98809999999999998</v>
      </c>
      <c r="Q1329" t="s">
        <v>31</v>
      </c>
      <c r="W1329" s="6"/>
      <c r="Y1329" s="6"/>
      <c r="AA1329" s="7"/>
      <c r="AC1329" s="7"/>
      <c r="AI1329" s="7"/>
      <c r="AJ1329" s="7"/>
    </row>
    <row r="1330" spans="1:36">
      <c r="A1330" t="s">
        <v>59</v>
      </c>
      <c r="B1330" t="s">
        <v>30</v>
      </c>
      <c r="C1330" s="6">
        <v>43937.513877314814</v>
      </c>
      <c r="D1330">
        <v>167.85</v>
      </c>
      <c r="E1330" s="6">
        <v>43937.645821759259</v>
      </c>
      <c r="F1330">
        <v>0.1</v>
      </c>
      <c r="G1330" s="7">
        <v>-0.99939999999999996</v>
      </c>
      <c r="H1330">
        <v>161918.73000000001</v>
      </c>
      <c r="I1330" s="7">
        <v>0.98939999999999995</v>
      </c>
      <c r="J1330">
        <v>974.99990000000003</v>
      </c>
      <c r="K1330">
        <v>163653.75</v>
      </c>
      <c r="L1330">
        <v>8601397.8599999994</v>
      </c>
      <c r="M1330">
        <v>39</v>
      </c>
      <c r="N1330">
        <v>4151.76</v>
      </c>
      <c r="O1330" s="7">
        <v>-1.3935</v>
      </c>
      <c r="P1330" s="7">
        <v>0.99939999999999996</v>
      </c>
      <c r="Q1330" t="s">
        <v>31</v>
      </c>
      <c r="W1330" s="6"/>
      <c r="Y1330" s="6"/>
      <c r="AA1330" s="7"/>
      <c r="AC1330" s="7"/>
      <c r="AI1330" s="7"/>
      <c r="AJ1330" s="7"/>
    </row>
    <row r="1331" spans="1:36">
      <c r="A1331" t="s">
        <v>68</v>
      </c>
      <c r="B1331" t="s">
        <v>30</v>
      </c>
      <c r="C1331" s="6">
        <v>43938.388877314814</v>
      </c>
      <c r="D1331">
        <v>693.55</v>
      </c>
      <c r="E1331" s="6">
        <v>43941.621516203704</v>
      </c>
      <c r="F1331">
        <v>520.85</v>
      </c>
      <c r="G1331" s="7">
        <v>-0.249</v>
      </c>
      <c r="H1331">
        <v>144500.4</v>
      </c>
      <c r="I1331" s="7">
        <v>0.23150000000000001</v>
      </c>
      <c r="J1331">
        <v>900</v>
      </c>
      <c r="K1331">
        <v>624195</v>
      </c>
      <c r="L1331">
        <v>8745898.2599999998</v>
      </c>
      <c r="M1331">
        <v>145</v>
      </c>
      <c r="N1331">
        <v>996.55</v>
      </c>
      <c r="O1331" s="7">
        <v>-0.47489999999999999</v>
      </c>
      <c r="P1331" s="7">
        <v>0.57269999999999999</v>
      </c>
      <c r="Q1331" t="s">
        <v>31</v>
      </c>
      <c r="W1331" s="6"/>
      <c r="Y1331" s="6"/>
      <c r="AA1331" s="7"/>
      <c r="AC1331" s="7"/>
      <c r="AI1331" s="7"/>
      <c r="AJ1331" s="7"/>
    </row>
    <row r="1332" spans="1:36">
      <c r="A1332" t="s">
        <v>95</v>
      </c>
      <c r="B1332" t="s">
        <v>30</v>
      </c>
      <c r="C1332" s="6">
        <v>43941.621516203704</v>
      </c>
      <c r="D1332">
        <v>550.54999999999995</v>
      </c>
      <c r="E1332" s="6">
        <v>43943.524293981478</v>
      </c>
      <c r="F1332">
        <v>54.95</v>
      </c>
      <c r="G1332" s="7">
        <v>-0.9002</v>
      </c>
      <c r="H1332">
        <v>440590.5</v>
      </c>
      <c r="I1332" s="7">
        <v>0.88919999999999999</v>
      </c>
      <c r="J1332">
        <v>900</v>
      </c>
      <c r="K1332">
        <v>495495</v>
      </c>
      <c r="L1332">
        <v>9186488.7599999998</v>
      </c>
      <c r="M1332">
        <v>127</v>
      </c>
      <c r="N1332">
        <v>3469.22</v>
      </c>
      <c r="O1332" s="7">
        <v>-0.1104</v>
      </c>
      <c r="P1332" s="7">
        <v>0.95809999999999995</v>
      </c>
      <c r="Q1332" t="s">
        <v>31</v>
      </c>
      <c r="W1332" s="6"/>
      <c r="Y1332" s="6"/>
      <c r="AA1332" s="7"/>
      <c r="AC1332" s="7"/>
      <c r="AI1332" s="7"/>
      <c r="AJ1332" s="7"/>
    </row>
    <row r="1333" spans="1:36">
      <c r="A1333" t="s">
        <v>78</v>
      </c>
      <c r="B1333" t="s">
        <v>30</v>
      </c>
      <c r="C1333" s="6">
        <v>43943.524293981478</v>
      </c>
      <c r="D1333">
        <v>382.7</v>
      </c>
      <c r="E1333" s="6">
        <v>43944.645821759259</v>
      </c>
      <c r="F1333">
        <v>0.1</v>
      </c>
      <c r="G1333" s="7">
        <v>-0.99970000000000003</v>
      </c>
      <c r="H1333">
        <v>369302.68</v>
      </c>
      <c r="I1333" s="7">
        <v>0.98970000000000002</v>
      </c>
      <c r="J1333">
        <v>974.99990000000003</v>
      </c>
      <c r="K1333">
        <v>373132.5</v>
      </c>
      <c r="L1333">
        <v>9555791.4299999997</v>
      </c>
      <c r="M1333">
        <v>113</v>
      </c>
      <c r="N1333">
        <v>3268.17</v>
      </c>
      <c r="O1333" s="7">
        <v>-0.41870000000000002</v>
      </c>
      <c r="P1333" s="7">
        <v>0.99990000000000001</v>
      </c>
      <c r="Q1333" t="s">
        <v>31</v>
      </c>
      <c r="W1333" s="6"/>
      <c r="Y1333" s="6"/>
      <c r="AA1333" s="7"/>
      <c r="AC1333" s="7"/>
      <c r="AI1333" s="7"/>
      <c r="AJ1333" s="7"/>
    </row>
    <row r="1334" spans="1:36">
      <c r="A1334" t="s">
        <v>363</v>
      </c>
      <c r="B1334" t="s">
        <v>30</v>
      </c>
      <c r="C1334" s="6">
        <v>43945.388877314814</v>
      </c>
      <c r="D1334">
        <v>535.75</v>
      </c>
      <c r="E1334" s="6">
        <v>43948.388877314814</v>
      </c>
      <c r="F1334">
        <v>584.9</v>
      </c>
      <c r="G1334" s="7">
        <v>9.1700000000000004E-2</v>
      </c>
      <c r="H1334">
        <v>-58847.59</v>
      </c>
      <c r="I1334" s="7">
        <v>-0.11269999999999999</v>
      </c>
      <c r="J1334">
        <v>975</v>
      </c>
      <c r="K1334">
        <v>522356.25</v>
      </c>
      <c r="L1334">
        <v>9496943.8499999996</v>
      </c>
      <c r="M1334">
        <v>78</v>
      </c>
      <c r="N1334">
        <v>-754.46</v>
      </c>
      <c r="O1334" s="7">
        <v>-0.2301</v>
      </c>
      <c r="P1334" s="7">
        <v>0.2271</v>
      </c>
      <c r="Q1334" t="s">
        <v>31</v>
      </c>
      <c r="W1334" s="6"/>
      <c r="Y1334" s="6"/>
      <c r="AA1334" s="7"/>
      <c r="AC1334" s="7"/>
      <c r="AI1334" s="7"/>
      <c r="AJ1334" s="7"/>
    </row>
    <row r="1335" spans="1:36">
      <c r="A1335" t="s">
        <v>364</v>
      </c>
      <c r="B1335" t="s">
        <v>30</v>
      </c>
      <c r="C1335" s="6">
        <v>43948.388877314814</v>
      </c>
      <c r="D1335">
        <v>502.85</v>
      </c>
      <c r="E1335" s="6">
        <v>43950.388877314814</v>
      </c>
      <c r="F1335">
        <v>87.15</v>
      </c>
      <c r="G1335" s="7">
        <v>-0.82669999999999999</v>
      </c>
      <c r="H1335">
        <v>399555</v>
      </c>
      <c r="I1335" s="7">
        <v>0.81499999999999995</v>
      </c>
      <c r="J1335">
        <v>975</v>
      </c>
      <c r="K1335">
        <v>490278.75</v>
      </c>
      <c r="L1335">
        <v>9896498.8499999996</v>
      </c>
      <c r="M1335">
        <v>155</v>
      </c>
      <c r="N1335">
        <v>2577.77</v>
      </c>
      <c r="O1335" s="7">
        <v>-0.17480000000000001</v>
      </c>
      <c r="P1335" s="7">
        <v>0.85089999999999999</v>
      </c>
      <c r="Q1335" t="s">
        <v>31</v>
      </c>
      <c r="W1335" s="6"/>
      <c r="Y1335" s="6"/>
      <c r="AA1335" s="7"/>
      <c r="AC1335" s="7"/>
      <c r="AI1335" s="7"/>
      <c r="AJ1335" s="7"/>
    </row>
    <row r="1336" spans="1:36">
      <c r="A1336" t="s">
        <v>96</v>
      </c>
      <c r="B1336" t="s">
        <v>30</v>
      </c>
      <c r="C1336" s="6">
        <v>43950.388877314814</v>
      </c>
      <c r="D1336">
        <v>239.8</v>
      </c>
      <c r="E1336" s="6">
        <v>43950.402766203704</v>
      </c>
      <c r="F1336">
        <v>317.95</v>
      </c>
      <c r="G1336" s="7">
        <v>0.32590000000000002</v>
      </c>
      <c r="H1336">
        <v>-81634.31</v>
      </c>
      <c r="I1336" s="7">
        <v>-0.34920000000000001</v>
      </c>
      <c r="J1336">
        <v>975</v>
      </c>
      <c r="K1336">
        <v>233805</v>
      </c>
      <c r="L1336">
        <v>9814864.5299999993</v>
      </c>
      <c r="M1336">
        <v>5</v>
      </c>
      <c r="N1336">
        <v>-16326.86</v>
      </c>
      <c r="O1336" s="7">
        <v>-0.41239999999999999</v>
      </c>
      <c r="P1336" s="7">
        <v>0.2681</v>
      </c>
      <c r="Q1336" t="s">
        <v>31</v>
      </c>
      <c r="W1336" s="6"/>
      <c r="Y1336" s="6"/>
      <c r="AA1336" s="7"/>
      <c r="AC1336" s="7"/>
      <c r="AI1336" s="7"/>
      <c r="AJ1336" s="7"/>
    </row>
    <row r="1337" spans="1:36">
      <c r="A1337" t="s">
        <v>99</v>
      </c>
      <c r="B1337" t="s">
        <v>30</v>
      </c>
      <c r="C1337" s="6">
        <v>43950.465266203704</v>
      </c>
      <c r="D1337">
        <v>283.89999999999998</v>
      </c>
      <c r="E1337" s="6">
        <v>43951.607627314814</v>
      </c>
      <c r="F1337">
        <v>0.95</v>
      </c>
      <c r="G1337" s="7">
        <v>-0.99670000000000003</v>
      </c>
      <c r="H1337">
        <v>273098.96000000002</v>
      </c>
      <c r="I1337" s="7">
        <v>0.98660000000000003</v>
      </c>
      <c r="J1337">
        <v>975</v>
      </c>
      <c r="K1337">
        <v>276802.5</v>
      </c>
      <c r="L1337">
        <v>10087963.5</v>
      </c>
      <c r="M1337">
        <v>119</v>
      </c>
      <c r="N1337">
        <v>2294.9499999999998</v>
      </c>
      <c r="O1337" s="7">
        <v>-6.5199999999999994E-2</v>
      </c>
      <c r="P1337" s="7">
        <v>0.99719999999999998</v>
      </c>
      <c r="Q1337" t="s">
        <v>31</v>
      </c>
      <c r="W1337" s="6"/>
      <c r="Y1337" s="6"/>
      <c r="AA1337" s="7"/>
      <c r="AC1337" s="7"/>
      <c r="AI1337" s="7"/>
      <c r="AJ1337" s="7"/>
    </row>
    <row r="1338" spans="1:36">
      <c r="A1338" t="s">
        <v>105</v>
      </c>
      <c r="B1338" t="s">
        <v>30</v>
      </c>
      <c r="C1338" s="6">
        <v>43951.607627314814</v>
      </c>
      <c r="D1338">
        <v>85.1</v>
      </c>
      <c r="E1338" s="6">
        <v>43951.645821759259</v>
      </c>
      <c r="F1338">
        <v>33</v>
      </c>
      <c r="G1338" s="7">
        <v>-0.61219999999999997</v>
      </c>
      <c r="H1338">
        <v>45827.1</v>
      </c>
      <c r="I1338" s="7">
        <v>0.59830000000000005</v>
      </c>
      <c r="J1338">
        <v>900</v>
      </c>
      <c r="K1338">
        <v>76590</v>
      </c>
      <c r="L1338">
        <v>10133790.6</v>
      </c>
      <c r="M1338">
        <v>12</v>
      </c>
      <c r="N1338">
        <v>3818.92</v>
      </c>
      <c r="O1338" s="7">
        <v>-0.2203</v>
      </c>
      <c r="P1338" s="7">
        <v>0.9395</v>
      </c>
      <c r="Q1338" t="s">
        <v>31</v>
      </c>
      <c r="W1338" s="6"/>
      <c r="Y1338" s="6"/>
      <c r="AA1338" s="7"/>
      <c r="AC1338" s="7"/>
      <c r="AI1338" s="7"/>
      <c r="AJ1338" s="7"/>
    </row>
    <row r="1339" spans="1:36">
      <c r="A1339" t="s">
        <v>89</v>
      </c>
      <c r="B1339" t="s">
        <v>30</v>
      </c>
      <c r="C1339" s="6">
        <v>43955.388877314814</v>
      </c>
      <c r="D1339">
        <v>590</v>
      </c>
      <c r="E1339" s="6">
        <v>43957.437488425923</v>
      </c>
      <c r="F1339">
        <v>175.8</v>
      </c>
      <c r="G1339" s="7">
        <v>-0.70199999999999996</v>
      </c>
      <c r="H1339">
        <v>396378.45</v>
      </c>
      <c r="I1339" s="7">
        <v>0.68910000000000005</v>
      </c>
      <c r="J1339">
        <v>975</v>
      </c>
      <c r="K1339">
        <v>575250</v>
      </c>
      <c r="L1339">
        <v>10530169.050000001</v>
      </c>
      <c r="M1339">
        <v>169</v>
      </c>
      <c r="N1339">
        <v>2345.4299999999998</v>
      </c>
      <c r="O1339" s="7">
        <v>-0.20430000000000001</v>
      </c>
      <c r="P1339" s="7">
        <v>0.94569999999999999</v>
      </c>
      <c r="Q1339" t="s">
        <v>31</v>
      </c>
      <c r="W1339" s="6"/>
      <c r="Y1339" s="6"/>
      <c r="AA1339" s="7"/>
      <c r="AC1339" s="7"/>
      <c r="AI1339" s="7"/>
      <c r="AJ1339" s="7"/>
    </row>
    <row r="1340" spans="1:36">
      <c r="A1340" t="s">
        <v>87</v>
      </c>
      <c r="B1340" t="s">
        <v>30</v>
      </c>
      <c r="C1340" s="6">
        <v>43957.437488425923</v>
      </c>
      <c r="D1340">
        <v>378.75</v>
      </c>
      <c r="E1340" s="6">
        <v>43957.61109953704</v>
      </c>
      <c r="F1340">
        <v>514.5</v>
      </c>
      <c r="G1340" s="7">
        <v>0.3584</v>
      </c>
      <c r="H1340">
        <v>-151916.63</v>
      </c>
      <c r="I1340" s="7">
        <v>-0.38200000000000001</v>
      </c>
      <c r="J1340">
        <v>1050</v>
      </c>
      <c r="K1340">
        <v>397687.5</v>
      </c>
      <c r="L1340">
        <v>10378252.42</v>
      </c>
      <c r="M1340">
        <v>51</v>
      </c>
      <c r="N1340">
        <v>-2978.76</v>
      </c>
      <c r="O1340" s="7">
        <v>-0.44529999999999997</v>
      </c>
      <c r="P1340" s="7">
        <v>0.24210000000000001</v>
      </c>
      <c r="Q1340" t="s">
        <v>31</v>
      </c>
      <c r="W1340" s="6"/>
      <c r="Y1340" s="6"/>
      <c r="AA1340" s="7"/>
      <c r="AC1340" s="7"/>
      <c r="AI1340" s="7"/>
      <c r="AJ1340" s="7"/>
    </row>
    <row r="1341" spans="1:36">
      <c r="A1341" t="s">
        <v>62</v>
      </c>
      <c r="B1341" t="s">
        <v>30</v>
      </c>
      <c r="C1341" s="6">
        <v>43957.61109953704</v>
      </c>
      <c r="D1341">
        <v>282</v>
      </c>
      <c r="E1341" s="6">
        <v>43957.64234953704</v>
      </c>
      <c r="F1341">
        <v>450.4</v>
      </c>
      <c r="G1341" s="7">
        <v>0.59719999999999995</v>
      </c>
      <c r="H1341">
        <v>-184510.2</v>
      </c>
      <c r="I1341" s="7">
        <v>-0.62309999999999999</v>
      </c>
      <c r="J1341">
        <v>1050</v>
      </c>
      <c r="K1341">
        <v>296100</v>
      </c>
      <c r="L1341">
        <v>10193742.220000001</v>
      </c>
      <c r="M1341">
        <v>10</v>
      </c>
      <c r="N1341">
        <v>-18451.02</v>
      </c>
      <c r="O1341" s="7">
        <v>-0.67500000000000004</v>
      </c>
      <c r="P1341" s="7">
        <v>0.1135</v>
      </c>
      <c r="Q1341" t="s">
        <v>31</v>
      </c>
      <c r="W1341" s="6"/>
      <c r="Y1341" s="6"/>
      <c r="AA1341" s="7"/>
      <c r="AC1341" s="7"/>
      <c r="AI1341" s="7"/>
      <c r="AJ1341" s="7"/>
    </row>
    <row r="1342" spans="1:36">
      <c r="A1342" t="s">
        <v>87</v>
      </c>
      <c r="B1342" t="s">
        <v>30</v>
      </c>
      <c r="C1342" s="6">
        <v>43957.64234953704</v>
      </c>
      <c r="D1342">
        <v>291</v>
      </c>
      <c r="E1342" s="6">
        <v>43958.388877314814</v>
      </c>
      <c r="F1342">
        <v>418.5</v>
      </c>
      <c r="G1342" s="7">
        <v>0.43809999999999999</v>
      </c>
      <c r="H1342">
        <v>-141324.75</v>
      </c>
      <c r="I1342" s="7">
        <v>-0.46250000000000002</v>
      </c>
      <c r="J1342">
        <v>1050</v>
      </c>
      <c r="K1342">
        <v>305550</v>
      </c>
      <c r="L1342">
        <v>10052417.470000001</v>
      </c>
      <c r="M1342">
        <v>5</v>
      </c>
      <c r="N1342">
        <v>-28264.95</v>
      </c>
      <c r="O1342" s="7">
        <v>-0.5464</v>
      </c>
      <c r="P1342" s="7">
        <v>0.11</v>
      </c>
      <c r="Q1342" t="s">
        <v>31</v>
      </c>
      <c r="W1342" s="6"/>
      <c r="Y1342" s="6"/>
      <c r="AA1342" s="7"/>
      <c r="AC1342" s="7"/>
      <c r="AI1342" s="7"/>
      <c r="AJ1342" s="7"/>
    </row>
    <row r="1343" spans="1:36">
      <c r="A1343" t="s">
        <v>62</v>
      </c>
      <c r="B1343" t="s">
        <v>30</v>
      </c>
      <c r="C1343" s="6">
        <v>43958.388877314814</v>
      </c>
      <c r="D1343">
        <v>212.25</v>
      </c>
      <c r="E1343" s="6">
        <v>43958.413182870368</v>
      </c>
      <c r="F1343">
        <v>342.15</v>
      </c>
      <c r="G1343" s="7">
        <v>0.61199999999999999</v>
      </c>
      <c r="H1343">
        <v>-142216.20000000001</v>
      </c>
      <c r="I1343" s="7">
        <v>-0.6381</v>
      </c>
      <c r="J1343">
        <v>1050</v>
      </c>
      <c r="K1343">
        <v>222862.5</v>
      </c>
      <c r="L1343">
        <v>9910201.2699999996</v>
      </c>
      <c r="M1343">
        <v>8</v>
      </c>
      <c r="N1343">
        <v>-17777.02</v>
      </c>
      <c r="O1343" s="7">
        <v>-0.67110000000000003</v>
      </c>
      <c r="P1343" s="7">
        <v>0.32600000000000001</v>
      </c>
      <c r="Q1343" t="s">
        <v>31</v>
      </c>
      <c r="W1343" s="6"/>
      <c r="Y1343" s="6"/>
      <c r="AA1343" s="7"/>
      <c r="AC1343" s="7"/>
      <c r="AI1343" s="7"/>
      <c r="AJ1343" s="7"/>
    </row>
    <row r="1344" spans="1:36">
      <c r="A1344" t="s">
        <v>87</v>
      </c>
      <c r="B1344" t="s">
        <v>30</v>
      </c>
      <c r="C1344" s="6">
        <v>43958.413182870368</v>
      </c>
      <c r="D1344">
        <v>204.15</v>
      </c>
      <c r="E1344" s="6">
        <v>43958.503460648149</v>
      </c>
      <c r="F1344">
        <v>296.55</v>
      </c>
      <c r="G1344" s="7">
        <v>0.4526</v>
      </c>
      <c r="H1344">
        <v>-102277.35</v>
      </c>
      <c r="I1344" s="7">
        <v>-0.47710000000000002</v>
      </c>
      <c r="J1344">
        <v>1050</v>
      </c>
      <c r="K1344">
        <v>214357.5</v>
      </c>
      <c r="L1344">
        <v>9807923.9199999999</v>
      </c>
      <c r="M1344">
        <v>27</v>
      </c>
      <c r="N1344">
        <v>-3788.05</v>
      </c>
      <c r="O1344" s="7">
        <v>-0.80479999999999996</v>
      </c>
      <c r="P1344" s="7">
        <v>0.21160000000000001</v>
      </c>
      <c r="Q1344" t="s">
        <v>31</v>
      </c>
      <c r="W1344" s="6"/>
      <c r="Y1344" s="6"/>
      <c r="AA1344" s="7"/>
      <c r="AC1344" s="7"/>
      <c r="AI1344" s="7"/>
      <c r="AJ1344" s="7"/>
    </row>
    <row r="1345" spans="1:36">
      <c r="A1345" t="s">
        <v>77</v>
      </c>
      <c r="B1345" t="s">
        <v>30</v>
      </c>
      <c r="C1345" s="6">
        <v>43958.503460648149</v>
      </c>
      <c r="D1345">
        <v>110.25</v>
      </c>
      <c r="E1345" s="6">
        <v>43958.645821759259</v>
      </c>
      <c r="F1345">
        <v>0.25</v>
      </c>
      <c r="G1345" s="7">
        <v>-0.99770000000000003</v>
      </c>
      <c r="H1345">
        <v>114339.75</v>
      </c>
      <c r="I1345" s="7">
        <v>0.98770000000000002</v>
      </c>
      <c r="J1345">
        <v>1050</v>
      </c>
      <c r="K1345">
        <v>115762.5</v>
      </c>
      <c r="L1345">
        <v>9922263.6699999999</v>
      </c>
      <c r="M1345">
        <v>42</v>
      </c>
      <c r="N1345">
        <v>2722.38</v>
      </c>
      <c r="O1345" s="7">
        <v>-0.69799999999999995</v>
      </c>
      <c r="P1345" s="7">
        <v>0.99770000000000003</v>
      </c>
      <c r="Q1345" t="s">
        <v>31</v>
      </c>
      <c r="W1345" s="6"/>
      <c r="Y1345" s="6"/>
      <c r="AA1345" s="7"/>
      <c r="AC1345" s="7"/>
      <c r="AI1345" s="7"/>
      <c r="AJ1345" s="7"/>
    </row>
    <row r="1346" spans="1:36">
      <c r="A1346" t="s">
        <v>70</v>
      </c>
      <c r="B1346" t="s">
        <v>30</v>
      </c>
      <c r="C1346" s="6">
        <v>43959.388877314814</v>
      </c>
      <c r="D1346">
        <v>538.04999999999995</v>
      </c>
      <c r="E1346" s="6">
        <v>43959.57984953704</v>
      </c>
      <c r="F1346">
        <v>663</v>
      </c>
      <c r="G1346" s="7">
        <v>0.23219999999999999</v>
      </c>
      <c r="H1346">
        <v>-133536.49</v>
      </c>
      <c r="I1346" s="7">
        <v>-0.2545</v>
      </c>
      <c r="J1346">
        <v>975</v>
      </c>
      <c r="K1346">
        <v>524598.75</v>
      </c>
      <c r="L1346">
        <v>9788727.1799999997</v>
      </c>
      <c r="M1346">
        <v>56</v>
      </c>
      <c r="N1346">
        <v>-2384.58</v>
      </c>
      <c r="O1346" s="7">
        <v>-0.23219999999999999</v>
      </c>
      <c r="P1346" s="7">
        <v>0.15529999999999999</v>
      </c>
      <c r="Q1346" t="s">
        <v>31</v>
      </c>
      <c r="W1346" s="6"/>
      <c r="Y1346" s="6"/>
      <c r="AA1346" s="7"/>
      <c r="AC1346" s="7"/>
      <c r="AI1346" s="7"/>
      <c r="AJ1346" s="7"/>
    </row>
    <row r="1347" spans="1:36">
      <c r="A1347" t="s">
        <v>75</v>
      </c>
      <c r="B1347" t="s">
        <v>30</v>
      </c>
      <c r="C1347" s="6">
        <v>43959.57984953704</v>
      </c>
      <c r="D1347">
        <v>473.2</v>
      </c>
      <c r="E1347" s="6">
        <v>43963.600682870368</v>
      </c>
      <c r="F1347">
        <v>102.2</v>
      </c>
      <c r="G1347" s="7">
        <v>-0.78400000000000003</v>
      </c>
      <c r="H1347">
        <v>383508.3</v>
      </c>
      <c r="I1347" s="7">
        <v>0.77190000000000003</v>
      </c>
      <c r="J1347">
        <v>1050</v>
      </c>
      <c r="K1347">
        <v>496860</v>
      </c>
      <c r="L1347">
        <v>10172235.48</v>
      </c>
      <c r="M1347">
        <v>161</v>
      </c>
      <c r="N1347">
        <v>2382.04</v>
      </c>
      <c r="O1347" s="7">
        <v>-8.43E-2</v>
      </c>
      <c r="P1347" s="7">
        <v>0.91390000000000005</v>
      </c>
      <c r="Q1347" t="s">
        <v>31</v>
      </c>
      <c r="W1347" s="6"/>
      <c r="Y1347" s="6"/>
      <c r="AA1347" s="7"/>
      <c r="AC1347" s="7"/>
      <c r="AI1347" s="7"/>
      <c r="AJ1347" s="7"/>
    </row>
    <row r="1348" spans="1:36">
      <c r="A1348" t="s">
        <v>52</v>
      </c>
      <c r="B1348" t="s">
        <v>30</v>
      </c>
      <c r="C1348" s="6">
        <v>43963.600682870368</v>
      </c>
      <c r="D1348">
        <v>368</v>
      </c>
      <c r="E1348" s="6">
        <v>43965.388877314814</v>
      </c>
      <c r="F1348">
        <v>34.1</v>
      </c>
      <c r="G1348" s="7">
        <v>-0.9073</v>
      </c>
      <c r="H1348">
        <v>346372.95</v>
      </c>
      <c r="I1348" s="7">
        <v>0.89639999999999997</v>
      </c>
      <c r="J1348">
        <v>1050</v>
      </c>
      <c r="K1348">
        <v>386400</v>
      </c>
      <c r="L1348">
        <v>10518608.43</v>
      </c>
      <c r="M1348">
        <v>94</v>
      </c>
      <c r="N1348">
        <v>3684.82</v>
      </c>
      <c r="O1348" s="7">
        <v>-6.4100000000000004E-2</v>
      </c>
      <c r="P1348" s="7">
        <v>0.94510000000000005</v>
      </c>
      <c r="Q1348" t="s">
        <v>31</v>
      </c>
      <c r="W1348" s="6"/>
      <c r="Y1348" s="6"/>
      <c r="AA1348" s="7"/>
      <c r="AC1348" s="7"/>
      <c r="AI1348" s="7"/>
      <c r="AJ1348" s="7"/>
    </row>
    <row r="1349" spans="1:36">
      <c r="A1349" t="s">
        <v>76</v>
      </c>
      <c r="B1349" t="s">
        <v>30</v>
      </c>
      <c r="C1349" s="6">
        <v>43965.388877314814</v>
      </c>
      <c r="D1349">
        <v>168.35</v>
      </c>
      <c r="E1349" s="6">
        <v>43965.645821759259</v>
      </c>
      <c r="F1349">
        <v>0.1</v>
      </c>
      <c r="G1349" s="7">
        <v>-0.99939999999999996</v>
      </c>
      <c r="H1349">
        <v>174893.78</v>
      </c>
      <c r="I1349" s="7">
        <v>0.98939999999999995</v>
      </c>
      <c r="J1349">
        <v>1050</v>
      </c>
      <c r="K1349">
        <v>176767.5</v>
      </c>
      <c r="L1349">
        <v>10693502.210000001</v>
      </c>
      <c r="M1349">
        <v>75</v>
      </c>
      <c r="N1349">
        <v>2331.92</v>
      </c>
      <c r="O1349" s="7">
        <v>-0.84499999999999997</v>
      </c>
      <c r="P1349" s="7">
        <v>0.99939999999999996</v>
      </c>
      <c r="Q1349" t="s">
        <v>31</v>
      </c>
      <c r="W1349" s="6"/>
      <c r="Y1349" s="6"/>
      <c r="AA1349" s="7"/>
      <c r="AC1349" s="7"/>
      <c r="AI1349" s="7"/>
      <c r="AJ1349" s="7"/>
    </row>
    <row r="1350" spans="1:36">
      <c r="A1350" t="s">
        <v>51</v>
      </c>
      <c r="B1350" t="s">
        <v>30</v>
      </c>
      <c r="C1350" s="6">
        <v>43966.388877314814</v>
      </c>
      <c r="D1350">
        <v>504.65</v>
      </c>
      <c r="E1350" s="6">
        <v>43970.430543981478</v>
      </c>
      <c r="F1350">
        <v>112.7</v>
      </c>
      <c r="G1350" s="7">
        <v>-0.77669999999999995</v>
      </c>
      <c r="H1350">
        <v>433998.56</v>
      </c>
      <c r="I1350" s="7">
        <v>0.76439999999999997</v>
      </c>
      <c r="J1350">
        <v>1125</v>
      </c>
      <c r="K1350">
        <v>567731.25</v>
      </c>
      <c r="L1350">
        <v>11127500.77</v>
      </c>
      <c r="M1350">
        <v>167</v>
      </c>
      <c r="N1350">
        <v>2598.79</v>
      </c>
      <c r="O1350" s="7">
        <v>-0.12570000000000001</v>
      </c>
      <c r="P1350" s="7">
        <v>0.87019999999999997</v>
      </c>
      <c r="Q1350" t="s">
        <v>31</v>
      </c>
      <c r="W1350" s="6"/>
      <c r="Y1350" s="6"/>
      <c r="AA1350" s="7"/>
      <c r="AC1350" s="7"/>
      <c r="AI1350" s="7"/>
      <c r="AJ1350" s="7"/>
    </row>
    <row r="1351" spans="1:36">
      <c r="A1351" t="s">
        <v>36</v>
      </c>
      <c r="B1351" t="s">
        <v>30</v>
      </c>
      <c r="C1351" s="6">
        <v>43970.430543981478</v>
      </c>
      <c r="D1351">
        <v>413.9</v>
      </c>
      <c r="E1351" s="6">
        <v>43970.541655092595</v>
      </c>
      <c r="F1351">
        <v>529.4</v>
      </c>
      <c r="G1351" s="7">
        <v>0.27910000000000001</v>
      </c>
      <c r="H1351">
        <v>-149919.6</v>
      </c>
      <c r="I1351" s="7">
        <v>-0.30180000000000001</v>
      </c>
      <c r="J1351">
        <v>1200</v>
      </c>
      <c r="K1351">
        <v>496680</v>
      </c>
      <c r="L1351">
        <v>10977581.17</v>
      </c>
      <c r="M1351">
        <v>33</v>
      </c>
      <c r="N1351">
        <v>-4543.0200000000004</v>
      </c>
      <c r="O1351" s="7">
        <v>-0.27910000000000001</v>
      </c>
      <c r="P1351" s="7">
        <v>0.2626</v>
      </c>
      <c r="Q1351" t="s">
        <v>31</v>
      </c>
      <c r="W1351" s="6"/>
      <c r="Y1351" s="6"/>
      <c r="AA1351" s="7"/>
      <c r="AC1351" s="7"/>
      <c r="AI1351" s="7"/>
      <c r="AJ1351" s="7"/>
    </row>
    <row r="1352" spans="1:36">
      <c r="A1352" t="s">
        <v>38</v>
      </c>
      <c r="B1352" t="s">
        <v>30</v>
      </c>
      <c r="C1352" s="6">
        <v>43970.552071759259</v>
      </c>
      <c r="D1352">
        <v>342.7</v>
      </c>
      <c r="E1352" s="6">
        <v>43971.590266203704</v>
      </c>
      <c r="F1352">
        <v>204.65</v>
      </c>
      <c r="G1352" s="7">
        <v>-0.40279999999999999</v>
      </c>
      <c r="H1352">
        <v>159091.79999999999</v>
      </c>
      <c r="I1352" s="7">
        <v>0.38690000000000002</v>
      </c>
      <c r="J1352">
        <v>1200</v>
      </c>
      <c r="K1352">
        <v>411240</v>
      </c>
      <c r="L1352">
        <v>11136672.970000001</v>
      </c>
      <c r="M1352">
        <v>89</v>
      </c>
      <c r="N1352">
        <v>1787.55</v>
      </c>
      <c r="O1352" s="7">
        <v>-7.3999999999999996E-2</v>
      </c>
      <c r="P1352" s="7">
        <v>0.67579999999999996</v>
      </c>
      <c r="Q1352" t="s">
        <v>31</v>
      </c>
      <c r="W1352" s="6"/>
      <c r="Y1352" s="6"/>
      <c r="AA1352" s="7"/>
      <c r="AC1352" s="7"/>
      <c r="AI1352" s="7"/>
      <c r="AJ1352" s="7"/>
    </row>
    <row r="1353" spans="1:36">
      <c r="A1353" t="s">
        <v>32</v>
      </c>
      <c r="B1353" t="s">
        <v>30</v>
      </c>
      <c r="C1353" s="6">
        <v>43971.590266203704</v>
      </c>
      <c r="D1353">
        <v>255.95</v>
      </c>
      <c r="E1353" s="6">
        <v>43972.590266203704</v>
      </c>
      <c r="F1353">
        <v>7.7</v>
      </c>
      <c r="G1353" s="7">
        <v>-0.96989999999999998</v>
      </c>
      <c r="H1353">
        <v>294736.2</v>
      </c>
      <c r="I1353" s="7">
        <v>0.95960000000000001</v>
      </c>
      <c r="J1353">
        <v>1200</v>
      </c>
      <c r="K1353">
        <v>307140</v>
      </c>
      <c r="L1353">
        <v>11431409.17</v>
      </c>
      <c r="M1353">
        <v>78</v>
      </c>
      <c r="N1353">
        <v>3778.67</v>
      </c>
      <c r="O1353" s="7">
        <v>-0.22189999999999999</v>
      </c>
      <c r="P1353" s="7">
        <v>0.99509999999999998</v>
      </c>
      <c r="Q1353" t="s">
        <v>31</v>
      </c>
      <c r="W1353" s="6"/>
      <c r="Y1353" s="6"/>
      <c r="AA1353" s="7"/>
      <c r="AC1353" s="7"/>
      <c r="AI1353" s="7"/>
      <c r="AJ1353" s="7"/>
    </row>
    <row r="1354" spans="1:36">
      <c r="A1354" t="s">
        <v>35</v>
      </c>
      <c r="B1354" t="s">
        <v>30</v>
      </c>
      <c r="C1354" s="6">
        <v>43972.590266203704</v>
      </c>
      <c r="D1354">
        <v>60.15</v>
      </c>
      <c r="E1354" s="6">
        <v>43972.645821759259</v>
      </c>
      <c r="F1354">
        <v>0.05</v>
      </c>
      <c r="G1354" s="7">
        <v>-0.99919999999999998</v>
      </c>
      <c r="H1354">
        <v>71397.600000000006</v>
      </c>
      <c r="I1354" s="7">
        <v>0.98919999999999997</v>
      </c>
      <c r="J1354">
        <v>1200</v>
      </c>
      <c r="K1354">
        <v>72180</v>
      </c>
      <c r="L1354">
        <v>11502806.77</v>
      </c>
      <c r="M1354">
        <v>17</v>
      </c>
      <c r="N1354">
        <v>4199.8599999999997</v>
      </c>
      <c r="O1354" s="7">
        <v>-0.93930000000000002</v>
      </c>
      <c r="P1354" s="7">
        <v>0.99919999999999998</v>
      </c>
      <c r="Q1354" t="s">
        <v>31</v>
      </c>
      <c r="W1354" s="6"/>
      <c r="Y1354" s="6"/>
      <c r="AA1354" s="7"/>
      <c r="AC1354" s="7"/>
      <c r="AI1354" s="7"/>
      <c r="AJ1354" s="7"/>
    </row>
    <row r="1355" spans="1:36">
      <c r="A1355" t="s">
        <v>40</v>
      </c>
      <c r="B1355" t="s">
        <v>30</v>
      </c>
      <c r="C1355" s="6">
        <v>43973.388877314814</v>
      </c>
      <c r="D1355">
        <v>410.35</v>
      </c>
      <c r="E1355" s="6">
        <v>43977.388877314814</v>
      </c>
      <c r="F1355">
        <v>305.05</v>
      </c>
      <c r="G1355" s="7">
        <v>-0.25659999999999999</v>
      </c>
      <c r="H1355">
        <v>117775.2</v>
      </c>
      <c r="I1355" s="7">
        <v>0.2392</v>
      </c>
      <c r="J1355">
        <v>1200</v>
      </c>
      <c r="K1355">
        <v>492420</v>
      </c>
      <c r="L1355">
        <v>11620581.970000001</v>
      </c>
      <c r="M1355">
        <v>78</v>
      </c>
      <c r="N1355">
        <v>1509.94</v>
      </c>
      <c r="O1355" s="7">
        <v>-0.54500000000000004</v>
      </c>
      <c r="P1355" s="7">
        <v>0.50080000000000002</v>
      </c>
      <c r="Q1355" t="s">
        <v>31</v>
      </c>
      <c r="W1355" s="6"/>
      <c r="Y1355" s="6"/>
      <c r="AA1355" s="7"/>
      <c r="AC1355" s="7"/>
      <c r="AI1355" s="7"/>
      <c r="AJ1355" s="7"/>
    </row>
    <row r="1356" spans="1:36">
      <c r="A1356" t="s">
        <v>39</v>
      </c>
      <c r="B1356" t="s">
        <v>30</v>
      </c>
      <c r="C1356" s="6">
        <v>43977.388877314814</v>
      </c>
      <c r="D1356">
        <v>341.8</v>
      </c>
      <c r="E1356" s="6">
        <v>43977.565960648149</v>
      </c>
      <c r="F1356">
        <v>414.8</v>
      </c>
      <c r="G1356" s="7">
        <v>0.21360000000000001</v>
      </c>
      <c r="H1356">
        <v>-96679.2</v>
      </c>
      <c r="I1356" s="7">
        <v>-0.23569999999999999</v>
      </c>
      <c r="J1356">
        <v>1200</v>
      </c>
      <c r="K1356">
        <v>410160</v>
      </c>
      <c r="L1356">
        <v>11523902.77</v>
      </c>
      <c r="M1356">
        <v>52</v>
      </c>
      <c r="N1356">
        <v>-1859.22</v>
      </c>
      <c r="O1356" s="7">
        <v>-0.38940000000000002</v>
      </c>
      <c r="P1356" s="7">
        <v>0.22409999999999999</v>
      </c>
      <c r="Q1356" t="s">
        <v>31</v>
      </c>
      <c r="W1356" s="6"/>
      <c r="Y1356" s="6"/>
      <c r="AA1356" s="7"/>
      <c r="AC1356" s="7"/>
      <c r="AI1356" s="7"/>
      <c r="AJ1356" s="7"/>
    </row>
    <row r="1357" spans="1:36">
      <c r="A1357" t="s">
        <v>365</v>
      </c>
      <c r="B1357" t="s">
        <v>30</v>
      </c>
      <c r="C1357" s="6">
        <v>43977.565960648149</v>
      </c>
      <c r="D1357">
        <v>295.35000000000002</v>
      </c>
      <c r="E1357" s="6">
        <v>43978.388877314814</v>
      </c>
      <c r="F1357">
        <v>314.10000000000002</v>
      </c>
      <c r="G1357" s="7">
        <v>6.3500000000000001E-2</v>
      </c>
      <c r="H1357">
        <v>-29813.4</v>
      </c>
      <c r="I1357" s="7">
        <v>-8.4099999999999994E-2</v>
      </c>
      <c r="J1357">
        <v>1200</v>
      </c>
      <c r="K1357">
        <v>354420</v>
      </c>
      <c r="L1357">
        <v>11494089.369999999</v>
      </c>
      <c r="M1357">
        <v>27</v>
      </c>
      <c r="N1357">
        <v>-1104.2</v>
      </c>
      <c r="O1357" s="7">
        <v>-0.23569999999999999</v>
      </c>
      <c r="P1357" s="7">
        <v>0.25109999999999999</v>
      </c>
      <c r="Q1357" t="s">
        <v>31</v>
      </c>
      <c r="W1357" s="6"/>
      <c r="Y1357" s="6"/>
      <c r="AA1357" s="7"/>
      <c r="AC1357" s="7"/>
      <c r="AI1357" s="7"/>
      <c r="AJ1357" s="7"/>
    </row>
    <row r="1358" spans="1:36">
      <c r="A1358" t="s">
        <v>39</v>
      </c>
      <c r="B1358" t="s">
        <v>30</v>
      </c>
      <c r="C1358" s="6">
        <v>43978.388877314814</v>
      </c>
      <c r="D1358">
        <v>249.25</v>
      </c>
      <c r="E1358" s="6">
        <v>43979.645821759259</v>
      </c>
      <c r="F1358">
        <v>0.05</v>
      </c>
      <c r="G1358" s="7">
        <v>-0.99980000000000002</v>
      </c>
      <c r="H1358">
        <v>296048.40000000002</v>
      </c>
      <c r="I1358" s="7">
        <v>0.98980000000000001</v>
      </c>
      <c r="J1358">
        <v>1200</v>
      </c>
      <c r="K1358">
        <v>299100</v>
      </c>
      <c r="L1358">
        <v>11790137.77</v>
      </c>
      <c r="M1358">
        <v>152</v>
      </c>
      <c r="N1358">
        <v>1947.69</v>
      </c>
      <c r="O1358" s="7">
        <v>-0.1109</v>
      </c>
      <c r="P1358" s="7">
        <v>0.99980000000000002</v>
      </c>
      <c r="Q1358" t="s">
        <v>31</v>
      </c>
      <c r="W1358" s="6"/>
      <c r="Y1358" s="6"/>
      <c r="AA1358" s="7"/>
      <c r="AC1358" s="7"/>
      <c r="AI1358" s="7"/>
      <c r="AJ1358" s="7"/>
    </row>
    <row r="1359" spans="1:36">
      <c r="A1359" t="s">
        <v>49</v>
      </c>
      <c r="B1359" t="s">
        <v>30</v>
      </c>
      <c r="C1359" s="6">
        <v>43980.388877314814</v>
      </c>
      <c r="D1359">
        <v>420.2</v>
      </c>
      <c r="E1359" s="6">
        <v>43980.54859953704</v>
      </c>
      <c r="F1359">
        <v>438.8</v>
      </c>
      <c r="G1359" s="7">
        <v>4.4299999999999999E-2</v>
      </c>
      <c r="H1359">
        <v>-30588.75</v>
      </c>
      <c r="I1359" s="7">
        <v>-6.4699999999999994E-2</v>
      </c>
      <c r="J1359">
        <v>1125</v>
      </c>
      <c r="K1359">
        <v>472725</v>
      </c>
      <c r="L1359">
        <v>11759549.02</v>
      </c>
      <c r="M1359">
        <v>47</v>
      </c>
      <c r="N1359">
        <v>-650.82000000000005</v>
      </c>
      <c r="O1359" s="7">
        <v>-0.3427</v>
      </c>
      <c r="P1359" s="7">
        <v>0.30030000000000001</v>
      </c>
      <c r="Q1359" t="s">
        <v>31</v>
      </c>
      <c r="W1359" s="6"/>
      <c r="Y1359" s="6"/>
      <c r="AA1359" s="7"/>
      <c r="AC1359" s="7"/>
      <c r="AI1359" s="7"/>
      <c r="AJ1359" s="7"/>
    </row>
    <row r="1360" spans="1:36">
      <c r="A1360" t="s">
        <v>54</v>
      </c>
      <c r="B1360" t="s">
        <v>30</v>
      </c>
      <c r="C1360" s="6">
        <v>43980.54859953704</v>
      </c>
      <c r="D1360">
        <v>529.85</v>
      </c>
      <c r="E1360" s="6">
        <v>43985.635405092595</v>
      </c>
      <c r="F1360">
        <v>12.65</v>
      </c>
      <c r="G1360" s="7">
        <v>-0.97609999999999997</v>
      </c>
      <c r="H1360">
        <v>575746.88</v>
      </c>
      <c r="I1360" s="7">
        <v>0.96589999999999998</v>
      </c>
      <c r="J1360">
        <v>1125</v>
      </c>
      <c r="K1360">
        <v>596081.25</v>
      </c>
      <c r="L1360">
        <v>12335295.9</v>
      </c>
      <c r="M1360">
        <v>257</v>
      </c>
      <c r="N1360">
        <v>2240.2600000000002</v>
      </c>
      <c r="O1360" s="7">
        <v>-0.12479999999999999</v>
      </c>
      <c r="P1360" s="7">
        <v>0.98680000000000001</v>
      </c>
      <c r="Q1360" t="s">
        <v>31</v>
      </c>
      <c r="W1360" s="6"/>
      <c r="Y1360" s="6"/>
      <c r="AA1360" s="7"/>
      <c r="AC1360" s="7"/>
      <c r="AI1360" s="7"/>
      <c r="AJ1360" s="7"/>
    </row>
    <row r="1361" spans="1:36">
      <c r="A1361" t="s">
        <v>92</v>
      </c>
      <c r="B1361" t="s">
        <v>30</v>
      </c>
      <c r="C1361" s="6">
        <v>43985.635405092595</v>
      </c>
      <c r="D1361">
        <v>282</v>
      </c>
      <c r="E1361" s="6">
        <v>43986.416655092595</v>
      </c>
      <c r="F1361">
        <v>163.6</v>
      </c>
      <c r="G1361" s="7">
        <v>-0.4199</v>
      </c>
      <c r="H1361">
        <v>119641.2</v>
      </c>
      <c r="I1361" s="7">
        <v>0.40410000000000001</v>
      </c>
      <c r="J1361">
        <v>1050</v>
      </c>
      <c r="K1361">
        <v>296100</v>
      </c>
      <c r="L1361">
        <v>12454937.1</v>
      </c>
      <c r="M1361">
        <v>15</v>
      </c>
      <c r="N1361">
        <v>7976.08</v>
      </c>
      <c r="O1361" s="7">
        <v>-0.16839999999999999</v>
      </c>
      <c r="P1361" s="7">
        <v>0.4617</v>
      </c>
      <c r="Q1361" t="s">
        <v>31</v>
      </c>
      <c r="W1361" s="6"/>
      <c r="Y1361" s="6"/>
      <c r="AA1361" s="7"/>
      <c r="AC1361" s="7"/>
      <c r="AI1361" s="7"/>
      <c r="AJ1361" s="7"/>
    </row>
    <row r="1362" spans="1:36">
      <c r="A1362" t="s">
        <v>96</v>
      </c>
      <c r="B1362" t="s">
        <v>30</v>
      </c>
      <c r="C1362" s="6">
        <v>43987.388877314814</v>
      </c>
      <c r="D1362">
        <v>541.04999999999995</v>
      </c>
      <c r="E1362" s="6">
        <v>43987.590266203704</v>
      </c>
      <c r="F1362">
        <v>692.95</v>
      </c>
      <c r="G1362" s="7">
        <v>0.28079999999999999</v>
      </c>
      <c r="H1362">
        <v>-184770</v>
      </c>
      <c r="I1362" s="7">
        <v>-0.30359999999999998</v>
      </c>
      <c r="J1362">
        <v>1125</v>
      </c>
      <c r="K1362">
        <v>608681.25</v>
      </c>
      <c r="L1362">
        <v>12270167.1</v>
      </c>
      <c r="M1362">
        <v>59</v>
      </c>
      <c r="N1362">
        <v>-3131.69</v>
      </c>
      <c r="O1362" s="7">
        <v>-0.33629999999999999</v>
      </c>
      <c r="P1362" s="7">
        <v>0.10539999999999999</v>
      </c>
      <c r="Q1362" t="s">
        <v>31</v>
      </c>
      <c r="W1362" s="6"/>
      <c r="Y1362" s="6"/>
      <c r="AA1362" s="7"/>
      <c r="AC1362" s="7"/>
      <c r="AI1362" s="7"/>
      <c r="AJ1362" s="7"/>
    </row>
    <row r="1363" spans="1:36">
      <c r="A1363" t="s">
        <v>93</v>
      </c>
      <c r="B1363" t="s">
        <v>30</v>
      </c>
      <c r="C1363" s="6">
        <v>43987.593738425923</v>
      </c>
      <c r="D1363">
        <v>549.70000000000005</v>
      </c>
      <c r="E1363" s="6">
        <v>43990.559016203704</v>
      </c>
      <c r="F1363">
        <v>376.15</v>
      </c>
      <c r="G1363" s="7">
        <v>-0.31569999999999998</v>
      </c>
      <c r="H1363">
        <v>172506.08</v>
      </c>
      <c r="I1363" s="7">
        <v>0.2989</v>
      </c>
      <c r="J1363">
        <v>1050</v>
      </c>
      <c r="K1363">
        <v>577185</v>
      </c>
      <c r="L1363">
        <v>12442673.17</v>
      </c>
      <c r="M1363">
        <v>68</v>
      </c>
      <c r="N1363">
        <v>2536.85</v>
      </c>
      <c r="O1363" s="7">
        <v>-0.15040000000000001</v>
      </c>
      <c r="P1363" s="7">
        <v>0.72070000000000001</v>
      </c>
      <c r="Q1363" t="s">
        <v>31</v>
      </c>
      <c r="W1363" s="6"/>
      <c r="Y1363" s="6"/>
      <c r="AA1363" s="7"/>
      <c r="AC1363" s="7"/>
      <c r="AI1363" s="7"/>
      <c r="AJ1363" s="7"/>
    </row>
    <row r="1364" spans="1:36">
      <c r="A1364" t="s">
        <v>102</v>
      </c>
      <c r="B1364" t="s">
        <v>30</v>
      </c>
      <c r="C1364" s="6">
        <v>43990.559016203704</v>
      </c>
      <c r="D1364">
        <v>467.1</v>
      </c>
      <c r="E1364" s="6">
        <v>43991.427071759259</v>
      </c>
      <c r="F1364">
        <v>541.35</v>
      </c>
      <c r="G1364" s="7">
        <v>0.159</v>
      </c>
      <c r="H1364">
        <v>-88551.23</v>
      </c>
      <c r="I1364" s="7">
        <v>-0.18049999999999999</v>
      </c>
      <c r="J1364">
        <v>1050</v>
      </c>
      <c r="K1364">
        <v>490455</v>
      </c>
      <c r="L1364">
        <v>12354121.949999999</v>
      </c>
      <c r="M1364">
        <v>40</v>
      </c>
      <c r="N1364">
        <v>-2213.7800000000002</v>
      </c>
      <c r="O1364" s="7">
        <v>-0.21260000000000001</v>
      </c>
      <c r="P1364" s="7">
        <v>0.2823</v>
      </c>
      <c r="Q1364" t="s">
        <v>31</v>
      </c>
      <c r="W1364" s="6"/>
      <c r="Y1364" s="6"/>
      <c r="AA1364" s="7"/>
      <c r="AC1364" s="7"/>
      <c r="AI1364" s="7"/>
      <c r="AJ1364" s="7"/>
    </row>
    <row r="1365" spans="1:36">
      <c r="A1365" t="s">
        <v>366</v>
      </c>
      <c r="B1365" t="s">
        <v>30</v>
      </c>
      <c r="C1365" s="6">
        <v>43991.427071759259</v>
      </c>
      <c r="D1365">
        <v>429.15</v>
      </c>
      <c r="E1365" s="6">
        <v>43991.555543981478</v>
      </c>
      <c r="F1365">
        <v>568.4</v>
      </c>
      <c r="G1365" s="7">
        <v>0.32450000000000001</v>
      </c>
      <c r="H1365">
        <v>-156686.78</v>
      </c>
      <c r="I1365" s="7">
        <v>-0.34770000000000001</v>
      </c>
      <c r="J1365">
        <v>1050</v>
      </c>
      <c r="K1365">
        <v>450607.5</v>
      </c>
      <c r="L1365">
        <v>12197435.17</v>
      </c>
      <c r="M1365">
        <v>38</v>
      </c>
      <c r="N1365">
        <v>-4123.34</v>
      </c>
      <c r="O1365" s="7">
        <v>-0.32450000000000001</v>
      </c>
      <c r="P1365" s="7">
        <v>0.2215</v>
      </c>
      <c r="Q1365" t="s">
        <v>31</v>
      </c>
      <c r="W1365" s="6"/>
      <c r="Y1365" s="6"/>
      <c r="AA1365" s="7"/>
      <c r="AC1365" s="7"/>
      <c r="AI1365" s="7"/>
      <c r="AJ1365" s="7"/>
    </row>
    <row r="1366" spans="1:36">
      <c r="A1366" t="s">
        <v>101</v>
      </c>
      <c r="B1366" t="s">
        <v>30</v>
      </c>
      <c r="C1366" s="6">
        <v>43991.555543981478</v>
      </c>
      <c r="D1366">
        <v>414</v>
      </c>
      <c r="E1366" s="6">
        <v>43992.541655092595</v>
      </c>
      <c r="F1366">
        <v>259.8</v>
      </c>
      <c r="G1366" s="7">
        <v>-0.3725</v>
      </c>
      <c r="H1366">
        <v>154835.1</v>
      </c>
      <c r="I1366" s="7">
        <v>0.35620000000000002</v>
      </c>
      <c r="J1366">
        <v>1050</v>
      </c>
      <c r="K1366">
        <v>434700</v>
      </c>
      <c r="L1366">
        <v>12352270.27</v>
      </c>
      <c r="M1366">
        <v>74</v>
      </c>
      <c r="N1366">
        <v>2092.37</v>
      </c>
      <c r="O1366" s="7">
        <v>-0.18360000000000001</v>
      </c>
      <c r="P1366" s="7">
        <v>0.6331</v>
      </c>
      <c r="Q1366" t="s">
        <v>31</v>
      </c>
      <c r="W1366" s="6"/>
      <c r="Y1366" s="6"/>
      <c r="AA1366" s="7"/>
      <c r="AC1366" s="7"/>
      <c r="AI1366" s="7"/>
      <c r="AJ1366" s="7"/>
    </row>
    <row r="1367" spans="1:36">
      <c r="A1367" t="s">
        <v>90</v>
      </c>
      <c r="B1367" t="s">
        <v>30</v>
      </c>
      <c r="C1367" s="6">
        <v>43992.541655092595</v>
      </c>
      <c r="D1367">
        <v>307.7</v>
      </c>
      <c r="E1367" s="6">
        <v>43992.614571759259</v>
      </c>
      <c r="F1367">
        <v>415</v>
      </c>
      <c r="G1367" s="7">
        <v>0.34870000000000001</v>
      </c>
      <c r="H1367">
        <v>-120253.35</v>
      </c>
      <c r="I1367" s="7">
        <v>-0.37219999999999998</v>
      </c>
      <c r="J1367">
        <v>1050</v>
      </c>
      <c r="K1367">
        <v>323085</v>
      </c>
      <c r="L1367">
        <v>12232016.92</v>
      </c>
      <c r="M1367">
        <v>22</v>
      </c>
      <c r="N1367">
        <v>-5466.06</v>
      </c>
      <c r="O1367" s="7">
        <v>-0.44309999999999999</v>
      </c>
      <c r="P1367" s="7">
        <v>7.7299999999999994E-2</v>
      </c>
      <c r="Q1367" t="s">
        <v>31</v>
      </c>
      <c r="W1367" s="6"/>
      <c r="Y1367" s="6"/>
      <c r="AA1367" s="7"/>
      <c r="AC1367" s="7"/>
      <c r="AI1367" s="7"/>
      <c r="AJ1367" s="7"/>
    </row>
    <row r="1368" spans="1:36">
      <c r="A1368" t="s">
        <v>94</v>
      </c>
      <c r="B1368" t="s">
        <v>30</v>
      </c>
      <c r="C1368" s="6">
        <v>43992.614571759259</v>
      </c>
      <c r="D1368">
        <v>239.45</v>
      </c>
      <c r="E1368" s="6">
        <v>43992.635405092595</v>
      </c>
      <c r="F1368">
        <v>529</v>
      </c>
      <c r="G1368" s="7">
        <v>1.2092000000000001</v>
      </c>
      <c r="H1368">
        <v>-312096.21999999997</v>
      </c>
      <c r="I1368" s="7">
        <v>-1.2413000000000001</v>
      </c>
      <c r="J1368">
        <v>1050</v>
      </c>
      <c r="K1368">
        <v>251422.5</v>
      </c>
      <c r="L1368">
        <v>11919920.699999999</v>
      </c>
      <c r="M1368">
        <v>7</v>
      </c>
      <c r="N1368">
        <v>-44585.17</v>
      </c>
      <c r="O1368" s="7">
        <v>-1.2092000000000001</v>
      </c>
      <c r="P1368" s="7">
        <v>6.8099999999999994E-2</v>
      </c>
      <c r="Q1368" t="s">
        <v>31</v>
      </c>
      <c r="W1368" s="6"/>
      <c r="Y1368" s="6"/>
      <c r="AA1368" s="7"/>
      <c r="AC1368" s="7"/>
      <c r="AI1368" s="7"/>
      <c r="AJ1368" s="7"/>
    </row>
    <row r="1369" spans="1:36">
      <c r="A1369" t="s">
        <v>103</v>
      </c>
      <c r="B1369" t="s">
        <v>30</v>
      </c>
      <c r="C1369" s="6">
        <v>43992.635405092595</v>
      </c>
      <c r="D1369">
        <v>293.25</v>
      </c>
      <c r="E1369" s="6">
        <v>43993.465266203704</v>
      </c>
      <c r="F1369">
        <v>396.2</v>
      </c>
      <c r="G1369" s="7">
        <v>0.35110000000000002</v>
      </c>
      <c r="H1369">
        <v>-115336.72</v>
      </c>
      <c r="I1369" s="7">
        <v>-0.37459999999999999</v>
      </c>
      <c r="J1369">
        <v>1050</v>
      </c>
      <c r="K1369">
        <v>307912.5</v>
      </c>
      <c r="L1369">
        <v>11804583.970000001</v>
      </c>
      <c r="M1369">
        <v>29</v>
      </c>
      <c r="N1369">
        <v>-3977.13</v>
      </c>
      <c r="O1369" s="7">
        <v>-0.47589999999999999</v>
      </c>
      <c r="P1369" s="7">
        <v>0.34560000000000002</v>
      </c>
      <c r="Q1369" t="s">
        <v>31</v>
      </c>
      <c r="W1369" s="6"/>
      <c r="Y1369" s="6"/>
      <c r="AA1369" s="7"/>
      <c r="AC1369" s="7"/>
      <c r="AI1369" s="7"/>
      <c r="AJ1369" s="7"/>
    </row>
    <row r="1370" spans="1:36">
      <c r="A1370" t="s">
        <v>92</v>
      </c>
      <c r="B1370" t="s">
        <v>30</v>
      </c>
      <c r="C1370" s="6">
        <v>43993.465266203704</v>
      </c>
      <c r="D1370">
        <v>169.7</v>
      </c>
      <c r="E1370" s="6">
        <v>43993.645821759259</v>
      </c>
      <c r="F1370">
        <v>0.1</v>
      </c>
      <c r="G1370" s="7">
        <v>-0.99939999999999996</v>
      </c>
      <c r="H1370">
        <v>176297.1</v>
      </c>
      <c r="I1370" s="7">
        <v>0.98939999999999995</v>
      </c>
      <c r="J1370">
        <v>1050</v>
      </c>
      <c r="K1370">
        <v>178185</v>
      </c>
      <c r="L1370">
        <v>11980881.07</v>
      </c>
      <c r="M1370">
        <v>53</v>
      </c>
      <c r="N1370">
        <v>3326.36</v>
      </c>
      <c r="O1370" s="7">
        <v>-0.14879999999999999</v>
      </c>
      <c r="P1370" s="7">
        <v>0.99970000000000003</v>
      </c>
      <c r="Q1370" t="s">
        <v>31</v>
      </c>
      <c r="W1370" s="6"/>
      <c r="Y1370" s="6"/>
      <c r="AA1370" s="7"/>
      <c r="AC1370" s="7"/>
      <c r="AI1370" s="7"/>
      <c r="AJ1370" s="7"/>
    </row>
    <row r="1371" spans="1:36">
      <c r="A1371" t="s">
        <v>363</v>
      </c>
      <c r="B1371" t="s">
        <v>30</v>
      </c>
      <c r="C1371" s="6">
        <v>43994.388877314814</v>
      </c>
      <c r="D1371">
        <v>696.05</v>
      </c>
      <c r="E1371" s="6">
        <v>43994.57984953704</v>
      </c>
      <c r="F1371">
        <v>935.9</v>
      </c>
      <c r="G1371" s="7">
        <v>0.34460000000000002</v>
      </c>
      <c r="H1371">
        <v>-288190.69</v>
      </c>
      <c r="I1371" s="7">
        <v>-0.36799999999999999</v>
      </c>
      <c r="J1371">
        <v>1125</v>
      </c>
      <c r="K1371">
        <v>783056.25</v>
      </c>
      <c r="L1371">
        <v>11692690.380000001</v>
      </c>
      <c r="M1371">
        <v>56</v>
      </c>
      <c r="N1371">
        <v>-5146.26</v>
      </c>
      <c r="O1371" s="7">
        <v>-0.50849999999999995</v>
      </c>
      <c r="P1371" s="7">
        <v>0.43059999999999998</v>
      </c>
      <c r="Q1371" t="s">
        <v>31</v>
      </c>
      <c r="W1371" s="6"/>
      <c r="Y1371" s="6"/>
      <c r="AA1371" s="7"/>
      <c r="AC1371" s="7"/>
      <c r="AI1371" s="7"/>
      <c r="AJ1371" s="7"/>
    </row>
    <row r="1372" spans="1:36">
      <c r="A1372" t="s">
        <v>68</v>
      </c>
      <c r="B1372" t="s">
        <v>30</v>
      </c>
      <c r="C1372" s="6">
        <v>43994.57984953704</v>
      </c>
      <c r="D1372">
        <v>643</v>
      </c>
      <c r="E1372" s="6">
        <v>43997.440960648149</v>
      </c>
      <c r="F1372">
        <v>718.1</v>
      </c>
      <c r="G1372" s="7">
        <v>0.1168</v>
      </c>
      <c r="H1372">
        <v>-93146.55</v>
      </c>
      <c r="I1372" s="7">
        <v>-0.13800000000000001</v>
      </c>
      <c r="J1372">
        <v>1050</v>
      </c>
      <c r="K1372">
        <v>675150</v>
      </c>
      <c r="L1372">
        <v>11599543.83</v>
      </c>
      <c r="M1372">
        <v>38</v>
      </c>
      <c r="N1372">
        <v>-2451.23</v>
      </c>
      <c r="O1372" s="7">
        <v>-0.1168</v>
      </c>
      <c r="P1372" s="7">
        <v>0.38619999999999999</v>
      </c>
      <c r="Q1372" t="s">
        <v>31</v>
      </c>
      <c r="W1372" s="6"/>
      <c r="Y1372" s="6"/>
      <c r="AA1372" s="7"/>
      <c r="AC1372" s="7"/>
      <c r="AI1372" s="7"/>
      <c r="AJ1372" s="7"/>
    </row>
    <row r="1373" spans="1:36">
      <c r="A1373" t="s">
        <v>72</v>
      </c>
      <c r="B1373" t="s">
        <v>30</v>
      </c>
      <c r="C1373" s="6">
        <v>43997.440960648149</v>
      </c>
      <c r="D1373">
        <v>468.6</v>
      </c>
      <c r="E1373" s="6">
        <v>43998.388877314814</v>
      </c>
      <c r="F1373">
        <v>768.15</v>
      </c>
      <c r="G1373" s="7">
        <v>0.63919999999999999</v>
      </c>
      <c r="H1373">
        <v>-327513.37</v>
      </c>
      <c r="I1373" s="7">
        <v>-0.66559999999999997</v>
      </c>
      <c r="J1373">
        <v>1050</v>
      </c>
      <c r="K1373">
        <v>492030</v>
      </c>
      <c r="L1373">
        <v>11272030.460000001</v>
      </c>
      <c r="M1373">
        <v>63</v>
      </c>
      <c r="N1373">
        <v>-5198.62</v>
      </c>
      <c r="O1373" s="7">
        <v>-0.63919999999999999</v>
      </c>
      <c r="P1373" s="7">
        <v>0.2218</v>
      </c>
      <c r="Q1373" t="s">
        <v>31</v>
      </c>
      <c r="W1373" s="6"/>
      <c r="Y1373" s="6"/>
      <c r="AA1373" s="7"/>
      <c r="AC1373" s="7"/>
      <c r="AI1373" s="7"/>
      <c r="AJ1373" s="7"/>
    </row>
    <row r="1374" spans="1:36">
      <c r="A1374" t="s">
        <v>91</v>
      </c>
      <c r="B1374" t="s">
        <v>30</v>
      </c>
      <c r="C1374" s="6">
        <v>43998.388877314814</v>
      </c>
      <c r="D1374">
        <v>399</v>
      </c>
      <c r="E1374" s="6">
        <v>43998.527766203704</v>
      </c>
      <c r="F1374">
        <v>676.65</v>
      </c>
      <c r="G1374" s="7">
        <v>0.69589999999999996</v>
      </c>
      <c r="H1374">
        <v>-302826.83</v>
      </c>
      <c r="I1374" s="7">
        <v>-0.7228</v>
      </c>
      <c r="J1374">
        <v>1050</v>
      </c>
      <c r="K1374">
        <v>418950</v>
      </c>
      <c r="L1374">
        <v>10969203.630000001</v>
      </c>
      <c r="M1374">
        <v>41</v>
      </c>
      <c r="N1374">
        <v>-7386.02</v>
      </c>
      <c r="O1374" s="7">
        <v>-0.72519999999999996</v>
      </c>
      <c r="P1374" s="7">
        <v>3.8100000000000002E-2</v>
      </c>
      <c r="Q1374" t="s">
        <v>31</v>
      </c>
      <c r="W1374" s="6"/>
      <c r="Y1374" s="6"/>
      <c r="AA1374" s="7"/>
      <c r="AC1374" s="7"/>
      <c r="AI1374" s="7"/>
      <c r="AJ1374" s="7"/>
    </row>
    <row r="1375" spans="1:36">
      <c r="A1375" t="s">
        <v>89</v>
      </c>
      <c r="B1375" t="s">
        <v>30</v>
      </c>
      <c r="C1375" s="6">
        <v>43998.527766203704</v>
      </c>
      <c r="D1375">
        <v>346</v>
      </c>
      <c r="E1375" s="6">
        <v>43998.624988425923</v>
      </c>
      <c r="F1375">
        <v>394.45</v>
      </c>
      <c r="G1375" s="7">
        <v>0.14000000000000001</v>
      </c>
      <c r="H1375">
        <v>-58647.22</v>
      </c>
      <c r="I1375" s="7">
        <v>-0.16139999999999999</v>
      </c>
      <c r="J1375">
        <v>1050</v>
      </c>
      <c r="K1375">
        <v>363300</v>
      </c>
      <c r="L1375">
        <v>10910556.41</v>
      </c>
      <c r="M1375">
        <v>29</v>
      </c>
      <c r="N1375">
        <v>-2022.32</v>
      </c>
      <c r="O1375" s="7">
        <v>-0.21260000000000001</v>
      </c>
      <c r="P1375" s="7">
        <v>0.42380000000000001</v>
      </c>
      <c r="Q1375" t="s">
        <v>31</v>
      </c>
      <c r="W1375" s="6"/>
      <c r="Y1375" s="6"/>
      <c r="AA1375" s="7"/>
      <c r="AC1375" s="7"/>
      <c r="AI1375" s="7"/>
      <c r="AJ1375" s="7"/>
    </row>
    <row r="1376" spans="1:36">
      <c r="A1376" t="s">
        <v>68</v>
      </c>
      <c r="B1376" t="s">
        <v>30</v>
      </c>
      <c r="C1376" s="6">
        <v>43998.624988425923</v>
      </c>
      <c r="D1376">
        <v>424.45</v>
      </c>
      <c r="E1376" s="6">
        <v>43999.621516203704</v>
      </c>
      <c r="F1376">
        <v>359.75</v>
      </c>
      <c r="G1376" s="7">
        <v>-0.15240000000000001</v>
      </c>
      <c r="H1376">
        <v>59700.9</v>
      </c>
      <c r="I1376" s="7">
        <v>0.13400000000000001</v>
      </c>
      <c r="J1376">
        <v>1050</v>
      </c>
      <c r="K1376">
        <v>445672.5</v>
      </c>
      <c r="L1376">
        <v>10970257.310000001</v>
      </c>
      <c r="M1376">
        <v>77</v>
      </c>
      <c r="N1376">
        <v>775.34</v>
      </c>
      <c r="O1376" s="7">
        <v>-0.52900000000000003</v>
      </c>
      <c r="P1376" s="7">
        <v>0.59440000000000004</v>
      </c>
      <c r="Q1376" t="s">
        <v>31</v>
      </c>
      <c r="W1376" s="6"/>
      <c r="Y1376" s="6"/>
      <c r="AA1376" s="7"/>
      <c r="AC1376" s="7"/>
      <c r="AI1376" s="7"/>
      <c r="AJ1376" s="7"/>
    </row>
    <row r="1377" spans="1:36">
      <c r="A1377" t="s">
        <v>89</v>
      </c>
      <c r="B1377" t="s">
        <v>30</v>
      </c>
      <c r="C1377" s="6">
        <v>43999.621516203704</v>
      </c>
      <c r="D1377">
        <v>233.25</v>
      </c>
      <c r="E1377" s="6">
        <v>44000.503460648149</v>
      </c>
      <c r="F1377">
        <v>185.25</v>
      </c>
      <c r="G1377" s="7">
        <v>-0.20580000000000001</v>
      </c>
      <c r="H1377">
        <v>46005.75</v>
      </c>
      <c r="I1377" s="7">
        <v>0.18779999999999999</v>
      </c>
      <c r="J1377">
        <v>1050</v>
      </c>
      <c r="K1377">
        <v>244912.5</v>
      </c>
      <c r="L1377">
        <v>11016263.060000001</v>
      </c>
      <c r="M1377">
        <v>44</v>
      </c>
      <c r="N1377">
        <v>1045.5899999999999</v>
      </c>
      <c r="O1377" s="7">
        <v>-0.2324</v>
      </c>
      <c r="P1377" s="7">
        <v>0.64419999999999999</v>
      </c>
      <c r="Q1377" t="s">
        <v>31</v>
      </c>
      <c r="W1377" s="6"/>
      <c r="Y1377" s="6"/>
      <c r="AA1377" s="7"/>
      <c r="AC1377" s="7"/>
      <c r="AI1377" s="7"/>
      <c r="AJ1377" s="7"/>
    </row>
    <row r="1378" spans="1:36">
      <c r="A1378" t="s">
        <v>68</v>
      </c>
      <c r="B1378" t="s">
        <v>30</v>
      </c>
      <c r="C1378" s="6">
        <v>44000.503460648149</v>
      </c>
      <c r="D1378">
        <v>126.05</v>
      </c>
      <c r="E1378" s="6">
        <v>44000.645821759259</v>
      </c>
      <c r="F1378">
        <v>0.05</v>
      </c>
      <c r="G1378" s="7">
        <v>-0.99960000000000004</v>
      </c>
      <c r="H1378">
        <v>130975.95</v>
      </c>
      <c r="I1378" s="7">
        <v>0.98960000000000004</v>
      </c>
      <c r="J1378">
        <v>1050</v>
      </c>
      <c r="K1378">
        <v>132352.5</v>
      </c>
      <c r="L1378">
        <v>11147239.01</v>
      </c>
      <c r="M1378">
        <v>42</v>
      </c>
      <c r="N1378">
        <v>3118.48</v>
      </c>
      <c r="O1378" s="7">
        <v>-0.22020000000000001</v>
      </c>
      <c r="P1378" s="7">
        <v>0.99960000000000004</v>
      </c>
      <c r="Q1378" t="s">
        <v>31</v>
      </c>
      <c r="W1378" s="6"/>
      <c r="Y1378" s="6"/>
      <c r="AA1378" s="7"/>
      <c r="AC1378" s="7"/>
      <c r="AI1378" s="7"/>
      <c r="AJ1378" s="7"/>
    </row>
    <row r="1379" spans="1:36">
      <c r="A1379" t="s">
        <v>103</v>
      </c>
      <c r="B1379" t="s">
        <v>30</v>
      </c>
      <c r="C1379" s="6">
        <v>44001.388877314814</v>
      </c>
      <c r="D1379">
        <v>606</v>
      </c>
      <c r="E1379" s="6">
        <v>44004.631932870368</v>
      </c>
      <c r="F1379">
        <v>247.35</v>
      </c>
      <c r="G1379" s="7">
        <v>-0.59179999999999999</v>
      </c>
      <c r="H1379">
        <v>341363.59</v>
      </c>
      <c r="I1379" s="7">
        <v>0.57769999999999999</v>
      </c>
      <c r="J1379">
        <v>975</v>
      </c>
      <c r="K1379">
        <v>590850</v>
      </c>
      <c r="L1379">
        <v>11488602.6</v>
      </c>
      <c r="M1379">
        <v>148</v>
      </c>
      <c r="N1379">
        <v>2306.5100000000002</v>
      </c>
      <c r="O1379" s="7">
        <v>-0.21859999999999999</v>
      </c>
      <c r="P1379" s="7">
        <v>0.76419999999999999</v>
      </c>
      <c r="Q1379" t="s">
        <v>31</v>
      </c>
      <c r="W1379" s="6"/>
      <c r="Y1379" s="6"/>
      <c r="AA1379" s="7"/>
      <c r="AC1379" s="7"/>
      <c r="AI1379" s="7"/>
      <c r="AJ1379" s="7"/>
    </row>
    <row r="1380" spans="1:36">
      <c r="A1380" t="s">
        <v>109</v>
      </c>
      <c r="B1380" t="s">
        <v>30</v>
      </c>
      <c r="C1380" s="6">
        <v>44004.631932870368</v>
      </c>
      <c r="D1380">
        <v>393.35</v>
      </c>
      <c r="E1380" s="6">
        <v>44005.496516203704</v>
      </c>
      <c r="F1380">
        <v>500.65</v>
      </c>
      <c r="G1380" s="7">
        <v>0.27279999999999999</v>
      </c>
      <c r="H1380">
        <v>-113334</v>
      </c>
      <c r="I1380" s="7">
        <v>-0.29549999999999998</v>
      </c>
      <c r="J1380">
        <v>975</v>
      </c>
      <c r="K1380">
        <v>383516.25</v>
      </c>
      <c r="L1380">
        <v>11375268.6</v>
      </c>
      <c r="M1380">
        <v>39</v>
      </c>
      <c r="N1380">
        <v>-2906</v>
      </c>
      <c r="O1380" s="7">
        <v>-0.35870000000000002</v>
      </c>
      <c r="P1380" s="7">
        <v>8.1000000000000003E-2</v>
      </c>
      <c r="Q1380" t="s">
        <v>31</v>
      </c>
      <c r="W1380" s="6"/>
      <c r="Y1380" s="6"/>
      <c r="AA1380" s="7"/>
      <c r="AC1380" s="7"/>
      <c r="AI1380" s="7"/>
      <c r="AJ1380" s="7"/>
    </row>
    <row r="1381" spans="1:36">
      <c r="A1381" t="s">
        <v>367</v>
      </c>
      <c r="B1381" t="s">
        <v>30</v>
      </c>
      <c r="C1381" s="6">
        <v>44005.545127314814</v>
      </c>
      <c r="D1381">
        <v>395.25</v>
      </c>
      <c r="E1381" s="6">
        <v>44006.482627314814</v>
      </c>
      <c r="F1381">
        <v>333.7</v>
      </c>
      <c r="G1381" s="7">
        <v>-0.15570000000000001</v>
      </c>
      <c r="H1381">
        <v>52903.99</v>
      </c>
      <c r="I1381" s="7">
        <v>0.13730000000000001</v>
      </c>
      <c r="J1381">
        <v>975</v>
      </c>
      <c r="K1381">
        <v>385368.75</v>
      </c>
      <c r="L1381">
        <v>11428172.58</v>
      </c>
      <c r="M1381">
        <v>60</v>
      </c>
      <c r="N1381">
        <v>881.73</v>
      </c>
      <c r="O1381" s="7">
        <v>-0.13039999999999999</v>
      </c>
      <c r="P1381" s="7">
        <v>0.62949999999999995</v>
      </c>
      <c r="Q1381" t="s">
        <v>31</v>
      </c>
      <c r="W1381" s="6"/>
      <c r="Y1381" s="6"/>
      <c r="AA1381" s="7"/>
      <c r="AC1381" s="7"/>
      <c r="AI1381" s="7"/>
      <c r="AJ1381" s="7"/>
    </row>
    <row r="1382" spans="1:36">
      <c r="A1382" t="s">
        <v>358</v>
      </c>
      <c r="B1382" t="s">
        <v>30</v>
      </c>
      <c r="C1382" s="6">
        <v>44006.482627314814</v>
      </c>
      <c r="D1382">
        <v>296.25</v>
      </c>
      <c r="E1382" s="6">
        <v>44007.569432870368</v>
      </c>
      <c r="F1382">
        <v>13.9</v>
      </c>
      <c r="G1382" s="7">
        <v>-0.95309999999999995</v>
      </c>
      <c r="H1382">
        <v>272267.28999999998</v>
      </c>
      <c r="I1382" s="7">
        <v>0.94259999999999999</v>
      </c>
      <c r="J1382">
        <v>975</v>
      </c>
      <c r="K1382">
        <v>288843.75</v>
      </c>
      <c r="L1382">
        <v>11700439.869999999</v>
      </c>
      <c r="M1382">
        <v>103</v>
      </c>
      <c r="N1382">
        <v>2643.37</v>
      </c>
      <c r="O1382" s="7">
        <v>-0.6532</v>
      </c>
      <c r="P1382" s="7">
        <v>0.98850000000000005</v>
      </c>
      <c r="Q1382" t="s">
        <v>31</v>
      </c>
      <c r="W1382" s="6"/>
      <c r="Y1382" s="6"/>
      <c r="AA1382" s="7"/>
      <c r="AC1382" s="7"/>
      <c r="AI1382" s="7"/>
      <c r="AJ1382" s="7"/>
    </row>
    <row r="1383" spans="1:36">
      <c r="A1383" t="s">
        <v>366</v>
      </c>
      <c r="B1383" t="s">
        <v>30</v>
      </c>
      <c r="C1383" s="6">
        <v>44007.569432870368</v>
      </c>
      <c r="D1383">
        <v>102.2</v>
      </c>
      <c r="E1383" s="6">
        <v>44007.645821759259</v>
      </c>
      <c r="F1383">
        <v>0.05</v>
      </c>
      <c r="G1383" s="7">
        <v>-0.99950000000000006</v>
      </c>
      <c r="H1383">
        <v>98599.31</v>
      </c>
      <c r="I1383" s="7">
        <v>0.98950000000000005</v>
      </c>
      <c r="J1383">
        <v>975</v>
      </c>
      <c r="K1383">
        <v>99645</v>
      </c>
      <c r="L1383">
        <v>11799039.18</v>
      </c>
      <c r="M1383">
        <v>23</v>
      </c>
      <c r="N1383">
        <v>4286.93</v>
      </c>
      <c r="O1383" s="7">
        <v>-0.72599999999999998</v>
      </c>
      <c r="P1383" s="7">
        <v>0.99950000000000006</v>
      </c>
      <c r="Q1383" t="s">
        <v>31</v>
      </c>
      <c r="W1383" s="6"/>
      <c r="Y1383" s="6"/>
      <c r="AA1383" s="7"/>
      <c r="AC1383" s="7"/>
      <c r="AI1383" s="7"/>
      <c r="AJ1383" s="7"/>
    </row>
    <row r="1384" spans="1:36">
      <c r="A1384" t="s">
        <v>108</v>
      </c>
      <c r="B1384" t="s">
        <v>30</v>
      </c>
      <c r="C1384" s="6">
        <v>44008.388877314814</v>
      </c>
      <c r="D1384">
        <v>620.20000000000005</v>
      </c>
      <c r="E1384" s="6">
        <v>44008.524293981478</v>
      </c>
      <c r="F1384">
        <v>758.2</v>
      </c>
      <c r="G1384" s="7">
        <v>0.2225</v>
      </c>
      <c r="H1384">
        <v>-147989.4</v>
      </c>
      <c r="I1384" s="7">
        <v>-0.2447</v>
      </c>
      <c r="J1384">
        <v>975</v>
      </c>
      <c r="K1384">
        <v>604695</v>
      </c>
      <c r="L1384">
        <v>11651049.779999999</v>
      </c>
      <c r="M1384">
        <v>40</v>
      </c>
      <c r="N1384">
        <v>-3699.74</v>
      </c>
      <c r="O1384" s="7">
        <v>-0.35489999999999999</v>
      </c>
      <c r="P1384" s="7">
        <v>0.2863</v>
      </c>
      <c r="Q1384" t="s">
        <v>31</v>
      </c>
      <c r="W1384" s="6"/>
      <c r="Y1384" s="6"/>
      <c r="AA1384" s="7"/>
      <c r="AC1384" s="7"/>
      <c r="AI1384" s="7"/>
      <c r="AJ1384" s="7"/>
    </row>
    <row r="1385" spans="1:36">
      <c r="A1385" t="s">
        <v>105</v>
      </c>
      <c r="B1385" t="s">
        <v>30</v>
      </c>
      <c r="C1385" s="6">
        <v>44008.524293981478</v>
      </c>
      <c r="D1385">
        <v>511.55</v>
      </c>
      <c r="E1385" s="6">
        <v>44008.638877314814</v>
      </c>
      <c r="F1385">
        <v>533.95000000000005</v>
      </c>
      <c r="G1385" s="7">
        <v>4.3799999999999999E-2</v>
      </c>
      <c r="H1385">
        <v>-32033.63</v>
      </c>
      <c r="I1385" s="7">
        <v>-6.4199999999999993E-2</v>
      </c>
      <c r="J1385">
        <v>975</v>
      </c>
      <c r="K1385">
        <v>498761.25</v>
      </c>
      <c r="L1385">
        <v>11619016.16</v>
      </c>
      <c r="M1385">
        <v>34</v>
      </c>
      <c r="N1385">
        <v>-942.17</v>
      </c>
      <c r="O1385" s="7">
        <v>-0.1045</v>
      </c>
      <c r="P1385" s="7">
        <v>0.16070000000000001</v>
      </c>
      <c r="Q1385" t="s">
        <v>31</v>
      </c>
      <c r="W1385" s="6"/>
      <c r="Y1385" s="6"/>
      <c r="AA1385" s="7"/>
      <c r="AC1385" s="7"/>
      <c r="AI1385" s="7"/>
      <c r="AJ1385" s="7"/>
    </row>
    <row r="1386" spans="1:36">
      <c r="A1386" t="s">
        <v>107</v>
      </c>
      <c r="B1386" t="s">
        <v>30</v>
      </c>
      <c r="C1386" s="6">
        <v>44008.638877314814</v>
      </c>
      <c r="D1386">
        <v>572.29999999999995</v>
      </c>
      <c r="E1386" s="6">
        <v>44011.388877314814</v>
      </c>
      <c r="F1386">
        <v>761.4</v>
      </c>
      <c r="G1386" s="7">
        <v>0.33040000000000003</v>
      </c>
      <c r="H1386">
        <v>-197376.08</v>
      </c>
      <c r="I1386" s="7">
        <v>-0.35370000000000001</v>
      </c>
      <c r="J1386">
        <v>975</v>
      </c>
      <c r="K1386">
        <v>557992.5</v>
      </c>
      <c r="L1386">
        <v>11421640.08</v>
      </c>
      <c r="M1386">
        <v>6</v>
      </c>
      <c r="N1386">
        <v>-32896.01</v>
      </c>
      <c r="O1386" s="7">
        <v>-0.33040000000000003</v>
      </c>
      <c r="P1386" s="7">
        <v>9.9500000000000005E-2</v>
      </c>
      <c r="Q1386" t="s">
        <v>31</v>
      </c>
      <c r="W1386" s="6"/>
      <c r="Y1386" s="6"/>
      <c r="AA1386" s="7"/>
      <c r="AC1386" s="7"/>
      <c r="AI1386" s="7"/>
      <c r="AJ1386" s="7"/>
    </row>
    <row r="1387" spans="1:36">
      <c r="A1387" t="s">
        <v>102</v>
      </c>
      <c r="B1387" t="s">
        <v>30</v>
      </c>
      <c r="C1387" s="6">
        <v>44011.388877314814</v>
      </c>
      <c r="D1387">
        <v>468.65</v>
      </c>
      <c r="E1387" s="6">
        <v>44011.618043981478</v>
      </c>
      <c r="F1387">
        <v>415.9</v>
      </c>
      <c r="G1387" s="7">
        <v>-0.11260000000000001</v>
      </c>
      <c r="H1387">
        <v>46099.73</v>
      </c>
      <c r="I1387" s="7">
        <v>9.3700000000000006E-2</v>
      </c>
      <c r="J1387">
        <v>1050</v>
      </c>
      <c r="K1387">
        <v>492082.5</v>
      </c>
      <c r="L1387">
        <v>11467739.810000001</v>
      </c>
      <c r="M1387">
        <v>67</v>
      </c>
      <c r="N1387">
        <v>688.06</v>
      </c>
      <c r="O1387" s="7">
        <v>-0.28670000000000001</v>
      </c>
      <c r="P1387" s="7">
        <v>0.28110000000000002</v>
      </c>
      <c r="Q1387" t="s">
        <v>31</v>
      </c>
      <c r="W1387" s="6"/>
      <c r="Y1387" s="6"/>
      <c r="AA1387" s="7"/>
      <c r="AC1387" s="7"/>
      <c r="AI1387" s="7"/>
      <c r="AJ1387" s="7"/>
    </row>
    <row r="1388" spans="1:36">
      <c r="A1388" t="s">
        <v>368</v>
      </c>
      <c r="B1388" t="s">
        <v>30</v>
      </c>
      <c r="C1388" s="6">
        <v>44011.618043981478</v>
      </c>
      <c r="D1388">
        <v>477.4</v>
      </c>
      <c r="E1388" s="6">
        <v>44012.57984953704</v>
      </c>
      <c r="F1388">
        <v>359.7</v>
      </c>
      <c r="G1388" s="7">
        <v>-0.2465</v>
      </c>
      <c r="H1388">
        <v>106595.77</v>
      </c>
      <c r="I1388" s="7">
        <v>0.22900000000000001</v>
      </c>
      <c r="J1388">
        <v>975</v>
      </c>
      <c r="K1388">
        <v>465465</v>
      </c>
      <c r="L1388">
        <v>11574335.58</v>
      </c>
      <c r="M1388">
        <v>67</v>
      </c>
      <c r="N1388">
        <v>1590.98</v>
      </c>
      <c r="O1388" s="7">
        <v>-8.48E-2</v>
      </c>
      <c r="P1388" s="7">
        <v>0.45540000000000003</v>
      </c>
      <c r="Q1388" t="s">
        <v>31</v>
      </c>
      <c r="W1388" s="6"/>
      <c r="Y1388" s="6"/>
      <c r="AA1388" s="7"/>
      <c r="AC1388" s="7"/>
      <c r="AI1388" s="7"/>
      <c r="AJ1388" s="7"/>
    </row>
    <row r="1389" spans="1:36">
      <c r="A1389" t="s">
        <v>369</v>
      </c>
      <c r="B1389" t="s">
        <v>30</v>
      </c>
      <c r="C1389" s="6">
        <v>44012.57984953704</v>
      </c>
      <c r="D1389">
        <v>364</v>
      </c>
      <c r="E1389" s="6">
        <v>44013.409710648149</v>
      </c>
      <c r="F1389">
        <v>359.35</v>
      </c>
      <c r="G1389" s="7">
        <v>-1.2800000000000001E-2</v>
      </c>
      <c r="H1389">
        <v>-2518.91</v>
      </c>
      <c r="I1389" s="7">
        <v>-7.1000000000000004E-3</v>
      </c>
      <c r="J1389">
        <v>975</v>
      </c>
      <c r="K1389">
        <v>354900</v>
      </c>
      <c r="L1389">
        <v>11571816.67</v>
      </c>
      <c r="M1389">
        <v>29</v>
      </c>
      <c r="N1389">
        <v>-86.86</v>
      </c>
      <c r="O1389" s="7">
        <v>-7.4700000000000003E-2</v>
      </c>
      <c r="P1389" s="7">
        <v>0.33789999999999998</v>
      </c>
      <c r="Q1389" t="s">
        <v>31</v>
      </c>
      <c r="W1389" s="6"/>
      <c r="Y1389" s="6"/>
      <c r="AA1389" s="7"/>
      <c r="AC1389" s="7"/>
      <c r="AI1389" s="7"/>
      <c r="AJ1389" s="7"/>
    </row>
    <row r="1390" spans="1:36">
      <c r="A1390" t="s">
        <v>104</v>
      </c>
      <c r="B1390" t="s">
        <v>30</v>
      </c>
      <c r="C1390" s="6">
        <v>44013.409710648149</v>
      </c>
      <c r="D1390">
        <v>310</v>
      </c>
      <c r="E1390" s="6">
        <v>44014.61109953704</v>
      </c>
      <c r="F1390">
        <v>1.3</v>
      </c>
      <c r="G1390" s="7">
        <v>-0.99580000000000002</v>
      </c>
      <c r="H1390">
        <v>297947.33</v>
      </c>
      <c r="I1390" s="7">
        <v>0.98580000000000001</v>
      </c>
      <c r="J1390">
        <v>975</v>
      </c>
      <c r="K1390">
        <v>302250</v>
      </c>
      <c r="L1390">
        <v>11869764</v>
      </c>
      <c r="M1390">
        <v>136</v>
      </c>
      <c r="N1390">
        <v>2190.79</v>
      </c>
      <c r="O1390" s="7">
        <v>-0.13289999999999999</v>
      </c>
      <c r="P1390" s="7">
        <v>0.99770000000000003</v>
      </c>
      <c r="Q1390" t="s">
        <v>31</v>
      </c>
      <c r="W1390" s="6"/>
      <c r="Y1390" s="6"/>
      <c r="AA1390" s="7"/>
      <c r="AC1390" s="7"/>
      <c r="AI1390" s="7"/>
      <c r="AJ1390" s="7"/>
    </row>
    <row r="1391" spans="1:36">
      <c r="A1391" t="s">
        <v>370</v>
      </c>
      <c r="B1391" t="s">
        <v>30</v>
      </c>
      <c r="C1391" s="6">
        <v>44014.61109953704</v>
      </c>
      <c r="D1391">
        <v>33</v>
      </c>
      <c r="E1391" s="6">
        <v>44014.645821759259</v>
      </c>
      <c r="F1391">
        <v>0.05</v>
      </c>
      <c r="G1391" s="7">
        <v>-0.99850000000000005</v>
      </c>
      <c r="H1391">
        <v>31804.01</v>
      </c>
      <c r="I1391" s="7">
        <v>0.98850000000000005</v>
      </c>
      <c r="J1391">
        <v>975</v>
      </c>
      <c r="K1391">
        <v>32175</v>
      </c>
      <c r="L1391">
        <v>11901568.01</v>
      </c>
      <c r="M1391">
        <v>11</v>
      </c>
      <c r="N1391">
        <v>2891.27</v>
      </c>
      <c r="O1391" s="7">
        <v>-1.2226999999999999</v>
      </c>
      <c r="P1391" s="7">
        <v>0.99850000000000005</v>
      </c>
      <c r="Q1391" t="s">
        <v>31</v>
      </c>
      <c r="W1391" s="6"/>
      <c r="Y1391" s="6"/>
      <c r="AA1391" s="7"/>
      <c r="AC1391" s="7"/>
      <c r="AI1391" s="7"/>
      <c r="AJ1391" s="7"/>
    </row>
    <row r="1392" spans="1:36">
      <c r="A1392" t="s">
        <v>358</v>
      </c>
      <c r="B1392" t="s">
        <v>30</v>
      </c>
      <c r="C1392" s="6">
        <v>44015.388877314814</v>
      </c>
      <c r="D1392">
        <v>507.15</v>
      </c>
      <c r="E1392" s="6">
        <v>44018.388877314814</v>
      </c>
      <c r="F1392">
        <v>500</v>
      </c>
      <c r="G1392" s="7">
        <v>-1.41E-2</v>
      </c>
      <c r="H1392">
        <v>-2848.46</v>
      </c>
      <c r="I1392" s="7">
        <v>-5.7999999999999996E-3</v>
      </c>
      <c r="J1392">
        <v>975</v>
      </c>
      <c r="K1392">
        <v>494471.25</v>
      </c>
      <c r="L1392">
        <v>11898719.550000001</v>
      </c>
      <c r="M1392">
        <v>78</v>
      </c>
      <c r="N1392">
        <v>-36.520000000000003</v>
      </c>
      <c r="O1392" s="7">
        <v>-0.13320000000000001</v>
      </c>
      <c r="P1392" s="7">
        <v>0.33939999999999998</v>
      </c>
      <c r="Q1392" t="s">
        <v>31</v>
      </c>
      <c r="W1392" s="6"/>
      <c r="Y1392" s="6"/>
      <c r="AA1392" s="7"/>
      <c r="AC1392" s="7"/>
      <c r="AI1392" s="7"/>
      <c r="AJ1392" s="7"/>
    </row>
    <row r="1393" spans="1:36">
      <c r="A1393" t="s">
        <v>371</v>
      </c>
      <c r="B1393" t="s">
        <v>30</v>
      </c>
      <c r="C1393" s="6">
        <v>44018.388877314814</v>
      </c>
      <c r="D1393">
        <v>371.3</v>
      </c>
      <c r="E1393" s="6">
        <v>44019.388877314814</v>
      </c>
      <c r="F1393">
        <v>345</v>
      </c>
      <c r="G1393" s="7">
        <v>-7.0800000000000002E-2</v>
      </c>
      <c r="H1393">
        <v>18658.580000000002</v>
      </c>
      <c r="I1393" s="7">
        <v>5.1499999999999997E-2</v>
      </c>
      <c r="J1393">
        <v>975.00009999999997</v>
      </c>
      <c r="K1393">
        <v>362017.5</v>
      </c>
      <c r="L1393">
        <v>11917378.119999999</v>
      </c>
      <c r="M1393">
        <v>78</v>
      </c>
      <c r="N1393">
        <v>239.21</v>
      </c>
      <c r="O1393" s="7">
        <v>-4.7300000000000002E-2</v>
      </c>
      <c r="P1393" s="7">
        <v>0.34810000000000002</v>
      </c>
      <c r="Q1393" t="s">
        <v>31</v>
      </c>
      <c r="W1393" s="6"/>
      <c r="Y1393" s="6"/>
      <c r="AA1393" s="7"/>
      <c r="AC1393" s="7"/>
      <c r="AI1393" s="7"/>
      <c r="AJ1393" s="7"/>
    </row>
    <row r="1394" spans="1:36">
      <c r="A1394" t="s">
        <v>372</v>
      </c>
      <c r="B1394" t="s">
        <v>30</v>
      </c>
      <c r="C1394" s="6">
        <v>44019.388877314814</v>
      </c>
      <c r="D1394">
        <v>297.75</v>
      </c>
      <c r="E1394" s="6">
        <v>44019.51734953704</v>
      </c>
      <c r="F1394">
        <v>353.2</v>
      </c>
      <c r="G1394" s="7">
        <v>0.1862</v>
      </c>
      <c r="H1394">
        <v>-60410.51</v>
      </c>
      <c r="I1394" s="7">
        <v>-0.20810000000000001</v>
      </c>
      <c r="J1394">
        <v>975</v>
      </c>
      <c r="K1394">
        <v>290306.25</v>
      </c>
      <c r="L1394">
        <v>11856967.609999999</v>
      </c>
      <c r="M1394">
        <v>38</v>
      </c>
      <c r="N1394">
        <v>-1589.75</v>
      </c>
      <c r="O1394" s="7">
        <v>-0.2024</v>
      </c>
      <c r="P1394" s="7">
        <v>0.29299999999999998</v>
      </c>
      <c r="Q1394" t="s">
        <v>31</v>
      </c>
      <c r="W1394" s="6"/>
      <c r="Y1394" s="6"/>
      <c r="AA1394" s="7"/>
      <c r="AC1394" s="7"/>
      <c r="AI1394" s="7"/>
      <c r="AJ1394" s="7"/>
    </row>
    <row r="1395" spans="1:36">
      <c r="A1395" t="s">
        <v>112</v>
      </c>
      <c r="B1395" t="s">
        <v>30</v>
      </c>
      <c r="C1395" s="6">
        <v>44019.51734953704</v>
      </c>
      <c r="D1395">
        <v>297</v>
      </c>
      <c r="E1395" s="6">
        <v>44020.614571759259</v>
      </c>
      <c r="F1395">
        <v>101.9</v>
      </c>
      <c r="G1395" s="7">
        <v>-0.65690000000000004</v>
      </c>
      <c r="H1395">
        <v>186333.23</v>
      </c>
      <c r="I1395" s="7">
        <v>0.64349999999999996</v>
      </c>
      <c r="J1395">
        <v>975</v>
      </c>
      <c r="K1395">
        <v>289575</v>
      </c>
      <c r="L1395">
        <v>12043300.84</v>
      </c>
      <c r="M1395">
        <v>106</v>
      </c>
      <c r="N1395">
        <v>1757.86</v>
      </c>
      <c r="O1395" s="7">
        <v>-0.1192</v>
      </c>
      <c r="P1395" s="7">
        <v>0.88939999999999997</v>
      </c>
      <c r="Q1395" t="s">
        <v>31</v>
      </c>
      <c r="W1395" s="6"/>
      <c r="Y1395" s="6"/>
      <c r="AA1395" s="7"/>
      <c r="AC1395" s="7"/>
      <c r="AI1395" s="7"/>
      <c r="AJ1395" s="7"/>
    </row>
    <row r="1396" spans="1:36">
      <c r="A1396" t="s">
        <v>114</v>
      </c>
      <c r="B1396" t="s">
        <v>30</v>
      </c>
      <c r="C1396" s="6">
        <v>44020.614571759259</v>
      </c>
      <c r="D1396">
        <v>227.4</v>
      </c>
      <c r="E1396" s="6">
        <v>44021.468738425923</v>
      </c>
      <c r="F1396">
        <v>197.4</v>
      </c>
      <c r="G1396" s="7">
        <v>-0.13189999999999999</v>
      </c>
      <c r="H1396">
        <v>25108.2</v>
      </c>
      <c r="I1396" s="7">
        <v>0.1132</v>
      </c>
      <c r="J1396">
        <v>975</v>
      </c>
      <c r="K1396">
        <v>221715</v>
      </c>
      <c r="L1396">
        <v>12068409.039999999</v>
      </c>
      <c r="M1396">
        <v>36</v>
      </c>
      <c r="N1396">
        <v>697.45</v>
      </c>
      <c r="O1396" s="7">
        <v>-0.49519999999999997</v>
      </c>
      <c r="P1396" s="7">
        <v>0.46970000000000001</v>
      </c>
      <c r="Q1396" t="s">
        <v>31</v>
      </c>
      <c r="W1396" s="6"/>
      <c r="Y1396" s="6"/>
      <c r="AA1396" s="7"/>
      <c r="AC1396" s="7"/>
      <c r="AI1396" s="7"/>
      <c r="AJ1396" s="7"/>
    </row>
    <row r="1397" spans="1:36">
      <c r="A1397" t="s">
        <v>116</v>
      </c>
      <c r="B1397" t="s">
        <v>30</v>
      </c>
      <c r="C1397" s="6">
        <v>44021.468738425923</v>
      </c>
      <c r="D1397">
        <v>115.6</v>
      </c>
      <c r="E1397" s="6">
        <v>44021.645821759259</v>
      </c>
      <c r="F1397">
        <v>0.05</v>
      </c>
      <c r="G1397" s="7">
        <v>-0.99960000000000004</v>
      </c>
      <c r="H1397">
        <v>111533.66</v>
      </c>
      <c r="I1397" s="7">
        <v>0.98960000000000004</v>
      </c>
      <c r="J1397">
        <v>975</v>
      </c>
      <c r="K1397">
        <v>112710</v>
      </c>
      <c r="L1397">
        <v>12179942.699999999</v>
      </c>
      <c r="M1397">
        <v>52</v>
      </c>
      <c r="N1397">
        <v>2144.88</v>
      </c>
      <c r="O1397" s="7">
        <v>-0.53849999999999998</v>
      </c>
      <c r="P1397" s="7">
        <v>0.99960000000000004</v>
      </c>
      <c r="Q1397" t="s">
        <v>31</v>
      </c>
      <c r="W1397" s="6"/>
      <c r="Y1397" s="6"/>
      <c r="AA1397" s="7"/>
      <c r="AC1397" s="7"/>
      <c r="AI1397" s="7"/>
      <c r="AJ1397" s="7"/>
    </row>
    <row r="1398" spans="1:36">
      <c r="A1398" t="s">
        <v>114</v>
      </c>
      <c r="B1398" t="s">
        <v>30</v>
      </c>
      <c r="C1398" s="6">
        <v>44022.388877314814</v>
      </c>
      <c r="D1398">
        <v>450.1</v>
      </c>
      <c r="E1398" s="6">
        <v>44025.388877314814</v>
      </c>
      <c r="F1398">
        <v>338.1</v>
      </c>
      <c r="G1398" s="7">
        <v>-0.24879999999999999</v>
      </c>
      <c r="H1398">
        <v>101515.05</v>
      </c>
      <c r="I1398" s="7">
        <v>0.23130000000000001</v>
      </c>
      <c r="J1398">
        <v>975</v>
      </c>
      <c r="K1398">
        <v>438847.5</v>
      </c>
      <c r="L1398">
        <v>12281457.75</v>
      </c>
      <c r="M1398">
        <v>78</v>
      </c>
      <c r="N1398">
        <v>1301.47</v>
      </c>
      <c r="O1398" s="7">
        <v>-0.3286</v>
      </c>
      <c r="P1398" s="7">
        <v>0.46779999999999999</v>
      </c>
      <c r="Q1398" t="s">
        <v>31</v>
      </c>
      <c r="W1398" s="6"/>
      <c r="Y1398" s="6"/>
      <c r="AA1398" s="7"/>
      <c r="AC1398" s="7"/>
      <c r="AI1398" s="7"/>
      <c r="AJ1398" s="7"/>
    </row>
    <row r="1399" spans="1:36">
      <c r="A1399" t="s">
        <v>121</v>
      </c>
      <c r="B1399" t="s">
        <v>30</v>
      </c>
      <c r="C1399" s="6">
        <v>44025.388877314814</v>
      </c>
      <c r="D1399">
        <v>350.05</v>
      </c>
      <c r="E1399" s="6">
        <v>44025.458321759259</v>
      </c>
      <c r="F1399">
        <v>424.45</v>
      </c>
      <c r="G1399" s="7">
        <v>0.21249999999999999</v>
      </c>
      <c r="H1399">
        <v>-80091.38</v>
      </c>
      <c r="I1399" s="7">
        <v>-0.23469999999999999</v>
      </c>
      <c r="J1399">
        <v>975.00009999999997</v>
      </c>
      <c r="K1399">
        <v>341298.75</v>
      </c>
      <c r="L1399">
        <v>12201366.369999999</v>
      </c>
      <c r="M1399">
        <v>21</v>
      </c>
      <c r="N1399">
        <v>-3813.88</v>
      </c>
      <c r="O1399" s="7">
        <v>-0.3291</v>
      </c>
      <c r="P1399" s="7">
        <v>6.5799999999999997E-2</v>
      </c>
      <c r="Q1399" t="s">
        <v>31</v>
      </c>
      <c r="W1399" s="6"/>
      <c r="Y1399" s="6"/>
      <c r="AA1399" s="7"/>
      <c r="AC1399" s="7"/>
      <c r="AI1399" s="7"/>
      <c r="AJ1399" s="7"/>
    </row>
    <row r="1400" spans="1:36">
      <c r="A1400" t="s">
        <v>359</v>
      </c>
      <c r="B1400" t="s">
        <v>30</v>
      </c>
      <c r="C1400" s="6">
        <v>44025.458321759259</v>
      </c>
      <c r="D1400">
        <v>410.85</v>
      </c>
      <c r="E1400" s="6">
        <v>44027.399293981478</v>
      </c>
      <c r="F1400">
        <v>62</v>
      </c>
      <c r="G1400" s="7">
        <v>-0.84909999999999997</v>
      </c>
      <c r="H1400">
        <v>335518.46000000002</v>
      </c>
      <c r="I1400" s="7">
        <v>0.83760000000000001</v>
      </c>
      <c r="J1400">
        <v>975</v>
      </c>
      <c r="K1400">
        <v>400578.75</v>
      </c>
      <c r="L1400">
        <v>12536884.83</v>
      </c>
      <c r="M1400">
        <v>138</v>
      </c>
      <c r="N1400">
        <v>2431.29</v>
      </c>
      <c r="O1400" s="7">
        <v>-3.3000000000000002E-2</v>
      </c>
      <c r="P1400" s="7">
        <v>0.89410000000000001</v>
      </c>
      <c r="Q1400" t="s">
        <v>31</v>
      </c>
      <c r="W1400" s="6"/>
      <c r="Y1400" s="6"/>
      <c r="AA1400" s="7"/>
      <c r="AC1400" s="7"/>
      <c r="AI1400" s="7"/>
      <c r="AJ1400" s="7"/>
    </row>
    <row r="1401" spans="1:36">
      <c r="A1401" t="s">
        <v>108</v>
      </c>
      <c r="B1401" t="s">
        <v>30</v>
      </c>
      <c r="C1401" s="6">
        <v>44027.399293981478</v>
      </c>
      <c r="D1401">
        <v>273</v>
      </c>
      <c r="E1401" s="6">
        <v>44027.600682870368</v>
      </c>
      <c r="F1401">
        <v>285</v>
      </c>
      <c r="G1401" s="7">
        <v>4.3999999999999997E-2</v>
      </c>
      <c r="H1401">
        <v>-18459</v>
      </c>
      <c r="I1401" s="7">
        <v>-6.4399999999999999E-2</v>
      </c>
      <c r="J1401">
        <v>1050</v>
      </c>
      <c r="K1401">
        <v>286650</v>
      </c>
      <c r="L1401">
        <v>12518425.83</v>
      </c>
      <c r="M1401">
        <v>59</v>
      </c>
      <c r="N1401">
        <v>-312.86</v>
      </c>
      <c r="O1401" s="7">
        <v>-0.2712</v>
      </c>
      <c r="P1401" s="7">
        <v>0.51959999999999995</v>
      </c>
      <c r="Q1401" t="s">
        <v>31</v>
      </c>
      <c r="W1401" s="6"/>
      <c r="Y1401" s="6"/>
      <c r="AA1401" s="7"/>
      <c r="AC1401" s="7"/>
      <c r="AI1401" s="7"/>
      <c r="AJ1401" s="7"/>
    </row>
    <row r="1402" spans="1:36">
      <c r="A1402" t="s">
        <v>106</v>
      </c>
      <c r="B1402" t="s">
        <v>30</v>
      </c>
      <c r="C1402" s="6">
        <v>44027.600682870368</v>
      </c>
      <c r="D1402">
        <v>214.1</v>
      </c>
      <c r="E1402" s="6">
        <v>44028.597210648149</v>
      </c>
      <c r="F1402">
        <v>5.0999999999999996</v>
      </c>
      <c r="G1402" s="7">
        <v>-0.97619999999999996</v>
      </c>
      <c r="H1402">
        <v>217148.4</v>
      </c>
      <c r="I1402" s="7">
        <v>0.96589999999999998</v>
      </c>
      <c r="J1402">
        <v>1050</v>
      </c>
      <c r="K1402">
        <v>224805</v>
      </c>
      <c r="L1402">
        <v>12735574.23</v>
      </c>
      <c r="M1402">
        <v>77</v>
      </c>
      <c r="N1402">
        <v>2820.11</v>
      </c>
      <c r="O1402" s="7">
        <v>-0.22839999999999999</v>
      </c>
      <c r="P1402" s="7">
        <v>0.98550000000000004</v>
      </c>
      <c r="Q1402" t="s">
        <v>31</v>
      </c>
      <c r="W1402" s="6"/>
      <c r="Y1402" s="6"/>
      <c r="AA1402" s="7"/>
      <c r="AC1402" s="7"/>
      <c r="AI1402" s="7"/>
      <c r="AJ1402" s="7"/>
    </row>
    <row r="1403" spans="1:36">
      <c r="A1403" t="s">
        <v>366</v>
      </c>
      <c r="B1403" t="s">
        <v>30</v>
      </c>
      <c r="C1403" s="6">
        <v>44028.597210648149</v>
      </c>
      <c r="D1403">
        <v>71</v>
      </c>
      <c r="E1403" s="6">
        <v>44028.645821759259</v>
      </c>
      <c r="F1403">
        <v>0.05</v>
      </c>
      <c r="G1403" s="7">
        <v>-0.99929999999999997</v>
      </c>
      <c r="H1403">
        <v>73751.48</v>
      </c>
      <c r="I1403" s="7">
        <v>0.98929999999999996</v>
      </c>
      <c r="J1403">
        <v>1050</v>
      </c>
      <c r="K1403">
        <v>74550</v>
      </c>
      <c r="L1403">
        <v>12809325.710000001</v>
      </c>
      <c r="M1403">
        <v>15</v>
      </c>
      <c r="N1403">
        <v>4916.7700000000004</v>
      </c>
      <c r="O1403" s="7">
        <v>-0.60070000000000001</v>
      </c>
      <c r="P1403" s="7">
        <v>0.99929999999999997</v>
      </c>
      <c r="Q1403" t="s">
        <v>31</v>
      </c>
      <c r="W1403" s="6"/>
      <c r="Y1403" s="6"/>
      <c r="AA1403" s="7"/>
      <c r="AC1403" s="7"/>
      <c r="AI1403" s="7"/>
      <c r="AJ1403" s="7"/>
    </row>
    <row r="1404" spans="1:36">
      <c r="A1404" t="s">
        <v>108</v>
      </c>
      <c r="B1404" t="s">
        <v>30</v>
      </c>
      <c r="C1404" s="6">
        <v>44029.388877314814</v>
      </c>
      <c r="D1404">
        <v>430.05</v>
      </c>
      <c r="E1404" s="6">
        <v>44034.496516203704</v>
      </c>
      <c r="F1404">
        <v>20.5</v>
      </c>
      <c r="G1404" s="7">
        <v>-0.95230000000000004</v>
      </c>
      <c r="H1404">
        <v>425296.72</v>
      </c>
      <c r="I1404" s="7">
        <v>0.94189999999999996</v>
      </c>
      <c r="J1404">
        <v>1050</v>
      </c>
      <c r="K1404">
        <v>451552.5</v>
      </c>
      <c r="L1404">
        <v>13234622.43</v>
      </c>
      <c r="M1404">
        <v>263</v>
      </c>
      <c r="N1404">
        <v>1617.1</v>
      </c>
      <c r="O1404" s="7">
        <v>-0.1993</v>
      </c>
      <c r="P1404" s="7">
        <v>0.98760000000000003</v>
      </c>
      <c r="Q1404" t="s">
        <v>31</v>
      </c>
      <c r="W1404" s="6"/>
      <c r="Y1404" s="6"/>
      <c r="AA1404" s="7"/>
      <c r="AC1404" s="7"/>
      <c r="AI1404" s="7"/>
      <c r="AJ1404" s="7"/>
    </row>
    <row r="1405" spans="1:36">
      <c r="A1405" t="s">
        <v>118</v>
      </c>
      <c r="B1405" t="s">
        <v>30</v>
      </c>
      <c r="C1405" s="6">
        <v>44034.496516203704</v>
      </c>
      <c r="D1405">
        <v>189.5</v>
      </c>
      <c r="E1405" s="6">
        <v>44035.461793981478</v>
      </c>
      <c r="F1405">
        <v>123.85</v>
      </c>
      <c r="G1405" s="7">
        <v>-0.34639999999999999</v>
      </c>
      <c r="H1405">
        <v>65642.320000000007</v>
      </c>
      <c r="I1405" s="7">
        <v>0.32990000000000003</v>
      </c>
      <c r="J1405">
        <v>1050</v>
      </c>
      <c r="K1405">
        <v>198975</v>
      </c>
      <c r="L1405">
        <v>13300264.76</v>
      </c>
      <c r="M1405">
        <v>68</v>
      </c>
      <c r="N1405">
        <v>965.33</v>
      </c>
      <c r="O1405" s="7">
        <v>-0.33189999999999997</v>
      </c>
      <c r="P1405" s="7">
        <v>0.64219999999999999</v>
      </c>
      <c r="Q1405" t="s">
        <v>31</v>
      </c>
      <c r="W1405" s="6"/>
      <c r="Y1405" s="6"/>
      <c r="AA1405" s="7"/>
      <c r="AC1405" s="7"/>
      <c r="AI1405" s="7"/>
      <c r="AJ1405" s="7"/>
    </row>
    <row r="1406" spans="1:36">
      <c r="A1406" t="s">
        <v>119</v>
      </c>
      <c r="B1406" t="s">
        <v>30</v>
      </c>
      <c r="C1406" s="6">
        <v>44035.461793981478</v>
      </c>
      <c r="D1406">
        <v>105.75</v>
      </c>
      <c r="E1406" s="6">
        <v>44035.645821759259</v>
      </c>
      <c r="F1406">
        <v>0.05</v>
      </c>
      <c r="G1406" s="7">
        <v>-0.99950000000000006</v>
      </c>
      <c r="H1406">
        <v>109874.1</v>
      </c>
      <c r="I1406" s="7">
        <v>0.98950000000000005</v>
      </c>
      <c r="J1406">
        <v>1050</v>
      </c>
      <c r="K1406">
        <v>111037.5</v>
      </c>
      <c r="L1406">
        <v>13410138.859999999</v>
      </c>
      <c r="M1406">
        <v>54</v>
      </c>
      <c r="N1406">
        <v>2034.71</v>
      </c>
      <c r="O1406" s="7">
        <v>-0.35649999999999998</v>
      </c>
      <c r="P1406" s="7">
        <v>0.99950000000000006</v>
      </c>
      <c r="Q1406" t="s">
        <v>31</v>
      </c>
      <c r="W1406" s="6"/>
      <c r="Y1406" s="6"/>
      <c r="AA1406" s="7"/>
      <c r="AC1406" s="7"/>
      <c r="AI1406" s="7"/>
      <c r="AJ1406" s="7"/>
    </row>
    <row r="1407" spans="1:36">
      <c r="A1407" t="s">
        <v>114</v>
      </c>
      <c r="B1407" t="s">
        <v>30</v>
      </c>
      <c r="C1407" s="6">
        <v>44036.388877314814</v>
      </c>
      <c r="D1407">
        <v>430</v>
      </c>
      <c r="E1407" s="6">
        <v>44036.600682870368</v>
      </c>
      <c r="F1407">
        <v>371.95</v>
      </c>
      <c r="G1407" s="7">
        <v>-0.13500000000000001</v>
      </c>
      <c r="H1407">
        <v>52532.03</v>
      </c>
      <c r="I1407" s="7">
        <v>0.1164</v>
      </c>
      <c r="J1407">
        <v>1050</v>
      </c>
      <c r="K1407">
        <v>451500</v>
      </c>
      <c r="L1407">
        <v>13462670.880000001</v>
      </c>
      <c r="M1407">
        <v>62</v>
      </c>
      <c r="N1407">
        <v>847.29</v>
      </c>
      <c r="O1407" s="7">
        <v>-0.40029999999999999</v>
      </c>
      <c r="P1407" s="7">
        <v>0.38140000000000002</v>
      </c>
      <c r="Q1407" t="s">
        <v>31</v>
      </c>
      <c r="W1407" s="6"/>
      <c r="Y1407" s="6"/>
      <c r="AA1407" s="7"/>
      <c r="AC1407" s="7"/>
      <c r="AI1407" s="7"/>
      <c r="AJ1407" s="7"/>
    </row>
    <row r="1408" spans="1:36">
      <c r="A1408" t="s">
        <v>115</v>
      </c>
      <c r="B1408" t="s">
        <v>30</v>
      </c>
      <c r="C1408" s="6">
        <v>44036.600682870368</v>
      </c>
      <c r="D1408">
        <v>413.35</v>
      </c>
      <c r="E1408" s="6">
        <v>44039.388877314814</v>
      </c>
      <c r="F1408">
        <v>564.65</v>
      </c>
      <c r="G1408" s="7">
        <v>0.36599999999999999</v>
      </c>
      <c r="H1408">
        <v>-169134</v>
      </c>
      <c r="I1408" s="7">
        <v>-0.38969999999999999</v>
      </c>
      <c r="J1408">
        <v>1050</v>
      </c>
      <c r="K1408">
        <v>434017.5</v>
      </c>
      <c r="L1408">
        <v>13293536.880000001</v>
      </c>
      <c r="M1408">
        <v>17</v>
      </c>
      <c r="N1408">
        <v>-9949.06</v>
      </c>
      <c r="O1408" s="7">
        <v>-0.36599999999999999</v>
      </c>
      <c r="P1408" s="7">
        <v>9.4100000000000003E-2</v>
      </c>
      <c r="Q1408" t="s">
        <v>31</v>
      </c>
      <c r="W1408" s="6"/>
      <c r="Y1408" s="6"/>
      <c r="AA1408" s="7"/>
      <c r="AC1408" s="7"/>
      <c r="AI1408" s="7"/>
      <c r="AJ1408" s="7"/>
    </row>
    <row r="1409" spans="1:36">
      <c r="A1409" t="s">
        <v>359</v>
      </c>
      <c r="B1409" t="s">
        <v>30</v>
      </c>
      <c r="C1409" s="6">
        <v>44039.388877314814</v>
      </c>
      <c r="D1409">
        <v>359.75</v>
      </c>
      <c r="E1409" s="6">
        <v>44040.527766203704</v>
      </c>
      <c r="F1409">
        <v>139.9</v>
      </c>
      <c r="G1409" s="7">
        <v>-0.61109999999999998</v>
      </c>
      <c r="H1409">
        <v>225596.17</v>
      </c>
      <c r="I1409" s="7">
        <v>0.59719999999999995</v>
      </c>
      <c r="J1409">
        <v>1050</v>
      </c>
      <c r="K1409">
        <v>377737.5</v>
      </c>
      <c r="L1409">
        <v>13519133.060000001</v>
      </c>
      <c r="M1409">
        <v>118</v>
      </c>
      <c r="N1409">
        <v>1911.83</v>
      </c>
      <c r="O1409" s="7">
        <v>-0.32519999999999999</v>
      </c>
      <c r="P1409" s="7">
        <v>0.80179999999999996</v>
      </c>
      <c r="Q1409" t="s">
        <v>31</v>
      </c>
      <c r="W1409" s="6"/>
      <c r="Y1409" s="6"/>
      <c r="AA1409" s="7"/>
      <c r="AC1409" s="7"/>
      <c r="AI1409" s="7"/>
      <c r="AJ1409" s="7"/>
    </row>
    <row r="1410" spans="1:36">
      <c r="A1410" t="s">
        <v>367</v>
      </c>
      <c r="B1410" t="s">
        <v>30</v>
      </c>
      <c r="C1410" s="6">
        <v>44040.527766203704</v>
      </c>
      <c r="D1410">
        <v>284.05</v>
      </c>
      <c r="E1410" s="6">
        <v>44041.593738425923</v>
      </c>
      <c r="F1410">
        <v>143.65</v>
      </c>
      <c r="G1410" s="7">
        <v>-0.49430000000000002</v>
      </c>
      <c r="H1410">
        <v>142929.15</v>
      </c>
      <c r="I1410" s="7">
        <v>0.47920000000000001</v>
      </c>
      <c r="J1410">
        <v>1050</v>
      </c>
      <c r="K1410">
        <v>298252.5</v>
      </c>
      <c r="L1410">
        <v>13662062.210000001</v>
      </c>
      <c r="M1410">
        <v>97</v>
      </c>
      <c r="N1410">
        <v>1473.5</v>
      </c>
      <c r="O1410" s="7">
        <v>-0.17230000000000001</v>
      </c>
      <c r="P1410" s="7">
        <v>0.77470000000000006</v>
      </c>
      <c r="Q1410" t="s">
        <v>31</v>
      </c>
      <c r="W1410" s="6"/>
      <c r="Y1410" s="6"/>
      <c r="AA1410" s="7"/>
      <c r="AC1410" s="7"/>
      <c r="AI1410" s="7"/>
      <c r="AJ1410" s="7"/>
    </row>
    <row r="1411" spans="1:36">
      <c r="A1411" t="s">
        <v>370</v>
      </c>
      <c r="B1411" t="s">
        <v>30</v>
      </c>
      <c r="C1411" s="6">
        <v>44041.593738425923</v>
      </c>
      <c r="D1411">
        <v>224.15</v>
      </c>
      <c r="E1411" s="6">
        <v>44042.430543981478</v>
      </c>
      <c r="F1411">
        <v>187.25</v>
      </c>
      <c r="G1411" s="7">
        <v>-0.1646</v>
      </c>
      <c r="H1411">
        <v>34425.300000000003</v>
      </c>
      <c r="I1411" s="7">
        <v>0.14630000000000001</v>
      </c>
      <c r="J1411">
        <v>1050</v>
      </c>
      <c r="K1411">
        <v>235357.5</v>
      </c>
      <c r="L1411">
        <v>13696487.51</v>
      </c>
      <c r="M1411">
        <v>31</v>
      </c>
      <c r="N1411">
        <v>1110.49</v>
      </c>
      <c r="O1411" s="7">
        <v>-0.25790000000000002</v>
      </c>
      <c r="P1411" s="7">
        <v>0.44700000000000001</v>
      </c>
      <c r="Q1411" t="s">
        <v>31</v>
      </c>
      <c r="W1411" s="6"/>
      <c r="Y1411" s="6"/>
      <c r="AA1411" s="7"/>
      <c r="AC1411" s="7"/>
      <c r="AI1411" s="7"/>
      <c r="AJ1411" s="7"/>
    </row>
    <row r="1412" spans="1:36">
      <c r="A1412" t="s">
        <v>371</v>
      </c>
      <c r="B1412" t="s">
        <v>30</v>
      </c>
      <c r="C1412" s="6">
        <v>44042.430543981478</v>
      </c>
      <c r="D1412">
        <v>106.35</v>
      </c>
      <c r="E1412" s="6">
        <v>44042.534710648149</v>
      </c>
      <c r="F1412">
        <v>178.45</v>
      </c>
      <c r="G1412" s="7">
        <v>0.67800000000000005</v>
      </c>
      <c r="H1412">
        <v>-78695.399999999994</v>
      </c>
      <c r="I1412" s="7">
        <v>-0.70469999999999999</v>
      </c>
      <c r="J1412">
        <v>1050</v>
      </c>
      <c r="K1412">
        <v>111667.5</v>
      </c>
      <c r="L1412">
        <v>13617792.109999999</v>
      </c>
      <c r="M1412">
        <v>31</v>
      </c>
      <c r="N1412">
        <v>-2538.56</v>
      </c>
      <c r="O1412" s="7">
        <v>-0.80489999999999995</v>
      </c>
      <c r="P1412" s="7">
        <v>0.3145</v>
      </c>
      <c r="Q1412" t="s">
        <v>31</v>
      </c>
      <c r="W1412" s="6"/>
      <c r="Y1412" s="6"/>
      <c r="AA1412" s="7"/>
      <c r="AC1412" s="7"/>
      <c r="AI1412" s="7"/>
      <c r="AJ1412" s="7"/>
    </row>
    <row r="1413" spans="1:36">
      <c r="A1413" t="s">
        <v>358</v>
      </c>
      <c r="B1413" t="s">
        <v>30</v>
      </c>
      <c r="C1413" s="6">
        <v>44042.534710648149</v>
      </c>
      <c r="D1413">
        <v>112.2</v>
      </c>
      <c r="E1413" s="6">
        <v>44042.645821759259</v>
      </c>
      <c r="F1413">
        <v>0.1</v>
      </c>
      <c r="G1413" s="7">
        <v>-0.99909999999999999</v>
      </c>
      <c r="H1413">
        <v>116525.85</v>
      </c>
      <c r="I1413" s="7">
        <v>0.98909999999999998</v>
      </c>
      <c r="J1413">
        <v>1050</v>
      </c>
      <c r="K1413">
        <v>117810</v>
      </c>
      <c r="L1413">
        <v>13734317.960000001</v>
      </c>
      <c r="M1413">
        <v>33</v>
      </c>
      <c r="N1413">
        <v>3531.09</v>
      </c>
      <c r="O1413" s="7">
        <v>-0.18890000000000001</v>
      </c>
      <c r="P1413" s="7">
        <v>0.99909999999999999</v>
      </c>
      <c r="Q1413" t="s">
        <v>31</v>
      </c>
      <c r="W1413" s="6"/>
      <c r="Y1413" s="6"/>
      <c r="AA1413" s="7"/>
      <c r="AC1413" s="7"/>
      <c r="AI1413" s="7"/>
      <c r="AJ1413" s="7"/>
    </row>
    <row r="1414" spans="1:36">
      <c r="A1414" t="s">
        <v>369</v>
      </c>
      <c r="B1414" t="s">
        <v>30</v>
      </c>
      <c r="C1414" s="6">
        <v>44043.388877314814</v>
      </c>
      <c r="D1414">
        <v>482.25</v>
      </c>
      <c r="E1414" s="6">
        <v>44043.583321759259</v>
      </c>
      <c r="F1414">
        <v>589.20000000000005</v>
      </c>
      <c r="G1414" s="7">
        <v>0.2218</v>
      </c>
      <c r="H1414">
        <v>-132372.56</v>
      </c>
      <c r="I1414" s="7">
        <v>-0.24399999999999999</v>
      </c>
      <c r="J1414">
        <v>1125</v>
      </c>
      <c r="K1414">
        <v>542531.25</v>
      </c>
      <c r="L1414">
        <v>13601945.390000001</v>
      </c>
      <c r="M1414">
        <v>57</v>
      </c>
      <c r="N1414">
        <v>-2322.33</v>
      </c>
      <c r="O1414" s="7">
        <v>-0.43120000000000003</v>
      </c>
      <c r="P1414" s="7">
        <v>7.7200000000000005E-2</v>
      </c>
      <c r="Q1414" t="s">
        <v>31</v>
      </c>
      <c r="W1414" s="6"/>
      <c r="Y1414" s="6"/>
      <c r="AA1414" s="7"/>
      <c r="AC1414" s="7"/>
      <c r="AI1414" s="7"/>
      <c r="AJ1414" s="7"/>
    </row>
    <row r="1415" spans="1:36">
      <c r="A1415" t="s">
        <v>108</v>
      </c>
      <c r="B1415" t="s">
        <v>30</v>
      </c>
      <c r="C1415" s="6">
        <v>44043.583321759259</v>
      </c>
      <c r="D1415">
        <v>398.2</v>
      </c>
      <c r="E1415" s="6">
        <v>44046.388877314814</v>
      </c>
      <c r="F1415">
        <v>570</v>
      </c>
      <c r="G1415" s="7">
        <v>0.43140000000000001</v>
      </c>
      <c r="H1415">
        <v>-204167.25</v>
      </c>
      <c r="I1415" s="7">
        <v>-0.45579999999999998</v>
      </c>
      <c r="J1415">
        <v>1125</v>
      </c>
      <c r="K1415">
        <v>447975</v>
      </c>
      <c r="L1415">
        <v>13397778.140000001</v>
      </c>
      <c r="M1415">
        <v>22</v>
      </c>
      <c r="N1415">
        <v>-9280.33</v>
      </c>
      <c r="O1415" s="7">
        <v>-0.43140000000000001</v>
      </c>
      <c r="P1415" s="7">
        <v>7.9500000000000001E-2</v>
      </c>
      <c r="Q1415" t="s">
        <v>31</v>
      </c>
      <c r="W1415" s="6"/>
      <c r="Y1415" s="6"/>
      <c r="AA1415" s="7"/>
      <c r="AC1415" s="7"/>
      <c r="AI1415" s="7"/>
      <c r="AJ1415" s="7"/>
    </row>
    <row r="1416" spans="1:36">
      <c r="A1416" t="s">
        <v>373</v>
      </c>
      <c r="B1416" t="s">
        <v>30</v>
      </c>
      <c r="C1416" s="6">
        <v>44046.388877314814</v>
      </c>
      <c r="D1416">
        <v>390.5</v>
      </c>
      <c r="E1416" s="6">
        <v>44047.413182870368</v>
      </c>
      <c r="F1416">
        <v>290</v>
      </c>
      <c r="G1416" s="7">
        <v>-0.25740000000000002</v>
      </c>
      <c r="H1416">
        <v>105406.88</v>
      </c>
      <c r="I1416" s="7">
        <v>0.2399</v>
      </c>
      <c r="J1416">
        <v>1125</v>
      </c>
      <c r="K1416">
        <v>439312.5</v>
      </c>
      <c r="L1416">
        <v>13503185.02</v>
      </c>
      <c r="M1416">
        <v>85</v>
      </c>
      <c r="N1416">
        <v>1240.08</v>
      </c>
      <c r="O1416" s="7">
        <v>-0.23880000000000001</v>
      </c>
      <c r="P1416" s="7">
        <v>0.43659999999999999</v>
      </c>
      <c r="Q1416" t="s">
        <v>31</v>
      </c>
      <c r="W1416" s="6"/>
      <c r="Y1416" s="6"/>
      <c r="AA1416" s="7"/>
      <c r="AC1416" s="7"/>
      <c r="AI1416" s="7"/>
      <c r="AJ1416" s="7"/>
    </row>
    <row r="1417" spans="1:36">
      <c r="A1417" t="s">
        <v>368</v>
      </c>
      <c r="B1417" t="s">
        <v>30</v>
      </c>
      <c r="C1417" s="6">
        <v>44047.413182870368</v>
      </c>
      <c r="D1417">
        <v>315</v>
      </c>
      <c r="E1417" s="6">
        <v>44048.499988425923</v>
      </c>
      <c r="F1417">
        <v>156.1</v>
      </c>
      <c r="G1417" s="7">
        <v>-0.50439999999999996</v>
      </c>
      <c r="H1417">
        <v>173462.63</v>
      </c>
      <c r="I1417" s="7">
        <v>0.48949999999999999</v>
      </c>
      <c r="J1417">
        <v>1125</v>
      </c>
      <c r="K1417">
        <v>354375</v>
      </c>
      <c r="L1417">
        <v>13676647.640000001</v>
      </c>
      <c r="M1417">
        <v>103</v>
      </c>
      <c r="N1417">
        <v>1684.1</v>
      </c>
      <c r="O1417" s="7">
        <v>-9.2499999999999999E-2</v>
      </c>
      <c r="P1417" s="7">
        <v>0.8881</v>
      </c>
      <c r="Q1417" t="s">
        <v>31</v>
      </c>
      <c r="W1417" s="6"/>
      <c r="Y1417" s="6"/>
      <c r="AA1417" s="7"/>
      <c r="AC1417" s="7"/>
      <c r="AI1417" s="7"/>
      <c r="AJ1417" s="7"/>
    </row>
    <row r="1418" spans="1:36">
      <c r="A1418" t="s">
        <v>105</v>
      </c>
      <c r="B1418" t="s">
        <v>30</v>
      </c>
      <c r="C1418" s="6">
        <v>44048.499988425923</v>
      </c>
      <c r="D1418">
        <v>254.85</v>
      </c>
      <c r="E1418" s="6">
        <v>44049.434016203704</v>
      </c>
      <c r="F1418">
        <v>258.3</v>
      </c>
      <c r="G1418" s="7">
        <v>1.35E-2</v>
      </c>
      <c r="H1418">
        <v>-9654.19</v>
      </c>
      <c r="I1418" s="7">
        <v>-3.3700000000000001E-2</v>
      </c>
      <c r="J1418">
        <v>1125</v>
      </c>
      <c r="K1418">
        <v>286706.25</v>
      </c>
      <c r="L1418">
        <v>13666993.460000001</v>
      </c>
      <c r="M1418">
        <v>59</v>
      </c>
      <c r="N1418">
        <v>-163.63</v>
      </c>
      <c r="O1418" s="7">
        <v>-0.49259999999999998</v>
      </c>
      <c r="P1418" s="7">
        <v>0.3286</v>
      </c>
      <c r="Q1418" t="s">
        <v>31</v>
      </c>
      <c r="W1418" s="6"/>
      <c r="Y1418" s="6"/>
      <c r="AA1418" s="7"/>
      <c r="AC1418" s="7"/>
      <c r="AI1418" s="7"/>
      <c r="AJ1418" s="7"/>
    </row>
    <row r="1419" spans="1:36">
      <c r="A1419" t="s">
        <v>107</v>
      </c>
      <c r="B1419" t="s">
        <v>30</v>
      </c>
      <c r="C1419" s="6">
        <v>44049.434016203704</v>
      </c>
      <c r="D1419">
        <v>158.69999999999999</v>
      </c>
      <c r="E1419" s="6">
        <v>44049.465266203704</v>
      </c>
      <c r="F1419">
        <v>239.35</v>
      </c>
      <c r="G1419" s="7">
        <v>0.50819999999999999</v>
      </c>
      <c r="H1419">
        <v>-95209.31</v>
      </c>
      <c r="I1419" s="7">
        <v>-0.5333</v>
      </c>
      <c r="J1419">
        <v>1125</v>
      </c>
      <c r="K1419">
        <v>178537.5</v>
      </c>
      <c r="L1419">
        <v>13571784.140000001</v>
      </c>
      <c r="M1419">
        <v>10</v>
      </c>
      <c r="N1419">
        <v>-9520.93</v>
      </c>
      <c r="O1419" s="7">
        <v>-0.50819999999999999</v>
      </c>
      <c r="P1419" s="7">
        <v>0.16819999999999999</v>
      </c>
      <c r="Q1419" t="s">
        <v>31</v>
      </c>
      <c r="W1419" s="6"/>
      <c r="Y1419" s="6"/>
      <c r="AA1419" s="7"/>
      <c r="AC1419" s="7"/>
      <c r="AI1419" s="7"/>
      <c r="AJ1419" s="7"/>
    </row>
    <row r="1420" spans="1:36">
      <c r="A1420" t="s">
        <v>105</v>
      </c>
      <c r="B1420" t="s">
        <v>30</v>
      </c>
      <c r="C1420" s="6">
        <v>44049.465266203704</v>
      </c>
      <c r="D1420">
        <v>201.4</v>
      </c>
      <c r="E1420" s="6">
        <v>44049.520821759259</v>
      </c>
      <c r="F1420">
        <v>292</v>
      </c>
      <c r="G1420" s="7">
        <v>0.44990000000000002</v>
      </c>
      <c r="H1420">
        <v>-107475.75</v>
      </c>
      <c r="I1420" s="7">
        <v>-0.4743</v>
      </c>
      <c r="J1420">
        <v>1125</v>
      </c>
      <c r="K1420">
        <v>226575</v>
      </c>
      <c r="L1420">
        <v>13464308.390000001</v>
      </c>
      <c r="M1420">
        <v>17</v>
      </c>
      <c r="N1420">
        <v>-6322.1</v>
      </c>
      <c r="O1420" s="7">
        <v>-0.44990000000000002</v>
      </c>
      <c r="P1420" s="7">
        <v>0.3841</v>
      </c>
      <c r="Q1420" t="s">
        <v>31</v>
      </c>
      <c r="W1420" s="6"/>
      <c r="Y1420" s="6"/>
      <c r="AA1420" s="7"/>
      <c r="AC1420" s="7"/>
      <c r="AI1420" s="7"/>
      <c r="AJ1420" s="7"/>
    </row>
    <row r="1421" spans="1:36">
      <c r="A1421" t="s">
        <v>108</v>
      </c>
      <c r="B1421" t="s">
        <v>30</v>
      </c>
      <c r="C1421" s="6">
        <v>44049.520821759259</v>
      </c>
      <c r="D1421">
        <v>118.05</v>
      </c>
      <c r="E1421" s="6">
        <v>44049.604155092595</v>
      </c>
      <c r="F1421">
        <v>179.15</v>
      </c>
      <c r="G1421" s="7">
        <v>0.51759999999999995</v>
      </c>
      <c r="H1421">
        <v>-67275.600000000006</v>
      </c>
      <c r="I1421" s="7">
        <v>-0.54279999999999995</v>
      </c>
      <c r="J1421">
        <v>1050</v>
      </c>
      <c r="K1421">
        <v>123952.5</v>
      </c>
      <c r="L1421">
        <v>13397032.789999999</v>
      </c>
      <c r="M1421">
        <v>25</v>
      </c>
      <c r="N1421">
        <v>-2691.02</v>
      </c>
      <c r="O1421" s="7">
        <v>-0.74039999999999995</v>
      </c>
      <c r="P1421" s="7">
        <v>0.87170000000000003</v>
      </c>
      <c r="Q1421" t="s">
        <v>31</v>
      </c>
      <c r="W1421" s="6"/>
      <c r="Y1421" s="6"/>
      <c r="AA1421" s="7"/>
      <c r="AC1421" s="7"/>
      <c r="AI1421" s="7"/>
      <c r="AJ1421" s="7"/>
    </row>
    <row r="1422" spans="1:36">
      <c r="A1422" t="s">
        <v>106</v>
      </c>
      <c r="B1422" t="s">
        <v>30</v>
      </c>
      <c r="C1422" s="6">
        <v>44049.604155092595</v>
      </c>
      <c r="D1422">
        <v>27.7</v>
      </c>
      <c r="E1422" s="6">
        <v>44049.645821759259</v>
      </c>
      <c r="F1422">
        <v>42.35</v>
      </c>
      <c r="G1422" s="7">
        <v>0.52890000000000004</v>
      </c>
      <c r="H1422">
        <v>-16118.03</v>
      </c>
      <c r="I1422" s="7">
        <v>-0.55420000000000003</v>
      </c>
      <c r="J1422">
        <v>1050</v>
      </c>
      <c r="K1422">
        <v>29085</v>
      </c>
      <c r="L1422">
        <v>13380914.77</v>
      </c>
      <c r="M1422">
        <v>13</v>
      </c>
      <c r="N1422">
        <v>-1239.8499999999999</v>
      </c>
      <c r="O1422" s="7">
        <v>-1.0450999999999999</v>
      </c>
      <c r="P1422" s="7">
        <v>0.56499999999999995</v>
      </c>
      <c r="Q1422" t="s">
        <v>31</v>
      </c>
      <c r="W1422" s="6"/>
      <c r="Y1422" s="6"/>
      <c r="AA1422" s="7"/>
      <c r="AC1422" s="7"/>
      <c r="AI1422" s="7"/>
      <c r="AJ1422" s="7"/>
    </row>
    <row r="1423" spans="1:36">
      <c r="A1423" t="s">
        <v>105</v>
      </c>
      <c r="B1423" t="s">
        <v>30</v>
      </c>
      <c r="C1423" s="6">
        <v>44050.388877314814</v>
      </c>
      <c r="D1423">
        <v>366.75</v>
      </c>
      <c r="E1423" s="6">
        <v>44050.503460648149</v>
      </c>
      <c r="F1423">
        <v>498.25</v>
      </c>
      <c r="G1423" s="7">
        <v>0.35859999999999997</v>
      </c>
      <c r="H1423">
        <v>-157668.75</v>
      </c>
      <c r="I1423" s="7">
        <v>-0.3821</v>
      </c>
      <c r="J1423">
        <v>1125</v>
      </c>
      <c r="K1423">
        <v>412593.75</v>
      </c>
      <c r="L1423">
        <v>13223246.02</v>
      </c>
      <c r="M1423">
        <v>34</v>
      </c>
      <c r="N1423">
        <v>-4637.32</v>
      </c>
      <c r="O1423" s="7">
        <v>-0.35859999999999997</v>
      </c>
      <c r="P1423" s="7">
        <v>4.0599999999999997E-2</v>
      </c>
      <c r="Q1423" t="s">
        <v>31</v>
      </c>
      <c r="W1423" s="6"/>
      <c r="Y1423" s="6"/>
      <c r="AA1423" s="7"/>
      <c r="AC1423" s="7"/>
      <c r="AI1423" s="7"/>
      <c r="AJ1423" s="7"/>
    </row>
    <row r="1424" spans="1:36">
      <c r="A1424" t="s">
        <v>108</v>
      </c>
      <c r="B1424" t="s">
        <v>30</v>
      </c>
      <c r="C1424" s="6">
        <v>44050.503460648149</v>
      </c>
      <c r="D1424">
        <v>341</v>
      </c>
      <c r="E1424" s="6">
        <v>44053.593738425923</v>
      </c>
      <c r="F1424">
        <v>240.85</v>
      </c>
      <c r="G1424" s="7">
        <v>-0.29370000000000002</v>
      </c>
      <c r="H1424">
        <v>99048.07</v>
      </c>
      <c r="I1424" s="7">
        <v>0.27660000000000001</v>
      </c>
      <c r="J1424">
        <v>1050</v>
      </c>
      <c r="K1424">
        <v>358050</v>
      </c>
      <c r="L1424">
        <v>13322294.09</v>
      </c>
      <c r="M1424">
        <v>104</v>
      </c>
      <c r="N1424">
        <v>952.39</v>
      </c>
      <c r="O1424" s="7">
        <v>-0.20280000000000001</v>
      </c>
      <c r="P1424" s="7">
        <v>0.53669999999999995</v>
      </c>
      <c r="Q1424" t="s">
        <v>31</v>
      </c>
      <c r="W1424" s="6"/>
      <c r="Y1424" s="6"/>
      <c r="AA1424" s="7"/>
      <c r="AC1424" s="7"/>
      <c r="AI1424" s="7"/>
      <c r="AJ1424" s="7"/>
    </row>
    <row r="1425" spans="1:36">
      <c r="A1425" t="s">
        <v>110</v>
      </c>
      <c r="B1425" t="s">
        <v>30</v>
      </c>
      <c r="C1425" s="6">
        <v>44053.593738425923</v>
      </c>
      <c r="D1425">
        <v>330</v>
      </c>
      <c r="E1425" s="6">
        <v>44054.388877314814</v>
      </c>
      <c r="F1425">
        <v>512.04999999999995</v>
      </c>
      <c r="G1425" s="7">
        <v>0.55169999999999997</v>
      </c>
      <c r="H1425">
        <v>-199994.02</v>
      </c>
      <c r="I1425" s="7">
        <v>-0.57720000000000005</v>
      </c>
      <c r="J1425">
        <v>1050</v>
      </c>
      <c r="K1425">
        <v>346500</v>
      </c>
      <c r="L1425">
        <v>13122300.07</v>
      </c>
      <c r="M1425">
        <v>19</v>
      </c>
      <c r="N1425">
        <v>-10526</v>
      </c>
      <c r="O1425" s="7">
        <v>-0.55169999999999997</v>
      </c>
      <c r="P1425" s="7">
        <v>5.33E-2</v>
      </c>
      <c r="Q1425" t="s">
        <v>31</v>
      </c>
      <c r="W1425" s="6"/>
      <c r="Y1425" s="6"/>
      <c r="AA1425" s="7"/>
      <c r="AC1425" s="7"/>
      <c r="AI1425" s="7"/>
      <c r="AJ1425" s="7"/>
    </row>
    <row r="1426" spans="1:36">
      <c r="A1426" t="s">
        <v>371</v>
      </c>
      <c r="B1426" t="s">
        <v>30</v>
      </c>
      <c r="C1426" s="6">
        <v>44054.388877314814</v>
      </c>
      <c r="D1426">
        <v>262.75</v>
      </c>
      <c r="E1426" s="6">
        <v>44055.388877314814</v>
      </c>
      <c r="F1426">
        <v>281.45</v>
      </c>
      <c r="G1426" s="7">
        <v>7.1199999999999999E-2</v>
      </c>
      <c r="H1426">
        <v>-25349.1</v>
      </c>
      <c r="I1426" s="7">
        <v>-9.1899999999999996E-2</v>
      </c>
      <c r="J1426">
        <v>1050</v>
      </c>
      <c r="K1426">
        <v>275887.5</v>
      </c>
      <c r="L1426">
        <v>13096950.970000001</v>
      </c>
      <c r="M1426">
        <v>78</v>
      </c>
      <c r="N1426">
        <v>-324.99</v>
      </c>
      <c r="O1426" s="7">
        <v>-0.3911</v>
      </c>
      <c r="P1426" s="7">
        <v>0.38500000000000001</v>
      </c>
      <c r="Q1426" t="s">
        <v>31</v>
      </c>
      <c r="W1426" s="6"/>
      <c r="Y1426" s="6"/>
      <c r="AA1426" s="7"/>
      <c r="AC1426" s="7"/>
      <c r="AI1426" s="7"/>
      <c r="AJ1426" s="7"/>
    </row>
    <row r="1427" spans="1:36">
      <c r="A1427" t="s">
        <v>370</v>
      </c>
      <c r="B1427" t="s">
        <v>30</v>
      </c>
      <c r="C1427" s="6">
        <v>44055.388877314814</v>
      </c>
      <c r="D1427">
        <v>175.5</v>
      </c>
      <c r="E1427" s="6">
        <v>44055.468738425923</v>
      </c>
      <c r="F1427">
        <v>241.65</v>
      </c>
      <c r="G1427" s="7">
        <v>0.37690000000000001</v>
      </c>
      <c r="H1427">
        <v>-73837.570000000007</v>
      </c>
      <c r="I1427" s="7">
        <v>-0.4007</v>
      </c>
      <c r="J1427">
        <v>1050</v>
      </c>
      <c r="K1427">
        <v>184275</v>
      </c>
      <c r="L1427">
        <v>13023113.390000001</v>
      </c>
      <c r="M1427">
        <v>24</v>
      </c>
      <c r="N1427">
        <v>-3076.57</v>
      </c>
      <c r="O1427" s="7">
        <v>-0.50109999999999999</v>
      </c>
      <c r="P1427" s="7">
        <v>0.1573</v>
      </c>
      <c r="Q1427" t="s">
        <v>31</v>
      </c>
      <c r="W1427" s="6"/>
      <c r="Y1427" s="6"/>
      <c r="AA1427" s="7"/>
      <c r="AC1427" s="7"/>
      <c r="AI1427" s="7"/>
      <c r="AJ1427" s="7"/>
    </row>
    <row r="1428" spans="1:36">
      <c r="A1428" t="s">
        <v>371</v>
      </c>
      <c r="B1428" t="s">
        <v>30</v>
      </c>
      <c r="C1428" s="6">
        <v>44055.468738425923</v>
      </c>
      <c r="D1428">
        <v>191.9</v>
      </c>
      <c r="E1428" s="6">
        <v>44056.489571759259</v>
      </c>
      <c r="F1428">
        <v>54.95</v>
      </c>
      <c r="G1428" s="7">
        <v>-0.7137</v>
      </c>
      <c r="H1428">
        <v>141205.57</v>
      </c>
      <c r="I1428" s="7">
        <v>0.70079999999999998</v>
      </c>
      <c r="J1428">
        <v>1050</v>
      </c>
      <c r="K1428">
        <v>201495</v>
      </c>
      <c r="L1428">
        <v>13164318.970000001</v>
      </c>
      <c r="M1428">
        <v>84</v>
      </c>
      <c r="N1428">
        <v>1681.02</v>
      </c>
      <c r="O1428" s="7">
        <v>-5.5500000000000001E-2</v>
      </c>
      <c r="P1428" s="7">
        <v>0.88560000000000005</v>
      </c>
      <c r="Q1428" t="s">
        <v>31</v>
      </c>
      <c r="W1428" s="6"/>
      <c r="Y1428" s="6"/>
      <c r="AA1428" s="7"/>
      <c r="AC1428" s="7"/>
      <c r="AI1428" s="7"/>
      <c r="AJ1428" s="7"/>
    </row>
    <row r="1429" spans="1:36">
      <c r="A1429" t="s">
        <v>111</v>
      </c>
      <c r="B1429" t="s">
        <v>30</v>
      </c>
      <c r="C1429" s="6">
        <v>44056.489571759259</v>
      </c>
      <c r="D1429">
        <v>84</v>
      </c>
      <c r="E1429" s="6">
        <v>44056.645821759259</v>
      </c>
      <c r="F1429">
        <v>0.05</v>
      </c>
      <c r="G1429" s="7">
        <v>-0.99939999999999996</v>
      </c>
      <c r="H1429">
        <v>87264.98</v>
      </c>
      <c r="I1429" s="7">
        <v>0.98939999999999995</v>
      </c>
      <c r="J1429">
        <v>1050</v>
      </c>
      <c r="K1429">
        <v>88200</v>
      </c>
      <c r="L1429">
        <v>13251583.939999999</v>
      </c>
      <c r="M1429">
        <v>46</v>
      </c>
      <c r="N1429">
        <v>1897.06</v>
      </c>
      <c r="O1429" s="7">
        <v>-0.41370000000000001</v>
      </c>
      <c r="P1429" s="7">
        <v>0.99939999999999996</v>
      </c>
      <c r="Q1429" t="s">
        <v>31</v>
      </c>
      <c r="W1429" s="6"/>
      <c r="Y1429" s="6"/>
      <c r="AA1429" s="7"/>
      <c r="AC1429" s="7"/>
      <c r="AI1429" s="7"/>
      <c r="AJ1429" s="7"/>
    </row>
    <row r="1430" spans="1:36">
      <c r="A1430" t="s">
        <v>112</v>
      </c>
      <c r="B1430" t="s">
        <v>30</v>
      </c>
      <c r="C1430" s="6">
        <v>44057.388877314814</v>
      </c>
      <c r="D1430">
        <v>324.10000000000002</v>
      </c>
      <c r="E1430" s="6">
        <v>44057.42359953704</v>
      </c>
      <c r="F1430">
        <v>343.3</v>
      </c>
      <c r="G1430" s="7">
        <v>5.9200000000000003E-2</v>
      </c>
      <c r="H1430">
        <v>-27167.7</v>
      </c>
      <c r="I1430" s="7">
        <v>-7.9799999999999996E-2</v>
      </c>
      <c r="J1430">
        <v>1050</v>
      </c>
      <c r="K1430">
        <v>340305</v>
      </c>
      <c r="L1430">
        <v>13224416.24</v>
      </c>
      <c r="M1430">
        <v>11</v>
      </c>
      <c r="N1430">
        <v>-2469.79</v>
      </c>
      <c r="O1430" s="7">
        <v>-0.23080000000000001</v>
      </c>
      <c r="P1430" s="7">
        <v>3.73E-2</v>
      </c>
      <c r="Q1430" t="s">
        <v>31</v>
      </c>
      <c r="W1430" s="6"/>
      <c r="Y1430" s="6"/>
      <c r="AA1430" s="7"/>
      <c r="AC1430" s="7"/>
      <c r="AI1430" s="7"/>
      <c r="AJ1430" s="7"/>
    </row>
    <row r="1431" spans="1:36">
      <c r="A1431" t="s">
        <v>372</v>
      </c>
      <c r="B1431" t="s">
        <v>30</v>
      </c>
      <c r="C1431" s="6">
        <v>44057.42359953704</v>
      </c>
      <c r="D1431">
        <v>302.05</v>
      </c>
      <c r="E1431" s="6">
        <v>44060.631932870368</v>
      </c>
      <c r="F1431">
        <v>103.35</v>
      </c>
      <c r="G1431" s="7">
        <v>-0.65780000000000005</v>
      </c>
      <c r="H1431">
        <v>204378.3</v>
      </c>
      <c r="I1431" s="7">
        <v>0.64439999999999997</v>
      </c>
      <c r="J1431">
        <v>1050</v>
      </c>
      <c r="K1431">
        <v>317152.5</v>
      </c>
      <c r="L1431">
        <v>13428794.539999999</v>
      </c>
      <c r="M1431">
        <v>138</v>
      </c>
      <c r="N1431">
        <v>1481</v>
      </c>
      <c r="O1431" s="7">
        <v>-7.4300000000000005E-2</v>
      </c>
      <c r="P1431" s="7">
        <v>0.81740000000000002</v>
      </c>
      <c r="Q1431" t="s">
        <v>31</v>
      </c>
      <c r="W1431" s="6"/>
      <c r="Y1431" s="6"/>
      <c r="AA1431" s="7"/>
      <c r="AC1431" s="7"/>
      <c r="AI1431" s="7"/>
      <c r="AJ1431" s="7"/>
    </row>
    <row r="1432" spans="1:36">
      <c r="A1432" t="s">
        <v>108</v>
      </c>
      <c r="B1432" t="s">
        <v>30</v>
      </c>
      <c r="C1432" s="6">
        <v>44060.631932870368</v>
      </c>
      <c r="D1432">
        <v>255.95</v>
      </c>
      <c r="E1432" s="6">
        <v>44063.388877314814</v>
      </c>
      <c r="F1432">
        <v>24.25</v>
      </c>
      <c r="G1432" s="7">
        <v>-0.90529999999999999</v>
      </c>
      <c r="H1432">
        <v>240342.9</v>
      </c>
      <c r="I1432" s="7">
        <v>0.89429999999999998</v>
      </c>
      <c r="J1432">
        <v>1050</v>
      </c>
      <c r="K1432">
        <v>268747.5</v>
      </c>
      <c r="L1432">
        <v>13669137.439999999</v>
      </c>
      <c r="M1432">
        <v>162</v>
      </c>
      <c r="N1432">
        <v>1483.6</v>
      </c>
      <c r="O1432" s="7">
        <v>-0.16020000000000001</v>
      </c>
      <c r="P1432" s="7">
        <v>0.95620000000000005</v>
      </c>
      <c r="Q1432" t="s">
        <v>31</v>
      </c>
      <c r="W1432" s="6"/>
      <c r="Y1432" s="6"/>
      <c r="AA1432" s="7"/>
      <c r="AC1432" s="7"/>
      <c r="AI1432" s="7"/>
      <c r="AJ1432" s="7"/>
    </row>
    <row r="1433" spans="1:36">
      <c r="A1433" t="s">
        <v>358</v>
      </c>
      <c r="B1433" t="s">
        <v>30</v>
      </c>
      <c r="C1433" s="6">
        <v>44063.388877314814</v>
      </c>
      <c r="D1433">
        <v>106.05</v>
      </c>
      <c r="E1433" s="6">
        <v>44063.645821759259</v>
      </c>
      <c r="F1433">
        <v>0.1</v>
      </c>
      <c r="G1433" s="7">
        <v>-0.99909999999999999</v>
      </c>
      <c r="H1433">
        <v>110132.93</v>
      </c>
      <c r="I1433" s="7">
        <v>0.98899999999999999</v>
      </c>
      <c r="J1433">
        <v>1050</v>
      </c>
      <c r="K1433">
        <v>111352.5</v>
      </c>
      <c r="L1433">
        <v>13779270.369999999</v>
      </c>
      <c r="M1433">
        <v>75</v>
      </c>
      <c r="N1433">
        <v>1468.44</v>
      </c>
      <c r="O1433" s="7">
        <v>-1.0390999999999999</v>
      </c>
      <c r="P1433" s="7">
        <v>0.99909999999999999</v>
      </c>
      <c r="Q1433" t="s">
        <v>31</v>
      </c>
      <c r="W1433" s="6"/>
      <c r="Y1433" s="6"/>
      <c r="AA1433" s="7"/>
      <c r="AC1433" s="7"/>
      <c r="AI1433" s="7"/>
      <c r="AJ1433" s="7"/>
    </row>
    <row r="1434" spans="1:36">
      <c r="A1434" t="s">
        <v>371</v>
      </c>
      <c r="B1434" t="s">
        <v>30</v>
      </c>
      <c r="C1434" s="6">
        <v>44064.388877314814</v>
      </c>
      <c r="D1434">
        <v>313</v>
      </c>
      <c r="E1434" s="6">
        <v>44068.597210648149</v>
      </c>
      <c r="F1434">
        <v>40.25</v>
      </c>
      <c r="G1434" s="7">
        <v>-0.87139999999999995</v>
      </c>
      <c r="H1434">
        <v>282678.38</v>
      </c>
      <c r="I1434" s="7">
        <v>0.86009999999999998</v>
      </c>
      <c r="J1434">
        <v>1050</v>
      </c>
      <c r="K1434">
        <v>328650</v>
      </c>
      <c r="L1434">
        <v>14061948.74</v>
      </c>
      <c r="M1434">
        <v>215</v>
      </c>
      <c r="N1434">
        <v>1314.78</v>
      </c>
      <c r="O1434" s="7">
        <v>-0.1487</v>
      </c>
      <c r="P1434" s="7">
        <v>0.91010000000000002</v>
      </c>
      <c r="Q1434" t="s">
        <v>31</v>
      </c>
      <c r="W1434" s="6"/>
      <c r="Y1434" s="6"/>
      <c r="AA1434" s="7"/>
      <c r="AC1434" s="7"/>
      <c r="AI1434" s="7"/>
      <c r="AJ1434" s="7"/>
    </row>
    <row r="1435" spans="1:36">
      <c r="A1435" t="s">
        <v>118</v>
      </c>
      <c r="B1435" t="s">
        <v>30</v>
      </c>
      <c r="C1435" s="6">
        <v>44068.597210648149</v>
      </c>
      <c r="D1435">
        <v>211.9</v>
      </c>
      <c r="E1435" s="6">
        <v>44069.388877314814</v>
      </c>
      <c r="F1435">
        <v>415.45</v>
      </c>
      <c r="G1435" s="7">
        <v>0.96060000000000001</v>
      </c>
      <c r="H1435">
        <v>-220314.67</v>
      </c>
      <c r="I1435" s="7">
        <v>-0.99019999999999997</v>
      </c>
      <c r="J1435">
        <v>1050</v>
      </c>
      <c r="K1435">
        <v>222495</v>
      </c>
      <c r="L1435">
        <v>13841634.07</v>
      </c>
      <c r="M1435">
        <v>18</v>
      </c>
      <c r="N1435">
        <v>-12239.7</v>
      </c>
      <c r="O1435" s="7">
        <v>-0.96060000000000001</v>
      </c>
      <c r="P1435" s="7">
        <v>8.3799999999999999E-2</v>
      </c>
      <c r="Q1435" t="s">
        <v>31</v>
      </c>
      <c r="W1435" s="6"/>
      <c r="Y1435" s="6"/>
      <c r="AA1435" s="7"/>
      <c r="AC1435" s="7"/>
      <c r="AI1435" s="7"/>
      <c r="AJ1435" s="7"/>
    </row>
    <row r="1436" spans="1:36">
      <c r="A1436" t="s">
        <v>124</v>
      </c>
      <c r="B1436" t="s">
        <v>30</v>
      </c>
      <c r="C1436" s="6">
        <v>44069.388877314814</v>
      </c>
      <c r="D1436">
        <v>232.05</v>
      </c>
      <c r="E1436" s="6">
        <v>44070.645821759259</v>
      </c>
      <c r="F1436">
        <v>0.05</v>
      </c>
      <c r="G1436" s="7">
        <v>-0.99980000000000002</v>
      </c>
      <c r="H1436">
        <v>241162.95</v>
      </c>
      <c r="I1436" s="7">
        <v>0.98980000000000001</v>
      </c>
      <c r="J1436">
        <v>1050</v>
      </c>
      <c r="K1436">
        <v>243652.5</v>
      </c>
      <c r="L1436">
        <v>14082797.02</v>
      </c>
      <c r="M1436">
        <v>152</v>
      </c>
      <c r="N1436">
        <v>1586.6</v>
      </c>
      <c r="O1436" s="7">
        <v>-0.3876</v>
      </c>
      <c r="P1436" s="7">
        <v>0.99980000000000002</v>
      </c>
      <c r="Q1436" t="s">
        <v>31</v>
      </c>
      <c r="W1436" s="6"/>
      <c r="Y1436" s="6"/>
      <c r="AA1436" s="7"/>
      <c r="AC1436" s="7"/>
      <c r="AI1436" s="7"/>
      <c r="AJ1436" s="7"/>
    </row>
    <row r="1437" spans="1:36">
      <c r="A1437" t="s">
        <v>136</v>
      </c>
      <c r="B1437" t="s">
        <v>30</v>
      </c>
      <c r="C1437" s="6">
        <v>44071.388877314814</v>
      </c>
      <c r="D1437">
        <v>326.85000000000002</v>
      </c>
      <c r="E1437" s="6">
        <v>44074.465266203704</v>
      </c>
      <c r="F1437">
        <v>144.69999999999999</v>
      </c>
      <c r="G1437" s="7">
        <v>-0.55730000000000002</v>
      </c>
      <c r="H1437">
        <v>172998.64</v>
      </c>
      <c r="I1437" s="7">
        <v>0.54290000000000005</v>
      </c>
      <c r="J1437">
        <v>975</v>
      </c>
      <c r="K1437">
        <v>318678.75</v>
      </c>
      <c r="L1437">
        <v>14255795.66</v>
      </c>
      <c r="M1437">
        <v>100</v>
      </c>
      <c r="N1437">
        <v>1729.99</v>
      </c>
      <c r="O1437" s="7">
        <v>-0.44990000000000002</v>
      </c>
      <c r="P1437" s="7">
        <v>0.91139999999999999</v>
      </c>
      <c r="Q1437" t="s">
        <v>31</v>
      </c>
      <c r="W1437" s="6"/>
      <c r="Y1437" s="6"/>
      <c r="AA1437" s="7"/>
      <c r="AC1437" s="7"/>
      <c r="AI1437" s="7"/>
      <c r="AJ1437" s="7"/>
    </row>
    <row r="1438" spans="1:36">
      <c r="A1438" t="s">
        <v>144</v>
      </c>
      <c r="B1438" t="s">
        <v>30</v>
      </c>
      <c r="C1438" s="6">
        <v>44074.465266203704</v>
      </c>
      <c r="D1438">
        <v>382.4</v>
      </c>
      <c r="E1438" s="6">
        <v>44075.534710648149</v>
      </c>
      <c r="F1438">
        <v>170.45</v>
      </c>
      <c r="G1438" s="7">
        <v>-0.55430000000000001</v>
      </c>
      <c r="H1438">
        <v>201260.96</v>
      </c>
      <c r="I1438" s="7">
        <v>0.53979999999999995</v>
      </c>
      <c r="J1438">
        <v>975</v>
      </c>
      <c r="K1438">
        <v>372840</v>
      </c>
      <c r="L1438">
        <v>14457056.619999999</v>
      </c>
      <c r="M1438">
        <v>98</v>
      </c>
      <c r="N1438">
        <v>2053.6799999999998</v>
      </c>
      <c r="O1438" s="7">
        <v>-1.7000000000000001E-2</v>
      </c>
      <c r="P1438" s="7">
        <v>0.72370000000000001</v>
      </c>
      <c r="Q1438" t="s">
        <v>31</v>
      </c>
      <c r="W1438" s="6"/>
      <c r="Y1438" s="6"/>
      <c r="AA1438" s="7"/>
      <c r="AC1438" s="7"/>
      <c r="AI1438" s="7"/>
      <c r="AJ1438" s="7"/>
    </row>
    <row r="1439" spans="1:36">
      <c r="A1439" t="s">
        <v>138</v>
      </c>
      <c r="B1439" t="s">
        <v>30</v>
      </c>
      <c r="C1439" s="6">
        <v>44075.534710648149</v>
      </c>
      <c r="D1439">
        <v>345.1</v>
      </c>
      <c r="E1439" s="6">
        <v>44075.61109953704</v>
      </c>
      <c r="F1439">
        <v>451.4</v>
      </c>
      <c r="G1439" s="7">
        <v>0.308</v>
      </c>
      <c r="H1439">
        <v>-119978.25</v>
      </c>
      <c r="I1439" s="7">
        <v>-0.33110000000000001</v>
      </c>
      <c r="J1439">
        <v>1050</v>
      </c>
      <c r="K1439">
        <v>362355</v>
      </c>
      <c r="L1439">
        <v>14337078.369999999</v>
      </c>
      <c r="M1439">
        <v>23</v>
      </c>
      <c r="N1439">
        <v>-5216.45</v>
      </c>
      <c r="O1439" s="7">
        <v>-0.37609999999999999</v>
      </c>
      <c r="P1439" s="7">
        <v>0.36249999999999999</v>
      </c>
      <c r="Q1439" t="s">
        <v>31</v>
      </c>
      <c r="W1439" s="6"/>
      <c r="Y1439" s="6"/>
      <c r="AA1439" s="7"/>
      <c r="AC1439" s="7"/>
      <c r="AI1439" s="7"/>
      <c r="AJ1439" s="7"/>
    </row>
    <row r="1440" spans="1:36">
      <c r="A1440" t="s">
        <v>130</v>
      </c>
      <c r="B1440" t="s">
        <v>30</v>
      </c>
      <c r="C1440" s="6">
        <v>44075.61109953704</v>
      </c>
      <c r="D1440">
        <v>379.55</v>
      </c>
      <c r="E1440" s="6">
        <v>44076.593738425923</v>
      </c>
      <c r="F1440">
        <v>322.55</v>
      </c>
      <c r="G1440" s="7">
        <v>-0.1502</v>
      </c>
      <c r="H1440">
        <v>52477.95</v>
      </c>
      <c r="I1440" s="7">
        <v>0.13170000000000001</v>
      </c>
      <c r="J1440">
        <v>1050</v>
      </c>
      <c r="K1440">
        <v>398527.5</v>
      </c>
      <c r="L1440">
        <v>14389556.32</v>
      </c>
      <c r="M1440">
        <v>73</v>
      </c>
      <c r="N1440">
        <v>718.88</v>
      </c>
      <c r="O1440" s="7">
        <v>-0.44119999999999998</v>
      </c>
      <c r="P1440" s="7">
        <v>0.52580000000000005</v>
      </c>
      <c r="Q1440" t="s">
        <v>31</v>
      </c>
      <c r="W1440" s="6"/>
      <c r="Y1440" s="6"/>
      <c r="AA1440" s="7"/>
      <c r="AC1440" s="7"/>
      <c r="AI1440" s="7"/>
      <c r="AJ1440" s="7"/>
    </row>
    <row r="1441" spans="1:36">
      <c r="A1441" t="s">
        <v>132</v>
      </c>
      <c r="B1441" t="s">
        <v>30</v>
      </c>
      <c r="C1441" s="6">
        <v>44076.593738425923</v>
      </c>
      <c r="D1441">
        <v>175.85</v>
      </c>
      <c r="E1441" s="6">
        <v>44077.482627314814</v>
      </c>
      <c r="F1441">
        <v>112.85</v>
      </c>
      <c r="G1441" s="7">
        <v>-0.35830000000000001</v>
      </c>
      <c r="H1441">
        <v>63118.65</v>
      </c>
      <c r="I1441" s="7">
        <v>0.34179999999999999</v>
      </c>
      <c r="J1441">
        <v>1050</v>
      </c>
      <c r="K1441">
        <v>184642.5</v>
      </c>
      <c r="L1441">
        <v>14452674.970000001</v>
      </c>
      <c r="M1441">
        <v>46</v>
      </c>
      <c r="N1441">
        <v>1372.14</v>
      </c>
      <c r="O1441" s="7">
        <v>-0.2303</v>
      </c>
      <c r="P1441" s="7">
        <v>0.8226</v>
      </c>
      <c r="Q1441" t="s">
        <v>31</v>
      </c>
      <c r="W1441" s="6"/>
      <c r="Y1441" s="6"/>
      <c r="AA1441" s="7"/>
      <c r="AC1441" s="7"/>
      <c r="AI1441" s="7"/>
      <c r="AJ1441" s="7"/>
    </row>
    <row r="1442" spans="1:36">
      <c r="A1442" t="s">
        <v>131</v>
      </c>
      <c r="B1442" t="s">
        <v>30</v>
      </c>
      <c r="C1442" s="6">
        <v>44077.482627314814</v>
      </c>
      <c r="D1442">
        <v>83.85</v>
      </c>
      <c r="E1442" s="6">
        <v>44077.645821759259</v>
      </c>
      <c r="F1442">
        <v>0.05</v>
      </c>
      <c r="G1442" s="7">
        <v>-0.99939999999999996</v>
      </c>
      <c r="H1442">
        <v>87109.05</v>
      </c>
      <c r="I1442" s="7">
        <v>0.98939999999999995</v>
      </c>
      <c r="J1442">
        <v>1050</v>
      </c>
      <c r="K1442">
        <v>88042.5</v>
      </c>
      <c r="L1442">
        <v>14539784.02</v>
      </c>
      <c r="M1442">
        <v>48</v>
      </c>
      <c r="N1442">
        <v>1814.77</v>
      </c>
      <c r="O1442" s="7">
        <v>-0.51039999999999996</v>
      </c>
      <c r="P1442" s="7">
        <v>0.99939999999999996</v>
      </c>
      <c r="Q1442" t="s">
        <v>31</v>
      </c>
      <c r="W1442" s="6"/>
      <c r="Y1442" s="6"/>
      <c r="AA1442" s="7"/>
      <c r="AC1442" s="7"/>
      <c r="AI1442" s="7"/>
      <c r="AJ1442" s="7"/>
    </row>
    <row r="1443" spans="1:36">
      <c r="A1443" t="s">
        <v>118</v>
      </c>
      <c r="B1443" t="s">
        <v>30</v>
      </c>
      <c r="C1443" s="6">
        <v>44078.388877314814</v>
      </c>
      <c r="D1443">
        <v>500</v>
      </c>
      <c r="E1443" s="6">
        <v>44078.552071759259</v>
      </c>
      <c r="F1443">
        <v>675.75</v>
      </c>
      <c r="G1443" s="7">
        <v>0.35149999999999998</v>
      </c>
      <c r="H1443">
        <v>-196882.88</v>
      </c>
      <c r="I1443" s="7">
        <v>-0.375</v>
      </c>
      <c r="J1443">
        <v>1050</v>
      </c>
      <c r="K1443">
        <v>525000</v>
      </c>
      <c r="L1443">
        <v>14342901.140000001</v>
      </c>
      <c r="M1443">
        <v>48</v>
      </c>
      <c r="N1443">
        <v>-4101.7299999999996</v>
      </c>
      <c r="O1443" s="7">
        <v>-0.37</v>
      </c>
      <c r="P1443" s="7">
        <v>8.4000000000000005E-2</v>
      </c>
      <c r="Q1443" t="s">
        <v>31</v>
      </c>
      <c r="W1443" s="6"/>
      <c r="Y1443" s="6"/>
      <c r="AA1443" s="7"/>
      <c r="AC1443" s="7"/>
      <c r="AI1443" s="7"/>
      <c r="AJ1443" s="7"/>
    </row>
    <row r="1444" spans="1:36">
      <c r="A1444" t="s">
        <v>124</v>
      </c>
      <c r="B1444" t="s">
        <v>30</v>
      </c>
      <c r="C1444" s="6">
        <v>44078.552071759259</v>
      </c>
      <c r="D1444">
        <v>359.2</v>
      </c>
      <c r="E1444" s="6">
        <v>44078.614571759259</v>
      </c>
      <c r="F1444">
        <v>579.15</v>
      </c>
      <c r="G1444" s="7">
        <v>0.61229999999999996</v>
      </c>
      <c r="H1444">
        <v>-240800.18</v>
      </c>
      <c r="I1444" s="7">
        <v>-0.63849999999999996</v>
      </c>
      <c r="J1444">
        <v>1050</v>
      </c>
      <c r="K1444">
        <v>377160</v>
      </c>
      <c r="L1444">
        <v>14102100.970000001</v>
      </c>
      <c r="M1444">
        <v>19</v>
      </c>
      <c r="N1444">
        <v>-12673.69</v>
      </c>
      <c r="O1444" s="7">
        <v>-0.61229999999999996</v>
      </c>
      <c r="P1444" s="7">
        <v>8.1199999999999994E-2</v>
      </c>
      <c r="Q1444" t="s">
        <v>31</v>
      </c>
      <c r="W1444" s="6"/>
      <c r="Y1444" s="6"/>
      <c r="AA1444" s="7"/>
      <c r="AC1444" s="7"/>
      <c r="AI1444" s="7"/>
      <c r="AJ1444" s="7"/>
    </row>
    <row r="1445" spans="1:36">
      <c r="A1445" t="s">
        <v>134</v>
      </c>
      <c r="B1445" t="s">
        <v>30</v>
      </c>
      <c r="C1445" s="6">
        <v>44078.614571759259</v>
      </c>
      <c r="D1445">
        <v>408.65</v>
      </c>
      <c r="E1445" s="6">
        <v>44081.593738425923</v>
      </c>
      <c r="F1445">
        <v>336.75</v>
      </c>
      <c r="G1445" s="7">
        <v>-0.1759</v>
      </c>
      <c r="H1445">
        <v>67668.3</v>
      </c>
      <c r="I1445" s="7">
        <v>0.15770000000000001</v>
      </c>
      <c r="J1445">
        <v>1050</v>
      </c>
      <c r="K1445">
        <v>429082.5</v>
      </c>
      <c r="L1445">
        <v>14169769.27</v>
      </c>
      <c r="M1445">
        <v>72</v>
      </c>
      <c r="N1445">
        <v>939.84</v>
      </c>
      <c r="O1445" s="7">
        <v>-0.15010000000000001</v>
      </c>
      <c r="P1445" s="7">
        <v>0.35899999999999999</v>
      </c>
      <c r="Q1445" t="s">
        <v>31</v>
      </c>
      <c r="W1445" s="6"/>
      <c r="Y1445" s="6"/>
      <c r="AA1445" s="7"/>
      <c r="AC1445" s="7"/>
      <c r="AI1445" s="7"/>
      <c r="AJ1445" s="7"/>
    </row>
    <row r="1446" spans="1:36">
      <c r="A1446" t="s">
        <v>374</v>
      </c>
      <c r="B1446" t="s">
        <v>30</v>
      </c>
      <c r="C1446" s="6">
        <v>44081.593738425923</v>
      </c>
      <c r="D1446">
        <v>323.35000000000002</v>
      </c>
      <c r="E1446" s="6">
        <v>44081.607627314814</v>
      </c>
      <c r="F1446">
        <v>432.25</v>
      </c>
      <c r="G1446" s="7">
        <v>0.33679999999999999</v>
      </c>
      <c r="H1446">
        <v>-122278.8</v>
      </c>
      <c r="I1446" s="7">
        <v>-0.36020000000000002</v>
      </c>
      <c r="J1446">
        <v>1050</v>
      </c>
      <c r="K1446">
        <v>339517.5</v>
      </c>
      <c r="L1446">
        <v>14047490.470000001</v>
      </c>
      <c r="M1446">
        <v>5</v>
      </c>
      <c r="N1446">
        <v>-24455.759999999998</v>
      </c>
      <c r="O1446" s="7">
        <v>-0.33679999999999999</v>
      </c>
      <c r="P1446" s="7">
        <v>0.15290000000000001</v>
      </c>
      <c r="Q1446" t="s">
        <v>31</v>
      </c>
      <c r="W1446" s="6"/>
      <c r="Y1446" s="6"/>
      <c r="AA1446" s="7"/>
      <c r="AC1446" s="7"/>
      <c r="AI1446" s="7"/>
      <c r="AJ1446" s="7"/>
    </row>
    <row r="1447" spans="1:36">
      <c r="A1447" t="s">
        <v>117</v>
      </c>
      <c r="B1447" t="s">
        <v>30</v>
      </c>
      <c r="C1447" s="6">
        <v>44081.607627314814</v>
      </c>
      <c r="D1447">
        <v>327.95</v>
      </c>
      <c r="E1447" s="6">
        <v>44082.437488425923</v>
      </c>
      <c r="F1447">
        <v>376.55</v>
      </c>
      <c r="G1447" s="7">
        <v>0.1482</v>
      </c>
      <c r="H1447">
        <v>-58427.25</v>
      </c>
      <c r="I1447" s="7">
        <v>-0.16969999999999999</v>
      </c>
      <c r="J1447">
        <v>1050</v>
      </c>
      <c r="K1447">
        <v>344347.5</v>
      </c>
      <c r="L1447">
        <v>13989063.220000001</v>
      </c>
      <c r="M1447">
        <v>29</v>
      </c>
      <c r="N1447">
        <v>-2014.73</v>
      </c>
      <c r="O1447" s="7">
        <v>-0.39950000000000002</v>
      </c>
      <c r="P1447" s="7">
        <v>0.1249</v>
      </c>
      <c r="Q1447" t="s">
        <v>31</v>
      </c>
      <c r="W1447" s="6"/>
      <c r="Y1447" s="6"/>
      <c r="AA1447" s="7"/>
      <c r="AC1447" s="7"/>
      <c r="AI1447" s="7"/>
      <c r="AJ1447" s="7"/>
    </row>
    <row r="1448" spans="1:36">
      <c r="A1448" t="s">
        <v>374</v>
      </c>
      <c r="B1448" t="s">
        <v>30</v>
      </c>
      <c r="C1448" s="6">
        <v>44082.437488425923</v>
      </c>
      <c r="D1448">
        <v>305</v>
      </c>
      <c r="E1448" s="6">
        <v>44082.600682870368</v>
      </c>
      <c r="F1448">
        <v>316.25</v>
      </c>
      <c r="G1448" s="7">
        <v>3.6900000000000002E-2</v>
      </c>
      <c r="H1448">
        <v>-18335.63</v>
      </c>
      <c r="I1448" s="7">
        <v>-5.7299999999999997E-2</v>
      </c>
      <c r="J1448">
        <v>1050</v>
      </c>
      <c r="K1448">
        <v>320250</v>
      </c>
      <c r="L1448">
        <v>13970727.59</v>
      </c>
      <c r="M1448">
        <v>48</v>
      </c>
      <c r="N1448">
        <v>-381.99</v>
      </c>
      <c r="O1448" s="7">
        <v>-9.3399999999999997E-2</v>
      </c>
      <c r="P1448" s="7">
        <v>0.24379999999999999</v>
      </c>
      <c r="Q1448" t="s">
        <v>31</v>
      </c>
      <c r="W1448" s="6"/>
      <c r="Y1448" s="6"/>
      <c r="AA1448" s="7"/>
      <c r="AC1448" s="7"/>
      <c r="AI1448" s="7"/>
      <c r="AJ1448" s="7"/>
    </row>
    <row r="1449" spans="1:36">
      <c r="A1449" t="s">
        <v>118</v>
      </c>
      <c r="B1449" t="s">
        <v>30</v>
      </c>
      <c r="C1449" s="6">
        <v>44082.600682870368</v>
      </c>
      <c r="D1449">
        <v>261.89999999999998</v>
      </c>
      <c r="E1449" s="6">
        <v>44084.388877314814</v>
      </c>
      <c r="F1449">
        <v>6.9</v>
      </c>
      <c r="G1449" s="7">
        <v>-0.97370000000000001</v>
      </c>
      <c r="H1449">
        <v>264927.59999999998</v>
      </c>
      <c r="I1449" s="7">
        <v>0.96340000000000003</v>
      </c>
      <c r="J1449">
        <v>1050</v>
      </c>
      <c r="K1449">
        <v>274995</v>
      </c>
      <c r="L1449">
        <v>14235655.189999999</v>
      </c>
      <c r="M1449">
        <v>94</v>
      </c>
      <c r="N1449">
        <v>2818.38</v>
      </c>
      <c r="O1449" s="7">
        <v>-4.9599999999999998E-2</v>
      </c>
      <c r="P1449" s="7">
        <v>0.97370000000000001</v>
      </c>
      <c r="Q1449" t="s">
        <v>31</v>
      </c>
      <c r="W1449" s="6"/>
      <c r="Y1449" s="6"/>
      <c r="AA1449" s="7"/>
      <c r="AC1449" s="7"/>
      <c r="AI1449" s="7"/>
      <c r="AJ1449" s="7"/>
    </row>
    <row r="1450" spans="1:36">
      <c r="A1450" t="s">
        <v>375</v>
      </c>
      <c r="B1450" t="s">
        <v>30</v>
      </c>
      <c r="C1450" s="6">
        <v>44084.388877314814</v>
      </c>
      <c r="D1450">
        <v>117.7</v>
      </c>
      <c r="E1450" s="6">
        <v>44084.555543981478</v>
      </c>
      <c r="F1450">
        <v>146.55000000000001</v>
      </c>
      <c r="G1450" s="7">
        <v>0.24510000000000001</v>
      </c>
      <c r="H1450">
        <v>-33067.129999999997</v>
      </c>
      <c r="I1450" s="7">
        <v>-0.2676</v>
      </c>
      <c r="J1450">
        <v>1050</v>
      </c>
      <c r="K1450">
        <v>123585</v>
      </c>
      <c r="L1450">
        <v>14202588.07</v>
      </c>
      <c r="M1450">
        <v>49</v>
      </c>
      <c r="N1450">
        <v>-674.84</v>
      </c>
      <c r="O1450" s="7">
        <v>-0.69920000000000004</v>
      </c>
      <c r="P1450" s="7">
        <v>0.81610000000000005</v>
      </c>
      <c r="Q1450" t="s">
        <v>31</v>
      </c>
      <c r="W1450" s="6"/>
      <c r="Y1450" s="6"/>
      <c r="AA1450" s="7"/>
      <c r="AC1450" s="7"/>
      <c r="AI1450" s="7"/>
      <c r="AJ1450" s="7"/>
    </row>
    <row r="1451" spans="1:36">
      <c r="A1451" t="s">
        <v>359</v>
      </c>
      <c r="B1451" t="s">
        <v>30</v>
      </c>
      <c r="C1451" s="6">
        <v>44084.555543981478</v>
      </c>
      <c r="D1451">
        <v>44.85</v>
      </c>
      <c r="E1451" s="6">
        <v>44084.645821759259</v>
      </c>
      <c r="F1451">
        <v>65.55</v>
      </c>
      <c r="G1451" s="7">
        <v>0.46150000000000002</v>
      </c>
      <c r="H1451">
        <v>-22894.2</v>
      </c>
      <c r="I1451" s="7">
        <v>-0.48620000000000002</v>
      </c>
      <c r="J1451">
        <v>1050</v>
      </c>
      <c r="K1451">
        <v>47092.5</v>
      </c>
      <c r="L1451">
        <v>14179693.869999999</v>
      </c>
      <c r="M1451">
        <v>27</v>
      </c>
      <c r="N1451">
        <v>-847.93</v>
      </c>
      <c r="O1451" s="7">
        <v>-0.78710000000000002</v>
      </c>
      <c r="P1451" s="7">
        <v>0.86399999999999999</v>
      </c>
      <c r="Q1451" t="s">
        <v>31</v>
      </c>
      <c r="W1451" s="6"/>
      <c r="Y1451" s="6"/>
      <c r="AA1451" s="7"/>
      <c r="AC1451" s="7"/>
      <c r="AI1451" s="7"/>
      <c r="AJ1451" s="7"/>
    </row>
    <row r="1452" spans="1:36">
      <c r="A1452" t="s">
        <v>121</v>
      </c>
      <c r="B1452" t="s">
        <v>30</v>
      </c>
      <c r="C1452" s="6">
        <v>44085.388877314814</v>
      </c>
      <c r="D1452">
        <v>325.35000000000002</v>
      </c>
      <c r="E1452" s="6">
        <v>44085.479155092595</v>
      </c>
      <c r="F1452">
        <v>449</v>
      </c>
      <c r="G1452" s="7">
        <v>0.38009999999999999</v>
      </c>
      <c r="H1452">
        <v>-137963.17000000001</v>
      </c>
      <c r="I1452" s="7">
        <v>-0.40389999999999998</v>
      </c>
      <c r="J1452">
        <v>1050</v>
      </c>
      <c r="K1452">
        <v>341617.5</v>
      </c>
      <c r="L1452">
        <v>14041730.689999999</v>
      </c>
      <c r="M1452">
        <v>27</v>
      </c>
      <c r="N1452">
        <v>-5109.75</v>
      </c>
      <c r="O1452" s="7">
        <v>-0.5675</v>
      </c>
      <c r="P1452" s="7">
        <v>5.8400000000000001E-2</v>
      </c>
      <c r="Q1452" t="s">
        <v>31</v>
      </c>
      <c r="W1452" s="6"/>
      <c r="Y1452" s="6"/>
      <c r="AA1452" s="7"/>
      <c r="AC1452" s="7"/>
      <c r="AI1452" s="7"/>
      <c r="AJ1452" s="7"/>
    </row>
    <row r="1453" spans="1:36">
      <c r="A1453" t="s">
        <v>359</v>
      </c>
      <c r="B1453" t="s">
        <v>30</v>
      </c>
      <c r="C1453" s="6">
        <v>44085.479155092595</v>
      </c>
      <c r="D1453">
        <v>355.35</v>
      </c>
      <c r="E1453" s="6">
        <v>44085.628460648149</v>
      </c>
      <c r="F1453">
        <v>385.25</v>
      </c>
      <c r="G1453" s="7">
        <v>8.4099999999999994E-2</v>
      </c>
      <c r="H1453">
        <v>-39171.300000000003</v>
      </c>
      <c r="I1453" s="7">
        <v>-0.105</v>
      </c>
      <c r="J1453">
        <v>1050</v>
      </c>
      <c r="K1453">
        <v>373117.5</v>
      </c>
      <c r="L1453">
        <v>14002559.390000001</v>
      </c>
      <c r="M1453">
        <v>44</v>
      </c>
      <c r="N1453">
        <v>-890.26</v>
      </c>
      <c r="O1453" s="7">
        <v>-8.4099999999999994E-2</v>
      </c>
      <c r="P1453" s="7">
        <v>0.2316</v>
      </c>
      <c r="Q1453" t="s">
        <v>31</v>
      </c>
      <c r="W1453" s="6"/>
      <c r="Y1453" s="6"/>
      <c r="AA1453" s="7"/>
      <c r="AC1453" s="7"/>
      <c r="AI1453" s="7"/>
      <c r="AJ1453" s="7"/>
    </row>
    <row r="1454" spans="1:36">
      <c r="A1454" t="s">
        <v>113</v>
      </c>
      <c r="B1454" t="s">
        <v>30</v>
      </c>
      <c r="C1454" s="6">
        <v>44085.628460648149</v>
      </c>
      <c r="D1454">
        <v>294.2</v>
      </c>
      <c r="E1454" s="6">
        <v>44088.541655092595</v>
      </c>
      <c r="F1454">
        <v>207</v>
      </c>
      <c r="G1454" s="7">
        <v>-0.2964</v>
      </c>
      <c r="H1454">
        <v>86297.4</v>
      </c>
      <c r="I1454" s="7">
        <v>0.27939999999999998</v>
      </c>
      <c r="J1454">
        <v>1050</v>
      </c>
      <c r="K1454">
        <v>308910</v>
      </c>
      <c r="L1454">
        <v>14088856.789999999</v>
      </c>
      <c r="M1454">
        <v>53</v>
      </c>
      <c r="N1454">
        <v>1628.25</v>
      </c>
      <c r="O1454" s="7">
        <v>-3.6700000000000003E-2</v>
      </c>
      <c r="P1454" s="7">
        <v>0.54269999999999996</v>
      </c>
      <c r="Q1454" t="s">
        <v>31</v>
      </c>
      <c r="W1454" s="6"/>
      <c r="Y1454" s="6"/>
      <c r="AA1454" s="7"/>
      <c r="AC1454" s="7"/>
      <c r="AI1454" s="7"/>
      <c r="AJ1454" s="7"/>
    </row>
    <row r="1455" spans="1:36">
      <c r="A1455" t="s">
        <v>376</v>
      </c>
      <c r="B1455" t="s">
        <v>30</v>
      </c>
      <c r="C1455" s="6">
        <v>44088.541655092595</v>
      </c>
      <c r="D1455">
        <v>357.95</v>
      </c>
      <c r="E1455" s="6">
        <v>44089.545127314814</v>
      </c>
      <c r="F1455">
        <v>197.3</v>
      </c>
      <c r="G1455" s="7">
        <v>-0.44879999999999998</v>
      </c>
      <c r="H1455">
        <v>162852.37</v>
      </c>
      <c r="I1455" s="7">
        <v>0.43330000000000002</v>
      </c>
      <c r="J1455">
        <v>1050</v>
      </c>
      <c r="K1455">
        <v>375847.5</v>
      </c>
      <c r="L1455">
        <v>14251709.17</v>
      </c>
      <c r="M1455">
        <v>79</v>
      </c>
      <c r="N1455">
        <v>2061.42</v>
      </c>
      <c r="O1455" s="7">
        <v>-2.64E-2</v>
      </c>
      <c r="P1455" s="7">
        <v>0.57420000000000004</v>
      </c>
      <c r="Q1455" t="s">
        <v>31</v>
      </c>
      <c r="W1455" s="6"/>
      <c r="Y1455" s="6"/>
      <c r="AA1455" s="7"/>
      <c r="AC1455" s="7"/>
      <c r="AI1455" s="7"/>
      <c r="AJ1455" s="7"/>
    </row>
    <row r="1456" spans="1:36">
      <c r="A1456" t="s">
        <v>112</v>
      </c>
      <c r="B1456" t="s">
        <v>30</v>
      </c>
      <c r="C1456" s="6">
        <v>44089.545127314814</v>
      </c>
      <c r="D1456">
        <v>284.45</v>
      </c>
      <c r="E1456" s="6">
        <v>44090.493043981478</v>
      </c>
      <c r="F1456">
        <v>227.95</v>
      </c>
      <c r="G1456" s="7">
        <v>-0.1986</v>
      </c>
      <c r="H1456">
        <v>57798</v>
      </c>
      <c r="I1456" s="7">
        <v>0.18060000000000001</v>
      </c>
      <c r="J1456">
        <v>1125</v>
      </c>
      <c r="K1456">
        <v>320006.25</v>
      </c>
      <c r="L1456">
        <v>14309507.17</v>
      </c>
      <c r="M1456">
        <v>63</v>
      </c>
      <c r="N1456">
        <v>917.43</v>
      </c>
      <c r="O1456" s="7">
        <v>-0.30549999999999999</v>
      </c>
      <c r="P1456" s="7">
        <v>0.56069999999999998</v>
      </c>
      <c r="Q1456" t="s">
        <v>31</v>
      </c>
      <c r="W1456" s="6"/>
      <c r="Y1456" s="6"/>
      <c r="AA1456" s="7"/>
      <c r="AC1456" s="7"/>
      <c r="AI1456" s="7"/>
      <c r="AJ1456" s="7"/>
    </row>
    <row r="1457" spans="1:36">
      <c r="A1457" t="s">
        <v>111</v>
      </c>
      <c r="B1457" t="s">
        <v>30</v>
      </c>
      <c r="C1457" s="6">
        <v>44090.493043981478</v>
      </c>
      <c r="D1457">
        <v>221.6</v>
      </c>
      <c r="E1457" s="6">
        <v>44090.572905092595</v>
      </c>
      <c r="F1457">
        <v>314.25</v>
      </c>
      <c r="G1457" s="7">
        <v>0.41810000000000003</v>
      </c>
      <c r="H1457">
        <v>-110259.56</v>
      </c>
      <c r="I1457" s="7">
        <v>-0.44230000000000003</v>
      </c>
      <c r="J1457">
        <v>1125</v>
      </c>
      <c r="K1457">
        <v>249300</v>
      </c>
      <c r="L1457">
        <v>14199247.609999999</v>
      </c>
      <c r="M1457">
        <v>24</v>
      </c>
      <c r="N1457">
        <v>-4594.1499999999996</v>
      </c>
      <c r="O1457" s="7">
        <v>-0.41810000000000003</v>
      </c>
      <c r="P1457" s="7">
        <v>0.1162</v>
      </c>
      <c r="Q1457" t="s">
        <v>31</v>
      </c>
      <c r="W1457" s="6"/>
      <c r="Y1457" s="6"/>
      <c r="AA1457" s="7"/>
      <c r="AC1457" s="7"/>
      <c r="AI1457" s="7"/>
      <c r="AJ1457" s="7"/>
    </row>
    <row r="1458" spans="1:36">
      <c r="A1458" t="s">
        <v>375</v>
      </c>
      <c r="B1458" t="s">
        <v>30</v>
      </c>
      <c r="C1458" s="6">
        <v>44090.572905092595</v>
      </c>
      <c r="D1458">
        <v>185.95</v>
      </c>
      <c r="E1458" s="6">
        <v>44091.388877314814</v>
      </c>
      <c r="F1458">
        <v>205.4</v>
      </c>
      <c r="G1458" s="7">
        <v>0.1046</v>
      </c>
      <c r="H1458">
        <v>-24531.68</v>
      </c>
      <c r="I1458" s="7">
        <v>-0.12559999999999999</v>
      </c>
      <c r="J1458">
        <v>1050</v>
      </c>
      <c r="K1458">
        <v>195247.5</v>
      </c>
      <c r="L1458">
        <v>14174715.93</v>
      </c>
      <c r="M1458">
        <v>25</v>
      </c>
      <c r="N1458">
        <v>-981.27</v>
      </c>
      <c r="O1458" s="7">
        <v>-0.2041</v>
      </c>
      <c r="P1458" s="7">
        <v>0.55789999999999995</v>
      </c>
      <c r="Q1458" t="s">
        <v>31</v>
      </c>
      <c r="W1458" s="6"/>
      <c r="Y1458" s="6"/>
      <c r="AA1458" s="7"/>
      <c r="AC1458" s="7"/>
      <c r="AI1458" s="7"/>
      <c r="AJ1458" s="7"/>
    </row>
    <row r="1459" spans="1:36">
      <c r="A1459" t="s">
        <v>111</v>
      </c>
      <c r="B1459" t="s">
        <v>30</v>
      </c>
      <c r="C1459" s="6">
        <v>44091.388877314814</v>
      </c>
      <c r="D1459">
        <v>128.6</v>
      </c>
      <c r="E1459" s="6">
        <v>44091.604155092595</v>
      </c>
      <c r="F1459">
        <v>161.6</v>
      </c>
      <c r="G1459" s="7">
        <v>0.25659999999999999</v>
      </c>
      <c r="H1459">
        <v>-37697.1</v>
      </c>
      <c r="I1459" s="7">
        <v>-0.2792</v>
      </c>
      <c r="J1459">
        <v>1050</v>
      </c>
      <c r="K1459">
        <v>135030</v>
      </c>
      <c r="L1459">
        <v>14137018.83</v>
      </c>
      <c r="M1459">
        <v>63</v>
      </c>
      <c r="N1459">
        <v>-598.37</v>
      </c>
      <c r="O1459" s="7">
        <v>-0.89659999999999995</v>
      </c>
      <c r="P1459" s="7">
        <v>0.37790000000000001</v>
      </c>
      <c r="Q1459" t="s">
        <v>31</v>
      </c>
      <c r="W1459" s="6"/>
      <c r="Y1459" s="6"/>
      <c r="AA1459" s="7"/>
      <c r="AC1459" s="7"/>
      <c r="AI1459" s="7"/>
      <c r="AJ1459" s="7"/>
    </row>
    <row r="1460" spans="1:36">
      <c r="A1460" t="s">
        <v>113</v>
      </c>
      <c r="B1460" t="s">
        <v>30</v>
      </c>
      <c r="C1460" s="6">
        <v>44091.604155092595</v>
      </c>
      <c r="D1460">
        <v>24.4</v>
      </c>
      <c r="E1460" s="6">
        <v>44091.624988425923</v>
      </c>
      <c r="F1460">
        <v>93.7</v>
      </c>
      <c r="G1460" s="7">
        <v>2.8401999999999998</v>
      </c>
      <c r="H1460">
        <v>-74005.05</v>
      </c>
      <c r="I1460" s="7">
        <v>-2.8885999999999998</v>
      </c>
      <c r="J1460">
        <v>1050</v>
      </c>
      <c r="K1460">
        <v>25620</v>
      </c>
      <c r="L1460">
        <v>14063013.779999999</v>
      </c>
      <c r="M1460">
        <v>7</v>
      </c>
      <c r="N1460">
        <v>-10572.15</v>
      </c>
      <c r="O1460" s="7">
        <v>-2.8401999999999998</v>
      </c>
      <c r="P1460" s="7">
        <v>0.33610000000000001</v>
      </c>
      <c r="Q1460" t="s">
        <v>31</v>
      </c>
      <c r="W1460" s="6"/>
      <c r="Y1460" s="6"/>
      <c r="AA1460" s="7"/>
      <c r="AC1460" s="7"/>
      <c r="AI1460" s="7"/>
      <c r="AJ1460" s="7"/>
    </row>
    <row r="1461" spans="1:36">
      <c r="A1461" t="s">
        <v>111</v>
      </c>
      <c r="B1461" t="s">
        <v>30</v>
      </c>
      <c r="C1461" s="6">
        <v>44091.624988425923</v>
      </c>
      <c r="D1461">
        <v>36.15</v>
      </c>
      <c r="E1461" s="6">
        <v>44091.645821759259</v>
      </c>
      <c r="F1461">
        <v>20</v>
      </c>
      <c r="G1461" s="7">
        <v>-0.44669999999999999</v>
      </c>
      <c r="H1461">
        <v>16367.92</v>
      </c>
      <c r="I1461" s="7">
        <v>0.43120000000000003</v>
      </c>
      <c r="J1461">
        <v>1050</v>
      </c>
      <c r="K1461">
        <v>37957.5</v>
      </c>
      <c r="L1461">
        <v>14079381.710000001</v>
      </c>
      <c r="M1461">
        <v>7</v>
      </c>
      <c r="N1461">
        <v>2338.2800000000002</v>
      </c>
      <c r="O1461" s="7">
        <v>-0.93640000000000001</v>
      </c>
      <c r="P1461" s="7">
        <v>0.74690000000000001</v>
      </c>
      <c r="Q1461" t="s">
        <v>31</v>
      </c>
      <c r="W1461" s="6"/>
      <c r="Y1461" s="6"/>
      <c r="AA1461" s="7"/>
      <c r="AC1461" s="7"/>
      <c r="AI1461" s="7"/>
      <c r="AJ1461" s="7"/>
    </row>
    <row r="1462" spans="1:36">
      <c r="A1462" t="s">
        <v>113</v>
      </c>
      <c r="B1462" t="s">
        <v>30</v>
      </c>
      <c r="C1462" s="6">
        <v>44092.388877314814</v>
      </c>
      <c r="D1462">
        <v>320.8</v>
      </c>
      <c r="E1462" s="6">
        <v>44092.447905092595</v>
      </c>
      <c r="F1462">
        <v>370.1</v>
      </c>
      <c r="G1462" s="7">
        <v>0.1537</v>
      </c>
      <c r="H1462">
        <v>-59019.45</v>
      </c>
      <c r="I1462" s="7">
        <v>-0.17519999999999999</v>
      </c>
      <c r="J1462">
        <v>1050</v>
      </c>
      <c r="K1462">
        <v>336840</v>
      </c>
      <c r="L1462">
        <v>14020362.26</v>
      </c>
      <c r="M1462">
        <v>18</v>
      </c>
      <c r="N1462">
        <v>-3278.86</v>
      </c>
      <c r="O1462" s="7">
        <v>-0.247</v>
      </c>
      <c r="P1462" s="7">
        <v>9.6000000000000002E-2</v>
      </c>
      <c r="Q1462" t="s">
        <v>31</v>
      </c>
      <c r="W1462" s="6"/>
      <c r="Y1462" s="6"/>
      <c r="AA1462" s="7"/>
      <c r="AC1462" s="7"/>
      <c r="AI1462" s="7"/>
      <c r="AJ1462" s="7"/>
    </row>
    <row r="1463" spans="1:36">
      <c r="A1463" t="s">
        <v>111</v>
      </c>
      <c r="B1463" t="s">
        <v>30</v>
      </c>
      <c r="C1463" s="6">
        <v>44092.447905092595</v>
      </c>
      <c r="D1463">
        <v>413.35</v>
      </c>
      <c r="E1463" s="6">
        <v>44097.388877314814</v>
      </c>
      <c r="F1463">
        <v>15.8</v>
      </c>
      <c r="G1463" s="7">
        <v>-0.96179999999999999</v>
      </c>
      <c r="H1463">
        <v>412921.42</v>
      </c>
      <c r="I1463" s="7">
        <v>0.95140000000000002</v>
      </c>
      <c r="J1463">
        <v>1050</v>
      </c>
      <c r="K1463">
        <v>434017.5</v>
      </c>
      <c r="L1463">
        <v>14433283.68</v>
      </c>
      <c r="M1463">
        <v>215</v>
      </c>
      <c r="N1463">
        <v>1920.56</v>
      </c>
      <c r="O1463" s="7">
        <v>-4.8300000000000003E-2</v>
      </c>
      <c r="P1463" s="7">
        <v>0.96309999999999996</v>
      </c>
      <c r="Q1463" t="s">
        <v>31</v>
      </c>
      <c r="W1463" s="6"/>
      <c r="Y1463" s="6"/>
      <c r="AA1463" s="7"/>
      <c r="AC1463" s="7"/>
      <c r="AI1463" s="7"/>
      <c r="AJ1463" s="7"/>
    </row>
    <row r="1464" spans="1:36">
      <c r="A1464" t="s">
        <v>368</v>
      </c>
      <c r="B1464" t="s">
        <v>30</v>
      </c>
      <c r="C1464" s="6">
        <v>44097.388877314814</v>
      </c>
      <c r="D1464">
        <v>188.45</v>
      </c>
      <c r="E1464" s="6">
        <v>44097.503460648149</v>
      </c>
      <c r="F1464">
        <v>256.25</v>
      </c>
      <c r="G1464" s="7">
        <v>0.35980000000000001</v>
      </c>
      <c r="H1464">
        <v>-81277.88</v>
      </c>
      <c r="I1464" s="7">
        <v>-0.38340000000000002</v>
      </c>
      <c r="J1464">
        <v>1125</v>
      </c>
      <c r="K1464">
        <v>212006.25</v>
      </c>
      <c r="L1464">
        <v>14352005.810000001</v>
      </c>
      <c r="M1464">
        <v>34</v>
      </c>
      <c r="N1464">
        <v>-2390.5300000000002</v>
      </c>
      <c r="O1464" s="7">
        <v>-0.51229999999999998</v>
      </c>
      <c r="P1464" s="7">
        <v>8.0399999999999999E-2</v>
      </c>
      <c r="Q1464" t="s">
        <v>31</v>
      </c>
      <c r="W1464" s="6"/>
      <c r="Y1464" s="6"/>
      <c r="AA1464" s="7"/>
      <c r="AC1464" s="7"/>
      <c r="AI1464" s="7"/>
      <c r="AJ1464" s="7"/>
    </row>
    <row r="1465" spans="1:36">
      <c r="A1465" t="s">
        <v>92</v>
      </c>
      <c r="B1465" t="s">
        <v>30</v>
      </c>
      <c r="C1465" s="6">
        <v>44097.572905092595</v>
      </c>
      <c r="D1465">
        <v>212.45</v>
      </c>
      <c r="E1465" s="6">
        <v>44097.631932870368</v>
      </c>
      <c r="F1465">
        <v>385</v>
      </c>
      <c r="G1465" s="7">
        <v>0.81220000000000003</v>
      </c>
      <c r="H1465">
        <v>-214229.4</v>
      </c>
      <c r="I1465" s="7">
        <v>-0.84030000000000005</v>
      </c>
      <c r="J1465">
        <v>1200</v>
      </c>
      <c r="K1465">
        <v>254940</v>
      </c>
      <c r="L1465">
        <v>14137776.41</v>
      </c>
      <c r="M1465">
        <v>18</v>
      </c>
      <c r="N1465">
        <v>-11901.63</v>
      </c>
      <c r="O1465" s="7">
        <v>-0.81220000000000003</v>
      </c>
      <c r="P1465" s="7">
        <v>0.35110000000000002</v>
      </c>
      <c r="Q1465" t="s">
        <v>31</v>
      </c>
      <c r="W1465" s="6"/>
      <c r="Y1465" s="6"/>
      <c r="AA1465" s="7"/>
      <c r="AC1465" s="7"/>
      <c r="AI1465" s="7"/>
      <c r="AJ1465" s="7"/>
    </row>
    <row r="1466" spans="1:36">
      <c r="A1466" t="s">
        <v>93</v>
      </c>
      <c r="B1466" t="s">
        <v>30</v>
      </c>
      <c r="C1466" s="6">
        <v>44098.388877314814</v>
      </c>
      <c r="D1466">
        <v>93.15</v>
      </c>
      <c r="E1466" s="6">
        <v>44098.39234953704</v>
      </c>
      <c r="F1466">
        <v>140.4</v>
      </c>
      <c r="G1466" s="7">
        <v>0.50719999999999998</v>
      </c>
      <c r="H1466">
        <v>-55783.69</v>
      </c>
      <c r="I1466" s="7">
        <v>-0.5323</v>
      </c>
      <c r="J1466">
        <v>1125</v>
      </c>
      <c r="K1466">
        <v>104793.75</v>
      </c>
      <c r="L1466">
        <v>14081992.720000001</v>
      </c>
      <c r="M1466">
        <v>2</v>
      </c>
      <c r="N1466">
        <v>-27891.84</v>
      </c>
      <c r="O1466" s="7">
        <v>-0.50719999999999998</v>
      </c>
      <c r="P1466" s="7">
        <v>0.17929999999999999</v>
      </c>
      <c r="Q1466" t="s">
        <v>31</v>
      </c>
      <c r="W1466" s="6"/>
      <c r="Y1466" s="6"/>
      <c r="AA1466" s="7"/>
      <c r="AC1466" s="7"/>
      <c r="AI1466" s="7"/>
      <c r="AJ1466" s="7"/>
    </row>
    <row r="1467" spans="1:36">
      <c r="A1467" t="s">
        <v>94</v>
      </c>
      <c r="B1467" t="s">
        <v>30</v>
      </c>
      <c r="C1467" s="6">
        <v>44098.39234953704</v>
      </c>
      <c r="D1467">
        <v>149.19999999999999</v>
      </c>
      <c r="E1467" s="6">
        <v>44098.645821759259</v>
      </c>
      <c r="F1467">
        <v>0.2</v>
      </c>
      <c r="G1467" s="7">
        <v>-0.99870000000000003</v>
      </c>
      <c r="H1467">
        <v>165944.25</v>
      </c>
      <c r="I1467" s="7">
        <v>0.98860000000000003</v>
      </c>
      <c r="J1467">
        <v>1125</v>
      </c>
      <c r="K1467">
        <v>167850</v>
      </c>
      <c r="L1467">
        <v>14247936.970000001</v>
      </c>
      <c r="M1467">
        <v>74</v>
      </c>
      <c r="N1467">
        <v>2242.4899999999998</v>
      </c>
      <c r="O1467" s="7">
        <v>-0.31640000000000001</v>
      </c>
      <c r="P1467" s="7">
        <v>0.99970000000000003</v>
      </c>
      <c r="Q1467" t="s">
        <v>31</v>
      </c>
      <c r="W1467" s="6"/>
      <c r="Y1467" s="6"/>
      <c r="AA1467" s="7"/>
      <c r="AC1467" s="7"/>
      <c r="AI1467" s="7"/>
      <c r="AJ1467" s="7"/>
    </row>
    <row r="1468" spans="1:36">
      <c r="A1468" t="s">
        <v>96</v>
      </c>
      <c r="B1468" t="s">
        <v>30</v>
      </c>
      <c r="C1468" s="6">
        <v>44099.388877314814</v>
      </c>
      <c r="D1468">
        <v>419.45</v>
      </c>
      <c r="E1468" s="6">
        <v>44099.510405092595</v>
      </c>
      <c r="F1468">
        <v>415.35</v>
      </c>
      <c r="G1468" s="7">
        <v>-9.7999999999999997E-3</v>
      </c>
      <c r="H1468">
        <v>-5097.6000000000004</v>
      </c>
      <c r="I1468" s="7">
        <v>-1.01E-2</v>
      </c>
      <c r="J1468">
        <v>1200</v>
      </c>
      <c r="K1468">
        <v>503340</v>
      </c>
      <c r="L1468">
        <v>14242839.369999999</v>
      </c>
      <c r="M1468">
        <v>36</v>
      </c>
      <c r="N1468">
        <v>-141.6</v>
      </c>
      <c r="O1468" s="7">
        <v>-0.2054</v>
      </c>
      <c r="P1468" s="7">
        <v>0.28239999999999998</v>
      </c>
      <c r="Q1468" t="s">
        <v>31</v>
      </c>
      <c r="W1468" s="6"/>
      <c r="Y1468" s="6"/>
      <c r="AA1468" s="7"/>
      <c r="AC1468" s="7"/>
      <c r="AI1468" s="7"/>
      <c r="AJ1468" s="7"/>
    </row>
    <row r="1469" spans="1:36">
      <c r="A1469" t="s">
        <v>97</v>
      </c>
      <c r="B1469" t="s">
        <v>30</v>
      </c>
      <c r="C1469" s="6">
        <v>44099.510405092595</v>
      </c>
      <c r="D1469">
        <v>404.4</v>
      </c>
      <c r="E1469" s="6">
        <v>44103.451377314814</v>
      </c>
      <c r="F1469">
        <v>59.55</v>
      </c>
      <c r="G1469" s="7">
        <v>-0.85270000000000001</v>
      </c>
      <c r="H1469">
        <v>408252.6</v>
      </c>
      <c r="I1469" s="7">
        <v>0.84130000000000005</v>
      </c>
      <c r="J1469">
        <v>1200</v>
      </c>
      <c r="K1469">
        <v>485280</v>
      </c>
      <c r="L1469">
        <v>14651091.970000001</v>
      </c>
      <c r="M1469">
        <v>138</v>
      </c>
      <c r="N1469">
        <v>2958.35</v>
      </c>
      <c r="O1469" s="7">
        <v>-8.5300000000000001E-2</v>
      </c>
      <c r="P1469" s="7">
        <v>0.94179999999999997</v>
      </c>
      <c r="Q1469" t="s">
        <v>31</v>
      </c>
      <c r="W1469" s="6"/>
      <c r="Y1469" s="6"/>
      <c r="AA1469" s="7"/>
      <c r="AC1469" s="7"/>
      <c r="AI1469" s="7"/>
      <c r="AJ1469" s="7"/>
    </row>
    <row r="1470" spans="1:36">
      <c r="A1470" t="s">
        <v>369</v>
      </c>
      <c r="B1470" t="s">
        <v>30</v>
      </c>
      <c r="C1470" s="6">
        <v>44103.451377314814</v>
      </c>
      <c r="D1470">
        <v>239.7</v>
      </c>
      <c r="E1470" s="6">
        <v>44103.607627314814</v>
      </c>
      <c r="F1470">
        <v>330</v>
      </c>
      <c r="G1470" s="7">
        <v>0.37669999999999998</v>
      </c>
      <c r="H1470">
        <v>-107996.63</v>
      </c>
      <c r="I1470" s="7">
        <v>-0.40050000000000002</v>
      </c>
      <c r="J1470">
        <v>1125</v>
      </c>
      <c r="K1470">
        <v>269662.5</v>
      </c>
      <c r="L1470">
        <v>14543095.34</v>
      </c>
      <c r="M1470">
        <v>46</v>
      </c>
      <c r="N1470">
        <v>-2347.75</v>
      </c>
      <c r="O1470" s="7">
        <v>-0.40720000000000001</v>
      </c>
      <c r="P1470" s="7">
        <v>0.2407</v>
      </c>
      <c r="Q1470" t="s">
        <v>31</v>
      </c>
      <c r="W1470" s="6"/>
      <c r="Y1470" s="6"/>
      <c r="AA1470" s="7"/>
      <c r="AC1470" s="7"/>
      <c r="AI1470" s="7"/>
      <c r="AJ1470" s="7"/>
    </row>
    <row r="1471" spans="1:36">
      <c r="A1471" t="s">
        <v>104</v>
      </c>
      <c r="B1471" t="s">
        <v>30</v>
      </c>
      <c r="C1471" s="6">
        <v>44103.607627314814</v>
      </c>
      <c r="D1471">
        <v>164.95</v>
      </c>
      <c r="E1471" s="6">
        <v>44104.388877314814</v>
      </c>
      <c r="F1471">
        <v>330.85</v>
      </c>
      <c r="G1471" s="7">
        <v>1.0058</v>
      </c>
      <c r="H1471">
        <v>-192215.25</v>
      </c>
      <c r="I1471" s="7">
        <v>-1.0358000000000001</v>
      </c>
      <c r="J1471">
        <v>1125</v>
      </c>
      <c r="K1471">
        <v>185568.75</v>
      </c>
      <c r="L1471">
        <v>14350880.09</v>
      </c>
      <c r="M1471">
        <v>15</v>
      </c>
      <c r="N1471">
        <v>-12814.35</v>
      </c>
      <c r="O1471" s="7">
        <v>-1.0058</v>
      </c>
      <c r="P1471" s="7">
        <v>5.2400000000000002E-2</v>
      </c>
      <c r="Q1471" t="s">
        <v>31</v>
      </c>
      <c r="W1471" s="6"/>
      <c r="Y1471" s="6"/>
      <c r="AA1471" s="7"/>
      <c r="AC1471" s="7"/>
      <c r="AI1471" s="7"/>
      <c r="AJ1471" s="7"/>
    </row>
    <row r="1472" spans="1:36">
      <c r="A1472" t="s">
        <v>373</v>
      </c>
      <c r="B1472" t="s">
        <v>30</v>
      </c>
      <c r="C1472" s="6">
        <v>44104.388877314814</v>
      </c>
      <c r="D1472">
        <v>176.2</v>
      </c>
      <c r="E1472" s="6">
        <v>44104.458321759259</v>
      </c>
      <c r="F1472">
        <v>280</v>
      </c>
      <c r="G1472" s="7">
        <v>0.58909999999999996</v>
      </c>
      <c r="H1472">
        <v>-121907.25</v>
      </c>
      <c r="I1472" s="7">
        <v>-0.61499999999999999</v>
      </c>
      <c r="J1472">
        <v>1125</v>
      </c>
      <c r="K1472">
        <v>198225</v>
      </c>
      <c r="L1472">
        <v>14228972.84</v>
      </c>
      <c r="M1472">
        <v>21</v>
      </c>
      <c r="N1472">
        <v>-5805.11</v>
      </c>
      <c r="O1472" s="7">
        <v>-0.60219999999999996</v>
      </c>
      <c r="P1472" s="7">
        <v>0.41739999999999999</v>
      </c>
      <c r="Q1472" t="s">
        <v>31</v>
      </c>
      <c r="W1472" s="6"/>
      <c r="Y1472" s="6"/>
      <c r="AA1472" s="7"/>
      <c r="AC1472" s="7"/>
      <c r="AI1472" s="7"/>
      <c r="AJ1472" s="7"/>
    </row>
    <row r="1473" spans="1:36">
      <c r="A1473" t="s">
        <v>366</v>
      </c>
      <c r="B1473" t="s">
        <v>30</v>
      </c>
      <c r="C1473" s="6">
        <v>44104.458321759259</v>
      </c>
      <c r="D1473">
        <v>150</v>
      </c>
      <c r="E1473" s="6">
        <v>44105.645821759259</v>
      </c>
      <c r="F1473">
        <v>0.1</v>
      </c>
      <c r="G1473" s="7">
        <v>-0.99929999999999997</v>
      </c>
      <c r="H1473">
        <v>166948.88</v>
      </c>
      <c r="I1473" s="7">
        <v>0.98929999999999996</v>
      </c>
      <c r="J1473">
        <v>1125</v>
      </c>
      <c r="K1473">
        <v>168750</v>
      </c>
      <c r="L1473">
        <v>14395921.720000001</v>
      </c>
      <c r="M1473">
        <v>132</v>
      </c>
      <c r="N1473">
        <v>1264.76</v>
      </c>
      <c r="O1473" s="7">
        <v>-0.91769999999999996</v>
      </c>
      <c r="P1473" s="7">
        <v>0.99929999999999997</v>
      </c>
      <c r="Q1473" t="s">
        <v>31</v>
      </c>
      <c r="W1473" s="6"/>
      <c r="Y1473" s="6"/>
      <c r="AA1473" s="7"/>
      <c r="AC1473" s="7"/>
      <c r="AI1473" s="7"/>
      <c r="AJ1473" s="7"/>
    </row>
    <row r="1474" spans="1:36">
      <c r="A1474" t="s">
        <v>121</v>
      </c>
      <c r="B1474" t="s">
        <v>30</v>
      </c>
      <c r="C1474" s="6">
        <v>44109.388877314814</v>
      </c>
      <c r="D1474">
        <v>389.85</v>
      </c>
      <c r="E1474" s="6">
        <v>44109.562488425923</v>
      </c>
      <c r="F1474">
        <v>517.5</v>
      </c>
      <c r="G1474" s="7">
        <v>0.32740000000000002</v>
      </c>
      <c r="H1474">
        <v>-143559.67000000001</v>
      </c>
      <c r="I1474" s="7">
        <v>-0.35070000000000001</v>
      </c>
      <c r="J1474">
        <v>1050</v>
      </c>
      <c r="K1474">
        <v>409342.5</v>
      </c>
      <c r="L1474">
        <v>14252362.039999999</v>
      </c>
      <c r="M1474">
        <v>51</v>
      </c>
      <c r="N1474">
        <v>-2814.9</v>
      </c>
      <c r="O1474" s="7">
        <v>-0.32740000000000002</v>
      </c>
      <c r="P1474" s="7">
        <v>0.39460000000000001</v>
      </c>
      <c r="Q1474" t="s">
        <v>31</v>
      </c>
      <c r="W1474" s="6"/>
      <c r="Y1474" s="6"/>
      <c r="AA1474" s="7"/>
      <c r="AC1474" s="7"/>
      <c r="AI1474" s="7"/>
      <c r="AJ1474" s="7"/>
    </row>
    <row r="1475" spans="1:36">
      <c r="A1475" t="s">
        <v>359</v>
      </c>
      <c r="B1475" t="s">
        <v>30</v>
      </c>
      <c r="C1475" s="6">
        <v>44109.569432870368</v>
      </c>
      <c r="D1475">
        <v>297.10000000000002</v>
      </c>
      <c r="E1475" s="6">
        <v>44110.388877314814</v>
      </c>
      <c r="F1475">
        <v>457.05</v>
      </c>
      <c r="G1475" s="7">
        <v>0.53839999999999999</v>
      </c>
      <c r="H1475">
        <v>-175866.07</v>
      </c>
      <c r="I1475" s="7">
        <v>-0.56379999999999997</v>
      </c>
      <c r="J1475">
        <v>1050</v>
      </c>
      <c r="K1475">
        <v>311955</v>
      </c>
      <c r="L1475">
        <v>14076495.970000001</v>
      </c>
      <c r="M1475">
        <v>26</v>
      </c>
      <c r="N1475">
        <v>-6764.08</v>
      </c>
      <c r="O1475" s="7">
        <v>-0.53839999999999999</v>
      </c>
      <c r="P1475" s="7">
        <v>6.0900000000000003E-2</v>
      </c>
      <c r="Q1475" t="s">
        <v>31</v>
      </c>
      <c r="W1475" s="6"/>
      <c r="Y1475" s="6"/>
      <c r="AA1475" s="7"/>
      <c r="AC1475" s="7"/>
      <c r="AI1475" s="7"/>
      <c r="AJ1475" s="7"/>
    </row>
    <row r="1476" spans="1:36">
      <c r="A1476" t="s">
        <v>115</v>
      </c>
      <c r="B1476" t="s">
        <v>30</v>
      </c>
      <c r="C1476" s="6">
        <v>44110.388877314814</v>
      </c>
      <c r="D1476">
        <v>262.10000000000002</v>
      </c>
      <c r="E1476" s="6">
        <v>44111.39234953704</v>
      </c>
      <c r="F1476">
        <v>242.1</v>
      </c>
      <c r="G1476" s="7">
        <v>-7.6300000000000007E-2</v>
      </c>
      <c r="H1476">
        <v>15705.9</v>
      </c>
      <c r="I1476" s="7">
        <v>5.7099999999999998E-2</v>
      </c>
      <c r="J1476">
        <v>1050</v>
      </c>
      <c r="K1476">
        <v>275205</v>
      </c>
      <c r="L1476">
        <v>14092201.869999999</v>
      </c>
      <c r="M1476">
        <v>79</v>
      </c>
      <c r="N1476">
        <v>198.81</v>
      </c>
      <c r="O1476" s="7">
        <v>-0.42309999999999998</v>
      </c>
      <c r="P1476" s="7">
        <v>0.44679999999999997</v>
      </c>
      <c r="Q1476" t="s">
        <v>31</v>
      </c>
      <c r="W1476" s="6"/>
      <c r="Y1476" s="6"/>
      <c r="AA1476" s="7"/>
      <c r="AC1476" s="7"/>
      <c r="AI1476" s="7"/>
      <c r="AJ1476" s="7"/>
    </row>
    <row r="1477" spans="1:36">
      <c r="A1477" t="s">
        <v>120</v>
      </c>
      <c r="B1477" t="s">
        <v>30</v>
      </c>
      <c r="C1477" s="6">
        <v>44111.39234953704</v>
      </c>
      <c r="D1477">
        <v>242.05</v>
      </c>
      <c r="E1477" s="6">
        <v>44111.413182870368</v>
      </c>
      <c r="F1477">
        <v>419</v>
      </c>
      <c r="G1477" s="7">
        <v>0.73099999999999998</v>
      </c>
      <c r="H1477">
        <v>-192738.52</v>
      </c>
      <c r="I1477" s="7">
        <v>-0.75839999999999996</v>
      </c>
      <c r="J1477">
        <v>1050</v>
      </c>
      <c r="K1477">
        <v>254152.5</v>
      </c>
      <c r="L1477">
        <v>13899463.34</v>
      </c>
      <c r="M1477">
        <v>7</v>
      </c>
      <c r="N1477">
        <v>-27534.080000000002</v>
      </c>
      <c r="O1477" s="7">
        <v>-0.73099999999999998</v>
      </c>
      <c r="P1477" s="7">
        <v>8.1799999999999998E-2</v>
      </c>
      <c r="Q1477" t="s">
        <v>31</v>
      </c>
      <c r="W1477" s="6"/>
      <c r="Y1477" s="6"/>
      <c r="AA1477" s="7"/>
      <c r="AC1477" s="7"/>
      <c r="AI1477" s="7"/>
      <c r="AJ1477" s="7"/>
    </row>
    <row r="1478" spans="1:36">
      <c r="A1478" t="s">
        <v>119</v>
      </c>
      <c r="B1478" t="s">
        <v>30</v>
      </c>
      <c r="C1478" s="6">
        <v>44111.413182870368</v>
      </c>
      <c r="D1478">
        <v>208.3</v>
      </c>
      <c r="E1478" s="6">
        <v>44112.607627314814</v>
      </c>
      <c r="F1478">
        <v>7.65</v>
      </c>
      <c r="G1478" s="7">
        <v>-0.96330000000000005</v>
      </c>
      <c r="H1478">
        <v>208415.02</v>
      </c>
      <c r="I1478" s="7">
        <v>0.95289999999999997</v>
      </c>
      <c r="J1478">
        <v>1050</v>
      </c>
      <c r="K1478">
        <v>218715</v>
      </c>
      <c r="L1478">
        <v>14107878.369999999</v>
      </c>
      <c r="M1478">
        <v>134</v>
      </c>
      <c r="N1478">
        <v>1555.34</v>
      </c>
      <c r="O1478" s="7">
        <v>-0.48799999999999999</v>
      </c>
      <c r="P1478" s="7">
        <v>0.99570000000000003</v>
      </c>
      <c r="Q1478" t="s">
        <v>31</v>
      </c>
      <c r="W1478" s="6"/>
      <c r="Y1478" s="6"/>
      <c r="AA1478" s="7"/>
      <c r="AC1478" s="7"/>
      <c r="AI1478" s="7"/>
      <c r="AJ1478" s="7"/>
    </row>
    <row r="1479" spans="1:36">
      <c r="A1479" t="s">
        <v>377</v>
      </c>
      <c r="B1479" t="s">
        <v>30</v>
      </c>
      <c r="C1479" s="6">
        <v>44112.607627314814</v>
      </c>
      <c r="D1479">
        <v>72.650000000000006</v>
      </c>
      <c r="E1479" s="6">
        <v>44112.645821759259</v>
      </c>
      <c r="F1479">
        <v>91.1</v>
      </c>
      <c r="G1479" s="7">
        <v>0.254</v>
      </c>
      <c r="H1479">
        <v>-21091.87</v>
      </c>
      <c r="I1479" s="7">
        <v>-0.27650000000000002</v>
      </c>
      <c r="J1479">
        <v>1050</v>
      </c>
      <c r="K1479">
        <v>76282.5</v>
      </c>
      <c r="L1479">
        <v>14086786.49</v>
      </c>
      <c r="M1479">
        <v>12</v>
      </c>
      <c r="N1479">
        <v>-1757.66</v>
      </c>
      <c r="O1479" s="7">
        <v>-0.81689999999999996</v>
      </c>
      <c r="P1479" s="7">
        <v>0.71089999999999998</v>
      </c>
      <c r="Q1479" t="s">
        <v>31</v>
      </c>
      <c r="W1479" s="6"/>
      <c r="Y1479" s="6"/>
      <c r="AA1479" s="7"/>
      <c r="AC1479" s="7"/>
      <c r="AI1479" s="7"/>
      <c r="AJ1479" s="7"/>
    </row>
    <row r="1480" spans="1:36">
      <c r="A1480" t="s">
        <v>123</v>
      </c>
      <c r="B1480" t="s">
        <v>30</v>
      </c>
      <c r="C1480" s="6">
        <v>44113.388877314814</v>
      </c>
      <c r="D1480">
        <v>395.8</v>
      </c>
      <c r="E1480" s="6">
        <v>44113.42359953704</v>
      </c>
      <c r="F1480">
        <v>410.2</v>
      </c>
      <c r="G1480" s="7">
        <v>3.6400000000000002E-2</v>
      </c>
      <c r="H1480">
        <v>-23583</v>
      </c>
      <c r="I1480" s="7">
        <v>-5.67E-2</v>
      </c>
      <c r="J1480">
        <v>1050</v>
      </c>
      <c r="K1480">
        <v>415590</v>
      </c>
      <c r="L1480">
        <v>14063203.49</v>
      </c>
      <c r="M1480">
        <v>11</v>
      </c>
      <c r="N1480">
        <v>-2143.91</v>
      </c>
      <c r="O1480" s="7">
        <v>-8.6400000000000005E-2</v>
      </c>
      <c r="P1480" s="7">
        <v>0.17230000000000001</v>
      </c>
      <c r="Q1480" t="s">
        <v>31</v>
      </c>
      <c r="W1480" s="6"/>
      <c r="Y1480" s="6"/>
      <c r="AA1480" s="7"/>
      <c r="AC1480" s="7"/>
      <c r="AI1480" s="7"/>
      <c r="AJ1480" s="7"/>
    </row>
    <row r="1481" spans="1:36">
      <c r="A1481" t="s">
        <v>124</v>
      </c>
      <c r="B1481" t="s">
        <v>30</v>
      </c>
      <c r="C1481" s="6">
        <v>44113.42359953704</v>
      </c>
      <c r="D1481">
        <v>387</v>
      </c>
      <c r="E1481" s="6">
        <v>44116.506932870368</v>
      </c>
      <c r="F1481">
        <v>212.65</v>
      </c>
      <c r="G1481" s="7">
        <v>-0.45050000000000001</v>
      </c>
      <c r="H1481">
        <v>176771.17</v>
      </c>
      <c r="I1481" s="7">
        <v>0.435</v>
      </c>
      <c r="J1481">
        <v>1050</v>
      </c>
      <c r="K1481">
        <v>406350</v>
      </c>
      <c r="L1481">
        <v>14239974.67</v>
      </c>
      <c r="M1481">
        <v>102</v>
      </c>
      <c r="N1481">
        <v>1733.05</v>
      </c>
      <c r="O1481" s="7">
        <v>-0.1598</v>
      </c>
      <c r="P1481" s="7">
        <v>0.72689999999999999</v>
      </c>
      <c r="Q1481" t="s">
        <v>31</v>
      </c>
      <c r="W1481" s="6"/>
      <c r="Y1481" s="6"/>
      <c r="AA1481" s="7"/>
      <c r="AC1481" s="7"/>
      <c r="AI1481" s="7"/>
      <c r="AJ1481" s="7"/>
    </row>
    <row r="1482" spans="1:36">
      <c r="A1482" t="s">
        <v>137</v>
      </c>
      <c r="B1482" t="s">
        <v>30</v>
      </c>
      <c r="C1482" s="6">
        <v>44116.506932870368</v>
      </c>
      <c r="D1482">
        <v>414.1</v>
      </c>
      <c r="E1482" s="6">
        <v>44117.499988425923</v>
      </c>
      <c r="F1482">
        <v>318.89999999999998</v>
      </c>
      <c r="G1482" s="7">
        <v>-0.22989999999999999</v>
      </c>
      <c r="H1482">
        <v>92263.5</v>
      </c>
      <c r="I1482" s="7">
        <v>0.2122</v>
      </c>
      <c r="J1482">
        <v>1050</v>
      </c>
      <c r="K1482">
        <v>434805</v>
      </c>
      <c r="L1482">
        <v>14332238.17</v>
      </c>
      <c r="M1482">
        <v>76</v>
      </c>
      <c r="N1482">
        <v>1213.99</v>
      </c>
      <c r="O1482" s="7">
        <v>-0.13150000000000001</v>
      </c>
      <c r="P1482" s="7">
        <v>0.53139999999999998</v>
      </c>
      <c r="Q1482" t="s">
        <v>31</v>
      </c>
      <c r="W1482" s="6"/>
      <c r="Y1482" s="6"/>
      <c r="AA1482" s="7"/>
      <c r="AC1482" s="7"/>
      <c r="AI1482" s="7"/>
      <c r="AJ1482" s="7"/>
    </row>
    <row r="1483" spans="1:36">
      <c r="A1483" t="s">
        <v>132</v>
      </c>
      <c r="B1483" t="s">
        <v>30</v>
      </c>
      <c r="C1483" s="6">
        <v>44117.499988425923</v>
      </c>
      <c r="D1483">
        <v>307.2</v>
      </c>
      <c r="E1483" s="6">
        <v>44117.538182870368</v>
      </c>
      <c r="F1483">
        <v>426</v>
      </c>
      <c r="G1483" s="7">
        <v>0.38669999999999999</v>
      </c>
      <c r="H1483">
        <v>-132438.6</v>
      </c>
      <c r="I1483" s="7">
        <v>-0.41060000000000002</v>
      </c>
      <c r="J1483">
        <v>1050</v>
      </c>
      <c r="K1483">
        <v>322560</v>
      </c>
      <c r="L1483">
        <v>14199799.57</v>
      </c>
      <c r="M1483">
        <v>12</v>
      </c>
      <c r="N1483">
        <v>-11036.55</v>
      </c>
      <c r="O1483" s="7">
        <v>-0.38669999999999999</v>
      </c>
      <c r="P1483" s="7">
        <v>3.6900000000000002E-2</v>
      </c>
      <c r="Q1483" t="s">
        <v>31</v>
      </c>
      <c r="W1483" s="6"/>
      <c r="Y1483" s="6"/>
      <c r="AA1483" s="7"/>
      <c r="AC1483" s="7"/>
      <c r="AI1483" s="7"/>
      <c r="AJ1483" s="7"/>
    </row>
    <row r="1484" spans="1:36">
      <c r="A1484" t="s">
        <v>128</v>
      </c>
      <c r="B1484" t="s">
        <v>30</v>
      </c>
      <c r="C1484" s="6">
        <v>44117.538182870368</v>
      </c>
      <c r="D1484">
        <v>325.95</v>
      </c>
      <c r="E1484" s="6">
        <v>44118.597210648149</v>
      </c>
      <c r="F1484">
        <v>190</v>
      </c>
      <c r="G1484" s="7">
        <v>-0.41710000000000003</v>
      </c>
      <c r="H1484">
        <v>137330.01999999999</v>
      </c>
      <c r="I1484" s="7">
        <v>0.40129999999999999</v>
      </c>
      <c r="J1484">
        <v>1050</v>
      </c>
      <c r="K1484">
        <v>342247.5</v>
      </c>
      <c r="L1484">
        <v>14337129.59</v>
      </c>
      <c r="M1484">
        <v>95</v>
      </c>
      <c r="N1484">
        <v>1445.58</v>
      </c>
      <c r="O1484" s="7">
        <v>-0.18360000000000001</v>
      </c>
      <c r="P1484" s="7">
        <v>0.64259999999999995</v>
      </c>
      <c r="Q1484" t="s">
        <v>31</v>
      </c>
      <c r="W1484" s="6"/>
      <c r="Y1484" s="6"/>
      <c r="AA1484" s="7"/>
      <c r="AC1484" s="7"/>
      <c r="AI1484" s="7"/>
      <c r="AJ1484" s="7"/>
    </row>
    <row r="1485" spans="1:36">
      <c r="A1485" t="s">
        <v>126</v>
      </c>
      <c r="B1485" t="s">
        <v>30</v>
      </c>
      <c r="C1485" s="6">
        <v>44118.597210648149</v>
      </c>
      <c r="D1485">
        <v>201.3</v>
      </c>
      <c r="E1485" s="6">
        <v>44119.552071759259</v>
      </c>
      <c r="F1485">
        <v>14.65</v>
      </c>
      <c r="G1485" s="7">
        <v>-0.92720000000000002</v>
      </c>
      <c r="H1485">
        <v>193715.02</v>
      </c>
      <c r="I1485" s="7">
        <v>0.91649999999999998</v>
      </c>
      <c r="J1485">
        <v>1050</v>
      </c>
      <c r="K1485">
        <v>211365</v>
      </c>
      <c r="L1485">
        <v>14530844.619999999</v>
      </c>
      <c r="M1485">
        <v>65</v>
      </c>
      <c r="N1485">
        <v>2980.23</v>
      </c>
      <c r="O1485" s="7">
        <v>-0.26179999999999998</v>
      </c>
      <c r="P1485" s="7">
        <v>0.9637</v>
      </c>
      <c r="Q1485" t="s">
        <v>31</v>
      </c>
      <c r="W1485" s="6"/>
      <c r="Y1485" s="6"/>
      <c r="AA1485" s="7"/>
      <c r="AC1485" s="7"/>
      <c r="AI1485" s="7"/>
      <c r="AJ1485" s="7"/>
    </row>
    <row r="1486" spans="1:36">
      <c r="A1486" t="s">
        <v>131</v>
      </c>
      <c r="B1486" t="s">
        <v>30</v>
      </c>
      <c r="C1486" s="6">
        <v>44119.552071759259</v>
      </c>
      <c r="D1486">
        <v>86.35</v>
      </c>
      <c r="E1486" s="6">
        <v>44119.645821759259</v>
      </c>
      <c r="F1486">
        <v>0.05</v>
      </c>
      <c r="G1486" s="7">
        <v>-0.99939999999999996</v>
      </c>
      <c r="H1486">
        <v>89707.8</v>
      </c>
      <c r="I1486" s="7">
        <v>0.98939999999999995</v>
      </c>
      <c r="J1486">
        <v>1050</v>
      </c>
      <c r="K1486">
        <v>90667.5</v>
      </c>
      <c r="L1486">
        <v>14620552.42</v>
      </c>
      <c r="M1486">
        <v>28</v>
      </c>
      <c r="N1486">
        <v>3203.85</v>
      </c>
      <c r="O1486" s="7">
        <v>-0.34339999999999998</v>
      </c>
      <c r="P1486" s="7">
        <v>0.99939999999999996</v>
      </c>
      <c r="Q1486" t="s">
        <v>31</v>
      </c>
      <c r="W1486" s="6"/>
      <c r="Y1486" s="6"/>
      <c r="AA1486" s="7"/>
      <c r="AC1486" s="7"/>
      <c r="AI1486" s="7"/>
      <c r="AJ1486" s="7"/>
    </row>
    <row r="1487" spans="1:36">
      <c r="A1487" t="s">
        <v>123</v>
      </c>
      <c r="B1487" t="s">
        <v>30</v>
      </c>
      <c r="C1487" s="6">
        <v>44120.388877314814</v>
      </c>
      <c r="D1487">
        <v>436.55</v>
      </c>
      <c r="E1487" s="6">
        <v>44120.503460648149</v>
      </c>
      <c r="F1487">
        <v>530</v>
      </c>
      <c r="G1487" s="7">
        <v>0.21410000000000001</v>
      </c>
      <c r="H1487">
        <v>-108271.27</v>
      </c>
      <c r="I1487" s="7">
        <v>-0.23619999999999999</v>
      </c>
      <c r="J1487">
        <v>1050</v>
      </c>
      <c r="K1487">
        <v>458377.5</v>
      </c>
      <c r="L1487">
        <v>14512281.140000001</v>
      </c>
      <c r="M1487">
        <v>34</v>
      </c>
      <c r="N1487">
        <v>-3184.45</v>
      </c>
      <c r="O1487" s="7">
        <v>-0.21410000000000001</v>
      </c>
      <c r="P1487" s="7">
        <v>0.2349</v>
      </c>
      <c r="Q1487" t="s">
        <v>31</v>
      </c>
      <c r="W1487" s="6"/>
      <c r="Y1487" s="6"/>
      <c r="AA1487" s="7"/>
      <c r="AC1487" s="7"/>
      <c r="AI1487" s="7"/>
      <c r="AJ1487" s="7"/>
    </row>
    <row r="1488" spans="1:36">
      <c r="A1488" t="s">
        <v>126</v>
      </c>
      <c r="B1488" t="s">
        <v>30</v>
      </c>
      <c r="C1488" s="6">
        <v>44120.503460648149</v>
      </c>
      <c r="D1488">
        <v>369.05</v>
      </c>
      <c r="E1488" s="6">
        <v>44125.559016203704</v>
      </c>
      <c r="F1488">
        <v>32.85</v>
      </c>
      <c r="G1488" s="7">
        <v>-0.91100000000000003</v>
      </c>
      <c r="H1488">
        <v>348790.05</v>
      </c>
      <c r="I1488" s="7">
        <v>0.90010000000000001</v>
      </c>
      <c r="J1488">
        <v>1050</v>
      </c>
      <c r="K1488">
        <v>387502.5</v>
      </c>
      <c r="L1488">
        <v>14861071.189999999</v>
      </c>
      <c r="M1488">
        <v>248</v>
      </c>
      <c r="N1488">
        <v>1406.41</v>
      </c>
      <c r="O1488" s="7">
        <v>-0.22409999999999999</v>
      </c>
      <c r="P1488" s="7">
        <v>0.96209999999999996</v>
      </c>
      <c r="Q1488" t="s">
        <v>31</v>
      </c>
      <c r="W1488" s="6"/>
      <c r="Y1488" s="6"/>
      <c r="AA1488" s="7"/>
      <c r="AC1488" s="7"/>
      <c r="AI1488" s="7"/>
      <c r="AJ1488" s="7"/>
    </row>
    <row r="1489" spans="1:36">
      <c r="A1489" t="s">
        <v>154</v>
      </c>
      <c r="B1489" t="s">
        <v>30</v>
      </c>
      <c r="C1489" s="6">
        <v>44125.559016203704</v>
      </c>
      <c r="D1489">
        <v>247.8</v>
      </c>
      <c r="E1489" s="6">
        <v>44125.635405092595</v>
      </c>
      <c r="F1489">
        <v>363.55</v>
      </c>
      <c r="G1489" s="7">
        <v>0.46710000000000002</v>
      </c>
      <c r="H1489">
        <v>-127956.67</v>
      </c>
      <c r="I1489" s="7">
        <v>-0.49180000000000001</v>
      </c>
      <c r="J1489">
        <v>1050</v>
      </c>
      <c r="K1489">
        <v>260190</v>
      </c>
      <c r="L1489">
        <v>14733114.52</v>
      </c>
      <c r="M1489">
        <v>23</v>
      </c>
      <c r="N1489">
        <v>-5563.33</v>
      </c>
      <c r="O1489" s="7">
        <v>-0.46710000000000002</v>
      </c>
      <c r="P1489" s="7">
        <v>0.58430000000000004</v>
      </c>
      <c r="Q1489" t="s">
        <v>31</v>
      </c>
      <c r="W1489" s="6"/>
      <c r="Y1489" s="6"/>
      <c r="AA1489" s="7"/>
      <c r="AC1489" s="7"/>
      <c r="AI1489" s="7"/>
      <c r="AJ1489" s="7"/>
    </row>
    <row r="1490" spans="1:36">
      <c r="A1490" t="s">
        <v>146</v>
      </c>
      <c r="B1490" t="s">
        <v>30</v>
      </c>
      <c r="C1490" s="6">
        <v>44125.635405092595</v>
      </c>
      <c r="D1490">
        <v>190.85</v>
      </c>
      <c r="E1490" s="6">
        <v>44126.527766203704</v>
      </c>
      <c r="F1490">
        <v>340</v>
      </c>
      <c r="G1490" s="7">
        <v>0.78149999999999997</v>
      </c>
      <c r="H1490">
        <v>-150597.03</v>
      </c>
      <c r="I1490" s="7">
        <v>-0.80930000000000002</v>
      </c>
      <c r="J1490">
        <v>974.99990000000003</v>
      </c>
      <c r="K1490">
        <v>186078.75</v>
      </c>
      <c r="L1490">
        <v>14582517.49</v>
      </c>
      <c r="M1490">
        <v>47</v>
      </c>
      <c r="N1490">
        <v>-3204.19</v>
      </c>
      <c r="O1490" s="7">
        <v>-1.1588000000000001</v>
      </c>
      <c r="P1490" s="7">
        <v>0.2402</v>
      </c>
      <c r="Q1490" t="s">
        <v>31</v>
      </c>
      <c r="W1490" s="6"/>
      <c r="Y1490" s="6"/>
      <c r="AA1490" s="7"/>
      <c r="AC1490" s="7"/>
      <c r="AI1490" s="7"/>
      <c r="AJ1490" s="7"/>
    </row>
    <row r="1491" spans="1:36">
      <c r="A1491" t="s">
        <v>154</v>
      </c>
      <c r="B1491" t="s">
        <v>30</v>
      </c>
      <c r="C1491" s="6">
        <v>44126.527766203704</v>
      </c>
      <c r="D1491">
        <v>149.75</v>
      </c>
      <c r="E1491" s="6">
        <v>44126.645821759259</v>
      </c>
      <c r="F1491">
        <v>84.2</v>
      </c>
      <c r="G1491" s="7">
        <v>-0.43769999999999998</v>
      </c>
      <c r="H1491">
        <v>61630.239999999998</v>
      </c>
      <c r="I1491" s="7">
        <v>0.42209999999999998</v>
      </c>
      <c r="J1491">
        <v>975</v>
      </c>
      <c r="K1491">
        <v>146006.25</v>
      </c>
      <c r="L1491">
        <v>14644147.73</v>
      </c>
      <c r="M1491">
        <v>35</v>
      </c>
      <c r="N1491">
        <v>1760.86</v>
      </c>
      <c r="O1491" s="7">
        <v>-0.86609999999999998</v>
      </c>
      <c r="P1491" s="7">
        <v>0.8992</v>
      </c>
      <c r="Q1491" t="s">
        <v>31</v>
      </c>
      <c r="W1491" s="6"/>
      <c r="Y1491" s="6"/>
      <c r="AA1491" s="7"/>
      <c r="AC1491" s="7"/>
      <c r="AI1491" s="7"/>
      <c r="AJ1491" s="7"/>
    </row>
    <row r="1492" spans="1:36">
      <c r="A1492" t="s">
        <v>146</v>
      </c>
      <c r="B1492" t="s">
        <v>30</v>
      </c>
      <c r="C1492" s="6">
        <v>44127.388877314814</v>
      </c>
      <c r="D1492">
        <v>427.55</v>
      </c>
      <c r="E1492" s="6">
        <v>44127.493043981478</v>
      </c>
      <c r="F1492">
        <v>581.45000000000005</v>
      </c>
      <c r="G1492" s="7">
        <v>0.36</v>
      </c>
      <c r="H1492">
        <v>-159890.25</v>
      </c>
      <c r="I1492" s="7">
        <v>-0.3836</v>
      </c>
      <c r="J1492">
        <v>975</v>
      </c>
      <c r="K1492">
        <v>416861.25</v>
      </c>
      <c r="L1492">
        <v>14484257.48</v>
      </c>
      <c r="M1492">
        <v>31</v>
      </c>
      <c r="N1492">
        <v>-5157.75</v>
      </c>
      <c r="O1492" s="7">
        <v>-0.38929999999999998</v>
      </c>
      <c r="P1492" s="7">
        <v>0.14269999999999999</v>
      </c>
      <c r="Q1492" t="s">
        <v>31</v>
      </c>
      <c r="W1492" s="6"/>
      <c r="Y1492" s="6"/>
      <c r="AA1492" s="7"/>
      <c r="AC1492" s="7"/>
      <c r="AI1492" s="7"/>
      <c r="AJ1492" s="7"/>
    </row>
    <row r="1493" spans="1:36">
      <c r="A1493" t="s">
        <v>154</v>
      </c>
      <c r="B1493" t="s">
        <v>30</v>
      </c>
      <c r="C1493" s="6">
        <v>44127.493043981478</v>
      </c>
      <c r="D1493">
        <v>467.7</v>
      </c>
      <c r="E1493" s="6">
        <v>44130.388877314814</v>
      </c>
      <c r="F1493">
        <v>406</v>
      </c>
      <c r="G1493" s="7">
        <v>-0.13189999999999999</v>
      </c>
      <c r="H1493">
        <v>51638.92</v>
      </c>
      <c r="I1493" s="7">
        <v>0.1132</v>
      </c>
      <c r="J1493">
        <v>975</v>
      </c>
      <c r="K1493">
        <v>456007.5</v>
      </c>
      <c r="L1493">
        <v>14535896.4</v>
      </c>
      <c r="M1493">
        <v>48</v>
      </c>
      <c r="N1493">
        <v>1075.81</v>
      </c>
      <c r="O1493" s="7">
        <v>-0.18659999999999999</v>
      </c>
      <c r="P1493" s="7">
        <v>0.13189999999999999</v>
      </c>
      <c r="Q1493" t="s">
        <v>31</v>
      </c>
      <c r="W1493" s="6"/>
      <c r="Y1493" s="6"/>
      <c r="AA1493" s="7"/>
      <c r="AC1493" s="7"/>
      <c r="AI1493" s="7"/>
      <c r="AJ1493" s="7"/>
    </row>
    <row r="1494" spans="1:36">
      <c r="A1494" t="s">
        <v>158</v>
      </c>
      <c r="B1494" t="s">
        <v>30</v>
      </c>
      <c r="C1494" s="6">
        <v>44130.388877314814</v>
      </c>
      <c r="D1494">
        <v>403.95</v>
      </c>
      <c r="E1494" s="6">
        <v>44130.39234953704</v>
      </c>
      <c r="F1494">
        <v>384.65</v>
      </c>
      <c r="G1494" s="7">
        <v>-4.7800000000000002E-2</v>
      </c>
      <c r="H1494">
        <v>11128.65</v>
      </c>
      <c r="I1494" s="7">
        <v>2.8299999999999999E-2</v>
      </c>
      <c r="J1494">
        <v>975</v>
      </c>
      <c r="K1494">
        <v>393851.25</v>
      </c>
      <c r="L1494">
        <v>14547025.050000001</v>
      </c>
      <c r="M1494">
        <v>2</v>
      </c>
      <c r="N1494">
        <v>5564.33</v>
      </c>
      <c r="O1494" s="7">
        <v>-5.21E-2</v>
      </c>
      <c r="P1494" s="7">
        <v>0.25659999999999999</v>
      </c>
      <c r="Q1494" t="s">
        <v>31</v>
      </c>
      <c r="W1494" s="6"/>
      <c r="Y1494" s="6"/>
      <c r="AA1494" s="7"/>
      <c r="AC1494" s="7"/>
      <c r="AI1494" s="7"/>
      <c r="AJ1494" s="7"/>
    </row>
    <row r="1495" spans="1:36">
      <c r="A1495" t="s">
        <v>154</v>
      </c>
      <c r="B1495" t="s">
        <v>30</v>
      </c>
      <c r="C1495" s="6">
        <v>44130.39234953704</v>
      </c>
      <c r="D1495">
        <v>425.85</v>
      </c>
      <c r="E1495" s="6">
        <v>44131.388877314814</v>
      </c>
      <c r="F1495">
        <v>195.15</v>
      </c>
      <c r="G1495" s="7">
        <v>-0.54169999999999996</v>
      </c>
      <c r="H1495">
        <v>218877.75</v>
      </c>
      <c r="I1495" s="7">
        <v>0.5272</v>
      </c>
      <c r="J1495">
        <v>975</v>
      </c>
      <c r="K1495">
        <v>415203.75</v>
      </c>
      <c r="L1495">
        <v>14765902.800000001</v>
      </c>
      <c r="M1495">
        <v>77</v>
      </c>
      <c r="N1495">
        <v>2842.57</v>
      </c>
      <c r="O1495" s="7">
        <v>-7.7700000000000005E-2</v>
      </c>
      <c r="P1495" s="7">
        <v>0.57489999999999997</v>
      </c>
      <c r="Q1495" t="s">
        <v>31</v>
      </c>
      <c r="W1495" s="6"/>
      <c r="Y1495" s="6"/>
      <c r="AA1495" s="7"/>
      <c r="AC1495" s="7"/>
      <c r="AI1495" s="7"/>
      <c r="AJ1495" s="7"/>
    </row>
    <row r="1496" spans="1:36">
      <c r="A1496" t="s">
        <v>140</v>
      </c>
      <c r="B1496" t="s">
        <v>30</v>
      </c>
      <c r="C1496" s="6">
        <v>44131.388877314814</v>
      </c>
      <c r="D1496">
        <v>384.75</v>
      </c>
      <c r="E1496" s="6">
        <v>44132.444432870368</v>
      </c>
      <c r="F1496">
        <v>134.65</v>
      </c>
      <c r="G1496" s="7">
        <v>-0.65</v>
      </c>
      <c r="H1496">
        <v>257151.3</v>
      </c>
      <c r="I1496" s="7">
        <v>0.63649999999999995</v>
      </c>
      <c r="J1496">
        <v>1050</v>
      </c>
      <c r="K1496">
        <v>403987.5</v>
      </c>
      <c r="L1496">
        <v>15023054.1</v>
      </c>
      <c r="M1496">
        <v>94</v>
      </c>
      <c r="N1496">
        <v>2735.65</v>
      </c>
      <c r="O1496" s="7">
        <v>-0.19350000000000001</v>
      </c>
      <c r="P1496" s="7">
        <v>0.80489999999999995</v>
      </c>
      <c r="Q1496" t="s">
        <v>31</v>
      </c>
      <c r="W1496" s="6"/>
      <c r="Y1496" s="6"/>
      <c r="AA1496" s="7"/>
      <c r="AC1496" s="7"/>
      <c r="AI1496" s="7"/>
      <c r="AJ1496" s="7"/>
    </row>
    <row r="1497" spans="1:36">
      <c r="A1497" t="s">
        <v>144</v>
      </c>
      <c r="B1497" t="s">
        <v>30</v>
      </c>
      <c r="C1497" s="6">
        <v>44132.444432870368</v>
      </c>
      <c r="D1497">
        <v>253.2</v>
      </c>
      <c r="E1497" s="6">
        <v>44133.496516203704</v>
      </c>
      <c r="F1497">
        <v>41.25</v>
      </c>
      <c r="G1497" s="7">
        <v>-0.83709999999999996</v>
      </c>
      <c r="H1497">
        <v>219455.77</v>
      </c>
      <c r="I1497" s="7">
        <v>0.82550000000000001</v>
      </c>
      <c r="J1497">
        <v>1050</v>
      </c>
      <c r="K1497">
        <v>265860</v>
      </c>
      <c r="L1497">
        <v>15242509.880000001</v>
      </c>
      <c r="M1497">
        <v>93</v>
      </c>
      <c r="N1497">
        <v>2359.7399999999998</v>
      </c>
      <c r="O1497" s="7">
        <v>-0.2492</v>
      </c>
      <c r="P1497" s="7">
        <v>0.94469999999999998</v>
      </c>
      <c r="Q1497" t="s">
        <v>31</v>
      </c>
      <c r="W1497" s="6"/>
      <c r="Y1497" s="6"/>
      <c r="AA1497" s="7"/>
      <c r="AC1497" s="7"/>
      <c r="AI1497" s="7"/>
      <c r="AJ1497" s="7"/>
    </row>
    <row r="1498" spans="1:36">
      <c r="A1498" t="s">
        <v>159</v>
      </c>
      <c r="B1498" t="s">
        <v>30</v>
      </c>
      <c r="C1498" s="6">
        <v>44133.496516203704</v>
      </c>
      <c r="D1498">
        <v>161.25</v>
      </c>
      <c r="E1498" s="6">
        <v>44133.54859953704</v>
      </c>
      <c r="F1498">
        <v>350</v>
      </c>
      <c r="G1498" s="7">
        <v>1.1705000000000001</v>
      </c>
      <c r="H1498">
        <v>-203555.63</v>
      </c>
      <c r="I1498" s="7">
        <v>-1.2021999999999999</v>
      </c>
      <c r="J1498">
        <v>1050</v>
      </c>
      <c r="K1498">
        <v>169312.5</v>
      </c>
      <c r="L1498">
        <v>15038954.25</v>
      </c>
      <c r="M1498">
        <v>16</v>
      </c>
      <c r="N1498">
        <v>-12722.23</v>
      </c>
      <c r="O1498" s="7">
        <v>-1.1705000000000001</v>
      </c>
      <c r="P1498" s="7">
        <v>0.33210000000000001</v>
      </c>
      <c r="Q1498" t="s">
        <v>31</v>
      </c>
      <c r="W1498" s="6"/>
      <c r="Y1498" s="6"/>
      <c r="AA1498" s="7"/>
      <c r="AC1498" s="7"/>
      <c r="AI1498" s="7"/>
      <c r="AJ1498" s="7"/>
    </row>
    <row r="1499" spans="1:36">
      <c r="A1499" t="s">
        <v>139</v>
      </c>
      <c r="B1499" t="s">
        <v>30</v>
      </c>
      <c r="C1499" s="6">
        <v>44133.54859953704</v>
      </c>
      <c r="D1499">
        <v>96.45</v>
      </c>
      <c r="E1499" s="6">
        <v>44133.645821759259</v>
      </c>
      <c r="F1499">
        <v>93.2</v>
      </c>
      <c r="G1499" s="7">
        <v>-3.3700000000000001E-2</v>
      </c>
      <c r="H1499">
        <v>1421.18</v>
      </c>
      <c r="I1499" s="7">
        <v>1.4E-2</v>
      </c>
      <c r="J1499">
        <v>1050</v>
      </c>
      <c r="K1499">
        <v>101272.5</v>
      </c>
      <c r="L1499">
        <v>15040375.43</v>
      </c>
      <c r="M1499">
        <v>29</v>
      </c>
      <c r="N1499">
        <v>49.01</v>
      </c>
      <c r="O1499" s="7">
        <v>-0.309</v>
      </c>
      <c r="P1499" s="7">
        <v>0.78120000000000001</v>
      </c>
      <c r="Q1499" t="s">
        <v>31</v>
      </c>
      <c r="W1499" s="6"/>
      <c r="Y1499" s="6"/>
      <c r="AA1499" s="7"/>
      <c r="AC1499" s="7"/>
      <c r="AI1499" s="7"/>
      <c r="AJ1499" s="7"/>
    </row>
    <row r="1500" spans="1:36">
      <c r="A1500" t="s">
        <v>141</v>
      </c>
      <c r="B1500" t="s">
        <v>30</v>
      </c>
      <c r="C1500" s="6">
        <v>44134.388877314814</v>
      </c>
      <c r="D1500">
        <v>538.9</v>
      </c>
      <c r="E1500" s="6">
        <v>44134.39234953704</v>
      </c>
      <c r="F1500">
        <v>596.1</v>
      </c>
      <c r="G1500" s="7">
        <v>0.1061</v>
      </c>
      <c r="H1500">
        <v>-71977.5</v>
      </c>
      <c r="I1500" s="7">
        <v>-0.12720000000000001</v>
      </c>
      <c r="J1500">
        <v>1050</v>
      </c>
      <c r="K1500">
        <v>565845</v>
      </c>
      <c r="L1500">
        <v>14968397.93</v>
      </c>
      <c r="M1500">
        <v>2</v>
      </c>
      <c r="N1500">
        <v>-35988.75</v>
      </c>
      <c r="O1500" s="7">
        <v>-0.1061</v>
      </c>
      <c r="P1500" s="7">
        <v>0.13170000000000001</v>
      </c>
      <c r="Q1500" t="s">
        <v>31</v>
      </c>
      <c r="W1500" s="6"/>
      <c r="Y1500" s="6"/>
      <c r="AA1500" s="7"/>
      <c r="AC1500" s="7"/>
      <c r="AI1500" s="7"/>
      <c r="AJ1500" s="7"/>
    </row>
    <row r="1501" spans="1:36">
      <c r="A1501" t="s">
        <v>143</v>
      </c>
      <c r="B1501" t="s">
        <v>30</v>
      </c>
      <c r="C1501" s="6">
        <v>44134.39234953704</v>
      </c>
      <c r="D1501">
        <v>591.85</v>
      </c>
      <c r="E1501" s="6">
        <v>44134.472210648149</v>
      </c>
      <c r="F1501">
        <v>660.65</v>
      </c>
      <c r="G1501" s="7">
        <v>0.1162</v>
      </c>
      <c r="H1501">
        <v>-85391.25</v>
      </c>
      <c r="I1501" s="7">
        <v>-0.13739999999999999</v>
      </c>
      <c r="J1501">
        <v>1050</v>
      </c>
      <c r="K1501">
        <v>621442.5</v>
      </c>
      <c r="L1501">
        <v>14883006.68</v>
      </c>
      <c r="M1501">
        <v>24</v>
      </c>
      <c r="N1501">
        <v>-3557.97</v>
      </c>
      <c r="O1501" s="7">
        <v>-0.16139999999999999</v>
      </c>
      <c r="P1501" s="7">
        <v>0.1467</v>
      </c>
      <c r="Q1501" t="s">
        <v>31</v>
      </c>
      <c r="W1501" s="6"/>
      <c r="Y1501" s="6"/>
      <c r="AA1501" s="7"/>
      <c r="AC1501" s="7"/>
      <c r="AI1501" s="7"/>
      <c r="AJ1501" s="7"/>
    </row>
    <row r="1502" spans="1:36">
      <c r="A1502" t="s">
        <v>139</v>
      </c>
      <c r="B1502" t="s">
        <v>30</v>
      </c>
      <c r="C1502" s="6">
        <v>44134.472210648149</v>
      </c>
      <c r="D1502">
        <v>526.45000000000005</v>
      </c>
      <c r="E1502" s="6">
        <v>44137.388877314814</v>
      </c>
      <c r="F1502">
        <v>533.65</v>
      </c>
      <c r="G1502" s="7">
        <v>1.37E-2</v>
      </c>
      <c r="H1502">
        <v>-18691.05</v>
      </c>
      <c r="I1502" s="7">
        <v>-3.3799999999999997E-2</v>
      </c>
      <c r="J1502">
        <v>1050</v>
      </c>
      <c r="K1502">
        <v>552772.5</v>
      </c>
      <c r="L1502">
        <v>14864315.630000001</v>
      </c>
      <c r="M1502">
        <v>54</v>
      </c>
      <c r="N1502">
        <v>-346.13</v>
      </c>
      <c r="O1502" s="7">
        <v>-0.16619999999999999</v>
      </c>
      <c r="P1502" s="7">
        <v>0.30859999999999999</v>
      </c>
      <c r="Q1502" t="s">
        <v>31</v>
      </c>
      <c r="W1502" s="6"/>
      <c r="Y1502" s="6"/>
      <c r="AA1502" s="7"/>
      <c r="AC1502" s="7"/>
      <c r="AI1502" s="7"/>
      <c r="AJ1502" s="7"/>
    </row>
    <row r="1503" spans="1:36">
      <c r="A1503" t="s">
        <v>143</v>
      </c>
      <c r="B1503" t="s">
        <v>30</v>
      </c>
      <c r="C1503" s="6">
        <v>44137.388877314814</v>
      </c>
      <c r="D1503">
        <v>499.25</v>
      </c>
      <c r="E1503" s="6">
        <v>44139.513877314814</v>
      </c>
      <c r="F1503">
        <v>56.5</v>
      </c>
      <c r="G1503" s="7">
        <v>-0.88680000000000003</v>
      </c>
      <c r="H1503">
        <v>459052.13</v>
      </c>
      <c r="I1503" s="7">
        <v>0.87570000000000003</v>
      </c>
      <c r="J1503">
        <v>1050</v>
      </c>
      <c r="K1503">
        <v>524212.5</v>
      </c>
      <c r="L1503">
        <v>15323367.75</v>
      </c>
      <c r="M1503">
        <v>191</v>
      </c>
      <c r="N1503">
        <v>2403.41</v>
      </c>
      <c r="O1503" s="7">
        <v>-2.4299999999999999E-2</v>
      </c>
      <c r="P1503" s="7">
        <v>0.91790000000000005</v>
      </c>
      <c r="Q1503" t="s">
        <v>31</v>
      </c>
      <c r="W1503" s="6"/>
      <c r="Y1503" s="6"/>
      <c r="AA1503" s="7"/>
      <c r="AC1503" s="7"/>
      <c r="AI1503" s="7"/>
      <c r="AJ1503" s="7"/>
    </row>
    <row r="1504" spans="1:36">
      <c r="A1504" t="s">
        <v>164</v>
      </c>
      <c r="B1504" t="s">
        <v>30</v>
      </c>
      <c r="C1504" s="6">
        <v>44139.513877314814</v>
      </c>
      <c r="D1504">
        <v>330.1</v>
      </c>
      <c r="E1504" s="6">
        <v>44139.597210648149</v>
      </c>
      <c r="F1504">
        <v>414.7</v>
      </c>
      <c r="G1504" s="7">
        <v>0.25629999999999997</v>
      </c>
      <c r="H1504">
        <v>-89746.8</v>
      </c>
      <c r="I1504" s="7">
        <v>-0.27879999999999999</v>
      </c>
      <c r="J1504">
        <v>975</v>
      </c>
      <c r="K1504">
        <v>321847.5</v>
      </c>
      <c r="L1504">
        <v>15233620.949999999</v>
      </c>
      <c r="M1504">
        <v>25</v>
      </c>
      <c r="N1504">
        <v>-3589.87</v>
      </c>
      <c r="O1504" s="7">
        <v>-0.25629999999999997</v>
      </c>
      <c r="P1504" s="7">
        <v>0.43049999999999999</v>
      </c>
      <c r="Q1504" t="s">
        <v>31</v>
      </c>
      <c r="W1504" s="6"/>
      <c r="Y1504" s="6"/>
      <c r="AA1504" s="7"/>
      <c r="AC1504" s="7"/>
      <c r="AI1504" s="7"/>
      <c r="AJ1504" s="7"/>
    </row>
    <row r="1505" spans="1:36">
      <c r="A1505" t="s">
        <v>172</v>
      </c>
      <c r="B1505" t="s">
        <v>30</v>
      </c>
      <c r="C1505" s="6">
        <v>44139.597210648149</v>
      </c>
      <c r="D1505">
        <v>302.25</v>
      </c>
      <c r="E1505" s="6">
        <v>44140.645821759259</v>
      </c>
      <c r="F1505">
        <v>0.05</v>
      </c>
      <c r="G1505" s="7">
        <v>-0.99980000000000002</v>
      </c>
      <c r="H1505">
        <v>291697.58</v>
      </c>
      <c r="I1505" s="7">
        <v>0.98980000000000001</v>
      </c>
      <c r="J1505">
        <v>975</v>
      </c>
      <c r="K1505">
        <v>294693.75</v>
      </c>
      <c r="L1505">
        <v>15525318.529999999</v>
      </c>
      <c r="M1505">
        <v>92</v>
      </c>
      <c r="N1505">
        <v>3170.63</v>
      </c>
      <c r="O1505" s="7">
        <v>-0.31019999999999998</v>
      </c>
      <c r="P1505" s="7">
        <v>0.99980000000000002</v>
      </c>
      <c r="Q1505" t="s">
        <v>31</v>
      </c>
      <c r="W1505" s="6"/>
      <c r="Y1505" s="6"/>
      <c r="AA1505" s="7"/>
      <c r="AC1505" s="7"/>
      <c r="AI1505" s="7"/>
      <c r="AJ1505" s="7"/>
    </row>
    <row r="1506" spans="1:36">
      <c r="A1506" t="s">
        <v>196</v>
      </c>
      <c r="B1506" t="s">
        <v>30</v>
      </c>
      <c r="C1506" s="6">
        <v>44141.388877314814</v>
      </c>
      <c r="D1506">
        <v>505.7</v>
      </c>
      <c r="E1506" s="6">
        <v>44146.499988425923</v>
      </c>
      <c r="F1506">
        <v>13.9</v>
      </c>
      <c r="G1506" s="7">
        <v>-0.97250000000000003</v>
      </c>
      <c r="H1506">
        <v>474438.9</v>
      </c>
      <c r="I1506" s="7">
        <v>0.96220000000000006</v>
      </c>
      <c r="J1506">
        <v>975</v>
      </c>
      <c r="K1506">
        <v>493057.5</v>
      </c>
      <c r="L1506">
        <v>15999757.43</v>
      </c>
      <c r="M1506">
        <v>264</v>
      </c>
      <c r="N1506">
        <v>1797.12</v>
      </c>
      <c r="O1506" s="7">
        <v>-0.1976</v>
      </c>
      <c r="P1506" s="7">
        <v>0.99529999999999996</v>
      </c>
      <c r="Q1506" t="s">
        <v>31</v>
      </c>
      <c r="W1506" s="6"/>
      <c r="Y1506" s="6"/>
      <c r="AA1506" s="7"/>
      <c r="AC1506" s="7"/>
      <c r="AI1506" s="7"/>
      <c r="AJ1506" s="7"/>
    </row>
    <row r="1507" spans="1:36">
      <c r="A1507" t="s">
        <v>284</v>
      </c>
      <c r="B1507" t="s">
        <v>30</v>
      </c>
      <c r="C1507" s="6">
        <v>44146.499988425923</v>
      </c>
      <c r="D1507">
        <v>309.5</v>
      </c>
      <c r="E1507" s="6">
        <v>44146.593738425923</v>
      </c>
      <c r="F1507">
        <v>404.1</v>
      </c>
      <c r="G1507" s="7">
        <v>0.30570000000000003</v>
      </c>
      <c r="H1507">
        <v>-91562.4</v>
      </c>
      <c r="I1507" s="7">
        <v>-0.32869999999999999</v>
      </c>
      <c r="J1507">
        <v>900</v>
      </c>
      <c r="K1507">
        <v>278550</v>
      </c>
      <c r="L1507">
        <v>15908195.029999999</v>
      </c>
      <c r="M1507">
        <v>28</v>
      </c>
      <c r="N1507">
        <v>-3270.09</v>
      </c>
      <c r="O1507" s="7">
        <v>-0.41699999999999998</v>
      </c>
      <c r="P1507" s="7">
        <v>0.53149999999999997</v>
      </c>
      <c r="Q1507" t="s">
        <v>31</v>
      </c>
      <c r="W1507" s="6"/>
      <c r="Y1507" s="6"/>
      <c r="AA1507" s="7"/>
      <c r="AC1507" s="7"/>
      <c r="AI1507" s="7"/>
      <c r="AJ1507" s="7"/>
    </row>
    <row r="1508" spans="1:36">
      <c r="A1508" t="s">
        <v>282</v>
      </c>
      <c r="B1508" t="s">
        <v>30</v>
      </c>
      <c r="C1508" s="6">
        <v>44147.395821759259</v>
      </c>
      <c r="D1508">
        <v>149.6</v>
      </c>
      <c r="E1508" s="6">
        <v>44147.406238425923</v>
      </c>
      <c r="F1508">
        <v>219.4</v>
      </c>
      <c r="G1508" s="7">
        <v>0.46660000000000001</v>
      </c>
      <c r="H1508">
        <v>-66141</v>
      </c>
      <c r="I1508" s="7">
        <v>-0.49120000000000003</v>
      </c>
      <c r="J1508">
        <v>899.99990000000003</v>
      </c>
      <c r="K1508">
        <v>134640</v>
      </c>
      <c r="L1508">
        <v>15842054.029999999</v>
      </c>
      <c r="M1508">
        <v>4</v>
      </c>
      <c r="N1508">
        <v>-16535.25</v>
      </c>
      <c r="O1508" s="7">
        <v>-0.46660000000000001</v>
      </c>
      <c r="P1508" s="7">
        <v>0.2888</v>
      </c>
      <c r="Q1508" t="s">
        <v>31</v>
      </c>
      <c r="W1508" s="6"/>
      <c r="Y1508" s="6"/>
      <c r="AA1508" s="7"/>
      <c r="AC1508" s="7"/>
      <c r="AI1508" s="7"/>
      <c r="AJ1508" s="7"/>
    </row>
    <row r="1509" spans="1:36">
      <c r="A1509" t="s">
        <v>219</v>
      </c>
      <c r="B1509" t="s">
        <v>30</v>
      </c>
      <c r="C1509" s="6">
        <v>44147.406238425923</v>
      </c>
      <c r="D1509">
        <v>199.15</v>
      </c>
      <c r="E1509" s="6">
        <v>44147.645821759259</v>
      </c>
      <c r="F1509">
        <v>0.1</v>
      </c>
      <c r="G1509" s="7">
        <v>-0.99950000000000006</v>
      </c>
      <c r="H1509">
        <v>177351.75</v>
      </c>
      <c r="I1509" s="7">
        <v>0.98950000000000005</v>
      </c>
      <c r="J1509">
        <v>900</v>
      </c>
      <c r="K1509">
        <v>179235</v>
      </c>
      <c r="L1509">
        <v>16019405.779999999</v>
      </c>
      <c r="M1509">
        <v>70</v>
      </c>
      <c r="N1509">
        <v>2533.6</v>
      </c>
      <c r="O1509" s="7">
        <v>-0.49080000000000001</v>
      </c>
      <c r="P1509" s="7">
        <v>0.99950000000000006</v>
      </c>
      <c r="Q1509" t="s">
        <v>31</v>
      </c>
      <c r="W1509" s="6"/>
      <c r="Y1509" s="6"/>
      <c r="AA1509" s="7"/>
      <c r="AC1509" s="7"/>
      <c r="AI1509" s="7"/>
      <c r="AJ1509" s="7"/>
    </row>
    <row r="1510" spans="1:36">
      <c r="A1510" t="s">
        <v>210</v>
      </c>
      <c r="B1510" t="s">
        <v>30</v>
      </c>
      <c r="C1510" s="6">
        <v>44148.388877314814</v>
      </c>
      <c r="D1510">
        <v>472.2</v>
      </c>
      <c r="E1510" s="6">
        <v>44148.538182870368</v>
      </c>
      <c r="F1510">
        <v>614.6</v>
      </c>
      <c r="G1510" s="7">
        <v>0.30159999999999998</v>
      </c>
      <c r="H1510">
        <v>-137941.20000000001</v>
      </c>
      <c r="I1510" s="7">
        <v>-0.3246</v>
      </c>
      <c r="J1510">
        <v>900</v>
      </c>
      <c r="K1510">
        <v>424980</v>
      </c>
      <c r="L1510">
        <v>15881464.58</v>
      </c>
      <c r="M1510">
        <v>44</v>
      </c>
      <c r="N1510">
        <v>-3135.03</v>
      </c>
      <c r="O1510" s="7">
        <v>-0.4556</v>
      </c>
      <c r="P1510" s="7">
        <v>0.1847</v>
      </c>
      <c r="Q1510" t="s">
        <v>31</v>
      </c>
      <c r="W1510" s="6"/>
      <c r="Y1510" s="6"/>
      <c r="AA1510" s="7"/>
      <c r="AC1510" s="7"/>
      <c r="AI1510" s="7"/>
      <c r="AJ1510" s="7"/>
    </row>
    <row r="1511" spans="1:36">
      <c r="A1511" t="s">
        <v>213</v>
      </c>
      <c r="B1511" t="s">
        <v>30</v>
      </c>
      <c r="C1511" s="6">
        <v>44148.538182870368</v>
      </c>
      <c r="D1511">
        <v>466.8</v>
      </c>
      <c r="E1511" s="6">
        <v>44154.388877314814</v>
      </c>
      <c r="F1511">
        <v>2.0499999999999998</v>
      </c>
      <c r="G1511" s="7">
        <v>-0.99560000000000004</v>
      </c>
      <c r="H1511">
        <v>414055.35</v>
      </c>
      <c r="I1511" s="7">
        <v>0.98560000000000003</v>
      </c>
      <c r="J1511">
        <v>900</v>
      </c>
      <c r="K1511">
        <v>420120</v>
      </c>
      <c r="L1511">
        <v>16295519.93</v>
      </c>
      <c r="M1511">
        <v>203</v>
      </c>
      <c r="N1511">
        <v>2039.68</v>
      </c>
      <c r="O1511" s="7">
        <v>-0.1246</v>
      </c>
      <c r="P1511" s="7">
        <v>0.99560000000000004</v>
      </c>
      <c r="Q1511" t="s">
        <v>31</v>
      </c>
      <c r="W1511" s="6"/>
      <c r="Y1511" s="6"/>
      <c r="AA1511" s="7"/>
      <c r="AC1511" s="7"/>
      <c r="AI1511" s="7"/>
      <c r="AJ1511" s="7"/>
    </row>
    <row r="1512" spans="1:36">
      <c r="A1512" t="s">
        <v>285</v>
      </c>
      <c r="B1512" t="s">
        <v>30</v>
      </c>
      <c r="C1512" s="6">
        <v>44154.388877314814</v>
      </c>
      <c r="D1512">
        <v>131.25</v>
      </c>
      <c r="E1512" s="6">
        <v>44154.520821759259</v>
      </c>
      <c r="F1512">
        <v>204.7</v>
      </c>
      <c r="G1512" s="7">
        <v>0.55959999999999999</v>
      </c>
      <c r="H1512">
        <v>-69128.55</v>
      </c>
      <c r="I1512" s="7">
        <v>-0.58520000000000005</v>
      </c>
      <c r="J1512">
        <v>900</v>
      </c>
      <c r="K1512">
        <v>118125</v>
      </c>
      <c r="L1512">
        <v>16226391.380000001</v>
      </c>
      <c r="M1512">
        <v>39</v>
      </c>
      <c r="N1512">
        <v>-1772.53</v>
      </c>
      <c r="O1512" s="7">
        <v>-1.091</v>
      </c>
      <c r="P1512" s="7">
        <v>0.17710000000000001</v>
      </c>
      <c r="Q1512" t="s">
        <v>31</v>
      </c>
      <c r="W1512" s="6"/>
      <c r="Y1512" s="6"/>
      <c r="AA1512" s="7"/>
      <c r="AC1512" s="7"/>
      <c r="AI1512" s="7"/>
      <c r="AJ1512" s="7"/>
    </row>
    <row r="1513" spans="1:36">
      <c r="A1513" t="s">
        <v>279</v>
      </c>
      <c r="B1513" t="s">
        <v>30</v>
      </c>
      <c r="C1513" s="6">
        <v>44154.524293981478</v>
      </c>
      <c r="D1513">
        <v>84.2</v>
      </c>
      <c r="E1513" s="6">
        <v>44154.562488425923</v>
      </c>
      <c r="F1513">
        <v>188.65</v>
      </c>
      <c r="G1513" s="7">
        <v>1.2404999999999999</v>
      </c>
      <c r="H1513">
        <v>-96460.66</v>
      </c>
      <c r="I1513" s="7">
        <v>-1.2728999999999999</v>
      </c>
      <c r="J1513">
        <v>900.00009999999997</v>
      </c>
      <c r="K1513">
        <v>75780</v>
      </c>
      <c r="L1513">
        <v>16129930.73</v>
      </c>
      <c r="M1513">
        <v>12</v>
      </c>
      <c r="N1513">
        <v>-8038.39</v>
      </c>
      <c r="O1513" s="7">
        <v>-1.2404999999999999</v>
      </c>
      <c r="P1513" s="7">
        <v>0.23519999999999999</v>
      </c>
      <c r="Q1513" t="s">
        <v>31</v>
      </c>
      <c r="W1513" s="6"/>
      <c r="Y1513" s="6"/>
      <c r="AA1513" s="7"/>
      <c r="AC1513" s="7"/>
      <c r="AI1513" s="7"/>
      <c r="AJ1513" s="7"/>
    </row>
    <row r="1514" spans="1:36">
      <c r="A1514" t="s">
        <v>278</v>
      </c>
      <c r="B1514" t="s">
        <v>30</v>
      </c>
      <c r="C1514" s="6">
        <v>44154.562488425923</v>
      </c>
      <c r="D1514">
        <v>96</v>
      </c>
      <c r="E1514" s="6">
        <v>44154.645821759259</v>
      </c>
      <c r="F1514">
        <v>0.05</v>
      </c>
      <c r="G1514" s="7">
        <v>-0.99950000000000006</v>
      </c>
      <c r="H1514">
        <v>85490.55</v>
      </c>
      <c r="I1514" s="7">
        <v>0.98950000000000005</v>
      </c>
      <c r="J1514">
        <v>900</v>
      </c>
      <c r="K1514">
        <v>86400</v>
      </c>
      <c r="L1514">
        <v>16215421.279999999</v>
      </c>
      <c r="M1514">
        <v>25</v>
      </c>
      <c r="N1514">
        <v>3419.62</v>
      </c>
      <c r="O1514" s="7">
        <v>-0.59060000000000001</v>
      </c>
      <c r="P1514" s="7">
        <v>0.99950000000000006</v>
      </c>
      <c r="Q1514" t="s">
        <v>31</v>
      </c>
      <c r="W1514" s="6"/>
      <c r="Y1514" s="6"/>
      <c r="AA1514" s="7"/>
      <c r="AC1514" s="7"/>
      <c r="AI1514" s="7"/>
      <c r="AJ1514" s="7"/>
    </row>
    <row r="1515" spans="1:36">
      <c r="A1515" t="s">
        <v>286</v>
      </c>
      <c r="B1515" t="s">
        <v>30</v>
      </c>
      <c r="C1515" s="6">
        <v>44155.388877314814</v>
      </c>
      <c r="D1515">
        <v>456.4</v>
      </c>
      <c r="E1515" s="6">
        <v>44155.54859953704</v>
      </c>
      <c r="F1515">
        <v>405</v>
      </c>
      <c r="G1515" s="7">
        <v>-0.11260000000000001</v>
      </c>
      <c r="H1515">
        <v>38507.4</v>
      </c>
      <c r="I1515" s="7">
        <v>9.3700000000000006E-2</v>
      </c>
      <c r="J1515">
        <v>900</v>
      </c>
      <c r="K1515">
        <v>410760</v>
      </c>
      <c r="L1515">
        <v>16253928.68</v>
      </c>
      <c r="M1515">
        <v>47</v>
      </c>
      <c r="N1515">
        <v>819.31</v>
      </c>
      <c r="O1515" s="7">
        <v>-5.1799999999999999E-2</v>
      </c>
      <c r="P1515" s="7">
        <v>0.43230000000000002</v>
      </c>
      <c r="Q1515" t="s">
        <v>31</v>
      </c>
      <c r="W1515" s="6"/>
      <c r="Y1515" s="6"/>
      <c r="AA1515" s="7"/>
      <c r="AC1515" s="7"/>
      <c r="AI1515" s="7"/>
      <c r="AJ1515" s="7"/>
    </row>
    <row r="1516" spans="1:36">
      <c r="A1516" t="s">
        <v>249</v>
      </c>
      <c r="B1516" t="s">
        <v>30</v>
      </c>
      <c r="C1516" s="6">
        <v>44155.54859953704</v>
      </c>
      <c r="D1516">
        <v>491.65</v>
      </c>
      <c r="E1516" s="6">
        <v>44158.420127314814</v>
      </c>
      <c r="F1516">
        <v>474.2</v>
      </c>
      <c r="G1516" s="7">
        <v>-3.5499999999999997E-2</v>
      </c>
      <c r="H1516">
        <v>7012.35</v>
      </c>
      <c r="I1516" s="7">
        <v>1.5800000000000002E-2</v>
      </c>
      <c r="J1516">
        <v>900</v>
      </c>
      <c r="K1516">
        <v>442485</v>
      </c>
      <c r="L1516">
        <v>16260941.029999999</v>
      </c>
      <c r="M1516">
        <v>41</v>
      </c>
      <c r="N1516">
        <v>171.03</v>
      </c>
      <c r="O1516" s="7">
        <v>-0.16500000000000001</v>
      </c>
      <c r="P1516" s="7">
        <v>0.59519999999999995</v>
      </c>
      <c r="Q1516" t="s">
        <v>31</v>
      </c>
      <c r="W1516" s="6"/>
      <c r="Y1516" s="6"/>
      <c r="AA1516" s="7"/>
      <c r="AC1516" s="7"/>
      <c r="AI1516" s="7"/>
      <c r="AJ1516" s="7"/>
    </row>
    <row r="1517" spans="1:36">
      <c r="A1517" t="s">
        <v>251</v>
      </c>
      <c r="B1517" t="s">
        <v>30</v>
      </c>
      <c r="C1517" s="6">
        <v>44158.420127314814</v>
      </c>
      <c r="D1517">
        <v>432.95</v>
      </c>
      <c r="E1517" s="6">
        <v>44158.569432870368</v>
      </c>
      <c r="F1517">
        <v>562.4</v>
      </c>
      <c r="G1517" s="7">
        <v>0.29899999999999999</v>
      </c>
      <c r="H1517">
        <v>-125463.15</v>
      </c>
      <c r="I1517" s="7">
        <v>-0.32200000000000001</v>
      </c>
      <c r="J1517">
        <v>900</v>
      </c>
      <c r="K1517">
        <v>389655</v>
      </c>
      <c r="L1517">
        <v>16135477.869999999</v>
      </c>
      <c r="M1517">
        <v>44</v>
      </c>
      <c r="N1517">
        <v>-2851.44</v>
      </c>
      <c r="O1517" s="7">
        <v>-0.29899999999999999</v>
      </c>
      <c r="P1517" s="7">
        <v>0.16569999999999999</v>
      </c>
      <c r="Q1517" t="s">
        <v>31</v>
      </c>
      <c r="W1517" s="6"/>
      <c r="Y1517" s="6"/>
      <c r="AA1517" s="7"/>
      <c r="AC1517" s="7"/>
      <c r="AI1517" s="7"/>
      <c r="AJ1517" s="7"/>
    </row>
    <row r="1518" spans="1:36">
      <c r="A1518" t="s">
        <v>228</v>
      </c>
      <c r="B1518" t="s">
        <v>30</v>
      </c>
      <c r="C1518" s="6">
        <v>44158.569432870368</v>
      </c>
      <c r="D1518">
        <v>440</v>
      </c>
      <c r="E1518" s="6">
        <v>44158.635405092595</v>
      </c>
      <c r="F1518">
        <v>554.35</v>
      </c>
      <c r="G1518" s="7">
        <v>0.25990000000000002</v>
      </c>
      <c r="H1518">
        <v>-111864.15</v>
      </c>
      <c r="I1518" s="7">
        <v>-0.28249999999999997</v>
      </c>
      <c r="J1518">
        <v>900</v>
      </c>
      <c r="K1518">
        <v>396000</v>
      </c>
      <c r="L1518">
        <v>16023613.73</v>
      </c>
      <c r="M1518">
        <v>20</v>
      </c>
      <c r="N1518">
        <v>-5593.21</v>
      </c>
      <c r="O1518" s="7">
        <v>-0.35010000000000002</v>
      </c>
      <c r="P1518" s="7">
        <v>0.1593</v>
      </c>
      <c r="Q1518" t="s">
        <v>31</v>
      </c>
      <c r="W1518" s="6"/>
      <c r="Y1518" s="6"/>
      <c r="AA1518" s="7"/>
      <c r="AC1518" s="7"/>
      <c r="AI1518" s="7"/>
      <c r="AJ1518" s="7"/>
    </row>
    <row r="1519" spans="1:36">
      <c r="A1519" t="s">
        <v>251</v>
      </c>
      <c r="B1519" t="s">
        <v>30</v>
      </c>
      <c r="C1519" s="6">
        <v>44158.635405092595</v>
      </c>
      <c r="D1519">
        <v>410.25</v>
      </c>
      <c r="E1519" s="6">
        <v>44159.388877314814</v>
      </c>
      <c r="F1519">
        <v>547.20000000000005</v>
      </c>
      <c r="G1519" s="7">
        <v>0.33379999999999999</v>
      </c>
      <c r="H1519">
        <v>-131872.04999999999</v>
      </c>
      <c r="I1519" s="7">
        <v>-0.35720000000000002</v>
      </c>
      <c r="J1519">
        <v>900</v>
      </c>
      <c r="K1519">
        <v>369225</v>
      </c>
      <c r="L1519">
        <v>15891741.68</v>
      </c>
      <c r="M1519">
        <v>7</v>
      </c>
      <c r="N1519">
        <v>-18838.86</v>
      </c>
      <c r="O1519" s="7">
        <v>-0.33379999999999999</v>
      </c>
      <c r="P1519" s="7">
        <v>7.2999999999999995E-2</v>
      </c>
      <c r="Q1519" t="s">
        <v>31</v>
      </c>
      <c r="W1519" s="6"/>
      <c r="Y1519" s="6"/>
      <c r="AA1519" s="7"/>
      <c r="AC1519" s="7"/>
      <c r="AI1519" s="7"/>
      <c r="AJ1519" s="7"/>
    </row>
    <row r="1520" spans="1:36">
      <c r="A1520" t="s">
        <v>234</v>
      </c>
      <c r="B1520" t="s">
        <v>30</v>
      </c>
      <c r="C1520" s="6">
        <v>44159.388877314814</v>
      </c>
      <c r="D1520">
        <v>420.35</v>
      </c>
      <c r="E1520" s="6">
        <v>44160.468738425923</v>
      </c>
      <c r="F1520">
        <v>199.3</v>
      </c>
      <c r="G1520" s="7">
        <v>-0.52590000000000003</v>
      </c>
      <c r="H1520">
        <v>193368.15</v>
      </c>
      <c r="I1520" s="7">
        <v>0.5111</v>
      </c>
      <c r="J1520">
        <v>900</v>
      </c>
      <c r="K1520">
        <v>378315</v>
      </c>
      <c r="L1520">
        <v>16085109.83</v>
      </c>
      <c r="M1520">
        <v>101</v>
      </c>
      <c r="N1520">
        <v>1914.54</v>
      </c>
      <c r="O1520" s="7">
        <v>-0.20530000000000001</v>
      </c>
      <c r="P1520" s="7">
        <v>0.85489999999999999</v>
      </c>
      <c r="Q1520" t="s">
        <v>31</v>
      </c>
      <c r="W1520" s="6"/>
      <c r="Y1520" s="6"/>
      <c r="AA1520" s="7"/>
      <c r="AC1520" s="7"/>
      <c r="AI1520" s="7"/>
      <c r="AJ1520" s="7"/>
    </row>
    <row r="1521" spans="1:36">
      <c r="A1521" t="s">
        <v>230</v>
      </c>
      <c r="B1521" t="s">
        <v>30</v>
      </c>
      <c r="C1521" s="6">
        <v>44160.468738425923</v>
      </c>
      <c r="D1521">
        <v>326.75</v>
      </c>
      <c r="E1521" s="6">
        <v>44161.545127314814</v>
      </c>
      <c r="F1521">
        <v>17.899999999999999</v>
      </c>
      <c r="G1521" s="7">
        <v>-0.94520000000000004</v>
      </c>
      <c r="H1521">
        <v>274863.15000000002</v>
      </c>
      <c r="I1521" s="7">
        <v>0.93469999999999998</v>
      </c>
      <c r="J1521">
        <v>900</v>
      </c>
      <c r="K1521">
        <v>294075</v>
      </c>
      <c r="L1521">
        <v>16359972.98</v>
      </c>
      <c r="M1521">
        <v>100</v>
      </c>
      <c r="N1521">
        <v>2748.63</v>
      </c>
      <c r="O1521" s="7">
        <v>-0.1076</v>
      </c>
      <c r="P1521" s="7">
        <v>0.98939999999999995</v>
      </c>
      <c r="Q1521" t="s">
        <v>31</v>
      </c>
      <c r="W1521" s="6"/>
      <c r="Y1521" s="6"/>
      <c r="AA1521" s="7"/>
      <c r="AC1521" s="7"/>
      <c r="AI1521" s="7"/>
      <c r="AJ1521" s="7"/>
    </row>
    <row r="1522" spans="1:36">
      <c r="A1522" t="s">
        <v>234</v>
      </c>
      <c r="B1522" t="s">
        <v>30</v>
      </c>
      <c r="C1522" s="6">
        <v>44161.545127314814</v>
      </c>
      <c r="D1522">
        <v>126.5</v>
      </c>
      <c r="E1522" s="6">
        <v>44161.645821759259</v>
      </c>
      <c r="F1522">
        <v>0.05</v>
      </c>
      <c r="G1522" s="7">
        <v>-0.99960000000000004</v>
      </c>
      <c r="H1522">
        <v>112666.05</v>
      </c>
      <c r="I1522" s="7">
        <v>0.98960000000000004</v>
      </c>
      <c r="J1522">
        <v>900</v>
      </c>
      <c r="K1522">
        <v>113850</v>
      </c>
      <c r="L1522">
        <v>16472639.029999999</v>
      </c>
      <c r="M1522">
        <v>30</v>
      </c>
      <c r="N1522">
        <v>3755.54</v>
      </c>
      <c r="O1522" s="7">
        <v>-0.61980000000000002</v>
      </c>
      <c r="P1522" s="7">
        <v>0.99960000000000004</v>
      </c>
      <c r="Q1522" t="s">
        <v>31</v>
      </c>
      <c r="W1522" s="6"/>
      <c r="Y1522" s="6"/>
      <c r="AA1522" s="7"/>
      <c r="AC1522" s="7"/>
      <c r="AI1522" s="7"/>
      <c r="AJ1522" s="7"/>
    </row>
    <row r="1523" spans="1:36">
      <c r="A1523" t="s">
        <v>229</v>
      </c>
      <c r="B1523" t="s">
        <v>30</v>
      </c>
      <c r="C1523" s="6">
        <v>44162.388877314814</v>
      </c>
      <c r="D1523">
        <v>486.1</v>
      </c>
      <c r="E1523" s="6">
        <v>44162.614571759259</v>
      </c>
      <c r="F1523">
        <v>455.7</v>
      </c>
      <c r="G1523" s="7">
        <v>-6.25E-2</v>
      </c>
      <c r="H1523">
        <v>18883.8</v>
      </c>
      <c r="I1523" s="7">
        <v>4.3200000000000002E-2</v>
      </c>
      <c r="J1523">
        <v>900</v>
      </c>
      <c r="K1523">
        <v>437490</v>
      </c>
      <c r="L1523">
        <v>16491522.83</v>
      </c>
      <c r="M1523">
        <v>66</v>
      </c>
      <c r="N1523">
        <v>286.12</v>
      </c>
      <c r="O1523" s="7">
        <v>-0.27550000000000002</v>
      </c>
      <c r="P1523" s="7">
        <v>0.2339</v>
      </c>
      <c r="Q1523" t="s">
        <v>31</v>
      </c>
      <c r="W1523" s="6"/>
      <c r="Y1523" s="6"/>
      <c r="AA1523" s="7"/>
      <c r="AC1523" s="7"/>
      <c r="AI1523" s="7"/>
      <c r="AJ1523" s="7"/>
    </row>
    <row r="1524" spans="1:36">
      <c r="A1524" t="s">
        <v>357</v>
      </c>
      <c r="B1524" t="s">
        <v>30</v>
      </c>
      <c r="C1524" s="6">
        <v>44162.614571759259</v>
      </c>
      <c r="D1524">
        <v>459.85</v>
      </c>
      <c r="E1524" s="6">
        <v>44166.388877314814</v>
      </c>
      <c r="F1524">
        <v>447.05</v>
      </c>
      <c r="G1524" s="7">
        <v>-2.7799999999999998E-2</v>
      </c>
      <c r="H1524">
        <v>3357.9</v>
      </c>
      <c r="I1524" s="7">
        <v>8.0999999999999996E-3</v>
      </c>
      <c r="J1524">
        <v>900</v>
      </c>
      <c r="K1524">
        <v>413865</v>
      </c>
      <c r="L1524">
        <v>16494880.73</v>
      </c>
      <c r="M1524">
        <v>13</v>
      </c>
      <c r="N1524">
        <v>258.3</v>
      </c>
      <c r="O1524" s="7">
        <v>-0.1525</v>
      </c>
      <c r="P1524" s="7">
        <v>0.1628</v>
      </c>
      <c r="Q1524" t="s">
        <v>31</v>
      </c>
      <c r="W1524" s="6"/>
      <c r="Y1524" s="6"/>
      <c r="AA1524" s="7"/>
      <c r="AC1524" s="7"/>
      <c r="AI1524" s="7"/>
      <c r="AJ1524" s="7"/>
    </row>
    <row r="1525" spans="1:36">
      <c r="A1525" t="s">
        <v>279</v>
      </c>
      <c r="B1525" t="s">
        <v>30</v>
      </c>
      <c r="C1525" s="6">
        <v>44166.388877314814</v>
      </c>
      <c r="D1525">
        <v>401</v>
      </c>
      <c r="E1525" s="6">
        <v>44167.388877314814</v>
      </c>
      <c r="F1525">
        <v>220.35</v>
      </c>
      <c r="G1525" s="7">
        <v>-0.45050000000000001</v>
      </c>
      <c r="H1525">
        <v>156992.85</v>
      </c>
      <c r="I1525" s="7">
        <v>0.435</v>
      </c>
      <c r="J1525">
        <v>900</v>
      </c>
      <c r="K1525">
        <v>360900</v>
      </c>
      <c r="L1525">
        <v>16651873.58</v>
      </c>
      <c r="M1525">
        <v>78</v>
      </c>
      <c r="N1525">
        <v>2012.73</v>
      </c>
      <c r="O1525" s="7">
        <v>-4.1099999999999998E-2</v>
      </c>
      <c r="P1525" s="7">
        <v>0.59340000000000004</v>
      </c>
      <c r="Q1525" t="s">
        <v>31</v>
      </c>
      <c r="W1525" s="6"/>
      <c r="Y1525" s="6"/>
      <c r="AA1525" s="7"/>
      <c r="AC1525" s="7"/>
      <c r="AI1525" s="7"/>
      <c r="AJ1525" s="7"/>
    </row>
    <row r="1526" spans="1:36">
      <c r="A1526" t="s">
        <v>230</v>
      </c>
      <c r="B1526" t="s">
        <v>30</v>
      </c>
      <c r="C1526" s="6">
        <v>44167.388877314814</v>
      </c>
      <c r="D1526">
        <v>331.5</v>
      </c>
      <c r="E1526" s="6">
        <v>44168.388877314814</v>
      </c>
      <c r="F1526">
        <v>124.75</v>
      </c>
      <c r="G1526" s="7">
        <v>-0.62370000000000003</v>
      </c>
      <c r="H1526">
        <v>181968.75</v>
      </c>
      <c r="I1526" s="7">
        <v>0.6099</v>
      </c>
      <c r="J1526">
        <v>900</v>
      </c>
      <c r="K1526">
        <v>298350</v>
      </c>
      <c r="L1526">
        <v>16833842.329999998</v>
      </c>
      <c r="M1526">
        <v>78</v>
      </c>
      <c r="N1526">
        <v>2332.9299999999998</v>
      </c>
      <c r="O1526" s="7">
        <v>-0.3029</v>
      </c>
      <c r="P1526" s="7">
        <v>0.82499999999999996</v>
      </c>
      <c r="Q1526" t="s">
        <v>31</v>
      </c>
      <c r="W1526" s="6"/>
      <c r="Y1526" s="6"/>
      <c r="AA1526" s="7"/>
      <c r="AC1526" s="7"/>
      <c r="AI1526" s="7"/>
      <c r="AJ1526" s="7"/>
    </row>
    <row r="1527" spans="1:36">
      <c r="A1527" t="s">
        <v>229</v>
      </c>
      <c r="B1527" t="s">
        <v>30</v>
      </c>
      <c r="C1527" s="6">
        <v>44168.388877314814</v>
      </c>
      <c r="D1527">
        <v>167.3</v>
      </c>
      <c r="E1527" s="6">
        <v>44168.541655092595</v>
      </c>
      <c r="F1527">
        <v>216.2</v>
      </c>
      <c r="G1527" s="7">
        <v>0.2923</v>
      </c>
      <c r="H1527">
        <v>-47461.5</v>
      </c>
      <c r="I1527" s="7">
        <v>-0.31519999999999998</v>
      </c>
      <c r="J1527">
        <v>900</v>
      </c>
      <c r="K1527">
        <v>150570</v>
      </c>
      <c r="L1527">
        <v>16786380.829999998</v>
      </c>
      <c r="M1527">
        <v>45</v>
      </c>
      <c r="N1527">
        <v>-1054.7</v>
      </c>
      <c r="O1527" s="7">
        <v>-0.2923</v>
      </c>
      <c r="P1527" s="7">
        <v>0.54330000000000001</v>
      </c>
      <c r="Q1527" t="s">
        <v>31</v>
      </c>
      <c r="W1527" s="6"/>
      <c r="Y1527" s="6"/>
      <c r="AA1527" s="7"/>
      <c r="AC1527" s="7"/>
      <c r="AI1527" s="7"/>
      <c r="AJ1527" s="7"/>
    </row>
    <row r="1528" spans="1:36">
      <c r="A1528" t="s">
        <v>357</v>
      </c>
      <c r="B1528" t="s">
        <v>30</v>
      </c>
      <c r="C1528" s="6">
        <v>44168.541655092595</v>
      </c>
      <c r="D1528">
        <v>105.85</v>
      </c>
      <c r="E1528" s="6">
        <v>44168.645821759259</v>
      </c>
      <c r="F1528">
        <v>0.05</v>
      </c>
      <c r="G1528" s="7">
        <v>-0.99950000000000006</v>
      </c>
      <c r="H1528">
        <v>94266.9</v>
      </c>
      <c r="I1528" s="7">
        <v>0.98950000000000005</v>
      </c>
      <c r="J1528">
        <v>900</v>
      </c>
      <c r="K1528">
        <v>95265</v>
      </c>
      <c r="L1528">
        <v>16880647.73</v>
      </c>
      <c r="M1528">
        <v>31</v>
      </c>
      <c r="N1528">
        <v>3040.87</v>
      </c>
      <c r="O1528" s="7">
        <v>-0.67120000000000002</v>
      </c>
      <c r="P1528" s="7">
        <v>0.99950000000000006</v>
      </c>
      <c r="Q1528" t="s">
        <v>31</v>
      </c>
      <c r="W1528" s="6"/>
      <c r="Y1528" s="6"/>
      <c r="AA1528" s="7"/>
      <c r="AC1528" s="7"/>
      <c r="AI1528" s="7"/>
      <c r="AJ1528" s="7"/>
    </row>
    <row r="1529" spans="1:36">
      <c r="A1529" t="s">
        <v>248</v>
      </c>
      <c r="B1529" t="s">
        <v>30</v>
      </c>
      <c r="C1529" s="6">
        <v>44169.388877314814</v>
      </c>
      <c r="D1529">
        <v>434.55</v>
      </c>
      <c r="E1529" s="6">
        <v>44169.406238425923</v>
      </c>
      <c r="F1529">
        <v>469</v>
      </c>
      <c r="G1529" s="7">
        <v>7.9299999999999995E-2</v>
      </c>
      <c r="H1529">
        <v>-39136.949999999997</v>
      </c>
      <c r="I1529" s="7">
        <v>-0.10009999999999999</v>
      </c>
      <c r="J1529">
        <v>900</v>
      </c>
      <c r="K1529">
        <v>391095</v>
      </c>
      <c r="L1529">
        <v>16841510.780000001</v>
      </c>
      <c r="M1529">
        <v>6</v>
      </c>
      <c r="N1529">
        <v>-6522.82</v>
      </c>
      <c r="O1529" s="7">
        <v>-0.22789999999999999</v>
      </c>
      <c r="P1529" s="7">
        <v>7.0599999999999996E-2</v>
      </c>
      <c r="Q1529" t="s">
        <v>31</v>
      </c>
      <c r="W1529" s="6"/>
      <c r="Y1529" s="6"/>
      <c r="AA1529" s="7"/>
      <c r="AC1529" s="7"/>
      <c r="AI1529" s="7"/>
      <c r="AJ1529" s="7"/>
    </row>
    <row r="1530" spans="1:36">
      <c r="A1530" t="s">
        <v>231</v>
      </c>
      <c r="B1530" t="s">
        <v>30</v>
      </c>
      <c r="C1530" s="6">
        <v>44169.406238425923</v>
      </c>
      <c r="D1530">
        <v>459.9</v>
      </c>
      <c r="E1530" s="6">
        <v>44169.534710648149</v>
      </c>
      <c r="F1530">
        <v>458.5</v>
      </c>
      <c r="G1530" s="7">
        <v>-3.0000000000000001E-3</v>
      </c>
      <c r="H1530">
        <v>-7005.6</v>
      </c>
      <c r="I1530" s="7">
        <v>-1.6899999999999998E-2</v>
      </c>
      <c r="J1530">
        <v>900</v>
      </c>
      <c r="K1530">
        <v>413910</v>
      </c>
      <c r="L1530">
        <v>16834505.18</v>
      </c>
      <c r="M1530">
        <v>38</v>
      </c>
      <c r="N1530">
        <v>-184.36</v>
      </c>
      <c r="O1530" s="7">
        <v>-0.1318</v>
      </c>
      <c r="P1530" s="7">
        <v>0.3085</v>
      </c>
      <c r="Q1530" t="s">
        <v>31</v>
      </c>
      <c r="W1530" s="6"/>
      <c r="Y1530" s="6"/>
      <c r="AA1530" s="7"/>
      <c r="AC1530" s="7"/>
      <c r="AI1530" s="7"/>
      <c r="AJ1530" s="7"/>
    </row>
    <row r="1531" spans="1:36">
      <c r="A1531" t="s">
        <v>248</v>
      </c>
      <c r="B1531" t="s">
        <v>30</v>
      </c>
      <c r="C1531" s="6">
        <v>44169.534710648149</v>
      </c>
      <c r="D1531">
        <v>413.75</v>
      </c>
      <c r="E1531" s="6">
        <v>44169.604155092595</v>
      </c>
      <c r="F1531">
        <v>553.1</v>
      </c>
      <c r="G1531" s="7">
        <v>0.33679999999999999</v>
      </c>
      <c r="H1531">
        <v>-134116.65</v>
      </c>
      <c r="I1531" s="7">
        <v>-0.36020000000000002</v>
      </c>
      <c r="J1531">
        <v>900</v>
      </c>
      <c r="K1531">
        <v>372375</v>
      </c>
      <c r="L1531">
        <v>16700388.529999999</v>
      </c>
      <c r="M1531">
        <v>21</v>
      </c>
      <c r="N1531">
        <v>-6386.51</v>
      </c>
      <c r="O1531" s="7">
        <v>-0.33679999999999999</v>
      </c>
      <c r="P1531" s="7">
        <v>0.13350000000000001</v>
      </c>
      <c r="Q1531" t="s">
        <v>31</v>
      </c>
      <c r="W1531" s="6"/>
      <c r="Y1531" s="6"/>
      <c r="AA1531" s="7"/>
      <c r="AC1531" s="7"/>
      <c r="AI1531" s="7"/>
      <c r="AJ1531" s="7"/>
    </row>
    <row r="1532" spans="1:36">
      <c r="A1532" t="s">
        <v>246</v>
      </c>
      <c r="B1532" t="s">
        <v>30</v>
      </c>
      <c r="C1532" s="6">
        <v>44169.604155092595</v>
      </c>
      <c r="D1532">
        <v>347.4</v>
      </c>
      <c r="E1532" s="6">
        <v>44173.461793981478</v>
      </c>
      <c r="F1532">
        <v>198.05</v>
      </c>
      <c r="G1532" s="7">
        <v>-0.4299</v>
      </c>
      <c r="H1532">
        <v>129505.95</v>
      </c>
      <c r="I1532" s="7">
        <v>0.41420000000000001</v>
      </c>
      <c r="J1532">
        <v>900</v>
      </c>
      <c r="K1532">
        <v>312660</v>
      </c>
      <c r="L1532">
        <v>16829894.48</v>
      </c>
      <c r="M1532">
        <v>114</v>
      </c>
      <c r="N1532">
        <v>1136.02</v>
      </c>
      <c r="O1532" s="7">
        <v>-0.1244</v>
      </c>
      <c r="P1532" s="7">
        <v>0.58840000000000003</v>
      </c>
      <c r="Q1532" t="s">
        <v>31</v>
      </c>
      <c r="W1532" s="6"/>
      <c r="Y1532" s="6"/>
      <c r="AA1532" s="7"/>
      <c r="AC1532" s="7"/>
      <c r="AI1532" s="7"/>
      <c r="AJ1532" s="7"/>
    </row>
    <row r="1533" spans="1:36">
      <c r="A1533" t="s">
        <v>243</v>
      </c>
      <c r="B1533" t="s">
        <v>30</v>
      </c>
      <c r="C1533" s="6">
        <v>44173.461793981478</v>
      </c>
      <c r="D1533">
        <v>344</v>
      </c>
      <c r="E1533" s="6">
        <v>44173.527766203704</v>
      </c>
      <c r="F1533">
        <v>398</v>
      </c>
      <c r="G1533" s="7">
        <v>0.157</v>
      </c>
      <c r="H1533">
        <v>-55278</v>
      </c>
      <c r="I1533" s="7">
        <v>-0.17849999999999999</v>
      </c>
      <c r="J1533">
        <v>900</v>
      </c>
      <c r="K1533">
        <v>309600</v>
      </c>
      <c r="L1533">
        <v>16774616.48</v>
      </c>
      <c r="M1533">
        <v>20</v>
      </c>
      <c r="N1533">
        <v>-2763.9</v>
      </c>
      <c r="O1533" s="7">
        <v>-0.1852</v>
      </c>
      <c r="P1533" s="7">
        <v>0.125</v>
      </c>
      <c r="Q1533" t="s">
        <v>31</v>
      </c>
      <c r="W1533" s="6"/>
      <c r="Y1533" s="6"/>
      <c r="AA1533" s="7"/>
      <c r="AC1533" s="7"/>
      <c r="AI1533" s="7"/>
      <c r="AJ1533" s="7"/>
    </row>
    <row r="1534" spans="1:36">
      <c r="A1534" t="s">
        <v>241</v>
      </c>
      <c r="B1534" t="s">
        <v>30</v>
      </c>
      <c r="C1534" s="6">
        <v>44173.527766203704</v>
      </c>
      <c r="D1534">
        <v>337.7</v>
      </c>
      <c r="E1534" s="6">
        <v>44175.388877314814</v>
      </c>
      <c r="F1534">
        <v>65.2</v>
      </c>
      <c r="G1534" s="7">
        <v>-0.80689999999999995</v>
      </c>
      <c r="H1534">
        <v>241623.88</v>
      </c>
      <c r="I1534" s="7">
        <v>0.79500000000000004</v>
      </c>
      <c r="J1534">
        <v>899.99990000000003</v>
      </c>
      <c r="K1534">
        <v>303930</v>
      </c>
      <c r="L1534">
        <v>17016240.359999999</v>
      </c>
      <c r="M1534">
        <v>115</v>
      </c>
      <c r="N1534">
        <v>2101.08</v>
      </c>
      <c r="O1534" s="7">
        <v>-0.13730000000000001</v>
      </c>
      <c r="P1534" s="7">
        <v>0.86960000000000004</v>
      </c>
      <c r="Q1534" t="s">
        <v>31</v>
      </c>
      <c r="W1534" s="6"/>
      <c r="Y1534" s="6"/>
      <c r="AA1534" s="7"/>
      <c r="AC1534" s="7"/>
      <c r="AI1534" s="7"/>
      <c r="AJ1534" s="7"/>
    </row>
    <row r="1535" spans="1:36">
      <c r="A1535" t="s">
        <v>271</v>
      </c>
      <c r="B1535" t="s">
        <v>30</v>
      </c>
      <c r="C1535" s="6">
        <v>44175.388877314814</v>
      </c>
      <c r="D1535">
        <v>131.30000000000001</v>
      </c>
      <c r="E1535" s="6">
        <v>44175.618043981478</v>
      </c>
      <c r="F1535">
        <v>21.25</v>
      </c>
      <c r="G1535" s="7">
        <v>-0.83819999999999995</v>
      </c>
      <c r="H1535">
        <v>97672.05</v>
      </c>
      <c r="I1535" s="7">
        <v>0.82650000000000001</v>
      </c>
      <c r="J1535">
        <v>900</v>
      </c>
      <c r="K1535">
        <v>118170</v>
      </c>
      <c r="L1535">
        <v>17113912.41</v>
      </c>
      <c r="M1535">
        <v>67</v>
      </c>
      <c r="N1535">
        <v>1457.79</v>
      </c>
      <c r="O1535" s="7">
        <v>-0.52249999999999996</v>
      </c>
      <c r="P1535" s="7">
        <v>0.98170000000000002</v>
      </c>
      <c r="Q1535" t="s">
        <v>31</v>
      </c>
      <c r="W1535" s="6"/>
      <c r="Y1535" s="6"/>
      <c r="AA1535" s="7"/>
      <c r="AC1535" s="7"/>
      <c r="AI1535" s="7"/>
      <c r="AJ1535" s="7"/>
    </row>
    <row r="1536" spans="1:36">
      <c r="A1536" t="s">
        <v>239</v>
      </c>
      <c r="B1536" t="s">
        <v>30</v>
      </c>
      <c r="C1536" s="6">
        <v>44176.388877314814</v>
      </c>
      <c r="D1536">
        <v>404.85</v>
      </c>
      <c r="E1536" s="6">
        <v>44176.565960648149</v>
      </c>
      <c r="F1536">
        <v>414.5</v>
      </c>
      <c r="G1536" s="7">
        <v>2.3800000000000002E-2</v>
      </c>
      <c r="H1536">
        <v>-16059.15</v>
      </c>
      <c r="I1536" s="7">
        <v>-4.41E-2</v>
      </c>
      <c r="J1536">
        <v>900</v>
      </c>
      <c r="K1536">
        <v>364365</v>
      </c>
      <c r="L1536">
        <v>17097853.260000002</v>
      </c>
      <c r="M1536">
        <v>52</v>
      </c>
      <c r="N1536">
        <v>-308.83</v>
      </c>
      <c r="O1536" s="7">
        <v>-0.2054</v>
      </c>
      <c r="P1536" s="7">
        <v>0.22</v>
      </c>
      <c r="Q1536" t="s">
        <v>31</v>
      </c>
      <c r="W1536" s="6"/>
      <c r="Y1536" s="6"/>
      <c r="AA1536" s="7"/>
      <c r="AC1536" s="7"/>
      <c r="AI1536" s="7"/>
      <c r="AJ1536" s="7"/>
    </row>
    <row r="1537" spans="1:36">
      <c r="A1537" t="s">
        <v>271</v>
      </c>
      <c r="B1537" t="s">
        <v>30</v>
      </c>
      <c r="C1537" s="6">
        <v>44176.565960648149</v>
      </c>
      <c r="D1537">
        <v>413.65</v>
      </c>
      <c r="E1537" s="6">
        <v>44179.388877314814</v>
      </c>
      <c r="F1537">
        <v>465.9</v>
      </c>
      <c r="G1537" s="7">
        <v>0.1263</v>
      </c>
      <c r="H1537">
        <v>-54940.95</v>
      </c>
      <c r="I1537" s="7">
        <v>-0.14760000000000001</v>
      </c>
      <c r="J1537">
        <v>900</v>
      </c>
      <c r="K1537">
        <v>372285</v>
      </c>
      <c r="L1537">
        <v>17042912.309999999</v>
      </c>
      <c r="M1537">
        <v>27</v>
      </c>
      <c r="N1537">
        <v>-2034.85</v>
      </c>
      <c r="O1537" s="7">
        <v>-0.1263</v>
      </c>
      <c r="P1537" s="7">
        <v>0.31480000000000002</v>
      </c>
      <c r="Q1537" t="s">
        <v>31</v>
      </c>
      <c r="W1537" s="6"/>
      <c r="Y1537" s="6"/>
      <c r="AA1537" s="7"/>
      <c r="AC1537" s="7"/>
      <c r="AI1537" s="7"/>
      <c r="AJ1537" s="7"/>
    </row>
    <row r="1538" spans="1:36">
      <c r="A1538" t="s">
        <v>258</v>
      </c>
      <c r="B1538" t="s">
        <v>30</v>
      </c>
      <c r="C1538" s="6">
        <v>44179.388877314814</v>
      </c>
      <c r="D1538">
        <v>357.65</v>
      </c>
      <c r="E1538" s="6">
        <v>44180.388877314814</v>
      </c>
      <c r="F1538">
        <v>426.8</v>
      </c>
      <c r="G1538" s="7">
        <v>0.1933</v>
      </c>
      <c r="H1538">
        <v>-69295.05</v>
      </c>
      <c r="I1538" s="7">
        <v>-0.21529999999999999</v>
      </c>
      <c r="J1538">
        <v>900</v>
      </c>
      <c r="K1538">
        <v>321885</v>
      </c>
      <c r="L1538">
        <v>16973617.260000002</v>
      </c>
      <c r="M1538">
        <v>78</v>
      </c>
      <c r="N1538">
        <v>-888.4</v>
      </c>
      <c r="O1538" s="7">
        <v>-0.22470000000000001</v>
      </c>
      <c r="P1538" s="7">
        <v>0.17480000000000001</v>
      </c>
      <c r="Q1538" t="s">
        <v>31</v>
      </c>
      <c r="W1538" s="6"/>
      <c r="Y1538" s="6"/>
      <c r="AA1538" s="7"/>
      <c r="AC1538" s="7"/>
      <c r="AI1538" s="7"/>
      <c r="AJ1538" s="7"/>
    </row>
    <row r="1539" spans="1:36">
      <c r="A1539" t="s">
        <v>271</v>
      </c>
      <c r="B1539" t="s">
        <v>30</v>
      </c>
      <c r="C1539" s="6">
        <v>44180.388877314814</v>
      </c>
      <c r="D1539">
        <v>319.45</v>
      </c>
      <c r="E1539" s="6">
        <v>44180.57984953704</v>
      </c>
      <c r="F1539">
        <v>274.60000000000002</v>
      </c>
      <c r="G1539" s="7">
        <v>-0.1404</v>
      </c>
      <c r="H1539">
        <v>35018.550000000003</v>
      </c>
      <c r="I1539" s="7">
        <v>0.12180000000000001</v>
      </c>
      <c r="J1539">
        <v>899.99990000000003</v>
      </c>
      <c r="K1539">
        <v>287505</v>
      </c>
      <c r="L1539">
        <v>17008635.809999999</v>
      </c>
      <c r="M1539">
        <v>56</v>
      </c>
      <c r="N1539">
        <v>625.33000000000004</v>
      </c>
      <c r="O1539" s="7">
        <v>-0.31290000000000001</v>
      </c>
      <c r="P1539" s="7">
        <v>0.40210000000000001</v>
      </c>
      <c r="Q1539" t="s">
        <v>31</v>
      </c>
      <c r="W1539" s="6"/>
      <c r="Y1539" s="6"/>
      <c r="AA1539" s="7"/>
      <c r="AC1539" s="7"/>
      <c r="AI1539" s="7"/>
      <c r="AJ1539" s="7"/>
    </row>
    <row r="1540" spans="1:36">
      <c r="A1540" t="s">
        <v>239</v>
      </c>
      <c r="B1540" t="s">
        <v>30</v>
      </c>
      <c r="C1540" s="6">
        <v>44180.57984953704</v>
      </c>
      <c r="D1540">
        <v>272.5</v>
      </c>
      <c r="E1540" s="6">
        <v>44181.524293981478</v>
      </c>
      <c r="F1540">
        <v>175.7</v>
      </c>
      <c r="G1540" s="7">
        <v>-0.35520000000000002</v>
      </c>
      <c r="H1540">
        <v>83086.2</v>
      </c>
      <c r="I1540" s="7">
        <v>0.33879999999999999</v>
      </c>
      <c r="J1540">
        <v>900</v>
      </c>
      <c r="K1540">
        <v>245250</v>
      </c>
      <c r="L1540">
        <v>17091722.010000002</v>
      </c>
      <c r="M1540">
        <v>62</v>
      </c>
      <c r="N1540">
        <v>1340.1</v>
      </c>
      <c r="O1540" s="7">
        <v>-9.6000000000000002E-2</v>
      </c>
      <c r="P1540" s="7">
        <v>0.6028</v>
      </c>
      <c r="Q1540" t="s">
        <v>31</v>
      </c>
      <c r="W1540" s="6"/>
      <c r="Y1540" s="6"/>
      <c r="AA1540" s="7"/>
      <c r="AC1540" s="7"/>
      <c r="AI1540" s="7"/>
      <c r="AJ1540" s="7"/>
    </row>
    <row r="1541" spans="1:36">
      <c r="A1541" t="s">
        <v>272</v>
      </c>
      <c r="B1541" t="s">
        <v>30</v>
      </c>
      <c r="C1541" s="6">
        <v>44181.524293981478</v>
      </c>
      <c r="D1541">
        <v>225.35</v>
      </c>
      <c r="E1541" s="6">
        <v>44182.409710648149</v>
      </c>
      <c r="F1541">
        <v>163.65</v>
      </c>
      <c r="G1541" s="7">
        <v>-0.27379999999999999</v>
      </c>
      <c r="H1541">
        <v>52029</v>
      </c>
      <c r="I1541" s="7">
        <v>0.25650000000000001</v>
      </c>
      <c r="J1541">
        <v>900</v>
      </c>
      <c r="K1541">
        <v>202815</v>
      </c>
      <c r="L1541">
        <v>17143751.010000002</v>
      </c>
      <c r="M1541">
        <v>45</v>
      </c>
      <c r="N1541">
        <v>1156.2</v>
      </c>
      <c r="O1541" s="7">
        <v>-0.2387</v>
      </c>
      <c r="P1541" s="7">
        <v>0.52010000000000001</v>
      </c>
      <c r="Q1541" t="s">
        <v>31</v>
      </c>
      <c r="W1541" s="6"/>
      <c r="Y1541" s="6"/>
      <c r="AA1541" s="7"/>
      <c r="AC1541" s="7"/>
      <c r="AI1541" s="7"/>
      <c r="AJ1541" s="7"/>
    </row>
    <row r="1542" spans="1:36">
      <c r="A1542" t="s">
        <v>258</v>
      </c>
      <c r="B1542" t="s">
        <v>30</v>
      </c>
      <c r="C1542" s="6">
        <v>44182.409710648149</v>
      </c>
      <c r="D1542">
        <v>160.5</v>
      </c>
      <c r="E1542" s="6">
        <v>44182.645821759259</v>
      </c>
      <c r="F1542">
        <v>0.05</v>
      </c>
      <c r="G1542" s="7">
        <v>-0.99970000000000003</v>
      </c>
      <c r="H1542">
        <v>142960.04999999999</v>
      </c>
      <c r="I1542" s="7">
        <v>0.98970000000000002</v>
      </c>
      <c r="J1542">
        <v>900</v>
      </c>
      <c r="K1542">
        <v>144450</v>
      </c>
      <c r="L1542">
        <v>17286711.059999999</v>
      </c>
      <c r="M1542">
        <v>69</v>
      </c>
      <c r="N1542">
        <v>2071.88</v>
      </c>
      <c r="O1542" s="7">
        <v>-0.19070000000000001</v>
      </c>
      <c r="P1542" s="7">
        <v>0.99970000000000003</v>
      </c>
      <c r="Q1542" t="s">
        <v>31</v>
      </c>
      <c r="W1542" s="6"/>
      <c r="Y1542" s="6"/>
      <c r="AA1542" s="7"/>
      <c r="AC1542" s="7"/>
      <c r="AI1542" s="7"/>
      <c r="AJ1542" s="7"/>
    </row>
    <row r="1543" spans="1:36">
      <c r="A1543" t="s">
        <v>272</v>
      </c>
      <c r="B1543" t="s">
        <v>30</v>
      </c>
      <c r="C1543" s="6">
        <v>44183.388877314814</v>
      </c>
      <c r="D1543">
        <v>394.45</v>
      </c>
      <c r="E1543" s="6">
        <v>44183.590266203704</v>
      </c>
      <c r="F1543">
        <v>340.7</v>
      </c>
      <c r="G1543" s="7">
        <v>-0.1363</v>
      </c>
      <c r="H1543">
        <v>41758.65</v>
      </c>
      <c r="I1543" s="7">
        <v>0.1176</v>
      </c>
      <c r="J1543">
        <v>900</v>
      </c>
      <c r="K1543">
        <v>355005</v>
      </c>
      <c r="L1543">
        <v>17328469.710000001</v>
      </c>
      <c r="M1543">
        <v>59</v>
      </c>
      <c r="N1543">
        <v>707.77</v>
      </c>
      <c r="O1543" s="7">
        <v>-0.1394</v>
      </c>
      <c r="P1543" s="7">
        <v>0.3155</v>
      </c>
      <c r="Q1543" t="s">
        <v>31</v>
      </c>
      <c r="W1543" s="6"/>
      <c r="Y1543" s="6"/>
      <c r="AA1543" s="7"/>
      <c r="AC1543" s="7"/>
      <c r="AI1543" s="7"/>
      <c r="AJ1543" s="7"/>
    </row>
    <row r="1544" spans="1:36">
      <c r="A1544" t="s">
        <v>239</v>
      </c>
      <c r="B1544" t="s">
        <v>30</v>
      </c>
      <c r="C1544" s="6">
        <v>44183.590266203704</v>
      </c>
      <c r="D1544">
        <v>308.05</v>
      </c>
      <c r="E1544" s="6">
        <v>44186.388877314814</v>
      </c>
      <c r="F1544">
        <v>486.45</v>
      </c>
      <c r="G1544" s="7">
        <v>0.57909999999999995</v>
      </c>
      <c r="H1544">
        <v>-167710.51</v>
      </c>
      <c r="I1544" s="7">
        <v>-0.60489999999999999</v>
      </c>
      <c r="J1544">
        <v>900.00009999999997</v>
      </c>
      <c r="K1544">
        <v>277245</v>
      </c>
      <c r="L1544">
        <v>17160759.199999999</v>
      </c>
      <c r="M1544">
        <v>20</v>
      </c>
      <c r="N1544">
        <v>-8385.5300000000007</v>
      </c>
      <c r="O1544" s="7">
        <v>-0.57909999999999995</v>
      </c>
      <c r="P1544" s="7">
        <v>0.33389999999999997</v>
      </c>
      <c r="Q1544" t="s">
        <v>31</v>
      </c>
      <c r="W1544" s="6"/>
      <c r="Y1544" s="6"/>
      <c r="AA1544" s="7"/>
      <c r="AC1544" s="7"/>
      <c r="AI1544" s="7"/>
      <c r="AJ1544" s="7"/>
    </row>
    <row r="1545" spans="1:36">
      <c r="A1545" t="s">
        <v>238</v>
      </c>
      <c r="B1545" t="s">
        <v>30</v>
      </c>
      <c r="C1545" s="6">
        <v>44186.388877314814</v>
      </c>
      <c r="D1545">
        <v>355.55</v>
      </c>
      <c r="E1545" s="6">
        <v>44187.590266203704</v>
      </c>
      <c r="F1545">
        <v>61.1</v>
      </c>
      <c r="G1545" s="7">
        <v>-0.82820000000000005</v>
      </c>
      <c r="H1545">
        <v>261255.17</v>
      </c>
      <c r="I1545" s="7">
        <v>0.81640000000000001</v>
      </c>
      <c r="J1545">
        <v>900.00009999999997</v>
      </c>
      <c r="K1545">
        <v>319995</v>
      </c>
      <c r="L1545">
        <v>17422014.359999999</v>
      </c>
      <c r="M1545">
        <v>136</v>
      </c>
      <c r="N1545">
        <v>1920.99</v>
      </c>
      <c r="O1545" s="7">
        <v>-0.28699999999999998</v>
      </c>
      <c r="P1545" s="7">
        <v>0.91349999999999998</v>
      </c>
      <c r="Q1545" t="s">
        <v>31</v>
      </c>
      <c r="W1545" s="6"/>
      <c r="Y1545" s="6"/>
      <c r="AA1545" s="7"/>
      <c r="AC1545" s="7"/>
      <c r="AI1545" s="7"/>
      <c r="AJ1545" s="7"/>
    </row>
    <row r="1546" spans="1:36">
      <c r="A1546" t="s">
        <v>279</v>
      </c>
      <c r="B1546" t="s">
        <v>30</v>
      </c>
      <c r="C1546" s="6">
        <v>44187.590266203704</v>
      </c>
      <c r="D1546">
        <v>287.55</v>
      </c>
      <c r="E1546" s="6">
        <v>44189.645821759259</v>
      </c>
      <c r="F1546">
        <v>0.1</v>
      </c>
      <c r="G1546" s="7">
        <v>-0.99970000000000003</v>
      </c>
      <c r="H1546">
        <v>256116.15</v>
      </c>
      <c r="I1546" s="7">
        <v>0.98960000000000004</v>
      </c>
      <c r="J1546">
        <v>900</v>
      </c>
      <c r="K1546">
        <v>258794.98</v>
      </c>
      <c r="L1546">
        <v>17678130.510000002</v>
      </c>
      <c r="M1546">
        <v>171</v>
      </c>
      <c r="N1546">
        <v>1497.76</v>
      </c>
      <c r="O1546" s="7">
        <v>-5.6000000000000001E-2</v>
      </c>
      <c r="P1546" s="7">
        <v>0.99970000000000003</v>
      </c>
      <c r="Q1546" t="s">
        <v>31</v>
      </c>
      <c r="W1546" s="6"/>
      <c r="Y1546" s="6"/>
      <c r="AA1546" s="7"/>
      <c r="AC1546" s="7"/>
      <c r="AI1546" s="7"/>
      <c r="AJ1546" s="7"/>
    </row>
    <row r="1547" spans="1:36">
      <c r="A1547" t="s">
        <v>277</v>
      </c>
      <c r="B1547" t="s">
        <v>30</v>
      </c>
      <c r="C1547" s="6">
        <v>44193.388877314814</v>
      </c>
      <c r="D1547">
        <v>319.60000000000002</v>
      </c>
      <c r="E1547" s="6">
        <v>44195.434016203704</v>
      </c>
      <c r="F1547">
        <v>74.400000000000006</v>
      </c>
      <c r="G1547" s="7">
        <v>-0.76719999999999999</v>
      </c>
      <c r="H1547">
        <v>217134</v>
      </c>
      <c r="I1547" s="7">
        <v>0.75490000000000002</v>
      </c>
      <c r="J1547">
        <v>900</v>
      </c>
      <c r="K1547">
        <v>287640</v>
      </c>
      <c r="L1547">
        <v>17895264.510000002</v>
      </c>
      <c r="M1547">
        <v>168</v>
      </c>
      <c r="N1547">
        <v>1292.46</v>
      </c>
      <c r="O1547" s="7">
        <v>-0.27660000000000001</v>
      </c>
      <c r="P1547" s="7">
        <v>0.89249999999999996</v>
      </c>
      <c r="Q1547" t="s">
        <v>31</v>
      </c>
      <c r="W1547" s="6"/>
      <c r="Y1547" s="6"/>
      <c r="AA1547" s="7"/>
      <c r="AC1547" s="7"/>
      <c r="AI1547" s="7"/>
      <c r="AJ1547" s="7"/>
    </row>
    <row r="1548" spans="1:36">
      <c r="A1548" t="s">
        <v>273</v>
      </c>
      <c r="B1548" t="s">
        <v>30</v>
      </c>
      <c r="C1548" s="6">
        <v>44195.434016203704</v>
      </c>
      <c r="D1548">
        <v>237.8</v>
      </c>
      <c r="E1548" s="6">
        <v>44195.586793981478</v>
      </c>
      <c r="F1548">
        <v>268</v>
      </c>
      <c r="G1548" s="7">
        <v>0.127</v>
      </c>
      <c r="H1548">
        <v>-31732.2</v>
      </c>
      <c r="I1548" s="7">
        <v>-0.14829999999999999</v>
      </c>
      <c r="J1548">
        <v>900</v>
      </c>
      <c r="K1548">
        <v>214020</v>
      </c>
      <c r="L1548">
        <v>17863532.309999999</v>
      </c>
      <c r="M1548">
        <v>45</v>
      </c>
      <c r="N1548">
        <v>-705.16</v>
      </c>
      <c r="O1548" s="7">
        <v>-0.12909999999999999</v>
      </c>
      <c r="P1548" s="7">
        <v>0.36670000000000003</v>
      </c>
      <c r="Q1548" t="s">
        <v>31</v>
      </c>
      <c r="W1548" s="6"/>
      <c r="Y1548" s="6"/>
      <c r="AA1548" s="7"/>
      <c r="AC1548" s="7"/>
      <c r="AI1548" s="7"/>
      <c r="AJ1548" s="7"/>
    </row>
    <row r="1549" spans="1:36">
      <c r="A1549" t="s">
        <v>264</v>
      </c>
      <c r="B1549" t="s">
        <v>30</v>
      </c>
      <c r="C1549" s="6">
        <v>44195.586793981478</v>
      </c>
      <c r="D1549">
        <v>167</v>
      </c>
      <c r="E1549" s="6">
        <v>44195.645821759259</v>
      </c>
      <c r="F1549">
        <v>190</v>
      </c>
      <c r="G1549" s="7">
        <v>0.13769999999999999</v>
      </c>
      <c r="H1549">
        <v>-23913</v>
      </c>
      <c r="I1549" s="7">
        <v>-0.15909999999999999</v>
      </c>
      <c r="J1549">
        <v>900</v>
      </c>
      <c r="K1549">
        <v>150300</v>
      </c>
      <c r="L1549">
        <v>17839619.309999999</v>
      </c>
      <c r="M1549">
        <v>18</v>
      </c>
      <c r="N1549">
        <v>-1328.5</v>
      </c>
      <c r="O1549" s="7">
        <v>-0.21709999999999999</v>
      </c>
      <c r="P1549" s="7">
        <v>0.2389</v>
      </c>
      <c r="Q1549" t="s">
        <v>31</v>
      </c>
      <c r="W1549" s="6"/>
      <c r="Y1549" s="6"/>
      <c r="AA1549" s="7"/>
      <c r="AC1549" s="7"/>
      <c r="AI1549" s="7"/>
      <c r="AJ1549" s="7"/>
    </row>
    <row r="1550" spans="1:36">
      <c r="A1550" t="s">
        <v>264</v>
      </c>
      <c r="B1550" t="s">
        <v>30</v>
      </c>
      <c r="C1550" s="6">
        <v>44197.388877314814</v>
      </c>
      <c r="D1550">
        <v>387.1</v>
      </c>
      <c r="E1550" s="6">
        <v>44197.572905092595</v>
      </c>
      <c r="F1550">
        <v>375.95</v>
      </c>
      <c r="G1550" s="7">
        <v>-2.8799999999999999E-2</v>
      </c>
      <c r="H1550">
        <v>3167.55</v>
      </c>
      <c r="I1550" s="7">
        <v>9.1000000000000004E-3</v>
      </c>
      <c r="J1550">
        <v>900</v>
      </c>
      <c r="K1550">
        <v>348390</v>
      </c>
      <c r="L1550">
        <v>17842786.859999999</v>
      </c>
      <c r="M1550">
        <v>54</v>
      </c>
      <c r="N1550">
        <v>58.66</v>
      </c>
      <c r="O1550" s="7">
        <v>-0.42349999999999999</v>
      </c>
      <c r="P1550" s="7">
        <v>0.20710000000000001</v>
      </c>
      <c r="Q1550" t="s">
        <v>31</v>
      </c>
      <c r="W1550" s="6"/>
      <c r="Y1550" s="6"/>
      <c r="AA1550" s="7"/>
      <c r="AC1550" s="7"/>
      <c r="AI1550" s="7"/>
      <c r="AJ1550" s="7"/>
    </row>
    <row r="1551" spans="1:36">
      <c r="A1551" t="s">
        <v>275</v>
      </c>
      <c r="B1551" t="s">
        <v>30</v>
      </c>
      <c r="C1551" s="6">
        <v>44197.572905092595</v>
      </c>
      <c r="D1551">
        <v>350.95</v>
      </c>
      <c r="E1551" s="6">
        <v>44200.388877314814</v>
      </c>
      <c r="F1551">
        <v>424.5</v>
      </c>
      <c r="G1551" s="7">
        <v>0.20960000000000001</v>
      </c>
      <c r="H1551">
        <v>-73174.05</v>
      </c>
      <c r="I1551" s="7">
        <v>-0.23169999999999999</v>
      </c>
      <c r="J1551">
        <v>899.99990000000003</v>
      </c>
      <c r="K1551">
        <v>315855</v>
      </c>
      <c r="L1551">
        <v>17769612.82</v>
      </c>
      <c r="M1551">
        <v>25</v>
      </c>
      <c r="N1551">
        <v>-2926.96</v>
      </c>
      <c r="O1551" s="7">
        <v>-0.56720000000000004</v>
      </c>
      <c r="P1551" s="7">
        <v>7.3899999999999993E-2</v>
      </c>
      <c r="Q1551" t="s">
        <v>31</v>
      </c>
      <c r="W1551" s="6"/>
      <c r="Y1551" s="6"/>
      <c r="AA1551" s="7"/>
      <c r="AC1551" s="7"/>
      <c r="AI1551" s="7"/>
      <c r="AJ1551" s="7"/>
    </row>
    <row r="1552" spans="1:36">
      <c r="A1552" t="s">
        <v>261</v>
      </c>
      <c r="B1552" t="s">
        <v>30</v>
      </c>
      <c r="C1552" s="6">
        <v>44200.388877314814</v>
      </c>
      <c r="D1552">
        <v>270.3</v>
      </c>
      <c r="E1552" s="6">
        <v>44200.451377314814</v>
      </c>
      <c r="F1552">
        <v>356.85</v>
      </c>
      <c r="G1552" s="7">
        <v>0.32019999999999998</v>
      </c>
      <c r="H1552">
        <v>-83539.350000000006</v>
      </c>
      <c r="I1552" s="7">
        <v>-0.34339999999999998</v>
      </c>
      <c r="J1552">
        <v>900</v>
      </c>
      <c r="K1552">
        <v>243269.98</v>
      </c>
      <c r="L1552">
        <v>17686073.469999999</v>
      </c>
      <c r="M1552">
        <v>19</v>
      </c>
      <c r="N1552">
        <v>-4396.8100000000004</v>
      </c>
      <c r="O1552" s="7">
        <v>-0.32019999999999998</v>
      </c>
      <c r="P1552" s="7">
        <v>0.1232</v>
      </c>
      <c r="Q1552" t="s">
        <v>31</v>
      </c>
      <c r="W1552" s="6"/>
      <c r="Y1552" s="6"/>
      <c r="AA1552" s="7"/>
      <c r="AC1552" s="7"/>
      <c r="AI1552" s="7"/>
      <c r="AJ1552" s="7"/>
    </row>
    <row r="1553" spans="1:36">
      <c r="A1553" t="s">
        <v>275</v>
      </c>
      <c r="B1553" t="s">
        <v>30</v>
      </c>
      <c r="C1553" s="6">
        <v>44200.451377314814</v>
      </c>
      <c r="D1553">
        <v>351.3</v>
      </c>
      <c r="E1553" s="6">
        <v>44200.614571759259</v>
      </c>
      <c r="F1553">
        <v>257.7</v>
      </c>
      <c r="G1553" s="7">
        <v>-0.26640000000000003</v>
      </c>
      <c r="H1553">
        <v>78759.009999999995</v>
      </c>
      <c r="I1553" s="7">
        <v>0.24909999999999999</v>
      </c>
      <c r="J1553">
        <v>900.00009999999997</v>
      </c>
      <c r="K1553">
        <v>316170</v>
      </c>
      <c r="L1553">
        <v>17764832.469999999</v>
      </c>
      <c r="M1553">
        <v>48</v>
      </c>
      <c r="N1553">
        <v>1640.81</v>
      </c>
      <c r="O1553" s="7">
        <v>-0.1159</v>
      </c>
      <c r="P1553" s="7">
        <v>0.46310000000000001</v>
      </c>
      <c r="Q1553" t="s">
        <v>31</v>
      </c>
      <c r="W1553" s="6"/>
      <c r="Y1553" s="6"/>
      <c r="AA1553" s="7"/>
      <c r="AC1553" s="7"/>
      <c r="AI1553" s="7"/>
      <c r="AJ1553" s="7"/>
    </row>
    <row r="1554" spans="1:36">
      <c r="A1554" t="s">
        <v>274</v>
      </c>
      <c r="B1554" t="s">
        <v>30</v>
      </c>
      <c r="C1554" s="6">
        <v>44200.614571759259</v>
      </c>
      <c r="D1554">
        <v>304</v>
      </c>
      <c r="E1554" s="6">
        <v>44201.388877314814</v>
      </c>
      <c r="F1554">
        <v>387.7</v>
      </c>
      <c r="G1554" s="7">
        <v>0.27529999999999999</v>
      </c>
      <c r="H1554">
        <v>-81555.3</v>
      </c>
      <c r="I1554" s="7">
        <v>-0.29809999999999998</v>
      </c>
      <c r="J1554">
        <v>900</v>
      </c>
      <c r="K1554">
        <v>273600</v>
      </c>
      <c r="L1554">
        <v>17683277.170000002</v>
      </c>
      <c r="M1554">
        <v>13</v>
      </c>
      <c r="N1554">
        <v>-6273.48</v>
      </c>
      <c r="O1554" s="7">
        <v>-0.27529999999999999</v>
      </c>
      <c r="P1554" s="7">
        <v>0.21429999999999999</v>
      </c>
      <c r="Q1554" t="s">
        <v>31</v>
      </c>
      <c r="W1554" s="6"/>
      <c r="Y1554" s="6"/>
      <c r="AA1554" s="7"/>
      <c r="AC1554" s="7"/>
      <c r="AI1554" s="7"/>
      <c r="AJ1554" s="7"/>
    </row>
    <row r="1555" spans="1:36">
      <c r="A1555" t="s">
        <v>256</v>
      </c>
      <c r="B1555" t="s">
        <v>30</v>
      </c>
      <c r="C1555" s="6">
        <v>44201.388877314814</v>
      </c>
      <c r="D1555">
        <v>287.7</v>
      </c>
      <c r="E1555" s="6">
        <v>44201.451377314814</v>
      </c>
      <c r="F1555">
        <v>378.8</v>
      </c>
      <c r="G1555" s="7">
        <v>0.31659999999999999</v>
      </c>
      <c r="H1555">
        <v>-87988.5</v>
      </c>
      <c r="I1555" s="7">
        <v>-0.33979999999999999</v>
      </c>
      <c r="J1555">
        <v>900</v>
      </c>
      <c r="K1555">
        <v>258930.02</v>
      </c>
      <c r="L1555">
        <v>17595288.670000002</v>
      </c>
      <c r="M1555">
        <v>19</v>
      </c>
      <c r="N1555">
        <v>-4630.97</v>
      </c>
      <c r="O1555" s="7">
        <v>-0.34129999999999999</v>
      </c>
      <c r="P1555" s="7">
        <v>9.6299999999999997E-2</v>
      </c>
      <c r="Q1555" t="s">
        <v>31</v>
      </c>
      <c r="W1555" s="6"/>
      <c r="Y1555" s="6"/>
      <c r="AA1555" s="7"/>
      <c r="AC1555" s="7"/>
      <c r="AI1555" s="7"/>
      <c r="AJ1555" s="7"/>
    </row>
    <row r="1556" spans="1:36">
      <c r="A1556" t="s">
        <v>274</v>
      </c>
      <c r="B1556" t="s">
        <v>30</v>
      </c>
      <c r="C1556" s="6">
        <v>44201.451377314814</v>
      </c>
      <c r="D1556">
        <v>270</v>
      </c>
      <c r="E1556" s="6">
        <v>44202.57984953704</v>
      </c>
      <c r="F1556">
        <v>70.400000000000006</v>
      </c>
      <c r="G1556" s="7">
        <v>-0.73929999999999996</v>
      </c>
      <c r="H1556">
        <v>176576.4</v>
      </c>
      <c r="I1556" s="7">
        <v>0.72670000000000001</v>
      </c>
      <c r="J1556">
        <v>900</v>
      </c>
      <c r="K1556">
        <v>243000</v>
      </c>
      <c r="L1556">
        <v>17771865.07</v>
      </c>
      <c r="M1556">
        <v>115</v>
      </c>
      <c r="N1556">
        <v>1535.45</v>
      </c>
      <c r="O1556" s="7">
        <v>-0.112</v>
      </c>
      <c r="P1556" s="7">
        <v>0.88719999999999999</v>
      </c>
      <c r="Q1556" t="s">
        <v>31</v>
      </c>
      <c r="W1556" s="6"/>
      <c r="Y1556" s="6"/>
      <c r="AA1556" s="7"/>
      <c r="AC1556" s="7"/>
      <c r="AI1556" s="7"/>
      <c r="AJ1556" s="7"/>
    </row>
    <row r="1557" spans="1:36">
      <c r="A1557" t="s">
        <v>292</v>
      </c>
      <c r="B1557" t="s">
        <v>30</v>
      </c>
      <c r="C1557" s="6">
        <v>44202.57984953704</v>
      </c>
      <c r="D1557">
        <v>236.35</v>
      </c>
      <c r="E1557" s="6">
        <v>44203.388877314814</v>
      </c>
      <c r="F1557">
        <v>415.35</v>
      </c>
      <c r="G1557" s="7">
        <v>0.75739999999999996</v>
      </c>
      <c r="H1557">
        <v>-166965.29999999999</v>
      </c>
      <c r="I1557" s="7">
        <v>-0.78490000000000004</v>
      </c>
      <c r="J1557">
        <v>900</v>
      </c>
      <c r="K1557">
        <v>212715</v>
      </c>
      <c r="L1557">
        <v>17604899.77</v>
      </c>
      <c r="M1557">
        <v>23</v>
      </c>
      <c r="N1557">
        <v>-7259.36</v>
      </c>
      <c r="O1557" s="7">
        <v>-0.81679999999999997</v>
      </c>
      <c r="P1557" s="7">
        <v>0.2291</v>
      </c>
      <c r="Q1557" t="s">
        <v>31</v>
      </c>
      <c r="W1557" s="6"/>
      <c r="Y1557" s="6"/>
      <c r="AA1557" s="7"/>
      <c r="AC1557" s="7"/>
      <c r="AI1557" s="7"/>
      <c r="AJ1557" s="7"/>
    </row>
    <row r="1558" spans="1:36">
      <c r="A1558" t="s">
        <v>299</v>
      </c>
      <c r="B1558" t="s">
        <v>30</v>
      </c>
      <c r="C1558" s="6">
        <v>44203.388877314814</v>
      </c>
      <c r="D1558">
        <v>129.65</v>
      </c>
      <c r="E1558" s="6">
        <v>44203.628460648149</v>
      </c>
      <c r="F1558">
        <v>91.55</v>
      </c>
      <c r="G1558" s="7">
        <v>-0.29389999999999999</v>
      </c>
      <c r="H1558">
        <v>32299.200000000001</v>
      </c>
      <c r="I1558" s="7">
        <v>0.27679999999999999</v>
      </c>
      <c r="J1558">
        <v>900</v>
      </c>
      <c r="K1558">
        <v>116684.99</v>
      </c>
      <c r="L1558">
        <v>17637198.969999999</v>
      </c>
      <c r="M1558">
        <v>70</v>
      </c>
      <c r="N1558">
        <v>461.42</v>
      </c>
      <c r="O1558" s="7">
        <v>-0.57350000000000001</v>
      </c>
      <c r="P1558" s="7">
        <v>0.78129999999999999</v>
      </c>
      <c r="Q1558" t="s">
        <v>31</v>
      </c>
      <c r="W1558" s="6"/>
      <c r="Y1558" s="6"/>
      <c r="AA1558" s="7"/>
      <c r="AC1558" s="7"/>
      <c r="AI1558" s="7"/>
      <c r="AJ1558" s="7"/>
    </row>
    <row r="1559" spans="1:36">
      <c r="A1559" t="s">
        <v>293</v>
      </c>
      <c r="B1559" t="s">
        <v>30</v>
      </c>
      <c r="C1559" s="6">
        <v>44203.631932870368</v>
      </c>
      <c r="D1559">
        <v>62.8</v>
      </c>
      <c r="E1559" s="6">
        <v>44203.645821759259</v>
      </c>
      <c r="F1559">
        <v>54.7</v>
      </c>
      <c r="G1559" s="7">
        <v>-0.129</v>
      </c>
      <c r="H1559">
        <v>6232.5</v>
      </c>
      <c r="I1559" s="7">
        <v>0.1103</v>
      </c>
      <c r="J1559">
        <v>900</v>
      </c>
      <c r="K1559">
        <v>56520</v>
      </c>
      <c r="L1559">
        <v>17643431.469999999</v>
      </c>
      <c r="M1559">
        <v>5</v>
      </c>
      <c r="N1559">
        <v>1246.5</v>
      </c>
      <c r="O1559" s="7">
        <v>-0.83120000000000005</v>
      </c>
      <c r="P1559" s="7">
        <v>0.48249999999999998</v>
      </c>
      <c r="Q1559" t="s">
        <v>31</v>
      </c>
      <c r="W1559" s="6"/>
      <c r="Y1559" s="6"/>
      <c r="AA1559" s="7"/>
      <c r="AC1559" s="7"/>
      <c r="AI1559" s="7"/>
      <c r="AJ1559" s="7"/>
    </row>
    <row r="1560" spans="1:36">
      <c r="A1560" t="s">
        <v>294</v>
      </c>
      <c r="B1560" t="s">
        <v>30</v>
      </c>
      <c r="C1560" s="6">
        <v>44204.388877314814</v>
      </c>
      <c r="D1560">
        <v>364.9</v>
      </c>
      <c r="E1560" s="6">
        <v>44204.565960648149</v>
      </c>
      <c r="F1560">
        <v>401.85</v>
      </c>
      <c r="G1560" s="7">
        <v>0.1013</v>
      </c>
      <c r="H1560">
        <v>-36809.440000000002</v>
      </c>
      <c r="I1560" s="7">
        <v>-0.12230000000000001</v>
      </c>
      <c r="J1560">
        <v>825</v>
      </c>
      <c r="K1560">
        <v>301042.5</v>
      </c>
      <c r="L1560">
        <v>17606622.039999999</v>
      </c>
      <c r="M1560">
        <v>52</v>
      </c>
      <c r="N1560">
        <v>-707.87</v>
      </c>
      <c r="O1560" s="7">
        <v>-0.19919999999999999</v>
      </c>
      <c r="P1560" s="7">
        <v>7.5899999999999995E-2</v>
      </c>
      <c r="Q1560" t="s">
        <v>31</v>
      </c>
      <c r="W1560" s="6"/>
      <c r="Y1560" s="6"/>
      <c r="AA1560" s="7"/>
      <c r="AC1560" s="7"/>
      <c r="AI1560" s="7"/>
      <c r="AJ1560" s="7"/>
    </row>
    <row r="1561" spans="1:36">
      <c r="A1561" t="s">
        <v>288</v>
      </c>
      <c r="B1561" t="s">
        <v>30</v>
      </c>
      <c r="C1561" s="6">
        <v>44204.565960648149</v>
      </c>
      <c r="D1561">
        <v>386.95</v>
      </c>
      <c r="E1561" s="6">
        <v>44207.388877314814</v>
      </c>
      <c r="F1561">
        <v>356.1</v>
      </c>
      <c r="G1561" s="7">
        <v>-7.9699999999999993E-2</v>
      </c>
      <c r="H1561">
        <v>19321.09</v>
      </c>
      <c r="I1561" s="7">
        <v>6.0499999999999998E-2</v>
      </c>
      <c r="J1561">
        <v>825</v>
      </c>
      <c r="K1561">
        <v>319233.75</v>
      </c>
      <c r="L1561">
        <v>17625943.120000001</v>
      </c>
      <c r="M1561">
        <v>27</v>
      </c>
      <c r="N1561">
        <v>715.6</v>
      </c>
      <c r="O1561" s="7">
        <v>-0.16289999999999999</v>
      </c>
      <c r="P1561" s="7">
        <v>0.13009999999999999</v>
      </c>
      <c r="Q1561" t="s">
        <v>31</v>
      </c>
      <c r="W1561" s="6"/>
      <c r="Y1561" s="6"/>
      <c r="AA1561" s="7"/>
      <c r="AC1561" s="7"/>
      <c r="AI1561" s="7"/>
      <c r="AJ1561" s="7"/>
    </row>
    <row r="1562" spans="1:36">
      <c r="A1562" t="s">
        <v>299</v>
      </c>
      <c r="B1562" t="s">
        <v>30</v>
      </c>
      <c r="C1562" s="6">
        <v>44207.388877314814</v>
      </c>
      <c r="D1562">
        <v>362.7</v>
      </c>
      <c r="E1562" s="6">
        <v>44207.430543981478</v>
      </c>
      <c r="F1562">
        <v>395</v>
      </c>
      <c r="G1562" s="7">
        <v>8.9099999999999999E-2</v>
      </c>
      <c r="H1562">
        <v>-32898.53</v>
      </c>
      <c r="I1562" s="7">
        <v>-0.1099</v>
      </c>
      <c r="J1562">
        <v>825</v>
      </c>
      <c r="K1562">
        <v>299227.5</v>
      </c>
      <c r="L1562">
        <v>17593044.600000001</v>
      </c>
      <c r="M1562">
        <v>13</v>
      </c>
      <c r="N1562">
        <v>-2530.66</v>
      </c>
      <c r="O1562" s="7">
        <v>-0.13589999999999999</v>
      </c>
      <c r="P1562" s="7">
        <v>0.29210000000000003</v>
      </c>
      <c r="Q1562" t="s">
        <v>31</v>
      </c>
      <c r="W1562" s="6"/>
      <c r="Y1562" s="6"/>
      <c r="AA1562" s="7"/>
      <c r="AC1562" s="7"/>
      <c r="AI1562" s="7"/>
      <c r="AJ1562" s="7"/>
    </row>
    <row r="1563" spans="1:36">
      <c r="A1563" t="s">
        <v>355</v>
      </c>
      <c r="B1563" t="s">
        <v>30</v>
      </c>
      <c r="C1563" s="6">
        <v>44207.430543981478</v>
      </c>
      <c r="D1563">
        <v>382.95</v>
      </c>
      <c r="E1563" s="6">
        <v>44207.57984953704</v>
      </c>
      <c r="F1563">
        <v>358.8</v>
      </c>
      <c r="G1563" s="7">
        <v>-6.3100000000000003E-2</v>
      </c>
      <c r="H1563">
        <v>15059.25</v>
      </c>
      <c r="I1563" s="7">
        <v>4.3700000000000003E-2</v>
      </c>
      <c r="J1563">
        <v>900</v>
      </c>
      <c r="K1563">
        <v>344655</v>
      </c>
      <c r="L1563">
        <v>17608103.850000001</v>
      </c>
      <c r="M1563">
        <v>44</v>
      </c>
      <c r="N1563">
        <v>342.26</v>
      </c>
      <c r="O1563" s="7">
        <v>-6.8400000000000002E-2</v>
      </c>
      <c r="P1563" s="7">
        <v>0.21460000000000001</v>
      </c>
      <c r="Q1563" t="s">
        <v>31</v>
      </c>
      <c r="W1563" s="6"/>
      <c r="Y1563" s="6"/>
      <c r="AA1563" s="7"/>
      <c r="AC1563" s="7"/>
      <c r="AI1563" s="7"/>
      <c r="AJ1563" s="7"/>
    </row>
    <row r="1564" spans="1:36">
      <c r="A1564" t="s">
        <v>289</v>
      </c>
      <c r="B1564" t="s">
        <v>30</v>
      </c>
      <c r="C1564" s="6">
        <v>44207.57984953704</v>
      </c>
      <c r="D1564">
        <v>318.60000000000002</v>
      </c>
      <c r="E1564" s="6">
        <v>44208.388877314814</v>
      </c>
      <c r="F1564">
        <v>422.8</v>
      </c>
      <c r="G1564" s="7">
        <v>0.3271</v>
      </c>
      <c r="H1564">
        <v>-92081.55</v>
      </c>
      <c r="I1564" s="7">
        <v>-0.3503</v>
      </c>
      <c r="J1564">
        <v>825</v>
      </c>
      <c r="K1564">
        <v>262845</v>
      </c>
      <c r="L1564">
        <v>17516022.300000001</v>
      </c>
      <c r="M1564">
        <v>23</v>
      </c>
      <c r="N1564">
        <v>-4003.55</v>
      </c>
      <c r="O1564" s="7">
        <v>-0.3271</v>
      </c>
      <c r="P1564" s="7">
        <v>0.1376</v>
      </c>
      <c r="Q1564" t="s">
        <v>31</v>
      </c>
      <c r="W1564" s="6"/>
      <c r="Y1564" s="6"/>
      <c r="AA1564" s="7"/>
      <c r="AC1564" s="7"/>
      <c r="AI1564" s="7"/>
      <c r="AJ1564" s="7"/>
    </row>
    <row r="1565" spans="1:36">
      <c r="A1565" t="s">
        <v>290</v>
      </c>
      <c r="B1565" t="s">
        <v>30</v>
      </c>
      <c r="C1565" s="6">
        <v>44208.388877314814</v>
      </c>
      <c r="D1565">
        <v>319.14999999999998</v>
      </c>
      <c r="E1565" s="6">
        <v>44208.496516203704</v>
      </c>
      <c r="F1565">
        <v>396.95</v>
      </c>
      <c r="G1565" s="7">
        <v>0.24379999999999999</v>
      </c>
      <c r="H1565">
        <v>-76464.899999999994</v>
      </c>
      <c r="I1565" s="7">
        <v>-0.26619999999999999</v>
      </c>
      <c r="J1565">
        <v>900</v>
      </c>
      <c r="K1565">
        <v>287235</v>
      </c>
      <c r="L1565">
        <v>17439557.399999999</v>
      </c>
      <c r="M1565">
        <v>32</v>
      </c>
      <c r="N1565">
        <v>-2389.5300000000002</v>
      </c>
      <c r="O1565" s="7">
        <v>-0.55100000000000005</v>
      </c>
      <c r="P1565" s="7">
        <v>5.2499999999999998E-2</v>
      </c>
      <c r="Q1565" t="s">
        <v>31</v>
      </c>
      <c r="W1565" s="6"/>
      <c r="Y1565" s="6"/>
      <c r="AA1565" s="7"/>
      <c r="AC1565" s="7"/>
      <c r="AI1565" s="7"/>
      <c r="AJ1565" s="7"/>
    </row>
    <row r="1566" spans="1:36">
      <c r="A1566" t="s">
        <v>289</v>
      </c>
      <c r="B1566" t="s">
        <v>30</v>
      </c>
      <c r="C1566" s="6">
        <v>44208.496516203704</v>
      </c>
      <c r="D1566">
        <v>309.7</v>
      </c>
      <c r="E1566" s="6">
        <v>44209.565960648149</v>
      </c>
      <c r="F1566">
        <v>76.05</v>
      </c>
      <c r="G1566" s="7">
        <v>-0.75439999999999996</v>
      </c>
      <c r="H1566">
        <v>189578.81</v>
      </c>
      <c r="I1566" s="7">
        <v>0.74199999999999999</v>
      </c>
      <c r="J1566">
        <v>825</v>
      </c>
      <c r="K1566">
        <v>255502.52</v>
      </c>
      <c r="L1566">
        <v>17629136.210000001</v>
      </c>
      <c r="M1566">
        <v>98</v>
      </c>
      <c r="N1566">
        <v>1934.48</v>
      </c>
      <c r="O1566" s="7">
        <v>-5.62E-2</v>
      </c>
      <c r="P1566" s="7">
        <v>0.84389999999999998</v>
      </c>
      <c r="Q1566" t="s">
        <v>31</v>
      </c>
      <c r="W1566" s="6"/>
      <c r="Y1566" s="6"/>
      <c r="AA1566" s="7"/>
      <c r="AC1566" s="7"/>
      <c r="AI1566" s="7"/>
      <c r="AJ1566" s="7"/>
    </row>
    <row r="1567" spans="1:36">
      <c r="A1567" t="s">
        <v>298</v>
      </c>
      <c r="B1567" t="s">
        <v>30</v>
      </c>
      <c r="C1567" s="6">
        <v>44209.565960648149</v>
      </c>
      <c r="D1567">
        <v>214.5</v>
      </c>
      <c r="E1567" s="6">
        <v>44209.624988425923</v>
      </c>
      <c r="F1567">
        <v>284.64999999999998</v>
      </c>
      <c r="G1567" s="7">
        <v>0.32700000000000001</v>
      </c>
      <c r="H1567">
        <v>-61991.74</v>
      </c>
      <c r="I1567" s="7">
        <v>-0.3503</v>
      </c>
      <c r="J1567">
        <v>825</v>
      </c>
      <c r="K1567">
        <v>176962.5</v>
      </c>
      <c r="L1567">
        <v>17567144.469999999</v>
      </c>
      <c r="M1567">
        <v>18</v>
      </c>
      <c r="N1567">
        <v>-3443.99</v>
      </c>
      <c r="O1567" s="7">
        <v>-0.3795</v>
      </c>
      <c r="P1567" s="7">
        <v>0.44059999999999999</v>
      </c>
      <c r="Q1567" t="s">
        <v>31</v>
      </c>
      <c r="W1567" s="6"/>
      <c r="Y1567" s="6"/>
      <c r="AA1567" s="7"/>
      <c r="AC1567" s="7"/>
      <c r="AI1567" s="7"/>
      <c r="AJ1567" s="7"/>
    </row>
    <row r="1568" spans="1:36">
      <c r="A1568" t="s">
        <v>378</v>
      </c>
      <c r="B1568" t="s">
        <v>30</v>
      </c>
      <c r="C1568" s="6">
        <v>44209.624988425923</v>
      </c>
      <c r="D1568">
        <v>163.80000000000001</v>
      </c>
      <c r="E1568" s="6">
        <v>44210.600682870368</v>
      </c>
      <c r="F1568">
        <v>66.2</v>
      </c>
      <c r="G1568" s="7">
        <v>-0.5958</v>
      </c>
      <c r="H1568">
        <v>78622.5</v>
      </c>
      <c r="I1568" s="7">
        <v>0.58179999999999998</v>
      </c>
      <c r="J1568">
        <v>825</v>
      </c>
      <c r="K1568">
        <v>135135</v>
      </c>
      <c r="L1568">
        <v>17645766.969999999</v>
      </c>
      <c r="M1568">
        <v>71</v>
      </c>
      <c r="N1568">
        <v>1107.3599999999999</v>
      </c>
      <c r="O1568" s="7">
        <v>-0.1477</v>
      </c>
      <c r="P1568" s="7">
        <v>0.7399</v>
      </c>
      <c r="Q1568" t="s">
        <v>31</v>
      </c>
      <c r="W1568" s="6"/>
      <c r="Y1568" s="6"/>
      <c r="AA1568" s="7"/>
      <c r="AC1568" s="7"/>
      <c r="AI1568" s="7"/>
      <c r="AJ1568" s="7"/>
    </row>
    <row r="1569" spans="1:36">
      <c r="A1569" t="s">
        <v>379</v>
      </c>
      <c r="B1569" t="s">
        <v>30</v>
      </c>
      <c r="C1569" s="6">
        <v>44210.600682870368</v>
      </c>
      <c r="D1569">
        <v>82.9</v>
      </c>
      <c r="E1569" s="6">
        <v>44210.645821759259</v>
      </c>
      <c r="F1569">
        <v>18.55</v>
      </c>
      <c r="G1569" s="7">
        <v>-0.7762</v>
      </c>
      <c r="H1569">
        <v>52251.79</v>
      </c>
      <c r="I1569" s="7">
        <v>0.76400000000000001</v>
      </c>
      <c r="J1569">
        <v>825</v>
      </c>
      <c r="K1569">
        <v>68392.5</v>
      </c>
      <c r="L1569">
        <v>17698018.760000002</v>
      </c>
      <c r="M1569">
        <v>14</v>
      </c>
      <c r="N1569">
        <v>3732.27</v>
      </c>
      <c r="O1569" s="7">
        <v>-3.56E-2</v>
      </c>
      <c r="P1569" s="7">
        <v>0.91800000000000004</v>
      </c>
      <c r="Q1569" t="s">
        <v>31</v>
      </c>
      <c r="W1569" s="6"/>
      <c r="Y1569" s="6"/>
      <c r="AA1569" s="7"/>
      <c r="AC1569" s="7"/>
      <c r="AI1569" s="7"/>
      <c r="AJ1569" s="7"/>
    </row>
    <row r="1570" spans="1:36">
      <c r="A1570" t="s">
        <v>379</v>
      </c>
      <c r="B1570" t="s">
        <v>30</v>
      </c>
      <c r="C1570" s="6">
        <v>44211.388877314814</v>
      </c>
      <c r="D1570">
        <v>413</v>
      </c>
      <c r="E1570" s="6">
        <v>44214.388877314814</v>
      </c>
      <c r="F1570">
        <v>325.35000000000002</v>
      </c>
      <c r="G1570" s="7">
        <v>-0.2122</v>
      </c>
      <c r="H1570">
        <v>66219.86</v>
      </c>
      <c r="I1570" s="7">
        <v>0.1943</v>
      </c>
      <c r="J1570">
        <v>825</v>
      </c>
      <c r="K1570">
        <v>340725</v>
      </c>
      <c r="L1570">
        <v>17764238.620000001</v>
      </c>
      <c r="M1570">
        <v>78</v>
      </c>
      <c r="N1570">
        <v>848.97</v>
      </c>
      <c r="O1570" s="7">
        <v>-0.13139999999999999</v>
      </c>
      <c r="P1570" s="7">
        <v>0.3826</v>
      </c>
      <c r="Q1570" t="s">
        <v>31</v>
      </c>
      <c r="W1570" s="6"/>
      <c r="Y1570" s="6"/>
      <c r="AA1570" s="7"/>
      <c r="AC1570" s="7"/>
      <c r="AI1570" s="7"/>
      <c r="AJ1570" s="7"/>
    </row>
    <row r="1571" spans="1:36">
      <c r="A1571" t="s">
        <v>297</v>
      </c>
      <c r="B1571" t="s">
        <v>30</v>
      </c>
      <c r="C1571" s="6">
        <v>44214.388877314814</v>
      </c>
      <c r="D1571">
        <v>426.25</v>
      </c>
      <c r="E1571" s="6">
        <v>44214.458321759259</v>
      </c>
      <c r="F1571">
        <v>524.54999999999995</v>
      </c>
      <c r="G1571" s="7">
        <v>0.2306</v>
      </c>
      <c r="H1571">
        <v>-88941.6</v>
      </c>
      <c r="I1571" s="7">
        <v>-0.25290000000000001</v>
      </c>
      <c r="J1571">
        <v>825</v>
      </c>
      <c r="K1571">
        <v>351656.25</v>
      </c>
      <c r="L1571">
        <v>17675297.02</v>
      </c>
      <c r="M1571">
        <v>21</v>
      </c>
      <c r="N1571">
        <v>-4235.3100000000004</v>
      </c>
      <c r="O1571" s="7">
        <v>-0.31380000000000002</v>
      </c>
      <c r="P1571" s="7">
        <v>9.6299999999999997E-2</v>
      </c>
      <c r="Q1571" t="s">
        <v>31</v>
      </c>
      <c r="W1571" s="6"/>
      <c r="Y1571" s="6"/>
      <c r="AA1571" s="7"/>
      <c r="AC1571" s="7"/>
      <c r="AI1571" s="7"/>
      <c r="AJ1571" s="7"/>
    </row>
    <row r="1572" spans="1:36">
      <c r="A1572" t="s">
        <v>288</v>
      </c>
      <c r="B1572" t="s">
        <v>30</v>
      </c>
      <c r="C1572" s="6">
        <v>44214.458321759259</v>
      </c>
      <c r="D1572">
        <v>435.3</v>
      </c>
      <c r="E1572" s="6">
        <v>44215.399293981478</v>
      </c>
      <c r="F1572">
        <v>304.60000000000002</v>
      </c>
      <c r="G1572" s="7">
        <v>-0.30030000000000001</v>
      </c>
      <c r="H1572">
        <v>101723.32</v>
      </c>
      <c r="I1572" s="7">
        <v>0.2833</v>
      </c>
      <c r="J1572">
        <v>825</v>
      </c>
      <c r="K1572">
        <v>359122.5</v>
      </c>
      <c r="L1572">
        <v>17777020.350000001</v>
      </c>
      <c r="M1572">
        <v>61</v>
      </c>
      <c r="N1572">
        <v>1667.6</v>
      </c>
      <c r="O1572" s="7">
        <v>-6.54E-2</v>
      </c>
      <c r="P1572" s="7">
        <v>0.55130000000000001</v>
      </c>
      <c r="Q1572" t="s">
        <v>31</v>
      </c>
      <c r="W1572" s="6"/>
      <c r="Y1572" s="6"/>
      <c r="AA1572" s="7"/>
      <c r="AC1572" s="7"/>
      <c r="AI1572" s="7"/>
      <c r="AJ1572" s="7"/>
    </row>
    <row r="1573" spans="1:36">
      <c r="A1573" t="s">
        <v>289</v>
      </c>
      <c r="B1573" t="s">
        <v>30</v>
      </c>
      <c r="C1573" s="6">
        <v>44215.399293981478</v>
      </c>
      <c r="D1573">
        <v>319</v>
      </c>
      <c r="E1573" s="6">
        <v>44217.590266203704</v>
      </c>
      <c r="F1573">
        <v>1.2</v>
      </c>
      <c r="G1573" s="7">
        <v>-0.99619999999999997</v>
      </c>
      <c r="H1573">
        <v>283138.2</v>
      </c>
      <c r="I1573" s="7">
        <v>0.98619999999999997</v>
      </c>
      <c r="J1573">
        <v>900</v>
      </c>
      <c r="K1573">
        <v>287100</v>
      </c>
      <c r="L1573">
        <v>18060158.550000001</v>
      </c>
      <c r="M1573">
        <v>210</v>
      </c>
      <c r="N1573">
        <v>1348.28</v>
      </c>
      <c r="O1573" s="7">
        <v>-0.2077</v>
      </c>
      <c r="P1573" s="7">
        <v>0.99690000000000001</v>
      </c>
      <c r="Q1573" t="s">
        <v>31</v>
      </c>
      <c r="W1573" s="6"/>
      <c r="Y1573" s="6"/>
      <c r="AA1573" s="7"/>
      <c r="AC1573" s="7"/>
      <c r="AI1573" s="7"/>
      <c r="AJ1573" s="7"/>
    </row>
    <row r="1574" spans="1:36">
      <c r="A1574" t="s">
        <v>380</v>
      </c>
      <c r="B1574" t="s">
        <v>30</v>
      </c>
      <c r="C1574" s="6">
        <v>44217.590266203704</v>
      </c>
      <c r="D1574">
        <v>83.65</v>
      </c>
      <c r="E1574" s="6">
        <v>44217.645821759259</v>
      </c>
      <c r="F1574">
        <v>0.05</v>
      </c>
      <c r="G1574" s="7">
        <v>-0.99939999999999996</v>
      </c>
      <c r="H1574">
        <v>68279.47</v>
      </c>
      <c r="I1574" s="7">
        <v>0.98939999999999995</v>
      </c>
      <c r="J1574">
        <v>825</v>
      </c>
      <c r="K1574">
        <v>69011.25</v>
      </c>
      <c r="L1574">
        <v>18128438.02</v>
      </c>
      <c r="M1574">
        <v>17</v>
      </c>
      <c r="N1574">
        <v>4016.44</v>
      </c>
      <c r="O1574" s="7">
        <v>-0.36820000000000003</v>
      </c>
      <c r="P1574" s="7">
        <v>0.99939999999999996</v>
      </c>
      <c r="Q1574" t="s">
        <v>31</v>
      </c>
      <c r="W1574" s="6"/>
      <c r="Y1574" s="6"/>
      <c r="AA1574" s="7"/>
      <c r="AC1574" s="7"/>
      <c r="AI1574" s="7"/>
      <c r="AJ1574" s="7"/>
    </row>
    <row r="1575" spans="1:36">
      <c r="A1575" t="s">
        <v>355</v>
      </c>
      <c r="B1575" t="s">
        <v>30</v>
      </c>
      <c r="C1575" s="6">
        <v>44218.388877314814</v>
      </c>
      <c r="D1575">
        <v>433.7</v>
      </c>
      <c r="E1575" s="6">
        <v>44221.440960648149</v>
      </c>
      <c r="F1575">
        <v>192</v>
      </c>
      <c r="G1575" s="7">
        <v>-0.55730000000000002</v>
      </c>
      <c r="H1575">
        <v>211898.7</v>
      </c>
      <c r="I1575" s="7">
        <v>0.54290000000000005</v>
      </c>
      <c r="J1575">
        <v>900</v>
      </c>
      <c r="K1575">
        <v>390330</v>
      </c>
      <c r="L1575">
        <v>18340336.719999999</v>
      </c>
      <c r="M1575">
        <v>93</v>
      </c>
      <c r="N1575">
        <v>2278.48</v>
      </c>
      <c r="O1575" s="7">
        <v>-0.26340000000000002</v>
      </c>
      <c r="P1575" s="7">
        <v>0.82310000000000005</v>
      </c>
      <c r="Q1575" t="s">
        <v>31</v>
      </c>
      <c r="W1575" s="6"/>
      <c r="Y1575" s="6"/>
      <c r="AA1575" s="7"/>
      <c r="AC1575" s="7"/>
      <c r="AI1575" s="7"/>
      <c r="AJ1575" s="7"/>
    </row>
    <row r="1576" spans="1:36">
      <c r="A1576" t="s">
        <v>260</v>
      </c>
      <c r="B1576" t="s">
        <v>30</v>
      </c>
      <c r="C1576" s="6">
        <v>44221.440960648149</v>
      </c>
      <c r="D1576">
        <v>302.95</v>
      </c>
      <c r="E1576" s="6">
        <v>44221.590266203704</v>
      </c>
      <c r="F1576">
        <v>522.04999999999995</v>
      </c>
      <c r="G1576" s="7">
        <v>0.72319999999999995</v>
      </c>
      <c r="H1576">
        <v>-204614.99</v>
      </c>
      <c r="I1576" s="7">
        <v>-0.75049999999999994</v>
      </c>
      <c r="J1576">
        <v>899.99990000000003</v>
      </c>
      <c r="K1576">
        <v>272655</v>
      </c>
      <c r="L1576">
        <v>18135721.739999998</v>
      </c>
      <c r="M1576">
        <v>44</v>
      </c>
      <c r="N1576">
        <v>-4650.34</v>
      </c>
      <c r="O1576" s="7">
        <v>-0.72770000000000001</v>
      </c>
      <c r="P1576" s="7">
        <v>7.2900000000000006E-2</v>
      </c>
      <c r="Q1576" t="s">
        <v>31</v>
      </c>
      <c r="W1576" s="6"/>
      <c r="Y1576" s="6"/>
      <c r="AA1576" s="7"/>
      <c r="AC1576" s="7"/>
      <c r="AI1576" s="7"/>
      <c r="AJ1576" s="7"/>
    </row>
    <row r="1577" spans="1:36">
      <c r="A1577" t="s">
        <v>273</v>
      </c>
      <c r="B1577" t="s">
        <v>30</v>
      </c>
      <c r="C1577" s="6">
        <v>44221.590266203704</v>
      </c>
      <c r="D1577">
        <v>353.75</v>
      </c>
      <c r="E1577" s="6">
        <v>44224.600682870368</v>
      </c>
      <c r="F1577">
        <v>1.5</v>
      </c>
      <c r="G1577" s="7">
        <v>-0.99580000000000002</v>
      </c>
      <c r="H1577">
        <v>313827.75</v>
      </c>
      <c r="I1577" s="7">
        <v>0.98570000000000002</v>
      </c>
      <c r="J1577">
        <v>900</v>
      </c>
      <c r="K1577">
        <v>318375</v>
      </c>
      <c r="L1577">
        <v>18449549.489999998</v>
      </c>
      <c r="M1577">
        <v>158</v>
      </c>
      <c r="N1577">
        <v>1986.25</v>
      </c>
      <c r="O1577" s="7">
        <v>-0.17910000000000001</v>
      </c>
      <c r="P1577" s="7">
        <v>0.99660000000000004</v>
      </c>
      <c r="Q1577" t="s">
        <v>31</v>
      </c>
      <c r="W1577" s="6"/>
      <c r="Y1577" s="6"/>
      <c r="AA1577" s="7"/>
      <c r="AC1577" s="7"/>
      <c r="AI1577" s="7"/>
      <c r="AJ1577" s="7"/>
    </row>
    <row r="1578" spans="1:36">
      <c r="A1578" t="s">
        <v>242</v>
      </c>
      <c r="B1578" t="s">
        <v>30</v>
      </c>
      <c r="C1578" s="6">
        <v>44224.600682870368</v>
      </c>
      <c r="D1578">
        <v>133.80000000000001</v>
      </c>
      <c r="E1578" s="6">
        <v>44224.645821759259</v>
      </c>
      <c r="F1578">
        <v>0.1</v>
      </c>
      <c r="G1578" s="7">
        <v>-0.99929999999999997</v>
      </c>
      <c r="H1578">
        <v>129051.98</v>
      </c>
      <c r="I1578" s="7">
        <v>0.98919999999999997</v>
      </c>
      <c r="J1578">
        <v>975</v>
      </c>
      <c r="K1578">
        <v>130455</v>
      </c>
      <c r="L1578">
        <v>18578601.460000001</v>
      </c>
      <c r="M1578">
        <v>14</v>
      </c>
      <c r="N1578">
        <v>9218</v>
      </c>
      <c r="O1578" s="7">
        <v>-1.1476</v>
      </c>
      <c r="P1578" s="7">
        <v>0.99929999999999997</v>
      </c>
      <c r="Q1578" t="s">
        <v>31</v>
      </c>
      <c r="W1578" s="6"/>
      <c r="Y1578" s="6"/>
      <c r="AA1578" s="7"/>
      <c r="AC1578" s="7"/>
      <c r="AI1578" s="7"/>
      <c r="AJ1578" s="7"/>
    </row>
    <row r="1579" spans="1:36">
      <c r="A1579" t="s">
        <v>239</v>
      </c>
      <c r="B1579" t="s">
        <v>30</v>
      </c>
      <c r="C1579" s="6">
        <v>44225.388877314814</v>
      </c>
      <c r="D1579">
        <v>604.79999999999995</v>
      </c>
      <c r="E1579" s="6">
        <v>44225.628460648149</v>
      </c>
      <c r="F1579">
        <v>641.15</v>
      </c>
      <c r="G1579" s="7">
        <v>6.0100000000000001E-2</v>
      </c>
      <c r="H1579">
        <v>-43928.55</v>
      </c>
      <c r="I1579" s="7">
        <v>-8.0699999999999994E-2</v>
      </c>
      <c r="J1579">
        <v>900</v>
      </c>
      <c r="K1579">
        <v>544320</v>
      </c>
      <c r="L1579">
        <v>18534672.91</v>
      </c>
      <c r="M1579">
        <v>70</v>
      </c>
      <c r="N1579">
        <v>-627.54999999999995</v>
      </c>
      <c r="O1579" s="7">
        <v>-0.40629999999999999</v>
      </c>
      <c r="P1579" s="7">
        <v>0.3614</v>
      </c>
      <c r="Q1579" t="s">
        <v>31</v>
      </c>
      <c r="W1579" s="6"/>
      <c r="Y1579" s="6"/>
      <c r="AA1579" s="7"/>
      <c r="AC1579" s="7"/>
      <c r="AI1579" s="7"/>
      <c r="AJ1579" s="7"/>
    </row>
    <row r="1580" spans="1:36">
      <c r="A1580" t="s">
        <v>240</v>
      </c>
      <c r="B1580" t="s">
        <v>30</v>
      </c>
      <c r="C1580" s="6">
        <v>44225.628460648149</v>
      </c>
      <c r="D1580">
        <v>677.65</v>
      </c>
      <c r="E1580" s="6">
        <v>44228.388877314814</v>
      </c>
      <c r="F1580">
        <v>891.6</v>
      </c>
      <c r="G1580" s="7">
        <v>0.31569999999999998</v>
      </c>
      <c r="H1580">
        <v>-223901.42</v>
      </c>
      <c r="I1580" s="7">
        <v>-0.33889999999999998</v>
      </c>
      <c r="J1580">
        <v>974.99990000000003</v>
      </c>
      <c r="K1580">
        <v>660708.75</v>
      </c>
      <c r="L1580">
        <v>18310771.489999998</v>
      </c>
      <c r="M1580">
        <v>9</v>
      </c>
      <c r="N1580">
        <v>-24877.94</v>
      </c>
      <c r="O1580" s="7">
        <v>-0.31569999999999998</v>
      </c>
      <c r="P1580" s="7">
        <v>8.9499999999999996E-2</v>
      </c>
      <c r="Q1580" t="s">
        <v>31</v>
      </c>
      <c r="W1580" s="6"/>
      <c r="Y1580" s="6"/>
      <c r="AA1580" s="7"/>
      <c r="AC1580" s="7"/>
      <c r="AI1580" s="7"/>
      <c r="AJ1580" s="7"/>
    </row>
    <row r="1581" spans="1:36">
      <c r="A1581" t="s">
        <v>270</v>
      </c>
      <c r="B1581" t="s">
        <v>30</v>
      </c>
      <c r="C1581" s="6">
        <v>44228.388877314814</v>
      </c>
      <c r="D1581">
        <v>628.75</v>
      </c>
      <c r="E1581" s="6">
        <v>44231.388877314814</v>
      </c>
      <c r="F1581">
        <v>2.5499999999999998</v>
      </c>
      <c r="G1581" s="7">
        <v>-0.99590000000000001</v>
      </c>
      <c r="H1581">
        <v>557898.30000000005</v>
      </c>
      <c r="I1581" s="7">
        <v>0.9859</v>
      </c>
      <c r="J1581">
        <v>900</v>
      </c>
      <c r="K1581">
        <v>565875</v>
      </c>
      <c r="L1581">
        <v>18868669.789999999</v>
      </c>
      <c r="M1581">
        <v>232</v>
      </c>
      <c r="N1581">
        <v>2404.73</v>
      </c>
      <c r="O1581" s="7">
        <v>-9.4200000000000006E-2</v>
      </c>
      <c r="P1581" s="7">
        <v>0.99590000000000001</v>
      </c>
      <c r="Q1581" t="s">
        <v>31</v>
      </c>
      <c r="W1581" s="6"/>
      <c r="Y1581" s="6"/>
      <c r="AA1581" s="7"/>
      <c r="AC1581" s="7"/>
      <c r="AI1581" s="7"/>
      <c r="AJ1581" s="7"/>
    </row>
    <row r="1582" spans="1:36">
      <c r="A1582" t="s">
        <v>381</v>
      </c>
      <c r="B1582" t="s">
        <v>30</v>
      </c>
      <c r="C1582" s="6">
        <v>44231.388877314814</v>
      </c>
      <c r="D1582">
        <v>218.6</v>
      </c>
      <c r="E1582" s="6">
        <v>44231.489571759259</v>
      </c>
      <c r="F1582">
        <v>386.65</v>
      </c>
      <c r="G1582" s="7">
        <v>0.76880000000000004</v>
      </c>
      <c r="H1582">
        <v>-143634.56</v>
      </c>
      <c r="I1582" s="7">
        <v>-0.7964</v>
      </c>
      <c r="J1582">
        <v>825</v>
      </c>
      <c r="K1582">
        <v>180345</v>
      </c>
      <c r="L1582">
        <v>18725035.23</v>
      </c>
      <c r="M1582">
        <v>30</v>
      </c>
      <c r="N1582">
        <v>-4787.82</v>
      </c>
      <c r="O1582" s="7">
        <v>-0.76880000000000004</v>
      </c>
      <c r="P1582" s="7">
        <v>0.61939999999999995</v>
      </c>
      <c r="Q1582" t="s">
        <v>31</v>
      </c>
      <c r="W1582" s="6"/>
      <c r="Y1582" s="6"/>
      <c r="AA1582" s="7"/>
      <c r="AC1582" s="7"/>
      <c r="AI1582" s="7"/>
      <c r="AJ1582" s="7"/>
    </row>
    <row r="1583" spans="1:36">
      <c r="A1583" t="s">
        <v>382</v>
      </c>
      <c r="B1583" t="s">
        <v>30</v>
      </c>
      <c r="C1583" s="6">
        <v>44231.489571759259</v>
      </c>
      <c r="D1583">
        <v>178.3</v>
      </c>
      <c r="E1583" s="6">
        <v>44231.645821759259</v>
      </c>
      <c r="F1583">
        <v>0.1</v>
      </c>
      <c r="G1583" s="7">
        <v>-0.99939999999999996</v>
      </c>
      <c r="H1583">
        <v>145543.20000000001</v>
      </c>
      <c r="I1583" s="7">
        <v>0.98939999999999995</v>
      </c>
      <c r="J1583">
        <v>825</v>
      </c>
      <c r="K1583">
        <v>147097.5</v>
      </c>
      <c r="L1583">
        <v>18870578.43</v>
      </c>
      <c r="M1583">
        <v>46</v>
      </c>
      <c r="N1583">
        <v>3163.98</v>
      </c>
      <c r="O1583" s="7">
        <v>-0.40610000000000002</v>
      </c>
      <c r="P1583" s="7">
        <v>0.99939999999999996</v>
      </c>
      <c r="Q1583" t="s">
        <v>31</v>
      </c>
      <c r="W1583" s="6"/>
      <c r="Y1583" s="6"/>
      <c r="AA1583" s="7"/>
      <c r="AC1583" s="7"/>
      <c r="AI1583" s="7"/>
      <c r="AJ1583" s="7"/>
    </row>
    <row r="1584" spans="1:36">
      <c r="A1584" t="s">
        <v>383</v>
      </c>
      <c r="B1584" t="s">
        <v>30</v>
      </c>
      <c r="C1584" s="6">
        <v>44232.388877314814</v>
      </c>
      <c r="D1584">
        <v>785.95</v>
      </c>
      <c r="E1584" s="6">
        <v>44232.565960648149</v>
      </c>
      <c r="F1584">
        <v>929.85</v>
      </c>
      <c r="G1584" s="7">
        <v>0.18310000000000001</v>
      </c>
      <c r="H1584">
        <v>-132872.85</v>
      </c>
      <c r="I1584" s="7">
        <v>-0.2049</v>
      </c>
      <c r="J1584">
        <v>825</v>
      </c>
      <c r="K1584">
        <v>648408.75</v>
      </c>
      <c r="L1584">
        <v>18737705.579999998</v>
      </c>
      <c r="M1584">
        <v>52</v>
      </c>
      <c r="N1584">
        <v>-2555.25</v>
      </c>
      <c r="O1584" s="7">
        <v>-0.23880000000000001</v>
      </c>
      <c r="P1584" s="7">
        <v>0.3216</v>
      </c>
      <c r="Q1584" t="s">
        <v>31</v>
      </c>
      <c r="W1584" s="6"/>
      <c r="Y1584" s="6"/>
      <c r="AA1584" s="7"/>
      <c r="AC1584" s="7"/>
      <c r="AI1584" s="7"/>
      <c r="AJ1584" s="7"/>
    </row>
    <row r="1585" spans="1:36">
      <c r="A1585" t="s">
        <v>384</v>
      </c>
      <c r="B1585" t="s">
        <v>30</v>
      </c>
      <c r="C1585" s="6">
        <v>44232.565960648149</v>
      </c>
      <c r="D1585">
        <v>682.15</v>
      </c>
      <c r="E1585" s="6">
        <v>44235.388877314814</v>
      </c>
      <c r="F1585">
        <v>1037.1500000000001</v>
      </c>
      <c r="G1585" s="7">
        <v>0.52039999999999997</v>
      </c>
      <c r="H1585">
        <v>-307059.23</v>
      </c>
      <c r="I1585" s="7">
        <v>-0.54559999999999997</v>
      </c>
      <c r="J1585">
        <v>825</v>
      </c>
      <c r="K1585">
        <v>562773.75</v>
      </c>
      <c r="L1585">
        <v>18430646.350000001</v>
      </c>
      <c r="M1585">
        <v>27</v>
      </c>
      <c r="N1585">
        <v>-11372.56</v>
      </c>
      <c r="O1585" s="7">
        <v>-0.52039999999999997</v>
      </c>
      <c r="P1585" s="7">
        <v>0.16389999999999999</v>
      </c>
      <c r="Q1585" t="s">
        <v>31</v>
      </c>
      <c r="W1585" s="6"/>
      <c r="Y1585" s="6"/>
      <c r="AA1585" s="7"/>
      <c r="AC1585" s="7"/>
      <c r="AI1585" s="7"/>
      <c r="AJ1585" s="7"/>
    </row>
    <row r="1586" spans="1:36">
      <c r="A1586" t="s">
        <v>385</v>
      </c>
      <c r="B1586" t="s">
        <v>30</v>
      </c>
      <c r="C1586" s="6">
        <v>44235.39234953704</v>
      </c>
      <c r="D1586">
        <v>625.95000000000005</v>
      </c>
      <c r="E1586" s="6">
        <v>44235.513877314814</v>
      </c>
      <c r="F1586">
        <v>855.8</v>
      </c>
      <c r="G1586" s="7">
        <v>0.36720000000000003</v>
      </c>
      <c r="H1586">
        <v>-183500.62</v>
      </c>
      <c r="I1586" s="7">
        <v>-0.39090000000000003</v>
      </c>
      <c r="J1586">
        <v>750</v>
      </c>
      <c r="K1586">
        <v>469462.5</v>
      </c>
      <c r="L1586">
        <v>18247145.73</v>
      </c>
      <c r="M1586">
        <v>36</v>
      </c>
      <c r="N1586">
        <v>-5097.24</v>
      </c>
      <c r="O1586" s="7">
        <v>-0.36720000000000003</v>
      </c>
      <c r="P1586" s="7">
        <v>0.15490000000000001</v>
      </c>
      <c r="Q1586" t="s">
        <v>31</v>
      </c>
      <c r="W1586" s="6"/>
      <c r="Y1586" s="6"/>
      <c r="AA1586" s="7"/>
      <c r="AC1586" s="7"/>
      <c r="AI1586" s="7"/>
      <c r="AJ1586" s="7"/>
    </row>
    <row r="1587" spans="1:36">
      <c r="A1587" t="s">
        <v>386</v>
      </c>
      <c r="B1587" t="s">
        <v>30</v>
      </c>
      <c r="C1587" s="6">
        <v>44235.513877314814</v>
      </c>
      <c r="D1587">
        <v>538.35</v>
      </c>
      <c r="E1587" s="6">
        <v>44236.440960648149</v>
      </c>
      <c r="F1587">
        <v>529.15</v>
      </c>
      <c r="G1587" s="7">
        <v>-1.7100000000000001E-2</v>
      </c>
      <c r="H1587">
        <v>-1216.8699999999999</v>
      </c>
      <c r="I1587" s="7">
        <v>-2.7000000000000001E-3</v>
      </c>
      <c r="J1587">
        <v>825</v>
      </c>
      <c r="K1587">
        <v>444138.72</v>
      </c>
      <c r="L1587">
        <v>18245928.850000001</v>
      </c>
      <c r="M1587">
        <v>57</v>
      </c>
      <c r="N1587">
        <v>-21.35</v>
      </c>
      <c r="O1587" s="7">
        <v>-0.29899999999999999</v>
      </c>
      <c r="P1587" s="7">
        <v>0.42230000000000001</v>
      </c>
      <c r="Q1587" t="s">
        <v>31</v>
      </c>
      <c r="W1587" s="6"/>
      <c r="Y1587" s="6"/>
      <c r="AA1587" s="7"/>
      <c r="AC1587" s="7"/>
      <c r="AI1587" s="7"/>
      <c r="AJ1587" s="7"/>
    </row>
    <row r="1588" spans="1:36">
      <c r="A1588" t="s">
        <v>387</v>
      </c>
      <c r="B1588" t="s">
        <v>30</v>
      </c>
      <c r="C1588" s="6">
        <v>44236.440960648149</v>
      </c>
      <c r="D1588">
        <v>448.6</v>
      </c>
      <c r="E1588" s="6">
        <v>44236.628460648149</v>
      </c>
      <c r="F1588">
        <v>486.55</v>
      </c>
      <c r="G1588" s="7">
        <v>8.4599999999999995E-2</v>
      </c>
      <c r="H1588">
        <v>-35476.120000000003</v>
      </c>
      <c r="I1588" s="7">
        <v>-0.10539999999999999</v>
      </c>
      <c r="J1588">
        <v>750</v>
      </c>
      <c r="K1588">
        <v>336450</v>
      </c>
      <c r="L1588">
        <v>18210452.73</v>
      </c>
      <c r="M1588">
        <v>55</v>
      </c>
      <c r="N1588">
        <v>-645.02</v>
      </c>
      <c r="O1588" s="7">
        <v>-8.4599999999999995E-2</v>
      </c>
      <c r="P1588" s="7">
        <v>0.41720000000000002</v>
      </c>
      <c r="Q1588" t="s">
        <v>31</v>
      </c>
      <c r="W1588" s="6"/>
      <c r="Y1588" s="6"/>
      <c r="AA1588" s="7"/>
      <c r="AC1588" s="7"/>
      <c r="AI1588" s="7"/>
      <c r="AJ1588" s="7"/>
    </row>
    <row r="1589" spans="1:36">
      <c r="A1589" t="s">
        <v>388</v>
      </c>
      <c r="B1589" t="s">
        <v>30</v>
      </c>
      <c r="C1589" s="6">
        <v>44236.628460648149</v>
      </c>
      <c r="D1589">
        <v>403.35</v>
      </c>
      <c r="E1589" s="6">
        <v>44237.64234953704</v>
      </c>
      <c r="F1589">
        <v>225.85</v>
      </c>
      <c r="G1589" s="7">
        <v>-0.44009999999999999</v>
      </c>
      <c r="H1589">
        <v>128406</v>
      </c>
      <c r="I1589" s="7">
        <v>0.42449999999999999</v>
      </c>
      <c r="J1589">
        <v>750</v>
      </c>
      <c r="K1589">
        <v>302512.5</v>
      </c>
      <c r="L1589">
        <v>18338858.73</v>
      </c>
      <c r="M1589">
        <v>82</v>
      </c>
      <c r="N1589">
        <v>1565.93</v>
      </c>
      <c r="O1589" s="7">
        <v>-0.23949999999999999</v>
      </c>
      <c r="P1589" s="7">
        <v>0.77190000000000003</v>
      </c>
      <c r="Q1589" t="s">
        <v>31</v>
      </c>
      <c r="W1589" s="6"/>
      <c r="Y1589" s="6"/>
      <c r="AA1589" s="7"/>
      <c r="AC1589" s="7"/>
      <c r="AI1589" s="7"/>
      <c r="AJ1589" s="7"/>
    </row>
    <row r="1590" spans="1:36">
      <c r="A1590" t="s">
        <v>389</v>
      </c>
      <c r="B1590" t="s">
        <v>30</v>
      </c>
      <c r="C1590" s="6">
        <v>44237.64234953704</v>
      </c>
      <c r="D1590">
        <v>253</v>
      </c>
      <c r="E1590" s="6">
        <v>44238.541655092595</v>
      </c>
      <c r="F1590">
        <v>272.64999999999998</v>
      </c>
      <c r="G1590" s="7">
        <v>7.7700000000000005E-2</v>
      </c>
      <c r="H1590">
        <v>-20547.86</v>
      </c>
      <c r="I1590" s="7">
        <v>-9.8400000000000001E-2</v>
      </c>
      <c r="J1590">
        <v>825</v>
      </c>
      <c r="K1590">
        <v>208725</v>
      </c>
      <c r="L1590">
        <v>18318310.859999999</v>
      </c>
      <c r="M1590">
        <v>49</v>
      </c>
      <c r="N1590">
        <v>-419.34</v>
      </c>
      <c r="O1590" s="7">
        <v>-0.39760000000000001</v>
      </c>
      <c r="P1590" s="7">
        <v>0.45469999999999999</v>
      </c>
      <c r="Q1590" t="s">
        <v>31</v>
      </c>
      <c r="W1590" s="6"/>
      <c r="Y1590" s="6"/>
      <c r="AA1590" s="7"/>
      <c r="AC1590" s="7"/>
      <c r="AI1590" s="7"/>
      <c r="AJ1590" s="7"/>
    </row>
    <row r="1591" spans="1:36">
      <c r="A1591" t="s">
        <v>390</v>
      </c>
      <c r="B1591" t="s">
        <v>30</v>
      </c>
      <c r="C1591" s="6">
        <v>44238.541655092595</v>
      </c>
      <c r="D1591">
        <v>159.55000000000001</v>
      </c>
      <c r="E1591" s="6">
        <v>44238.645821759259</v>
      </c>
      <c r="F1591">
        <v>53.4</v>
      </c>
      <c r="G1591" s="7">
        <v>-0.6653</v>
      </c>
      <c r="H1591">
        <v>85816.91</v>
      </c>
      <c r="I1591" s="7">
        <v>0.65200000000000002</v>
      </c>
      <c r="J1591">
        <v>825</v>
      </c>
      <c r="K1591">
        <v>131628.75</v>
      </c>
      <c r="L1591">
        <v>18404127.780000001</v>
      </c>
      <c r="M1591">
        <v>31</v>
      </c>
      <c r="N1591">
        <v>2768.29</v>
      </c>
      <c r="O1591" s="7">
        <v>-0.40860000000000002</v>
      </c>
      <c r="P1591" s="7">
        <v>0.80510000000000004</v>
      </c>
      <c r="Q1591" t="s">
        <v>31</v>
      </c>
      <c r="W1591" s="6"/>
      <c r="Y1591" s="6"/>
      <c r="AA1591" s="7"/>
      <c r="AC1591" s="7"/>
      <c r="AI1591" s="7"/>
      <c r="AJ1591" s="7"/>
    </row>
    <row r="1592" spans="1:36">
      <c r="A1592" t="s">
        <v>389</v>
      </c>
      <c r="B1592" t="s">
        <v>30</v>
      </c>
      <c r="C1592" s="6">
        <v>44239.388877314814</v>
      </c>
      <c r="D1592">
        <v>540.54999999999995</v>
      </c>
      <c r="E1592" s="6">
        <v>44243.499988425923</v>
      </c>
      <c r="F1592">
        <v>69.75</v>
      </c>
      <c r="G1592" s="7">
        <v>-0.871</v>
      </c>
      <c r="H1592">
        <v>383375.02</v>
      </c>
      <c r="I1592" s="7">
        <v>0.85970000000000002</v>
      </c>
      <c r="J1592">
        <v>825</v>
      </c>
      <c r="K1592">
        <v>445953.75</v>
      </c>
      <c r="L1592">
        <v>18787502.800000001</v>
      </c>
      <c r="M1592">
        <v>187</v>
      </c>
      <c r="N1592">
        <v>2050.13</v>
      </c>
      <c r="O1592" s="7">
        <v>-0.14219999999999999</v>
      </c>
      <c r="P1592" s="7">
        <v>0.92290000000000005</v>
      </c>
      <c r="Q1592" t="s">
        <v>31</v>
      </c>
      <c r="W1592" s="6"/>
      <c r="Y1592" s="6"/>
      <c r="AA1592" s="7"/>
      <c r="AC1592" s="7"/>
      <c r="AI1592" s="7"/>
      <c r="AJ1592" s="7"/>
    </row>
    <row r="1593" spans="1:36">
      <c r="A1593" t="s">
        <v>391</v>
      </c>
      <c r="B1593" t="s">
        <v>30</v>
      </c>
      <c r="C1593" s="6">
        <v>44243.499988425923</v>
      </c>
      <c r="D1593">
        <v>463.4</v>
      </c>
      <c r="E1593" s="6">
        <v>44244.45484953704</v>
      </c>
      <c r="F1593">
        <v>335.25</v>
      </c>
      <c r="G1593" s="7">
        <v>-0.27650000000000002</v>
      </c>
      <c r="H1593">
        <v>90122.62</v>
      </c>
      <c r="I1593" s="7">
        <v>0.25929999999999997</v>
      </c>
      <c r="J1593">
        <v>750</v>
      </c>
      <c r="K1593">
        <v>347550</v>
      </c>
      <c r="L1593">
        <v>18877625.43</v>
      </c>
      <c r="M1593">
        <v>65</v>
      </c>
      <c r="N1593">
        <v>1386.5</v>
      </c>
      <c r="O1593" s="7">
        <v>-0.1105</v>
      </c>
      <c r="P1593" s="7">
        <v>0.62109999999999999</v>
      </c>
      <c r="Q1593" t="s">
        <v>31</v>
      </c>
      <c r="W1593" s="6"/>
      <c r="Y1593" s="6"/>
      <c r="AA1593" s="7"/>
      <c r="AC1593" s="7"/>
      <c r="AI1593" s="7"/>
      <c r="AJ1593" s="7"/>
    </row>
    <row r="1594" spans="1:36">
      <c r="A1594" t="s">
        <v>392</v>
      </c>
      <c r="B1594" t="s">
        <v>30</v>
      </c>
      <c r="C1594" s="6">
        <v>44244.461793981478</v>
      </c>
      <c r="D1594">
        <v>306.2</v>
      </c>
      <c r="E1594" s="6">
        <v>44244.54859953704</v>
      </c>
      <c r="F1594">
        <v>448.1</v>
      </c>
      <c r="G1594" s="7">
        <v>0.46339999999999998</v>
      </c>
      <c r="H1594">
        <v>-112082.25</v>
      </c>
      <c r="I1594" s="7">
        <v>-0.48809999999999998</v>
      </c>
      <c r="J1594">
        <v>750</v>
      </c>
      <c r="K1594">
        <v>229650.02</v>
      </c>
      <c r="L1594">
        <v>18765543.18</v>
      </c>
      <c r="M1594">
        <v>26</v>
      </c>
      <c r="N1594">
        <v>-4310.8599999999997</v>
      </c>
      <c r="O1594" s="7">
        <v>-0.59209999999999996</v>
      </c>
      <c r="P1594" s="7">
        <v>0.16389999999999999</v>
      </c>
      <c r="Q1594" t="s">
        <v>31</v>
      </c>
      <c r="W1594" s="6"/>
      <c r="Y1594" s="6"/>
      <c r="AA1594" s="7"/>
      <c r="AC1594" s="7"/>
      <c r="AI1594" s="7"/>
      <c r="AJ1594" s="7"/>
    </row>
    <row r="1595" spans="1:36">
      <c r="A1595" t="s">
        <v>393</v>
      </c>
      <c r="B1595" t="s">
        <v>30</v>
      </c>
      <c r="C1595" s="6">
        <v>44244.54859953704</v>
      </c>
      <c r="D1595">
        <v>274</v>
      </c>
      <c r="E1595" s="6">
        <v>44245.645821759259</v>
      </c>
      <c r="F1595">
        <v>0.05</v>
      </c>
      <c r="G1595" s="7">
        <v>-0.99980000000000002</v>
      </c>
      <c r="H1595">
        <v>203407.13</v>
      </c>
      <c r="I1595" s="7">
        <v>0.98980000000000001</v>
      </c>
      <c r="J1595">
        <v>750</v>
      </c>
      <c r="K1595">
        <v>205500</v>
      </c>
      <c r="L1595">
        <v>18968950.300000001</v>
      </c>
      <c r="M1595">
        <v>106</v>
      </c>
      <c r="N1595">
        <v>1918.94</v>
      </c>
      <c r="O1595" s="7">
        <v>-0.1108</v>
      </c>
      <c r="P1595" s="7">
        <v>0.99980000000000002</v>
      </c>
      <c r="Q1595" t="s">
        <v>31</v>
      </c>
      <c r="W1595" s="6"/>
      <c r="Y1595" s="6"/>
      <c r="AA1595" s="7"/>
      <c r="AC1595" s="7"/>
      <c r="AI1595" s="7"/>
      <c r="AJ1595" s="7"/>
    </row>
    <row r="1596" spans="1:36">
      <c r="A1596" t="s">
        <v>394</v>
      </c>
      <c r="B1596" t="s">
        <v>30</v>
      </c>
      <c r="C1596" s="6">
        <v>44246.388877314814</v>
      </c>
      <c r="D1596">
        <v>505.4</v>
      </c>
      <c r="E1596" s="6">
        <v>44246.440960648149</v>
      </c>
      <c r="F1596">
        <v>669.6</v>
      </c>
      <c r="G1596" s="7">
        <v>0.32490000000000002</v>
      </c>
      <c r="H1596">
        <v>-145158.75</v>
      </c>
      <c r="I1596" s="7">
        <v>-0.34810000000000002</v>
      </c>
      <c r="J1596">
        <v>825</v>
      </c>
      <c r="K1596">
        <v>416955</v>
      </c>
      <c r="L1596">
        <v>18823791.550000001</v>
      </c>
      <c r="M1596">
        <v>16</v>
      </c>
      <c r="N1596">
        <v>-9072.42</v>
      </c>
      <c r="O1596" s="7">
        <v>-0.3831</v>
      </c>
      <c r="P1596" s="7">
        <v>0.13109999999999999</v>
      </c>
      <c r="Q1596" t="s">
        <v>31</v>
      </c>
      <c r="W1596" s="6"/>
      <c r="Y1596" s="6"/>
      <c r="AA1596" s="7"/>
      <c r="AC1596" s="7"/>
      <c r="AI1596" s="7"/>
      <c r="AJ1596" s="7"/>
    </row>
    <row r="1597" spans="1:36">
      <c r="A1597" t="s">
        <v>395</v>
      </c>
      <c r="B1597" t="s">
        <v>30</v>
      </c>
      <c r="C1597" s="6">
        <v>44246.440960648149</v>
      </c>
      <c r="D1597">
        <v>506.85</v>
      </c>
      <c r="E1597" s="6">
        <v>44246.527766203704</v>
      </c>
      <c r="F1597">
        <v>654.79999999999995</v>
      </c>
      <c r="G1597" s="7">
        <v>0.29189999999999999</v>
      </c>
      <c r="H1597">
        <v>-131642.35999999999</v>
      </c>
      <c r="I1597" s="7">
        <v>-0.31480000000000002</v>
      </c>
      <c r="J1597">
        <v>825</v>
      </c>
      <c r="K1597">
        <v>418151.25</v>
      </c>
      <c r="L1597">
        <v>18692149.190000001</v>
      </c>
      <c r="M1597">
        <v>26</v>
      </c>
      <c r="N1597">
        <v>-5063.17</v>
      </c>
      <c r="O1597" s="7">
        <v>-0.29189999999999999</v>
      </c>
      <c r="P1597" s="7">
        <v>7.2700000000000001E-2</v>
      </c>
      <c r="Q1597" t="s">
        <v>31</v>
      </c>
      <c r="W1597" s="6"/>
      <c r="Y1597" s="6"/>
      <c r="AA1597" s="7"/>
      <c r="AC1597" s="7"/>
      <c r="AI1597" s="7"/>
      <c r="AJ1597" s="7"/>
    </row>
    <row r="1598" spans="1:36">
      <c r="A1598" t="s">
        <v>394</v>
      </c>
      <c r="B1598" t="s">
        <v>30</v>
      </c>
      <c r="C1598" s="6">
        <v>44246.527766203704</v>
      </c>
      <c r="D1598">
        <v>490</v>
      </c>
      <c r="E1598" s="6">
        <v>44250.440960648149</v>
      </c>
      <c r="F1598">
        <v>134.25</v>
      </c>
      <c r="G1598" s="7">
        <v>-0.72599999999999998</v>
      </c>
      <c r="H1598">
        <v>288343.69</v>
      </c>
      <c r="I1598" s="7">
        <v>0.71330000000000005</v>
      </c>
      <c r="J1598">
        <v>825</v>
      </c>
      <c r="K1598">
        <v>404250</v>
      </c>
      <c r="L1598">
        <v>18980492.879999999</v>
      </c>
      <c r="M1598">
        <v>130</v>
      </c>
      <c r="N1598">
        <v>2218.0300000000002</v>
      </c>
      <c r="O1598" s="7">
        <v>-0.12909999999999999</v>
      </c>
      <c r="P1598" s="7">
        <v>0.84830000000000005</v>
      </c>
      <c r="Q1598" t="s">
        <v>31</v>
      </c>
      <c r="W1598" s="6"/>
      <c r="Y1598" s="6"/>
      <c r="AA1598" s="7"/>
      <c r="AC1598" s="7"/>
      <c r="AI1598" s="7"/>
      <c r="AJ1598" s="7"/>
    </row>
    <row r="1599" spans="1:36">
      <c r="A1599" t="s">
        <v>396</v>
      </c>
      <c r="B1599" t="s">
        <v>30</v>
      </c>
      <c r="C1599" s="6">
        <v>44250.440960648149</v>
      </c>
      <c r="D1599">
        <v>378.8</v>
      </c>
      <c r="E1599" s="6">
        <v>44250.48609953704</v>
      </c>
      <c r="F1599">
        <v>591.1</v>
      </c>
      <c r="G1599" s="7">
        <v>0.5605</v>
      </c>
      <c r="H1599">
        <v>-183149.17</v>
      </c>
      <c r="I1599" s="7">
        <v>-0.58609999999999995</v>
      </c>
      <c r="J1599">
        <v>825</v>
      </c>
      <c r="K1599">
        <v>312510</v>
      </c>
      <c r="L1599">
        <v>18797343.699999999</v>
      </c>
      <c r="M1599">
        <v>14</v>
      </c>
      <c r="N1599">
        <v>-13082.08</v>
      </c>
      <c r="O1599" s="7">
        <v>-0.5605</v>
      </c>
      <c r="P1599" s="7">
        <v>0.13869999999999999</v>
      </c>
      <c r="Q1599" t="s">
        <v>31</v>
      </c>
      <c r="W1599" s="6"/>
      <c r="Y1599" s="6"/>
      <c r="AA1599" s="7"/>
      <c r="AC1599" s="7"/>
      <c r="AI1599" s="7"/>
      <c r="AJ1599" s="7"/>
    </row>
    <row r="1600" spans="1:36">
      <c r="A1600" t="s">
        <v>397</v>
      </c>
      <c r="B1600" t="s">
        <v>30</v>
      </c>
      <c r="C1600" s="6">
        <v>44250.48609953704</v>
      </c>
      <c r="D1600">
        <v>393</v>
      </c>
      <c r="E1600" s="6">
        <v>44251.39234953704</v>
      </c>
      <c r="F1600">
        <v>342.35</v>
      </c>
      <c r="G1600" s="7">
        <v>-0.12889999999999999</v>
      </c>
      <c r="H1600">
        <v>35719.61</v>
      </c>
      <c r="I1600" s="7">
        <v>0.11020000000000001</v>
      </c>
      <c r="J1600">
        <v>825</v>
      </c>
      <c r="K1600">
        <v>324225</v>
      </c>
      <c r="L1600">
        <v>18833063.309999999</v>
      </c>
      <c r="M1600">
        <v>51</v>
      </c>
      <c r="N1600">
        <v>700.38</v>
      </c>
      <c r="O1600" s="7">
        <v>-0.1648</v>
      </c>
      <c r="P1600" s="7">
        <v>0.4148</v>
      </c>
      <c r="Q1600" t="s">
        <v>31</v>
      </c>
      <c r="W1600" s="6"/>
      <c r="Y1600" s="6"/>
      <c r="AA1600" s="7"/>
      <c r="AC1600" s="7"/>
      <c r="AI1600" s="7"/>
      <c r="AJ1600" s="7"/>
    </row>
    <row r="1601" spans="1:36">
      <c r="A1601" t="s">
        <v>398</v>
      </c>
      <c r="B1601" t="s">
        <v>30</v>
      </c>
      <c r="C1601" s="6">
        <v>44251.39234953704</v>
      </c>
      <c r="D1601">
        <v>323.35000000000002</v>
      </c>
      <c r="E1601" s="6">
        <v>44252.628460648149</v>
      </c>
      <c r="F1601">
        <v>0.65</v>
      </c>
      <c r="G1601" s="7">
        <v>-0.998</v>
      </c>
      <c r="H1601">
        <v>263554.5</v>
      </c>
      <c r="I1601" s="7">
        <v>0.98799999999999999</v>
      </c>
      <c r="J1601">
        <v>825</v>
      </c>
      <c r="K1601">
        <v>266763.75</v>
      </c>
      <c r="L1601">
        <v>19096617.809999999</v>
      </c>
      <c r="M1601">
        <v>118</v>
      </c>
      <c r="N1601">
        <v>2233.5100000000002</v>
      </c>
      <c r="O1601" s="7">
        <v>-9.2799999999999994E-2</v>
      </c>
      <c r="P1601" s="7">
        <v>0.99829999999999997</v>
      </c>
      <c r="Q1601" t="s">
        <v>31</v>
      </c>
      <c r="W1601" s="6"/>
      <c r="Y1601" s="6"/>
      <c r="AA1601" s="7"/>
      <c r="AC1601" s="7"/>
      <c r="AI1601" s="7"/>
      <c r="AJ1601" s="7"/>
    </row>
    <row r="1602" spans="1:36">
      <c r="A1602" t="s">
        <v>399</v>
      </c>
      <c r="B1602" t="s">
        <v>30</v>
      </c>
      <c r="C1602" s="6">
        <v>44252.628460648149</v>
      </c>
      <c r="D1602">
        <v>42.55</v>
      </c>
      <c r="E1602" s="6">
        <v>44252.645821759259</v>
      </c>
      <c r="F1602">
        <v>0.05</v>
      </c>
      <c r="G1602" s="7">
        <v>-0.99880000000000002</v>
      </c>
      <c r="H1602">
        <v>34711.050000000003</v>
      </c>
      <c r="I1602" s="7">
        <v>0.98880000000000001</v>
      </c>
      <c r="J1602">
        <v>825</v>
      </c>
      <c r="K1602">
        <v>35103.75</v>
      </c>
      <c r="L1602">
        <v>19131328.859999999</v>
      </c>
      <c r="M1602">
        <v>6</v>
      </c>
      <c r="N1602">
        <v>5785.18</v>
      </c>
      <c r="O1602" s="7">
        <v>-0.34670000000000001</v>
      </c>
      <c r="P1602" s="7">
        <v>0.99880000000000002</v>
      </c>
      <c r="Q1602" t="s">
        <v>31</v>
      </c>
      <c r="W1602" s="6"/>
      <c r="Y1602" s="6"/>
      <c r="AA1602" s="7"/>
      <c r="AC1602" s="7"/>
      <c r="AI1602" s="7"/>
      <c r="AJ1602" s="7"/>
    </row>
    <row r="1603" spans="1:36">
      <c r="A1603" t="s">
        <v>400</v>
      </c>
      <c r="B1603" t="s">
        <v>30</v>
      </c>
      <c r="C1603" s="6">
        <v>44253.388877314814</v>
      </c>
      <c r="D1603">
        <v>698.85</v>
      </c>
      <c r="E1603" s="6">
        <v>44256.434016203704</v>
      </c>
      <c r="F1603">
        <v>524.29999999999995</v>
      </c>
      <c r="G1603" s="7">
        <v>-0.24979999999999999</v>
      </c>
      <c r="H1603">
        <v>133912.76</v>
      </c>
      <c r="I1603" s="7">
        <v>0.23230000000000001</v>
      </c>
      <c r="J1603">
        <v>825</v>
      </c>
      <c r="K1603">
        <v>576551.25</v>
      </c>
      <c r="L1603">
        <v>19265241.629999999</v>
      </c>
      <c r="M1603">
        <v>91</v>
      </c>
      <c r="N1603">
        <v>1471.57</v>
      </c>
      <c r="O1603" s="7">
        <v>-0.2878</v>
      </c>
      <c r="P1603" s="7">
        <v>0.52300000000000002</v>
      </c>
      <c r="Q1603" t="s">
        <v>31</v>
      </c>
      <c r="W1603" s="6"/>
      <c r="Y1603" s="6"/>
      <c r="AA1603" s="7"/>
      <c r="AC1603" s="7"/>
      <c r="AI1603" s="7"/>
      <c r="AJ1603" s="7"/>
    </row>
    <row r="1604" spans="1:36">
      <c r="A1604" t="s">
        <v>401</v>
      </c>
      <c r="B1604" t="s">
        <v>30</v>
      </c>
      <c r="C1604" s="6">
        <v>44256.434016203704</v>
      </c>
      <c r="D1604">
        <v>559.6</v>
      </c>
      <c r="E1604" s="6">
        <v>44256.621516203704</v>
      </c>
      <c r="F1604">
        <v>645.20000000000005</v>
      </c>
      <c r="G1604" s="7">
        <v>0.153</v>
      </c>
      <c r="H1604">
        <v>-80559.600000000006</v>
      </c>
      <c r="I1604" s="7">
        <v>-0.17449999999999999</v>
      </c>
      <c r="J1604">
        <v>825</v>
      </c>
      <c r="K1604">
        <v>461669.97</v>
      </c>
      <c r="L1604">
        <v>19184682.030000001</v>
      </c>
      <c r="M1604">
        <v>55</v>
      </c>
      <c r="N1604">
        <v>-1464.72</v>
      </c>
      <c r="O1604" s="7">
        <v>-0.4582</v>
      </c>
      <c r="P1604" s="7">
        <v>0.14560000000000001</v>
      </c>
      <c r="Q1604" t="s">
        <v>31</v>
      </c>
      <c r="W1604" s="6"/>
      <c r="Y1604" s="6"/>
      <c r="AA1604" s="7"/>
      <c r="AC1604" s="7"/>
      <c r="AI1604" s="7"/>
      <c r="AJ1604" s="7"/>
    </row>
    <row r="1605" spans="1:36">
      <c r="A1605" t="s">
        <v>397</v>
      </c>
      <c r="B1605" t="s">
        <v>30</v>
      </c>
      <c r="C1605" s="6">
        <v>44256.621516203704</v>
      </c>
      <c r="D1605">
        <v>485.2</v>
      </c>
      <c r="E1605" s="6">
        <v>44257.388877314814</v>
      </c>
      <c r="F1605">
        <v>657</v>
      </c>
      <c r="G1605" s="7">
        <v>0.35410000000000003</v>
      </c>
      <c r="H1605">
        <v>-151158.15</v>
      </c>
      <c r="I1605" s="7">
        <v>-0.37759999999999999</v>
      </c>
      <c r="J1605">
        <v>825</v>
      </c>
      <c r="K1605">
        <v>400290</v>
      </c>
      <c r="L1605">
        <v>19033523.879999999</v>
      </c>
      <c r="M1605">
        <v>11</v>
      </c>
      <c r="N1605">
        <v>-13741.65</v>
      </c>
      <c r="O1605" s="7">
        <v>-0.35410000000000003</v>
      </c>
      <c r="P1605" s="7">
        <v>1.37E-2</v>
      </c>
      <c r="Q1605" t="s">
        <v>31</v>
      </c>
      <c r="W1605" s="6"/>
      <c r="Y1605" s="6"/>
      <c r="AA1605" s="7"/>
      <c r="AC1605" s="7"/>
      <c r="AI1605" s="7"/>
      <c r="AJ1605" s="7"/>
    </row>
    <row r="1606" spans="1:36">
      <c r="A1606" t="s">
        <v>396</v>
      </c>
      <c r="B1606" t="s">
        <v>30</v>
      </c>
      <c r="C1606" s="6">
        <v>44257.388877314814</v>
      </c>
      <c r="D1606">
        <v>498.1</v>
      </c>
      <c r="E1606" s="6">
        <v>44257.465266203704</v>
      </c>
      <c r="F1606">
        <v>670.7</v>
      </c>
      <c r="G1606" s="7">
        <v>0.34649999999999997</v>
      </c>
      <c r="H1606">
        <v>-152037.6</v>
      </c>
      <c r="I1606" s="7">
        <v>-0.37</v>
      </c>
      <c r="J1606">
        <v>825</v>
      </c>
      <c r="K1606">
        <v>410932.5</v>
      </c>
      <c r="L1606">
        <v>18881486.280000001</v>
      </c>
      <c r="M1606">
        <v>23</v>
      </c>
      <c r="N1606">
        <v>-6610.33</v>
      </c>
      <c r="O1606" s="7">
        <v>-0.46639999999999998</v>
      </c>
      <c r="P1606" s="7">
        <v>0.20499999999999999</v>
      </c>
      <c r="Q1606" t="s">
        <v>31</v>
      </c>
      <c r="W1606" s="6"/>
      <c r="Y1606" s="6"/>
      <c r="AA1606" s="7"/>
      <c r="AC1606" s="7"/>
      <c r="AI1606" s="7"/>
      <c r="AJ1606" s="7"/>
    </row>
    <row r="1607" spans="1:36">
      <c r="A1607" t="s">
        <v>397</v>
      </c>
      <c r="B1607" t="s">
        <v>30</v>
      </c>
      <c r="C1607" s="6">
        <v>44257.465266203704</v>
      </c>
      <c r="D1607">
        <v>441.1</v>
      </c>
      <c r="E1607" s="6">
        <v>44257.635405092595</v>
      </c>
      <c r="F1607">
        <v>554.35</v>
      </c>
      <c r="G1607" s="7">
        <v>0.25669999999999998</v>
      </c>
      <c r="H1607">
        <v>-101643.71</v>
      </c>
      <c r="I1607" s="7">
        <v>-0.27929999999999999</v>
      </c>
      <c r="J1607">
        <v>825</v>
      </c>
      <c r="K1607">
        <v>363907.5</v>
      </c>
      <c r="L1607">
        <v>18779842.559999999</v>
      </c>
      <c r="M1607">
        <v>50</v>
      </c>
      <c r="N1607">
        <v>-2032.87</v>
      </c>
      <c r="O1607" s="7">
        <v>-0.25669999999999998</v>
      </c>
      <c r="P1607" s="7">
        <v>0.28589999999999999</v>
      </c>
      <c r="Q1607" t="s">
        <v>31</v>
      </c>
      <c r="W1607" s="6"/>
      <c r="Y1607" s="6"/>
      <c r="AA1607" s="7"/>
      <c r="AC1607" s="7"/>
      <c r="AI1607" s="7"/>
      <c r="AJ1607" s="7"/>
    </row>
    <row r="1608" spans="1:36">
      <c r="A1608" t="s">
        <v>402</v>
      </c>
      <c r="B1608" t="s">
        <v>30</v>
      </c>
      <c r="C1608" s="6">
        <v>44257.635405092595</v>
      </c>
      <c r="D1608">
        <v>364.1</v>
      </c>
      <c r="E1608" s="6">
        <v>44259.388877314814</v>
      </c>
      <c r="F1608">
        <v>149.05000000000001</v>
      </c>
      <c r="G1608" s="7">
        <v>-0.59060000000000001</v>
      </c>
      <c r="H1608">
        <v>173182.76</v>
      </c>
      <c r="I1608" s="7">
        <v>0.57650000000000001</v>
      </c>
      <c r="J1608">
        <v>825</v>
      </c>
      <c r="K1608">
        <v>300382.5</v>
      </c>
      <c r="L1608">
        <v>18953025.329999998</v>
      </c>
      <c r="M1608">
        <v>84</v>
      </c>
      <c r="N1608">
        <v>2061.6999999999998</v>
      </c>
      <c r="O1608" s="7">
        <v>-0.33510000000000001</v>
      </c>
      <c r="P1608" s="7">
        <v>0.89290000000000003</v>
      </c>
      <c r="Q1608" t="s">
        <v>31</v>
      </c>
      <c r="W1608" s="6"/>
      <c r="Y1608" s="6"/>
      <c r="AA1608" s="7"/>
      <c r="AC1608" s="7"/>
      <c r="AI1608" s="7"/>
      <c r="AJ1608" s="7"/>
    </row>
    <row r="1609" spans="1:36">
      <c r="A1609" t="s">
        <v>390</v>
      </c>
      <c r="B1609" t="s">
        <v>30</v>
      </c>
      <c r="C1609" s="6">
        <v>44259.388877314814</v>
      </c>
      <c r="D1609">
        <v>198.75</v>
      </c>
      <c r="E1609" s="6">
        <v>44259.520821759259</v>
      </c>
      <c r="F1609">
        <v>410.4</v>
      </c>
      <c r="G1609" s="7">
        <v>1.0649</v>
      </c>
      <c r="H1609">
        <v>-179636.74</v>
      </c>
      <c r="I1609" s="7">
        <v>-1.0955999999999999</v>
      </c>
      <c r="J1609">
        <v>825</v>
      </c>
      <c r="K1609">
        <v>163968.75</v>
      </c>
      <c r="L1609">
        <v>18773388.59</v>
      </c>
      <c r="M1609">
        <v>39</v>
      </c>
      <c r="N1609">
        <v>-4606.07</v>
      </c>
      <c r="O1609" s="7">
        <v>-1.1947000000000001</v>
      </c>
      <c r="P1609" s="7">
        <v>0.4113</v>
      </c>
      <c r="Q1609" t="s">
        <v>31</v>
      </c>
      <c r="W1609" s="6"/>
      <c r="Y1609" s="6"/>
      <c r="AA1609" s="7"/>
      <c r="AC1609" s="7"/>
      <c r="AI1609" s="7"/>
      <c r="AJ1609" s="7"/>
    </row>
    <row r="1610" spans="1:36">
      <c r="A1610" t="s">
        <v>387</v>
      </c>
      <c r="B1610" t="s">
        <v>30</v>
      </c>
      <c r="C1610" s="6">
        <v>44259.520821759259</v>
      </c>
      <c r="D1610">
        <v>165.7</v>
      </c>
      <c r="E1610" s="6">
        <v>44259.628460648149</v>
      </c>
      <c r="F1610">
        <v>325.35000000000002</v>
      </c>
      <c r="G1610" s="7">
        <v>0.96350000000000002</v>
      </c>
      <c r="H1610">
        <v>-135762.41</v>
      </c>
      <c r="I1610" s="7">
        <v>-0.99309999999999998</v>
      </c>
      <c r="J1610">
        <v>825</v>
      </c>
      <c r="K1610">
        <v>136702.5</v>
      </c>
      <c r="L1610">
        <v>18637626.18</v>
      </c>
      <c r="M1610">
        <v>32</v>
      </c>
      <c r="N1610">
        <v>-4242.58</v>
      </c>
      <c r="O1610" s="7">
        <v>-0.96350000000000002</v>
      </c>
      <c r="P1610" s="7">
        <v>0.63190000000000002</v>
      </c>
      <c r="Q1610" t="s">
        <v>31</v>
      </c>
      <c r="W1610" s="6"/>
      <c r="Y1610" s="6"/>
      <c r="AA1610" s="7"/>
      <c r="AC1610" s="7"/>
      <c r="AI1610" s="7"/>
      <c r="AJ1610" s="7"/>
    </row>
    <row r="1611" spans="1:36">
      <c r="A1611" t="s">
        <v>403</v>
      </c>
      <c r="B1611" t="s">
        <v>30</v>
      </c>
      <c r="C1611" s="6">
        <v>44260.388877314814</v>
      </c>
      <c r="D1611">
        <v>674.7</v>
      </c>
      <c r="E1611" s="6">
        <v>44263.388877314814</v>
      </c>
      <c r="F1611">
        <v>666.5</v>
      </c>
      <c r="G1611" s="7">
        <v>-1.2200000000000001E-2</v>
      </c>
      <c r="H1611">
        <v>-4299.8999999999996</v>
      </c>
      <c r="I1611" s="7">
        <v>-7.7000000000000002E-3</v>
      </c>
      <c r="J1611">
        <v>825</v>
      </c>
      <c r="K1611">
        <v>556627.5</v>
      </c>
      <c r="L1611">
        <v>18633326.280000001</v>
      </c>
      <c r="M1611">
        <v>78</v>
      </c>
      <c r="N1611">
        <v>-55.13</v>
      </c>
      <c r="O1611" s="7">
        <v>-0.45250000000000001</v>
      </c>
      <c r="P1611" s="7">
        <v>0.32990000000000003</v>
      </c>
      <c r="Q1611" t="s">
        <v>31</v>
      </c>
      <c r="W1611" s="6"/>
      <c r="Y1611" s="6"/>
      <c r="AA1611" s="7"/>
      <c r="AC1611" s="7"/>
      <c r="AI1611" s="7"/>
      <c r="AJ1611" s="7"/>
    </row>
    <row r="1612" spans="1:36">
      <c r="A1612" t="s">
        <v>396</v>
      </c>
      <c r="B1612" t="s">
        <v>30</v>
      </c>
      <c r="C1612" s="6">
        <v>44263.388877314814</v>
      </c>
      <c r="D1612">
        <v>550</v>
      </c>
      <c r="E1612" s="6">
        <v>44263.451377314814</v>
      </c>
      <c r="F1612">
        <v>672.1</v>
      </c>
      <c r="G1612" s="7">
        <v>0.222</v>
      </c>
      <c r="H1612">
        <v>-110814.83</v>
      </c>
      <c r="I1612" s="7">
        <v>-0.2442</v>
      </c>
      <c r="J1612">
        <v>825</v>
      </c>
      <c r="K1612">
        <v>453750</v>
      </c>
      <c r="L1612">
        <v>18522511.449999999</v>
      </c>
      <c r="M1612">
        <v>19</v>
      </c>
      <c r="N1612">
        <v>-5832.36</v>
      </c>
      <c r="O1612" s="7">
        <v>-0.23680000000000001</v>
      </c>
      <c r="P1612" s="7">
        <v>0.33389999999999997</v>
      </c>
      <c r="Q1612" t="s">
        <v>31</v>
      </c>
      <c r="W1612" s="6"/>
      <c r="Y1612" s="6"/>
      <c r="AA1612" s="7"/>
      <c r="AC1612" s="7"/>
      <c r="AI1612" s="7"/>
      <c r="AJ1612" s="7"/>
    </row>
    <row r="1613" spans="1:36">
      <c r="A1613" t="s">
        <v>403</v>
      </c>
      <c r="B1613" t="s">
        <v>30</v>
      </c>
      <c r="C1613" s="6">
        <v>44263.451377314814</v>
      </c>
      <c r="D1613">
        <v>484.95</v>
      </c>
      <c r="E1613" s="6">
        <v>44263.600682870368</v>
      </c>
      <c r="F1613">
        <v>557.1</v>
      </c>
      <c r="G1613" s="7">
        <v>0.14879999999999999</v>
      </c>
      <c r="H1613">
        <v>-68120.66</v>
      </c>
      <c r="I1613" s="7">
        <v>-0.17030000000000001</v>
      </c>
      <c r="J1613">
        <v>825</v>
      </c>
      <c r="K1613">
        <v>400083.75</v>
      </c>
      <c r="L1613">
        <v>18454390.789999999</v>
      </c>
      <c r="M1613">
        <v>44</v>
      </c>
      <c r="N1613">
        <v>-1548.2</v>
      </c>
      <c r="O1613" s="7">
        <v>-0.14879999999999999</v>
      </c>
      <c r="P1613" s="7">
        <v>0.246</v>
      </c>
      <c r="Q1613" t="s">
        <v>31</v>
      </c>
      <c r="W1613" s="6"/>
      <c r="Y1613" s="6"/>
      <c r="AA1613" s="7"/>
      <c r="AC1613" s="7"/>
      <c r="AI1613" s="7"/>
      <c r="AJ1613" s="7"/>
    </row>
    <row r="1614" spans="1:36">
      <c r="A1614" t="s">
        <v>402</v>
      </c>
      <c r="B1614" t="s">
        <v>30</v>
      </c>
      <c r="C1614" s="6">
        <v>44263.600682870368</v>
      </c>
      <c r="D1614">
        <v>426.25</v>
      </c>
      <c r="E1614" s="6">
        <v>44263.631932870368</v>
      </c>
      <c r="F1614">
        <v>625.45000000000005</v>
      </c>
      <c r="G1614" s="7">
        <v>0.46729999999999999</v>
      </c>
      <c r="H1614">
        <v>-173016.53</v>
      </c>
      <c r="I1614" s="7">
        <v>-0.49199999999999999</v>
      </c>
      <c r="J1614">
        <v>825</v>
      </c>
      <c r="K1614">
        <v>351656.25</v>
      </c>
      <c r="L1614">
        <v>18281374.260000002</v>
      </c>
      <c r="M1614">
        <v>10</v>
      </c>
      <c r="N1614">
        <v>-17301.650000000001</v>
      </c>
      <c r="O1614" s="7">
        <v>-0.46729999999999999</v>
      </c>
      <c r="P1614" s="7">
        <v>0.1076</v>
      </c>
      <c r="Q1614" t="s">
        <v>31</v>
      </c>
      <c r="W1614" s="6"/>
      <c r="Y1614" s="6"/>
      <c r="AA1614" s="7"/>
      <c r="AC1614" s="7"/>
      <c r="AI1614" s="7"/>
      <c r="AJ1614" s="7"/>
    </row>
    <row r="1615" spans="1:36">
      <c r="A1615" t="s">
        <v>397</v>
      </c>
      <c r="B1615" t="s">
        <v>30</v>
      </c>
      <c r="C1615" s="6">
        <v>44263.631932870368</v>
      </c>
      <c r="D1615">
        <v>427.9</v>
      </c>
      <c r="E1615" s="6">
        <v>44264.388877314814</v>
      </c>
      <c r="F1615">
        <v>719.75</v>
      </c>
      <c r="G1615" s="7">
        <v>0.68210000000000004</v>
      </c>
      <c r="H1615">
        <v>-250244.36</v>
      </c>
      <c r="I1615" s="7">
        <v>-0.70889999999999997</v>
      </c>
      <c r="J1615">
        <v>825</v>
      </c>
      <c r="K1615">
        <v>353017.5</v>
      </c>
      <c r="L1615">
        <v>18031129.899999999</v>
      </c>
      <c r="M1615">
        <v>8</v>
      </c>
      <c r="N1615">
        <v>-31280.55</v>
      </c>
      <c r="O1615" s="7">
        <v>-0.68210000000000004</v>
      </c>
      <c r="P1615" s="7">
        <v>2.41E-2</v>
      </c>
      <c r="Q1615" t="s">
        <v>31</v>
      </c>
      <c r="W1615" s="6"/>
      <c r="Y1615" s="6"/>
      <c r="AA1615" s="7"/>
      <c r="AC1615" s="7"/>
      <c r="AI1615" s="7"/>
      <c r="AJ1615" s="7"/>
    </row>
    <row r="1616" spans="1:36">
      <c r="A1616" t="s">
        <v>404</v>
      </c>
      <c r="B1616" t="s">
        <v>30</v>
      </c>
      <c r="C1616" s="6">
        <v>44264.388877314814</v>
      </c>
      <c r="D1616">
        <v>350.85</v>
      </c>
      <c r="E1616" s="6">
        <v>44264.559016203704</v>
      </c>
      <c r="F1616">
        <v>381.85</v>
      </c>
      <c r="G1616" s="7">
        <v>8.8400000000000006E-2</v>
      </c>
      <c r="H1616">
        <v>-31619.78</v>
      </c>
      <c r="I1616" s="7">
        <v>-0.10920000000000001</v>
      </c>
      <c r="J1616">
        <v>825</v>
      </c>
      <c r="K1616">
        <v>289451.25</v>
      </c>
      <c r="L1616">
        <v>17999510.129999999</v>
      </c>
      <c r="M1616">
        <v>50</v>
      </c>
      <c r="N1616">
        <v>-632.4</v>
      </c>
      <c r="O1616" s="7">
        <v>-0.49469999999999997</v>
      </c>
      <c r="P1616" s="7">
        <v>0.41870000000000002</v>
      </c>
      <c r="Q1616" t="s">
        <v>31</v>
      </c>
      <c r="W1616" s="6"/>
      <c r="Y1616" s="6"/>
      <c r="AA1616" s="7"/>
      <c r="AC1616" s="7"/>
      <c r="AI1616" s="7"/>
      <c r="AJ1616" s="7"/>
    </row>
    <row r="1617" spans="1:36">
      <c r="A1617" t="s">
        <v>384</v>
      </c>
      <c r="B1617" t="s">
        <v>30</v>
      </c>
      <c r="C1617" s="6">
        <v>44264.559016203704</v>
      </c>
      <c r="D1617">
        <v>305.8</v>
      </c>
      <c r="E1617" s="6">
        <v>44264.635405092595</v>
      </c>
      <c r="F1617">
        <v>475.8</v>
      </c>
      <c r="G1617" s="7">
        <v>0.55589999999999995</v>
      </c>
      <c r="H1617">
        <v>-133362</v>
      </c>
      <c r="I1617" s="7">
        <v>-0.58150000000000002</v>
      </c>
      <c r="J1617">
        <v>750</v>
      </c>
      <c r="K1617">
        <v>229349.98</v>
      </c>
      <c r="L1617">
        <v>17866148.129999999</v>
      </c>
      <c r="M1617">
        <v>23</v>
      </c>
      <c r="N1617">
        <v>-5798.35</v>
      </c>
      <c r="O1617" s="7">
        <v>-0.55589999999999995</v>
      </c>
      <c r="P1617" s="7">
        <v>0.13550000000000001</v>
      </c>
      <c r="Q1617" t="s">
        <v>31</v>
      </c>
      <c r="W1617" s="6"/>
      <c r="Y1617" s="6"/>
      <c r="AA1617" s="7"/>
      <c r="AC1617" s="7"/>
      <c r="AI1617" s="7"/>
      <c r="AJ1617" s="7"/>
    </row>
    <row r="1618" spans="1:36">
      <c r="A1618" t="s">
        <v>389</v>
      </c>
      <c r="B1618" t="s">
        <v>30</v>
      </c>
      <c r="C1618" s="6">
        <v>44264.635405092595</v>
      </c>
      <c r="D1618">
        <v>222.3</v>
      </c>
      <c r="E1618" s="6">
        <v>44265.506932870368</v>
      </c>
      <c r="F1618">
        <v>173.4</v>
      </c>
      <c r="G1618" s="7">
        <v>-0.22</v>
      </c>
      <c r="H1618">
        <v>33707.25</v>
      </c>
      <c r="I1618" s="7">
        <v>0.20219999999999999</v>
      </c>
      <c r="J1618">
        <v>750</v>
      </c>
      <c r="K1618">
        <v>166725</v>
      </c>
      <c r="L1618">
        <v>17899855.379999999</v>
      </c>
      <c r="M1618">
        <v>41</v>
      </c>
      <c r="N1618">
        <v>822.13</v>
      </c>
      <c r="O1618" s="7">
        <v>-0.27850000000000003</v>
      </c>
      <c r="P1618" s="7">
        <v>0.63319999999999999</v>
      </c>
      <c r="Q1618" t="s">
        <v>31</v>
      </c>
      <c r="W1618" s="6"/>
      <c r="Y1618" s="6"/>
      <c r="AA1618" s="7"/>
      <c r="AC1618" s="7"/>
      <c r="AI1618" s="7"/>
      <c r="AJ1618" s="7"/>
    </row>
    <row r="1619" spans="1:36">
      <c r="A1619" t="s">
        <v>405</v>
      </c>
      <c r="B1619" t="s">
        <v>30</v>
      </c>
      <c r="C1619" s="6">
        <v>44265.506932870368</v>
      </c>
      <c r="D1619">
        <v>181.7</v>
      </c>
      <c r="E1619" s="6">
        <v>44265.645821759259</v>
      </c>
      <c r="F1619">
        <v>137.75</v>
      </c>
      <c r="G1619" s="7">
        <v>-0.2419</v>
      </c>
      <c r="H1619">
        <v>30566.62</v>
      </c>
      <c r="I1619" s="7">
        <v>0.2243</v>
      </c>
      <c r="J1619">
        <v>750</v>
      </c>
      <c r="K1619">
        <v>136275</v>
      </c>
      <c r="L1619">
        <v>17930422</v>
      </c>
      <c r="M1619">
        <v>41</v>
      </c>
      <c r="N1619">
        <v>745.53</v>
      </c>
      <c r="O1619" s="7">
        <v>-0.62990000000000002</v>
      </c>
      <c r="P1619" s="7">
        <v>0.56879999999999997</v>
      </c>
      <c r="Q1619" t="s">
        <v>31</v>
      </c>
      <c r="W1619" s="6"/>
      <c r="Y1619" s="6"/>
      <c r="AA1619" s="7"/>
      <c r="AC1619" s="7"/>
      <c r="AI1619" s="7"/>
      <c r="AJ1619" s="7"/>
    </row>
    <row r="1620" spans="1:36">
      <c r="A1620" t="s">
        <v>385</v>
      </c>
      <c r="B1620" t="s">
        <v>30</v>
      </c>
      <c r="C1620" s="6">
        <v>44267.388877314814</v>
      </c>
      <c r="D1620">
        <v>544.9</v>
      </c>
      <c r="E1620" s="6">
        <v>44267.51734953704</v>
      </c>
      <c r="F1620">
        <v>721.7</v>
      </c>
      <c r="G1620" s="7">
        <v>0.32450000000000001</v>
      </c>
      <c r="H1620">
        <v>-142099.5</v>
      </c>
      <c r="I1620" s="7">
        <v>-0.34770000000000001</v>
      </c>
      <c r="J1620">
        <v>750</v>
      </c>
      <c r="K1620">
        <v>408675.03</v>
      </c>
      <c r="L1620">
        <v>17788322.5</v>
      </c>
      <c r="M1620">
        <v>38</v>
      </c>
      <c r="N1620">
        <v>-3739.46</v>
      </c>
      <c r="O1620" s="7">
        <v>-0.33050000000000002</v>
      </c>
      <c r="P1620" s="7">
        <v>6.0100000000000001E-2</v>
      </c>
      <c r="Q1620" t="s">
        <v>31</v>
      </c>
      <c r="W1620" s="6"/>
      <c r="Y1620" s="6"/>
      <c r="AA1620" s="7"/>
      <c r="AC1620" s="7"/>
      <c r="AI1620" s="7"/>
      <c r="AJ1620" s="7"/>
    </row>
    <row r="1621" spans="1:36">
      <c r="A1621" t="s">
        <v>406</v>
      </c>
      <c r="B1621" t="s">
        <v>30</v>
      </c>
      <c r="C1621" s="6">
        <v>44267.51734953704</v>
      </c>
      <c r="D1621">
        <v>553.85</v>
      </c>
      <c r="E1621" s="6">
        <v>44270.624988425923</v>
      </c>
      <c r="F1621">
        <v>144.55000000000001</v>
      </c>
      <c r="G1621" s="7">
        <v>-0.73899999999999999</v>
      </c>
      <c r="H1621">
        <v>301737</v>
      </c>
      <c r="I1621" s="7">
        <v>0.72640000000000005</v>
      </c>
      <c r="J1621">
        <v>750</v>
      </c>
      <c r="K1621">
        <v>415387.47</v>
      </c>
      <c r="L1621">
        <v>18090059.5</v>
      </c>
      <c r="M1621">
        <v>109</v>
      </c>
      <c r="N1621">
        <v>2768.23</v>
      </c>
      <c r="O1621" s="7">
        <v>-3.9300000000000002E-2</v>
      </c>
      <c r="P1621" s="7">
        <v>0.86309999999999998</v>
      </c>
      <c r="Q1621" t="s">
        <v>31</v>
      </c>
      <c r="W1621" s="6"/>
      <c r="Y1621" s="6"/>
      <c r="AA1621" s="7"/>
      <c r="AC1621" s="7"/>
      <c r="AI1621" s="7"/>
      <c r="AJ1621" s="7"/>
    </row>
    <row r="1622" spans="1:36">
      <c r="A1622" t="s">
        <v>407</v>
      </c>
      <c r="B1622" t="s">
        <v>30</v>
      </c>
      <c r="C1622" s="6">
        <v>44270.624988425923</v>
      </c>
      <c r="D1622">
        <v>394.4</v>
      </c>
      <c r="E1622" s="6">
        <v>44271.552071759259</v>
      </c>
      <c r="F1622">
        <v>422.6</v>
      </c>
      <c r="G1622" s="7">
        <v>7.1499999999999994E-2</v>
      </c>
      <c r="H1622">
        <v>-30005.25</v>
      </c>
      <c r="I1622" s="7">
        <v>-9.2200000000000004E-2</v>
      </c>
      <c r="J1622">
        <v>825</v>
      </c>
      <c r="K1622">
        <v>325380</v>
      </c>
      <c r="L1622">
        <v>18060054.25</v>
      </c>
      <c r="M1622">
        <v>57</v>
      </c>
      <c r="N1622">
        <v>-526.41</v>
      </c>
      <c r="O1622" s="7">
        <v>-0.14099999999999999</v>
      </c>
      <c r="P1622" s="7">
        <v>0.4844</v>
      </c>
      <c r="Q1622" t="s">
        <v>31</v>
      </c>
      <c r="W1622" s="6"/>
      <c r="Y1622" s="6"/>
      <c r="AA1622" s="7"/>
      <c r="AC1622" s="7"/>
      <c r="AI1622" s="7"/>
      <c r="AJ1622" s="7"/>
    </row>
    <row r="1623" spans="1:36">
      <c r="A1623" t="s">
        <v>408</v>
      </c>
      <c r="B1623" t="s">
        <v>30</v>
      </c>
      <c r="C1623" s="6">
        <v>44271.552071759259</v>
      </c>
      <c r="D1623">
        <v>424.2</v>
      </c>
      <c r="E1623" s="6">
        <v>44272.479155092595</v>
      </c>
      <c r="F1623">
        <v>399.9</v>
      </c>
      <c r="G1623" s="7">
        <v>-5.7299999999999997E-2</v>
      </c>
      <c r="H1623">
        <v>13248.68</v>
      </c>
      <c r="I1623" s="7">
        <v>3.7900000000000003E-2</v>
      </c>
      <c r="J1623">
        <v>825</v>
      </c>
      <c r="K1623">
        <v>349965</v>
      </c>
      <c r="L1623">
        <v>18073302.93</v>
      </c>
      <c r="M1623">
        <v>57</v>
      </c>
      <c r="N1623">
        <v>232.43</v>
      </c>
      <c r="O1623" s="7">
        <v>-0.1179</v>
      </c>
      <c r="P1623" s="7">
        <v>0.48149999999999998</v>
      </c>
      <c r="Q1623" t="s">
        <v>31</v>
      </c>
      <c r="W1623" s="6"/>
      <c r="Y1623" s="6"/>
      <c r="AA1623" s="7"/>
      <c r="AC1623" s="7"/>
      <c r="AI1623" s="7"/>
      <c r="AJ1623" s="7"/>
    </row>
    <row r="1624" spans="1:36">
      <c r="A1624" t="s">
        <v>407</v>
      </c>
      <c r="B1624" t="s">
        <v>30</v>
      </c>
      <c r="C1624" s="6">
        <v>44272.479155092595</v>
      </c>
      <c r="D1624">
        <v>292.45</v>
      </c>
      <c r="E1624" s="6">
        <v>44272.51734953704</v>
      </c>
      <c r="F1624">
        <v>433.25</v>
      </c>
      <c r="G1624" s="7">
        <v>0.48139999999999999</v>
      </c>
      <c r="H1624">
        <v>-122147.03</v>
      </c>
      <c r="I1624" s="7">
        <v>-0.50629999999999997</v>
      </c>
      <c r="J1624">
        <v>825</v>
      </c>
      <c r="K1624">
        <v>241271.27</v>
      </c>
      <c r="L1624">
        <v>17951155.899999999</v>
      </c>
      <c r="M1624">
        <v>12</v>
      </c>
      <c r="N1624">
        <v>-10178.92</v>
      </c>
      <c r="O1624" s="7">
        <v>-0.49890000000000001</v>
      </c>
      <c r="P1624" s="7">
        <v>0.15490000000000001</v>
      </c>
      <c r="Q1624" t="s">
        <v>31</v>
      </c>
      <c r="W1624" s="6"/>
      <c r="Y1624" s="6"/>
      <c r="AA1624" s="7"/>
      <c r="AC1624" s="7"/>
      <c r="AI1624" s="7"/>
      <c r="AJ1624" s="7"/>
    </row>
    <row r="1625" spans="1:36">
      <c r="A1625" t="s">
        <v>409</v>
      </c>
      <c r="B1625" t="s">
        <v>30</v>
      </c>
      <c r="C1625" s="6">
        <v>44272.51734953704</v>
      </c>
      <c r="D1625">
        <v>351.4</v>
      </c>
      <c r="E1625" s="6">
        <v>44273.413182870368</v>
      </c>
      <c r="F1625">
        <v>184</v>
      </c>
      <c r="G1625" s="7">
        <v>-0.47639999999999999</v>
      </c>
      <c r="H1625">
        <v>133687.95000000001</v>
      </c>
      <c r="I1625" s="7">
        <v>0.46110000000000001</v>
      </c>
      <c r="J1625">
        <v>825</v>
      </c>
      <c r="K1625">
        <v>289905</v>
      </c>
      <c r="L1625">
        <v>18084843.850000001</v>
      </c>
      <c r="M1625">
        <v>48</v>
      </c>
      <c r="N1625">
        <v>2785.17</v>
      </c>
      <c r="O1625" s="7">
        <v>-7.5700000000000003E-2</v>
      </c>
      <c r="P1625" s="7">
        <v>0.70589999999999997</v>
      </c>
      <c r="Q1625" t="s">
        <v>31</v>
      </c>
      <c r="W1625" s="6"/>
      <c r="Y1625" s="6"/>
      <c r="AA1625" s="7"/>
      <c r="AC1625" s="7"/>
      <c r="AI1625" s="7"/>
      <c r="AJ1625" s="7"/>
    </row>
    <row r="1626" spans="1:36">
      <c r="A1626" t="s">
        <v>410</v>
      </c>
      <c r="B1626" t="s">
        <v>30</v>
      </c>
      <c r="C1626" s="6">
        <v>44273.503460648149</v>
      </c>
      <c r="D1626">
        <v>128</v>
      </c>
      <c r="E1626" s="6">
        <v>44273.552071759259</v>
      </c>
      <c r="F1626">
        <v>357.2</v>
      </c>
      <c r="G1626" s="7">
        <v>1.7906</v>
      </c>
      <c r="H1626">
        <v>-193092.9</v>
      </c>
      <c r="I1626" s="7">
        <v>-1.8285</v>
      </c>
      <c r="J1626">
        <v>825</v>
      </c>
      <c r="K1626">
        <v>105600</v>
      </c>
      <c r="L1626">
        <v>17891750.949999999</v>
      </c>
      <c r="M1626">
        <v>15</v>
      </c>
      <c r="N1626">
        <v>-12872.86</v>
      </c>
      <c r="O1626" s="7">
        <v>-1.7906</v>
      </c>
      <c r="P1626" s="7">
        <v>0.42270000000000002</v>
      </c>
      <c r="Q1626" t="s">
        <v>31</v>
      </c>
      <c r="W1626" s="6"/>
      <c r="Y1626" s="6"/>
      <c r="AA1626" s="7"/>
      <c r="AC1626" s="7"/>
      <c r="AI1626" s="7"/>
      <c r="AJ1626" s="7"/>
    </row>
    <row r="1627" spans="1:36">
      <c r="A1627" t="s">
        <v>411</v>
      </c>
      <c r="B1627" t="s">
        <v>30</v>
      </c>
      <c r="C1627" s="6">
        <v>44273.552071759259</v>
      </c>
      <c r="D1627">
        <v>120.65</v>
      </c>
      <c r="E1627" s="6">
        <v>44273.645821759259</v>
      </c>
      <c r="F1627">
        <v>0.1</v>
      </c>
      <c r="G1627" s="7">
        <v>-0.99919999999999998</v>
      </c>
      <c r="H1627">
        <v>98457.56</v>
      </c>
      <c r="I1627" s="7">
        <v>0.98919999999999997</v>
      </c>
      <c r="J1627">
        <v>825</v>
      </c>
      <c r="K1627">
        <v>99536.25</v>
      </c>
      <c r="L1627">
        <v>17990208.510000002</v>
      </c>
      <c r="M1627">
        <v>28</v>
      </c>
      <c r="N1627">
        <v>3516.34</v>
      </c>
      <c r="O1627" s="7">
        <v>-0.59719999999999995</v>
      </c>
      <c r="P1627" s="7">
        <v>0.99919999999999998</v>
      </c>
      <c r="Q1627" t="s">
        <v>31</v>
      </c>
      <c r="W1627" s="6"/>
      <c r="Y1627" s="6"/>
      <c r="AA1627" s="7"/>
      <c r="AC1627" s="7"/>
      <c r="AI1627" s="7"/>
      <c r="AJ1627" s="7"/>
    </row>
    <row r="1628" spans="1:36">
      <c r="A1628" t="s">
        <v>412</v>
      </c>
      <c r="B1628" t="s">
        <v>30</v>
      </c>
      <c r="C1628" s="6">
        <v>44274.388877314814</v>
      </c>
      <c r="D1628">
        <v>730.95</v>
      </c>
      <c r="E1628" s="6">
        <v>44274.465266203704</v>
      </c>
      <c r="F1628">
        <v>987.35</v>
      </c>
      <c r="G1628" s="7">
        <v>0.3508</v>
      </c>
      <c r="H1628">
        <v>-225705.97</v>
      </c>
      <c r="I1628" s="7">
        <v>-0.37430000000000002</v>
      </c>
      <c r="J1628">
        <v>825</v>
      </c>
      <c r="K1628">
        <v>603033.75</v>
      </c>
      <c r="L1628">
        <v>17764502.539999999</v>
      </c>
      <c r="M1628">
        <v>23</v>
      </c>
      <c r="N1628">
        <v>-9813.2999999999993</v>
      </c>
      <c r="O1628" s="7">
        <v>-0.36649999999999999</v>
      </c>
      <c r="P1628" s="7">
        <v>0.13700000000000001</v>
      </c>
      <c r="Q1628" t="s">
        <v>31</v>
      </c>
      <c r="W1628" s="6"/>
      <c r="Y1628" s="6"/>
      <c r="AA1628" s="7"/>
      <c r="AC1628" s="7"/>
      <c r="AI1628" s="7"/>
      <c r="AJ1628" s="7"/>
    </row>
    <row r="1629" spans="1:36">
      <c r="A1629" t="s">
        <v>413</v>
      </c>
      <c r="B1629" t="s">
        <v>30</v>
      </c>
      <c r="C1629" s="6">
        <v>44274.465266203704</v>
      </c>
      <c r="D1629">
        <v>634.1</v>
      </c>
      <c r="E1629" s="6">
        <v>44274.513877314814</v>
      </c>
      <c r="F1629">
        <v>835</v>
      </c>
      <c r="G1629" s="7">
        <v>0.31680000000000003</v>
      </c>
      <c r="H1629">
        <v>-177862.57</v>
      </c>
      <c r="I1629" s="7">
        <v>-0.34</v>
      </c>
      <c r="J1629">
        <v>825</v>
      </c>
      <c r="K1629">
        <v>523132.47</v>
      </c>
      <c r="L1629">
        <v>17586639.960000001</v>
      </c>
      <c r="M1629">
        <v>15</v>
      </c>
      <c r="N1629">
        <v>-11857.5</v>
      </c>
      <c r="O1629" s="7">
        <v>-0.432</v>
      </c>
      <c r="P1629" s="7">
        <v>7.6700000000000004E-2</v>
      </c>
      <c r="Q1629" t="s">
        <v>31</v>
      </c>
      <c r="W1629" s="6"/>
      <c r="Y1629" s="6"/>
      <c r="AA1629" s="7"/>
      <c r="AC1629" s="7"/>
      <c r="AI1629" s="7"/>
      <c r="AJ1629" s="7"/>
    </row>
    <row r="1630" spans="1:36">
      <c r="A1630" t="s">
        <v>414</v>
      </c>
      <c r="B1630" t="s">
        <v>30</v>
      </c>
      <c r="C1630" s="6">
        <v>44274.513877314814</v>
      </c>
      <c r="D1630">
        <v>670.65</v>
      </c>
      <c r="E1630" s="6">
        <v>44274.583321759259</v>
      </c>
      <c r="F1630">
        <v>884.05</v>
      </c>
      <c r="G1630" s="7">
        <v>0.31819999999999998</v>
      </c>
      <c r="H1630">
        <v>-188881.27</v>
      </c>
      <c r="I1630" s="7">
        <v>-0.34139999999999998</v>
      </c>
      <c r="J1630">
        <v>825</v>
      </c>
      <c r="K1630">
        <v>553286.25</v>
      </c>
      <c r="L1630">
        <v>17397758.690000001</v>
      </c>
      <c r="M1630">
        <v>21</v>
      </c>
      <c r="N1630">
        <v>-8994.35</v>
      </c>
      <c r="O1630" s="7">
        <v>-0.31819999999999998</v>
      </c>
      <c r="P1630" s="7">
        <v>9.4500000000000001E-2</v>
      </c>
      <c r="Q1630" t="s">
        <v>31</v>
      </c>
      <c r="W1630" s="6"/>
      <c r="Y1630" s="6"/>
      <c r="AA1630" s="7"/>
      <c r="AC1630" s="7"/>
      <c r="AI1630" s="7"/>
      <c r="AJ1630" s="7"/>
    </row>
    <row r="1631" spans="1:36">
      <c r="A1631" t="s">
        <v>413</v>
      </c>
      <c r="B1631" t="s">
        <v>30</v>
      </c>
      <c r="C1631" s="6">
        <v>44274.583321759259</v>
      </c>
      <c r="D1631">
        <v>615.65</v>
      </c>
      <c r="E1631" s="6">
        <v>44277.451377314814</v>
      </c>
      <c r="F1631">
        <v>624.95000000000005</v>
      </c>
      <c r="G1631" s="7">
        <v>1.5100000000000001E-2</v>
      </c>
      <c r="H1631">
        <v>-17907.45</v>
      </c>
      <c r="I1631" s="7">
        <v>-3.5299999999999998E-2</v>
      </c>
      <c r="J1631">
        <v>825</v>
      </c>
      <c r="K1631">
        <v>507911.28</v>
      </c>
      <c r="L1631">
        <v>17379851.239999998</v>
      </c>
      <c r="M1631">
        <v>40</v>
      </c>
      <c r="N1631">
        <v>-447.69</v>
      </c>
      <c r="O1631" s="7">
        <v>-0.1726</v>
      </c>
      <c r="P1631" s="7">
        <v>0.34870000000000001</v>
      </c>
      <c r="Q1631" t="s">
        <v>31</v>
      </c>
      <c r="W1631" s="6"/>
      <c r="Y1631" s="6"/>
      <c r="AA1631" s="7"/>
      <c r="AC1631" s="7"/>
      <c r="AI1631" s="7"/>
      <c r="AJ1631" s="7"/>
    </row>
    <row r="1632" spans="1:36">
      <c r="A1632" t="s">
        <v>415</v>
      </c>
      <c r="B1632" t="s">
        <v>30</v>
      </c>
      <c r="C1632" s="6">
        <v>44277.451377314814</v>
      </c>
      <c r="D1632">
        <v>558</v>
      </c>
      <c r="E1632" s="6">
        <v>44278.388877314814</v>
      </c>
      <c r="F1632">
        <v>488.6</v>
      </c>
      <c r="G1632" s="7">
        <v>-0.1244</v>
      </c>
      <c r="H1632">
        <v>48620.55</v>
      </c>
      <c r="I1632" s="7">
        <v>0.1056</v>
      </c>
      <c r="J1632">
        <v>825</v>
      </c>
      <c r="K1632">
        <v>460350</v>
      </c>
      <c r="L1632">
        <v>17428471.789999999</v>
      </c>
      <c r="M1632">
        <v>60</v>
      </c>
      <c r="N1632">
        <v>810.34</v>
      </c>
      <c r="O1632" s="7">
        <v>-0.13819999999999999</v>
      </c>
      <c r="P1632" s="7">
        <v>0.40229999999999999</v>
      </c>
      <c r="Q1632" t="s">
        <v>31</v>
      </c>
      <c r="W1632" s="6"/>
      <c r="Y1632" s="6"/>
      <c r="AA1632" s="7"/>
      <c r="AC1632" s="7"/>
      <c r="AI1632" s="7"/>
      <c r="AJ1632" s="7"/>
    </row>
    <row r="1633" spans="1:36">
      <c r="A1633" t="s">
        <v>416</v>
      </c>
      <c r="B1633" t="s">
        <v>30</v>
      </c>
      <c r="C1633" s="6">
        <v>44278.388877314814</v>
      </c>
      <c r="D1633">
        <v>470</v>
      </c>
      <c r="E1633" s="6">
        <v>44278.569432870368</v>
      </c>
      <c r="F1633">
        <v>386.45</v>
      </c>
      <c r="G1633" s="7">
        <v>-0.17780000000000001</v>
      </c>
      <c r="H1633">
        <v>61863.040000000001</v>
      </c>
      <c r="I1633" s="7">
        <v>0.1595</v>
      </c>
      <c r="J1633">
        <v>825</v>
      </c>
      <c r="K1633">
        <v>387750</v>
      </c>
      <c r="L1633">
        <v>17490334.829999998</v>
      </c>
      <c r="M1633">
        <v>53</v>
      </c>
      <c r="N1633">
        <v>1167.23</v>
      </c>
      <c r="O1633" s="7">
        <v>-0.16669999999999999</v>
      </c>
      <c r="P1633" s="7">
        <v>0.50509999999999999</v>
      </c>
      <c r="Q1633" t="s">
        <v>31</v>
      </c>
      <c r="W1633" s="6"/>
      <c r="Y1633" s="6"/>
      <c r="AA1633" s="7"/>
      <c r="AC1633" s="7"/>
      <c r="AI1633" s="7"/>
      <c r="AJ1633" s="7"/>
    </row>
    <row r="1634" spans="1:36">
      <c r="A1634" t="s">
        <v>417</v>
      </c>
      <c r="B1634" t="s">
        <v>30</v>
      </c>
      <c r="C1634" s="6">
        <v>44278.569432870368</v>
      </c>
      <c r="D1634">
        <v>400.45</v>
      </c>
      <c r="E1634" s="6">
        <v>44278.604155092595</v>
      </c>
      <c r="F1634">
        <v>599.5</v>
      </c>
      <c r="G1634" s="7">
        <v>0.49709999999999999</v>
      </c>
      <c r="H1634">
        <v>-172465.84</v>
      </c>
      <c r="I1634" s="7">
        <v>-0.52200000000000002</v>
      </c>
      <c r="J1634">
        <v>825</v>
      </c>
      <c r="K1634">
        <v>330371.25</v>
      </c>
      <c r="L1634">
        <v>17317868.989999998</v>
      </c>
      <c r="M1634">
        <v>11</v>
      </c>
      <c r="N1634">
        <v>-15678.71</v>
      </c>
      <c r="O1634" s="7">
        <v>-0.49709999999999999</v>
      </c>
      <c r="P1634" s="7">
        <v>6.1600000000000002E-2</v>
      </c>
      <c r="Q1634" t="s">
        <v>31</v>
      </c>
      <c r="W1634" s="6"/>
      <c r="Y1634" s="6"/>
      <c r="AA1634" s="7"/>
      <c r="AC1634" s="7"/>
      <c r="AI1634" s="7"/>
      <c r="AJ1634" s="7"/>
    </row>
    <row r="1635" spans="1:36">
      <c r="A1635" t="s">
        <v>418</v>
      </c>
      <c r="B1635" t="s">
        <v>30</v>
      </c>
      <c r="C1635" s="6">
        <v>44278.604155092595</v>
      </c>
      <c r="D1635">
        <v>372.7</v>
      </c>
      <c r="E1635" s="6">
        <v>44279.388877314814</v>
      </c>
      <c r="F1635">
        <v>522.4</v>
      </c>
      <c r="G1635" s="7">
        <v>0.4017</v>
      </c>
      <c r="H1635">
        <v>-130887.08</v>
      </c>
      <c r="I1635" s="7">
        <v>-0.42570000000000002</v>
      </c>
      <c r="J1635">
        <v>825</v>
      </c>
      <c r="K1635">
        <v>307477.5</v>
      </c>
      <c r="L1635">
        <v>17186981.91</v>
      </c>
      <c r="M1635">
        <v>16</v>
      </c>
      <c r="N1635">
        <v>-8180.44</v>
      </c>
      <c r="O1635" s="7">
        <v>-0.4017</v>
      </c>
      <c r="P1635" s="7">
        <v>0.22189999999999999</v>
      </c>
      <c r="Q1635" t="s">
        <v>31</v>
      </c>
      <c r="W1635" s="6"/>
      <c r="Y1635" s="6"/>
      <c r="AA1635" s="7"/>
      <c r="AC1635" s="7"/>
      <c r="AI1635" s="7"/>
      <c r="AJ1635" s="7"/>
    </row>
    <row r="1636" spans="1:36">
      <c r="A1636" t="s">
        <v>417</v>
      </c>
      <c r="B1636" t="s">
        <v>30</v>
      </c>
      <c r="C1636" s="6">
        <v>44279.388877314814</v>
      </c>
      <c r="D1636">
        <v>348.55</v>
      </c>
      <c r="E1636" s="6">
        <v>44280.572905092595</v>
      </c>
      <c r="F1636">
        <v>16</v>
      </c>
      <c r="G1636" s="7">
        <v>-0.95409999999999995</v>
      </c>
      <c r="H1636">
        <v>271346.21000000002</v>
      </c>
      <c r="I1636" s="7">
        <v>0.94359999999999999</v>
      </c>
      <c r="J1636">
        <v>825</v>
      </c>
      <c r="K1636">
        <v>287553.75</v>
      </c>
      <c r="L1636">
        <v>17458328.129999999</v>
      </c>
      <c r="M1636">
        <v>131</v>
      </c>
      <c r="N1636">
        <v>2071.35</v>
      </c>
      <c r="O1636" s="7">
        <v>-0.22339999999999999</v>
      </c>
      <c r="P1636" s="7">
        <v>0.99280000000000002</v>
      </c>
      <c r="Q1636" t="s">
        <v>31</v>
      </c>
      <c r="W1636" s="6"/>
      <c r="Y1636" s="6"/>
      <c r="AA1636" s="7"/>
      <c r="AC1636" s="7"/>
      <c r="AI1636" s="7"/>
      <c r="AJ1636" s="7"/>
    </row>
    <row r="1637" spans="1:36">
      <c r="A1637" t="s">
        <v>419</v>
      </c>
      <c r="B1637" t="s">
        <v>30</v>
      </c>
      <c r="C1637" s="6">
        <v>44280.572905092595</v>
      </c>
      <c r="D1637">
        <v>188.25</v>
      </c>
      <c r="E1637" s="6">
        <v>44280.645821759259</v>
      </c>
      <c r="F1637">
        <v>193.05</v>
      </c>
      <c r="G1637" s="7">
        <v>2.5499999999999998E-2</v>
      </c>
      <c r="H1637">
        <v>-7105.73</v>
      </c>
      <c r="I1637" s="7">
        <v>-4.58E-2</v>
      </c>
      <c r="J1637">
        <v>825</v>
      </c>
      <c r="K1637">
        <v>155306.25</v>
      </c>
      <c r="L1637">
        <v>17451222.399999999</v>
      </c>
      <c r="M1637">
        <v>22</v>
      </c>
      <c r="N1637">
        <v>-322.99</v>
      </c>
      <c r="O1637" s="7">
        <v>-0.76039999999999996</v>
      </c>
      <c r="P1637" s="7">
        <v>0.95189999999999997</v>
      </c>
      <c r="Q1637" t="s">
        <v>31</v>
      </c>
      <c r="W1637" s="6"/>
      <c r="Y1637" s="6"/>
      <c r="AA1637" s="7"/>
      <c r="AC1637" s="7"/>
      <c r="AI1637" s="7"/>
      <c r="AJ1637" s="7"/>
    </row>
    <row r="1638" spans="1:36">
      <c r="A1638" t="s">
        <v>420</v>
      </c>
      <c r="B1638" t="s">
        <v>30</v>
      </c>
      <c r="C1638" s="6">
        <v>44281.388877314814</v>
      </c>
      <c r="D1638">
        <v>635.1</v>
      </c>
      <c r="E1638" s="6">
        <v>44281.618043981478</v>
      </c>
      <c r="F1638">
        <v>542.5</v>
      </c>
      <c r="G1638" s="7">
        <v>-0.14580000000000001</v>
      </c>
      <c r="H1638">
        <v>66679.8</v>
      </c>
      <c r="I1638" s="7">
        <v>0.1273</v>
      </c>
      <c r="J1638">
        <v>825</v>
      </c>
      <c r="K1638">
        <v>523957.47</v>
      </c>
      <c r="L1638">
        <v>17517902.199999999</v>
      </c>
      <c r="M1638">
        <v>67</v>
      </c>
      <c r="N1638">
        <v>995.22</v>
      </c>
      <c r="O1638" s="7">
        <v>-0.10059999999999999</v>
      </c>
      <c r="P1638" s="7">
        <v>0.2797</v>
      </c>
      <c r="Q1638" t="s">
        <v>31</v>
      </c>
      <c r="W1638" s="6"/>
      <c r="Y1638" s="6"/>
      <c r="AA1638" s="7"/>
      <c r="AC1638" s="7"/>
      <c r="AI1638" s="7"/>
      <c r="AJ1638" s="7"/>
    </row>
    <row r="1639" spans="1:36">
      <c r="A1639" t="s">
        <v>421</v>
      </c>
      <c r="B1639" t="s">
        <v>30</v>
      </c>
      <c r="C1639" s="6">
        <v>44281.618043981478</v>
      </c>
      <c r="D1639">
        <v>626.70000000000005</v>
      </c>
      <c r="E1639" s="6">
        <v>44285.388877314814</v>
      </c>
      <c r="F1639">
        <v>715</v>
      </c>
      <c r="G1639" s="7">
        <v>0.1409</v>
      </c>
      <c r="H1639">
        <v>-83916.52</v>
      </c>
      <c r="I1639" s="7">
        <v>-0.1623</v>
      </c>
      <c r="J1639">
        <v>825</v>
      </c>
      <c r="K1639">
        <v>517027.5</v>
      </c>
      <c r="L1639">
        <v>17433985.68</v>
      </c>
      <c r="M1639">
        <v>12</v>
      </c>
      <c r="N1639">
        <v>-6993.04</v>
      </c>
      <c r="O1639" s="7">
        <v>-0.1409</v>
      </c>
      <c r="P1639" s="7">
        <v>0.19420000000000001</v>
      </c>
      <c r="Q1639" t="s">
        <v>31</v>
      </c>
      <c r="W1639" s="6"/>
      <c r="Y1639" s="6"/>
      <c r="AA1639" s="7"/>
      <c r="AC1639" s="7"/>
      <c r="AI1639" s="7"/>
      <c r="AJ1639" s="7"/>
    </row>
    <row r="1640" spans="1:36">
      <c r="A1640" t="s">
        <v>422</v>
      </c>
      <c r="B1640" t="s">
        <v>30</v>
      </c>
      <c r="C1640" s="6">
        <v>44285.388877314814</v>
      </c>
      <c r="D1640">
        <v>445.1</v>
      </c>
      <c r="E1640" s="6">
        <v>44286.388877314814</v>
      </c>
      <c r="F1640">
        <v>365.35</v>
      </c>
      <c r="G1640" s="7">
        <v>-0.1792</v>
      </c>
      <c r="H1640">
        <v>59107.54</v>
      </c>
      <c r="I1640" s="7">
        <v>0.161</v>
      </c>
      <c r="J1640">
        <v>825</v>
      </c>
      <c r="K1640">
        <v>367207.5</v>
      </c>
      <c r="L1640">
        <v>17493093.210000001</v>
      </c>
      <c r="M1640">
        <v>78</v>
      </c>
      <c r="N1640">
        <v>757.79</v>
      </c>
      <c r="O1640" s="7">
        <v>-7.4099999999999999E-2</v>
      </c>
      <c r="P1640" s="7">
        <v>0.48799999999999999</v>
      </c>
      <c r="Q1640" t="s">
        <v>31</v>
      </c>
      <c r="W1640" s="6"/>
      <c r="Y1640" s="6"/>
      <c r="AA1640" s="7"/>
      <c r="AC1640" s="7"/>
      <c r="AI1640" s="7"/>
      <c r="AJ1640" s="7"/>
    </row>
    <row r="1641" spans="1:36">
      <c r="A1641" t="s">
        <v>412</v>
      </c>
      <c r="B1641" t="s">
        <v>30</v>
      </c>
      <c r="C1641" s="6">
        <v>44286.388877314814</v>
      </c>
      <c r="D1641">
        <v>374.5</v>
      </c>
      <c r="E1641" s="6">
        <v>44287.388877314814</v>
      </c>
      <c r="F1641">
        <v>237.85</v>
      </c>
      <c r="G1641" s="7">
        <v>-0.3649</v>
      </c>
      <c r="H1641">
        <v>107684.36</v>
      </c>
      <c r="I1641" s="7">
        <v>0.34849999999999998</v>
      </c>
      <c r="J1641">
        <v>825</v>
      </c>
      <c r="K1641">
        <v>308962.5</v>
      </c>
      <c r="L1641">
        <v>17600777.579999998</v>
      </c>
      <c r="M1641">
        <v>78</v>
      </c>
      <c r="N1641">
        <v>1380.57</v>
      </c>
      <c r="O1641" s="7">
        <v>-0.441</v>
      </c>
      <c r="P1641" s="7">
        <v>0.53810000000000002</v>
      </c>
      <c r="Q1641" t="s">
        <v>31</v>
      </c>
      <c r="W1641" s="6"/>
      <c r="Y1641" s="6"/>
      <c r="AA1641" s="7"/>
      <c r="AC1641" s="7"/>
      <c r="AI1641" s="7"/>
      <c r="AJ1641" s="7"/>
    </row>
    <row r="1642" spans="1:36">
      <c r="A1642" t="s">
        <v>423</v>
      </c>
      <c r="B1642" t="s">
        <v>30</v>
      </c>
      <c r="C1642" s="6">
        <v>44287.388877314814</v>
      </c>
      <c r="D1642">
        <v>188.2</v>
      </c>
      <c r="E1642" s="6">
        <v>44287.451377314814</v>
      </c>
      <c r="F1642">
        <v>305.45</v>
      </c>
      <c r="G1642" s="7">
        <v>0.623</v>
      </c>
      <c r="H1642">
        <v>-100803.86</v>
      </c>
      <c r="I1642" s="7">
        <v>-0.6492</v>
      </c>
      <c r="J1642">
        <v>825</v>
      </c>
      <c r="K1642">
        <v>155265</v>
      </c>
      <c r="L1642">
        <v>17499973.710000001</v>
      </c>
      <c r="M1642">
        <v>19</v>
      </c>
      <c r="N1642">
        <v>-5305.47</v>
      </c>
      <c r="O1642" s="7">
        <v>-0.623</v>
      </c>
      <c r="P1642" s="7">
        <v>7.3599999999999999E-2</v>
      </c>
      <c r="Q1642" t="s">
        <v>31</v>
      </c>
      <c r="W1642" s="6"/>
      <c r="Y1642" s="6"/>
      <c r="AA1642" s="7"/>
      <c r="AC1642" s="7"/>
      <c r="AI1642" s="7"/>
      <c r="AJ1642" s="7"/>
    </row>
    <row r="1643" spans="1:36">
      <c r="A1643" t="s">
        <v>421</v>
      </c>
      <c r="B1643" t="s">
        <v>30</v>
      </c>
      <c r="C1643" s="6">
        <v>44287.451377314814</v>
      </c>
      <c r="D1643">
        <v>177.75</v>
      </c>
      <c r="E1643" s="6">
        <v>44287.54859953704</v>
      </c>
      <c r="F1643">
        <v>243.95</v>
      </c>
      <c r="G1643" s="7">
        <v>0.37240000000000001</v>
      </c>
      <c r="H1643">
        <v>-58094.02</v>
      </c>
      <c r="I1643" s="7">
        <v>-0.3962</v>
      </c>
      <c r="J1643">
        <v>825</v>
      </c>
      <c r="K1643">
        <v>146643.75</v>
      </c>
      <c r="L1643">
        <v>17441879.690000001</v>
      </c>
      <c r="M1643">
        <v>29</v>
      </c>
      <c r="N1643">
        <v>-2003.24</v>
      </c>
      <c r="O1643" s="7">
        <v>-0.37240000000000001</v>
      </c>
      <c r="P1643" s="7">
        <v>0.3044</v>
      </c>
      <c r="Q1643" t="s">
        <v>31</v>
      </c>
      <c r="W1643" s="6"/>
      <c r="Y1643" s="6"/>
      <c r="AA1643" s="7"/>
      <c r="AC1643" s="7"/>
      <c r="AI1643" s="7"/>
      <c r="AJ1643" s="7"/>
    </row>
    <row r="1644" spans="1:36">
      <c r="A1644" t="s">
        <v>423</v>
      </c>
      <c r="B1644" t="s">
        <v>30</v>
      </c>
      <c r="C1644" s="6">
        <v>44287.54859953704</v>
      </c>
      <c r="D1644">
        <v>153.4</v>
      </c>
      <c r="E1644" s="6">
        <v>44287.645821759259</v>
      </c>
      <c r="F1644">
        <v>0.1</v>
      </c>
      <c r="G1644" s="7">
        <v>-0.99929999999999997</v>
      </c>
      <c r="H1644">
        <v>125206.13</v>
      </c>
      <c r="I1644" s="7">
        <v>0.98929999999999996</v>
      </c>
      <c r="J1644">
        <v>825</v>
      </c>
      <c r="K1644">
        <v>126554.99</v>
      </c>
      <c r="L1644">
        <v>17567085.809999999</v>
      </c>
      <c r="M1644">
        <v>29</v>
      </c>
      <c r="N1644">
        <v>4317.45</v>
      </c>
      <c r="O1644" s="7">
        <v>-0.20599999999999999</v>
      </c>
      <c r="P1644" s="7">
        <v>0.99929999999999997</v>
      </c>
      <c r="Q1644" t="s">
        <v>31</v>
      </c>
      <c r="W1644" s="6"/>
      <c r="Y1644" s="6"/>
      <c r="AA1644" s="7"/>
      <c r="AC1644" s="7"/>
      <c r="AI1644" s="7"/>
      <c r="AJ1644" s="7"/>
    </row>
    <row r="1645" spans="1:36">
      <c r="A1645" t="s">
        <v>421</v>
      </c>
      <c r="B1645" t="s">
        <v>30</v>
      </c>
      <c r="C1645" s="6">
        <v>44291.388877314814</v>
      </c>
      <c r="D1645">
        <v>577.35</v>
      </c>
      <c r="E1645" s="6">
        <v>44292.388877314814</v>
      </c>
      <c r="F1645">
        <v>158.55000000000001</v>
      </c>
      <c r="G1645" s="7">
        <v>-0.72540000000000004</v>
      </c>
      <c r="H1645">
        <v>339438.83</v>
      </c>
      <c r="I1645" s="7">
        <v>0.71260000000000001</v>
      </c>
      <c r="J1645">
        <v>825</v>
      </c>
      <c r="K1645">
        <v>476313.72</v>
      </c>
      <c r="L1645">
        <v>17906524.640000001</v>
      </c>
      <c r="M1645">
        <v>78</v>
      </c>
      <c r="N1645">
        <v>4351.78</v>
      </c>
      <c r="O1645" s="7">
        <v>-0.29899999999999999</v>
      </c>
      <c r="P1645" s="7">
        <v>0.72540000000000004</v>
      </c>
      <c r="Q1645" t="s">
        <v>31</v>
      </c>
      <c r="W1645" s="6"/>
      <c r="Y1645" s="6"/>
      <c r="AA1645" s="7"/>
      <c r="AC1645" s="7"/>
      <c r="AI1645" s="7"/>
      <c r="AJ1645" s="7"/>
    </row>
    <row r="1646" spans="1:36">
      <c r="A1646" t="s">
        <v>297</v>
      </c>
      <c r="B1646" t="s">
        <v>30</v>
      </c>
      <c r="C1646" s="6">
        <v>44292.388877314814</v>
      </c>
      <c r="D1646">
        <v>531.35</v>
      </c>
      <c r="E1646" s="6">
        <v>44292.39234953704</v>
      </c>
      <c r="F1646">
        <v>493.3</v>
      </c>
      <c r="G1646" s="7">
        <v>-7.1599999999999997E-2</v>
      </c>
      <c r="H1646">
        <v>22937.89</v>
      </c>
      <c r="I1646" s="7">
        <v>5.2299999999999999E-2</v>
      </c>
      <c r="J1646">
        <v>825</v>
      </c>
      <c r="K1646">
        <v>438363.72</v>
      </c>
      <c r="L1646">
        <v>17929462.530000001</v>
      </c>
      <c r="M1646">
        <v>2</v>
      </c>
      <c r="N1646">
        <v>11468.94</v>
      </c>
      <c r="O1646" s="7">
        <v>0</v>
      </c>
      <c r="P1646" s="7">
        <v>0.48170000000000002</v>
      </c>
      <c r="Q1646" t="s">
        <v>31</v>
      </c>
      <c r="W1646" s="6"/>
      <c r="Y1646" s="6"/>
      <c r="AA1646" s="7"/>
      <c r="AC1646" s="7"/>
      <c r="AI1646" s="7"/>
      <c r="AJ1646" s="7"/>
    </row>
    <row r="1647" spans="1:36">
      <c r="A1647" t="s">
        <v>298</v>
      </c>
      <c r="B1647" t="s">
        <v>30</v>
      </c>
      <c r="C1647" s="6">
        <v>44292.39234953704</v>
      </c>
      <c r="D1647">
        <v>526.25</v>
      </c>
      <c r="E1647" s="6">
        <v>44292.399293981478</v>
      </c>
      <c r="F1647">
        <v>786.75</v>
      </c>
      <c r="G1647" s="7">
        <v>0.495</v>
      </c>
      <c r="H1647">
        <v>-225744.75</v>
      </c>
      <c r="I1647" s="7">
        <v>-0.52</v>
      </c>
      <c r="J1647">
        <v>825</v>
      </c>
      <c r="K1647">
        <v>434156.25</v>
      </c>
      <c r="L1647">
        <v>17703717.780000001</v>
      </c>
      <c r="M1647">
        <v>3</v>
      </c>
      <c r="N1647">
        <v>-75248.25</v>
      </c>
      <c r="O1647" s="7">
        <v>-0.50119999999999998</v>
      </c>
      <c r="P1647" s="7">
        <v>7.4700000000000003E-2</v>
      </c>
      <c r="Q1647" t="s">
        <v>31</v>
      </c>
      <c r="W1647" s="6"/>
      <c r="Y1647" s="6"/>
      <c r="AA1647" s="7"/>
      <c r="AC1647" s="7"/>
      <c r="AI1647" s="7"/>
      <c r="AJ1647" s="7"/>
    </row>
    <row r="1648" spans="1:36">
      <c r="A1648" t="s">
        <v>424</v>
      </c>
      <c r="B1648" t="s">
        <v>30</v>
      </c>
      <c r="C1648" s="6">
        <v>44292.399293981478</v>
      </c>
      <c r="D1648">
        <v>478.05</v>
      </c>
      <c r="E1648" s="6">
        <v>44292.527766203704</v>
      </c>
      <c r="F1648">
        <v>563.35</v>
      </c>
      <c r="G1648" s="7">
        <v>0.1784</v>
      </c>
      <c r="H1648">
        <v>-78964.05</v>
      </c>
      <c r="I1648" s="7">
        <v>-0.20019999999999999</v>
      </c>
      <c r="J1648">
        <v>825</v>
      </c>
      <c r="K1648">
        <v>394391.25</v>
      </c>
      <c r="L1648">
        <v>17624753.73</v>
      </c>
      <c r="M1648">
        <v>38</v>
      </c>
      <c r="N1648">
        <v>-2078</v>
      </c>
      <c r="O1648" s="7">
        <v>-0.25580000000000003</v>
      </c>
      <c r="P1648" s="7">
        <v>0.2389</v>
      </c>
      <c r="Q1648" t="s">
        <v>31</v>
      </c>
      <c r="W1648" s="6"/>
      <c r="Y1648" s="6"/>
      <c r="AA1648" s="7"/>
      <c r="AC1648" s="7"/>
      <c r="AI1648" s="7"/>
      <c r="AJ1648" s="7"/>
    </row>
    <row r="1649" spans="1:36">
      <c r="A1649" t="s">
        <v>380</v>
      </c>
      <c r="B1649" t="s">
        <v>30</v>
      </c>
      <c r="C1649" s="6">
        <v>44292.527766203704</v>
      </c>
      <c r="D1649">
        <v>438.85</v>
      </c>
      <c r="E1649" s="6">
        <v>44293.409710648149</v>
      </c>
      <c r="F1649">
        <v>472.3</v>
      </c>
      <c r="G1649" s="7">
        <v>7.6200000000000004E-2</v>
      </c>
      <c r="H1649">
        <v>-35113.24</v>
      </c>
      <c r="I1649" s="7">
        <v>-9.7000000000000003E-2</v>
      </c>
      <c r="J1649">
        <v>825</v>
      </c>
      <c r="K1649">
        <v>362051.25</v>
      </c>
      <c r="L1649">
        <v>17589640.489999998</v>
      </c>
      <c r="M1649">
        <v>44</v>
      </c>
      <c r="N1649">
        <v>-798.03</v>
      </c>
      <c r="O1649" s="7">
        <v>-9.7000000000000003E-2</v>
      </c>
      <c r="P1649" s="7">
        <v>0.47589999999999999</v>
      </c>
      <c r="Q1649" t="s">
        <v>31</v>
      </c>
      <c r="W1649" s="6"/>
      <c r="Y1649" s="6"/>
      <c r="AA1649" s="7"/>
      <c r="AC1649" s="7"/>
      <c r="AI1649" s="7"/>
      <c r="AJ1649" s="7"/>
    </row>
    <row r="1650" spans="1:36">
      <c r="A1650" t="s">
        <v>425</v>
      </c>
      <c r="B1650" t="s">
        <v>30</v>
      </c>
      <c r="C1650" s="6">
        <v>44293.409710648149</v>
      </c>
      <c r="D1650">
        <v>391.3</v>
      </c>
      <c r="E1650" s="6">
        <v>44294.510405092595</v>
      </c>
      <c r="F1650">
        <v>86.7</v>
      </c>
      <c r="G1650" s="7">
        <v>-0.77839999999999998</v>
      </c>
      <c r="H1650">
        <v>247351.5</v>
      </c>
      <c r="I1650" s="7">
        <v>0.76619999999999999</v>
      </c>
      <c r="J1650">
        <v>825</v>
      </c>
      <c r="K1650">
        <v>322822.5</v>
      </c>
      <c r="L1650">
        <v>17836991.989999998</v>
      </c>
      <c r="M1650">
        <v>107</v>
      </c>
      <c r="N1650">
        <v>2311.6999999999998</v>
      </c>
      <c r="O1650" s="7">
        <v>-0.2046</v>
      </c>
      <c r="P1650" s="7">
        <v>0.93289999999999995</v>
      </c>
      <c r="Q1650" t="s">
        <v>31</v>
      </c>
      <c r="W1650" s="6"/>
      <c r="Y1650" s="6"/>
      <c r="AA1650" s="7"/>
      <c r="AC1650" s="7"/>
      <c r="AI1650" s="7"/>
      <c r="AJ1650" s="7"/>
    </row>
    <row r="1651" spans="1:36">
      <c r="A1651" t="s">
        <v>426</v>
      </c>
      <c r="B1651" t="s">
        <v>30</v>
      </c>
      <c r="C1651" s="6">
        <v>44294.510405092595</v>
      </c>
      <c r="D1651">
        <v>180.5</v>
      </c>
      <c r="E1651" s="6">
        <v>44294.569432870368</v>
      </c>
      <c r="F1651">
        <v>363.5</v>
      </c>
      <c r="G1651" s="7">
        <v>1.0139</v>
      </c>
      <c r="H1651">
        <v>-155463</v>
      </c>
      <c r="I1651" s="7">
        <v>-1.044</v>
      </c>
      <c r="J1651">
        <v>825</v>
      </c>
      <c r="K1651">
        <v>148912.5</v>
      </c>
      <c r="L1651">
        <v>17681528.989999998</v>
      </c>
      <c r="M1651">
        <v>18</v>
      </c>
      <c r="N1651">
        <v>-8636.83</v>
      </c>
      <c r="O1651" s="7">
        <v>-1.0139</v>
      </c>
      <c r="P1651" s="7">
        <v>0.108</v>
      </c>
      <c r="Q1651" t="s">
        <v>31</v>
      </c>
      <c r="W1651" s="6"/>
      <c r="Y1651" s="6"/>
      <c r="AA1651" s="7"/>
      <c r="AC1651" s="7"/>
      <c r="AI1651" s="7"/>
      <c r="AJ1651" s="7"/>
    </row>
    <row r="1652" spans="1:36">
      <c r="A1652" t="s">
        <v>419</v>
      </c>
      <c r="B1652" t="s">
        <v>30</v>
      </c>
      <c r="C1652" s="6">
        <v>44294.569432870368</v>
      </c>
      <c r="D1652">
        <v>95.95</v>
      </c>
      <c r="E1652" s="6">
        <v>44294.607627314814</v>
      </c>
      <c r="F1652">
        <v>350.3</v>
      </c>
      <c r="G1652" s="7">
        <v>2.6509</v>
      </c>
      <c r="H1652">
        <v>-213520.31</v>
      </c>
      <c r="I1652" s="7">
        <v>-2.6974</v>
      </c>
      <c r="J1652">
        <v>825</v>
      </c>
      <c r="K1652">
        <v>79158.75</v>
      </c>
      <c r="L1652">
        <v>17468008.68</v>
      </c>
      <c r="M1652">
        <v>12</v>
      </c>
      <c r="N1652">
        <v>-17793.36</v>
      </c>
      <c r="O1652" s="7">
        <v>-2.6509</v>
      </c>
      <c r="P1652" s="7">
        <v>0.24959999999999999</v>
      </c>
      <c r="Q1652" t="s">
        <v>31</v>
      </c>
      <c r="W1652" s="6"/>
      <c r="Y1652" s="6"/>
      <c r="AA1652" s="7"/>
      <c r="AC1652" s="7"/>
      <c r="AI1652" s="7"/>
      <c r="AJ1652" s="7"/>
    </row>
    <row r="1653" spans="1:36">
      <c r="A1653" t="s">
        <v>426</v>
      </c>
      <c r="B1653" t="s">
        <v>30</v>
      </c>
      <c r="C1653" s="6">
        <v>44294.607627314814</v>
      </c>
      <c r="D1653">
        <v>70.75</v>
      </c>
      <c r="E1653" s="6">
        <v>44294.645821759259</v>
      </c>
      <c r="F1653">
        <v>0.05</v>
      </c>
      <c r="G1653" s="7">
        <v>-0.99929999999999997</v>
      </c>
      <c r="H1653">
        <v>57743.4</v>
      </c>
      <c r="I1653" s="7">
        <v>0.98929999999999996</v>
      </c>
      <c r="J1653">
        <v>825</v>
      </c>
      <c r="K1653">
        <v>58368.75</v>
      </c>
      <c r="L1653">
        <v>17525752.079999998</v>
      </c>
      <c r="M1653">
        <v>12</v>
      </c>
      <c r="N1653">
        <v>4811.95</v>
      </c>
      <c r="O1653" s="7">
        <v>-1.3117000000000001</v>
      </c>
      <c r="P1653" s="7">
        <v>0.99929999999999997</v>
      </c>
      <c r="Q1653" t="s">
        <v>31</v>
      </c>
      <c r="W1653" s="6"/>
      <c r="Y1653" s="6"/>
      <c r="AA1653" s="7"/>
      <c r="AC1653" s="7"/>
      <c r="AI1653" s="7"/>
      <c r="AJ1653" s="7"/>
    </row>
    <row r="1654" spans="1:36">
      <c r="A1654" t="s">
        <v>298</v>
      </c>
      <c r="B1654" t="s">
        <v>30</v>
      </c>
      <c r="C1654" s="6">
        <v>44295.388877314814</v>
      </c>
      <c r="D1654">
        <v>596.70000000000005</v>
      </c>
      <c r="E1654" s="6">
        <v>44295.520821759259</v>
      </c>
      <c r="F1654">
        <v>760</v>
      </c>
      <c r="G1654" s="7">
        <v>0.2737</v>
      </c>
      <c r="H1654">
        <v>-145915.26999999999</v>
      </c>
      <c r="I1654" s="7">
        <v>-0.2964</v>
      </c>
      <c r="J1654">
        <v>825</v>
      </c>
      <c r="K1654">
        <v>492277.5</v>
      </c>
      <c r="L1654">
        <v>17379836.800000001</v>
      </c>
      <c r="M1654">
        <v>39</v>
      </c>
      <c r="N1654">
        <v>-3741.42</v>
      </c>
      <c r="O1654" s="7">
        <v>-0.58579999999999999</v>
      </c>
      <c r="P1654" s="7">
        <v>4.9099999999999998E-2</v>
      </c>
      <c r="Q1654" t="s">
        <v>31</v>
      </c>
      <c r="W1654" s="6"/>
      <c r="Y1654" s="6"/>
      <c r="AA1654" s="7"/>
      <c r="AC1654" s="7"/>
      <c r="AI1654" s="7"/>
      <c r="AJ1654" s="7"/>
    </row>
    <row r="1655" spans="1:36">
      <c r="A1655" t="s">
        <v>427</v>
      </c>
      <c r="B1655" t="s">
        <v>30</v>
      </c>
      <c r="C1655" s="6">
        <v>44295.520821759259</v>
      </c>
      <c r="D1655">
        <v>491.35</v>
      </c>
      <c r="E1655" s="6">
        <v>44295.586793981478</v>
      </c>
      <c r="F1655">
        <v>620</v>
      </c>
      <c r="G1655" s="7">
        <v>0.26179999999999998</v>
      </c>
      <c r="H1655">
        <v>-115304.89</v>
      </c>
      <c r="I1655" s="7">
        <v>-0.28439999999999999</v>
      </c>
      <c r="J1655">
        <v>825</v>
      </c>
      <c r="K1655">
        <v>405363.75</v>
      </c>
      <c r="L1655">
        <v>17264531.920000002</v>
      </c>
      <c r="M1655">
        <v>20</v>
      </c>
      <c r="N1655">
        <v>-5765.24</v>
      </c>
      <c r="O1655" s="7">
        <v>-0.29720000000000002</v>
      </c>
      <c r="P1655" s="7">
        <v>6.9500000000000006E-2</v>
      </c>
      <c r="Q1655" t="s">
        <v>31</v>
      </c>
      <c r="W1655" s="6"/>
      <c r="Y1655" s="6"/>
      <c r="AA1655" s="7"/>
      <c r="AC1655" s="7"/>
      <c r="AI1655" s="7"/>
      <c r="AJ1655" s="7"/>
    </row>
    <row r="1656" spans="1:36">
      <c r="A1656" t="s">
        <v>379</v>
      </c>
      <c r="B1656" t="s">
        <v>30</v>
      </c>
      <c r="C1656" s="6">
        <v>44295.586793981478</v>
      </c>
      <c r="D1656">
        <v>516.29999999999995</v>
      </c>
      <c r="E1656" s="6">
        <v>44299.413182870368</v>
      </c>
      <c r="F1656">
        <v>19.05</v>
      </c>
      <c r="G1656" s="7">
        <v>-0.96309999999999996</v>
      </c>
      <c r="H1656">
        <v>405814.61</v>
      </c>
      <c r="I1656" s="7">
        <v>0.95269999999999999</v>
      </c>
      <c r="J1656">
        <v>825</v>
      </c>
      <c r="K1656">
        <v>425947.5</v>
      </c>
      <c r="L1656">
        <v>17670346.530000001</v>
      </c>
      <c r="M1656">
        <v>105</v>
      </c>
      <c r="N1656">
        <v>3864.9</v>
      </c>
      <c r="O1656" s="7">
        <v>-4.2099999999999999E-2</v>
      </c>
      <c r="P1656" s="7">
        <v>0.96870000000000001</v>
      </c>
      <c r="Q1656" t="s">
        <v>31</v>
      </c>
      <c r="W1656" s="6"/>
      <c r="Y1656" s="6"/>
      <c r="AA1656" s="7"/>
      <c r="AC1656" s="7"/>
      <c r="AI1656" s="7"/>
      <c r="AJ1656" s="7"/>
    </row>
    <row r="1657" spans="1:36">
      <c r="A1657" t="s">
        <v>274</v>
      </c>
      <c r="B1657" t="s">
        <v>30</v>
      </c>
      <c r="C1657" s="6">
        <v>44299.413182870368</v>
      </c>
      <c r="D1657">
        <v>364.4</v>
      </c>
      <c r="E1657" s="6">
        <v>44301.468738425923</v>
      </c>
      <c r="F1657">
        <v>97.1</v>
      </c>
      <c r="G1657" s="7">
        <v>-0.73350000000000004</v>
      </c>
      <c r="H1657">
        <v>236416.5</v>
      </c>
      <c r="I1657" s="7">
        <v>0.72089999999999999</v>
      </c>
      <c r="J1657">
        <v>900</v>
      </c>
      <c r="K1657">
        <v>327960</v>
      </c>
      <c r="L1657">
        <v>17906763.030000001</v>
      </c>
      <c r="M1657">
        <v>94</v>
      </c>
      <c r="N1657">
        <v>2515.0700000000002</v>
      </c>
      <c r="O1657" s="7">
        <v>-0.20200000000000001</v>
      </c>
      <c r="P1657" s="7">
        <v>0.92689999999999995</v>
      </c>
      <c r="Q1657" t="s">
        <v>31</v>
      </c>
      <c r="W1657" s="6"/>
      <c r="Y1657" s="6"/>
      <c r="AA1657" s="7"/>
      <c r="AC1657" s="7"/>
      <c r="AI1657" s="7"/>
      <c r="AJ1657" s="7"/>
    </row>
    <row r="1658" spans="1:36">
      <c r="A1658" t="s">
        <v>263</v>
      </c>
      <c r="B1658" t="s">
        <v>30</v>
      </c>
      <c r="C1658" s="6">
        <v>44301.472210648149</v>
      </c>
      <c r="D1658">
        <v>152.15</v>
      </c>
      <c r="E1658" s="6">
        <v>44301.513877314814</v>
      </c>
      <c r="F1658">
        <v>386.8</v>
      </c>
      <c r="G1658" s="7">
        <v>1.5422</v>
      </c>
      <c r="H1658">
        <v>-216035.56</v>
      </c>
      <c r="I1658" s="7">
        <v>-1.5777000000000001</v>
      </c>
      <c r="J1658">
        <v>900.00009999999997</v>
      </c>
      <c r="K1658">
        <v>136935</v>
      </c>
      <c r="L1658">
        <v>17690727.460000001</v>
      </c>
      <c r="M1658">
        <v>13</v>
      </c>
      <c r="N1658">
        <v>-16618.12</v>
      </c>
      <c r="O1658" s="7">
        <v>-2.4430000000000001</v>
      </c>
      <c r="P1658" s="7">
        <v>0.1173</v>
      </c>
      <c r="Q1658" t="s">
        <v>31</v>
      </c>
      <c r="W1658" s="6"/>
      <c r="Y1658" s="6"/>
      <c r="AA1658" s="7"/>
      <c r="AC1658" s="7"/>
      <c r="AI1658" s="7"/>
      <c r="AJ1658" s="7"/>
    </row>
    <row r="1659" spans="1:36">
      <c r="A1659" t="s">
        <v>287</v>
      </c>
      <c r="B1659" t="s">
        <v>30</v>
      </c>
      <c r="C1659" s="6">
        <v>44301.513877314814</v>
      </c>
      <c r="D1659">
        <v>174.85</v>
      </c>
      <c r="E1659" s="6">
        <v>44301.645821759259</v>
      </c>
      <c r="F1659">
        <v>0.05</v>
      </c>
      <c r="G1659" s="7">
        <v>-0.99970000000000003</v>
      </c>
      <c r="H1659">
        <v>155745.89000000001</v>
      </c>
      <c r="I1659" s="7">
        <v>0.98970000000000002</v>
      </c>
      <c r="J1659">
        <v>899.99990000000003</v>
      </c>
      <c r="K1659">
        <v>157365</v>
      </c>
      <c r="L1659">
        <v>17846473.350000001</v>
      </c>
      <c r="M1659">
        <v>39</v>
      </c>
      <c r="N1659">
        <v>3993.48</v>
      </c>
      <c r="O1659" s="7">
        <v>-0.31969999999999998</v>
      </c>
      <c r="P1659" s="7">
        <v>0.99970000000000003</v>
      </c>
      <c r="Q1659" t="s">
        <v>31</v>
      </c>
      <c r="W1659" s="6"/>
      <c r="Y1659" s="6"/>
      <c r="AA1659" s="7"/>
      <c r="AC1659" s="7"/>
      <c r="AI1659" s="7"/>
      <c r="AJ1659" s="7"/>
    </row>
    <row r="1660" spans="1:36">
      <c r="A1660" t="s">
        <v>294</v>
      </c>
      <c r="B1660" t="s">
        <v>30</v>
      </c>
      <c r="C1660" s="6">
        <v>44302.388877314814</v>
      </c>
      <c r="D1660">
        <v>569.4</v>
      </c>
      <c r="E1660" s="6">
        <v>44302.552071759259</v>
      </c>
      <c r="F1660">
        <v>585.45000000000005</v>
      </c>
      <c r="G1660" s="7">
        <v>2.8199999999999999E-2</v>
      </c>
      <c r="H1660">
        <v>-24838.65</v>
      </c>
      <c r="I1660" s="7">
        <v>-4.8500000000000001E-2</v>
      </c>
      <c r="J1660">
        <v>900</v>
      </c>
      <c r="K1660">
        <v>512460.03</v>
      </c>
      <c r="L1660">
        <v>17821634.699999999</v>
      </c>
      <c r="M1660">
        <v>48</v>
      </c>
      <c r="N1660">
        <v>-517.47</v>
      </c>
      <c r="O1660" s="7">
        <v>-0.28970000000000001</v>
      </c>
      <c r="P1660" s="7">
        <v>0.12189999999999999</v>
      </c>
      <c r="Q1660" t="s">
        <v>31</v>
      </c>
      <c r="W1660" s="6"/>
      <c r="Y1660" s="6"/>
      <c r="AA1660" s="7"/>
      <c r="AC1660" s="7"/>
      <c r="AI1660" s="7"/>
      <c r="AJ1660" s="7"/>
    </row>
    <row r="1661" spans="1:36">
      <c r="A1661" t="s">
        <v>355</v>
      </c>
      <c r="B1661" t="s">
        <v>30</v>
      </c>
      <c r="C1661" s="6">
        <v>44302.552071759259</v>
      </c>
      <c r="D1661">
        <v>555.75</v>
      </c>
      <c r="E1661" s="6">
        <v>44305.628460648149</v>
      </c>
      <c r="F1661">
        <v>125.85</v>
      </c>
      <c r="G1661" s="7">
        <v>-0.77349999999999997</v>
      </c>
      <c r="H1661">
        <v>380775.6</v>
      </c>
      <c r="I1661" s="7">
        <v>0.76129999999999998</v>
      </c>
      <c r="J1661">
        <v>900</v>
      </c>
      <c r="K1661">
        <v>500175</v>
      </c>
      <c r="L1661">
        <v>18202410.300000001</v>
      </c>
      <c r="M1661">
        <v>100</v>
      </c>
      <c r="N1661">
        <v>3807.76</v>
      </c>
      <c r="O1661" s="7">
        <v>-0.1643</v>
      </c>
      <c r="P1661" s="7">
        <v>0.89529999999999998</v>
      </c>
      <c r="Q1661" t="s">
        <v>31</v>
      </c>
      <c r="W1661" s="6"/>
      <c r="Y1661" s="6"/>
      <c r="AA1661" s="7"/>
      <c r="AC1661" s="7"/>
      <c r="AI1661" s="7"/>
      <c r="AJ1661" s="7"/>
    </row>
    <row r="1662" spans="1:36">
      <c r="A1662" t="s">
        <v>274</v>
      </c>
      <c r="B1662" t="s">
        <v>30</v>
      </c>
      <c r="C1662" s="6">
        <v>44305.628460648149</v>
      </c>
      <c r="D1662">
        <v>450</v>
      </c>
      <c r="E1662" s="6">
        <v>44306.600682870368</v>
      </c>
      <c r="F1662">
        <v>360</v>
      </c>
      <c r="G1662" s="7">
        <v>-0.2</v>
      </c>
      <c r="H1662">
        <v>73710</v>
      </c>
      <c r="I1662" s="7">
        <v>0.182</v>
      </c>
      <c r="J1662">
        <v>900</v>
      </c>
      <c r="K1662">
        <v>405000</v>
      </c>
      <c r="L1662">
        <v>18276120.300000001</v>
      </c>
      <c r="M1662">
        <v>70</v>
      </c>
      <c r="N1662">
        <v>1053</v>
      </c>
      <c r="O1662" s="7">
        <v>-0.3044</v>
      </c>
      <c r="P1662" s="7">
        <v>0.60229999999999995</v>
      </c>
      <c r="Q1662" t="s">
        <v>31</v>
      </c>
      <c r="W1662" s="6"/>
      <c r="Y1662" s="6"/>
      <c r="AA1662" s="7"/>
      <c r="AC1662" s="7"/>
      <c r="AI1662" s="7"/>
      <c r="AJ1662" s="7"/>
    </row>
    <row r="1663" spans="1:36">
      <c r="A1663" t="s">
        <v>273</v>
      </c>
      <c r="B1663" t="s">
        <v>30</v>
      </c>
      <c r="C1663" s="6">
        <v>44306.600682870368</v>
      </c>
      <c r="D1663">
        <v>306.95</v>
      </c>
      <c r="E1663" s="6">
        <v>44308.489571759259</v>
      </c>
      <c r="F1663">
        <v>217.5</v>
      </c>
      <c r="G1663" s="7">
        <v>-0.29139999999999999</v>
      </c>
      <c r="H1663">
        <v>75784.94</v>
      </c>
      <c r="I1663" s="7">
        <v>0.27429999999999999</v>
      </c>
      <c r="J1663">
        <v>899.99990000000003</v>
      </c>
      <c r="K1663">
        <v>276255</v>
      </c>
      <c r="L1663">
        <v>18351905.25</v>
      </c>
      <c r="M1663">
        <v>46</v>
      </c>
      <c r="N1663">
        <v>1647.5</v>
      </c>
      <c r="O1663" s="7">
        <v>-0.27139999999999997</v>
      </c>
      <c r="P1663" s="7">
        <v>0.90029999999999999</v>
      </c>
      <c r="Q1663" t="s">
        <v>31</v>
      </c>
      <c r="W1663" s="6"/>
      <c r="Y1663" s="6"/>
      <c r="AA1663" s="7"/>
      <c r="AC1663" s="7"/>
      <c r="AI1663" s="7"/>
      <c r="AJ1663" s="7"/>
    </row>
    <row r="1664" spans="1:36">
      <c r="A1664" t="s">
        <v>274</v>
      </c>
      <c r="B1664" t="s">
        <v>30</v>
      </c>
      <c r="C1664" s="6">
        <v>44308.489571759259</v>
      </c>
      <c r="D1664">
        <v>184.8</v>
      </c>
      <c r="E1664" s="6">
        <v>44308.645821759259</v>
      </c>
      <c r="F1664">
        <v>0.15</v>
      </c>
      <c r="G1664" s="7">
        <v>-0.99919999999999998</v>
      </c>
      <c r="H1664">
        <v>164520.45000000001</v>
      </c>
      <c r="I1664" s="7">
        <v>0.98919999999999997</v>
      </c>
      <c r="J1664">
        <v>900</v>
      </c>
      <c r="K1664">
        <v>166320</v>
      </c>
      <c r="L1664">
        <v>18516425.699999999</v>
      </c>
      <c r="M1664">
        <v>46</v>
      </c>
      <c r="N1664">
        <v>3576.53</v>
      </c>
      <c r="O1664" s="7">
        <v>-0.26650000000000001</v>
      </c>
      <c r="P1664" s="7">
        <v>0.99950000000000006</v>
      </c>
      <c r="Q1664" t="s">
        <v>31</v>
      </c>
      <c r="W1664" s="6"/>
      <c r="Y1664" s="6"/>
      <c r="AA1664" s="7"/>
      <c r="AC1664" s="7"/>
      <c r="AI1664" s="7"/>
      <c r="AJ1664" s="7"/>
    </row>
    <row r="1665" spans="1:36">
      <c r="A1665" t="s">
        <v>262</v>
      </c>
      <c r="B1665" t="s">
        <v>30</v>
      </c>
      <c r="C1665" s="6">
        <v>44309.388877314814</v>
      </c>
      <c r="D1665">
        <v>631.5</v>
      </c>
      <c r="E1665" s="6">
        <v>44309.600682870368</v>
      </c>
      <c r="F1665">
        <v>607.1</v>
      </c>
      <c r="G1665" s="7">
        <v>-3.8600000000000002E-2</v>
      </c>
      <c r="H1665">
        <v>10812.6</v>
      </c>
      <c r="I1665" s="7">
        <v>1.9E-2</v>
      </c>
      <c r="J1665">
        <v>900</v>
      </c>
      <c r="K1665">
        <v>568350</v>
      </c>
      <c r="L1665">
        <v>18527238.300000001</v>
      </c>
      <c r="M1665">
        <v>62</v>
      </c>
      <c r="N1665">
        <v>174.4</v>
      </c>
      <c r="O1665" s="7">
        <v>-0.3044</v>
      </c>
      <c r="P1665" s="7">
        <v>0.31590000000000001</v>
      </c>
      <c r="Q1665" t="s">
        <v>31</v>
      </c>
      <c r="W1665" s="6"/>
      <c r="Y1665" s="6"/>
      <c r="AA1665" s="7"/>
      <c r="AC1665" s="7"/>
      <c r="AI1665" s="7"/>
      <c r="AJ1665" s="7"/>
    </row>
    <row r="1666" spans="1:36">
      <c r="A1666" t="s">
        <v>292</v>
      </c>
      <c r="B1666" t="s">
        <v>30</v>
      </c>
      <c r="C1666" s="6">
        <v>44309.600682870368</v>
      </c>
      <c r="D1666">
        <v>586.9</v>
      </c>
      <c r="E1666" s="6">
        <v>44312.388877314814</v>
      </c>
      <c r="F1666">
        <v>869.5</v>
      </c>
      <c r="G1666" s="7">
        <v>0.48149999999999998</v>
      </c>
      <c r="H1666">
        <v>-267447.58</v>
      </c>
      <c r="I1666" s="7">
        <v>-0.50629999999999997</v>
      </c>
      <c r="J1666">
        <v>899.99990000000003</v>
      </c>
      <c r="K1666">
        <v>528210</v>
      </c>
      <c r="L1666">
        <v>18259790.719999999</v>
      </c>
      <c r="M1666">
        <v>17</v>
      </c>
      <c r="N1666">
        <v>-15732.21</v>
      </c>
      <c r="O1666" s="7">
        <v>-0.53349999999999997</v>
      </c>
      <c r="P1666" s="7">
        <v>0.1033</v>
      </c>
      <c r="Q1666" t="s">
        <v>31</v>
      </c>
      <c r="W1666" s="6"/>
      <c r="Y1666" s="6"/>
      <c r="AA1666" s="7"/>
      <c r="AC1666" s="7"/>
      <c r="AI1666" s="7"/>
      <c r="AJ1666" s="7"/>
    </row>
    <row r="1667" spans="1:36">
      <c r="A1667" t="s">
        <v>296</v>
      </c>
      <c r="B1667" t="s">
        <v>30</v>
      </c>
      <c r="C1667" s="6">
        <v>44312.388877314814</v>
      </c>
      <c r="D1667">
        <v>534.65</v>
      </c>
      <c r="E1667" s="6">
        <v>44312.607627314814</v>
      </c>
      <c r="F1667">
        <v>537.4</v>
      </c>
      <c r="G1667" s="7">
        <v>5.1000000000000004E-3</v>
      </c>
      <c r="H1667">
        <v>-12123.45</v>
      </c>
      <c r="I1667" s="7">
        <v>-2.52E-2</v>
      </c>
      <c r="J1667">
        <v>900</v>
      </c>
      <c r="K1667">
        <v>481185.03</v>
      </c>
      <c r="L1667">
        <v>18247667.260000002</v>
      </c>
      <c r="M1667">
        <v>64</v>
      </c>
      <c r="N1667">
        <v>-189.43</v>
      </c>
      <c r="O1667" s="7">
        <v>-0.1177</v>
      </c>
      <c r="P1667" s="7">
        <v>0.27239999999999998</v>
      </c>
      <c r="Q1667" t="s">
        <v>31</v>
      </c>
      <c r="W1667" s="6"/>
      <c r="Y1667" s="6"/>
      <c r="AA1667" s="7"/>
      <c r="AC1667" s="7"/>
      <c r="AI1667" s="7"/>
      <c r="AJ1667" s="7"/>
    </row>
    <row r="1668" spans="1:36">
      <c r="A1668" t="s">
        <v>300</v>
      </c>
      <c r="B1668" t="s">
        <v>30</v>
      </c>
      <c r="C1668" s="6">
        <v>44312.607627314814</v>
      </c>
      <c r="D1668">
        <v>494.1</v>
      </c>
      <c r="E1668" s="6">
        <v>44313.447905092595</v>
      </c>
      <c r="F1668">
        <v>553.45000000000005</v>
      </c>
      <c r="G1668" s="7">
        <v>0.1201</v>
      </c>
      <c r="H1668">
        <v>-62842.95</v>
      </c>
      <c r="I1668" s="7">
        <v>-0.14130000000000001</v>
      </c>
      <c r="J1668">
        <v>900</v>
      </c>
      <c r="K1668">
        <v>444690</v>
      </c>
      <c r="L1668">
        <v>18184824.309999999</v>
      </c>
      <c r="M1668">
        <v>32</v>
      </c>
      <c r="N1668">
        <v>-1963.84</v>
      </c>
      <c r="O1668" s="7">
        <v>-0.21490000000000001</v>
      </c>
      <c r="P1668" s="7">
        <v>0.23100000000000001</v>
      </c>
      <c r="Q1668" t="s">
        <v>31</v>
      </c>
      <c r="W1668" s="6"/>
      <c r="Y1668" s="6"/>
      <c r="AA1668" s="7"/>
      <c r="AC1668" s="7"/>
      <c r="AI1668" s="7"/>
      <c r="AJ1668" s="7"/>
    </row>
    <row r="1669" spans="1:36">
      <c r="A1669" t="s">
        <v>297</v>
      </c>
      <c r="B1669" t="s">
        <v>30</v>
      </c>
      <c r="C1669" s="6">
        <v>44313.447905092595</v>
      </c>
      <c r="D1669">
        <v>381.1</v>
      </c>
      <c r="E1669" s="6">
        <v>44315.45484953704</v>
      </c>
      <c r="F1669">
        <v>27.45</v>
      </c>
      <c r="G1669" s="7">
        <v>-0.92800000000000005</v>
      </c>
      <c r="H1669">
        <v>314608.05</v>
      </c>
      <c r="I1669" s="7">
        <v>0.9173</v>
      </c>
      <c r="J1669">
        <v>900</v>
      </c>
      <c r="K1669">
        <v>342990</v>
      </c>
      <c r="L1669">
        <v>18499432.359999999</v>
      </c>
      <c r="M1669">
        <v>157</v>
      </c>
      <c r="N1669">
        <v>2003.87</v>
      </c>
      <c r="O1669" s="7">
        <v>-4.0300000000000002E-2</v>
      </c>
      <c r="P1669" s="7">
        <v>0.98480000000000001</v>
      </c>
      <c r="Q1669" t="s">
        <v>31</v>
      </c>
      <c r="W1669" s="6"/>
      <c r="Y1669" s="6"/>
      <c r="AA1669" s="7"/>
      <c r="AC1669" s="7"/>
      <c r="AI1669" s="7"/>
      <c r="AJ1669" s="7"/>
    </row>
    <row r="1670" spans="1:36">
      <c r="A1670" t="s">
        <v>428</v>
      </c>
      <c r="B1670" t="s">
        <v>30</v>
      </c>
      <c r="C1670" s="6">
        <v>44315.45484953704</v>
      </c>
      <c r="D1670">
        <v>192.65</v>
      </c>
      <c r="E1670" s="6">
        <v>44315.552071759259</v>
      </c>
      <c r="F1670">
        <v>438.65</v>
      </c>
      <c r="G1670" s="7">
        <v>1.2768999999999999</v>
      </c>
      <c r="H1670">
        <v>-208158.22</v>
      </c>
      <c r="I1670" s="7">
        <v>-1.3097000000000001</v>
      </c>
      <c r="J1670">
        <v>825</v>
      </c>
      <c r="K1670">
        <v>158936.25</v>
      </c>
      <c r="L1670">
        <v>18291274.140000001</v>
      </c>
      <c r="M1670">
        <v>29</v>
      </c>
      <c r="N1670">
        <v>-7177.87</v>
      </c>
      <c r="O1670" s="7">
        <v>-2.0417999999999998</v>
      </c>
      <c r="P1670" s="7">
        <v>0.20580000000000001</v>
      </c>
      <c r="Q1670" t="s">
        <v>31</v>
      </c>
      <c r="W1670" s="6"/>
      <c r="Y1670" s="6"/>
      <c r="AA1670" s="7"/>
      <c r="AC1670" s="7"/>
      <c r="AI1670" s="7"/>
      <c r="AJ1670" s="7"/>
    </row>
    <row r="1671" spans="1:36">
      <c r="A1671" t="s">
        <v>423</v>
      </c>
      <c r="B1671" t="s">
        <v>30</v>
      </c>
      <c r="C1671" s="6">
        <v>44315.586793981478</v>
      </c>
      <c r="D1671">
        <v>135.1</v>
      </c>
      <c r="E1671" s="6">
        <v>44315.645821759259</v>
      </c>
      <c r="F1671">
        <v>0.05</v>
      </c>
      <c r="G1671" s="7">
        <v>-0.99960000000000004</v>
      </c>
      <c r="H1671">
        <v>110301.26</v>
      </c>
      <c r="I1671" s="7">
        <v>0.98960000000000004</v>
      </c>
      <c r="J1671">
        <v>825</v>
      </c>
      <c r="K1671">
        <v>111457.51</v>
      </c>
      <c r="L1671">
        <v>18401575.399999999</v>
      </c>
      <c r="M1671">
        <v>18</v>
      </c>
      <c r="N1671">
        <v>6127.85</v>
      </c>
      <c r="O1671" s="7">
        <v>-0.12509999999999999</v>
      </c>
      <c r="P1671" s="7">
        <v>0.99960000000000004</v>
      </c>
      <c r="Q1671" t="s">
        <v>31</v>
      </c>
      <c r="W1671" s="6"/>
      <c r="Y1671" s="6"/>
      <c r="AA1671" s="7"/>
      <c r="AC1671" s="7"/>
      <c r="AI1671" s="7"/>
      <c r="AJ1671" s="7"/>
    </row>
    <row r="1672" spans="1:36">
      <c r="A1672" t="s">
        <v>429</v>
      </c>
      <c r="B1672" t="s">
        <v>30</v>
      </c>
      <c r="C1672" s="6">
        <v>44316.388877314814</v>
      </c>
      <c r="D1672">
        <v>683.9</v>
      </c>
      <c r="E1672" s="6">
        <v>44319.607627314814</v>
      </c>
      <c r="F1672">
        <v>262.7</v>
      </c>
      <c r="G1672" s="7">
        <v>-0.6159</v>
      </c>
      <c r="H1672">
        <v>339680.55</v>
      </c>
      <c r="I1672" s="7">
        <v>0.60199999999999998</v>
      </c>
      <c r="J1672">
        <v>825</v>
      </c>
      <c r="K1672">
        <v>564217.5</v>
      </c>
      <c r="L1672">
        <v>18741255.949999999</v>
      </c>
      <c r="M1672">
        <v>141</v>
      </c>
      <c r="N1672">
        <v>2409.08</v>
      </c>
      <c r="O1672" s="7">
        <v>-0.28260000000000002</v>
      </c>
      <c r="P1672" s="7">
        <v>0.82840000000000003</v>
      </c>
      <c r="Q1672" t="s">
        <v>31</v>
      </c>
      <c r="W1672" s="6"/>
      <c r="Y1672" s="6"/>
      <c r="AA1672" s="7"/>
      <c r="AC1672" s="7"/>
      <c r="AI1672" s="7"/>
      <c r="AJ1672" s="7"/>
    </row>
    <row r="1673" spans="1:36">
      <c r="A1673" t="s">
        <v>430</v>
      </c>
      <c r="B1673" t="s">
        <v>30</v>
      </c>
      <c r="C1673" s="6">
        <v>44319.607627314814</v>
      </c>
      <c r="D1673">
        <v>502.3</v>
      </c>
      <c r="E1673" s="6">
        <v>44320.555543981478</v>
      </c>
      <c r="F1673">
        <v>359.65</v>
      </c>
      <c r="G1673" s="7">
        <v>-0.28399999999999997</v>
      </c>
      <c r="H1673">
        <v>120627.45</v>
      </c>
      <c r="I1673" s="7">
        <v>0.26679999999999998</v>
      </c>
      <c r="J1673">
        <v>900</v>
      </c>
      <c r="K1673">
        <v>452070</v>
      </c>
      <c r="L1673">
        <v>18861883.399999999</v>
      </c>
      <c r="M1673">
        <v>63</v>
      </c>
      <c r="N1673">
        <v>1914.72</v>
      </c>
      <c r="O1673" s="7">
        <v>-0.1109</v>
      </c>
      <c r="P1673" s="7">
        <v>0.63170000000000004</v>
      </c>
      <c r="Q1673" t="s">
        <v>31</v>
      </c>
      <c r="W1673" s="6"/>
      <c r="Y1673" s="6"/>
      <c r="AA1673" s="7"/>
      <c r="AC1673" s="7"/>
      <c r="AI1673" s="7"/>
      <c r="AJ1673" s="7"/>
    </row>
    <row r="1674" spans="1:36">
      <c r="A1674" t="s">
        <v>380</v>
      </c>
      <c r="B1674" t="s">
        <v>30</v>
      </c>
      <c r="C1674" s="6">
        <v>44320.555543981478</v>
      </c>
      <c r="D1674">
        <v>397.45</v>
      </c>
      <c r="E1674" s="6">
        <v>44321.440960648149</v>
      </c>
      <c r="F1674">
        <v>369.95</v>
      </c>
      <c r="G1674" s="7">
        <v>-6.9199999999999998E-2</v>
      </c>
      <c r="H1674">
        <v>17843.400000000001</v>
      </c>
      <c r="I1674" s="7">
        <v>4.99E-2</v>
      </c>
      <c r="J1674">
        <v>900</v>
      </c>
      <c r="K1674">
        <v>357705</v>
      </c>
      <c r="L1674">
        <v>18879726.800000001</v>
      </c>
      <c r="M1674">
        <v>45</v>
      </c>
      <c r="N1674">
        <v>396.52</v>
      </c>
      <c r="O1674" s="7">
        <v>-0.2329</v>
      </c>
      <c r="P1674" s="7">
        <v>0.61870000000000003</v>
      </c>
      <c r="Q1674" t="s">
        <v>31</v>
      </c>
      <c r="W1674" s="6"/>
      <c r="Y1674" s="6"/>
      <c r="AA1674" s="7"/>
      <c r="AC1674" s="7"/>
      <c r="AI1674" s="7"/>
      <c r="AJ1674" s="7"/>
    </row>
    <row r="1675" spans="1:36">
      <c r="A1675" t="s">
        <v>378</v>
      </c>
      <c r="B1675" t="s">
        <v>30</v>
      </c>
      <c r="C1675" s="6">
        <v>44321.440960648149</v>
      </c>
      <c r="D1675">
        <v>365.7</v>
      </c>
      <c r="E1675" s="6">
        <v>44322.468738425923</v>
      </c>
      <c r="F1675">
        <v>181.6</v>
      </c>
      <c r="G1675" s="7">
        <v>-0.50339999999999996</v>
      </c>
      <c r="H1675">
        <v>160764.29999999999</v>
      </c>
      <c r="I1675" s="7">
        <v>0.48849999999999999</v>
      </c>
      <c r="J1675">
        <v>900</v>
      </c>
      <c r="K1675">
        <v>329130</v>
      </c>
      <c r="L1675">
        <v>19040491.100000001</v>
      </c>
      <c r="M1675">
        <v>86</v>
      </c>
      <c r="N1675">
        <v>1869.35</v>
      </c>
      <c r="O1675" s="7">
        <v>-0.1457</v>
      </c>
      <c r="P1675" s="7">
        <v>0.76429999999999998</v>
      </c>
      <c r="Q1675" t="s">
        <v>31</v>
      </c>
      <c r="W1675" s="6"/>
      <c r="Y1675" s="6"/>
      <c r="AA1675" s="7"/>
      <c r="AC1675" s="7"/>
      <c r="AI1675" s="7"/>
      <c r="AJ1675" s="7"/>
    </row>
    <row r="1676" spans="1:36">
      <c r="A1676" t="s">
        <v>380</v>
      </c>
      <c r="B1676" t="s">
        <v>30</v>
      </c>
      <c r="C1676" s="6">
        <v>44322.468738425923</v>
      </c>
      <c r="D1676">
        <v>182.6</v>
      </c>
      <c r="E1676" s="6">
        <v>44322.541655092595</v>
      </c>
      <c r="F1676">
        <v>287</v>
      </c>
      <c r="G1676" s="7">
        <v>0.57169999999999999</v>
      </c>
      <c r="H1676">
        <v>-98186.4</v>
      </c>
      <c r="I1676" s="7">
        <v>-0.59750000000000003</v>
      </c>
      <c r="J1676">
        <v>900</v>
      </c>
      <c r="K1676">
        <v>164340</v>
      </c>
      <c r="L1676">
        <v>18942304.699999999</v>
      </c>
      <c r="M1676">
        <v>22</v>
      </c>
      <c r="N1676">
        <v>-4463.0200000000004</v>
      </c>
      <c r="O1676" s="7">
        <v>-0.72340000000000004</v>
      </c>
      <c r="P1676" s="7">
        <v>0.1512</v>
      </c>
      <c r="Q1676" t="s">
        <v>31</v>
      </c>
      <c r="W1676" s="6"/>
      <c r="Y1676" s="6"/>
      <c r="AA1676" s="7"/>
      <c r="AC1676" s="7"/>
      <c r="AI1676" s="7"/>
      <c r="AJ1676" s="7"/>
    </row>
    <row r="1677" spans="1:36">
      <c r="A1677" t="s">
        <v>427</v>
      </c>
      <c r="B1677" t="s">
        <v>30</v>
      </c>
      <c r="C1677" s="6">
        <v>44322.541655092595</v>
      </c>
      <c r="D1677">
        <v>123.1</v>
      </c>
      <c r="E1677" s="6">
        <v>44322.645821759259</v>
      </c>
      <c r="F1677">
        <v>0.05</v>
      </c>
      <c r="G1677" s="7">
        <v>-0.99960000000000004</v>
      </c>
      <c r="H1677">
        <v>109636.65</v>
      </c>
      <c r="I1677" s="7">
        <v>0.98960000000000004</v>
      </c>
      <c r="J1677">
        <v>900</v>
      </c>
      <c r="K1677">
        <v>110790</v>
      </c>
      <c r="L1677">
        <v>19051941.350000001</v>
      </c>
      <c r="M1677">
        <v>31</v>
      </c>
      <c r="N1677">
        <v>3536.67</v>
      </c>
      <c r="O1677" s="7">
        <v>-0.3911</v>
      </c>
      <c r="P1677" s="7">
        <v>0.99960000000000004</v>
      </c>
      <c r="Q1677" t="s">
        <v>31</v>
      </c>
      <c r="W1677" s="6"/>
      <c r="Y1677" s="6"/>
      <c r="AA1677" s="7"/>
      <c r="AC1677" s="7"/>
      <c r="AI1677" s="7"/>
      <c r="AJ1677" s="7"/>
    </row>
    <row r="1678" spans="1:36">
      <c r="A1678" t="s">
        <v>419</v>
      </c>
      <c r="B1678" t="s">
        <v>30</v>
      </c>
      <c r="C1678" s="6">
        <v>44323.388877314814</v>
      </c>
      <c r="D1678">
        <v>522.45000000000005</v>
      </c>
      <c r="E1678" s="6">
        <v>44323.510405092595</v>
      </c>
      <c r="F1678">
        <v>667.05</v>
      </c>
      <c r="G1678" s="7">
        <v>0.27679999999999999</v>
      </c>
      <c r="H1678">
        <v>-140845.5</v>
      </c>
      <c r="I1678" s="7">
        <v>-0.29949999999999999</v>
      </c>
      <c r="J1678">
        <v>900</v>
      </c>
      <c r="K1678">
        <v>470205</v>
      </c>
      <c r="L1678">
        <v>18911095.850000001</v>
      </c>
      <c r="M1678">
        <v>36</v>
      </c>
      <c r="N1678">
        <v>-3912.37</v>
      </c>
      <c r="O1678" s="7">
        <v>-0.27679999999999999</v>
      </c>
      <c r="P1678" s="7">
        <v>7.8E-2</v>
      </c>
      <c r="Q1678" t="s">
        <v>31</v>
      </c>
      <c r="W1678" s="6"/>
      <c r="Y1678" s="6"/>
      <c r="AA1678" s="7"/>
      <c r="AC1678" s="7"/>
      <c r="AI1678" s="7"/>
      <c r="AJ1678" s="7"/>
    </row>
    <row r="1679" spans="1:36">
      <c r="A1679" t="s">
        <v>426</v>
      </c>
      <c r="B1679" t="s">
        <v>30</v>
      </c>
      <c r="C1679" s="6">
        <v>44323.510405092595</v>
      </c>
      <c r="D1679">
        <v>506.8</v>
      </c>
      <c r="E1679" s="6">
        <v>44326.388877314814</v>
      </c>
      <c r="F1679">
        <v>547.79999999999995</v>
      </c>
      <c r="G1679" s="7">
        <v>8.09E-2</v>
      </c>
      <c r="H1679">
        <v>-46391.4</v>
      </c>
      <c r="I1679" s="7">
        <v>-0.1017</v>
      </c>
      <c r="J1679">
        <v>900</v>
      </c>
      <c r="K1679">
        <v>456120</v>
      </c>
      <c r="L1679">
        <v>18864704.449999999</v>
      </c>
      <c r="M1679">
        <v>43</v>
      </c>
      <c r="N1679">
        <v>-1078.8699999999999</v>
      </c>
      <c r="O1679" s="7">
        <v>-0.19739999999999999</v>
      </c>
      <c r="P1679" s="7">
        <v>0.1145</v>
      </c>
      <c r="Q1679" t="s">
        <v>31</v>
      </c>
      <c r="W1679" s="6"/>
      <c r="Y1679" s="6"/>
      <c r="AA1679" s="7"/>
      <c r="AC1679" s="7"/>
      <c r="AI1679" s="7"/>
      <c r="AJ1679" s="7"/>
    </row>
    <row r="1680" spans="1:36">
      <c r="A1680" t="s">
        <v>431</v>
      </c>
      <c r="B1680" t="s">
        <v>30</v>
      </c>
      <c r="C1680" s="6">
        <v>44326.388877314814</v>
      </c>
      <c r="D1680">
        <v>393</v>
      </c>
      <c r="E1680" s="6">
        <v>44326.621516203704</v>
      </c>
      <c r="F1680">
        <v>301.75</v>
      </c>
      <c r="G1680" s="7">
        <v>-0.23219999999999999</v>
      </c>
      <c r="H1680">
        <v>75872.25</v>
      </c>
      <c r="I1680" s="7">
        <v>0.2145</v>
      </c>
      <c r="J1680">
        <v>900</v>
      </c>
      <c r="K1680">
        <v>353700</v>
      </c>
      <c r="L1680">
        <v>18940576.699999999</v>
      </c>
      <c r="M1680">
        <v>68</v>
      </c>
      <c r="N1680">
        <v>1115.77</v>
      </c>
      <c r="O1680" s="7">
        <v>-6.2700000000000006E-2</v>
      </c>
      <c r="P1680" s="7">
        <v>0.37819999999999998</v>
      </c>
      <c r="Q1680" t="s">
        <v>31</v>
      </c>
      <c r="W1680" s="6"/>
      <c r="Y1680" s="6"/>
      <c r="AA1680" s="7"/>
      <c r="AC1680" s="7"/>
      <c r="AI1680" s="7"/>
      <c r="AJ1680" s="7"/>
    </row>
    <row r="1681" spans="1:36">
      <c r="A1681" t="s">
        <v>429</v>
      </c>
      <c r="B1681" t="s">
        <v>30</v>
      </c>
      <c r="C1681" s="6">
        <v>44326.621516203704</v>
      </c>
      <c r="D1681">
        <v>355</v>
      </c>
      <c r="E1681" s="6">
        <v>44327.482627314814</v>
      </c>
      <c r="F1681">
        <v>299</v>
      </c>
      <c r="G1681" s="7">
        <v>-0.15770000000000001</v>
      </c>
      <c r="H1681">
        <v>44514</v>
      </c>
      <c r="I1681" s="7">
        <v>0.13930000000000001</v>
      </c>
      <c r="J1681">
        <v>900</v>
      </c>
      <c r="K1681">
        <v>319500</v>
      </c>
      <c r="L1681">
        <v>18985090.699999999</v>
      </c>
      <c r="M1681">
        <v>38</v>
      </c>
      <c r="N1681">
        <v>1171.42</v>
      </c>
      <c r="O1681" s="7">
        <v>-0.10440000000000001</v>
      </c>
      <c r="P1681" s="7">
        <v>0.72209999999999996</v>
      </c>
      <c r="Q1681" t="s">
        <v>31</v>
      </c>
      <c r="W1681" s="6"/>
      <c r="Y1681" s="6"/>
      <c r="AA1681" s="7"/>
      <c r="AC1681" s="7"/>
      <c r="AI1681" s="7"/>
      <c r="AJ1681" s="7"/>
    </row>
    <row r="1682" spans="1:36">
      <c r="A1682" t="s">
        <v>431</v>
      </c>
      <c r="B1682" t="s">
        <v>30</v>
      </c>
      <c r="C1682" s="6">
        <v>44327.482627314814</v>
      </c>
      <c r="D1682">
        <v>253.1</v>
      </c>
      <c r="E1682" s="6">
        <v>44327.562488425923</v>
      </c>
      <c r="F1682">
        <v>405.75</v>
      </c>
      <c r="G1682" s="7">
        <v>0.60309999999999997</v>
      </c>
      <c r="H1682">
        <v>-143314.65</v>
      </c>
      <c r="I1682" s="7">
        <v>-0.62919999999999998</v>
      </c>
      <c r="J1682">
        <v>900</v>
      </c>
      <c r="K1682">
        <v>227790</v>
      </c>
      <c r="L1682">
        <v>18841776.050000001</v>
      </c>
      <c r="M1682">
        <v>24</v>
      </c>
      <c r="N1682">
        <v>-5971.44</v>
      </c>
      <c r="O1682" s="7">
        <v>-0.68310000000000004</v>
      </c>
      <c r="P1682" s="7">
        <v>0.127</v>
      </c>
      <c r="Q1682" t="s">
        <v>31</v>
      </c>
      <c r="W1682" s="6"/>
      <c r="Y1682" s="6"/>
      <c r="AA1682" s="7"/>
      <c r="AC1682" s="7"/>
      <c r="AI1682" s="7"/>
      <c r="AJ1682" s="7"/>
    </row>
    <row r="1683" spans="1:36">
      <c r="A1683" t="s">
        <v>432</v>
      </c>
      <c r="B1683" t="s">
        <v>30</v>
      </c>
      <c r="C1683" s="6">
        <v>44327.562488425923</v>
      </c>
      <c r="D1683">
        <v>240</v>
      </c>
      <c r="E1683" s="6">
        <v>44328.645821759259</v>
      </c>
      <c r="F1683">
        <v>0.15</v>
      </c>
      <c r="G1683" s="7">
        <v>-0.99939999999999996</v>
      </c>
      <c r="H1683">
        <v>213703.65</v>
      </c>
      <c r="I1683" s="7">
        <v>0.98939999999999995</v>
      </c>
      <c r="J1683">
        <v>900</v>
      </c>
      <c r="K1683">
        <v>216000</v>
      </c>
      <c r="L1683">
        <v>19055479.699999999</v>
      </c>
      <c r="M1683">
        <v>102</v>
      </c>
      <c r="N1683">
        <v>2095.13</v>
      </c>
      <c r="O1683" s="7">
        <v>-0.14399999999999999</v>
      </c>
      <c r="P1683" s="7">
        <v>0.99939999999999996</v>
      </c>
      <c r="Q1683" t="s">
        <v>31</v>
      </c>
      <c r="W1683" s="6"/>
      <c r="Y1683" s="6"/>
      <c r="AA1683" s="7"/>
      <c r="AC1683" s="7"/>
      <c r="AI1683" s="7"/>
      <c r="AJ1683" s="7"/>
    </row>
    <row r="1684" spans="1:36">
      <c r="A1684" t="s">
        <v>380</v>
      </c>
      <c r="B1684" t="s">
        <v>30</v>
      </c>
      <c r="C1684" s="6">
        <v>44330.388877314814</v>
      </c>
      <c r="D1684">
        <v>474.55</v>
      </c>
      <c r="E1684" s="6">
        <v>44330.39234953704</v>
      </c>
      <c r="F1684">
        <v>418.15</v>
      </c>
      <c r="G1684" s="7">
        <v>-0.1188</v>
      </c>
      <c r="H1684">
        <v>42725.7</v>
      </c>
      <c r="I1684" s="7">
        <v>0.1</v>
      </c>
      <c r="J1684">
        <v>900</v>
      </c>
      <c r="K1684">
        <v>427095</v>
      </c>
      <c r="L1684">
        <v>19098205.399999999</v>
      </c>
      <c r="M1684">
        <v>2</v>
      </c>
      <c r="N1684">
        <v>21362.85</v>
      </c>
      <c r="O1684" s="7">
        <v>-9.5799999999999996E-2</v>
      </c>
      <c r="P1684" s="7">
        <v>0.1694</v>
      </c>
      <c r="Q1684" t="s">
        <v>31</v>
      </c>
      <c r="W1684" s="6"/>
      <c r="Y1684" s="6"/>
      <c r="AA1684" s="7"/>
      <c r="AC1684" s="7"/>
      <c r="AI1684" s="7"/>
      <c r="AJ1684" s="7"/>
    </row>
    <row r="1685" spans="1:36">
      <c r="A1685" t="s">
        <v>297</v>
      </c>
      <c r="B1685" t="s">
        <v>30</v>
      </c>
      <c r="C1685" s="6">
        <v>44330.39234953704</v>
      </c>
      <c r="D1685">
        <v>446.8</v>
      </c>
      <c r="E1685" s="6">
        <v>44330.399293981478</v>
      </c>
      <c r="F1685">
        <v>483.9</v>
      </c>
      <c r="G1685" s="7">
        <v>8.3000000000000004E-2</v>
      </c>
      <c r="H1685">
        <v>-41766.300000000003</v>
      </c>
      <c r="I1685" s="7">
        <v>-0.10390000000000001</v>
      </c>
      <c r="J1685">
        <v>900</v>
      </c>
      <c r="K1685">
        <v>402120</v>
      </c>
      <c r="L1685">
        <v>19056439.100000001</v>
      </c>
      <c r="M1685">
        <v>3</v>
      </c>
      <c r="N1685">
        <v>-13922.1</v>
      </c>
      <c r="O1685" s="7">
        <v>-8.3000000000000004E-2</v>
      </c>
      <c r="P1685" s="7">
        <v>0.2029</v>
      </c>
      <c r="Q1685" t="s">
        <v>31</v>
      </c>
      <c r="W1685" s="6"/>
      <c r="Y1685" s="6"/>
      <c r="AA1685" s="7"/>
      <c r="AC1685" s="7"/>
      <c r="AI1685" s="7"/>
      <c r="AJ1685" s="7"/>
    </row>
    <row r="1686" spans="1:36">
      <c r="A1686" t="s">
        <v>295</v>
      </c>
      <c r="B1686" t="s">
        <v>30</v>
      </c>
      <c r="C1686" s="6">
        <v>44330.399293981478</v>
      </c>
      <c r="D1686">
        <v>520</v>
      </c>
      <c r="E1686" s="6">
        <v>44333.388877314814</v>
      </c>
      <c r="F1686">
        <v>471.15</v>
      </c>
      <c r="G1686" s="7">
        <v>-9.3899999999999997E-2</v>
      </c>
      <c r="H1686">
        <v>35044.65</v>
      </c>
      <c r="I1686" s="7">
        <v>7.4899999999999994E-2</v>
      </c>
      <c r="J1686">
        <v>900</v>
      </c>
      <c r="K1686">
        <v>468000</v>
      </c>
      <c r="L1686">
        <v>19091483.75</v>
      </c>
      <c r="M1686">
        <v>75</v>
      </c>
      <c r="N1686">
        <v>467.26</v>
      </c>
      <c r="O1686" s="7">
        <v>-0.19989999999999999</v>
      </c>
      <c r="P1686" s="7">
        <v>0.29370000000000002</v>
      </c>
      <c r="Q1686" t="s">
        <v>31</v>
      </c>
      <c r="W1686" s="6"/>
      <c r="Y1686" s="6"/>
      <c r="AA1686" s="7"/>
      <c r="AC1686" s="7"/>
      <c r="AI1686" s="7"/>
      <c r="AJ1686" s="7"/>
    </row>
    <row r="1687" spans="1:36">
      <c r="A1687" t="s">
        <v>430</v>
      </c>
      <c r="B1687" t="s">
        <v>30</v>
      </c>
      <c r="C1687" s="6">
        <v>44333.388877314814</v>
      </c>
      <c r="D1687">
        <v>377</v>
      </c>
      <c r="E1687" s="6">
        <v>44335.388877314814</v>
      </c>
      <c r="F1687">
        <v>30.55</v>
      </c>
      <c r="G1687" s="7">
        <v>-0.91900000000000004</v>
      </c>
      <c r="H1687">
        <v>308137.05</v>
      </c>
      <c r="I1687" s="7">
        <v>0.90820000000000001</v>
      </c>
      <c r="J1687">
        <v>900</v>
      </c>
      <c r="K1687">
        <v>339300</v>
      </c>
      <c r="L1687">
        <v>19399620.800000001</v>
      </c>
      <c r="M1687">
        <v>155</v>
      </c>
      <c r="N1687">
        <v>1987.98</v>
      </c>
      <c r="O1687" s="7">
        <v>-0.2969</v>
      </c>
      <c r="P1687" s="7">
        <v>0.93769999999999998</v>
      </c>
      <c r="Q1687" t="s">
        <v>31</v>
      </c>
      <c r="W1687" s="6"/>
      <c r="Y1687" s="6"/>
      <c r="AA1687" s="7"/>
      <c r="AC1687" s="7"/>
      <c r="AI1687" s="7"/>
      <c r="AJ1687" s="7"/>
    </row>
    <row r="1688" spans="1:36">
      <c r="A1688" t="s">
        <v>415</v>
      </c>
      <c r="B1688" t="s">
        <v>30</v>
      </c>
      <c r="C1688" s="6">
        <v>44335.388877314814</v>
      </c>
      <c r="D1688">
        <v>230.35</v>
      </c>
      <c r="E1688" s="6">
        <v>44336.388877314814</v>
      </c>
      <c r="F1688">
        <v>133.6</v>
      </c>
      <c r="G1688" s="7">
        <v>-0.42</v>
      </c>
      <c r="H1688">
        <v>83799.45</v>
      </c>
      <c r="I1688" s="7">
        <v>0.4042</v>
      </c>
      <c r="J1688">
        <v>900</v>
      </c>
      <c r="K1688">
        <v>207315</v>
      </c>
      <c r="L1688">
        <v>19483420.25</v>
      </c>
      <c r="M1688">
        <v>78</v>
      </c>
      <c r="N1688">
        <v>1074.3499999999999</v>
      </c>
      <c r="O1688" s="7">
        <v>-0.63660000000000005</v>
      </c>
      <c r="P1688" s="7">
        <v>0.45429999999999998</v>
      </c>
      <c r="Q1688" t="s">
        <v>31</v>
      </c>
      <c r="W1688" s="6"/>
      <c r="Y1688" s="6"/>
      <c r="AA1688" s="7"/>
      <c r="AC1688" s="7"/>
      <c r="AI1688" s="7"/>
      <c r="AJ1688" s="7"/>
    </row>
    <row r="1689" spans="1:36">
      <c r="A1689" t="s">
        <v>416</v>
      </c>
      <c r="B1689" t="s">
        <v>30</v>
      </c>
      <c r="C1689" s="6">
        <v>44336.388877314814</v>
      </c>
      <c r="D1689">
        <v>154.30000000000001</v>
      </c>
      <c r="E1689" s="6">
        <v>44336.399293981478</v>
      </c>
      <c r="F1689">
        <v>226.55</v>
      </c>
      <c r="G1689" s="7">
        <v>0.46820000000000001</v>
      </c>
      <c r="H1689">
        <v>-68452.649999999994</v>
      </c>
      <c r="I1689" s="7">
        <v>-0.4929</v>
      </c>
      <c r="J1689">
        <v>900</v>
      </c>
      <c r="K1689">
        <v>138870</v>
      </c>
      <c r="L1689">
        <v>19414967.600000001</v>
      </c>
      <c r="M1689">
        <v>4</v>
      </c>
      <c r="N1689">
        <v>-17113.16</v>
      </c>
      <c r="O1689" s="7">
        <v>-0.47410000000000002</v>
      </c>
      <c r="P1689" s="7">
        <v>0.21290000000000001</v>
      </c>
      <c r="Q1689" t="s">
        <v>31</v>
      </c>
      <c r="W1689" s="6"/>
      <c r="Y1689" s="6"/>
      <c r="AA1689" s="7"/>
      <c r="AC1689" s="7"/>
      <c r="AI1689" s="7"/>
      <c r="AJ1689" s="7"/>
    </row>
    <row r="1690" spans="1:36">
      <c r="A1690" t="s">
        <v>414</v>
      </c>
      <c r="B1690" t="s">
        <v>30</v>
      </c>
      <c r="C1690" s="6">
        <v>44336.399293981478</v>
      </c>
      <c r="D1690">
        <v>184.8</v>
      </c>
      <c r="E1690" s="6">
        <v>44336.645821759259</v>
      </c>
      <c r="F1690">
        <v>0.05</v>
      </c>
      <c r="G1690" s="7">
        <v>-0.99970000000000003</v>
      </c>
      <c r="H1690">
        <v>164611.35</v>
      </c>
      <c r="I1690" s="7">
        <v>0.98970000000000002</v>
      </c>
      <c r="J1690">
        <v>900</v>
      </c>
      <c r="K1690">
        <v>166320</v>
      </c>
      <c r="L1690">
        <v>19579578.949999999</v>
      </c>
      <c r="M1690">
        <v>72</v>
      </c>
      <c r="N1690">
        <v>2286.27</v>
      </c>
      <c r="O1690" s="7">
        <v>-0.40100000000000002</v>
      </c>
      <c r="P1690" s="7">
        <v>0.99970000000000003</v>
      </c>
      <c r="Q1690" t="s">
        <v>31</v>
      </c>
      <c r="W1690" s="6"/>
      <c r="Y1690" s="6"/>
      <c r="AA1690" s="7"/>
      <c r="AC1690" s="7"/>
      <c r="AI1690" s="7"/>
      <c r="AJ1690" s="7"/>
    </row>
    <row r="1691" spans="1:36">
      <c r="A1691" t="s">
        <v>433</v>
      </c>
      <c r="B1691" t="s">
        <v>30</v>
      </c>
      <c r="C1691" s="6">
        <v>44337.388877314814</v>
      </c>
      <c r="D1691">
        <v>411.45</v>
      </c>
      <c r="E1691" s="6">
        <v>44341.409710648149</v>
      </c>
      <c r="F1691">
        <v>48.8</v>
      </c>
      <c r="G1691" s="7">
        <v>-0.88139999999999996</v>
      </c>
      <c r="H1691">
        <v>322242.75</v>
      </c>
      <c r="I1691" s="7">
        <v>0.87019999999999997</v>
      </c>
      <c r="J1691">
        <v>900</v>
      </c>
      <c r="K1691">
        <v>370305</v>
      </c>
      <c r="L1691">
        <v>19901821.699999999</v>
      </c>
      <c r="M1691">
        <v>161</v>
      </c>
      <c r="N1691">
        <v>2001.51</v>
      </c>
      <c r="O1691" s="7">
        <v>-0.24049999999999999</v>
      </c>
      <c r="P1691" s="7">
        <v>0.92720000000000002</v>
      </c>
      <c r="Q1691" t="s">
        <v>31</v>
      </c>
      <c r="W1691" s="6"/>
      <c r="Y1691" s="6"/>
      <c r="AA1691" s="7"/>
      <c r="AC1691" s="7"/>
      <c r="AI1691" s="7"/>
      <c r="AJ1691" s="7"/>
    </row>
    <row r="1692" spans="1:36">
      <c r="A1692" t="s">
        <v>409</v>
      </c>
      <c r="B1692" t="s">
        <v>30</v>
      </c>
      <c r="C1692" s="6">
        <v>44341.409710648149</v>
      </c>
      <c r="D1692">
        <v>407.3</v>
      </c>
      <c r="E1692" s="6">
        <v>44342.388877314814</v>
      </c>
      <c r="F1692">
        <v>213.25</v>
      </c>
      <c r="G1692" s="7">
        <v>-0.47639999999999999</v>
      </c>
      <c r="H1692">
        <v>154971.71</v>
      </c>
      <c r="I1692" s="7">
        <v>0.4612</v>
      </c>
      <c r="J1692">
        <v>825</v>
      </c>
      <c r="K1692">
        <v>336022.5</v>
      </c>
      <c r="L1692">
        <v>20056793.41</v>
      </c>
      <c r="M1692">
        <v>72</v>
      </c>
      <c r="N1692">
        <v>2152.38</v>
      </c>
      <c r="O1692" s="7">
        <v>-0.13650000000000001</v>
      </c>
      <c r="P1692" s="7">
        <v>0.48599999999999999</v>
      </c>
      <c r="Q1692" t="s">
        <v>31</v>
      </c>
      <c r="W1692" s="6"/>
      <c r="Y1692" s="6"/>
      <c r="AA1692" s="7"/>
      <c r="AC1692" s="7"/>
      <c r="AI1692" s="7"/>
      <c r="AJ1692" s="7"/>
    </row>
    <row r="1693" spans="1:36">
      <c r="A1693" t="s">
        <v>434</v>
      </c>
      <c r="B1693" t="s">
        <v>30</v>
      </c>
      <c r="C1693" s="6">
        <v>44342.388877314814</v>
      </c>
      <c r="D1693">
        <v>288.55</v>
      </c>
      <c r="E1693" s="6">
        <v>44342.628460648149</v>
      </c>
      <c r="F1693">
        <v>155.15</v>
      </c>
      <c r="G1693" s="7">
        <v>-0.46229999999999999</v>
      </c>
      <c r="H1693">
        <v>116066.7</v>
      </c>
      <c r="I1693" s="7">
        <v>0.44690000000000002</v>
      </c>
      <c r="J1693">
        <v>900</v>
      </c>
      <c r="K1693">
        <v>259694.98</v>
      </c>
      <c r="L1693">
        <v>20172860.109999999</v>
      </c>
      <c r="M1693">
        <v>70</v>
      </c>
      <c r="N1693">
        <v>1658.1</v>
      </c>
      <c r="O1693" s="7">
        <v>-0.1144</v>
      </c>
      <c r="P1693" s="7">
        <v>0.63959999999999995</v>
      </c>
      <c r="Q1693" t="s">
        <v>31</v>
      </c>
      <c r="W1693" s="6"/>
      <c r="Y1693" s="6"/>
      <c r="AA1693" s="7"/>
      <c r="AC1693" s="7"/>
      <c r="AI1693" s="7"/>
      <c r="AJ1693" s="7"/>
    </row>
    <row r="1694" spans="1:36">
      <c r="A1694" t="s">
        <v>409</v>
      </c>
      <c r="B1694" t="s">
        <v>30</v>
      </c>
      <c r="C1694" s="6">
        <v>44342.628460648149</v>
      </c>
      <c r="D1694">
        <v>225.1</v>
      </c>
      <c r="E1694" s="6">
        <v>44343.48609953704</v>
      </c>
      <c r="F1694">
        <v>168.9</v>
      </c>
      <c r="G1694" s="7">
        <v>-0.24970000000000001</v>
      </c>
      <c r="H1694">
        <v>47034</v>
      </c>
      <c r="I1694" s="7">
        <v>0.23219999999999999</v>
      </c>
      <c r="J1694">
        <v>900</v>
      </c>
      <c r="K1694">
        <v>202590</v>
      </c>
      <c r="L1694">
        <v>20219894.109999999</v>
      </c>
      <c r="M1694">
        <v>37</v>
      </c>
      <c r="N1694">
        <v>1271.19</v>
      </c>
      <c r="O1694" s="7">
        <v>-0.21609999999999999</v>
      </c>
      <c r="P1694" s="7">
        <v>0.66239999999999999</v>
      </c>
      <c r="Q1694" t="s">
        <v>31</v>
      </c>
      <c r="W1694" s="6"/>
      <c r="Y1694" s="6"/>
      <c r="AA1694" s="7"/>
      <c r="AC1694" s="7"/>
      <c r="AI1694" s="7"/>
      <c r="AJ1694" s="7"/>
    </row>
    <row r="1695" spans="1:36">
      <c r="A1695" t="s">
        <v>435</v>
      </c>
      <c r="B1695" t="s">
        <v>30</v>
      </c>
      <c r="C1695" s="6">
        <v>44343.48609953704</v>
      </c>
      <c r="D1695">
        <v>112.7</v>
      </c>
      <c r="E1695" s="6">
        <v>44343.645821759259</v>
      </c>
      <c r="F1695">
        <v>0.05</v>
      </c>
      <c r="G1695" s="7">
        <v>-0.99960000000000004</v>
      </c>
      <c r="H1695">
        <v>100370.25</v>
      </c>
      <c r="I1695" s="7">
        <v>0.98960000000000004</v>
      </c>
      <c r="J1695">
        <v>900</v>
      </c>
      <c r="K1695">
        <v>101430</v>
      </c>
      <c r="L1695">
        <v>20320264.359999999</v>
      </c>
      <c r="M1695">
        <v>47</v>
      </c>
      <c r="N1695">
        <v>2135.54</v>
      </c>
      <c r="O1695" s="7">
        <v>-2.0400000000000001E-2</v>
      </c>
      <c r="P1695" s="7">
        <v>0.99960000000000004</v>
      </c>
      <c r="Q1695" t="s">
        <v>31</v>
      </c>
      <c r="W1695" s="6"/>
      <c r="Y1695" s="6"/>
      <c r="AA1695" s="7"/>
      <c r="AC1695" s="7"/>
      <c r="AI1695" s="7"/>
      <c r="AJ1695" s="7"/>
    </row>
    <row r="1696" spans="1:36">
      <c r="A1696" t="s">
        <v>398</v>
      </c>
      <c r="B1696" t="s">
        <v>30</v>
      </c>
      <c r="C1696" s="6">
        <v>44344.388877314814</v>
      </c>
      <c r="D1696">
        <v>505.45</v>
      </c>
      <c r="E1696" s="6">
        <v>44344.524293981478</v>
      </c>
      <c r="F1696">
        <v>582.9</v>
      </c>
      <c r="G1696" s="7">
        <v>0.1532</v>
      </c>
      <c r="H1696">
        <v>-72875.14</v>
      </c>
      <c r="I1696" s="7">
        <v>-0.17480000000000001</v>
      </c>
      <c r="J1696">
        <v>825</v>
      </c>
      <c r="K1696">
        <v>416996.25</v>
      </c>
      <c r="L1696">
        <v>20247389.23</v>
      </c>
      <c r="M1696">
        <v>40</v>
      </c>
      <c r="N1696">
        <v>-1821.88</v>
      </c>
      <c r="O1696" s="7">
        <v>-0.22969999999999999</v>
      </c>
      <c r="P1696" s="7">
        <v>0.1822</v>
      </c>
      <c r="Q1696" t="s">
        <v>31</v>
      </c>
      <c r="W1696" s="6"/>
      <c r="Y1696" s="6"/>
      <c r="AA1696" s="7"/>
      <c r="AC1696" s="7"/>
      <c r="AI1696" s="7"/>
      <c r="AJ1696" s="7"/>
    </row>
    <row r="1697" spans="1:36">
      <c r="A1697" t="s">
        <v>436</v>
      </c>
      <c r="B1697" t="s">
        <v>30</v>
      </c>
      <c r="C1697" s="6">
        <v>44344.524293981478</v>
      </c>
      <c r="D1697">
        <v>497.25</v>
      </c>
      <c r="E1697" s="6">
        <v>44347.409710648149</v>
      </c>
      <c r="F1697">
        <v>468</v>
      </c>
      <c r="G1697" s="7">
        <v>-5.8799999999999998E-2</v>
      </c>
      <c r="H1697">
        <v>17637.75</v>
      </c>
      <c r="I1697" s="7">
        <v>3.9399999999999998E-2</v>
      </c>
      <c r="J1697">
        <v>900</v>
      </c>
      <c r="K1697">
        <v>447525</v>
      </c>
      <c r="L1697">
        <v>20265026.98</v>
      </c>
      <c r="M1697">
        <v>45</v>
      </c>
      <c r="N1697">
        <v>391.95</v>
      </c>
      <c r="O1697" s="7">
        <v>-0.20019999999999999</v>
      </c>
      <c r="P1697" s="7">
        <v>0.30309999999999998</v>
      </c>
      <c r="Q1697" t="s">
        <v>31</v>
      </c>
      <c r="W1697" s="6"/>
      <c r="Y1697" s="6"/>
      <c r="AA1697" s="7"/>
      <c r="AC1697" s="7"/>
      <c r="AI1697" s="7"/>
      <c r="AJ1697" s="7"/>
    </row>
    <row r="1698" spans="1:36">
      <c r="A1698" t="s">
        <v>437</v>
      </c>
      <c r="B1698" t="s">
        <v>30</v>
      </c>
      <c r="C1698" s="6">
        <v>44347.409710648149</v>
      </c>
      <c r="D1698">
        <v>395.15</v>
      </c>
      <c r="E1698" s="6">
        <v>44348.430543981478</v>
      </c>
      <c r="F1698">
        <v>245.8</v>
      </c>
      <c r="G1698" s="7">
        <v>-0.378</v>
      </c>
      <c r="H1698">
        <v>117925.91</v>
      </c>
      <c r="I1698" s="7">
        <v>0.36170000000000002</v>
      </c>
      <c r="J1698">
        <v>825</v>
      </c>
      <c r="K1698">
        <v>325998.75</v>
      </c>
      <c r="L1698">
        <v>20382952.890000001</v>
      </c>
      <c r="M1698">
        <v>84</v>
      </c>
      <c r="N1698">
        <v>1403.88</v>
      </c>
      <c r="O1698" s="7">
        <v>-6.6900000000000001E-2</v>
      </c>
      <c r="P1698" s="7">
        <v>0.66590000000000005</v>
      </c>
      <c r="Q1698" t="s">
        <v>31</v>
      </c>
      <c r="W1698" s="6"/>
      <c r="Y1698" s="6"/>
      <c r="AA1698" s="7"/>
      <c r="AC1698" s="7"/>
      <c r="AI1698" s="7"/>
      <c r="AJ1698" s="7"/>
    </row>
    <row r="1699" spans="1:36">
      <c r="A1699" t="s">
        <v>438</v>
      </c>
      <c r="B1699" t="s">
        <v>30</v>
      </c>
      <c r="C1699" s="6">
        <v>44348.430543981478</v>
      </c>
      <c r="D1699">
        <v>321.35000000000002</v>
      </c>
      <c r="E1699" s="6">
        <v>44348.562488425923</v>
      </c>
      <c r="F1699">
        <v>342.65</v>
      </c>
      <c r="G1699" s="7">
        <v>6.6299999999999998E-2</v>
      </c>
      <c r="H1699">
        <v>-23749</v>
      </c>
      <c r="I1699" s="7">
        <v>-8.6900000000000005E-2</v>
      </c>
      <c r="J1699">
        <v>850</v>
      </c>
      <c r="K1699">
        <v>273147.5</v>
      </c>
      <c r="L1699">
        <v>20359203.890000001</v>
      </c>
      <c r="M1699">
        <v>39</v>
      </c>
      <c r="N1699">
        <v>-608.95000000000005</v>
      </c>
      <c r="O1699" s="7">
        <v>-0.10440000000000001</v>
      </c>
      <c r="P1699" s="7">
        <v>0.20960000000000001</v>
      </c>
      <c r="Q1699" t="s">
        <v>31</v>
      </c>
      <c r="W1699" s="6"/>
      <c r="Y1699" s="6"/>
      <c r="AA1699" s="7"/>
      <c r="AC1699" s="7"/>
      <c r="AI1699" s="7"/>
      <c r="AJ1699" s="7"/>
    </row>
    <row r="1700" spans="1:36">
      <c r="A1700" t="s">
        <v>402</v>
      </c>
      <c r="B1700" t="s">
        <v>30</v>
      </c>
      <c r="C1700" s="6">
        <v>44348.562488425923</v>
      </c>
      <c r="D1700">
        <v>285</v>
      </c>
      <c r="E1700" s="6">
        <v>44348.590266203704</v>
      </c>
      <c r="F1700">
        <v>380.3</v>
      </c>
      <c r="G1700" s="7">
        <v>0.33439999999999998</v>
      </c>
      <c r="H1700">
        <v>-86660.05</v>
      </c>
      <c r="I1700" s="7">
        <v>-0.35770000000000002</v>
      </c>
      <c r="J1700">
        <v>850</v>
      </c>
      <c r="K1700">
        <v>242250</v>
      </c>
      <c r="L1700">
        <v>20272543.84</v>
      </c>
      <c r="M1700">
        <v>9</v>
      </c>
      <c r="N1700">
        <v>-9628.89</v>
      </c>
      <c r="O1700" s="7">
        <v>-0.3584</v>
      </c>
      <c r="P1700" s="7">
        <v>0.12959999999999999</v>
      </c>
      <c r="Q1700" t="s">
        <v>31</v>
      </c>
      <c r="W1700" s="6"/>
      <c r="Y1700" s="6"/>
      <c r="AA1700" s="7"/>
      <c r="AC1700" s="7"/>
      <c r="AI1700" s="7"/>
      <c r="AJ1700" s="7"/>
    </row>
    <row r="1701" spans="1:36">
      <c r="A1701" t="s">
        <v>403</v>
      </c>
      <c r="B1701" t="s">
        <v>30</v>
      </c>
      <c r="C1701" s="6">
        <v>44348.590266203704</v>
      </c>
      <c r="D1701">
        <v>303.10000000000002</v>
      </c>
      <c r="E1701" s="6">
        <v>44349.583321759259</v>
      </c>
      <c r="F1701">
        <v>190.55</v>
      </c>
      <c r="G1701" s="7">
        <v>-0.37130000000000002</v>
      </c>
      <c r="H1701">
        <v>91471.48</v>
      </c>
      <c r="I1701" s="7">
        <v>0.35499999999999998</v>
      </c>
      <c r="J1701">
        <v>850</v>
      </c>
      <c r="K1701">
        <v>257635</v>
      </c>
      <c r="L1701">
        <v>20364015.309999999</v>
      </c>
      <c r="M1701">
        <v>76</v>
      </c>
      <c r="N1701">
        <v>1203.57</v>
      </c>
      <c r="O1701" s="7">
        <v>-0.20419999999999999</v>
      </c>
      <c r="P1701" s="7">
        <v>0.55459999999999998</v>
      </c>
      <c r="Q1701" t="s">
        <v>31</v>
      </c>
      <c r="W1701" s="6"/>
      <c r="Y1701" s="6"/>
      <c r="AA1701" s="7"/>
      <c r="AC1701" s="7"/>
      <c r="AI1701" s="7"/>
      <c r="AJ1701" s="7"/>
    </row>
    <row r="1702" spans="1:36">
      <c r="A1702" t="s">
        <v>398</v>
      </c>
      <c r="B1702" t="s">
        <v>30</v>
      </c>
      <c r="C1702" s="6">
        <v>44349.583321759259</v>
      </c>
      <c r="D1702">
        <v>210.85</v>
      </c>
      <c r="E1702" s="6">
        <v>44350.645821759259</v>
      </c>
      <c r="F1702">
        <v>0.05</v>
      </c>
      <c r="G1702" s="7">
        <v>-0.99980000000000002</v>
      </c>
      <c r="H1702">
        <v>177387.35</v>
      </c>
      <c r="I1702" s="7">
        <v>0.98980000000000001</v>
      </c>
      <c r="J1702">
        <v>850</v>
      </c>
      <c r="K1702">
        <v>179222.5</v>
      </c>
      <c r="L1702">
        <v>20541402.66</v>
      </c>
      <c r="M1702">
        <v>96</v>
      </c>
      <c r="N1702">
        <v>1847.78</v>
      </c>
      <c r="O1702" s="7">
        <v>-0.18190000000000001</v>
      </c>
      <c r="P1702" s="7">
        <v>0.99980000000000002</v>
      </c>
      <c r="Q1702" t="s">
        <v>31</v>
      </c>
      <c r="W1702" s="6"/>
      <c r="Y1702" s="6"/>
      <c r="AA1702" s="7"/>
      <c r="AC1702" s="7"/>
      <c r="AI1702" s="7"/>
      <c r="AJ1702" s="7"/>
    </row>
    <row r="1703" spans="1:36">
      <c r="A1703" t="s">
        <v>396</v>
      </c>
      <c r="B1703" t="s">
        <v>30</v>
      </c>
      <c r="C1703" s="6">
        <v>44351.388877314814</v>
      </c>
      <c r="D1703">
        <v>468.75</v>
      </c>
      <c r="E1703" s="6">
        <v>44351.444432870368</v>
      </c>
      <c r="F1703">
        <v>444.5</v>
      </c>
      <c r="G1703" s="7">
        <v>-5.1700000000000003E-2</v>
      </c>
      <c r="H1703">
        <v>12849.88</v>
      </c>
      <c r="I1703" s="7">
        <v>3.2300000000000002E-2</v>
      </c>
      <c r="J1703">
        <v>850</v>
      </c>
      <c r="K1703">
        <v>398437.5</v>
      </c>
      <c r="L1703">
        <v>20554252.539999999</v>
      </c>
      <c r="M1703">
        <v>17</v>
      </c>
      <c r="N1703">
        <v>755.88</v>
      </c>
      <c r="O1703" s="7">
        <v>-1.8700000000000001E-2</v>
      </c>
      <c r="P1703" s="7">
        <v>0.2722</v>
      </c>
      <c r="Q1703" t="s">
        <v>31</v>
      </c>
      <c r="W1703" s="6"/>
      <c r="Y1703" s="6"/>
      <c r="AA1703" s="7"/>
      <c r="AC1703" s="7"/>
      <c r="AI1703" s="7"/>
      <c r="AJ1703" s="7"/>
    </row>
    <row r="1704" spans="1:36">
      <c r="A1704" t="s">
        <v>400</v>
      </c>
      <c r="B1704" t="s">
        <v>30</v>
      </c>
      <c r="C1704" s="6">
        <v>44351.444432870368</v>
      </c>
      <c r="D1704">
        <v>479.75</v>
      </c>
      <c r="E1704" s="6">
        <v>44354.388877314814</v>
      </c>
      <c r="F1704">
        <v>332.95</v>
      </c>
      <c r="G1704" s="7">
        <v>-0.30599999999999999</v>
      </c>
      <c r="H1704">
        <v>117872.05</v>
      </c>
      <c r="I1704" s="7">
        <v>0.28910000000000002</v>
      </c>
      <c r="J1704">
        <v>850</v>
      </c>
      <c r="K1704">
        <v>407787.5</v>
      </c>
      <c r="L1704">
        <v>20672124.59</v>
      </c>
      <c r="M1704">
        <v>62</v>
      </c>
      <c r="N1704">
        <v>1901.16</v>
      </c>
      <c r="O1704" s="7">
        <v>-0.1449</v>
      </c>
      <c r="P1704" s="7">
        <v>0.34839999999999999</v>
      </c>
      <c r="Q1704" t="s">
        <v>31</v>
      </c>
      <c r="W1704" s="6"/>
      <c r="Y1704" s="6"/>
      <c r="AA1704" s="7"/>
      <c r="AC1704" s="7"/>
      <c r="AI1704" s="7"/>
      <c r="AJ1704" s="7"/>
    </row>
    <row r="1705" spans="1:36">
      <c r="A1705" t="s">
        <v>401</v>
      </c>
      <c r="B1705" t="s">
        <v>30</v>
      </c>
      <c r="C1705" s="6">
        <v>44354.388877314814</v>
      </c>
      <c r="D1705">
        <v>317</v>
      </c>
      <c r="E1705" s="6">
        <v>44354.64234953704</v>
      </c>
      <c r="F1705">
        <v>252.6</v>
      </c>
      <c r="G1705" s="7">
        <v>-0.20319999999999999</v>
      </c>
      <c r="H1705">
        <v>49898.400000000001</v>
      </c>
      <c r="I1705" s="7">
        <v>0.1852</v>
      </c>
      <c r="J1705">
        <v>850</v>
      </c>
      <c r="K1705">
        <v>269450</v>
      </c>
      <c r="L1705">
        <v>20722022.989999998</v>
      </c>
      <c r="M1705">
        <v>74</v>
      </c>
      <c r="N1705">
        <v>674.3</v>
      </c>
      <c r="O1705" s="7">
        <v>-0.1041</v>
      </c>
      <c r="P1705" s="7">
        <v>0.38819999999999999</v>
      </c>
      <c r="Q1705" t="s">
        <v>31</v>
      </c>
      <c r="W1705" s="6"/>
      <c r="Y1705" s="6"/>
      <c r="AA1705" s="7"/>
      <c r="AC1705" s="7"/>
      <c r="AI1705" s="7"/>
      <c r="AJ1705" s="7"/>
    </row>
    <row r="1706" spans="1:36">
      <c r="A1706" t="s">
        <v>438</v>
      </c>
      <c r="B1706" t="s">
        <v>30</v>
      </c>
      <c r="C1706" s="6">
        <v>44354.64234953704</v>
      </c>
      <c r="D1706">
        <v>375.5</v>
      </c>
      <c r="E1706" s="6">
        <v>44356.399293981478</v>
      </c>
      <c r="F1706">
        <v>164.15</v>
      </c>
      <c r="G1706" s="7">
        <v>-0.56279999999999997</v>
      </c>
      <c r="H1706">
        <v>175060.48000000001</v>
      </c>
      <c r="I1706" s="7">
        <v>0.54849999999999999</v>
      </c>
      <c r="J1706">
        <v>850</v>
      </c>
      <c r="K1706">
        <v>319175</v>
      </c>
      <c r="L1706">
        <v>20897083.460000001</v>
      </c>
      <c r="M1706">
        <v>85</v>
      </c>
      <c r="N1706">
        <v>2059.5300000000002</v>
      </c>
      <c r="O1706" s="7">
        <v>-6.3500000000000001E-2</v>
      </c>
      <c r="P1706" s="7">
        <v>0.82520000000000004</v>
      </c>
      <c r="Q1706" t="s">
        <v>31</v>
      </c>
      <c r="W1706" s="6"/>
      <c r="Y1706" s="6"/>
      <c r="AA1706" s="7"/>
      <c r="AC1706" s="7"/>
      <c r="AI1706" s="7"/>
      <c r="AJ1706" s="7"/>
    </row>
    <row r="1707" spans="1:36">
      <c r="A1707" t="s">
        <v>437</v>
      </c>
      <c r="B1707" t="s">
        <v>30</v>
      </c>
      <c r="C1707" s="6">
        <v>44356.399293981478</v>
      </c>
      <c r="D1707">
        <v>157.05000000000001</v>
      </c>
      <c r="E1707" s="6">
        <v>44356.54859953704</v>
      </c>
      <c r="F1707">
        <v>169.35</v>
      </c>
      <c r="G1707" s="7">
        <v>7.8299999999999995E-2</v>
      </c>
      <c r="H1707">
        <v>-14007.6</v>
      </c>
      <c r="I1707" s="7">
        <v>-9.9099999999999994E-2</v>
      </c>
      <c r="J1707">
        <v>900</v>
      </c>
      <c r="K1707">
        <v>141345</v>
      </c>
      <c r="L1707">
        <v>20883075.859999999</v>
      </c>
      <c r="M1707">
        <v>44</v>
      </c>
      <c r="N1707">
        <v>-318.35000000000002</v>
      </c>
      <c r="O1707" s="7">
        <v>-0.35560000000000003</v>
      </c>
      <c r="P1707" s="7">
        <v>0.48230000000000001</v>
      </c>
      <c r="Q1707" t="s">
        <v>31</v>
      </c>
      <c r="W1707" s="6"/>
      <c r="Y1707" s="6"/>
      <c r="AA1707" s="7"/>
      <c r="AC1707" s="7"/>
      <c r="AI1707" s="7"/>
      <c r="AJ1707" s="7"/>
    </row>
    <row r="1708" spans="1:36">
      <c r="A1708" t="s">
        <v>436</v>
      </c>
      <c r="B1708" t="s">
        <v>30</v>
      </c>
      <c r="C1708" s="6">
        <v>44356.54859953704</v>
      </c>
      <c r="D1708">
        <v>238.5</v>
      </c>
      <c r="E1708" s="6">
        <v>44357.545127314814</v>
      </c>
      <c r="F1708">
        <v>39.6</v>
      </c>
      <c r="G1708" s="7">
        <v>-0.83399999999999996</v>
      </c>
      <c r="H1708">
        <v>176507.1</v>
      </c>
      <c r="I1708" s="7">
        <v>0.82230000000000003</v>
      </c>
      <c r="J1708">
        <v>900</v>
      </c>
      <c r="K1708">
        <v>214650</v>
      </c>
      <c r="L1708">
        <v>21059582.960000001</v>
      </c>
      <c r="M1708">
        <v>77</v>
      </c>
      <c r="N1708">
        <v>2292.3000000000002</v>
      </c>
      <c r="O1708" s="7">
        <v>-0.22259999999999999</v>
      </c>
      <c r="P1708" s="7">
        <v>0.88049999999999995</v>
      </c>
      <c r="Q1708" t="s">
        <v>31</v>
      </c>
      <c r="W1708" s="6"/>
      <c r="Y1708" s="6"/>
      <c r="AA1708" s="7"/>
      <c r="AC1708" s="7"/>
      <c r="AI1708" s="7"/>
      <c r="AJ1708" s="7"/>
    </row>
    <row r="1709" spans="1:36">
      <c r="A1709" t="s">
        <v>439</v>
      </c>
      <c r="B1709" t="s">
        <v>30</v>
      </c>
      <c r="C1709" s="6">
        <v>44357.545127314814</v>
      </c>
      <c r="D1709">
        <v>116.4</v>
      </c>
      <c r="E1709" s="6">
        <v>44357.645821759259</v>
      </c>
      <c r="F1709">
        <v>0.05</v>
      </c>
      <c r="G1709" s="7">
        <v>-0.99960000000000004</v>
      </c>
      <c r="H1709">
        <v>103666.95</v>
      </c>
      <c r="I1709" s="7">
        <v>0.98960000000000004</v>
      </c>
      <c r="J1709">
        <v>900</v>
      </c>
      <c r="K1709">
        <v>104760</v>
      </c>
      <c r="L1709">
        <v>21163249.91</v>
      </c>
      <c r="M1709">
        <v>30</v>
      </c>
      <c r="N1709">
        <v>3455.57</v>
      </c>
      <c r="O1709" s="7">
        <v>-0.2354</v>
      </c>
      <c r="P1709" s="7">
        <v>0.99960000000000004</v>
      </c>
      <c r="Q1709" t="s">
        <v>31</v>
      </c>
      <c r="W1709" s="6"/>
      <c r="Y1709" s="6"/>
      <c r="AA1709" s="7"/>
      <c r="AC1709" s="7"/>
      <c r="AI1709" s="7"/>
      <c r="AJ1709" s="7"/>
    </row>
    <row r="1710" spans="1:36">
      <c r="A1710" t="s">
        <v>398</v>
      </c>
      <c r="B1710" t="s">
        <v>30</v>
      </c>
      <c r="C1710" s="6">
        <v>44358.388877314814</v>
      </c>
      <c r="D1710">
        <v>378.35</v>
      </c>
      <c r="E1710" s="6">
        <v>44358.482627314814</v>
      </c>
      <c r="F1710">
        <v>515.70000000000005</v>
      </c>
      <c r="G1710" s="7">
        <v>0.36299999999999999</v>
      </c>
      <c r="H1710">
        <v>-131661.45000000001</v>
      </c>
      <c r="I1710" s="7">
        <v>-0.38669999999999999</v>
      </c>
      <c r="J1710">
        <v>900</v>
      </c>
      <c r="K1710">
        <v>340515</v>
      </c>
      <c r="L1710">
        <v>21031588.460000001</v>
      </c>
      <c r="M1710">
        <v>28</v>
      </c>
      <c r="N1710">
        <v>-4702.1899999999996</v>
      </c>
      <c r="O1710" s="7">
        <v>-0.53610000000000002</v>
      </c>
      <c r="P1710" s="7">
        <v>0.1477</v>
      </c>
      <c r="Q1710" t="s">
        <v>31</v>
      </c>
      <c r="W1710" s="6"/>
      <c r="Y1710" s="6"/>
      <c r="AA1710" s="7"/>
      <c r="AC1710" s="7"/>
      <c r="AI1710" s="7"/>
      <c r="AJ1710" s="7"/>
    </row>
    <row r="1711" spans="1:36">
      <c r="A1711" t="s">
        <v>440</v>
      </c>
      <c r="B1711" t="s">
        <v>30</v>
      </c>
      <c r="C1711" s="6">
        <v>44358.482627314814</v>
      </c>
      <c r="D1711">
        <v>424.8</v>
      </c>
      <c r="E1711" s="6">
        <v>44361.559016203704</v>
      </c>
      <c r="F1711">
        <v>267.14999999999998</v>
      </c>
      <c r="G1711" s="7">
        <v>-0.37109999999999999</v>
      </c>
      <c r="H1711">
        <v>135657.45000000001</v>
      </c>
      <c r="I1711" s="7">
        <v>0.3548</v>
      </c>
      <c r="J1711">
        <v>900</v>
      </c>
      <c r="K1711">
        <v>382320</v>
      </c>
      <c r="L1711">
        <v>21167245.91</v>
      </c>
      <c r="M1711">
        <v>100</v>
      </c>
      <c r="N1711">
        <v>1356.57</v>
      </c>
      <c r="O1711" s="7">
        <v>-0.1031</v>
      </c>
      <c r="P1711" s="7">
        <v>0.63980000000000004</v>
      </c>
      <c r="Q1711" t="s">
        <v>31</v>
      </c>
      <c r="W1711" s="6"/>
      <c r="Y1711" s="6"/>
      <c r="AA1711" s="7"/>
      <c r="AC1711" s="7"/>
      <c r="AI1711" s="7"/>
      <c r="AJ1711" s="7"/>
    </row>
    <row r="1712" spans="1:36">
      <c r="A1712" t="s">
        <v>382</v>
      </c>
      <c r="B1712" t="s">
        <v>30</v>
      </c>
      <c r="C1712" s="6">
        <v>44361.559016203704</v>
      </c>
      <c r="D1712">
        <v>235.3</v>
      </c>
      <c r="E1712" s="6">
        <v>44363.440960648149</v>
      </c>
      <c r="F1712">
        <v>72.099999999999994</v>
      </c>
      <c r="G1712" s="7">
        <v>-0.69359999999999999</v>
      </c>
      <c r="H1712">
        <v>144113.4</v>
      </c>
      <c r="I1712" s="7">
        <v>0.68049999999999999</v>
      </c>
      <c r="J1712">
        <v>900</v>
      </c>
      <c r="K1712">
        <v>211770</v>
      </c>
      <c r="L1712">
        <v>21311359.309999999</v>
      </c>
      <c r="M1712">
        <v>121</v>
      </c>
      <c r="N1712">
        <v>1191.02</v>
      </c>
      <c r="O1712" s="7">
        <v>-0.56030000000000002</v>
      </c>
      <c r="P1712" s="7">
        <v>0.79049999999999998</v>
      </c>
      <c r="Q1712" t="s">
        <v>31</v>
      </c>
      <c r="W1712" s="6"/>
      <c r="Y1712" s="6"/>
      <c r="AA1712" s="7"/>
      <c r="AC1712" s="7"/>
      <c r="AI1712" s="7"/>
      <c r="AJ1712" s="7"/>
    </row>
    <row r="1713" spans="1:36">
      <c r="A1713" t="s">
        <v>397</v>
      </c>
      <c r="B1713" t="s">
        <v>30</v>
      </c>
      <c r="C1713" s="6">
        <v>44363.440960648149</v>
      </c>
      <c r="D1713">
        <v>197.4</v>
      </c>
      <c r="E1713" s="6">
        <v>44364.645821759259</v>
      </c>
      <c r="F1713">
        <v>0.1</v>
      </c>
      <c r="G1713" s="7">
        <v>-0.99950000000000006</v>
      </c>
      <c r="H1713">
        <v>175792.5</v>
      </c>
      <c r="I1713" s="7">
        <v>0.98950000000000005</v>
      </c>
      <c r="J1713">
        <v>900</v>
      </c>
      <c r="K1713">
        <v>177660</v>
      </c>
      <c r="L1713">
        <v>21487151.809999999</v>
      </c>
      <c r="M1713">
        <v>137</v>
      </c>
      <c r="N1713">
        <v>1283.1600000000001</v>
      </c>
      <c r="O1713" s="7">
        <v>-2.2800000000000001E-2</v>
      </c>
      <c r="P1713" s="7">
        <v>0.99950000000000006</v>
      </c>
      <c r="Q1713" t="s">
        <v>31</v>
      </c>
      <c r="W1713" s="6"/>
      <c r="Y1713" s="6"/>
      <c r="AA1713" s="7"/>
      <c r="AC1713" s="7"/>
      <c r="AI1713" s="7"/>
      <c r="AJ1713" s="7"/>
    </row>
    <row r="1714" spans="1:36">
      <c r="A1714" t="s">
        <v>434</v>
      </c>
      <c r="B1714" t="s">
        <v>30</v>
      </c>
      <c r="C1714" s="6">
        <v>44365.388877314814</v>
      </c>
      <c r="D1714">
        <v>363.2</v>
      </c>
      <c r="E1714" s="6">
        <v>44365.406238425923</v>
      </c>
      <c r="F1714">
        <v>445.15</v>
      </c>
      <c r="G1714" s="7">
        <v>0.22559999999999999</v>
      </c>
      <c r="H1714">
        <v>-81030.149999999994</v>
      </c>
      <c r="I1714" s="7">
        <v>-0.24790000000000001</v>
      </c>
      <c r="J1714">
        <v>900</v>
      </c>
      <c r="K1714">
        <v>326880</v>
      </c>
      <c r="L1714">
        <v>21406121.66</v>
      </c>
      <c r="M1714">
        <v>6</v>
      </c>
      <c r="N1714">
        <v>-13505.03</v>
      </c>
      <c r="O1714" s="7">
        <v>-0.22559999999999999</v>
      </c>
      <c r="P1714" s="7">
        <v>0.2303</v>
      </c>
      <c r="Q1714" t="s">
        <v>31</v>
      </c>
      <c r="W1714" s="6"/>
      <c r="Y1714" s="6"/>
      <c r="AA1714" s="7"/>
      <c r="AC1714" s="7"/>
      <c r="AI1714" s="7"/>
      <c r="AJ1714" s="7"/>
    </row>
    <row r="1715" spans="1:36">
      <c r="A1715" t="s">
        <v>441</v>
      </c>
      <c r="B1715" t="s">
        <v>30</v>
      </c>
      <c r="C1715" s="6">
        <v>44365.406238425923</v>
      </c>
      <c r="D1715">
        <v>397.4</v>
      </c>
      <c r="E1715" s="6">
        <v>44365.586793981478</v>
      </c>
      <c r="F1715">
        <v>321.85000000000002</v>
      </c>
      <c r="G1715" s="7">
        <v>-0.19009999999999999</v>
      </c>
      <c r="H1715">
        <v>61521.75</v>
      </c>
      <c r="I1715" s="7">
        <v>0.17199999999999999</v>
      </c>
      <c r="J1715">
        <v>900</v>
      </c>
      <c r="K1715">
        <v>357660</v>
      </c>
      <c r="L1715">
        <v>21467643.41</v>
      </c>
      <c r="M1715">
        <v>53</v>
      </c>
      <c r="N1715">
        <v>1160.79</v>
      </c>
      <c r="O1715" s="7">
        <v>-0.15290000000000001</v>
      </c>
      <c r="P1715" s="7">
        <v>0.40110000000000001</v>
      </c>
      <c r="Q1715" t="s">
        <v>31</v>
      </c>
      <c r="W1715" s="6"/>
      <c r="Y1715" s="6"/>
      <c r="AA1715" s="7"/>
      <c r="AC1715" s="7"/>
      <c r="AI1715" s="7"/>
      <c r="AJ1715" s="7"/>
    </row>
    <row r="1716" spans="1:36">
      <c r="A1716" t="s">
        <v>442</v>
      </c>
      <c r="B1716" t="s">
        <v>30</v>
      </c>
      <c r="C1716" s="6">
        <v>44365.586793981478</v>
      </c>
      <c r="D1716">
        <v>386.15</v>
      </c>
      <c r="E1716" s="6">
        <v>44368.388877314814</v>
      </c>
      <c r="F1716">
        <v>563.15</v>
      </c>
      <c r="G1716" s="7">
        <v>0.45839999999999997</v>
      </c>
      <c r="H1716">
        <v>-167843.7</v>
      </c>
      <c r="I1716" s="7">
        <v>-0.48299999999999998</v>
      </c>
      <c r="J1716">
        <v>900</v>
      </c>
      <c r="K1716">
        <v>347535</v>
      </c>
      <c r="L1716">
        <v>21299799.710000001</v>
      </c>
      <c r="M1716">
        <v>21</v>
      </c>
      <c r="N1716">
        <v>-7992.56</v>
      </c>
      <c r="O1716" s="7">
        <v>-0.45839999999999997</v>
      </c>
      <c r="P1716" s="7">
        <v>0.52410000000000001</v>
      </c>
      <c r="Q1716" t="s">
        <v>31</v>
      </c>
      <c r="W1716" s="6"/>
      <c r="Y1716" s="6"/>
      <c r="AA1716" s="7"/>
      <c r="AC1716" s="7"/>
      <c r="AI1716" s="7"/>
      <c r="AJ1716" s="7"/>
    </row>
    <row r="1717" spans="1:36">
      <c r="A1717" t="s">
        <v>443</v>
      </c>
      <c r="B1717" t="s">
        <v>30</v>
      </c>
      <c r="C1717" s="6">
        <v>44368.388877314814</v>
      </c>
      <c r="D1717">
        <v>365.15</v>
      </c>
      <c r="E1717" s="6">
        <v>44368.524293981478</v>
      </c>
      <c r="F1717">
        <v>553.5</v>
      </c>
      <c r="G1717" s="7">
        <v>0.51580000000000004</v>
      </c>
      <c r="H1717">
        <v>-187659.68</v>
      </c>
      <c r="I1717" s="7">
        <v>-0.54100000000000004</v>
      </c>
      <c r="J1717">
        <v>950</v>
      </c>
      <c r="K1717">
        <v>346892.5</v>
      </c>
      <c r="L1717">
        <v>21112140.039999999</v>
      </c>
      <c r="M1717">
        <v>40</v>
      </c>
      <c r="N1717">
        <v>-4691.49</v>
      </c>
      <c r="O1717" s="7">
        <v>-0.51580000000000004</v>
      </c>
      <c r="P1717" s="7">
        <v>0.1595</v>
      </c>
      <c r="Q1717" t="s">
        <v>31</v>
      </c>
      <c r="W1717" s="6"/>
      <c r="Y1717" s="6"/>
      <c r="AA1717" s="7"/>
      <c r="AC1717" s="7"/>
      <c r="AI1717" s="7"/>
      <c r="AJ1717" s="7"/>
    </row>
    <row r="1718" spans="1:36">
      <c r="A1718" t="s">
        <v>442</v>
      </c>
      <c r="B1718" t="s">
        <v>30</v>
      </c>
      <c r="C1718" s="6">
        <v>44368.524293981478</v>
      </c>
      <c r="D1718">
        <v>282.45</v>
      </c>
      <c r="E1718" s="6">
        <v>44369.586793981478</v>
      </c>
      <c r="F1718">
        <v>83.45</v>
      </c>
      <c r="G1718" s="7">
        <v>-0.70450000000000002</v>
      </c>
      <c r="H1718">
        <v>175806.9</v>
      </c>
      <c r="I1718" s="7">
        <v>0.69159999999999999</v>
      </c>
      <c r="J1718">
        <v>900</v>
      </c>
      <c r="K1718">
        <v>254205.02</v>
      </c>
      <c r="L1718">
        <v>21287946.940000001</v>
      </c>
      <c r="M1718">
        <v>96</v>
      </c>
      <c r="N1718">
        <v>1831.32</v>
      </c>
      <c r="O1718" s="7">
        <v>-0.2011</v>
      </c>
      <c r="P1718" s="7">
        <v>0.84760000000000002</v>
      </c>
      <c r="Q1718" t="s">
        <v>31</v>
      </c>
      <c r="W1718" s="6"/>
      <c r="Y1718" s="6"/>
      <c r="AA1718" s="7"/>
      <c r="AC1718" s="7"/>
      <c r="AI1718" s="7"/>
      <c r="AJ1718" s="7"/>
    </row>
    <row r="1719" spans="1:36">
      <c r="A1719" t="s">
        <v>408</v>
      </c>
      <c r="B1719" t="s">
        <v>30</v>
      </c>
      <c r="C1719" s="6">
        <v>44369.586793981478</v>
      </c>
      <c r="D1719">
        <v>263.5</v>
      </c>
      <c r="E1719" s="6">
        <v>44370.590266203704</v>
      </c>
      <c r="F1719">
        <v>179.5</v>
      </c>
      <c r="G1719" s="7">
        <v>-0.31879999999999997</v>
      </c>
      <c r="H1719">
        <v>71613</v>
      </c>
      <c r="I1719" s="7">
        <v>0.30199999999999999</v>
      </c>
      <c r="J1719">
        <v>900</v>
      </c>
      <c r="K1719">
        <v>237150</v>
      </c>
      <c r="L1719">
        <v>21359559.940000001</v>
      </c>
      <c r="M1719">
        <v>79</v>
      </c>
      <c r="N1719">
        <v>906.49</v>
      </c>
      <c r="O1719" s="7">
        <v>-0.35089999999999999</v>
      </c>
      <c r="P1719" s="7">
        <v>0.5746</v>
      </c>
      <c r="Q1719" t="s">
        <v>31</v>
      </c>
      <c r="W1719" s="6"/>
      <c r="Y1719" s="6"/>
      <c r="AA1719" s="7"/>
      <c r="AC1719" s="7"/>
      <c r="AI1719" s="7"/>
      <c r="AJ1719" s="7"/>
    </row>
    <row r="1720" spans="1:36">
      <c r="A1720" t="s">
        <v>382</v>
      </c>
      <c r="B1720" t="s">
        <v>30</v>
      </c>
      <c r="C1720" s="6">
        <v>44370.590266203704</v>
      </c>
      <c r="D1720">
        <v>139.35</v>
      </c>
      <c r="E1720" s="6">
        <v>44370.61109953704</v>
      </c>
      <c r="F1720">
        <v>278.7</v>
      </c>
      <c r="G1720" s="7">
        <v>1</v>
      </c>
      <c r="H1720">
        <v>-129177.45</v>
      </c>
      <c r="I1720" s="7">
        <v>-1.03</v>
      </c>
      <c r="J1720">
        <v>900</v>
      </c>
      <c r="K1720">
        <v>125415.01</v>
      </c>
      <c r="L1720">
        <v>21230382.489999998</v>
      </c>
      <c r="M1720">
        <v>7</v>
      </c>
      <c r="N1720">
        <v>-18453.919999999998</v>
      </c>
      <c r="O1720" s="7">
        <v>-1</v>
      </c>
      <c r="P1720" s="7">
        <v>7.46E-2</v>
      </c>
      <c r="Q1720" t="s">
        <v>31</v>
      </c>
      <c r="W1720" s="6"/>
      <c r="Y1720" s="6"/>
      <c r="AA1720" s="7"/>
      <c r="AC1720" s="7"/>
      <c r="AI1720" s="7"/>
      <c r="AJ1720" s="7"/>
    </row>
    <row r="1721" spans="1:36">
      <c r="A1721" t="s">
        <v>444</v>
      </c>
      <c r="B1721" t="s">
        <v>30</v>
      </c>
      <c r="C1721" s="6">
        <v>44370.61109953704</v>
      </c>
      <c r="D1721">
        <v>204.05</v>
      </c>
      <c r="E1721" s="6">
        <v>44371.406238425923</v>
      </c>
      <c r="F1721">
        <v>256.45</v>
      </c>
      <c r="G1721" s="7">
        <v>0.25679999999999997</v>
      </c>
      <c r="H1721">
        <v>-51304.5</v>
      </c>
      <c r="I1721" s="7">
        <v>-0.27939999999999998</v>
      </c>
      <c r="J1721">
        <v>900</v>
      </c>
      <c r="K1721">
        <v>183645</v>
      </c>
      <c r="L1721">
        <v>21179077.989999998</v>
      </c>
      <c r="M1721">
        <v>19</v>
      </c>
      <c r="N1721">
        <v>-2700.24</v>
      </c>
      <c r="O1721" s="7">
        <v>-0.48980000000000001</v>
      </c>
      <c r="P1721" s="7">
        <v>0.31219999999999998</v>
      </c>
      <c r="Q1721" t="s">
        <v>31</v>
      </c>
      <c r="W1721" s="6"/>
      <c r="Y1721" s="6"/>
      <c r="AA1721" s="7"/>
      <c r="AC1721" s="7"/>
      <c r="AI1721" s="7"/>
      <c r="AJ1721" s="7"/>
    </row>
    <row r="1722" spans="1:36">
      <c r="A1722" t="s">
        <v>382</v>
      </c>
      <c r="B1722" t="s">
        <v>30</v>
      </c>
      <c r="C1722" s="6">
        <v>44371.406238425923</v>
      </c>
      <c r="D1722">
        <v>133.65</v>
      </c>
      <c r="E1722" s="6">
        <v>44371.645821759259</v>
      </c>
      <c r="F1722">
        <v>0.05</v>
      </c>
      <c r="G1722" s="7">
        <v>-0.99960000000000004</v>
      </c>
      <c r="H1722">
        <v>119036.7</v>
      </c>
      <c r="I1722" s="7">
        <v>0.98960000000000004</v>
      </c>
      <c r="J1722">
        <v>900</v>
      </c>
      <c r="K1722">
        <v>120284.99</v>
      </c>
      <c r="L1722">
        <v>21298114.690000001</v>
      </c>
      <c r="M1722">
        <v>70</v>
      </c>
      <c r="N1722">
        <v>1700.52</v>
      </c>
      <c r="O1722" s="7">
        <v>-0.61839999999999995</v>
      </c>
      <c r="P1722" s="7">
        <v>0.99960000000000004</v>
      </c>
      <c r="Q1722" t="s">
        <v>31</v>
      </c>
      <c r="W1722" s="6"/>
      <c r="Y1722" s="6"/>
      <c r="AA1722" s="7"/>
      <c r="AC1722" s="7"/>
      <c r="AI1722" s="7"/>
      <c r="AJ1722" s="7"/>
    </row>
    <row r="1723" spans="1:36">
      <c r="A1723" t="s">
        <v>407</v>
      </c>
      <c r="B1723" t="s">
        <v>30</v>
      </c>
      <c r="C1723" s="6">
        <v>44372.388877314814</v>
      </c>
      <c r="D1723">
        <v>348.95</v>
      </c>
      <c r="E1723" s="6">
        <v>44375.451377314814</v>
      </c>
      <c r="F1723">
        <v>172.75</v>
      </c>
      <c r="G1723" s="7">
        <v>-0.50490000000000002</v>
      </c>
      <c r="H1723">
        <v>153884.69</v>
      </c>
      <c r="I1723" s="7">
        <v>0.49</v>
      </c>
      <c r="J1723">
        <v>899.99990000000003</v>
      </c>
      <c r="K1723">
        <v>314055</v>
      </c>
      <c r="L1723">
        <v>21451999.379999999</v>
      </c>
      <c r="M1723">
        <v>96</v>
      </c>
      <c r="N1723">
        <v>1602.97</v>
      </c>
      <c r="O1723" s="7">
        <v>-0.23300000000000001</v>
      </c>
      <c r="P1723" s="7">
        <v>0.73960000000000004</v>
      </c>
      <c r="Q1723" t="s">
        <v>31</v>
      </c>
      <c r="W1723" s="6"/>
      <c r="Y1723" s="6"/>
      <c r="AA1723" s="7"/>
      <c r="AC1723" s="7"/>
      <c r="AI1723" s="7"/>
      <c r="AJ1723" s="7"/>
    </row>
    <row r="1724" spans="1:36">
      <c r="A1724" t="s">
        <v>403</v>
      </c>
      <c r="B1724" t="s">
        <v>30</v>
      </c>
      <c r="C1724" s="6">
        <v>44375.451377314814</v>
      </c>
      <c r="D1724">
        <v>316</v>
      </c>
      <c r="E1724" s="6">
        <v>44375.600682870368</v>
      </c>
      <c r="F1724">
        <v>384.85</v>
      </c>
      <c r="G1724" s="7">
        <v>0.21790000000000001</v>
      </c>
      <c r="H1724">
        <v>-68272.649999999994</v>
      </c>
      <c r="I1724" s="7">
        <v>-0.24010000000000001</v>
      </c>
      <c r="J1724">
        <v>900</v>
      </c>
      <c r="K1724">
        <v>284400</v>
      </c>
      <c r="L1724">
        <v>21383726.73</v>
      </c>
      <c r="M1724">
        <v>44</v>
      </c>
      <c r="N1724">
        <v>-1551.65</v>
      </c>
      <c r="O1724" s="7">
        <v>-0.26440000000000002</v>
      </c>
      <c r="P1724" s="7">
        <v>0.1076</v>
      </c>
      <c r="Q1724" t="s">
        <v>31</v>
      </c>
      <c r="W1724" s="6"/>
      <c r="Y1724" s="6"/>
      <c r="AA1724" s="7"/>
      <c r="AC1724" s="7"/>
      <c r="AI1724" s="7"/>
      <c r="AJ1724" s="7"/>
    </row>
    <row r="1725" spans="1:36">
      <c r="A1725" t="s">
        <v>401</v>
      </c>
      <c r="B1725" t="s">
        <v>30</v>
      </c>
      <c r="C1725" s="6">
        <v>44375.600682870368</v>
      </c>
      <c r="D1725">
        <v>270.64999999999998</v>
      </c>
      <c r="E1725" s="6">
        <v>44375.631932870368</v>
      </c>
      <c r="F1725">
        <v>307.95</v>
      </c>
      <c r="G1725" s="7">
        <v>0.13780000000000001</v>
      </c>
      <c r="H1725">
        <v>-38777.4</v>
      </c>
      <c r="I1725" s="7">
        <v>-0.15920000000000001</v>
      </c>
      <c r="J1725">
        <v>900</v>
      </c>
      <c r="K1725">
        <v>243585</v>
      </c>
      <c r="L1725">
        <v>21344949.329999998</v>
      </c>
      <c r="M1725">
        <v>10</v>
      </c>
      <c r="N1725">
        <v>-3877.74</v>
      </c>
      <c r="O1725" s="7">
        <v>-0.17829999999999999</v>
      </c>
      <c r="P1725" s="7">
        <v>4.7500000000000001E-2</v>
      </c>
      <c r="Q1725" t="s">
        <v>31</v>
      </c>
      <c r="W1725" s="6"/>
      <c r="Y1725" s="6"/>
      <c r="AA1725" s="7"/>
      <c r="AC1725" s="7"/>
      <c r="AI1725" s="7"/>
      <c r="AJ1725" s="7"/>
    </row>
    <row r="1726" spans="1:36">
      <c r="A1726" t="s">
        <v>403</v>
      </c>
      <c r="B1726" t="s">
        <v>30</v>
      </c>
      <c r="C1726" s="6">
        <v>44375.631932870368</v>
      </c>
      <c r="D1726">
        <v>331.35</v>
      </c>
      <c r="E1726" s="6">
        <v>44377.444432870368</v>
      </c>
      <c r="F1726">
        <v>106.4</v>
      </c>
      <c r="G1726" s="7">
        <v>-0.67889999999999995</v>
      </c>
      <c r="H1726">
        <v>198515.25</v>
      </c>
      <c r="I1726" s="7">
        <v>0.66569999999999996</v>
      </c>
      <c r="J1726">
        <v>900</v>
      </c>
      <c r="K1726">
        <v>298215</v>
      </c>
      <c r="L1726">
        <v>21543464.579999998</v>
      </c>
      <c r="M1726">
        <v>101</v>
      </c>
      <c r="N1726">
        <v>1965.5</v>
      </c>
      <c r="O1726" s="7">
        <v>-0.1111</v>
      </c>
      <c r="P1726" s="7">
        <v>0.77939999999999998</v>
      </c>
      <c r="Q1726" t="s">
        <v>31</v>
      </c>
      <c r="W1726" s="6"/>
      <c r="Y1726" s="6"/>
      <c r="AA1726" s="7"/>
      <c r="AC1726" s="7"/>
      <c r="AI1726" s="7"/>
      <c r="AJ1726" s="7"/>
    </row>
    <row r="1727" spans="1:36">
      <c r="A1727" t="s">
        <v>445</v>
      </c>
      <c r="B1727" t="s">
        <v>30</v>
      </c>
      <c r="C1727" s="6">
        <v>44377.444432870368</v>
      </c>
      <c r="D1727">
        <v>172.65</v>
      </c>
      <c r="E1727" s="6">
        <v>44377.572905092595</v>
      </c>
      <c r="F1727">
        <v>226</v>
      </c>
      <c r="G1727" s="7">
        <v>0.309</v>
      </c>
      <c r="H1727">
        <v>-51602.85</v>
      </c>
      <c r="I1727" s="7">
        <v>-0.33210000000000001</v>
      </c>
      <c r="J1727">
        <v>900.00009999999997</v>
      </c>
      <c r="K1727">
        <v>155385</v>
      </c>
      <c r="L1727">
        <v>21491861.719999999</v>
      </c>
      <c r="M1727">
        <v>38</v>
      </c>
      <c r="N1727">
        <v>-1357.97</v>
      </c>
      <c r="O1727" s="7">
        <v>-0.309</v>
      </c>
      <c r="P1727" s="7">
        <v>0.3493</v>
      </c>
      <c r="Q1727" t="s">
        <v>31</v>
      </c>
      <c r="W1727" s="6"/>
      <c r="Y1727" s="6"/>
      <c r="AA1727" s="7"/>
      <c r="AC1727" s="7"/>
      <c r="AI1727" s="7"/>
      <c r="AJ1727" s="7"/>
    </row>
    <row r="1728" spans="1:36">
      <c r="A1728" t="s">
        <v>440</v>
      </c>
      <c r="B1728" t="s">
        <v>30</v>
      </c>
      <c r="C1728" s="6">
        <v>44377.572905092595</v>
      </c>
      <c r="D1728">
        <v>161.94999999999999</v>
      </c>
      <c r="E1728" s="6">
        <v>44378.559016203704</v>
      </c>
      <c r="F1728">
        <v>35.35</v>
      </c>
      <c r="G1728" s="7">
        <v>-0.78169999999999995</v>
      </c>
      <c r="H1728">
        <v>112164.3</v>
      </c>
      <c r="I1728" s="7">
        <v>0.76949999999999996</v>
      </c>
      <c r="J1728">
        <v>900</v>
      </c>
      <c r="K1728">
        <v>145755</v>
      </c>
      <c r="L1728">
        <v>21604026.02</v>
      </c>
      <c r="M1728">
        <v>74</v>
      </c>
      <c r="N1728">
        <v>1515.73</v>
      </c>
      <c r="O1728" s="7">
        <v>-0.35630000000000001</v>
      </c>
      <c r="P1728" s="7">
        <v>0.92679999999999996</v>
      </c>
      <c r="Q1728" t="s">
        <v>31</v>
      </c>
      <c r="W1728" s="6"/>
      <c r="Y1728" s="6"/>
      <c r="AA1728" s="7"/>
      <c r="AC1728" s="7"/>
      <c r="AI1728" s="7"/>
      <c r="AJ1728" s="7"/>
    </row>
    <row r="1729" spans="1:36">
      <c r="A1729" t="s">
        <v>439</v>
      </c>
      <c r="B1729" t="s">
        <v>30</v>
      </c>
      <c r="C1729" s="6">
        <v>44378.559016203704</v>
      </c>
      <c r="D1729">
        <v>66.650000000000006</v>
      </c>
      <c r="E1729" s="6">
        <v>44378.614571759259</v>
      </c>
      <c r="F1729">
        <v>143.94999999999999</v>
      </c>
      <c r="G1729" s="7">
        <v>1.1597999999999999</v>
      </c>
      <c r="H1729">
        <v>-71465.399999999994</v>
      </c>
      <c r="I1729" s="7">
        <v>-1.1914</v>
      </c>
      <c r="J1729">
        <v>900</v>
      </c>
      <c r="K1729">
        <v>59985</v>
      </c>
      <c r="L1729">
        <v>21532560.620000001</v>
      </c>
      <c r="M1729">
        <v>17</v>
      </c>
      <c r="N1729">
        <v>-4203.8500000000004</v>
      </c>
      <c r="O1729" s="7">
        <v>-1.6617</v>
      </c>
      <c r="P1729" s="7">
        <v>0.1163</v>
      </c>
      <c r="Q1729" t="s">
        <v>31</v>
      </c>
      <c r="W1729" s="6"/>
      <c r="Y1729" s="6"/>
      <c r="AA1729" s="7"/>
      <c r="AC1729" s="7"/>
      <c r="AI1729" s="7"/>
      <c r="AJ1729" s="7"/>
    </row>
    <row r="1730" spans="1:36">
      <c r="A1730" t="s">
        <v>409</v>
      </c>
      <c r="B1730" t="s">
        <v>30</v>
      </c>
      <c r="C1730" s="6">
        <v>44378.618043981478</v>
      </c>
      <c r="D1730">
        <v>62.4</v>
      </c>
      <c r="E1730" s="6">
        <v>44378.645821759259</v>
      </c>
      <c r="F1730">
        <v>0.05</v>
      </c>
      <c r="G1730" s="7">
        <v>-0.99919999999999998</v>
      </c>
      <c r="H1730">
        <v>55552.95</v>
      </c>
      <c r="I1730" s="7">
        <v>0.98919999999999997</v>
      </c>
      <c r="J1730">
        <v>900</v>
      </c>
      <c r="K1730">
        <v>56160</v>
      </c>
      <c r="L1730">
        <v>21588113.57</v>
      </c>
      <c r="M1730">
        <v>9</v>
      </c>
      <c r="N1730">
        <v>6172.55</v>
      </c>
      <c r="O1730" s="7">
        <v>-0.3029</v>
      </c>
      <c r="P1730" s="7">
        <v>0.99919999999999998</v>
      </c>
      <c r="Q1730" t="s">
        <v>31</v>
      </c>
      <c r="W1730" s="6"/>
      <c r="Y1730" s="6"/>
      <c r="AA1730" s="7"/>
      <c r="AC1730" s="7"/>
      <c r="AI1730" s="7"/>
      <c r="AJ1730" s="7"/>
    </row>
    <row r="1731" spans="1:36">
      <c r="A1731" t="s">
        <v>409</v>
      </c>
      <c r="B1731" t="s">
        <v>30</v>
      </c>
      <c r="C1731" s="6">
        <v>44379.388877314814</v>
      </c>
      <c r="D1731">
        <v>360</v>
      </c>
      <c r="E1731" s="6">
        <v>44379.503460648149</v>
      </c>
      <c r="F1731">
        <v>364</v>
      </c>
      <c r="G1731" s="7">
        <v>1.11E-2</v>
      </c>
      <c r="H1731">
        <v>-10116</v>
      </c>
      <c r="I1731" s="7">
        <v>-3.1199999999999999E-2</v>
      </c>
      <c r="J1731">
        <v>900</v>
      </c>
      <c r="K1731">
        <v>324000</v>
      </c>
      <c r="L1731">
        <v>21577997.57</v>
      </c>
      <c r="M1731">
        <v>34</v>
      </c>
      <c r="N1731">
        <v>-297.52999999999997</v>
      </c>
      <c r="O1731" s="7">
        <v>-0.14169999999999999</v>
      </c>
      <c r="P1731" s="7">
        <v>0.15279999999999999</v>
      </c>
      <c r="Q1731" t="s">
        <v>31</v>
      </c>
      <c r="W1731" s="6"/>
      <c r="Y1731" s="6"/>
      <c r="AA1731" s="7"/>
      <c r="AC1731" s="7"/>
      <c r="AI1731" s="7"/>
      <c r="AJ1731" s="7"/>
    </row>
    <row r="1732" spans="1:36">
      <c r="A1732" t="s">
        <v>382</v>
      </c>
      <c r="B1732" t="s">
        <v>30</v>
      </c>
      <c r="C1732" s="6">
        <v>44379.503460648149</v>
      </c>
      <c r="D1732">
        <v>296.05</v>
      </c>
      <c r="E1732" s="6">
        <v>44379.590266203704</v>
      </c>
      <c r="F1732">
        <v>297.8</v>
      </c>
      <c r="G1732" s="7">
        <v>5.8999999999999999E-3</v>
      </c>
      <c r="H1732">
        <v>-6919.65</v>
      </c>
      <c r="I1732" s="7">
        <v>-2.5999999999999999E-2</v>
      </c>
      <c r="J1732">
        <v>900.00009999999997</v>
      </c>
      <c r="K1732">
        <v>266445</v>
      </c>
      <c r="L1732">
        <v>21571077.920000002</v>
      </c>
      <c r="M1732">
        <v>26</v>
      </c>
      <c r="N1732">
        <v>-266.14</v>
      </c>
      <c r="O1732" s="7">
        <v>-0.1208</v>
      </c>
      <c r="P1732" s="7">
        <v>0.2145</v>
      </c>
      <c r="Q1732" t="s">
        <v>31</v>
      </c>
      <c r="W1732" s="6"/>
      <c r="Y1732" s="6"/>
      <c r="AA1732" s="7"/>
      <c r="AC1732" s="7"/>
      <c r="AI1732" s="7"/>
      <c r="AJ1732" s="7"/>
    </row>
    <row r="1733" spans="1:36">
      <c r="A1733" t="s">
        <v>446</v>
      </c>
      <c r="B1733" t="s">
        <v>30</v>
      </c>
      <c r="C1733" s="6">
        <v>44379.590266203704</v>
      </c>
      <c r="D1733">
        <v>275.35000000000002</v>
      </c>
      <c r="E1733" s="6">
        <v>44382.388877314814</v>
      </c>
      <c r="F1733">
        <v>369.6</v>
      </c>
      <c r="G1733" s="7">
        <v>0.34229999999999999</v>
      </c>
      <c r="H1733">
        <v>-90629.55</v>
      </c>
      <c r="I1733" s="7">
        <v>-0.36570000000000003</v>
      </c>
      <c r="J1733">
        <v>900</v>
      </c>
      <c r="K1733">
        <v>247815</v>
      </c>
      <c r="L1733">
        <v>21480448.370000001</v>
      </c>
      <c r="M1733">
        <v>20</v>
      </c>
      <c r="N1733">
        <v>-4531.4799999999996</v>
      </c>
      <c r="O1733" s="7">
        <v>-0.34229999999999999</v>
      </c>
      <c r="P1733" s="7">
        <v>0.1202</v>
      </c>
      <c r="Q1733" t="s">
        <v>31</v>
      </c>
      <c r="W1733" s="6"/>
      <c r="Y1733" s="6"/>
      <c r="AA1733" s="7"/>
      <c r="AC1733" s="7"/>
      <c r="AI1733" s="7"/>
      <c r="AJ1733" s="7"/>
    </row>
    <row r="1734" spans="1:36">
      <c r="A1734" t="s">
        <v>407</v>
      </c>
      <c r="B1734" t="s">
        <v>30</v>
      </c>
      <c r="C1734" s="6">
        <v>44382.388877314814</v>
      </c>
      <c r="D1734">
        <v>236.9</v>
      </c>
      <c r="E1734" s="6">
        <v>44384.388877314814</v>
      </c>
      <c r="F1734">
        <v>51.8</v>
      </c>
      <c r="G1734" s="7">
        <v>-0.78129999999999999</v>
      </c>
      <c r="H1734">
        <v>163991.70000000001</v>
      </c>
      <c r="I1734" s="7">
        <v>0.76919999999999999</v>
      </c>
      <c r="J1734">
        <v>900</v>
      </c>
      <c r="K1734">
        <v>213210</v>
      </c>
      <c r="L1734">
        <v>21644440.07</v>
      </c>
      <c r="M1734">
        <v>155</v>
      </c>
      <c r="N1734">
        <v>1058.01</v>
      </c>
      <c r="O1734" s="7">
        <v>-0.20280000000000001</v>
      </c>
      <c r="P1734" s="7">
        <v>0.8508</v>
      </c>
      <c r="Q1734" t="s">
        <v>31</v>
      </c>
      <c r="W1734" s="6"/>
      <c r="Y1734" s="6"/>
      <c r="AA1734" s="7"/>
      <c r="AC1734" s="7"/>
      <c r="AI1734" s="7"/>
      <c r="AJ1734" s="7"/>
    </row>
    <row r="1735" spans="1:36">
      <c r="A1735" t="s">
        <v>400</v>
      </c>
      <c r="B1735" t="s">
        <v>30</v>
      </c>
      <c r="C1735" s="6">
        <v>44384.388877314814</v>
      </c>
      <c r="D1735">
        <v>178.35</v>
      </c>
      <c r="E1735" s="6">
        <v>44384.496516203704</v>
      </c>
      <c r="F1735">
        <v>294.35000000000002</v>
      </c>
      <c r="G1735" s="7">
        <v>0.65039999999999998</v>
      </c>
      <c r="H1735">
        <v>-108654.29</v>
      </c>
      <c r="I1735" s="7">
        <v>-0.67689999999999995</v>
      </c>
      <c r="J1735">
        <v>899.99990000000003</v>
      </c>
      <c r="K1735">
        <v>160515</v>
      </c>
      <c r="L1735">
        <v>21535785.780000001</v>
      </c>
      <c r="M1735">
        <v>32</v>
      </c>
      <c r="N1735">
        <v>-3395.45</v>
      </c>
      <c r="O1735" s="7">
        <v>-0.72130000000000005</v>
      </c>
      <c r="P1735" s="7">
        <v>0.2147</v>
      </c>
      <c r="Q1735" t="s">
        <v>31</v>
      </c>
      <c r="W1735" s="6"/>
      <c r="Y1735" s="6"/>
      <c r="AA1735" s="7"/>
      <c r="AC1735" s="7"/>
      <c r="AI1735" s="7"/>
      <c r="AJ1735" s="7"/>
    </row>
    <row r="1736" spans="1:36">
      <c r="A1736" t="s">
        <v>447</v>
      </c>
      <c r="B1736" t="s">
        <v>30</v>
      </c>
      <c r="C1736" s="6">
        <v>44384.496516203704</v>
      </c>
      <c r="D1736">
        <v>158.35</v>
      </c>
      <c r="E1736" s="6">
        <v>44385.489571759259</v>
      </c>
      <c r="F1736">
        <v>97</v>
      </c>
      <c r="G1736" s="7">
        <v>-0.38740000000000002</v>
      </c>
      <c r="H1736">
        <v>52916.85</v>
      </c>
      <c r="I1736" s="7">
        <v>0.37130000000000002</v>
      </c>
      <c r="J1736">
        <v>899.99990000000003</v>
      </c>
      <c r="K1736">
        <v>142515</v>
      </c>
      <c r="L1736">
        <v>21588702.629999999</v>
      </c>
      <c r="M1736">
        <v>76</v>
      </c>
      <c r="N1736">
        <v>696.27</v>
      </c>
      <c r="O1736" s="7">
        <v>-0.186</v>
      </c>
      <c r="P1736" s="7">
        <v>0.60209999999999997</v>
      </c>
      <c r="Q1736" t="s">
        <v>31</v>
      </c>
      <c r="W1736" s="6"/>
      <c r="Y1736" s="6"/>
      <c r="AA1736" s="7"/>
      <c r="AC1736" s="7"/>
      <c r="AI1736" s="7"/>
      <c r="AJ1736" s="7"/>
    </row>
    <row r="1737" spans="1:36">
      <c r="A1737" t="s">
        <v>390</v>
      </c>
      <c r="B1737" t="s">
        <v>30</v>
      </c>
      <c r="C1737" s="6">
        <v>44385.489571759259</v>
      </c>
      <c r="D1737">
        <v>80.25</v>
      </c>
      <c r="E1737" s="6">
        <v>44385.645821759259</v>
      </c>
      <c r="F1737">
        <v>0.1</v>
      </c>
      <c r="G1737" s="7">
        <v>-0.99880000000000002</v>
      </c>
      <c r="H1737">
        <v>71411.850000000006</v>
      </c>
      <c r="I1737" s="7">
        <v>0.98870000000000002</v>
      </c>
      <c r="J1737">
        <v>900</v>
      </c>
      <c r="K1737">
        <v>72225</v>
      </c>
      <c r="L1737">
        <v>21660114.48</v>
      </c>
      <c r="M1737">
        <v>46</v>
      </c>
      <c r="N1737">
        <v>1552.43</v>
      </c>
      <c r="O1737" s="7">
        <v>-0.33150000000000002</v>
      </c>
      <c r="P1737" s="7">
        <v>0.99880000000000002</v>
      </c>
      <c r="Q1737" t="s">
        <v>31</v>
      </c>
      <c r="W1737" s="6"/>
      <c r="Y1737" s="6"/>
      <c r="AA1737" s="7"/>
      <c r="AC1737" s="7"/>
      <c r="AI1737" s="7"/>
      <c r="AJ1737" s="7"/>
    </row>
    <row r="1738" spans="1:36">
      <c r="A1738" t="s">
        <v>440</v>
      </c>
      <c r="B1738" t="s">
        <v>30</v>
      </c>
      <c r="C1738" s="6">
        <v>44386.388877314814</v>
      </c>
      <c r="D1738">
        <v>378</v>
      </c>
      <c r="E1738" s="6">
        <v>44386.614571759259</v>
      </c>
      <c r="F1738">
        <v>405.45</v>
      </c>
      <c r="G1738" s="7">
        <v>7.2599999999999998E-2</v>
      </c>
      <c r="H1738">
        <v>-31756.05</v>
      </c>
      <c r="I1738" s="7">
        <v>-9.3299999999999994E-2</v>
      </c>
      <c r="J1738">
        <v>900</v>
      </c>
      <c r="K1738">
        <v>340200</v>
      </c>
      <c r="L1738">
        <v>21628358.43</v>
      </c>
      <c r="M1738">
        <v>66</v>
      </c>
      <c r="N1738">
        <v>-481.15</v>
      </c>
      <c r="O1738" s="7">
        <v>-0.31709999999999999</v>
      </c>
      <c r="P1738" s="7">
        <v>0.2177</v>
      </c>
      <c r="Q1738" t="s">
        <v>31</v>
      </c>
      <c r="W1738" s="6"/>
      <c r="Y1738" s="6"/>
      <c r="AA1738" s="7"/>
      <c r="AC1738" s="7"/>
      <c r="AI1738" s="7"/>
      <c r="AJ1738" s="7"/>
    </row>
    <row r="1739" spans="1:36">
      <c r="A1739" t="s">
        <v>445</v>
      </c>
      <c r="B1739" t="s">
        <v>30</v>
      </c>
      <c r="C1739" s="6">
        <v>44386.614571759259</v>
      </c>
      <c r="D1739">
        <v>249.65</v>
      </c>
      <c r="E1739" s="6">
        <v>44389.552071759259</v>
      </c>
      <c r="F1739">
        <v>208.1</v>
      </c>
      <c r="G1739" s="7">
        <v>-0.16639999999999999</v>
      </c>
      <c r="H1739">
        <v>33275.25</v>
      </c>
      <c r="I1739" s="7">
        <v>0.14810000000000001</v>
      </c>
      <c r="J1739">
        <v>900</v>
      </c>
      <c r="K1739">
        <v>224685</v>
      </c>
      <c r="L1739">
        <v>21661633.68</v>
      </c>
      <c r="M1739">
        <v>60</v>
      </c>
      <c r="N1739">
        <v>554.59</v>
      </c>
      <c r="O1739" s="7">
        <v>-0.25800000000000001</v>
      </c>
      <c r="P1739" s="7">
        <v>0.61370000000000002</v>
      </c>
      <c r="Q1739" t="s">
        <v>31</v>
      </c>
      <c r="W1739" s="6"/>
      <c r="Y1739" s="6"/>
      <c r="AA1739" s="7"/>
      <c r="AC1739" s="7"/>
      <c r="AI1739" s="7"/>
      <c r="AJ1739" s="7"/>
    </row>
    <row r="1740" spans="1:36">
      <c r="A1740" t="s">
        <v>397</v>
      </c>
      <c r="B1740" t="s">
        <v>30</v>
      </c>
      <c r="C1740" s="6">
        <v>44389.552071759259</v>
      </c>
      <c r="D1740">
        <v>260.89999999999998</v>
      </c>
      <c r="E1740" s="6">
        <v>44390.388877314814</v>
      </c>
      <c r="F1740">
        <v>333.85</v>
      </c>
      <c r="G1740" s="7">
        <v>0.27960000000000002</v>
      </c>
      <c r="H1740">
        <v>-71007.75</v>
      </c>
      <c r="I1740" s="7">
        <v>-0.3024</v>
      </c>
      <c r="J1740">
        <v>900</v>
      </c>
      <c r="K1740">
        <v>234810</v>
      </c>
      <c r="L1740">
        <v>21590625.93</v>
      </c>
      <c r="M1740">
        <v>31</v>
      </c>
      <c r="N1740">
        <v>-2290.5700000000002</v>
      </c>
      <c r="O1740" s="7">
        <v>-0.27960000000000002</v>
      </c>
      <c r="P1740" s="7">
        <v>0.30590000000000001</v>
      </c>
      <c r="Q1740" t="s">
        <v>31</v>
      </c>
      <c r="W1740" s="6"/>
      <c r="Y1740" s="6"/>
      <c r="AA1740" s="7"/>
      <c r="AC1740" s="7"/>
      <c r="AI1740" s="7"/>
      <c r="AJ1740" s="7"/>
    </row>
    <row r="1741" spans="1:36">
      <c r="A1741" t="s">
        <v>401</v>
      </c>
      <c r="B1741" t="s">
        <v>30</v>
      </c>
      <c r="C1741" s="6">
        <v>44390.388877314814</v>
      </c>
      <c r="D1741">
        <v>199.55</v>
      </c>
      <c r="E1741" s="6">
        <v>44391.399293981478</v>
      </c>
      <c r="F1741">
        <v>132.94999999999999</v>
      </c>
      <c r="G1741" s="7">
        <v>-0.33379999999999999</v>
      </c>
      <c r="H1741">
        <v>56947.5</v>
      </c>
      <c r="I1741" s="7">
        <v>0.31709999999999999</v>
      </c>
      <c r="J1741">
        <v>900</v>
      </c>
      <c r="K1741">
        <v>179595</v>
      </c>
      <c r="L1741">
        <v>21647573.43</v>
      </c>
      <c r="M1741">
        <v>81</v>
      </c>
      <c r="N1741">
        <v>703.06</v>
      </c>
      <c r="O1741" s="7">
        <v>-0.14729999999999999</v>
      </c>
      <c r="P1741" s="7">
        <v>0.61909999999999998</v>
      </c>
      <c r="Q1741" t="s">
        <v>31</v>
      </c>
      <c r="W1741" s="6"/>
      <c r="Y1741" s="6"/>
      <c r="AA1741" s="7"/>
      <c r="AC1741" s="7"/>
      <c r="AI1741" s="7"/>
      <c r="AJ1741" s="7"/>
    </row>
    <row r="1742" spans="1:36">
      <c r="A1742" t="s">
        <v>400</v>
      </c>
      <c r="B1742" t="s">
        <v>30</v>
      </c>
      <c r="C1742" s="6">
        <v>44391.399293981478</v>
      </c>
      <c r="D1742">
        <v>163.9</v>
      </c>
      <c r="E1742" s="6">
        <v>44391.451377314814</v>
      </c>
      <c r="F1742">
        <v>259.64999999999998</v>
      </c>
      <c r="G1742" s="7">
        <v>0.58420000000000005</v>
      </c>
      <c r="H1742">
        <v>-89986.96</v>
      </c>
      <c r="I1742" s="7">
        <v>-0.61</v>
      </c>
      <c r="J1742">
        <v>900.00009999999997</v>
      </c>
      <c r="K1742">
        <v>147510</v>
      </c>
      <c r="L1742">
        <v>21557586.469999999</v>
      </c>
      <c r="M1742">
        <v>16</v>
      </c>
      <c r="N1742">
        <v>-5624.18</v>
      </c>
      <c r="O1742" s="7">
        <v>-0.69830000000000003</v>
      </c>
      <c r="P1742" s="7">
        <v>7.4700000000000003E-2</v>
      </c>
      <c r="Q1742" t="s">
        <v>31</v>
      </c>
      <c r="W1742" s="6"/>
      <c r="Y1742" s="6"/>
      <c r="AA1742" s="7"/>
      <c r="AC1742" s="7"/>
      <c r="AI1742" s="7"/>
      <c r="AJ1742" s="7"/>
    </row>
    <row r="1743" spans="1:36">
      <c r="A1743" t="s">
        <v>447</v>
      </c>
      <c r="B1743" t="s">
        <v>30</v>
      </c>
      <c r="C1743" s="6">
        <v>44391.451377314814</v>
      </c>
      <c r="D1743">
        <v>186.55</v>
      </c>
      <c r="E1743" s="6">
        <v>44391.64234953704</v>
      </c>
      <c r="F1743">
        <v>179.35</v>
      </c>
      <c r="G1743" s="7">
        <v>-3.8600000000000002E-2</v>
      </c>
      <c r="H1743">
        <v>3186.9</v>
      </c>
      <c r="I1743" s="7">
        <v>1.9E-2</v>
      </c>
      <c r="J1743">
        <v>900</v>
      </c>
      <c r="K1743">
        <v>167895</v>
      </c>
      <c r="L1743">
        <v>21560773.370000001</v>
      </c>
      <c r="M1743">
        <v>56</v>
      </c>
      <c r="N1743">
        <v>56.91</v>
      </c>
      <c r="O1743" s="7">
        <v>-7.3700000000000002E-2</v>
      </c>
      <c r="P1743" s="7">
        <v>0.36720000000000003</v>
      </c>
      <c r="Q1743" t="s">
        <v>31</v>
      </c>
      <c r="W1743" s="6"/>
      <c r="Y1743" s="6"/>
      <c r="AA1743" s="7"/>
      <c r="AC1743" s="7"/>
      <c r="AI1743" s="7"/>
      <c r="AJ1743" s="7"/>
    </row>
    <row r="1744" spans="1:36">
      <c r="A1744" t="s">
        <v>384</v>
      </c>
      <c r="B1744" t="s">
        <v>30</v>
      </c>
      <c r="C1744" s="6">
        <v>44391.64234953704</v>
      </c>
      <c r="D1744">
        <v>152.80000000000001</v>
      </c>
      <c r="E1744" s="6">
        <v>44392.409710648149</v>
      </c>
      <c r="F1744">
        <v>211.95</v>
      </c>
      <c r="G1744" s="7">
        <v>0.3871</v>
      </c>
      <c r="H1744">
        <v>-56517.75</v>
      </c>
      <c r="I1744" s="7">
        <v>-0.41099999999999998</v>
      </c>
      <c r="J1744">
        <v>900</v>
      </c>
      <c r="K1744">
        <v>137520</v>
      </c>
      <c r="L1744">
        <v>21504255.620000001</v>
      </c>
      <c r="M1744">
        <v>11</v>
      </c>
      <c r="N1744">
        <v>-5137.9799999999996</v>
      </c>
      <c r="O1744" s="7">
        <v>-0.44629999999999997</v>
      </c>
      <c r="P1744" s="7">
        <v>8.3799999999999999E-2</v>
      </c>
      <c r="Q1744" t="s">
        <v>31</v>
      </c>
      <c r="W1744" s="6"/>
      <c r="Y1744" s="6"/>
      <c r="AA1744" s="7"/>
      <c r="AC1744" s="7"/>
      <c r="AI1744" s="7"/>
      <c r="AJ1744" s="7"/>
    </row>
    <row r="1745" spans="1:36">
      <c r="A1745" t="s">
        <v>404</v>
      </c>
      <c r="B1745" t="s">
        <v>30</v>
      </c>
      <c r="C1745" s="6">
        <v>44392.409710648149</v>
      </c>
      <c r="D1745">
        <v>120.1</v>
      </c>
      <c r="E1745" s="6">
        <v>44392.645821759259</v>
      </c>
      <c r="F1745">
        <v>0.05</v>
      </c>
      <c r="G1745" s="7">
        <v>-0.99960000000000004</v>
      </c>
      <c r="H1745">
        <v>106963.65</v>
      </c>
      <c r="I1745" s="7">
        <v>0.98960000000000004</v>
      </c>
      <c r="J1745">
        <v>900</v>
      </c>
      <c r="K1745">
        <v>108090</v>
      </c>
      <c r="L1745">
        <v>21611219.27</v>
      </c>
      <c r="M1745">
        <v>69</v>
      </c>
      <c r="N1745">
        <v>1550.2</v>
      </c>
      <c r="O1745" s="7">
        <v>-0.18190000000000001</v>
      </c>
      <c r="P1745" s="7">
        <v>0.99960000000000004</v>
      </c>
      <c r="Q1745" t="s">
        <v>31</v>
      </c>
      <c r="W1745" s="6"/>
      <c r="Y1745" s="6"/>
      <c r="AA1745" s="7"/>
      <c r="AC1745" s="7"/>
      <c r="AI1745" s="7"/>
      <c r="AJ1745" s="7"/>
    </row>
    <row r="1746" spans="1:36">
      <c r="A1746" t="s">
        <v>405</v>
      </c>
      <c r="B1746" t="s">
        <v>30</v>
      </c>
      <c r="C1746" s="6">
        <v>44393.388877314814</v>
      </c>
      <c r="D1746">
        <v>352</v>
      </c>
      <c r="E1746" s="6">
        <v>44393.621516203704</v>
      </c>
      <c r="F1746">
        <v>266.85000000000002</v>
      </c>
      <c r="G1746" s="7">
        <v>-0.2419</v>
      </c>
      <c r="H1746">
        <v>71065.350000000006</v>
      </c>
      <c r="I1746" s="7">
        <v>0.2243</v>
      </c>
      <c r="J1746">
        <v>900</v>
      </c>
      <c r="K1746">
        <v>316800</v>
      </c>
      <c r="L1746">
        <v>21682284.620000001</v>
      </c>
      <c r="M1746">
        <v>68</v>
      </c>
      <c r="N1746">
        <v>1045.08</v>
      </c>
      <c r="O1746" s="7">
        <v>-0.2656</v>
      </c>
      <c r="P1746" s="7">
        <v>0.37190000000000001</v>
      </c>
      <c r="Q1746" t="s">
        <v>31</v>
      </c>
      <c r="W1746" s="6"/>
      <c r="Y1746" s="6"/>
      <c r="AA1746" s="7"/>
      <c r="AC1746" s="7"/>
      <c r="AI1746" s="7"/>
      <c r="AJ1746" s="7"/>
    </row>
    <row r="1747" spans="1:36">
      <c r="A1747" t="s">
        <v>404</v>
      </c>
      <c r="B1747" t="s">
        <v>30</v>
      </c>
      <c r="C1747" s="6">
        <v>44393.621516203704</v>
      </c>
      <c r="D1747">
        <v>257.3</v>
      </c>
      <c r="E1747" s="6">
        <v>44396.388877314814</v>
      </c>
      <c r="F1747">
        <v>596.4</v>
      </c>
      <c r="G1747" s="7">
        <v>1.3179000000000001</v>
      </c>
      <c r="H1747">
        <v>-312873.3</v>
      </c>
      <c r="I1747" s="7">
        <v>-1.3511</v>
      </c>
      <c r="J1747">
        <v>900</v>
      </c>
      <c r="K1747">
        <v>231569.98</v>
      </c>
      <c r="L1747">
        <v>21369411.32</v>
      </c>
      <c r="M1747">
        <v>11</v>
      </c>
      <c r="N1747">
        <v>-28443.03</v>
      </c>
      <c r="O1747" s="7">
        <v>-1.4484999999999999</v>
      </c>
      <c r="P1747" s="7">
        <v>6.1400000000000003E-2</v>
      </c>
      <c r="Q1747" t="s">
        <v>31</v>
      </c>
      <c r="W1747" s="6"/>
      <c r="Y1747" s="6"/>
      <c r="AA1747" s="7"/>
      <c r="AC1747" s="7"/>
      <c r="AI1747" s="7"/>
      <c r="AJ1747" s="7"/>
    </row>
    <row r="1748" spans="1:36">
      <c r="A1748" t="s">
        <v>397</v>
      </c>
      <c r="B1748" t="s">
        <v>30</v>
      </c>
      <c r="C1748" s="6">
        <v>44396.388877314814</v>
      </c>
      <c r="D1748">
        <v>291.64999999999998</v>
      </c>
      <c r="E1748" s="6">
        <v>44399.388877314814</v>
      </c>
      <c r="F1748">
        <v>23.4</v>
      </c>
      <c r="G1748" s="7">
        <v>-0.91979999999999995</v>
      </c>
      <c r="H1748">
        <v>238589.55</v>
      </c>
      <c r="I1748" s="7">
        <v>0.90900000000000003</v>
      </c>
      <c r="J1748">
        <v>900</v>
      </c>
      <c r="K1748">
        <v>262485</v>
      </c>
      <c r="L1748">
        <v>21608000.870000001</v>
      </c>
      <c r="M1748">
        <v>155</v>
      </c>
      <c r="N1748">
        <v>1539.29</v>
      </c>
      <c r="O1748" s="7">
        <v>-0.31850000000000001</v>
      </c>
      <c r="P1748" s="7">
        <v>0.93420000000000003</v>
      </c>
      <c r="Q1748" t="s">
        <v>31</v>
      </c>
      <c r="W1748" s="6"/>
      <c r="Y1748" s="6"/>
      <c r="AA1748" s="7"/>
      <c r="AC1748" s="7"/>
      <c r="AI1748" s="7"/>
      <c r="AJ1748" s="7"/>
    </row>
    <row r="1749" spans="1:36">
      <c r="A1749" t="s">
        <v>382</v>
      </c>
      <c r="B1749" t="s">
        <v>30</v>
      </c>
      <c r="C1749" s="6">
        <v>44399.388877314814</v>
      </c>
      <c r="D1749">
        <v>121</v>
      </c>
      <c r="E1749" s="6">
        <v>44399.597210648149</v>
      </c>
      <c r="F1749">
        <v>119</v>
      </c>
      <c r="G1749" s="7">
        <v>-1.6500000000000001E-2</v>
      </c>
      <c r="H1749">
        <v>-360</v>
      </c>
      <c r="I1749" s="7">
        <v>-3.3E-3</v>
      </c>
      <c r="J1749">
        <v>900</v>
      </c>
      <c r="K1749">
        <v>108900</v>
      </c>
      <c r="L1749">
        <v>21607640.870000001</v>
      </c>
      <c r="M1749">
        <v>61</v>
      </c>
      <c r="N1749">
        <v>-5.9</v>
      </c>
      <c r="O1749" s="7">
        <v>-0.97019999999999995</v>
      </c>
      <c r="P1749" s="7">
        <v>0.79339999999999999</v>
      </c>
      <c r="Q1749" t="s">
        <v>31</v>
      </c>
      <c r="W1749" s="6"/>
      <c r="Y1749" s="6"/>
      <c r="AA1749" s="7"/>
      <c r="AC1749" s="7"/>
      <c r="AI1749" s="7"/>
      <c r="AJ1749" s="7"/>
    </row>
    <row r="1750" spans="1:36">
      <c r="A1750" t="s">
        <v>409</v>
      </c>
      <c r="B1750" t="s">
        <v>30</v>
      </c>
      <c r="C1750" s="6">
        <v>44399.597210648149</v>
      </c>
      <c r="D1750">
        <v>43.9</v>
      </c>
      <c r="E1750" s="6">
        <v>44399.645821759259</v>
      </c>
      <c r="F1750">
        <v>0.05</v>
      </c>
      <c r="G1750" s="7">
        <v>-0.99890000000000001</v>
      </c>
      <c r="H1750">
        <v>39069.449999999997</v>
      </c>
      <c r="I1750" s="7">
        <v>0.98880000000000001</v>
      </c>
      <c r="J1750">
        <v>899.99990000000003</v>
      </c>
      <c r="K1750">
        <v>39510</v>
      </c>
      <c r="L1750">
        <v>21646710.32</v>
      </c>
      <c r="M1750">
        <v>15</v>
      </c>
      <c r="N1750">
        <v>2604.63</v>
      </c>
      <c r="O1750" s="7">
        <v>-1.4032</v>
      </c>
      <c r="P1750" s="7">
        <v>0.99890000000000001</v>
      </c>
      <c r="Q1750" t="s">
        <v>31</v>
      </c>
      <c r="W1750" s="6"/>
      <c r="Y1750" s="6"/>
      <c r="AA1750" s="7"/>
      <c r="AC1750" s="7"/>
      <c r="AI1750" s="7"/>
      <c r="AJ1750" s="7"/>
    </row>
    <row r="1751" spans="1:36">
      <c r="A1751" t="s">
        <v>446</v>
      </c>
      <c r="B1751" t="s">
        <v>30</v>
      </c>
      <c r="C1751" s="6">
        <v>44400.388877314814</v>
      </c>
      <c r="D1751">
        <v>335.85</v>
      </c>
      <c r="E1751" s="6">
        <v>44400.427071759259</v>
      </c>
      <c r="F1751">
        <v>370</v>
      </c>
      <c r="G1751" s="7">
        <v>0.1017</v>
      </c>
      <c r="H1751">
        <v>-37087.65</v>
      </c>
      <c r="I1751" s="7">
        <v>-0.1227</v>
      </c>
      <c r="J1751">
        <v>900</v>
      </c>
      <c r="K1751">
        <v>302265</v>
      </c>
      <c r="L1751">
        <v>21609622.670000002</v>
      </c>
      <c r="M1751">
        <v>12</v>
      </c>
      <c r="N1751">
        <v>-3090.64</v>
      </c>
      <c r="O1751" s="7">
        <v>-0.1017</v>
      </c>
      <c r="P1751" s="7">
        <v>0.4879</v>
      </c>
      <c r="Q1751" t="s">
        <v>31</v>
      </c>
      <c r="W1751" s="6"/>
      <c r="Y1751" s="6"/>
      <c r="AA1751" s="7"/>
      <c r="AC1751" s="7"/>
      <c r="AI1751" s="7"/>
      <c r="AJ1751" s="7"/>
    </row>
    <row r="1752" spans="1:36">
      <c r="A1752" t="s">
        <v>439</v>
      </c>
      <c r="B1752" t="s">
        <v>30</v>
      </c>
      <c r="C1752" s="6">
        <v>44400.427071759259</v>
      </c>
      <c r="D1752">
        <v>291.3</v>
      </c>
      <c r="E1752" s="6">
        <v>44403.39234953704</v>
      </c>
      <c r="F1752">
        <v>288.85000000000002</v>
      </c>
      <c r="G1752" s="7">
        <v>-8.3999999999999995E-3</v>
      </c>
      <c r="H1752">
        <v>-3016.35</v>
      </c>
      <c r="I1752" s="7">
        <v>-1.15E-2</v>
      </c>
      <c r="J1752">
        <v>900.00009999999997</v>
      </c>
      <c r="K1752">
        <v>262170</v>
      </c>
      <c r="L1752">
        <v>21606606.32</v>
      </c>
      <c r="M1752">
        <v>68</v>
      </c>
      <c r="N1752">
        <v>-44.36</v>
      </c>
      <c r="O1752" s="7">
        <v>-0.48820000000000002</v>
      </c>
      <c r="P1752" s="7">
        <v>0.33750000000000002</v>
      </c>
      <c r="Q1752" t="s">
        <v>31</v>
      </c>
      <c r="W1752" s="6"/>
      <c r="Y1752" s="6"/>
      <c r="AA1752" s="7"/>
      <c r="AC1752" s="7"/>
      <c r="AI1752" s="7"/>
      <c r="AJ1752" s="7"/>
    </row>
    <row r="1753" spans="1:36">
      <c r="A1753" t="s">
        <v>408</v>
      </c>
      <c r="B1753" t="s">
        <v>30</v>
      </c>
      <c r="C1753" s="6">
        <v>44403.39234953704</v>
      </c>
      <c r="D1753">
        <v>268.60000000000002</v>
      </c>
      <c r="E1753" s="6">
        <v>44403.440960648149</v>
      </c>
      <c r="F1753">
        <v>373</v>
      </c>
      <c r="G1753" s="7">
        <v>0.38869999999999999</v>
      </c>
      <c r="H1753">
        <v>-99734.399999999994</v>
      </c>
      <c r="I1753" s="7">
        <v>-0.41260000000000002</v>
      </c>
      <c r="J1753">
        <v>900</v>
      </c>
      <c r="K1753">
        <v>241740</v>
      </c>
      <c r="L1753">
        <v>21506871.920000002</v>
      </c>
      <c r="M1753">
        <v>15</v>
      </c>
      <c r="N1753">
        <v>-6648.96</v>
      </c>
      <c r="O1753" s="7">
        <v>-0.38869999999999999</v>
      </c>
      <c r="P1753" s="7">
        <v>0.19939999999999999</v>
      </c>
      <c r="Q1753" t="s">
        <v>31</v>
      </c>
      <c r="W1753" s="6"/>
      <c r="Y1753" s="6"/>
      <c r="AA1753" s="7"/>
      <c r="AC1753" s="7"/>
      <c r="AI1753" s="7"/>
      <c r="AJ1753" s="7"/>
    </row>
    <row r="1754" spans="1:36">
      <c r="A1754" t="s">
        <v>445</v>
      </c>
      <c r="B1754" t="s">
        <v>30</v>
      </c>
      <c r="C1754" s="6">
        <v>44403.440960648149</v>
      </c>
      <c r="D1754">
        <v>273.14999999999998</v>
      </c>
      <c r="E1754" s="6">
        <v>44403.631932870368</v>
      </c>
      <c r="F1754">
        <v>327.75</v>
      </c>
      <c r="G1754" s="7">
        <v>0.19989999999999999</v>
      </c>
      <c r="H1754">
        <v>-54548.1</v>
      </c>
      <c r="I1754" s="7">
        <v>-0.22189999999999999</v>
      </c>
      <c r="J1754">
        <v>900</v>
      </c>
      <c r="K1754">
        <v>245835</v>
      </c>
      <c r="L1754">
        <v>21452323.82</v>
      </c>
      <c r="M1754">
        <v>56</v>
      </c>
      <c r="N1754">
        <v>-974.07</v>
      </c>
      <c r="O1754" s="7">
        <v>-0.33</v>
      </c>
      <c r="P1754" s="7">
        <v>0.12470000000000001</v>
      </c>
      <c r="Q1754" t="s">
        <v>31</v>
      </c>
      <c r="W1754" s="6"/>
      <c r="Y1754" s="6"/>
      <c r="AA1754" s="7"/>
      <c r="AC1754" s="7"/>
      <c r="AI1754" s="7"/>
      <c r="AJ1754" s="7"/>
    </row>
    <row r="1755" spans="1:36">
      <c r="A1755" t="s">
        <v>440</v>
      </c>
      <c r="B1755" t="s">
        <v>30</v>
      </c>
      <c r="C1755" s="6">
        <v>44403.631932870368</v>
      </c>
      <c r="D1755">
        <v>238.55</v>
      </c>
      <c r="E1755" s="6">
        <v>44404.388877314814</v>
      </c>
      <c r="F1755">
        <v>322.14999999999998</v>
      </c>
      <c r="G1755" s="7">
        <v>0.35049999999999998</v>
      </c>
      <c r="H1755">
        <v>-80286.3</v>
      </c>
      <c r="I1755" s="7">
        <v>-0.374</v>
      </c>
      <c r="J1755">
        <v>900</v>
      </c>
      <c r="K1755">
        <v>214695</v>
      </c>
      <c r="L1755">
        <v>21372037.52</v>
      </c>
      <c r="M1755">
        <v>8</v>
      </c>
      <c r="N1755">
        <v>-10035.790000000001</v>
      </c>
      <c r="O1755" s="7">
        <v>-0.35049999999999998</v>
      </c>
      <c r="P1755" s="7">
        <v>4.4900000000000002E-2</v>
      </c>
      <c r="Q1755" t="s">
        <v>31</v>
      </c>
      <c r="W1755" s="6"/>
      <c r="Y1755" s="6"/>
      <c r="AA1755" s="7"/>
      <c r="AC1755" s="7"/>
      <c r="AI1755" s="7"/>
      <c r="AJ1755" s="7"/>
    </row>
    <row r="1756" spans="1:36">
      <c r="A1756" t="s">
        <v>445</v>
      </c>
      <c r="B1756" t="s">
        <v>30</v>
      </c>
      <c r="C1756" s="6">
        <v>44404.388877314814</v>
      </c>
      <c r="D1756">
        <v>221.3</v>
      </c>
      <c r="E1756" s="6">
        <v>44404.51734953704</v>
      </c>
      <c r="F1756">
        <v>279.7</v>
      </c>
      <c r="G1756" s="7">
        <v>0.26390000000000002</v>
      </c>
      <c r="H1756">
        <v>-57069</v>
      </c>
      <c r="I1756" s="7">
        <v>-0.28649999999999998</v>
      </c>
      <c r="J1756">
        <v>900</v>
      </c>
      <c r="K1756">
        <v>199170</v>
      </c>
      <c r="L1756">
        <v>21314968.52</v>
      </c>
      <c r="M1756">
        <v>38</v>
      </c>
      <c r="N1756">
        <v>-1501.82</v>
      </c>
      <c r="O1756" s="7">
        <v>-0.57050000000000001</v>
      </c>
      <c r="P1756" s="7">
        <v>0.1762</v>
      </c>
      <c r="Q1756" t="s">
        <v>31</v>
      </c>
      <c r="W1756" s="6"/>
      <c r="Y1756" s="6"/>
      <c r="AA1756" s="7"/>
      <c r="AC1756" s="7"/>
      <c r="AI1756" s="7"/>
      <c r="AJ1756" s="7"/>
    </row>
    <row r="1757" spans="1:36">
      <c r="A1757" t="s">
        <v>440</v>
      </c>
      <c r="B1757" t="s">
        <v>30</v>
      </c>
      <c r="C1757" s="6">
        <v>44404.51734953704</v>
      </c>
      <c r="D1757">
        <v>213.5</v>
      </c>
      <c r="E1757" s="6">
        <v>44405.576377314814</v>
      </c>
      <c r="F1757">
        <v>42.9</v>
      </c>
      <c r="G1757" s="7">
        <v>-0.79910000000000003</v>
      </c>
      <c r="H1757">
        <v>151232.4</v>
      </c>
      <c r="I1757" s="7">
        <v>0.78710000000000002</v>
      </c>
      <c r="J1757">
        <v>900</v>
      </c>
      <c r="K1757">
        <v>192150</v>
      </c>
      <c r="L1757">
        <v>21466200.920000002</v>
      </c>
      <c r="M1757">
        <v>95</v>
      </c>
      <c r="N1757">
        <v>1591.92</v>
      </c>
      <c r="O1757" s="7">
        <v>-0.16320000000000001</v>
      </c>
      <c r="P1757" s="7">
        <v>0.87990000000000002</v>
      </c>
      <c r="Q1757" t="s">
        <v>31</v>
      </c>
      <c r="W1757" s="6"/>
      <c r="Y1757" s="6"/>
      <c r="AA1757" s="7"/>
      <c r="AC1757" s="7"/>
      <c r="AI1757" s="7"/>
      <c r="AJ1757" s="7"/>
    </row>
    <row r="1758" spans="1:36">
      <c r="A1758" t="s">
        <v>434</v>
      </c>
      <c r="B1758" t="s">
        <v>30</v>
      </c>
      <c r="C1758" s="6">
        <v>44405.576377314814</v>
      </c>
      <c r="D1758">
        <v>184.45</v>
      </c>
      <c r="E1758" s="6">
        <v>44406.645821759259</v>
      </c>
      <c r="F1758">
        <v>0.05</v>
      </c>
      <c r="G1758" s="7">
        <v>-0.99970000000000003</v>
      </c>
      <c r="H1758">
        <v>164299.5</v>
      </c>
      <c r="I1758" s="7">
        <v>0.98970000000000002</v>
      </c>
      <c r="J1758">
        <v>900</v>
      </c>
      <c r="K1758">
        <v>166005</v>
      </c>
      <c r="L1758">
        <v>21630500.420000002</v>
      </c>
      <c r="M1758">
        <v>98</v>
      </c>
      <c r="N1758">
        <v>1676.53</v>
      </c>
      <c r="O1758" s="7">
        <v>-0.76119999999999999</v>
      </c>
      <c r="P1758" s="7">
        <v>0.99970000000000003</v>
      </c>
      <c r="Q1758" t="s">
        <v>31</v>
      </c>
      <c r="W1758" s="6"/>
      <c r="Y1758" s="6"/>
      <c r="AA1758" s="7"/>
      <c r="AC1758" s="7"/>
      <c r="AI1758" s="7"/>
      <c r="AJ1758" s="7"/>
    </row>
    <row r="1759" spans="1:36">
      <c r="A1759" t="s">
        <v>409</v>
      </c>
      <c r="B1759" t="s">
        <v>30</v>
      </c>
      <c r="C1759" s="6">
        <v>44407.388877314814</v>
      </c>
      <c r="D1759">
        <v>341.8</v>
      </c>
      <c r="E1759" s="6">
        <v>44407.531238425923</v>
      </c>
      <c r="F1759">
        <v>268</v>
      </c>
      <c r="G1759" s="7">
        <v>-0.21590000000000001</v>
      </c>
      <c r="H1759">
        <v>60931.8</v>
      </c>
      <c r="I1759" s="7">
        <v>0.1981</v>
      </c>
      <c r="J1759">
        <v>900.00009999999997</v>
      </c>
      <c r="K1759">
        <v>307620</v>
      </c>
      <c r="L1759">
        <v>21691432.219999999</v>
      </c>
      <c r="M1759">
        <v>42</v>
      </c>
      <c r="N1759">
        <v>1450.76</v>
      </c>
      <c r="O1759" s="7">
        <v>-8.2500000000000004E-2</v>
      </c>
      <c r="P1759" s="7">
        <v>0.32650000000000001</v>
      </c>
      <c r="Q1759" t="s">
        <v>31</v>
      </c>
      <c r="W1759" s="6"/>
      <c r="Y1759" s="6"/>
      <c r="AA1759" s="7"/>
      <c r="AC1759" s="7"/>
      <c r="AI1759" s="7"/>
      <c r="AJ1759" s="7"/>
    </row>
    <row r="1760" spans="1:36">
      <c r="A1760" t="s">
        <v>434</v>
      </c>
      <c r="B1760" t="s">
        <v>30</v>
      </c>
      <c r="C1760" s="6">
        <v>44407.531238425923</v>
      </c>
      <c r="D1760">
        <v>301.2</v>
      </c>
      <c r="E1760" s="6">
        <v>44410.604155092595</v>
      </c>
      <c r="F1760">
        <v>158</v>
      </c>
      <c r="G1760" s="7">
        <v>-0.47539999999999999</v>
      </c>
      <c r="H1760">
        <v>124747.19</v>
      </c>
      <c r="I1760" s="7">
        <v>0.4602</v>
      </c>
      <c r="J1760">
        <v>899.99990000000003</v>
      </c>
      <c r="K1760">
        <v>271080</v>
      </c>
      <c r="L1760">
        <v>21816179.41</v>
      </c>
      <c r="M1760">
        <v>99</v>
      </c>
      <c r="N1760">
        <v>1260.07</v>
      </c>
      <c r="O1760" s="7">
        <v>-0.1008</v>
      </c>
      <c r="P1760" s="7">
        <v>0.57499999999999996</v>
      </c>
      <c r="Q1760" t="s">
        <v>31</v>
      </c>
      <c r="W1760" s="6"/>
      <c r="Y1760" s="6"/>
      <c r="AA1760" s="7"/>
      <c r="AC1760" s="7"/>
      <c r="AI1760" s="7"/>
      <c r="AJ1760" s="7"/>
    </row>
    <row r="1761" spans="1:36">
      <c r="A1761" t="s">
        <v>409</v>
      </c>
      <c r="B1761" t="s">
        <v>30</v>
      </c>
      <c r="C1761" s="6">
        <v>44410.604155092595</v>
      </c>
      <c r="D1761">
        <v>282.95</v>
      </c>
      <c r="E1761" s="6">
        <v>44411.420127314814</v>
      </c>
      <c r="F1761">
        <v>273</v>
      </c>
      <c r="G1761" s="7">
        <v>-3.5200000000000002E-2</v>
      </c>
      <c r="H1761">
        <v>3951.45</v>
      </c>
      <c r="I1761" s="7">
        <v>1.55E-2</v>
      </c>
      <c r="J1761">
        <v>900</v>
      </c>
      <c r="K1761">
        <v>254655.02</v>
      </c>
      <c r="L1761">
        <v>21820130.859999999</v>
      </c>
      <c r="M1761">
        <v>25</v>
      </c>
      <c r="N1761">
        <v>158.06</v>
      </c>
      <c r="O1761" s="7">
        <v>-2.7699999999999999E-2</v>
      </c>
      <c r="P1761" s="7">
        <v>0.21740000000000001</v>
      </c>
      <c r="Q1761" t="s">
        <v>31</v>
      </c>
      <c r="W1761" s="6"/>
      <c r="Y1761" s="6"/>
      <c r="AA1761" s="7"/>
      <c r="AC1761" s="7"/>
      <c r="AI1761" s="7"/>
      <c r="AJ1761" s="7"/>
    </row>
    <row r="1762" spans="1:36">
      <c r="A1762" t="s">
        <v>382</v>
      </c>
      <c r="B1762" t="s">
        <v>30</v>
      </c>
      <c r="C1762" s="6">
        <v>44411.420127314814</v>
      </c>
      <c r="D1762">
        <v>200.7</v>
      </c>
      <c r="E1762" s="6">
        <v>44413.437488425923</v>
      </c>
      <c r="F1762">
        <v>6.2</v>
      </c>
      <c r="G1762" s="7">
        <v>-0.96909999999999996</v>
      </c>
      <c r="H1762">
        <v>173187.9</v>
      </c>
      <c r="I1762" s="7">
        <v>0.95879999999999999</v>
      </c>
      <c r="J1762">
        <v>900</v>
      </c>
      <c r="K1762">
        <v>180630</v>
      </c>
      <c r="L1762">
        <v>21993318.760000002</v>
      </c>
      <c r="M1762">
        <v>160</v>
      </c>
      <c r="N1762">
        <v>1082.42</v>
      </c>
      <c r="O1762" s="7">
        <v>-7.8700000000000006E-2</v>
      </c>
      <c r="P1762" s="7">
        <v>0.97509999999999997</v>
      </c>
      <c r="Q1762" t="s">
        <v>31</v>
      </c>
      <c r="W1762" s="6"/>
      <c r="Y1762" s="6"/>
      <c r="AA1762" s="7"/>
      <c r="AC1762" s="7"/>
      <c r="AI1762" s="7"/>
      <c r="AJ1762" s="7"/>
    </row>
    <row r="1763" spans="1:36">
      <c r="A1763" t="s">
        <v>390</v>
      </c>
      <c r="B1763" t="s">
        <v>30</v>
      </c>
      <c r="C1763" s="6">
        <v>44413.437488425923</v>
      </c>
      <c r="D1763">
        <v>146.85</v>
      </c>
      <c r="E1763" s="6">
        <v>44413.541655092595</v>
      </c>
      <c r="F1763">
        <v>287.10000000000002</v>
      </c>
      <c r="G1763" s="7">
        <v>0.95509999999999995</v>
      </c>
      <c r="H1763">
        <v>-130130.54</v>
      </c>
      <c r="I1763" s="7">
        <v>-0.98460000000000003</v>
      </c>
      <c r="J1763">
        <v>899.99990000000003</v>
      </c>
      <c r="K1763">
        <v>132165</v>
      </c>
      <c r="L1763">
        <v>21863188.219999999</v>
      </c>
      <c r="M1763">
        <v>31</v>
      </c>
      <c r="N1763">
        <v>-4197.76</v>
      </c>
      <c r="O1763" s="7">
        <v>-1.2571000000000001</v>
      </c>
      <c r="P1763" s="7">
        <v>0.3075</v>
      </c>
      <c r="Q1763" t="s">
        <v>31</v>
      </c>
      <c r="W1763" s="6"/>
      <c r="Y1763" s="6"/>
      <c r="AA1763" s="7"/>
      <c r="AC1763" s="7"/>
      <c r="AI1763" s="7"/>
      <c r="AJ1763" s="7"/>
    </row>
    <row r="1764" spans="1:36">
      <c r="A1764" t="s">
        <v>383</v>
      </c>
      <c r="B1764" t="s">
        <v>30</v>
      </c>
      <c r="C1764" s="6">
        <v>44413.541655092595</v>
      </c>
      <c r="D1764">
        <v>110.2</v>
      </c>
      <c r="E1764" s="6">
        <v>44413.635405092595</v>
      </c>
      <c r="F1764">
        <v>174.1</v>
      </c>
      <c r="G1764" s="7">
        <v>0.57989999999999997</v>
      </c>
      <c r="H1764">
        <v>-60068.7</v>
      </c>
      <c r="I1764" s="7">
        <v>-0.60570000000000002</v>
      </c>
      <c r="J1764">
        <v>900</v>
      </c>
      <c r="K1764">
        <v>99180</v>
      </c>
      <c r="L1764">
        <v>21803119.52</v>
      </c>
      <c r="M1764">
        <v>28</v>
      </c>
      <c r="N1764">
        <v>-2145.31</v>
      </c>
      <c r="O1764" s="7">
        <v>-0.57989999999999997</v>
      </c>
      <c r="P1764" s="7">
        <v>0.76270000000000004</v>
      </c>
      <c r="Q1764" t="s">
        <v>31</v>
      </c>
      <c r="W1764" s="6"/>
      <c r="Y1764" s="6"/>
      <c r="AA1764" s="7"/>
      <c r="AC1764" s="7"/>
      <c r="AI1764" s="7"/>
      <c r="AJ1764" s="7"/>
    </row>
    <row r="1765" spans="1:36">
      <c r="A1765" t="s">
        <v>405</v>
      </c>
      <c r="B1765" t="s">
        <v>30</v>
      </c>
      <c r="C1765" s="6">
        <v>44413.638877314814</v>
      </c>
      <c r="D1765">
        <v>36.85</v>
      </c>
      <c r="E1765" s="6">
        <v>44413.645821759259</v>
      </c>
      <c r="F1765">
        <v>34</v>
      </c>
      <c r="G1765" s="7">
        <v>-7.7299999999999994E-2</v>
      </c>
      <c r="H1765">
        <v>1927.35</v>
      </c>
      <c r="I1765" s="7">
        <v>5.8099999999999999E-2</v>
      </c>
      <c r="J1765">
        <v>900.00009999999997</v>
      </c>
      <c r="K1765">
        <v>33165</v>
      </c>
      <c r="L1765">
        <v>21805046.870000001</v>
      </c>
      <c r="M1765">
        <v>3</v>
      </c>
      <c r="N1765">
        <v>642.45000000000005</v>
      </c>
      <c r="O1765" s="7">
        <v>-0.67569999999999997</v>
      </c>
      <c r="P1765" s="7">
        <v>0.43419999999999997</v>
      </c>
      <c r="Q1765" t="s">
        <v>31</v>
      </c>
      <c r="W1765" s="6"/>
      <c r="Y1765" s="6"/>
      <c r="AA1765" s="7"/>
      <c r="AC1765" s="7"/>
      <c r="AI1765" s="7"/>
      <c r="AJ1765" s="7"/>
    </row>
    <row r="1766" spans="1:36">
      <c r="A1766" t="s">
        <v>388</v>
      </c>
      <c r="B1766" t="s">
        <v>30</v>
      </c>
      <c r="C1766" s="6">
        <v>44414.388877314814</v>
      </c>
      <c r="D1766">
        <v>380.7</v>
      </c>
      <c r="E1766" s="6">
        <v>44414.420127314814</v>
      </c>
      <c r="F1766">
        <v>403.8</v>
      </c>
      <c r="G1766" s="7">
        <v>6.0699999999999997E-2</v>
      </c>
      <c r="H1766">
        <v>-27850.5</v>
      </c>
      <c r="I1766" s="7">
        <v>-8.1299999999999997E-2</v>
      </c>
      <c r="J1766">
        <v>900</v>
      </c>
      <c r="K1766">
        <v>342630</v>
      </c>
      <c r="L1766">
        <v>21777196.370000001</v>
      </c>
      <c r="M1766">
        <v>10</v>
      </c>
      <c r="N1766">
        <v>-2785.05</v>
      </c>
      <c r="O1766" s="7">
        <v>-9.01E-2</v>
      </c>
      <c r="P1766" s="7">
        <v>0.28820000000000001</v>
      </c>
      <c r="Q1766" t="s">
        <v>31</v>
      </c>
      <c r="W1766" s="6"/>
      <c r="Y1766" s="6"/>
      <c r="AA1766" s="7"/>
      <c r="AC1766" s="7"/>
      <c r="AI1766" s="7"/>
      <c r="AJ1766" s="7"/>
    </row>
    <row r="1767" spans="1:36">
      <c r="A1767" t="s">
        <v>387</v>
      </c>
      <c r="B1767" t="s">
        <v>30</v>
      </c>
      <c r="C1767" s="6">
        <v>44414.420127314814</v>
      </c>
      <c r="D1767">
        <v>353.3</v>
      </c>
      <c r="E1767" s="6">
        <v>44414.45484953704</v>
      </c>
      <c r="F1767">
        <v>517.45000000000005</v>
      </c>
      <c r="G1767" s="7">
        <v>0.46460000000000001</v>
      </c>
      <c r="H1767">
        <v>-155571.76</v>
      </c>
      <c r="I1767" s="7">
        <v>-0.48930000000000001</v>
      </c>
      <c r="J1767">
        <v>900.00009999999997</v>
      </c>
      <c r="K1767">
        <v>317970</v>
      </c>
      <c r="L1767">
        <v>21621624.609999999</v>
      </c>
      <c r="M1767">
        <v>11</v>
      </c>
      <c r="N1767">
        <v>-14142.89</v>
      </c>
      <c r="O1767" s="7">
        <v>-0.46460000000000001</v>
      </c>
      <c r="P1767" s="7">
        <v>2.86E-2</v>
      </c>
      <c r="Q1767" t="s">
        <v>31</v>
      </c>
      <c r="W1767" s="6"/>
      <c r="Y1767" s="6"/>
      <c r="AA1767" s="7"/>
      <c r="AC1767" s="7"/>
      <c r="AI1767" s="7"/>
      <c r="AJ1767" s="7"/>
    </row>
    <row r="1768" spans="1:36">
      <c r="A1768" t="s">
        <v>405</v>
      </c>
      <c r="B1768" t="s">
        <v>30</v>
      </c>
      <c r="C1768" s="6">
        <v>44414.45484953704</v>
      </c>
      <c r="D1768">
        <v>330.7</v>
      </c>
      <c r="E1768" s="6">
        <v>44414.64234953704</v>
      </c>
      <c r="F1768">
        <v>371.45</v>
      </c>
      <c r="G1768" s="7">
        <v>0.1232</v>
      </c>
      <c r="H1768">
        <v>-42994.35</v>
      </c>
      <c r="I1768" s="7">
        <v>-0.14449999999999999</v>
      </c>
      <c r="J1768">
        <v>899.99990000000003</v>
      </c>
      <c r="K1768">
        <v>297630</v>
      </c>
      <c r="L1768">
        <v>21578630.27</v>
      </c>
      <c r="M1768">
        <v>55</v>
      </c>
      <c r="N1768">
        <v>-781.72</v>
      </c>
      <c r="O1768" s="7">
        <v>-0.25990000000000002</v>
      </c>
      <c r="P1768" s="7">
        <v>0.13819999999999999</v>
      </c>
      <c r="Q1768" t="s">
        <v>31</v>
      </c>
      <c r="W1768" s="6"/>
      <c r="Y1768" s="6"/>
      <c r="AA1768" s="7"/>
      <c r="AC1768" s="7"/>
      <c r="AI1768" s="7"/>
      <c r="AJ1768" s="7"/>
    </row>
    <row r="1769" spans="1:36">
      <c r="A1769" t="s">
        <v>389</v>
      </c>
      <c r="B1769" t="s">
        <v>30</v>
      </c>
      <c r="C1769" s="6">
        <v>44414.64234953704</v>
      </c>
      <c r="D1769">
        <v>307.75</v>
      </c>
      <c r="E1769" s="6">
        <v>44417.552071759259</v>
      </c>
      <c r="F1769">
        <v>229.7</v>
      </c>
      <c r="G1769" s="7">
        <v>-0.25359999999999999</v>
      </c>
      <c r="H1769">
        <v>65407.95</v>
      </c>
      <c r="I1769" s="7">
        <v>0.23619999999999999</v>
      </c>
      <c r="J1769">
        <v>900</v>
      </c>
      <c r="K1769">
        <v>276975</v>
      </c>
      <c r="L1769">
        <v>21644038.219999999</v>
      </c>
      <c r="M1769">
        <v>52</v>
      </c>
      <c r="N1769">
        <v>1257.8499999999999</v>
      </c>
      <c r="O1769" s="7">
        <v>-0.25719999999999998</v>
      </c>
      <c r="P1769" s="7">
        <v>0.4889</v>
      </c>
      <c r="Q1769" t="s">
        <v>31</v>
      </c>
      <c r="W1769" s="6"/>
      <c r="Y1769" s="6"/>
      <c r="AA1769" s="7"/>
      <c r="AC1769" s="7"/>
      <c r="AI1769" s="7"/>
      <c r="AJ1769" s="7"/>
    </row>
    <row r="1770" spans="1:36">
      <c r="A1770" t="s">
        <v>386</v>
      </c>
      <c r="B1770" t="s">
        <v>30</v>
      </c>
      <c r="C1770" s="6">
        <v>44417.552071759259</v>
      </c>
      <c r="D1770">
        <v>297.35000000000002</v>
      </c>
      <c r="E1770" s="6">
        <v>44417.635405092595</v>
      </c>
      <c r="F1770">
        <v>333.95</v>
      </c>
      <c r="G1770" s="7">
        <v>0.1231</v>
      </c>
      <c r="H1770">
        <v>-38621.699999999997</v>
      </c>
      <c r="I1770" s="7">
        <v>-0.14430000000000001</v>
      </c>
      <c r="J1770">
        <v>900</v>
      </c>
      <c r="K1770">
        <v>267615</v>
      </c>
      <c r="L1770">
        <v>21605416.52</v>
      </c>
      <c r="M1770">
        <v>25</v>
      </c>
      <c r="N1770">
        <v>-1544.87</v>
      </c>
      <c r="O1770" s="7">
        <v>-0.1767</v>
      </c>
      <c r="P1770" s="7">
        <v>0.29980000000000001</v>
      </c>
      <c r="Q1770" t="s">
        <v>31</v>
      </c>
      <c r="W1770" s="6"/>
      <c r="Y1770" s="6"/>
      <c r="AA1770" s="7"/>
      <c r="AC1770" s="7"/>
      <c r="AI1770" s="7"/>
      <c r="AJ1770" s="7"/>
    </row>
    <row r="1771" spans="1:36">
      <c r="A1771" t="s">
        <v>383</v>
      </c>
      <c r="B1771" t="s">
        <v>30</v>
      </c>
      <c r="C1771" s="6">
        <v>44417.635405092595</v>
      </c>
      <c r="D1771">
        <v>242.7</v>
      </c>
      <c r="E1771" s="6">
        <v>44418.583321759259</v>
      </c>
      <c r="F1771">
        <v>169.15</v>
      </c>
      <c r="G1771" s="7">
        <v>-0.30299999999999999</v>
      </c>
      <c r="H1771">
        <v>62488.35</v>
      </c>
      <c r="I1771" s="7">
        <v>0.28610000000000002</v>
      </c>
      <c r="J1771">
        <v>900</v>
      </c>
      <c r="K1771">
        <v>218430</v>
      </c>
      <c r="L1771">
        <v>21667904.870000001</v>
      </c>
      <c r="M1771">
        <v>63</v>
      </c>
      <c r="N1771">
        <v>991.88</v>
      </c>
      <c r="O1771" s="7">
        <v>-8.7999999999999995E-2</v>
      </c>
      <c r="P1771" s="7">
        <v>0.56779999999999997</v>
      </c>
      <c r="Q1771" t="s">
        <v>31</v>
      </c>
      <c r="W1771" s="6"/>
      <c r="Y1771" s="6"/>
      <c r="AA1771" s="7"/>
      <c r="AC1771" s="7"/>
      <c r="AI1771" s="7"/>
      <c r="AJ1771" s="7"/>
    </row>
    <row r="1772" spans="1:36">
      <c r="A1772" t="s">
        <v>406</v>
      </c>
      <c r="B1772" t="s">
        <v>30</v>
      </c>
      <c r="C1772" s="6">
        <v>44418.583321759259</v>
      </c>
      <c r="D1772">
        <v>234.45</v>
      </c>
      <c r="E1772" s="6">
        <v>44419.388877314814</v>
      </c>
      <c r="F1772">
        <v>237.1</v>
      </c>
      <c r="G1772" s="7">
        <v>1.1299999999999999E-2</v>
      </c>
      <c r="H1772">
        <v>-6628.95</v>
      </c>
      <c r="I1772" s="7">
        <v>-3.1399999999999997E-2</v>
      </c>
      <c r="J1772">
        <v>900</v>
      </c>
      <c r="K1772">
        <v>211005</v>
      </c>
      <c r="L1772">
        <v>21661275.920000002</v>
      </c>
      <c r="M1772">
        <v>22</v>
      </c>
      <c r="N1772">
        <v>-301.32</v>
      </c>
      <c r="O1772" s="7">
        <v>-8.5500000000000007E-2</v>
      </c>
      <c r="P1772" s="7">
        <v>0.30330000000000001</v>
      </c>
      <c r="Q1772" t="s">
        <v>31</v>
      </c>
      <c r="W1772" s="6"/>
      <c r="Y1772" s="6"/>
      <c r="AA1772" s="7"/>
      <c r="AC1772" s="7"/>
      <c r="AI1772" s="7"/>
      <c r="AJ1772" s="7"/>
    </row>
    <row r="1773" spans="1:36">
      <c r="A1773" t="s">
        <v>387</v>
      </c>
      <c r="B1773" t="s">
        <v>30</v>
      </c>
      <c r="C1773" s="6">
        <v>44419.388877314814</v>
      </c>
      <c r="D1773">
        <v>196.85</v>
      </c>
      <c r="E1773" s="6">
        <v>44419.413182870368</v>
      </c>
      <c r="F1773">
        <v>310.89999999999998</v>
      </c>
      <c r="G1773" s="7">
        <v>0.57940000000000003</v>
      </c>
      <c r="H1773">
        <v>-107214.75</v>
      </c>
      <c r="I1773" s="7">
        <v>-0.60519999999999996</v>
      </c>
      <c r="J1773">
        <v>900</v>
      </c>
      <c r="K1773">
        <v>177165</v>
      </c>
      <c r="L1773">
        <v>21554061.170000002</v>
      </c>
      <c r="M1773">
        <v>8</v>
      </c>
      <c r="N1773">
        <v>-13401.84</v>
      </c>
      <c r="O1773" s="7">
        <v>-0.63859999999999995</v>
      </c>
      <c r="P1773" s="7">
        <v>0.2014</v>
      </c>
      <c r="Q1773" t="s">
        <v>31</v>
      </c>
      <c r="W1773" s="6"/>
      <c r="Y1773" s="6"/>
      <c r="AA1773" s="7"/>
      <c r="AC1773" s="7"/>
      <c r="AI1773" s="7"/>
      <c r="AJ1773" s="7"/>
    </row>
    <row r="1774" spans="1:36">
      <c r="A1774" t="s">
        <v>386</v>
      </c>
      <c r="B1774" t="s">
        <v>30</v>
      </c>
      <c r="C1774" s="6">
        <v>44419.413182870368</v>
      </c>
      <c r="D1774">
        <v>229.35</v>
      </c>
      <c r="E1774" s="6">
        <v>44419.57984953704</v>
      </c>
      <c r="F1774">
        <v>177.4</v>
      </c>
      <c r="G1774" s="7">
        <v>-0.22650000000000001</v>
      </c>
      <c r="H1774">
        <v>43094.25</v>
      </c>
      <c r="I1774" s="7">
        <v>0.20880000000000001</v>
      </c>
      <c r="J1774">
        <v>900</v>
      </c>
      <c r="K1774">
        <v>206415</v>
      </c>
      <c r="L1774">
        <v>21597155.420000002</v>
      </c>
      <c r="M1774">
        <v>49</v>
      </c>
      <c r="N1774">
        <v>879.47</v>
      </c>
      <c r="O1774" s="7">
        <v>-0.19819999999999999</v>
      </c>
      <c r="P1774" s="7">
        <v>0.54220000000000002</v>
      </c>
      <c r="Q1774" t="s">
        <v>31</v>
      </c>
      <c r="W1774" s="6"/>
      <c r="Y1774" s="6"/>
      <c r="AA1774" s="7"/>
      <c r="AC1774" s="7"/>
      <c r="AI1774" s="7"/>
      <c r="AJ1774" s="7"/>
    </row>
    <row r="1775" spans="1:36">
      <c r="A1775" t="s">
        <v>389</v>
      </c>
      <c r="B1775" t="s">
        <v>30</v>
      </c>
      <c r="C1775" s="6">
        <v>44419.57984953704</v>
      </c>
      <c r="D1775">
        <v>155.80000000000001</v>
      </c>
      <c r="E1775" s="6">
        <v>44420.597210648149</v>
      </c>
      <c r="F1775">
        <v>82.85</v>
      </c>
      <c r="G1775" s="7">
        <v>-0.46820000000000001</v>
      </c>
      <c r="H1775">
        <v>63507.15</v>
      </c>
      <c r="I1775" s="7">
        <v>0.45290000000000002</v>
      </c>
      <c r="J1775">
        <v>900</v>
      </c>
      <c r="K1775">
        <v>140220</v>
      </c>
      <c r="L1775">
        <v>21660662.57</v>
      </c>
      <c r="M1775">
        <v>83</v>
      </c>
      <c r="N1775">
        <v>765.15</v>
      </c>
      <c r="O1775" s="7">
        <v>-0.59630000000000005</v>
      </c>
      <c r="P1775" s="7">
        <v>0.77500000000000002</v>
      </c>
      <c r="Q1775" t="s">
        <v>31</v>
      </c>
      <c r="W1775" s="6"/>
      <c r="Y1775" s="6"/>
      <c r="AA1775" s="7"/>
      <c r="AC1775" s="7"/>
      <c r="AI1775" s="7"/>
      <c r="AJ1775" s="7"/>
    </row>
    <row r="1776" spans="1:36">
      <c r="A1776" t="s">
        <v>405</v>
      </c>
      <c r="B1776" t="s">
        <v>30</v>
      </c>
      <c r="C1776" s="6">
        <v>44420.597210648149</v>
      </c>
      <c r="D1776">
        <v>76.400000000000006</v>
      </c>
      <c r="E1776" s="6">
        <v>44420.631932870368</v>
      </c>
      <c r="F1776">
        <v>111.5</v>
      </c>
      <c r="G1776" s="7">
        <v>0.45939999999999998</v>
      </c>
      <c r="H1776">
        <v>-33281.1</v>
      </c>
      <c r="I1776" s="7">
        <v>-0.48399999999999999</v>
      </c>
      <c r="J1776">
        <v>900</v>
      </c>
      <c r="K1776">
        <v>68760</v>
      </c>
      <c r="L1776">
        <v>21627381.469999999</v>
      </c>
      <c r="M1776">
        <v>11</v>
      </c>
      <c r="N1776">
        <v>-3025.55</v>
      </c>
      <c r="O1776" s="7">
        <v>-0.66690000000000005</v>
      </c>
      <c r="P1776" s="7">
        <v>0.45029999999999998</v>
      </c>
      <c r="Q1776" t="s">
        <v>31</v>
      </c>
      <c r="W1776" s="6"/>
      <c r="Y1776" s="6"/>
      <c r="AA1776" s="7"/>
      <c r="AC1776" s="7"/>
      <c r="AI1776" s="7"/>
      <c r="AJ1776" s="7"/>
    </row>
    <row r="1777" spans="1:36">
      <c r="A1777" t="s">
        <v>383</v>
      </c>
      <c r="B1777" t="s">
        <v>30</v>
      </c>
      <c r="C1777" s="6">
        <v>44420.638877314814</v>
      </c>
      <c r="D1777">
        <v>70.3</v>
      </c>
      <c r="E1777" s="6">
        <v>44420.645821759259</v>
      </c>
      <c r="F1777">
        <v>62.15</v>
      </c>
      <c r="G1777" s="7">
        <v>-0.1159</v>
      </c>
      <c r="H1777">
        <v>6142.95</v>
      </c>
      <c r="I1777" s="7">
        <v>9.7100000000000006E-2</v>
      </c>
      <c r="J1777">
        <v>900</v>
      </c>
      <c r="K1777">
        <v>63270</v>
      </c>
      <c r="L1777">
        <v>21633524.420000002</v>
      </c>
      <c r="M1777">
        <v>3</v>
      </c>
      <c r="N1777">
        <v>2047.65</v>
      </c>
      <c r="O1777" s="7">
        <v>-0.2994</v>
      </c>
      <c r="P1777" s="7">
        <v>0.1159</v>
      </c>
      <c r="Q1777" t="s">
        <v>31</v>
      </c>
      <c r="W1777" s="6"/>
      <c r="Y1777" s="6"/>
      <c r="AA1777" s="7"/>
      <c r="AC1777" s="7"/>
      <c r="AI1777" s="7"/>
      <c r="AJ1777" s="7"/>
    </row>
    <row r="1778" spans="1:36">
      <c r="A1778" t="s">
        <v>387</v>
      </c>
      <c r="B1778" t="s">
        <v>30</v>
      </c>
      <c r="C1778" s="6">
        <v>44421.388877314814</v>
      </c>
      <c r="D1778">
        <v>273.10000000000002</v>
      </c>
      <c r="E1778" s="6">
        <v>44421.569432870368</v>
      </c>
      <c r="F1778">
        <v>345.9</v>
      </c>
      <c r="G1778" s="7">
        <v>0.2666</v>
      </c>
      <c r="H1778">
        <v>-71091</v>
      </c>
      <c r="I1778" s="7">
        <v>-0.28920000000000001</v>
      </c>
      <c r="J1778">
        <v>900</v>
      </c>
      <c r="K1778">
        <v>245790</v>
      </c>
      <c r="L1778">
        <v>21562433.420000002</v>
      </c>
      <c r="M1778">
        <v>53</v>
      </c>
      <c r="N1778">
        <v>-1341.34</v>
      </c>
      <c r="O1778" s="7">
        <v>-0.35410000000000003</v>
      </c>
      <c r="P1778" s="7">
        <v>0.13689999999999999</v>
      </c>
      <c r="Q1778" t="s">
        <v>31</v>
      </c>
      <c r="W1778" s="6"/>
      <c r="Y1778" s="6"/>
      <c r="AA1778" s="7"/>
      <c r="AC1778" s="7"/>
      <c r="AI1778" s="7"/>
      <c r="AJ1778" s="7"/>
    </row>
    <row r="1779" spans="1:36">
      <c r="A1779" t="s">
        <v>388</v>
      </c>
      <c r="B1779" t="s">
        <v>30</v>
      </c>
      <c r="C1779" s="6">
        <v>44421.569432870368</v>
      </c>
      <c r="D1779">
        <v>247.9</v>
      </c>
      <c r="E1779" s="6">
        <v>44421.600682870368</v>
      </c>
      <c r="F1779">
        <v>345</v>
      </c>
      <c r="G1779" s="7">
        <v>0.39169999999999999</v>
      </c>
      <c r="H1779">
        <v>-92726.1</v>
      </c>
      <c r="I1779" s="7">
        <v>-0.41560000000000002</v>
      </c>
      <c r="J1779">
        <v>900</v>
      </c>
      <c r="K1779">
        <v>223110</v>
      </c>
      <c r="L1779">
        <v>21469707.32</v>
      </c>
      <c r="M1779">
        <v>10</v>
      </c>
      <c r="N1779">
        <v>-9272.61</v>
      </c>
      <c r="O1779" s="7">
        <v>-0.39169999999999999</v>
      </c>
      <c r="P1779" s="7">
        <v>4.5400000000000003E-2</v>
      </c>
      <c r="Q1779" t="s">
        <v>31</v>
      </c>
      <c r="W1779" s="6"/>
      <c r="Y1779" s="6"/>
      <c r="AA1779" s="7"/>
      <c r="AC1779" s="7"/>
      <c r="AI1779" s="7"/>
      <c r="AJ1779" s="7"/>
    </row>
    <row r="1780" spans="1:36">
      <c r="A1780" t="s">
        <v>387</v>
      </c>
      <c r="B1780" t="s">
        <v>30</v>
      </c>
      <c r="C1780" s="6">
        <v>44421.600682870368</v>
      </c>
      <c r="D1780">
        <v>240.35</v>
      </c>
      <c r="E1780" s="6">
        <v>44424.51734953704</v>
      </c>
      <c r="F1780">
        <v>217.05</v>
      </c>
      <c r="G1780" s="7">
        <v>-9.69E-2</v>
      </c>
      <c r="H1780">
        <v>15917.1</v>
      </c>
      <c r="I1780" s="7">
        <v>7.7899999999999997E-2</v>
      </c>
      <c r="J1780">
        <v>850</v>
      </c>
      <c r="K1780">
        <v>204297.5</v>
      </c>
      <c r="L1780">
        <v>21485624.420000002</v>
      </c>
      <c r="M1780">
        <v>54</v>
      </c>
      <c r="N1780">
        <v>294.76</v>
      </c>
      <c r="O1780" s="7">
        <v>-0.20619999999999999</v>
      </c>
      <c r="P1780" s="7">
        <v>0.26629999999999998</v>
      </c>
      <c r="Q1780" t="s">
        <v>31</v>
      </c>
      <c r="W1780" s="6"/>
      <c r="Y1780" s="6"/>
      <c r="AA1780" s="7"/>
      <c r="AC1780" s="7"/>
      <c r="AI1780" s="7"/>
      <c r="AJ1780" s="7"/>
    </row>
    <row r="1781" spans="1:36">
      <c r="A1781" t="s">
        <v>406</v>
      </c>
      <c r="B1781" t="s">
        <v>30</v>
      </c>
      <c r="C1781" s="6">
        <v>44424.51734953704</v>
      </c>
      <c r="D1781">
        <v>228.6</v>
      </c>
      <c r="E1781" s="6">
        <v>44425.628460648149</v>
      </c>
      <c r="F1781">
        <v>54.8</v>
      </c>
      <c r="G1781" s="7">
        <v>-0.76029999999999998</v>
      </c>
      <c r="H1781">
        <v>145321.1</v>
      </c>
      <c r="I1781" s="7">
        <v>0.74790000000000001</v>
      </c>
      <c r="J1781">
        <v>850</v>
      </c>
      <c r="K1781">
        <v>194310</v>
      </c>
      <c r="L1781">
        <v>21630945.52</v>
      </c>
      <c r="M1781">
        <v>110</v>
      </c>
      <c r="N1781">
        <v>1321.1</v>
      </c>
      <c r="O1781" s="7">
        <v>-8.5699999999999998E-2</v>
      </c>
      <c r="P1781" s="7">
        <v>0.85</v>
      </c>
      <c r="Q1781" t="s">
        <v>31</v>
      </c>
      <c r="W1781" s="6"/>
      <c r="Y1781" s="6"/>
      <c r="AA1781" s="7"/>
      <c r="AC1781" s="7"/>
      <c r="AI1781" s="7"/>
      <c r="AJ1781" s="7"/>
    </row>
    <row r="1782" spans="1:36">
      <c r="A1782" t="s">
        <v>404</v>
      </c>
      <c r="B1782" t="s">
        <v>30</v>
      </c>
      <c r="C1782" s="6">
        <v>44425.628460648149</v>
      </c>
      <c r="D1782">
        <v>110.7</v>
      </c>
      <c r="E1782" s="6">
        <v>44426.513877314814</v>
      </c>
      <c r="F1782">
        <v>25.2</v>
      </c>
      <c r="G1782" s="7">
        <v>-0.77239999999999998</v>
      </c>
      <c r="H1782">
        <v>75726.899999999994</v>
      </c>
      <c r="I1782" s="7">
        <v>0.7601</v>
      </c>
      <c r="J1782">
        <v>900</v>
      </c>
      <c r="K1782">
        <v>99630</v>
      </c>
      <c r="L1782">
        <v>21706672.420000002</v>
      </c>
      <c r="M1782">
        <v>45</v>
      </c>
      <c r="N1782">
        <v>1682.82</v>
      </c>
      <c r="O1782" s="7">
        <v>-0.3921</v>
      </c>
      <c r="P1782" s="7">
        <v>0.82569999999999999</v>
      </c>
      <c r="Q1782" t="s">
        <v>31</v>
      </c>
      <c r="W1782" s="6"/>
      <c r="Y1782" s="6"/>
      <c r="AA1782" s="7"/>
      <c r="AC1782" s="7"/>
      <c r="AI1782" s="7"/>
      <c r="AJ1782" s="7"/>
    </row>
    <row r="1783" spans="1:36">
      <c r="A1783" t="s">
        <v>386</v>
      </c>
      <c r="B1783" t="s">
        <v>30</v>
      </c>
      <c r="C1783" s="6">
        <v>44426.513877314814</v>
      </c>
      <c r="D1783">
        <v>97.1</v>
      </c>
      <c r="E1783" s="6">
        <v>44426.645821759259</v>
      </c>
      <c r="F1783">
        <v>0.15</v>
      </c>
      <c r="G1783" s="7">
        <v>-0.99850000000000005</v>
      </c>
      <c r="H1783">
        <v>86379.75</v>
      </c>
      <c r="I1783" s="7">
        <v>0.98839999999999995</v>
      </c>
      <c r="J1783">
        <v>900</v>
      </c>
      <c r="K1783">
        <v>87390</v>
      </c>
      <c r="L1783">
        <v>21793052.170000002</v>
      </c>
      <c r="M1783">
        <v>39</v>
      </c>
      <c r="N1783">
        <v>2214.87</v>
      </c>
      <c r="O1783" s="7">
        <v>-8.0299999999999996E-2</v>
      </c>
      <c r="P1783" s="7">
        <v>0.99850000000000005</v>
      </c>
      <c r="Q1783" t="s">
        <v>31</v>
      </c>
      <c r="W1783" s="6"/>
      <c r="Y1783" s="6"/>
      <c r="AA1783" s="7"/>
      <c r="AC1783" s="7"/>
      <c r="AI1783" s="7"/>
      <c r="AJ1783" s="7"/>
    </row>
    <row r="1784" spans="1:36">
      <c r="A1784" t="s">
        <v>436</v>
      </c>
      <c r="B1784" t="s">
        <v>30</v>
      </c>
      <c r="C1784" s="6">
        <v>44428.388877314814</v>
      </c>
      <c r="D1784">
        <v>353.25</v>
      </c>
      <c r="E1784" s="6">
        <v>44431.388877314814</v>
      </c>
      <c r="F1784">
        <v>397.35</v>
      </c>
      <c r="G1784" s="7">
        <v>0.12479999999999999</v>
      </c>
      <c r="H1784">
        <v>-46445.4</v>
      </c>
      <c r="I1784" s="7">
        <v>-0.14610000000000001</v>
      </c>
      <c r="J1784">
        <v>900</v>
      </c>
      <c r="K1784">
        <v>317925</v>
      </c>
      <c r="L1784">
        <v>21746606.77</v>
      </c>
      <c r="M1784">
        <v>78</v>
      </c>
      <c r="N1784">
        <v>-595.45000000000005</v>
      </c>
      <c r="O1784" s="7">
        <v>-0.40400000000000003</v>
      </c>
      <c r="P1784" s="7">
        <v>0.32340000000000002</v>
      </c>
      <c r="Q1784" t="s">
        <v>31</v>
      </c>
      <c r="W1784" s="6"/>
      <c r="Y1784" s="6"/>
      <c r="AA1784" s="7"/>
      <c r="AC1784" s="7"/>
      <c r="AI1784" s="7"/>
      <c r="AJ1784" s="7"/>
    </row>
    <row r="1785" spans="1:36">
      <c r="A1785" t="s">
        <v>398</v>
      </c>
      <c r="B1785" t="s">
        <v>30</v>
      </c>
      <c r="C1785" s="6">
        <v>44431.388877314814</v>
      </c>
      <c r="D1785">
        <v>244.6</v>
      </c>
      <c r="E1785" s="6">
        <v>44431.440960648149</v>
      </c>
      <c r="F1785">
        <v>477</v>
      </c>
      <c r="G1785" s="7">
        <v>0.95009999999999994</v>
      </c>
      <c r="H1785">
        <v>-215654.39999999999</v>
      </c>
      <c r="I1785" s="7">
        <v>-0.97960000000000003</v>
      </c>
      <c r="J1785">
        <v>900</v>
      </c>
      <c r="K1785">
        <v>220140</v>
      </c>
      <c r="L1785">
        <v>21530952.370000001</v>
      </c>
      <c r="M1785">
        <v>16</v>
      </c>
      <c r="N1785">
        <v>-13478.4</v>
      </c>
      <c r="O1785" s="7">
        <v>-0.95009999999999994</v>
      </c>
      <c r="P1785" s="7">
        <v>9.6500000000000002E-2</v>
      </c>
      <c r="Q1785" t="s">
        <v>31</v>
      </c>
      <c r="W1785" s="6"/>
      <c r="Y1785" s="6"/>
      <c r="AA1785" s="7"/>
      <c r="AC1785" s="7"/>
      <c r="AI1785" s="7"/>
      <c r="AJ1785" s="7"/>
    </row>
    <row r="1786" spans="1:36">
      <c r="A1786" t="s">
        <v>408</v>
      </c>
      <c r="B1786" t="s">
        <v>30</v>
      </c>
      <c r="C1786" s="6">
        <v>44431.440960648149</v>
      </c>
      <c r="D1786">
        <v>325.95</v>
      </c>
      <c r="E1786" s="6">
        <v>44431.572905092595</v>
      </c>
      <c r="F1786">
        <v>417.5</v>
      </c>
      <c r="G1786" s="7">
        <v>0.28089999999999998</v>
      </c>
      <c r="H1786">
        <v>-89086.04</v>
      </c>
      <c r="I1786" s="7">
        <v>-0.30370000000000003</v>
      </c>
      <c r="J1786">
        <v>899.99990000000003</v>
      </c>
      <c r="K1786">
        <v>293355</v>
      </c>
      <c r="L1786">
        <v>21441866.32</v>
      </c>
      <c r="M1786">
        <v>39</v>
      </c>
      <c r="N1786">
        <v>-2284.2600000000002</v>
      </c>
      <c r="O1786" s="7">
        <v>-0.28670000000000001</v>
      </c>
      <c r="P1786" s="7">
        <v>0.20130000000000001</v>
      </c>
      <c r="Q1786" t="s">
        <v>31</v>
      </c>
      <c r="W1786" s="6"/>
      <c r="Y1786" s="6"/>
      <c r="AA1786" s="7"/>
      <c r="AC1786" s="7"/>
      <c r="AI1786" s="7"/>
      <c r="AJ1786" s="7"/>
    </row>
    <row r="1787" spans="1:36">
      <c r="A1787" t="s">
        <v>437</v>
      </c>
      <c r="B1787" t="s">
        <v>30</v>
      </c>
      <c r="C1787" s="6">
        <v>44431.572905092595</v>
      </c>
      <c r="D1787">
        <v>264.60000000000002</v>
      </c>
      <c r="E1787" s="6">
        <v>44433.48609953704</v>
      </c>
      <c r="F1787">
        <v>63.1</v>
      </c>
      <c r="G1787" s="7">
        <v>-0.76149999999999995</v>
      </c>
      <c r="H1787">
        <v>178400.7</v>
      </c>
      <c r="I1787" s="7">
        <v>0.74909999999999999</v>
      </c>
      <c r="J1787">
        <v>900</v>
      </c>
      <c r="K1787">
        <v>238140</v>
      </c>
      <c r="L1787">
        <v>21620267.02</v>
      </c>
      <c r="M1787">
        <v>130</v>
      </c>
      <c r="N1787">
        <v>1372.31</v>
      </c>
      <c r="O1787" s="7">
        <v>-0.1512</v>
      </c>
      <c r="P1787" s="7">
        <v>0.86939999999999995</v>
      </c>
      <c r="Q1787" t="s">
        <v>31</v>
      </c>
      <c r="W1787" s="6"/>
      <c r="Y1787" s="6"/>
      <c r="AA1787" s="7"/>
      <c r="AC1787" s="7"/>
      <c r="AI1787" s="7"/>
      <c r="AJ1787" s="7"/>
    </row>
    <row r="1788" spans="1:36">
      <c r="A1788" t="s">
        <v>384</v>
      </c>
      <c r="B1788" t="s">
        <v>30</v>
      </c>
      <c r="C1788" s="6">
        <v>44433.48609953704</v>
      </c>
      <c r="D1788">
        <v>172.65</v>
      </c>
      <c r="E1788" s="6">
        <v>44434.42359953704</v>
      </c>
      <c r="F1788">
        <v>120.1</v>
      </c>
      <c r="G1788" s="7">
        <v>-0.3044</v>
      </c>
      <c r="H1788">
        <v>44660.25</v>
      </c>
      <c r="I1788" s="7">
        <v>0.28739999999999999</v>
      </c>
      <c r="J1788">
        <v>900.00009999999997</v>
      </c>
      <c r="K1788">
        <v>155385</v>
      </c>
      <c r="L1788">
        <v>21664927.27</v>
      </c>
      <c r="M1788">
        <v>60</v>
      </c>
      <c r="N1788">
        <v>744.34</v>
      </c>
      <c r="O1788" s="7">
        <v>-0.46129999999999999</v>
      </c>
      <c r="P1788" s="7">
        <v>0.62609999999999999</v>
      </c>
      <c r="Q1788" t="s">
        <v>31</v>
      </c>
      <c r="W1788" s="6"/>
      <c r="Y1788" s="6"/>
      <c r="AA1788" s="7"/>
      <c r="AC1788" s="7"/>
      <c r="AI1788" s="7"/>
      <c r="AJ1788" s="7"/>
    </row>
    <row r="1789" spans="1:36">
      <c r="A1789" t="s">
        <v>396</v>
      </c>
      <c r="B1789" t="s">
        <v>30</v>
      </c>
      <c r="C1789" s="6">
        <v>44434.42359953704</v>
      </c>
      <c r="D1789">
        <v>102.85</v>
      </c>
      <c r="E1789" s="6">
        <v>44434.61109953704</v>
      </c>
      <c r="F1789">
        <v>34.299999999999997</v>
      </c>
      <c r="G1789" s="7">
        <v>-0.66649999999999998</v>
      </c>
      <c r="H1789">
        <v>60460.65</v>
      </c>
      <c r="I1789" s="7">
        <v>0.6532</v>
      </c>
      <c r="J1789">
        <v>900</v>
      </c>
      <c r="K1789">
        <v>92565</v>
      </c>
      <c r="L1789">
        <v>21725387.920000002</v>
      </c>
      <c r="M1789">
        <v>55</v>
      </c>
      <c r="N1789">
        <v>1099.28</v>
      </c>
      <c r="O1789" s="7">
        <v>-0.33979999999999999</v>
      </c>
      <c r="P1789" s="7">
        <v>0.88139999999999996</v>
      </c>
      <c r="Q1789" t="s">
        <v>31</v>
      </c>
      <c r="W1789" s="6"/>
      <c r="Y1789" s="6"/>
      <c r="AA1789" s="7"/>
      <c r="AC1789" s="7"/>
      <c r="AI1789" s="7"/>
      <c r="AJ1789" s="7"/>
    </row>
    <row r="1790" spans="1:36">
      <c r="A1790" t="s">
        <v>384</v>
      </c>
      <c r="B1790" t="s">
        <v>30</v>
      </c>
      <c r="C1790" s="6">
        <v>44434.61109953704</v>
      </c>
      <c r="D1790">
        <v>57.25</v>
      </c>
      <c r="E1790" s="6">
        <v>44434.645821759259</v>
      </c>
      <c r="F1790">
        <v>17.149999999999999</v>
      </c>
      <c r="G1790" s="7">
        <v>-0.70040000000000002</v>
      </c>
      <c r="H1790">
        <v>35420.400000000001</v>
      </c>
      <c r="I1790" s="7">
        <v>0.68740000000000001</v>
      </c>
      <c r="J1790">
        <v>900</v>
      </c>
      <c r="K1790">
        <v>51525</v>
      </c>
      <c r="L1790">
        <v>21760808.32</v>
      </c>
      <c r="M1790">
        <v>11</v>
      </c>
      <c r="N1790">
        <v>3220.04</v>
      </c>
      <c r="O1790" s="7">
        <v>-0.21479999999999999</v>
      </c>
      <c r="P1790" s="7">
        <v>0.77729999999999999</v>
      </c>
      <c r="Q1790" t="s">
        <v>31</v>
      </c>
      <c r="W1790" s="6"/>
      <c r="Y1790" s="6"/>
      <c r="AA1790" s="7"/>
      <c r="AC1790" s="7"/>
      <c r="AI1790" s="7"/>
      <c r="AJ1790" s="7"/>
    </row>
    <row r="1791" spans="1:36">
      <c r="A1791" t="s">
        <v>400</v>
      </c>
      <c r="B1791" t="s">
        <v>30</v>
      </c>
      <c r="C1791" s="6">
        <v>44435.388877314814</v>
      </c>
      <c r="D1791">
        <v>342.6</v>
      </c>
      <c r="E1791" s="6">
        <v>44435.48609953704</v>
      </c>
      <c r="F1791">
        <v>383.95</v>
      </c>
      <c r="G1791" s="7">
        <v>0.1207</v>
      </c>
      <c r="H1791">
        <v>-43753.95</v>
      </c>
      <c r="I1791" s="7">
        <v>-0.1419</v>
      </c>
      <c r="J1791">
        <v>900</v>
      </c>
      <c r="K1791">
        <v>308340</v>
      </c>
      <c r="L1791">
        <v>21717054.370000001</v>
      </c>
      <c r="M1791">
        <v>29</v>
      </c>
      <c r="N1791">
        <v>-1508.76</v>
      </c>
      <c r="O1791" s="7">
        <v>-0.15290000000000001</v>
      </c>
      <c r="P1791" s="7">
        <v>0.2271</v>
      </c>
      <c r="Q1791" t="s">
        <v>31</v>
      </c>
      <c r="W1791" s="6"/>
      <c r="Y1791" s="6"/>
      <c r="AA1791" s="7"/>
      <c r="AC1791" s="7"/>
      <c r="AI1791" s="7"/>
      <c r="AJ1791" s="7"/>
    </row>
    <row r="1792" spans="1:36">
      <c r="A1792" t="s">
        <v>396</v>
      </c>
      <c r="B1792" t="s">
        <v>30</v>
      </c>
      <c r="C1792" s="6">
        <v>44435.48609953704</v>
      </c>
      <c r="D1792">
        <v>265.10000000000002</v>
      </c>
      <c r="E1792" s="6">
        <v>44439.590266203704</v>
      </c>
      <c r="F1792">
        <v>50.15</v>
      </c>
      <c r="G1792" s="7">
        <v>-0.81079999999999997</v>
      </c>
      <c r="H1792">
        <v>190617.75</v>
      </c>
      <c r="I1792" s="7">
        <v>0.79890000000000005</v>
      </c>
      <c r="J1792">
        <v>900</v>
      </c>
      <c r="K1792">
        <v>238590</v>
      </c>
      <c r="L1792">
        <v>21907672.120000001</v>
      </c>
      <c r="M1792">
        <v>185</v>
      </c>
      <c r="N1792">
        <v>1030.3699999999999</v>
      </c>
      <c r="O1792" s="7">
        <v>-0.17649999999999999</v>
      </c>
      <c r="P1792" s="7">
        <v>0.87970000000000004</v>
      </c>
      <c r="Q1792" t="s">
        <v>31</v>
      </c>
      <c r="W1792" s="6"/>
      <c r="Y1792" s="6"/>
      <c r="AA1792" s="7"/>
      <c r="AC1792" s="7"/>
      <c r="AI1792" s="7"/>
      <c r="AJ1792" s="7"/>
    </row>
    <row r="1793" spans="1:36">
      <c r="A1793" t="s">
        <v>394</v>
      </c>
      <c r="B1793" t="s">
        <v>30</v>
      </c>
      <c r="C1793" s="6">
        <v>44439.590266203704</v>
      </c>
      <c r="D1793">
        <v>227.95</v>
      </c>
      <c r="E1793" s="6">
        <v>44440.388877314814</v>
      </c>
      <c r="F1793">
        <v>354.3</v>
      </c>
      <c r="G1793" s="7">
        <v>0.55430000000000001</v>
      </c>
      <c r="H1793">
        <v>-118955.25</v>
      </c>
      <c r="I1793" s="7">
        <v>-0.57979999999999998</v>
      </c>
      <c r="J1793">
        <v>900</v>
      </c>
      <c r="K1793">
        <v>205155</v>
      </c>
      <c r="L1793">
        <v>21788716.870000001</v>
      </c>
      <c r="M1793">
        <v>20</v>
      </c>
      <c r="N1793">
        <v>-5947.76</v>
      </c>
      <c r="O1793" s="7">
        <v>-0.55430000000000001</v>
      </c>
      <c r="P1793" s="7">
        <v>0.13600000000000001</v>
      </c>
      <c r="Q1793" t="s">
        <v>31</v>
      </c>
      <c r="W1793" s="6"/>
      <c r="Y1793" s="6"/>
      <c r="AA1793" s="7"/>
      <c r="AC1793" s="7"/>
      <c r="AI1793" s="7"/>
      <c r="AJ1793" s="7"/>
    </row>
    <row r="1794" spans="1:36">
      <c r="A1794" t="s">
        <v>395</v>
      </c>
      <c r="B1794" t="s">
        <v>30</v>
      </c>
      <c r="C1794" s="6">
        <v>44440.388877314814</v>
      </c>
      <c r="D1794">
        <v>249.3</v>
      </c>
      <c r="E1794" s="6">
        <v>44440.607627314814</v>
      </c>
      <c r="F1794">
        <v>105.25</v>
      </c>
      <c r="G1794" s="7">
        <v>-0.57779999999999998</v>
      </c>
      <c r="H1794">
        <v>119428.83</v>
      </c>
      <c r="I1794" s="7">
        <v>0.56359999999999999</v>
      </c>
      <c r="J1794">
        <v>850</v>
      </c>
      <c r="K1794">
        <v>211905</v>
      </c>
      <c r="L1794">
        <v>21908145.699999999</v>
      </c>
      <c r="M1794">
        <v>64</v>
      </c>
      <c r="N1794">
        <v>1866.08</v>
      </c>
      <c r="O1794" s="7">
        <v>-0.1905</v>
      </c>
      <c r="P1794" s="7">
        <v>0.70440000000000003</v>
      </c>
      <c r="Q1794" t="s">
        <v>31</v>
      </c>
      <c r="W1794" s="6"/>
      <c r="Y1794" s="6"/>
      <c r="AA1794" s="7"/>
      <c r="AC1794" s="7"/>
      <c r="AI1794" s="7"/>
      <c r="AJ1794" s="7"/>
    </row>
    <row r="1795" spans="1:36">
      <c r="A1795" t="s">
        <v>448</v>
      </c>
      <c r="B1795" t="s">
        <v>30</v>
      </c>
      <c r="C1795" s="6">
        <v>44440.607627314814</v>
      </c>
      <c r="D1795">
        <v>168.7</v>
      </c>
      <c r="E1795" s="6">
        <v>44441.493043981478</v>
      </c>
      <c r="F1795">
        <v>113</v>
      </c>
      <c r="G1795" s="7">
        <v>-0.33019999999999999</v>
      </c>
      <c r="H1795">
        <v>44950.55</v>
      </c>
      <c r="I1795" s="7">
        <v>0.3135</v>
      </c>
      <c r="J1795">
        <v>850</v>
      </c>
      <c r="K1795">
        <v>143395</v>
      </c>
      <c r="L1795">
        <v>21953096.25</v>
      </c>
      <c r="M1795">
        <v>45</v>
      </c>
      <c r="N1795">
        <v>998.9</v>
      </c>
      <c r="O1795" s="7">
        <v>-0.20330000000000001</v>
      </c>
      <c r="P1795" s="7">
        <v>0.92179999999999995</v>
      </c>
      <c r="Q1795" t="s">
        <v>31</v>
      </c>
      <c r="W1795" s="6"/>
      <c r="Y1795" s="6"/>
      <c r="AA1795" s="7"/>
      <c r="AC1795" s="7"/>
      <c r="AI1795" s="7"/>
      <c r="AJ1795" s="7"/>
    </row>
    <row r="1796" spans="1:36">
      <c r="A1796" t="s">
        <v>449</v>
      </c>
      <c r="B1796" t="s">
        <v>30</v>
      </c>
      <c r="C1796" s="6">
        <v>44441.493043981478</v>
      </c>
      <c r="D1796">
        <v>124.2</v>
      </c>
      <c r="E1796" s="6">
        <v>44441.645821759259</v>
      </c>
      <c r="F1796">
        <v>0.05</v>
      </c>
      <c r="G1796" s="7">
        <v>-0.99960000000000004</v>
      </c>
      <c r="H1796">
        <v>104471.38</v>
      </c>
      <c r="I1796" s="7">
        <v>0.98960000000000004</v>
      </c>
      <c r="J1796">
        <v>850</v>
      </c>
      <c r="K1796">
        <v>105570</v>
      </c>
      <c r="L1796">
        <v>22057567.620000001</v>
      </c>
      <c r="M1796">
        <v>45</v>
      </c>
      <c r="N1796">
        <v>2321.59</v>
      </c>
      <c r="O1796" s="7">
        <v>-0.13159999999999999</v>
      </c>
      <c r="P1796" s="7">
        <v>0.99960000000000004</v>
      </c>
      <c r="Q1796" t="s">
        <v>31</v>
      </c>
      <c r="W1796" s="6"/>
      <c r="Y1796" s="6"/>
      <c r="AA1796" s="7"/>
      <c r="AC1796" s="7"/>
      <c r="AI1796" s="7"/>
      <c r="AJ1796" s="7"/>
    </row>
    <row r="1797" spans="1:36">
      <c r="A1797" t="s">
        <v>450</v>
      </c>
      <c r="B1797" t="s">
        <v>30</v>
      </c>
      <c r="C1797" s="6">
        <v>44442.388877314814</v>
      </c>
      <c r="D1797">
        <v>330.4</v>
      </c>
      <c r="E1797" s="6">
        <v>44442.447905092595</v>
      </c>
      <c r="F1797">
        <v>520.20000000000005</v>
      </c>
      <c r="G1797" s="7">
        <v>0.57450000000000001</v>
      </c>
      <c r="H1797">
        <v>-168560.1</v>
      </c>
      <c r="I1797" s="7">
        <v>-0.60019999999999996</v>
      </c>
      <c r="J1797">
        <v>850</v>
      </c>
      <c r="K1797">
        <v>280840</v>
      </c>
      <c r="L1797">
        <v>21889007.52</v>
      </c>
      <c r="M1797">
        <v>18</v>
      </c>
      <c r="N1797">
        <v>-9364.4500000000007</v>
      </c>
      <c r="O1797" s="7">
        <v>-4.8166000000000002</v>
      </c>
      <c r="P1797" s="7">
        <v>0.12620000000000001</v>
      </c>
      <c r="Q1797" t="s">
        <v>31</v>
      </c>
      <c r="W1797" s="6"/>
      <c r="Y1797" s="6"/>
      <c r="AA1797" s="7"/>
      <c r="AC1797" s="7"/>
      <c r="AI1797" s="7"/>
      <c r="AJ1797" s="7"/>
    </row>
    <row r="1798" spans="1:36">
      <c r="A1798" t="s">
        <v>451</v>
      </c>
      <c r="B1798" t="s">
        <v>30</v>
      </c>
      <c r="C1798" s="6">
        <v>44442.447905092595</v>
      </c>
      <c r="D1798">
        <v>319.05</v>
      </c>
      <c r="E1798" s="6">
        <v>44445.388877314814</v>
      </c>
      <c r="F1798">
        <v>348.6</v>
      </c>
      <c r="G1798" s="7">
        <v>9.2600000000000002E-2</v>
      </c>
      <c r="H1798">
        <v>-30792.53</v>
      </c>
      <c r="I1798" s="7">
        <v>-0.1135</v>
      </c>
      <c r="J1798">
        <v>850.00009999999997</v>
      </c>
      <c r="K1798">
        <v>271192.5</v>
      </c>
      <c r="L1798">
        <v>21858215</v>
      </c>
      <c r="M1798">
        <v>61</v>
      </c>
      <c r="N1798">
        <v>-504.8</v>
      </c>
      <c r="O1798" s="7">
        <v>-0.21379999999999999</v>
      </c>
      <c r="P1798" s="7">
        <v>0.27750000000000002</v>
      </c>
      <c r="Q1798" t="s">
        <v>31</v>
      </c>
      <c r="W1798" s="6"/>
      <c r="Y1798" s="6"/>
      <c r="AA1798" s="7"/>
      <c r="AC1798" s="7"/>
      <c r="AI1798" s="7"/>
      <c r="AJ1798" s="7"/>
    </row>
    <row r="1799" spans="1:36">
      <c r="A1799" t="s">
        <v>452</v>
      </c>
      <c r="B1799" t="s">
        <v>30</v>
      </c>
      <c r="C1799" s="6">
        <v>44445.388877314814</v>
      </c>
      <c r="D1799">
        <v>289.2</v>
      </c>
      <c r="E1799" s="6">
        <v>44445.434016203704</v>
      </c>
      <c r="F1799">
        <v>435.25</v>
      </c>
      <c r="G1799" s="7">
        <v>0.505</v>
      </c>
      <c r="H1799">
        <v>-130300.33</v>
      </c>
      <c r="I1799" s="7">
        <v>-0.53010000000000002</v>
      </c>
      <c r="J1799">
        <v>850</v>
      </c>
      <c r="K1799">
        <v>245820.02</v>
      </c>
      <c r="L1799">
        <v>21727914.670000002</v>
      </c>
      <c r="M1799">
        <v>14</v>
      </c>
      <c r="N1799">
        <v>-9307.17</v>
      </c>
      <c r="O1799" s="7">
        <v>-0.54149999999999998</v>
      </c>
      <c r="P1799" s="7">
        <v>9.3200000000000005E-2</v>
      </c>
      <c r="Q1799" t="s">
        <v>31</v>
      </c>
      <c r="W1799" s="6"/>
      <c r="Y1799" s="6"/>
      <c r="AA1799" s="7"/>
      <c r="AC1799" s="7"/>
      <c r="AI1799" s="7"/>
      <c r="AJ1799" s="7"/>
    </row>
    <row r="1800" spans="1:36">
      <c r="A1800" t="s">
        <v>399</v>
      </c>
      <c r="B1800" t="s">
        <v>30</v>
      </c>
      <c r="C1800" s="6">
        <v>44445.434016203704</v>
      </c>
      <c r="D1800">
        <v>318.05</v>
      </c>
      <c r="E1800" s="6">
        <v>44446.510405092595</v>
      </c>
      <c r="F1800">
        <v>198.6</v>
      </c>
      <c r="G1800" s="7">
        <v>-0.37559999999999999</v>
      </c>
      <c r="H1800">
        <v>97140.98</v>
      </c>
      <c r="I1800" s="7">
        <v>0.35930000000000001</v>
      </c>
      <c r="J1800">
        <v>850.00009999999997</v>
      </c>
      <c r="K1800">
        <v>270342.5</v>
      </c>
      <c r="L1800">
        <v>21825055.649999999</v>
      </c>
      <c r="M1800">
        <v>100</v>
      </c>
      <c r="N1800">
        <v>971.41</v>
      </c>
      <c r="O1800" s="7">
        <v>-0.20449999999999999</v>
      </c>
      <c r="P1800" s="7">
        <v>0.69299999999999995</v>
      </c>
      <c r="Q1800" t="s">
        <v>31</v>
      </c>
      <c r="W1800" s="6"/>
      <c r="Y1800" s="6"/>
      <c r="AA1800" s="7"/>
      <c r="AC1800" s="7"/>
      <c r="AI1800" s="7"/>
      <c r="AJ1800" s="7"/>
    </row>
    <row r="1801" spans="1:36">
      <c r="A1801" t="s">
        <v>453</v>
      </c>
      <c r="B1801" t="s">
        <v>30</v>
      </c>
      <c r="C1801" s="6">
        <v>44446.510405092595</v>
      </c>
      <c r="D1801">
        <v>199.05</v>
      </c>
      <c r="E1801" s="6">
        <v>44447.54859953704</v>
      </c>
      <c r="F1801">
        <v>126.15</v>
      </c>
      <c r="G1801" s="7">
        <v>-0.36620000000000003</v>
      </c>
      <c r="H1801">
        <v>59200.800000000003</v>
      </c>
      <c r="I1801" s="7">
        <v>0.34989999999999999</v>
      </c>
      <c r="J1801">
        <v>850</v>
      </c>
      <c r="K1801">
        <v>169192.5</v>
      </c>
      <c r="L1801">
        <v>21884256.449999999</v>
      </c>
      <c r="M1801">
        <v>89</v>
      </c>
      <c r="N1801">
        <v>665.18</v>
      </c>
      <c r="O1801" s="7">
        <v>-0.31319999999999998</v>
      </c>
      <c r="P1801" s="7">
        <v>0.62250000000000005</v>
      </c>
      <c r="Q1801" t="s">
        <v>31</v>
      </c>
      <c r="W1801" s="6"/>
      <c r="Y1801" s="6"/>
      <c r="AA1801" s="7"/>
      <c r="AC1801" s="7"/>
      <c r="AI1801" s="7"/>
      <c r="AJ1801" s="7"/>
    </row>
    <row r="1802" spans="1:36">
      <c r="A1802" t="s">
        <v>399</v>
      </c>
      <c r="B1802" t="s">
        <v>30</v>
      </c>
      <c r="C1802" s="6">
        <v>44447.54859953704</v>
      </c>
      <c r="D1802">
        <v>157.30000000000001</v>
      </c>
      <c r="E1802" s="6">
        <v>44447.624988425923</v>
      </c>
      <c r="F1802">
        <v>208.15</v>
      </c>
      <c r="G1802" s="7">
        <v>0.32329999999999998</v>
      </c>
      <c r="H1802">
        <v>-46328.82</v>
      </c>
      <c r="I1802" s="7">
        <v>-0.34649999999999997</v>
      </c>
      <c r="J1802">
        <v>850</v>
      </c>
      <c r="K1802">
        <v>133705</v>
      </c>
      <c r="L1802">
        <v>21837927.629999999</v>
      </c>
      <c r="M1802">
        <v>23</v>
      </c>
      <c r="N1802">
        <v>-2014.3</v>
      </c>
      <c r="O1802" s="7">
        <v>-0.32329999999999998</v>
      </c>
      <c r="P1802" s="7">
        <v>0.14019999999999999</v>
      </c>
      <c r="Q1802" t="s">
        <v>31</v>
      </c>
      <c r="W1802" s="6"/>
      <c r="Y1802" s="6"/>
      <c r="AA1802" s="7"/>
      <c r="AC1802" s="7"/>
      <c r="AI1802" s="7"/>
      <c r="AJ1802" s="7"/>
    </row>
    <row r="1803" spans="1:36">
      <c r="A1803" t="s">
        <v>454</v>
      </c>
      <c r="B1803" t="s">
        <v>30</v>
      </c>
      <c r="C1803" s="6">
        <v>44447.624988425923</v>
      </c>
      <c r="D1803">
        <v>141.19999999999999</v>
      </c>
      <c r="E1803" s="6">
        <v>44448.513877314814</v>
      </c>
      <c r="F1803">
        <v>90.95</v>
      </c>
      <c r="G1803" s="7">
        <v>-0.35589999999999999</v>
      </c>
      <c r="H1803">
        <v>40739.22</v>
      </c>
      <c r="I1803" s="7">
        <v>0.33939999999999998</v>
      </c>
      <c r="J1803">
        <v>850</v>
      </c>
      <c r="K1803">
        <v>120020</v>
      </c>
      <c r="L1803">
        <v>21878666.850000001</v>
      </c>
      <c r="M1803">
        <v>46</v>
      </c>
      <c r="N1803">
        <v>885.64</v>
      </c>
      <c r="O1803" s="7">
        <v>-0.1331</v>
      </c>
      <c r="P1803" s="7">
        <v>0.57399999999999995</v>
      </c>
      <c r="Q1803" t="s">
        <v>31</v>
      </c>
      <c r="W1803" s="6"/>
      <c r="Y1803" s="6"/>
      <c r="AA1803" s="7"/>
      <c r="AC1803" s="7"/>
      <c r="AI1803" s="7"/>
      <c r="AJ1803" s="7"/>
    </row>
    <row r="1804" spans="1:36">
      <c r="A1804" t="s">
        <v>448</v>
      </c>
      <c r="B1804" t="s">
        <v>30</v>
      </c>
      <c r="C1804" s="6">
        <v>44448.513877314814</v>
      </c>
      <c r="D1804">
        <v>77.349999999999994</v>
      </c>
      <c r="E1804" s="6">
        <v>44448.645821759259</v>
      </c>
      <c r="F1804">
        <v>0.05</v>
      </c>
      <c r="G1804" s="7">
        <v>-0.99939999999999996</v>
      </c>
      <c r="H1804">
        <v>65047.1</v>
      </c>
      <c r="I1804" s="7">
        <v>0.98929999999999996</v>
      </c>
      <c r="J1804">
        <v>850</v>
      </c>
      <c r="K1804">
        <v>65747.5</v>
      </c>
      <c r="L1804">
        <v>21943713.949999999</v>
      </c>
      <c r="M1804">
        <v>39</v>
      </c>
      <c r="N1804">
        <v>1667.87</v>
      </c>
      <c r="O1804" s="7">
        <v>-0.1648</v>
      </c>
      <c r="P1804" s="7">
        <v>0.99939999999999996</v>
      </c>
      <c r="Q1804" t="s">
        <v>31</v>
      </c>
      <c r="W1804" s="6"/>
      <c r="Y1804" s="6"/>
      <c r="AA1804" s="7"/>
      <c r="AC1804" s="7"/>
      <c r="AI1804" s="7"/>
      <c r="AJ1804" s="7"/>
    </row>
    <row r="1805" spans="1:36">
      <c r="A1805" t="s">
        <v>455</v>
      </c>
      <c r="B1805" t="s">
        <v>30</v>
      </c>
      <c r="C1805" s="6">
        <v>44452.388877314814</v>
      </c>
      <c r="D1805">
        <v>293.95</v>
      </c>
      <c r="E1805" s="6">
        <v>44452.538182870368</v>
      </c>
      <c r="F1805">
        <v>282.60000000000002</v>
      </c>
      <c r="G1805" s="7">
        <v>-3.8600000000000002E-2</v>
      </c>
      <c r="H1805">
        <v>5026.05</v>
      </c>
      <c r="I1805" s="7">
        <v>1.9E-2</v>
      </c>
      <c r="J1805">
        <v>899.99990000000003</v>
      </c>
      <c r="K1805">
        <v>264555</v>
      </c>
      <c r="L1805">
        <v>21948740</v>
      </c>
      <c r="M1805">
        <v>44</v>
      </c>
      <c r="N1805">
        <v>114.23</v>
      </c>
      <c r="O1805" s="7">
        <v>-0.32100000000000001</v>
      </c>
      <c r="P1805" s="7">
        <v>0.33119999999999999</v>
      </c>
      <c r="Q1805" t="s">
        <v>31</v>
      </c>
      <c r="W1805" s="6"/>
      <c r="Y1805" s="6"/>
      <c r="AA1805" s="7"/>
      <c r="AC1805" s="7"/>
      <c r="AI1805" s="7"/>
      <c r="AJ1805" s="7"/>
    </row>
    <row r="1806" spans="1:36">
      <c r="A1806" t="s">
        <v>453</v>
      </c>
      <c r="B1806" t="s">
        <v>30</v>
      </c>
      <c r="C1806" s="6">
        <v>44452.538182870368</v>
      </c>
      <c r="D1806">
        <v>214.25</v>
      </c>
      <c r="E1806" s="6">
        <v>44453.545127314814</v>
      </c>
      <c r="F1806">
        <v>170.95</v>
      </c>
      <c r="G1806" s="7">
        <v>-0.2021</v>
      </c>
      <c r="H1806">
        <v>33530.800000000003</v>
      </c>
      <c r="I1806" s="7">
        <v>0.18410000000000001</v>
      </c>
      <c r="J1806">
        <v>850</v>
      </c>
      <c r="K1806">
        <v>182112.5</v>
      </c>
      <c r="L1806">
        <v>21982270.800000001</v>
      </c>
      <c r="M1806">
        <v>80</v>
      </c>
      <c r="N1806">
        <v>419.14</v>
      </c>
      <c r="O1806" s="7">
        <v>-0.2072</v>
      </c>
      <c r="P1806" s="7">
        <v>0.5333</v>
      </c>
      <c r="Q1806" t="s">
        <v>31</v>
      </c>
      <c r="W1806" s="6"/>
      <c r="Y1806" s="6"/>
      <c r="AA1806" s="7"/>
      <c r="AC1806" s="7"/>
      <c r="AI1806" s="7"/>
      <c r="AJ1806" s="7"/>
    </row>
    <row r="1807" spans="1:36">
      <c r="A1807" t="s">
        <v>455</v>
      </c>
      <c r="B1807" t="s">
        <v>30</v>
      </c>
      <c r="C1807" s="6">
        <v>44453.545127314814</v>
      </c>
      <c r="D1807">
        <v>228.35</v>
      </c>
      <c r="E1807" s="6">
        <v>44454.420127314814</v>
      </c>
      <c r="F1807">
        <v>255.6</v>
      </c>
      <c r="G1807" s="7">
        <v>0.1193</v>
      </c>
      <c r="H1807">
        <v>-28880.55</v>
      </c>
      <c r="I1807" s="7">
        <v>-0.14050000000000001</v>
      </c>
      <c r="J1807">
        <v>900</v>
      </c>
      <c r="K1807">
        <v>205515</v>
      </c>
      <c r="L1807">
        <v>21953390.25</v>
      </c>
      <c r="M1807">
        <v>42</v>
      </c>
      <c r="N1807">
        <v>-687.63</v>
      </c>
      <c r="O1807" s="7">
        <v>-0.22900000000000001</v>
      </c>
      <c r="P1807" s="7">
        <v>0.2457</v>
      </c>
      <c r="Q1807" t="s">
        <v>31</v>
      </c>
      <c r="W1807" s="6"/>
      <c r="Y1807" s="6"/>
      <c r="AA1807" s="7"/>
      <c r="AC1807" s="7"/>
      <c r="AI1807" s="7"/>
      <c r="AJ1807" s="7"/>
    </row>
    <row r="1808" spans="1:36">
      <c r="A1808" t="s">
        <v>395</v>
      </c>
      <c r="B1808" t="s">
        <v>30</v>
      </c>
      <c r="C1808" s="6">
        <v>44454.420127314814</v>
      </c>
      <c r="D1808">
        <v>126.35</v>
      </c>
      <c r="E1808" s="6">
        <v>44455.645821759259</v>
      </c>
      <c r="F1808">
        <v>0.2</v>
      </c>
      <c r="G1808" s="7">
        <v>-0.99839999999999995</v>
      </c>
      <c r="H1808">
        <v>106151.83</v>
      </c>
      <c r="I1808" s="7">
        <v>0.98839999999999995</v>
      </c>
      <c r="J1808">
        <v>850</v>
      </c>
      <c r="K1808">
        <v>107397.5</v>
      </c>
      <c r="L1808">
        <v>22059542.079999998</v>
      </c>
      <c r="M1808">
        <v>143</v>
      </c>
      <c r="N1808">
        <v>742.32</v>
      </c>
      <c r="O1808" s="7">
        <v>-0.1484</v>
      </c>
      <c r="P1808" s="7">
        <v>0.99880000000000002</v>
      </c>
      <c r="Q1808" t="s">
        <v>31</v>
      </c>
      <c r="W1808" s="6"/>
      <c r="Y1808" s="6"/>
      <c r="AA1808" s="7"/>
      <c r="AC1808" s="7"/>
      <c r="AI1808" s="7"/>
      <c r="AJ1808" s="7"/>
    </row>
    <row r="1809" spans="1:36">
      <c r="A1809" t="s">
        <v>456</v>
      </c>
      <c r="B1809" t="s">
        <v>30</v>
      </c>
      <c r="C1809" s="6">
        <v>44456.388877314814</v>
      </c>
      <c r="D1809">
        <v>390.75</v>
      </c>
      <c r="E1809" s="6">
        <v>44456.506932870368</v>
      </c>
      <c r="F1809">
        <v>579.65</v>
      </c>
      <c r="G1809" s="7">
        <v>0.4834</v>
      </c>
      <c r="H1809">
        <v>-168813.4</v>
      </c>
      <c r="I1809" s="7">
        <v>-0.50829999999999997</v>
      </c>
      <c r="J1809">
        <v>850</v>
      </c>
      <c r="K1809">
        <v>332137.5</v>
      </c>
      <c r="L1809">
        <v>21890728.68</v>
      </c>
      <c r="M1809">
        <v>35</v>
      </c>
      <c r="N1809">
        <v>-4823.24</v>
      </c>
      <c r="O1809" s="7">
        <v>-0.49109999999999998</v>
      </c>
      <c r="P1809" s="7">
        <v>0.36670000000000003</v>
      </c>
      <c r="Q1809" t="s">
        <v>31</v>
      </c>
      <c r="W1809" s="6"/>
      <c r="Y1809" s="6"/>
      <c r="AA1809" s="7"/>
      <c r="AC1809" s="7"/>
      <c r="AI1809" s="7"/>
      <c r="AJ1809" s="7"/>
    </row>
    <row r="1810" spans="1:36">
      <c r="A1810" t="s">
        <v>457</v>
      </c>
      <c r="B1810" t="s">
        <v>30</v>
      </c>
      <c r="C1810" s="6">
        <v>44456.506932870368</v>
      </c>
      <c r="D1810">
        <v>416</v>
      </c>
      <c r="E1810" s="6">
        <v>44456.638877314814</v>
      </c>
      <c r="F1810">
        <v>523.1</v>
      </c>
      <c r="G1810" s="7">
        <v>0.25750000000000001</v>
      </c>
      <c r="H1810">
        <v>-99017.35</v>
      </c>
      <c r="I1810" s="7">
        <v>-0.28000000000000003</v>
      </c>
      <c r="J1810">
        <v>850</v>
      </c>
      <c r="K1810">
        <v>353600</v>
      </c>
      <c r="L1810">
        <v>21791711.329999998</v>
      </c>
      <c r="M1810">
        <v>39</v>
      </c>
      <c r="N1810">
        <v>-2538.91</v>
      </c>
      <c r="O1810" s="7">
        <v>-0.25750000000000001</v>
      </c>
      <c r="P1810" s="7">
        <v>0.26590000000000003</v>
      </c>
      <c r="Q1810" t="s">
        <v>31</v>
      </c>
      <c r="W1810" s="6"/>
      <c r="Y1810" s="6"/>
      <c r="AA1810" s="7"/>
      <c r="AC1810" s="7"/>
      <c r="AI1810" s="7"/>
      <c r="AJ1810" s="7"/>
    </row>
    <row r="1811" spans="1:36">
      <c r="A1811" t="s">
        <v>456</v>
      </c>
      <c r="B1811" t="s">
        <v>30</v>
      </c>
      <c r="C1811" s="6">
        <v>44456.638877314814</v>
      </c>
      <c r="D1811">
        <v>361.95</v>
      </c>
      <c r="E1811" s="6">
        <v>44459.388877314814</v>
      </c>
      <c r="F1811">
        <v>601.20000000000005</v>
      </c>
      <c r="G1811" s="7">
        <v>0.66100000000000003</v>
      </c>
      <c r="H1811">
        <v>-211549.28</v>
      </c>
      <c r="I1811" s="7">
        <v>-0.68759999999999999</v>
      </c>
      <c r="J1811">
        <v>850</v>
      </c>
      <c r="K1811">
        <v>307657.5</v>
      </c>
      <c r="L1811">
        <v>21580162.050000001</v>
      </c>
      <c r="M1811">
        <v>6</v>
      </c>
      <c r="N1811">
        <v>-35258.21</v>
      </c>
      <c r="O1811" s="7">
        <v>-0.66100000000000003</v>
      </c>
      <c r="P1811" s="7">
        <v>0.12470000000000001</v>
      </c>
      <c r="Q1811" t="s">
        <v>31</v>
      </c>
      <c r="W1811" s="6"/>
      <c r="Y1811" s="6"/>
      <c r="AA1811" s="7"/>
      <c r="AC1811" s="7"/>
      <c r="AI1811" s="7"/>
      <c r="AJ1811" s="7"/>
    </row>
    <row r="1812" spans="1:36">
      <c r="A1812" t="s">
        <v>458</v>
      </c>
      <c r="B1812" t="s">
        <v>30</v>
      </c>
      <c r="C1812" s="6">
        <v>44459.388877314814</v>
      </c>
      <c r="D1812">
        <v>325.8</v>
      </c>
      <c r="E1812" s="6">
        <v>44459.468738425923</v>
      </c>
      <c r="F1812">
        <v>526.9</v>
      </c>
      <c r="G1812" s="7">
        <v>0.61719999999999997</v>
      </c>
      <c r="H1812">
        <v>-178182.96</v>
      </c>
      <c r="I1812" s="7">
        <v>-0.64339999999999997</v>
      </c>
      <c r="J1812">
        <v>850.00009999999997</v>
      </c>
      <c r="K1812">
        <v>276930</v>
      </c>
      <c r="L1812">
        <v>21401979.09</v>
      </c>
      <c r="M1812">
        <v>24</v>
      </c>
      <c r="N1812">
        <v>-7424.29</v>
      </c>
      <c r="O1812" s="7">
        <v>-0.71879999999999999</v>
      </c>
      <c r="P1812" s="7">
        <v>0.1056</v>
      </c>
      <c r="Q1812" t="s">
        <v>31</v>
      </c>
      <c r="W1812" s="6"/>
      <c r="Y1812" s="6"/>
      <c r="AA1812" s="7"/>
      <c r="AC1812" s="7"/>
      <c r="AI1812" s="7"/>
      <c r="AJ1812" s="7"/>
    </row>
    <row r="1813" spans="1:36">
      <c r="A1813" t="s">
        <v>459</v>
      </c>
      <c r="B1813" t="s">
        <v>30</v>
      </c>
      <c r="C1813" s="6">
        <v>44459.468738425923</v>
      </c>
      <c r="D1813">
        <v>279.8</v>
      </c>
      <c r="E1813" s="6">
        <v>44459.572905092595</v>
      </c>
      <c r="F1813">
        <v>409.05</v>
      </c>
      <c r="G1813" s="7">
        <v>0.46189999999999998</v>
      </c>
      <c r="H1813">
        <v>-115717.72</v>
      </c>
      <c r="I1813" s="7">
        <v>-0.48659999999999998</v>
      </c>
      <c r="J1813">
        <v>850</v>
      </c>
      <c r="K1813">
        <v>237829.98</v>
      </c>
      <c r="L1813">
        <v>21286261.370000001</v>
      </c>
      <c r="M1813">
        <v>31</v>
      </c>
      <c r="N1813">
        <v>-3732.83</v>
      </c>
      <c r="O1813" s="7">
        <v>-0.48699999999999999</v>
      </c>
      <c r="P1813" s="7">
        <v>0.1011</v>
      </c>
      <c r="Q1813" t="s">
        <v>31</v>
      </c>
      <c r="W1813" s="6"/>
      <c r="Y1813" s="6"/>
      <c r="AA1813" s="7"/>
      <c r="AC1813" s="7"/>
      <c r="AI1813" s="7"/>
      <c r="AJ1813" s="7"/>
    </row>
    <row r="1814" spans="1:36">
      <c r="A1814" t="s">
        <v>457</v>
      </c>
      <c r="B1814" t="s">
        <v>30</v>
      </c>
      <c r="C1814" s="6">
        <v>44459.572905092595</v>
      </c>
      <c r="D1814">
        <v>310.64999999999998</v>
      </c>
      <c r="E1814" s="6">
        <v>44460.576377314814</v>
      </c>
      <c r="F1814">
        <v>146.1</v>
      </c>
      <c r="G1814" s="7">
        <v>-0.52969999999999995</v>
      </c>
      <c r="H1814">
        <v>135985.12</v>
      </c>
      <c r="I1814" s="7">
        <v>0.51500000000000001</v>
      </c>
      <c r="J1814">
        <v>850</v>
      </c>
      <c r="K1814">
        <v>264052.5</v>
      </c>
      <c r="L1814">
        <v>21422246.489999998</v>
      </c>
      <c r="M1814">
        <v>79</v>
      </c>
      <c r="N1814">
        <v>1721.33</v>
      </c>
      <c r="O1814" s="7">
        <v>-0.1062</v>
      </c>
      <c r="P1814" s="7">
        <v>0.73780000000000001</v>
      </c>
      <c r="Q1814" t="s">
        <v>31</v>
      </c>
      <c r="W1814" s="6"/>
      <c r="Y1814" s="6"/>
      <c r="AA1814" s="7"/>
      <c r="AC1814" s="7"/>
      <c r="AI1814" s="7"/>
      <c r="AJ1814" s="7"/>
    </row>
    <row r="1815" spans="1:36">
      <c r="A1815" t="s">
        <v>450</v>
      </c>
      <c r="B1815" t="s">
        <v>30</v>
      </c>
      <c r="C1815" s="6">
        <v>44460.576377314814</v>
      </c>
      <c r="D1815">
        <v>254.95</v>
      </c>
      <c r="E1815" s="6">
        <v>44461.562488425923</v>
      </c>
      <c r="F1815">
        <v>255</v>
      </c>
      <c r="G1815" s="7">
        <v>2.0000000000000001E-4</v>
      </c>
      <c r="H1815">
        <v>-4377.08</v>
      </c>
      <c r="I1815" s="7">
        <v>-2.0199999999999999E-2</v>
      </c>
      <c r="J1815">
        <v>850</v>
      </c>
      <c r="K1815">
        <v>216707.5</v>
      </c>
      <c r="L1815">
        <v>21417869.420000002</v>
      </c>
      <c r="M1815">
        <v>74</v>
      </c>
      <c r="N1815">
        <v>-59.15</v>
      </c>
      <c r="O1815" s="7">
        <v>-0.4471</v>
      </c>
      <c r="P1815" s="7">
        <v>0.54359999999999997</v>
      </c>
      <c r="Q1815" t="s">
        <v>31</v>
      </c>
      <c r="W1815" s="6"/>
      <c r="Y1815" s="6"/>
      <c r="AA1815" s="7"/>
      <c r="AC1815" s="7"/>
      <c r="AI1815" s="7"/>
      <c r="AJ1815" s="7"/>
    </row>
    <row r="1816" spans="1:36">
      <c r="A1816" t="s">
        <v>393</v>
      </c>
      <c r="B1816" t="s">
        <v>30</v>
      </c>
      <c r="C1816" s="6">
        <v>44461.562488425923</v>
      </c>
      <c r="D1816">
        <v>255.6</v>
      </c>
      <c r="E1816" s="6">
        <v>44462.388877314814</v>
      </c>
      <c r="F1816">
        <v>340.55</v>
      </c>
      <c r="G1816" s="7">
        <v>0.33239999999999997</v>
      </c>
      <c r="H1816">
        <v>-77274.78</v>
      </c>
      <c r="I1816" s="7">
        <v>-0.35570000000000002</v>
      </c>
      <c r="J1816">
        <v>850</v>
      </c>
      <c r="K1816">
        <v>217260</v>
      </c>
      <c r="L1816">
        <v>21340594.640000001</v>
      </c>
      <c r="M1816">
        <v>28</v>
      </c>
      <c r="N1816">
        <v>-2759.81</v>
      </c>
      <c r="O1816" s="7">
        <v>-0.33239999999999997</v>
      </c>
      <c r="P1816" s="7">
        <v>0.27500000000000002</v>
      </c>
      <c r="Q1816" t="s">
        <v>31</v>
      </c>
      <c r="W1816" s="6"/>
      <c r="Y1816" s="6"/>
      <c r="AA1816" s="7"/>
      <c r="AC1816" s="7"/>
      <c r="AI1816" s="7"/>
      <c r="AJ1816" s="7"/>
    </row>
    <row r="1817" spans="1:36">
      <c r="A1817" t="s">
        <v>392</v>
      </c>
      <c r="B1817" t="s">
        <v>30</v>
      </c>
      <c r="C1817" s="6">
        <v>44462.388877314814</v>
      </c>
      <c r="D1817">
        <v>156</v>
      </c>
      <c r="E1817" s="6">
        <v>44462.645821759259</v>
      </c>
      <c r="F1817">
        <v>0.1</v>
      </c>
      <c r="G1817" s="7">
        <v>-0.99939999999999996</v>
      </c>
      <c r="H1817">
        <v>131188.15</v>
      </c>
      <c r="I1817" s="7">
        <v>0.98939999999999995</v>
      </c>
      <c r="J1817">
        <v>850</v>
      </c>
      <c r="K1817">
        <v>132600</v>
      </c>
      <c r="L1817">
        <v>21471782.789999999</v>
      </c>
      <c r="M1817">
        <v>75</v>
      </c>
      <c r="N1817">
        <v>1749.18</v>
      </c>
      <c r="O1817" s="7">
        <v>-0.57950000000000002</v>
      </c>
      <c r="P1817" s="7">
        <v>0.99939999999999996</v>
      </c>
      <c r="Q1817" t="s">
        <v>31</v>
      </c>
      <c r="W1817" s="6"/>
      <c r="Y1817" s="6"/>
      <c r="AA1817" s="7"/>
      <c r="AC1817" s="7"/>
      <c r="AI1817" s="7"/>
      <c r="AJ1817" s="7"/>
    </row>
    <row r="1818" spans="1:36">
      <c r="A1818" t="s">
        <v>460</v>
      </c>
      <c r="B1818" t="s">
        <v>30</v>
      </c>
      <c r="C1818" s="6">
        <v>44463.388877314814</v>
      </c>
      <c r="D1818">
        <v>376.45</v>
      </c>
      <c r="E1818" s="6">
        <v>44463.503460648149</v>
      </c>
      <c r="F1818">
        <v>527.85</v>
      </c>
      <c r="G1818" s="7">
        <v>0.4022</v>
      </c>
      <c r="H1818">
        <v>-136376.54999999999</v>
      </c>
      <c r="I1818" s="7">
        <v>-0.42620000000000002</v>
      </c>
      <c r="J1818">
        <v>850</v>
      </c>
      <c r="K1818">
        <v>319982.5</v>
      </c>
      <c r="L1818">
        <v>21335406.239999998</v>
      </c>
      <c r="M1818">
        <v>34</v>
      </c>
      <c r="N1818">
        <v>-4011.07</v>
      </c>
      <c r="O1818" s="7">
        <v>-0.60709999999999997</v>
      </c>
      <c r="P1818" s="7">
        <v>3.9600000000000003E-2</v>
      </c>
      <c r="Q1818" t="s">
        <v>31</v>
      </c>
      <c r="W1818" s="6"/>
      <c r="Y1818" s="6"/>
      <c r="AA1818" s="7"/>
      <c r="AC1818" s="7"/>
      <c r="AI1818" s="7"/>
      <c r="AJ1818" s="7"/>
    </row>
    <row r="1819" spans="1:36">
      <c r="A1819" t="s">
        <v>461</v>
      </c>
      <c r="B1819" t="s">
        <v>30</v>
      </c>
      <c r="C1819" s="6">
        <v>44463.503460648149</v>
      </c>
      <c r="D1819">
        <v>408</v>
      </c>
      <c r="E1819" s="6">
        <v>44466.388877314814</v>
      </c>
      <c r="F1819">
        <v>534.9</v>
      </c>
      <c r="G1819" s="7">
        <v>0.311</v>
      </c>
      <c r="H1819">
        <v>-115879.65</v>
      </c>
      <c r="I1819" s="7">
        <v>-0.33410000000000001</v>
      </c>
      <c r="J1819">
        <v>850</v>
      </c>
      <c r="K1819">
        <v>346800</v>
      </c>
      <c r="L1819">
        <v>21219526.59</v>
      </c>
      <c r="M1819">
        <v>45</v>
      </c>
      <c r="N1819">
        <v>-2575.1</v>
      </c>
      <c r="O1819" s="7">
        <v>-0.311</v>
      </c>
      <c r="P1819" s="7">
        <v>0.15440000000000001</v>
      </c>
      <c r="Q1819" t="s">
        <v>31</v>
      </c>
      <c r="W1819" s="6"/>
      <c r="Y1819" s="6"/>
      <c r="AA1819" s="7"/>
      <c r="AC1819" s="7"/>
      <c r="AI1819" s="7"/>
      <c r="AJ1819" s="7"/>
    </row>
    <row r="1820" spans="1:36">
      <c r="A1820" t="s">
        <v>460</v>
      </c>
      <c r="B1820" t="s">
        <v>30</v>
      </c>
      <c r="C1820" s="6">
        <v>44466.388877314814</v>
      </c>
      <c r="D1820">
        <v>325.60000000000002</v>
      </c>
      <c r="E1820" s="6">
        <v>44466.618043981478</v>
      </c>
      <c r="F1820">
        <v>281.55</v>
      </c>
      <c r="G1820" s="7">
        <v>-0.1353</v>
      </c>
      <c r="H1820">
        <v>30382.799999999999</v>
      </c>
      <c r="I1820" s="7">
        <v>0.1166</v>
      </c>
      <c r="J1820">
        <v>800</v>
      </c>
      <c r="K1820">
        <v>260480</v>
      </c>
      <c r="L1820">
        <v>21249909.390000001</v>
      </c>
      <c r="M1820">
        <v>67</v>
      </c>
      <c r="N1820">
        <v>453.47</v>
      </c>
      <c r="O1820" s="7">
        <v>-0.2409</v>
      </c>
      <c r="P1820" s="7">
        <v>0.31219999999999998</v>
      </c>
      <c r="Q1820" t="s">
        <v>31</v>
      </c>
      <c r="W1820" s="6"/>
      <c r="Y1820" s="6"/>
      <c r="AA1820" s="7"/>
      <c r="AC1820" s="7"/>
      <c r="AI1820" s="7"/>
      <c r="AJ1820" s="7"/>
    </row>
    <row r="1821" spans="1:36">
      <c r="A1821" t="s">
        <v>462</v>
      </c>
      <c r="B1821" t="s">
        <v>30</v>
      </c>
      <c r="C1821" s="6">
        <v>44466.618043981478</v>
      </c>
      <c r="D1821">
        <v>341.55</v>
      </c>
      <c r="E1821" s="6">
        <v>44467.388877314814</v>
      </c>
      <c r="F1821">
        <v>404.35</v>
      </c>
      <c r="G1821" s="7">
        <v>0.18390000000000001</v>
      </c>
      <c r="H1821">
        <v>-56207.199999999997</v>
      </c>
      <c r="I1821" s="7">
        <v>-0.20569999999999999</v>
      </c>
      <c r="J1821">
        <v>800</v>
      </c>
      <c r="K1821">
        <v>273240</v>
      </c>
      <c r="L1821">
        <v>21193702.190000001</v>
      </c>
      <c r="M1821">
        <v>12</v>
      </c>
      <c r="N1821">
        <v>-4683.93</v>
      </c>
      <c r="O1821" s="7">
        <v>-0.24429999999999999</v>
      </c>
      <c r="P1821" s="7">
        <v>4.6300000000000001E-2</v>
      </c>
      <c r="Q1821" t="s">
        <v>31</v>
      </c>
      <c r="W1821" s="6"/>
      <c r="Y1821" s="6"/>
      <c r="AA1821" s="7"/>
      <c r="AC1821" s="7"/>
      <c r="AI1821" s="7"/>
      <c r="AJ1821" s="7"/>
    </row>
    <row r="1822" spans="1:36">
      <c r="A1822" t="s">
        <v>463</v>
      </c>
      <c r="B1822" t="s">
        <v>30</v>
      </c>
      <c r="C1822" s="6">
        <v>44467.388877314814</v>
      </c>
      <c r="D1822">
        <v>282.2</v>
      </c>
      <c r="E1822" s="6">
        <v>44467.406238425923</v>
      </c>
      <c r="F1822">
        <v>331.15</v>
      </c>
      <c r="G1822" s="7">
        <v>0.17349999999999999</v>
      </c>
      <c r="H1822">
        <v>-44066.8</v>
      </c>
      <c r="I1822" s="7">
        <v>-0.19520000000000001</v>
      </c>
      <c r="J1822">
        <v>800</v>
      </c>
      <c r="K1822">
        <v>225760.02</v>
      </c>
      <c r="L1822">
        <v>21149635.390000001</v>
      </c>
      <c r="M1822">
        <v>6</v>
      </c>
      <c r="N1822">
        <v>-7344.47</v>
      </c>
      <c r="O1822" s="7">
        <v>-0.24030000000000001</v>
      </c>
      <c r="P1822" s="7">
        <v>0.21160000000000001</v>
      </c>
      <c r="Q1822" t="s">
        <v>31</v>
      </c>
      <c r="W1822" s="6"/>
      <c r="Y1822" s="6"/>
      <c r="AA1822" s="7"/>
      <c r="AC1822" s="7"/>
      <c r="AI1822" s="7"/>
      <c r="AJ1822" s="7"/>
    </row>
    <row r="1823" spans="1:36">
      <c r="A1823" t="s">
        <v>462</v>
      </c>
      <c r="B1823" t="s">
        <v>30</v>
      </c>
      <c r="C1823" s="6">
        <v>44467.406238425923</v>
      </c>
      <c r="D1823">
        <v>311.3</v>
      </c>
      <c r="E1823" s="6">
        <v>44467.631932870368</v>
      </c>
      <c r="F1823">
        <v>239</v>
      </c>
      <c r="G1823" s="7">
        <v>-0.23230000000000001</v>
      </c>
      <c r="H1823">
        <v>53437.599999999999</v>
      </c>
      <c r="I1823" s="7">
        <v>0.21460000000000001</v>
      </c>
      <c r="J1823">
        <v>800</v>
      </c>
      <c r="K1823">
        <v>249039.98</v>
      </c>
      <c r="L1823">
        <v>21203072.989999998</v>
      </c>
      <c r="M1823">
        <v>66</v>
      </c>
      <c r="N1823">
        <v>809.66</v>
      </c>
      <c r="O1823" s="7">
        <v>-9.01E-2</v>
      </c>
      <c r="P1823" s="7">
        <v>0.78569999999999995</v>
      </c>
      <c r="Q1823" t="s">
        <v>31</v>
      </c>
      <c r="W1823" s="6"/>
      <c r="Y1823" s="6"/>
      <c r="AA1823" s="7"/>
      <c r="AC1823" s="7"/>
      <c r="AI1823" s="7"/>
      <c r="AJ1823" s="7"/>
    </row>
    <row r="1824" spans="1:36">
      <c r="A1824" t="s">
        <v>464</v>
      </c>
      <c r="B1824" t="s">
        <v>30</v>
      </c>
      <c r="C1824" s="6">
        <v>44467.631932870368</v>
      </c>
      <c r="D1824">
        <v>230.95</v>
      </c>
      <c r="E1824" s="6">
        <v>44468.39234953704</v>
      </c>
      <c r="F1824">
        <v>675</v>
      </c>
      <c r="G1824" s="7">
        <v>1.9227000000000001</v>
      </c>
      <c r="H1824">
        <v>-362487.6</v>
      </c>
      <c r="I1824" s="7">
        <v>-1.9619</v>
      </c>
      <c r="J1824">
        <v>800</v>
      </c>
      <c r="K1824">
        <v>184760</v>
      </c>
      <c r="L1824">
        <v>20840585.390000001</v>
      </c>
      <c r="M1824">
        <v>9</v>
      </c>
      <c r="N1824">
        <v>-40276.400000000001</v>
      </c>
      <c r="O1824" s="7">
        <v>-1.9227000000000001</v>
      </c>
      <c r="P1824" s="7">
        <v>0.23619999999999999</v>
      </c>
      <c r="Q1824" t="s">
        <v>31</v>
      </c>
      <c r="W1824" s="6"/>
      <c r="Y1824" s="6"/>
      <c r="AA1824" s="7"/>
      <c r="AC1824" s="7"/>
      <c r="AI1824" s="7"/>
      <c r="AJ1824" s="7"/>
    </row>
    <row r="1825" spans="1:36">
      <c r="A1825" t="s">
        <v>458</v>
      </c>
      <c r="B1825" t="s">
        <v>30</v>
      </c>
      <c r="C1825" s="6">
        <v>44468.39234953704</v>
      </c>
      <c r="D1825">
        <v>270.2</v>
      </c>
      <c r="E1825" s="6">
        <v>44468.54859953704</v>
      </c>
      <c r="F1825">
        <v>531.35</v>
      </c>
      <c r="G1825" s="7">
        <v>0.96650000000000003</v>
      </c>
      <c r="H1825">
        <v>-228790.67</v>
      </c>
      <c r="I1825" s="7">
        <v>-0.99619999999999997</v>
      </c>
      <c r="J1825">
        <v>850</v>
      </c>
      <c r="K1825">
        <v>229670.02</v>
      </c>
      <c r="L1825">
        <v>20611794.719999999</v>
      </c>
      <c r="M1825">
        <v>46</v>
      </c>
      <c r="N1825">
        <v>-4973.71</v>
      </c>
      <c r="O1825" s="7">
        <v>-0.96650000000000003</v>
      </c>
      <c r="P1825" s="7">
        <v>4.2900000000000001E-2</v>
      </c>
      <c r="Q1825" t="s">
        <v>31</v>
      </c>
      <c r="W1825" s="6"/>
      <c r="Y1825" s="6"/>
      <c r="AA1825" s="7"/>
      <c r="AC1825" s="7"/>
      <c r="AI1825" s="7"/>
      <c r="AJ1825" s="7"/>
    </row>
    <row r="1826" spans="1:36">
      <c r="A1826" t="s">
        <v>459</v>
      </c>
      <c r="B1826" t="s">
        <v>30</v>
      </c>
      <c r="C1826" s="6">
        <v>44468.54859953704</v>
      </c>
      <c r="D1826">
        <v>139.1</v>
      </c>
      <c r="E1826" s="6">
        <v>44469.524293981478</v>
      </c>
      <c r="F1826">
        <v>98.8</v>
      </c>
      <c r="G1826" s="7">
        <v>-0.28970000000000001</v>
      </c>
      <c r="H1826">
        <v>30336.799999999999</v>
      </c>
      <c r="I1826" s="7">
        <v>0.27260000000000001</v>
      </c>
      <c r="J1826">
        <v>800</v>
      </c>
      <c r="K1826">
        <v>111280.01</v>
      </c>
      <c r="L1826">
        <v>20642131.52</v>
      </c>
      <c r="M1826">
        <v>71</v>
      </c>
      <c r="N1826">
        <v>427.28</v>
      </c>
      <c r="O1826" s="7">
        <v>-0.54920000000000002</v>
      </c>
      <c r="P1826" s="7">
        <v>0.67720000000000002</v>
      </c>
      <c r="Q1826" t="s">
        <v>31</v>
      </c>
      <c r="W1826" s="6"/>
      <c r="Y1826" s="6"/>
      <c r="AA1826" s="7"/>
      <c r="AC1826" s="7"/>
      <c r="AI1826" s="7"/>
      <c r="AJ1826" s="7"/>
    </row>
    <row r="1827" spans="1:36">
      <c r="A1827" t="s">
        <v>465</v>
      </c>
      <c r="B1827" t="s">
        <v>30</v>
      </c>
      <c r="C1827" s="6">
        <v>44469.524293981478</v>
      </c>
      <c r="D1827">
        <v>123.25</v>
      </c>
      <c r="E1827" s="6">
        <v>44469.645821759259</v>
      </c>
      <c r="F1827">
        <v>0.05</v>
      </c>
      <c r="G1827" s="7">
        <v>-0.99960000000000004</v>
      </c>
      <c r="H1827">
        <v>97573.6</v>
      </c>
      <c r="I1827" s="7">
        <v>0.98960000000000004</v>
      </c>
      <c r="J1827">
        <v>800</v>
      </c>
      <c r="K1827">
        <v>98600</v>
      </c>
      <c r="L1827">
        <v>20739705.120000001</v>
      </c>
      <c r="M1827">
        <v>36</v>
      </c>
      <c r="N1827">
        <v>2710.38</v>
      </c>
      <c r="O1827" s="7">
        <v>-0.62390000000000001</v>
      </c>
      <c r="P1827" s="7">
        <v>0.99960000000000004</v>
      </c>
      <c r="Q1827" t="s">
        <v>31</v>
      </c>
      <c r="W1827" s="6"/>
      <c r="Y1827" s="6"/>
      <c r="AA1827" s="7"/>
      <c r="AC1827" s="7"/>
      <c r="AI1827" s="7"/>
      <c r="AJ1827" s="7"/>
    </row>
    <row r="1828" spans="1:36">
      <c r="A1828" t="s">
        <v>393</v>
      </c>
      <c r="B1828" t="s">
        <v>30</v>
      </c>
      <c r="C1828" s="6">
        <v>44470.388877314814</v>
      </c>
      <c r="D1828">
        <v>482.15</v>
      </c>
      <c r="E1828" s="6">
        <v>44470.607627314814</v>
      </c>
      <c r="F1828">
        <v>505</v>
      </c>
      <c r="G1828" s="7">
        <v>4.7399999999999998E-2</v>
      </c>
      <c r="H1828">
        <v>-27813.279999999999</v>
      </c>
      <c r="I1828" s="7">
        <v>-6.7900000000000002E-2</v>
      </c>
      <c r="J1828">
        <v>850</v>
      </c>
      <c r="K1828">
        <v>409827.5</v>
      </c>
      <c r="L1828">
        <v>20711891.84</v>
      </c>
      <c r="M1828">
        <v>64</v>
      </c>
      <c r="N1828">
        <v>-434.58</v>
      </c>
      <c r="O1828" s="7">
        <v>-0.28589999999999999</v>
      </c>
      <c r="P1828" s="7">
        <v>0.13930000000000001</v>
      </c>
      <c r="Q1828" t="s">
        <v>31</v>
      </c>
      <c r="W1828" s="6"/>
      <c r="Y1828" s="6"/>
      <c r="AA1828" s="7"/>
      <c r="AC1828" s="7"/>
      <c r="AI1828" s="7"/>
      <c r="AJ1828" s="7"/>
    </row>
    <row r="1829" spans="1:36">
      <c r="A1829" t="s">
        <v>450</v>
      </c>
      <c r="B1829" t="s">
        <v>30</v>
      </c>
      <c r="C1829" s="6">
        <v>44470.607627314814</v>
      </c>
      <c r="D1829">
        <v>357.25</v>
      </c>
      <c r="E1829" s="6">
        <v>44474.388877314814</v>
      </c>
      <c r="F1829">
        <v>156.19999999999999</v>
      </c>
      <c r="G1829" s="7">
        <v>-0.56279999999999997</v>
      </c>
      <c r="H1829">
        <v>166528.17000000001</v>
      </c>
      <c r="I1829" s="7">
        <v>0.5484</v>
      </c>
      <c r="J1829">
        <v>850</v>
      </c>
      <c r="K1829">
        <v>303662.5</v>
      </c>
      <c r="L1829">
        <v>20878420.02</v>
      </c>
      <c r="M1829">
        <v>92</v>
      </c>
      <c r="N1829">
        <v>1810.09</v>
      </c>
      <c r="O1829" s="7">
        <v>-1.43E-2</v>
      </c>
      <c r="P1829" s="7">
        <v>0.70860000000000001</v>
      </c>
      <c r="Q1829" t="s">
        <v>31</v>
      </c>
      <c r="W1829" s="6"/>
      <c r="Y1829" s="6"/>
      <c r="AA1829" s="7"/>
      <c r="AC1829" s="7"/>
      <c r="AI1829" s="7"/>
      <c r="AJ1829" s="7"/>
    </row>
    <row r="1830" spans="1:36">
      <c r="A1830" t="s">
        <v>458</v>
      </c>
      <c r="B1830" t="s">
        <v>30</v>
      </c>
      <c r="C1830" s="6">
        <v>44474.388877314814</v>
      </c>
      <c r="D1830">
        <v>301.85000000000002</v>
      </c>
      <c r="E1830" s="6">
        <v>44474.531238425923</v>
      </c>
      <c r="F1830">
        <v>323</v>
      </c>
      <c r="G1830" s="7">
        <v>7.0099999999999996E-2</v>
      </c>
      <c r="H1830">
        <v>-23288.720000000001</v>
      </c>
      <c r="I1830" s="7">
        <v>-9.0800000000000006E-2</v>
      </c>
      <c r="J1830">
        <v>850</v>
      </c>
      <c r="K1830">
        <v>256572.5</v>
      </c>
      <c r="L1830">
        <v>20855131.289999999</v>
      </c>
      <c r="M1830">
        <v>42</v>
      </c>
      <c r="N1830">
        <v>-554.49</v>
      </c>
      <c r="O1830" s="7">
        <v>-0.27550000000000002</v>
      </c>
      <c r="P1830" s="7">
        <v>0.1179</v>
      </c>
      <c r="Q1830" t="s">
        <v>31</v>
      </c>
      <c r="W1830" s="6"/>
      <c r="Y1830" s="6"/>
      <c r="AA1830" s="7"/>
      <c r="AC1830" s="7"/>
      <c r="AI1830" s="7"/>
      <c r="AJ1830" s="7"/>
    </row>
    <row r="1831" spans="1:36">
      <c r="A1831" t="s">
        <v>466</v>
      </c>
      <c r="B1831" t="s">
        <v>30</v>
      </c>
      <c r="C1831" s="6">
        <v>44474.531238425923</v>
      </c>
      <c r="D1831">
        <v>230.75</v>
      </c>
      <c r="E1831" s="6">
        <v>44475.555543981478</v>
      </c>
      <c r="F1831">
        <v>119.25</v>
      </c>
      <c r="G1831" s="7">
        <v>-0.48320000000000002</v>
      </c>
      <c r="H1831">
        <v>86400</v>
      </c>
      <c r="I1831" s="7">
        <v>0.46800000000000003</v>
      </c>
      <c r="J1831">
        <v>800</v>
      </c>
      <c r="K1831">
        <v>184600</v>
      </c>
      <c r="L1831">
        <v>20941531.289999999</v>
      </c>
      <c r="M1831">
        <v>85</v>
      </c>
      <c r="N1831">
        <v>1016.47</v>
      </c>
      <c r="O1831" s="7">
        <v>-0.1094</v>
      </c>
      <c r="P1831" s="7">
        <v>0.82079999999999997</v>
      </c>
      <c r="Q1831" t="s">
        <v>31</v>
      </c>
      <c r="W1831" s="6"/>
      <c r="Y1831" s="6"/>
      <c r="AA1831" s="7"/>
      <c r="AC1831" s="7"/>
      <c r="AI1831" s="7"/>
      <c r="AJ1831" s="7"/>
    </row>
    <row r="1832" spans="1:36">
      <c r="A1832" t="s">
        <v>465</v>
      </c>
      <c r="B1832" t="s">
        <v>30</v>
      </c>
      <c r="C1832" s="6">
        <v>44475.555543981478</v>
      </c>
      <c r="D1832">
        <v>220.6</v>
      </c>
      <c r="E1832" s="6">
        <v>44476.489571759259</v>
      </c>
      <c r="F1832">
        <v>160.44999999999999</v>
      </c>
      <c r="G1832" s="7">
        <v>-0.2727</v>
      </c>
      <c r="H1832">
        <v>45071.6</v>
      </c>
      <c r="I1832" s="7">
        <v>0.25540000000000002</v>
      </c>
      <c r="J1832">
        <v>800</v>
      </c>
      <c r="K1832">
        <v>176480</v>
      </c>
      <c r="L1832">
        <v>20986602.890000001</v>
      </c>
      <c r="M1832">
        <v>59</v>
      </c>
      <c r="N1832">
        <v>763.93</v>
      </c>
      <c r="O1832" s="7">
        <v>-0.35270000000000001</v>
      </c>
      <c r="P1832" s="7">
        <v>0.60540000000000005</v>
      </c>
      <c r="Q1832" t="s">
        <v>31</v>
      </c>
      <c r="W1832" s="6"/>
      <c r="Y1832" s="6"/>
      <c r="AA1832" s="7"/>
      <c r="AC1832" s="7"/>
      <c r="AI1832" s="7"/>
      <c r="AJ1832" s="7"/>
    </row>
    <row r="1833" spans="1:36">
      <c r="A1833" t="s">
        <v>467</v>
      </c>
      <c r="B1833" t="s">
        <v>30</v>
      </c>
      <c r="C1833" s="6">
        <v>44476.489571759259</v>
      </c>
      <c r="D1833">
        <v>103.55</v>
      </c>
      <c r="E1833" s="6">
        <v>44476.645821759259</v>
      </c>
      <c r="F1833">
        <v>46.7</v>
      </c>
      <c r="G1833" s="7">
        <v>-0.54900000000000004</v>
      </c>
      <c r="H1833">
        <v>44278</v>
      </c>
      <c r="I1833" s="7">
        <v>0.53449999999999998</v>
      </c>
      <c r="J1833">
        <v>800</v>
      </c>
      <c r="K1833">
        <v>82840</v>
      </c>
      <c r="L1833">
        <v>21030880.890000001</v>
      </c>
      <c r="M1833">
        <v>46</v>
      </c>
      <c r="N1833">
        <v>962.57</v>
      </c>
      <c r="O1833" s="7">
        <v>-0.45050000000000001</v>
      </c>
      <c r="P1833" s="7">
        <v>0.91259999999999997</v>
      </c>
      <c r="Q1833" t="s">
        <v>31</v>
      </c>
      <c r="W1833" s="6"/>
      <c r="Y1833" s="6"/>
      <c r="AA1833" s="7"/>
      <c r="AC1833" s="7"/>
      <c r="AI1833" s="7"/>
      <c r="AJ1833" s="7"/>
    </row>
    <row r="1834" spans="1:36">
      <c r="A1834" t="s">
        <v>467</v>
      </c>
      <c r="B1834" t="s">
        <v>30</v>
      </c>
      <c r="C1834" s="6">
        <v>44477.388877314814</v>
      </c>
      <c r="D1834">
        <v>356.4</v>
      </c>
      <c r="E1834" s="6">
        <v>44477.496516203704</v>
      </c>
      <c r="F1834">
        <v>312</v>
      </c>
      <c r="G1834" s="7">
        <v>-0.1246</v>
      </c>
      <c r="H1834">
        <v>30172.799999999999</v>
      </c>
      <c r="I1834" s="7">
        <v>0.10580000000000001</v>
      </c>
      <c r="J1834">
        <v>800</v>
      </c>
      <c r="K1834">
        <v>285120</v>
      </c>
      <c r="L1834">
        <v>21061053.690000001</v>
      </c>
      <c r="M1834">
        <v>32</v>
      </c>
      <c r="N1834">
        <v>942.9</v>
      </c>
      <c r="O1834" s="7">
        <v>-9.4299999999999995E-2</v>
      </c>
      <c r="P1834" s="7">
        <v>0.33539999999999998</v>
      </c>
      <c r="Q1834" t="s">
        <v>31</v>
      </c>
      <c r="W1834" s="6"/>
      <c r="Y1834" s="6"/>
      <c r="AA1834" s="7"/>
      <c r="AC1834" s="7"/>
      <c r="AI1834" s="7"/>
      <c r="AJ1834" s="7"/>
    </row>
    <row r="1835" spans="1:36">
      <c r="A1835" t="s">
        <v>461</v>
      </c>
      <c r="B1835" t="s">
        <v>30</v>
      </c>
      <c r="C1835" s="6">
        <v>44477.496516203704</v>
      </c>
      <c r="D1835">
        <v>387.75</v>
      </c>
      <c r="E1835" s="6">
        <v>44480.388877314814</v>
      </c>
      <c r="F1835">
        <v>399.95</v>
      </c>
      <c r="G1835" s="7">
        <v>3.15E-2</v>
      </c>
      <c r="H1835">
        <v>-16061.6</v>
      </c>
      <c r="I1835" s="7">
        <v>-5.1799999999999999E-2</v>
      </c>
      <c r="J1835">
        <v>800</v>
      </c>
      <c r="K1835">
        <v>310200</v>
      </c>
      <c r="L1835">
        <v>21044992.09</v>
      </c>
      <c r="M1835">
        <v>47</v>
      </c>
      <c r="N1835">
        <v>-341.74</v>
      </c>
      <c r="O1835" s="7">
        <v>-5.74E-2</v>
      </c>
      <c r="P1835" s="7">
        <v>0.2102</v>
      </c>
      <c r="Q1835" t="s">
        <v>31</v>
      </c>
      <c r="W1835" s="6"/>
      <c r="Y1835" s="6"/>
      <c r="AA1835" s="7"/>
      <c r="AC1835" s="7"/>
      <c r="AI1835" s="7"/>
      <c r="AJ1835" s="7"/>
    </row>
    <row r="1836" spans="1:36">
      <c r="A1836" t="s">
        <v>456</v>
      </c>
      <c r="B1836" t="s">
        <v>30</v>
      </c>
      <c r="C1836" s="6">
        <v>44480.388877314814</v>
      </c>
      <c r="D1836">
        <v>260.45</v>
      </c>
      <c r="E1836" s="6">
        <v>44481.409710648149</v>
      </c>
      <c r="F1836">
        <v>159.15</v>
      </c>
      <c r="G1836" s="7">
        <v>-0.38890000000000002</v>
      </c>
      <c r="H1836">
        <v>77683.199999999997</v>
      </c>
      <c r="I1836" s="7">
        <v>0.37280000000000002</v>
      </c>
      <c r="J1836">
        <v>800</v>
      </c>
      <c r="K1836">
        <v>208360.02</v>
      </c>
      <c r="L1836">
        <v>21122675.289999999</v>
      </c>
      <c r="M1836">
        <v>84</v>
      </c>
      <c r="N1836">
        <v>924.8</v>
      </c>
      <c r="O1836" s="7">
        <v>-0.38629999999999998</v>
      </c>
      <c r="P1836" s="7">
        <v>0.56520000000000004</v>
      </c>
      <c r="Q1836" t="s">
        <v>31</v>
      </c>
      <c r="W1836" s="6"/>
      <c r="Y1836" s="6"/>
      <c r="AA1836" s="7"/>
      <c r="AC1836" s="7"/>
      <c r="AI1836" s="7"/>
      <c r="AJ1836" s="7"/>
    </row>
    <row r="1837" spans="1:36">
      <c r="A1837" t="s">
        <v>468</v>
      </c>
      <c r="B1837" t="s">
        <v>30</v>
      </c>
      <c r="C1837" s="6">
        <v>44481.409710648149</v>
      </c>
      <c r="D1837">
        <v>252.95</v>
      </c>
      <c r="E1837" s="6">
        <v>44481.534710648149</v>
      </c>
      <c r="F1837">
        <v>300.75</v>
      </c>
      <c r="G1837" s="7">
        <v>0.189</v>
      </c>
      <c r="H1837">
        <v>-42669.599999999999</v>
      </c>
      <c r="I1837" s="7">
        <v>-0.2109</v>
      </c>
      <c r="J1837">
        <v>800</v>
      </c>
      <c r="K1837">
        <v>202360</v>
      </c>
      <c r="L1837">
        <v>21080005.690000001</v>
      </c>
      <c r="M1837">
        <v>37</v>
      </c>
      <c r="N1837">
        <v>-1153.23</v>
      </c>
      <c r="O1837" s="7">
        <v>-0.41909999999999997</v>
      </c>
      <c r="P1837" s="7">
        <v>5.1200000000000002E-2</v>
      </c>
      <c r="Q1837" t="s">
        <v>31</v>
      </c>
      <c r="W1837" s="6"/>
      <c r="Y1837" s="6"/>
      <c r="AA1837" s="7"/>
      <c r="AC1837" s="7"/>
      <c r="AI1837" s="7"/>
      <c r="AJ1837" s="7"/>
    </row>
    <row r="1838" spans="1:36">
      <c r="A1838" t="s">
        <v>469</v>
      </c>
      <c r="B1838" t="s">
        <v>30</v>
      </c>
      <c r="C1838" s="6">
        <v>44481.534710648149</v>
      </c>
      <c r="D1838">
        <v>257.3</v>
      </c>
      <c r="E1838" s="6">
        <v>44482.64234953704</v>
      </c>
      <c r="F1838">
        <v>64.2</v>
      </c>
      <c r="G1838" s="7">
        <v>-0.75049999999999994</v>
      </c>
      <c r="H1838">
        <v>151908</v>
      </c>
      <c r="I1838" s="7">
        <v>0.73799999999999999</v>
      </c>
      <c r="J1838">
        <v>800</v>
      </c>
      <c r="K1838">
        <v>205839.98</v>
      </c>
      <c r="L1838">
        <v>21231913.690000001</v>
      </c>
      <c r="M1838">
        <v>109</v>
      </c>
      <c r="N1838">
        <v>1393.65</v>
      </c>
      <c r="O1838" s="7">
        <v>-9.06E-2</v>
      </c>
      <c r="P1838" s="7">
        <v>0.80569999999999997</v>
      </c>
      <c r="Q1838" t="s">
        <v>31</v>
      </c>
      <c r="W1838" s="6"/>
      <c r="Y1838" s="6"/>
      <c r="AA1838" s="7"/>
      <c r="AC1838" s="7"/>
      <c r="AI1838" s="7"/>
      <c r="AJ1838" s="7"/>
    </row>
    <row r="1839" spans="1:36">
      <c r="A1839" t="s">
        <v>470</v>
      </c>
      <c r="B1839" t="s">
        <v>30</v>
      </c>
      <c r="C1839" s="6">
        <v>44482.64234953704</v>
      </c>
      <c r="D1839">
        <v>209</v>
      </c>
      <c r="E1839" s="6">
        <v>44483.39234953704</v>
      </c>
      <c r="F1839">
        <v>218.6</v>
      </c>
      <c r="G1839" s="7">
        <v>4.5900000000000003E-2</v>
      </c>
      <c r="H1839">
        <v>-11100.8</v>
      </c>
      <c r="I1839" s="7">
        <v>-6.6400000000000001E-2</v>
      </c>
      <c r="J1839">
        <v>800</v>
      </c>
      <c r="K1839">
        <v>167200</v>
      </c>
      <c r="L1839">
        <v>21220812.890000001</v>
      </c>
      <c r="M1839">
        <v>6</v>
      </c>
      <c r="N1839">
        <v>-1850.13</v>
      </c>
      <c r="O1839" s="7">
        <v>-0.189</v>
      </c>
      <c r="P1839" s="7">
        <v>5.67E-2</v>
      </c>
      <c r="Q1839" t="s">
        <v>31</v>
      </c>
      <c r="W1839" s="6"/>
      <c r="Y1839" s="6"/>
      <c r="AA1839" s="7"/>
      <c r="AC1839" s="7"/>
      <c r="AI1839" s="7"/>
      <c r="AJ1839" s="7"/>
    </row>
    <row r="1840" spans="1:36">
      <c r="A1840" t="s">
        <v>471</v>
      </c>
      <c r="B1840" t="s">
        <v>30</v>
      </c>
      <c r="C1840" s="6">
        <v>44483.39234953704</v>
      </c>
      <c r="D1840">
        <v>103.45</v>
      </c>
      <c r="E1840" s="6">
        <v>44483.645821759259</v>
      </c>
      <c r="F1840">
        <v>0.15</v>
      </c>
      <c r="G1840" s="7">
        <v>-0.99860000000000004</v>
      </c>
      <c r="H1840">
        <v>81811.199999999997</v>
      </c>
      <c r="I1840" s="7">
        <v>0.98850000000000005</v>
      </c>
      <c r="J1840">
        <v>800</v>
      </c>
      <c r="K1840">
        <v>82760</v>
      </c>
      <c r="L1840">
        <v>21302624.09</v>
      </c>
      <c r="M1840">
        <v>74</v>
      </c>
      <c r="N1840">
        <v>1105.56</v>
      </c>
      <c r="O1840" s="7">
        <v>-0.15759999999999999</v>
      </c>
      <c r="P1840" s="7">
        <v>0.99860000000000004</v>
      </c>
      <c r="Q1840" t="s">
        <v>31</v>
      </c>
      <c r="W1840" s="6"/>
      <c r="Y1840" s="6"/>
      <c r="AA1840" s="7"/>
      <c r="AC1840" s="7"/>
      <c r="AI1840" s="7"/>
      <c r="AJ1840" s="7"/>
    </row>
    <row r="1841" spans="1:36">
      <c r="A1841" t="s">
        <v>472</v>
      </c>
      <c r="B1841" t="s">
        <v>30</v>
      </c>
      <c r="C1841" s="6">
        <v>44487.388877314814</v>
      </c>
      <c r="D1841">
        <v>350.25</v>
      </c>
      <c r="E1841" s="6">
        <v>44488.42359953704</v>
      </c>
      <c r="F1841">
        <v>387.9</v>
      </c>
      <c r="G1841" s="7">
        <v>0.1075</v>
      </c>
      <c r="H1841">
        <v>-36025.199999999997</v>
      </c>
      <c r="I1841" s="7">
        <v>-0.12859999999999999</v>
      </c>
      <c r="J1841">
        <v>800</v>
      </c>
      <c r="K1841">
        <v>280200</v>
      </c>
      <c r="L1841">
        <v>21266598.890000001</v>
      </c>
      <c r="M1841">
        <v>88</v>
      </c>
      <c r="N1841">
        <v>-409.38</v>
      </c>
      <c r="O1841" s="7">
        <v>-0.28520000000000001</v>
      </c>
      <c r="P1841" s="7">
        <v>0.61829999999999996</v>
      </c>
      <c r="Q1841" t="s">
        <v>31</v>
      </c>
      <c r="W1841" s="6"/>
      <c r="Y1841" s="6"/>
      <c r="AA1841" s="7"/>
      <c r="AC1841" s="7"/>
      <c r="AI1841" s="7"/>
      <c r="AJ1841" s="7"/>
    </row>
    <row r="1842" spans="1:36">
      <c r="A1842" t="s">
        <v>473</v>
      </c>
      <c r="B1842" t="s">
        <v>30</v>
      </c>
      <c r="C1842" s="6">
        <v>44488.42359953704</v>
      </c>
      <c r="D1842">
        <v>359.95</v>
      </c>
      <c r="E1842" s="6">
        <v>44488.506932870368</v>
      </c>
      <c r="F1842">
        <v>595.85</v>
      </c>
      <c r="G1842" s="7">
        <v>0.65539999999999998</v>
      </c>
      <c r="H1842">
        <v>-196366.4</v>
      </c>
      <c r="I1842" s="7">
        <v>-0.68189999999999995</v>
      </c>
      <c r="J1842">
        <v>800</v>
      </c>
      <c r="K1842">
        <v>287960</v>
      </c>
      <c r="L1842">
        <v>21070232.489999998</v>
      </c>
      <c r="M1842">
        <v>25</v>
      </c>
      <c r="N1842">
        <v>-7854.66</v>
      </c>
      <c r="O1842" s="7">
        <v>-0.65539999999999998</v>
      </c>
      <c r="P1842" s="7">
        <v>5.3100000000000001E-2</v>
      </c>
      <c r="Q1842" t="s">
        <v>31</v>
      </c>
      <c r="W1842" s="6"/>
      <c r="Y1842" s="6"/>
      <c r="AA1842" s="7"/>
      <c r="AC1842" s="7"/>
      <c r="AI1842" s="7"/>
      <c r="AJ1842" s="7"/>
    </row>
    <row r="1843" spans="1:36">
      <c r="A1843" t="s">
        <v>474</v>
      </c>
      <c r="B1843" t="s">
        <v>30</v>
      </c>
      <c r="C1843" s="6">
        <v>44488.583321759259</v>
      </c>
      <c r="D1843">
        <v>238.6</v>
      </c>
      <c r="E1843" s="6">
        <v>44488.600682870368</v>
      </c>
      <c r="F1843">
        <v>312.89999999999998</v>
      </c>
      <c r="G1843" s="7">
        <v>0.31140000000000001</v>
      </c>
      <c r="H1843">
        <v>-63852</v>
      </c>
      <c r="I1843" s="7">
        <v>-0.33450000000000002</v>
      </c>
      <c r="J1843">
        <v>800</v>
      </c>
      <c r="K1843">
        <v>190880</v>
      </c>
      <c r="L1843">
        <v>21006380.489999998</v>
      </c>
      <c r="M1843">
        <v>6</v>
      </c>
      <c r="N1843">
        <v>-10642</v>
      </c>
      <c r="O1843" s="7">
        <v>-0.3221</v>
      </c>
      <c r="P1843" s="7">
        <v>0.25290000000000001</v>
      </c>
      <c r="Q1843" t="s">
        <v>31</v>
      </c>
      <c r="W1843" s="6"/>
      <c r="Y1843" s="6"/>
      <c r="AA1843" s="7"/>
      <c r="AC1843" s="7"/>
      <c r="AI1843" s="7"/>
      <c r="AJ1843" s="7"/>
    </row>
    <row r="1844" spans="1:36">
      <c r="A1844" t="s">
        <v>475</v>
      </c>
      <c r="B1844" t="s">
        <v>30</v>
      </c>
      <c r="C1844" s="6">
        <v>44488.600682870368</v>
      </c>
      <c r="D1844">
        <v>289.10000000000002</v>
      </c>
      <c r="E1844" s="6">
        <v>44489.472210648149</v>
      </c>
      <c r="F1844">
        <v>292.2</v>
      </c>
      <c r="G1844" s="7">
        <v>1.0699999999999999E-2</v>
      </c>
      <c r="H1844">
        <v>-7130.4</v>
      </c>
      <c r="I1844" s="7">
        <v>-3.0800000000000001E-2</v>
      </c>
      <c r="J1844">
        <v>800</v>
      </c>
      <c r="K1844">
        <v>231280</v>
      </c>
      <c r="L1844">
        <v>20999250.09</v>
      </c>
      <c r="M1844">
        <v>41</v>
      </c>
      <c r="N1844">
        <v>-173.91</v>
      </c>
      <c r="O1844" s="7">
        <v>-0.2278</v>
      </c>
      <c r="P1844" s="7">
        <v>0.3997</v>
      </c>
      <c r="Q1844" t="s">
        <v>31</v>
      </c>
      <c r="W1844" s="6"/>
      <c r="Y1844" s="6"/>
      <c r="AA1844" s="7"/>
      <c r="AC1844" s="7"/>
      <c r="AI1844" s="7"/>
      <c r="AJ1844" s="7"/>
    </row>
    <row r="1845" spans="1:36">
      <c r="A1845" t="s">
        <v>474</v>
      </c>
      <c r="B1845" t="s">
        <v>30</v>
      </c>
      <c r="C1845" s="6">
        <v>44489.472210648149</v>
      </c>
      <c r="D1845">
        <v>225</v>
      </c>
      <c r="E1845" s="6">
        <v>44489.590266203704</v>
      </c>
      <c r="F1845">
        <v>303.89999999999998</v>
      </c>
      <c r="G1845" s="7">
        <v>0.35070000000000001</v>
      </c>
      <c r="H1845">
        <v>-67351.199999999997</v>
      </c>
      <c r="I1845" s="7">
        <v>-0.37419999999999998</v>
      </c>
      <c r="J1845">
        <v>800</v>
      </c>
      <c r="K1845">
        <v>180000</v>
      </c>
      <c r="L1845">
        <v>20931898.890000001</v>
      </c>
      <c r="M1845">
        <v>35</v>
      </c>
      <c r="N1845">
        <v>-1924.32</v>
      </c>
      <c r="O1845" s="7">
        <v>-0.53</v>
      </c>
      <c r="P1845" s="7">
        <v>0.11890000000000001</v>
      </c>
      <c r="Q1845" t="s">
        <v>31</v>
      </c>
      <c r="W1845" s="6"/>
      <c r="Y1845" s="6"/>
      <c r="AA1845" s="7"/>
      <c r="AC1845" s="7"/>
      <c r="AI1845" s="7"/>
      <c r="AJ1845" s="7"/>
    </row>
    <row r="1846" spans="1:36">
      <c r="A1846" t="s">
        <v>476</v>
      </c>
      <c r="B1846" t="s">
        <v>30</v>
      </c>
      <c r="C1846" s="6">
        <v>44489.590266203704</v>
      </c>
      <c r="D1846">
        <v>245.35</v>
      </c>
      <c r="E1846" s="6">
        <v>44490.388877314814</v>
      </c>
      <c r="F1846">
        <v>306.55</v>
      </c>
      <c r="G1846" s="7">
        <v>0.24940000000000001</v>
      </c>
      <c r="H1846">
        <v>-53375.199999999997</v>
      </c>
      <c r="I1846" s="7">
        <v>-0.27189999999999998</v>
      </c>
      <c r="J1846">
        <v>800</v>
      </c>
      <c r="K1846">
        <v>196280</v>
      </c>
      <c r="L1846">
        <v>20878523.690000001</v>
      </c>
      <c r="M1846">
        <v>20</v>
      </c>
      <c r="N1846">
        <v>-2668.76</v>
      </c>
      <c r="O1846" s="7">
        <v>-0.52839999999999998</v>
      </c>
      <c r="P1846" s="7">
        <v>0.2492</v>
      </c>
      <c r="Q1846" t="s">
        <v>31</v>
      </c>
      <c r="W1846" s="6"/>
      <c r="Y1846" s="6"/>
      <c r="AA1846" s="7"/>
      <c r="AC1846" s="7"/>
      <c r="AI1846" s="7"/>
      <c r="AJ1846" s="7"/>
    </row>
    <row r="1847" spans="1:36">
      <c r="A1847" t="s">
        <v>474</v>
      </c>
      <c r="B1847" t="s">
        <v>30</v>
      </c>
      <c r="C1847" s="6">
        <v>44490.388877314814</v>
      </c>
      <c r="D1847">
        <v>133.6</v>
      </c>
      <c r="E1847" s="6">
        <v>44490.465266203704</v>
      </c>
      <c r="F1847">
        <v>227.45</v>
      </c>
      <c r="G1847" s="7">
        <v>0.70250000000000001</v>
      </c>
      <c r="H1847">
        <v>-77968.399999999994</v>
      </c>
      <c r="I1847" s="7">
        <v>-0.72950000000000004</v>
      </c>
      <c r="J1847">
        <v>800</v>
      </c>
      <c r="K1847">
        <v>106880.01</v>
      </c>
      <c r="L1847">
        <v>20800555.289999999</v>
      </c>
      <c r="M1847">
        <v>23</v>
      </c>
      <c r="N1847">
        <v>-3389.93</v>
      </c>
      <c r="O1847" s="7">
        <v>-1.0209999999999999</v>
      </c>
      <c r="P1847" s="7">
        <v>9.1700000000000004E-2</v>
      </c>
      <c r="Q1847" t="s">
        <v>31</v>
      </c>
      <c r="W1847" s="6"/>
      <c r="Y1847" s="6"/>
      <c r="AA1847" s="7"/>
      <c r="AC1847" s="7"/>
      <c r="AI1847" s="7"/>
      <c r="AJ1847" s="7"/>
    </row>
    <row r="1848" spans="1:36">
      <c r="A1848" t="s">
        <v>475</v>
      </c>
      <c r="B1848" t="s">
        <v>30</v>
      </c>
      <c r="C1848" s="6">
        <v>44490.465266203704</v>
      </c>
      <c r="D1848">
        <v>115</v>
      </c>
      <c r="E1848" s="6">
        <v>44490.538182870368</v>
      </c>
      <c r="F1848">
        <v>118.7</v>
      </c>
      <c r="G1848" s="7">
        <v>3.2199999999999999E-2</v>
      </c>
      <c r="H1848">
        <v>-4829.6000000000004</v>
      </c>
      <c r="I1848" s="7">
        <v>-5.2499999999999998E-2</v>
      </c>
      <c r="J1848">
        <v>800</v>
      </c>
      <c r="K1848">
        <v>92000</v>
      </c>
      <c r="L1848">
        <v>20795725.690000001</v>
      </c>
      <c r="M1848">
        <v>22</v>
      </c>
      <c r="N1848">
        <v>-219.53</v>
      </c>
      <c r="O1848" s="7">
        <v>-0.22</v>
      </c>
      <c r="P1848" s="7">
        <v>0.31909999999999999</v>
      </c>
      <c r="Q1848" t="s">
        <v>31</v>
      </c>
      <c r="W1848" s="6"/>
      <c r="Y1848" s="6"/>
      <c r="AA1848" s="7"/>
      <c r="AC1848" s="7"/>
      <c r="AI1848" s="7"/>
      <c r="AJ1848" s="7"/>
    </row>
    <row r="1849" spans="1:36">
      <c r="A1849" t="s">
        <v>472</v>
      </c>
      <c r="B1849" t="s">
        <v>30</v>
      </c>
      <c r="C1849" s="6">
        <v>44490.538182870368</v>
      </c>
      <c r="D1849">
        <v>96.5</v>
      </c>
      <c r="E1849" s="6">
        <v>44490.600682870368</v>
      </c>
      <c r="F1849">
        <v>150.80000000000001</v>
      </c>
      <c r="G1849" s="7">
        <v>0.56269999999999998</v>
      </c>
      <c r="H1849">
        <v>-45418.400000000001</v>
      </c>
      <c r="I1849" s="7">
        <v>-0.58830000000000005</v>
      </c>
      <c r="J1849">
        <v>800</v>
      </c>
      <c r="K1849">
        <v>77200</v>
      </c>
      <c r="L1849">
        <v>20750307.289999999</v>
      </c>
      <c r="M1849">
        <v>19</v>
      </c>
      <c r="N1849">
        <v>-2390.44</v>
      </c>
      <c r="O1849" s="7">
        <v>-0.76170000000000004</v>
      </c>
      <c r="P1849" s="7">
        <v>0.27310000000000001</v>
      </c>
      <c r="Q1849" t="s">
        <v>31</v>
      </c>
      <c r="W1849" s="6"/>
      <c r="Y1849" s="6"/>
      <c r="AA1849" s="7"/>
      <c r="AC1849" s="7"/>
      <c r="AI1849" s="7"/>
      <c r="AJ1849" s="7"/>
    </row>
    <row r="1850" spans="1:36">
      <c r="A1850" t="s">
        <v>476</v>
      </c>
      <c r="B1850" t="s">
        <v>30</v>
      </c>
      <c r="C1850" s="6">
        <v>44490.600682870368</v>
      </c>
      <c r="D1850">
        <v>57.1</v>
      </c>
      <c r="E1850" s="6">
        <v>44490.607627314814</v>
      </c>
      <c r="F1850">
        <v>307.55</v>
      </c>
      <c r="G1850" s="7">
        <v>4.3861999999999997</v>
      </c>
      <c r="H1850">
        <v>-203277.2</v>
      </c>
      <c r="I1850" s="7">
        <v>-4.45</v>
      </c>
      <c r="J1850">
        <v>800</v>
      </c>
      <c r="K1850">
        <v>45680</v>
      </c>
      <c r="L1850">
        <v>20547030.09</v>
      </c>
      <c r="M1850">
        <v>3</v>
      </c>
      <c r="N1850">
        <v>-67759.070000000007</v>
      </c>
      <c r="O1850" s="7">
        <v>-4.3861999999999997</v>
      </c>
      <c r="P1850" s="7">
        <v>0.29949999999999999</v>
      </c>
      <c r="Q1850" t="s">
        <v>31</v>
      </c>
      <c r="W1850" s="6"/>
      <c r="Y1850" s="6"/>
      <c r="AA1850" s="7"/>
      <c r="AC1850" s="7"/>
      <c r="AI1850" s="7"/>
      <c r="AJ1850" s="7"/>
    </row>
    <row r="1851" spans="1:36">
      <c r="A1851" t="s">
        <v>477</v>
      </c>
      <c r="B1851" t="s">
        <v>30</v>
      </c>
      <c r="C1851" s="6">
        <v>44490.607627314814</v>
      </c>
      <c r="D1851">
        <v>79.849999999999994</v>
      </c>
      <c r="E1851" s="6">
        <v>44490.645821759259</v>
      </c>
      <c r="F1851">
        <v>0.05</v>
      </c>
      <c r="G1851" s="7">
        <v>-0.99939999999999996</v>
      </c>
      <c r="H1851">
        <v>59250.75</v>
      </c>
      <c r="I1851" s="7">
        <v>0.98939999999999995</v>
      </c>
      <c r="J1851">
        <v>750</v>
      </c>
      <c r="K1851">
        <v>59887.5</v>
      </c>
      <c r="L1851">
        <v>20606280.84</v>
      </c>
      <c r="M1851">
        <v>12</v>
      </c>
      <c r="N1851">
        <v>4937.5600000000004</v>
      </c>
      <c r="O1851" s="7">
        <v>-1.4114</v>
      </c>
      <c r="P1851" s="7">
        <v>0.99939999999999996</v>
      </c>
      <c r="Q1851" t="s">
        <v>31</v>
      </c>
      <c r="W1851" s="6"/>
      <c r="Y1851" s="6"/>
      <c r="AA1851" s="7"/>
      <c r="AC1851" s="7"/>
      <c r="AI1851" s="7"/>
      <c r="AJ1851" s="7"/>
    </row>
    <row r="1852" spans="1:36">
      <c r="A1852" t="s">
        <v>478</v>
      </c>
      <c r="B1852" t="s">
        <v>30</v>
      </c>
      <c r="C1852" s="6">
        <v>44491.388877314814</v>
      </c>
      <c r="D1852">
        <v>434</v>
      </c>
      <c r="E1852" s="6">
        <v>44494.61109953704</v>
      </c>
      <c r="F1852">
        <v>120.6</v>
      </c>
      <c r="G1852" s="7">
        <v>-0.72209999999999996</v>
      </c>
      <c r="H1852">
        <v>230890.5</v>
      </c>
      <c r="I1852" s="7">
        <v>0.70930000000000004</v>
      </c>
      <c r="J1852">
        <v>750</v>
      </c>
      <c r="K1852">
        <v>325500</v>
      </c>
      <c r="L1852">
        <v>20837171.34</v>
      </c>
      <c r="M1852">
        <v>142</v>
      </c>
      <c r="N1852">
        <v>1625.99</v>
      </c>
      <c r="O1852" s="7">
        <v>-0.1048</v>
      </c>
      <c r="P1852" s="7">
        <v>0.81769999999999998</v>
      </c>
      <c r="Q1852" t="s">
        <v>31</v>
      </c>
      <c r="W1852" s="6"/>
      <c r="Y1852" s="6"/>
      <c r="AA1852" s="7"/>
      <c r="AC1852" s="7"/>
      <c r="AI1852" s="7"/>
      <c r="AJ1852" s="7"/>
    </row>
    <row r="1853" spans="1:36">
      <c r="A1853" t="s">
        <v>479</v>
      </c>
      <c r="B1853" t="s">
        <v>30</v>
      </c>
      <c r="C1853" s="6">
        <v>44494.61109953704</v>
      </c>
      <c r="D1853">
        <v>402.3</v>
      </c>
      <c r="E1853" s="6">
        <v>44495.572905092595</v>
      </c>
      <c r="F1853">
        <v>427</v>
      </c>
      <c r="G1853" s="7">
        <v>6.1400000000000003E-2</v>
      </c>
      <c r="H1853">
        <v>-24744.75</v>
      </c>
      <c r="I1853" s="7">
        <v>-8.2000000000000003E-2</v>
      </c>
      <c r="J1853">
        <v>750</v>
      </c>
      <c r="K1853">
        <v>301725</v>
      </c>
      <c r="L1853">
        <v>20812426.59</v>
      </c>
      <c r="M1853">
        <v>67</v>
      </c>
      <c r="N1853">
        <v>-369.32</v>
      </c>
      <c r="O1853" s="7">
        <v>-0.44219999999999998</v>
      </c>
      <c r="P1853" s="7">
        <v>0.41810000000000003</v>
      </c>
      <c r="Q1853" t="s">
        <v>31</v>
      </c>
      <c r="W1853" s="6"/>
      <c r="Y1853" s="6"/>
      <c r="AA1853" s="7"/>
      <c r="AC1853" s="7"/>
      <c r="AI1853" s="7"/>
      <c r="AJ1853" s="7"/>
    </row>
    <row r="1854" spans="1:36">
      <c r="A1854" t="s">
        <v>480</v>
      </c>
      <c r="B1854" t="s">
        <v>30</v>
      </c>
      <c r="C1854" s="6">
        <v>44495.61109953704</v>
      </c>
      <c r="D1854">
        <v>249.65</v>
      </c>
      <c r="E1854" s="6">
        <v>44496.531238425923</v>
      </c>
      <c r="F1854">
        <v>230.75</v>
      </c>
      <c r="G1854" s="7">
        <v>-7.5700000000000003E-2</v>
      </c>
      <c r="H1854">
        <v>10572</v>
      </c>
      <c r="I1854" s="7">
        <v>5.6500000000000002E-2</v>
      </c>
      <c r="J1854">
        <v>750</v>
      </c>
      <c r="K1854">
        <v>187237.5</v>
      </c>
      <c r="L1854">
        <v>20822998.59</v>
      </c>
      <c r="M1854">
        <v>55</v>
      </c>
      <c r="N1854">
        <v>192.22</v>
      </c>
      <c r="O1854" s="7">
        <v>-0.20169999999999999</v>
      </c>
      <c r="P1854" s="7">
        <v>0.2918</v>
      </c>
      <c r="Q1854" t="s">
        <v>31</v>
      </c>
      <c r="W1854" s="6"/>
      <c r="Y1854" s="6"/>
      <c r="AA1854" s="7"/>
      <c r="AC1854" s="7"/>
      <c r="AI1854" s="7"/>
      <c r="AJ1854" s="7"/>
    </row>
    <row r="1855" spans="1:36">
      <c r="A1855" t="s">
        <v>479</v>
      </c>
      <c r="B1855" t="s">
        <v>30</v>
      </c>
      <c r="C1855" s="6">
        <v>44496.531238425923</v>
      </c>
      <c r="D1855">
        <v>296.05</v>
      </c>
      <c r="E1855" s="6">
        <v>44497.645821759259</v>
      </c>
      <c r="F1855">
        <v>0.5</v>
      </c>
      <c r="G1855" s="7">
        <v>-0.99829999999999997</v>
      </c>
      <c r="H1855">
        <v>219438.38</v>
      </c>
      <c r="I1855" s="7">
        <v>0.98829999999999996</v>
      </c>
      <c r="J1855">
        <v>750</v>
      </c>
      <c r="K1855">
        <v>222037.48</v>
      </c>
      <c r="L1855">
        <v>21042436.969999999</v>
      </c>
      <c r="M1855">
        <v>111</v>
      </c>
      <c r="N1855">
        <v>1976.92</v>
      </c>
      <c r="O1855" s="7">
        <v>-0.17549999999999999</v>
      </c>
      <c r="P1855" s="7">
        <v>0.99950000000000006</v>
      </c>
      <c r="Q1855" t="s">
        <v>31</v>
      </c>
      <c r="W1855" s="6"/>
      <c r="Y1855" s="6"/>
      <c r="AA1855" s="7"/>
      <c r="AC1855" s="7"/>
      <c r="AI1855" s="7"/>
      <c r="AJ1855" s="7"/>
    </row>
    <row r="1856" spans="1:36">
      <c r="A1856" t="s">
        <v>481</v>
      </c>
      <c r="B1856" t="s">
        <v>30</v>
      </c>
      <c r="C1856" s="6">
        <v>44498.388877314814</v>
      </c>
      <c r="D1856">
        <v>579.35</v>
      </c>
      <c r="E1856" s="6">
        <v>44498.607627314814</v>
      </c>
      <c r="F1856">
        <v>567.25</v>
      </c>
      <c r="G1856" s="7">
        <v>-2.0899999999999998E-2</v>
      </c>
      <c r="H1856">
        <v>507.2</v>
      </c>
      <c r="I1856" s="7">
        <v>1.1000000000000001E-3</v>
      </c>
      <c r="J1856">
        <v>800</v>
      </c>
      <c r="K1856">
        <v>463479.97</v>
      </c>
      <c r="L1856">
        <v>21042944.170000002</v>
      </c>
      <c r="M1856">
        <v>64</v>
      </c>
      <c r="N1856">
        <v>7.93</v>
      </c>
      <c r="O1856" s="7">
        <v>-0.68289999999999995</v>
      </c>
      <c r="P1856" s="7">
        <v>0.37830000000000003</v>
      </c>
      <c r="Q1856" t="s">
        <v>31</v>
      </c>
      <c r="W1856" s="6"/>
      <c r="Y1856" s="6"/>
      <c r="AA1856" s="7"/>
      <c r="AC1856" s="7"/>
      <c r="AI1856" s="7"/>
      <c r="AJ1856" s="7"/>
    </row>
    <row r="1857" spans="1:36">
      <c r="A1857" t="s">
        <v>482</v>
      </c>
      <c r="B1857" t="s">
        <v>30</v>
      </c>
      <c r="C1857" s="6">
        <v>44498.607627314814</v>
      </c>
      <c r="D1857">
        <v>380</v>
      </c>
      <c r="E1857" s="6">
        <v>44503.482627314814</v>
      </c>
      <c r="F1857">
        <v>14.85</v>
      </c>
      <c r="G1857" s="7">
        <v>-0.96089999999999998</v>
      </c>
      <c r="H1857">
        <v>288961.2</v>
      </c>
      <c r="I1857" s="7">
        <v>0.95050000000000001</v>
      </c>
      <c r="J1857">
        <v>800</v>
      </c>
      <c r="K1857">
        <v>304000</v>
      </c>
      <c r="L1857">
        <v>21331905.370000001</v>
      </c>
      <c r="M1857">
        <v>196</v>
      </c>
      <c r="N1857">
        <v>1474.29</v>
      </c>
      <c r="O1857" s="7">
        <v>-0.30669999999999997</v>
      </c>
      <c r="P1857" s="7">
        <v>0.98140000000000005</v>
      </c>
      <c r="Q1857" t="s">
        <v>31</v>
      </c>
      <c r="W1857" s="6"/>
      <c r="Y1857" s="6"/>
      <c r="AA1857" s="7"/>
      <c r="AC1857" s="7"/>
      <c r="AI1857" s="7"/>
      <c r="AJ1857" s="7"/>
    </row>
    <row r="1858" spans="1:36">
      <c r="A1858" t="s">
        <v>483</v>
      </c>
      <c r="B1858" t="s">
        <v>30</v>
      </c>
      <c r="C1858" s="6">
        <v>44503.482627314814</v>
      </c>
      <c r="D1858">
        <v>195.5</v>
      </c>
      <c r="E1858" s="6">
        <v>44503.583321759259</v>
      </c>
      <c r="F1858">
        <v>113.4</v>
      </c>
      <c r="G1858" s="7">
        <v>-0.4199</v>
      </c>
      <c r="H1858">
        <v>63208.800000000003</v>
      </c>
      <c r="I1858" s="7">
        <v>0.40410000000000001</v>
      </c>
      <c r="J1858">
        <v>800</v>
      </c>
      <c r="K1858">
        <v>156400</v>
      </c>
      <c r="L1858">
        <v>21395114.170000002</v>
      </c>
      <c r="M1858">
        <v>30</v>
      </c>
      <c r="N1858">
        <v>2106.96</v>
      </c>
      <c r="O1858" s="7">
        <v>-0.29310000000000003</v>
      </c>
      <c r="P1858" s="7">
        <v>0.87539999999999996</v>
      </c>
      <c r="Q1858" t="s">
        <v>31</v>
      </c>
      <c r="W1858" s="6"/>
      <c r="Y1858" s="6"/>
      <c r="AA1858" s="7"/>
      <c r="AC1858" s="7"/>
      <c r="AI1858" s="7"/>
      <c r="AJ1858" s="7"/>
    </row>
    <row r="1859" spans="1:36">
      <c r="A1859" t="s">
        <v>477</v>
      </c>
      <c r="B1859" t="s">
        <v>30</v>
      </c>
      <c r="C1859" s="6">
        <v>44503.583321759259</v>
      </c>
      <c r="D1859">
        <v>84.6</v>
      </c>
      <c r="E1859" s="6">
        <v>44503.607627314814</v>
      </c>
      <c r="F1859">
        <v>344.4</v>
      </c>
      <c r="G1859" s="7">
        <v>3.0709</v>
      </c>
      <c r="H1859">
        <v>-211272</v>
      </c>
      <c r="I1859" s="7">
        <v>-3.1215999999999999</v>
      </c>
      <c r="J1859">
        <v>800</v>
      </c>
      <c r="K1859">
        <v>67680</v>
      </c>
      <c r="L1859">
        <v>21183842.170000002</v>
      </c>
      <c r="M1859">
        <v>8</v>
      </c>
      <c r="N1859">
        <v>-26409</v>
      </c>
      <c r="O1859" s="7">
        <v>-3.3168000000000002</v>
      </c>
      <c r="P1859" s="7">
        <v>0.435</v>
      </c>
      <c r="Q1859" t="s">
        <v>31</v>
      </c>
      <c r="W1859" s="6"/>
      <c r="Y1859" s="6"/>
      <c r="AA1859" s="7"/>
      <c r="AC1859" s="7"/>
      <c r="AI1859" s="7"/>
      <c r="AJ1859" s="7"/>
    </row>
    <row r="1860" spans="1:36">
      <c r="A1860" t="s">
        <v>476</v>
      </c>
      <c r="B1860" t="s">
        <v>30</v>
      </c>
      <c r="C1860" s="6">
        <v>44503.607627314814</v>
      </c>
      <c r="D1860">
        <v>98.25</v>
      </c>
      <c r="E1860" s="6">
        <v>44503.645821759259</v>
      </c>
      <c r="F1860">
        <v>0.1</v>
      </c>
      <c r="G1860" s="7">
        <v>-0.999</v>
      </c>
      <c r="H1860">
        <v>77733.2</v>
      </c>
      <c r="I1860" s="7">
        <v>0.98899999999999999</v>
      </c>
      <c r="J1860">
        <v>800</v>
      </c>
      <c r="K1860">
        <v>78600</v>
      </c>
      <c r="L1860">
        <v>21261575.370000001</v>
      </c>
      <c r="M1860">
        <v>12</v>
      </c>
      <c r="N1860">
        <v>6477.77</v>
      </c>
      <c r="O1860" s="7">
        <v>-0.29260000000000003</v>
      </c>
      <c r="P1860" s="7">
        <v>0.999</v>
      </c>
      <c r="Q1860" t="s">
        <v>31</v>
      </c>
      <c r="W1860" s="6"/>
      <c r="Y1860" s="6"/>
      <c r="AA1860" s="7"/>
      <c r="AC1860" s="7"/>
      <c r="AI1860" s="7"/>
      <c r="AJ1860" s="7"/>
    </row>
    <row r="1861" spans="1:36">
      <c r="A1861" t="s">
        <v>473</v>
      </c>
      <c r="B1861" t="s">
        <v>30</v>
      </c>
      <c r="C1861" s="6">
        <v>44508.388877314814</v>
      </c>
      <c r="D1861">
        <v>409.25</v>
      </c>
      <c r="E1861" s="6">
        <v>44508.576377314814</v>
      </c>
      <c r="F1861">
        <v>380.3</v>
      </c>
      <c r="G1861" s="7">
        <v>-7.0699999999999999E-2</v>
      </c>
      <c r="H1861">
        <v>16843.599999999999</v>
      </c>
      <c r="I1861" s="7">
        <v>5.1400000000000001E-2</v>
      </c>
      <c r="J1861">
        <v>800</v>
      </c>
      <c r="K1861">
        <v>327400</v>
      </c>
      <c r="L1861">
        <v>21278418.969999999</v>
      </c>
      <c r="M1861">
        <v>55</v>
      </c>
      <c r="N1861">
        <v>306.25</v>
      </c>
      <c r="O1861" s="7">
        <v>-0.26319999999999999</v>
      </c>
      <c r="P1861" s="7">
        <v>0.45569999999999999</v>
      </c>
      <c r="Q1861" t="s">
        <v>31</v>
      </c>
      <c r="W1861" s="6"/>
      <c r="Y1861" s="6"/>
      <c r="AA1861" s="7"/>
      <c r="AC1861" s="7"/>
      <c r="AI1861" s="7"/>
      <c r="AJ1861" s="7"/>
    </row>
    <row r="1862" spans="1:36">
      <c r="A1862" t="s">
        <v>484</v>
      </c>
      <c r="B1862" t="s">
        <v>30</v>
      </c>
      <c r="C1862" s="6">
        <v>44508.576377314814</v>
      </c>
      <c r="D1862">
        <v>310.7</v>
      </c>
      <c r="E1862" s="6">
        <v>44509.565960648149</v>
      </c>
      <c r="F1862">
        <v>318.14999999999998</v>
      </c>
      <c r="G1862" s="7">
        <v>2.4E-2</v>
      </c>
      <c r="H1862">
        <v>-10990.8</v>
      </c>
      <c r="I1862" s="7">
        <v>-4.4200000000000003E-2</v>
      </c>
      <c r="J1862">
        <v>800</v>
      </c>
      <c r="K1862">
        <v>248560.02</v>
      </c>
      <c r="L1862">
        <v>21267428.170000002</v>
      </c>
      <c r="M1862">
        <v>75</v>
      </c>
      <c r="N1862">
        <v>-146.54</v>
      </c>
      <c r="O1862" s="7">
        <v>-0.1229</v>
      </c>
      <c r="P1862" s="7">
        <v>0.35439999999999999</v>
      </c>
      <c r="Q1862" t="s">
        <v>31</v>
      </c>
      <c r="W1862" s="6"/>
      <c r="Y1862" s="6"/>
      <c r="AA1862" s="7"/>
      <c r="AC1862" s="7"/>
      <c r="AI1862" s="7"/>
      <c r="AJ1862" s="7"/>
    </row>
    <row r="1863" spans="1:36">
      <c r="A1863" t="s">
        <v>485</v>
      </c>
      <c r="B1863" t="s">
        <v>30</v>
      </c>
      <c r="C1863" s="6">
        <v>44509.565960648149</v>
      </c>
      <c r="D1863">
        <v>310.2</v>
      </c>
      <c r="E1863" s="6">
        <v>44510.572905092595</v>
      </c>
      <c r="F1863">
        <v>142</v>
      </c>
      <c r="G1863" s="7">
        <v>-0.54220000000000002</v>
      </c>
      <c r="H1863">
        <v>130942.39999999999</v>
      </c>
      <c r="I1863" s="7">
        <v>0.52769999999999995</v>
      </c>
      <c r="J1863">
        <v>800</v>
      </c>
      <c r="K1863">
        <v>248160.02</v>
      </c>
      <c r="L1863">
        <v>21398370.57</v>
      </c>
      <c r="M1863">
        <v>80</v>
      </c>
      <c r="N1863">
        <v>1636.78</v>
      </c>
      <c r="O1863" s="7">
        <v>-0.43630000000000002</v>
      </c>
      <c r="P1863" s="7">
        <v>0.64139999999999997</v>
      </c>
      <c r="Q1863" t="s">
        <v>31</v>
      </c>
      <c r="W1863" s="6"/>
      <c r="Y1863" s="6"/>
      <c r="AA1863" s="7"/>
      <c r="AC1863" s="7"/>
      <c r="AI1863" s="7"/>
      <c r="AJ1863" s="7"/>
    </row>
    <row r="1864" spans="1:36">
      <c r="A1864" t="s">
        <v>486</v>
      </c>
      <c r="B1864" t="s">
        <v>30</v>
      </c>
      <c r="C1864" s="6">
        <v>44510.572905092595</v>
      </c>
      <c r="D1864">
        <v>215.35</v>
      </c>
      <c r="E1864" s="6">
        <v>44511.388877314814</v>
      </c>
      <c r="F1864">
        <v>378.4</v>
      </c>
      <c r="G1864" s="7">
        <v>0.7571</v>
      </c>
      <c r="H1864">
        <v>-135190</v>
      </c>
      <c r="I1864" s="7">
        <v>-0.78469999999999995</v>
      </c>
      <c r="J1864">
        <v>800</v>
      </c>
      <c r="K1864">
        <v>172280</v>
      </c>
      <c r="L1864">
        <v>21263180.57</v>
      </c>
      <c r="M1864">
        <v>25</v>
      </c>
      <c r="N1864">
        <v>-5407.6</v>
      </c>
      <c r="O1864" s="7">
        <v>-0.7571</v>
      </c>
      <c r="P1864" s="7">
        <v>0.31740000000000002</v>
      </c>
      <c r="Q1864" t="s">
        <v>31</v>
      </c>
      <c r="W1864" s="6"/>
      <c r="Y1864" s="6"/>
      <c r="AA1864" s="7"/>
      <c r="AC1864" s="7"/>
      <c r="AI1864" s="7"/>
      <c r="AJ1864" s="7"/>
    </row>
    <row r="1865" spans="1:36">
      <c r="A1865" t="s">
        <v>487</v>
      </c>
      <c r="B1865" t="s">
        <v>30</v>
      </c>
      <c r="C1865" s="6">
        <v>44511.388877314814</v>
      </c>
      <c r="D1865">
        <v>169</v>
      </c>
      <c r="E1865" s="6">
        <v>44511.645821759259</v>
      </c>
      <c r="F1865">
        <v>0.05</v>
      </c>
      <c r="G1865" s="7">
        <v>-0.99970000000000003</v>
      </c>
      <c r="H1865">
        <v>133807.6</v>
      </c>
      <c r="I1865" s="7">
        <v>0.98970000000000002</v>
      </c>
      <c r="J1865">
        <v>800</v>
      </c>
      <c r="K1865">
        <v>135200</v>
      </c>
      <c r="L1865">
        <v>21396988.170000002</v>
      </c>
      <c r="M1865">
        <v>75</v>
      </c>
      <c r="N1865">
        <v>1784.1</v>
      </c>
      <c r="O1865" s="7">
        <v>-0.4536</v>
      </c>
      <c r="P1865" s="7">
        <v>0.99970000000000003</v>
      </c>
      <c r="Q1865" t="s">
        <v>31</v>
      </c>
      <c r="W1865" s="6"/>
      <c r="Y1865" s="6"/>
      <c r="AA1865" s="7"/>
      <c r="AC1865" s="7"/>
      <c r="AI1865" s="7"/>
      <c r="AJ1865" s="7"/>
    </row>
    <row r="1866" spans="1:36">
      <c r="A1866" t="s">
        <v>471</v>
      </c>
      <c r="B1866" t="s">
        <v>30</v>
      </c>
      <c r="C1866" s="6">
        <v>44512.388877314814</v>
      </c>
      <c r="D1866">
        <v>348.2</v>
      </c>
      <c r="E1866" s="6">
        <v>44515.479155092595</v>
      </c>
      <c r="F1866">
        <v>274.64999999999998</v>
      </c>
      <c r="G1866" s="7">
        <v>-0.2112</v>
      </c>
      <c r="H1866">
        <v>53857.2</v>
      </c>
      <c r="I1866" s="7">
        <v>0.1933</v>
      </c>
      <c r="J1866">
        <v>800</v>
      </c>
      <c r="K1866">
        <v>278560</v>
      </c>
      <c r="L1866">
        <v>21450845.370000001</v>
      </c>
      <c r="M1866">
        <v>104</v>
      </c>
      <c r="N1866">
        <v>517.86</v>
      </c>
      <c r="O1866" s="7">
        <v>-0.3886</v>
      </c>
      <c r="P1866" s="7">
        <v>0.65390000000000004</v>
      </c>
      <c r="Q1866" t="s">
        <v>31</v>
      </c>
      <c r="W1866" s="6"/>
      <c r="Y1866" s="6"/>
      <c r="AA1866" s="7"/>
      <c r="AC1866" s="7"/>
      <c r="AI1866" s="7"/>
      <c r="AJ1866" s="7"/>
    </row>
    <row r="1867" spans="1:36">
      <c r="A1867" t="s">
        <v>488</v>
      </c>
      <c r="B1867" t="s">
        <v>30</v>
      </c>
      <c r="C1867" s="6">
        <v>44515.479155092595</v>
      </c>
      <c r="D1867">
        <v>373</v>
      </c>
      <c r="E1867" s="6">
        <v>44517.434016203704</v>
      </c>
      <c r="F1867">
        <v>139.35</v>
      </c>
      <c r="G1867" s="7">
        <v>-0.62639999999999996</v>
      </c>
      <c r="H1867">
        <v>182821.2</v>
      </c>
      <c r="I1867" s="7">
        <v>0.61270000000000002</v>
      </c>
      <c r="J1867">
        <v>800</v>
      </c>
      <c r="K1867">
        <v>298400</v>
      </c>
      <c r="L1867">
        <v>21633666.57</v>
      </c>
      <c r="M1867">
        <v>142</v>
      </c>
      <c r="N1867">
        <v>1287.47</v>
      </c>
      <c r="O1867" s="7">
        <v>-0.11260000000000001</v>
      </c>
      <c r="P1867" s="7">
        <v>0.8639</v>
      </c>
      <c r="Q1867" t="s">
        <v>31</v>
      </c>
      <c r="W1867" s="6"/>
      <c r="Y1867" s="6"/>
      <c r="AA1867" s="7"/>
      <c r="AC1867" s="7"/>
      <c r="AI1867" s="7"/>
      <c r="AJ1867" s="7"/>
    </row>
    <row r="1868" spans="1:36">
      <c r="A1868" t="s">
        <v>489</v>
      </c>
      <c r="B1868" t="s">
        <v>30</v>
      </c>
      <c r="C1868" s="6">
        <v>44517.434016203704</v>
      </c>
      <c r="D1868">
        <v>213.1</v>
      </c>
      <c r="E1868" s="6">
        <v>44517.524293981478</v>
      </c>
      <c r="F1868">
        <v>333.45</v>
      </c>
      <c r="G1868" s="7">
        <v>0.56479999999999997</v>
      </c>
      <c r="H1868">
        <v>-100652.4</v>
      </c>
      <c r="I1868" s="7">
        <v>-0.59040000000000004</v>
      </c>
      <c r="J1868">
        <v>800</v>
      </c>
      <c r="K1868">
        <v>170480</v>
      </c>
      <c r="L1868">
        <v>21533014.170000002</v>
      </c>
      <c r="M1868">
        <v>27</v>
      </c>
      <c r="N1868">
        <v>-3727.87</v>
      </c>
      <c r="O1868" s="7">
        <v>-0.63139999999999996</v>
      </c>
      <c r="P1868" s="7">
        <v>0.1173</v>
      </c>
      <c r="Q1868" t="s">
        <v>31</v>
      </c>
      <c r="W1868" s="6"/>
      <c r="Y1868" s="6"/>
      <c r="AA1868" s="7"/>
      <c r="AC1868" s="7"/>
      <c r="AI1868" s="7"/>
      <c r="AJ1868" s="7"/>
    </row>
    <row r="1869" spans="1:36">
      <c r="A1869" t="s">
        <v>468</v>
      </c>
      <c r="B1869" t="s">
        <v>30</v>
      </c>
      <c r="C1869" s="6">
        <v>44517.524293981478</v>
      </c>
      <c r="D1869">
        <v>215.9</v>
      </c>
      <c r="E1869" s="6">
        <v>44518.576377314814</v>
      </c>
      <c r="F1869">
        <v>28.05</v>
      </c>
      <c r="G1869" s="7">
        <v>-0.87009999999999998</v>
      </c>
      <c r="H1869">
        <v>157598.93</v>
      </c>
      <c r="I1869" s="7">
        <v>0.85880000000000001</v>
      </c>
      <c r="J1869">
        <v>850</v>
      </c>
      <c r="K1869">
        <v>183515</v>
      </c>
      <c r="L1869">
        <v>21690613.09</v>
      </c>
      <c r="M1869">
        <v>93</v>
      </c>
      <c r="N1869">
        <v>1694.61</v>
      </c>
      <c r="O1869" s="7">
        <v>-0.22389999999999999</v>
      </c>
      <c r="P1869" s="7">
        <v>0.9224</v>
      </c>
      <c r="Q1869" t="s">
        <v>31</v>
      </c>
      <c r="W1869" s="6"/>
      <c r="Y1869" s="6"/>
      <c r="AA1869" s="7"/>
      <c r="AC1869" s="7"/>
      <c r="AI1869" s="7"/>
      <c r="AJ1869" s="7"/>
    </row>
    <row r="1870" spans="1:36">
      <c r="A1870" t="s">
        <v>464</v>
      </c>
      <c r="B1870" t="s">
        <v>30</v>
      </c>
      <c r="C1870" s="6">
        <v>44518.576377314814</v>
      </c>
      <c r="D1870">
        <v>122.7</v>
      </c>
      <c r="E1870" s="6">
        <v>44518.645821759259</v>
      </c>
      <c r="F1870">
        <v>21.9</v>
      </c>
      <c r="G1870" s="7">
        <v>-0.82150000000000001</v>
      </c>
      <c r="H1870">
        <v>84450.9</v>
      </c>
      <c r="I1870" s="7">
        <v>0.80969999999999998</v>
      </c>
      <c r="J1870">
        <v>850</v>
      </c>
      <c r="K1870">
        <v>104295</v>
      </c>
      <c r="L1870">
        <v>21775063.989999998</v>
      </c>
      <c r="M1870">
        <v>21</v>
      </c>
      <c r="N1870">
        <v>4021.47</v>
      </c>
      <c r="O1870" s="7">
        <v>-0.61329999999999996</v>
      </c>
      <c r="P1870" s="7">
        <v>0.94820000000000004</v>
      </c>
      <c r="Q1870" t="s">
        <v>31</v>
      </c>
      <c r="W1870" s="6"/>
      <c r="Y1870" s="6"/>
      <c r="AA1870" s="7"/>
      <c r="AC1870" s="7"/>
      <c r="AI1870" s="7"/>
      <c r="AJ1870" s="7"/>
    </row>
    <row r="1871" spans="1:36">
      <c r="A1871" t="s">
        <v>456</v>
      </c>
      <c r="B1871" t="s">
        <v>30</v>
      </c>
      <c r="C1871" s="6">
        <v>44522.388877314814</v>
      </c>
      <c r="D1871">
        <v>326</v>
      </c>
      <c r="E1871" s="6">
        <v>44522.39234953704</v>
      </c>
      <c r="F1871">
        <v>389.7</v>
      </c>
      <c r="G1871" s="7">
        <v>0.19539999999999999</v>
      </c>
      <c r="H1871">
        <v>-60228.45</v>
      </c>
      <c r="I1871" s="7">
        <v>-0.21740000000000001</v>
      </c>
      <c r="J1871">
        <v>850</v>
      </c>
      <c r="K1871">
        <v>277100</v>
      </c>
      <c r="L1871">
        <v>21714835.539999999</v>
      </c>
      <c r="M1871">
        <v>2</v>
      </c>
      <c r="N1871">
        <v>-30114.22</v>
      </c>
      <c r="O1871" s="7">
        <v>-0.19539999999999999</v>
      </c>
      <c r="P1871" s="7">
        <v>0.40799999999999997</v>
      </c>
      <c r="Q1871" t="s">
        <v>31</v>
      </c>
      <c r="W1871" s="6"/>
      <c r="Y1871" s="6"/>
      <c r="AA1871" s="7"/>
      <c r="AC1871" s="7"/>
      <c r="AI1871" s="7"/>
      <c r="AJ1871" s="7"/>
    </row>
    <row r="1872" spans="1:36">
      <c r="A1872" t="s">
        <v>461</v>
      </c>
      <c r="B1872" t="s">
        <v>30</v>
      </c>
      <c r="C1872" s="6">
        <v>44522.39234953704</v>
      </c>
      <c r="D1872">
        <v>388.25</v>
      </c>
      <c r="E1872" s="6">
        <v>44523.482627314814</v>
      </c>
      <c r="F1872">
        <v>100.15</v>
      </c>
      <c r="G1872" s="7">
        <v>-0.74199999999999999</v>
      </c>
      <c r="H1872">
        <v>240733.6</v>
      </c>
      <c r="I1872" s="7">
        <v>0.72950000000000004</v>
      </c>
      <c r="J1872">
        <v>850</v>
      </c>
      <c r="K1872">
        <v>330012.5</v>
      </c>
      <c r="L1872">
        <v>21955569.140000001</v>
      </c>
      <c r="M1872">
        <v>104</v>
      </c>
      <c r="N1872">
        <v>2314.75</v>
      </c>
      <c r="O1872" s="7">
        <v>-0.13789999999999999</v>
      </c>
      <c r="P1872" s="7">
        <v>0.87209999999999999</v>
      </c>
      <c r="Q1872" t="s">
        <v>31</v>
      </c>
      <c r="W1872" s="6"/>
      <c r="Y1872" s="6"/>
      <c r="AA1872" s="7"/>
      <c r="AC1872" s="7"/>
      <c r="AI1872" s="7"/>
      <c r="AJ1872" s="7"/>
    </row>
    <row r="1873" spans="1:36">
      <c r="A1873" t="s">
        <v>490</v>
      </c>
      <c r="B1873" t="s">
        <v>30</v>
      </c>
      <c r="C1873" s="6">
        <v>44523.482627314814</v>
      </c>
      <c r="D1873">
        <v>270.75</v>
      </c>
      <c r="E1873" s="6">
        <v>44524.618043981478</v>
      </c>
      <c r="F1873">
        <v>82.4</v>
      </c>
      <c r="G1873" s="7">
        <v>-0.69569999999999999</v>
      </c>
      <c r="H1873">
        <v>157095.73000000001</v>
      </c>
      <c r="I1873" s="7">
        <v>0.68259999999999998</v>
      </c>
      <c r="J1873">
        <v>850</v>
      </c>
      <c r="K1873">
        <v>230137.5</v>
      </c>
      <c r="L1873">
        <v>22112664.870000001</v>
      </c>
      <c r="M1873">
        <v>117</v>
      </c>
      <c r="N1873">
        <v>1342.7</v>
      </c>
      <c r="O1873" s="7">
        <v>-0.3407</v>
      </c>
      <c r="P1873" s="7">
        <v>0.87649999999999995</v>
      </c>
      <c r="Q1873" t="s">
        <v>31</v>
      </c>
      <c r="W1873" s="6"/>
      <c r="Y1873" s="6"/>
      <c r="AA1873" s="7"/>
      <c r="AC1873" s="7"/>
      <c r="AI1873" s="7"/>
      <c r="AJ1873" s="7"/>
    </row>
    <row r="1874" spans="1:36">
      <c r="A1874" t="s">
        <v>457</v>
      </c>
      <c r="B1874" t="s">
        <v>30</v>
      </c>
      <c r="C1874" s="6">
        <v>44524.618043981478</v>
      </c>
      <c r="D1874">
        <v>174.55</v>
      </c>
      <c r="E1874" s="6">
        <v>44525.600682870368</v>
      </c>
      <c r="F1874">
        <v>60</v>
      </c>
      <c r="G1874" s="7">
        <v>-0.65629999999999999</v>
      </c>
      <c r="H1874">
        <v>95373.83</v>
      </c>
      <c r="I1874" s="7">
        <v>0.64280000000000004</v>
      </c>
      <c r="J1874">
        <v>850</v>
      </c>
      <c r="K1874">
        <v>148367.5</v>
      </c>
      <c r="L1874">
        <v>22208038.690000001</v>
      </c>
      <c r="M1874">
        <v>73</v>
      </c>
      <c r="N1874">
        <v>1306.49</v>
      </c>
      <c r="O1874" s="7">
        <v>-0.26069999999999999</v>
      </c>
      <c r="P1874" s="7">
        <v>0.86970000000000003</v>
      </c>
      <c r="Q1874" t="s">
        <v>31</v>
      </c>
      <c r="W1874" s="6"/>
      <c r="Y1874" s="6"/>
      <c r="AA1874" s="7"/>
      <c r="AC1874" s="7"/>
      <c r="AI1874" s="7"/>
      <c r="AJ1874" s="7"/>
    </row>
    <row r="1875" spans="1:36">
      <c r="A1875" t="s">
        <v>491</v>
      </c>
      <c r="B1875" t="s">
        <v>30</v>
      </c>
      <c r="C1875" s="6">
        <v>44525.600682870368</v>
      </c>
      <c r="D1875">
        <v>81.400000000000006</v>
      </c>
      <c r="E1875" s="6">
        <v>44525.645821759259</v>
      </c>
      <c r="F1875">
        <v>35.700000000000003</v>
      </c>
      <c r="G1875" s="7">
        <v>-0.56140000000000001</v>
      </c>
      <c r="H1875">
        <v>37849.65</v>
      </c>
      <c r="I1875" s="7">
        <v>0.54700000000000004</v>
      </c>
      <c r="J1875">
        <v>850</v>
      </c>
      <c r="K1875">
        <v>69190</v>
      </c>
      <c r="L1875">
        <v>22245888.34</v>
      </c>
      <c r="M1875">
        <v>14</v>
      </c>
      <c r="N1875">
        <v>2703.55</v>
      </c>
      <c r="O1875" s="7">
        <v>-0.61060000000000003</v>
      </c>
      <c r="P1875" s="7">
        <v>0.88639999999999997</v>
      </c>
      <c r="Q1875" t="s">
        <v>31</v>
      </c>
      <c r="W1875" s="6"/>
      <c r="Y1875" s="6"/>
      <c r="AA1875" s="7"/>
      <c r="AC1875" s="7"/>
      <c r="AI1875" s="7"/>
      <c r="AJ1875" s="7"/>
    </row>
    <row r="1876" spans="1:36">
      <c r="A1876" t="s">
        <v>451</v>
      </c>
      <c r="B1876" t="s">
        <v>30</v>
      </c>
      <c r="C1876" s="6">
        <v>44526.388877314814</v>
      </c>
      <c r="D1876">
        <v>448.3</v>
      </c>
      <c r="E1876" s="6">
        <v>44529.493043981478</v>
      </c>
      <c r="F1876">
        <v>137.65</v>
      </c>
      <c r="G1876" s="7">
        <v>-0.69299999999999995</v>
      </c>
      <c r="H1876">
        <v>274311.45</v>
      </c>
      <c r="I1876" s="7">
        <v>0.67989999999999995</v>
      </c>
      <c r="J1876">
        <v>900</v>
      </c>
      <c r="K1876">
        <v>403470</v>
      </c>
      <c r="L1876">
        <v>22520199.789999999</v>
      </c>
      <c r="M1876">
        <v>108</v>
      </c>
      <c r="N1876">
        <v>2539.92</v>
      </c>
      <c r="O1876" s="7">
        <v>-0.16059999999999999</v>
      </c>
      <c r="P1876" s="7">
        <v>0.84160000000000001</v>
      </c>
      <c r="Q1876" t="s">
        <v>31</v>
      </c>
      <c r="W1876" s="6"/>
      <c r="Y1876" s="6"/>
      <c r="AA1876" s="7"/>
      <c r="AC1876" s="7"/>
      <c r="AI1876" s="7"/>
      <c r="AJ1876" s="7"/>
    </row>
    <row r="1877" spans="1:36">
      <c r="A1877" t="s">
        <v>387</v>
      </c>
      <c r="B1877" t="s">
        <v>30</v>
      </c>
      <c r="C1877" s="6">
        <v>44529.493043981478</v>
      </c>
      <c r="D1877">
        <v>371.65</v>
      </c>
      <c r="E1877" s="6">
        <v>44530.482627314814</v>
      </c>
      <c r="F1877">
        <v>399</v>
      </c>
      <c r="G1877" s="7">
        <v>7.3599999999999999E-2</v>
      </c>
      <c r="H1877">
        <v>-31550.85</v>
      </c>
      <c r="I1877" s="7">
        <v>-9.4299999999999995E-2</v>
      </c>
      <c r="J1877">
        <v>900</v>
      </c>
      <c r="K1877">
        <v>334485</v>
      </c>
      <c r="L1877">
        <v>22488648.940000001</v>
      </c>
      <c r="M1877">
        <v>75</v>
      </c>
      <c r="N1877">
        <v>-420.68</v>
      </c>
      <c r="O1877" s="7">
        <v>-0.252</v>
      </c>
      <c r="P1877" s="7">
        <v>0.74639999999999995</v>
      </c>
      <c r="Q1877" t="s">
        <v>31</v>
      </c>
      <c r="W1877" s="6"/>
      <c r="Y1877" s="6"/>
      <c r="AA1877" s="7"/>
      <c r="AC1877" s="7"/>
      <c r="AI1877" s="7"/>
      <c r="AJ1877" s="7"/>
    </row>
    <row r="1878" spans="1:36">
      <c r="A1878" t="s">
        <v>388</v>
      </c>
      <c r="B1878" t="s">
        <v>30</v>
      </c>
      <c r="C1878" s="6">
        <v>44530.482627314814</v>
      </c>
      <c r="D1878">
        <v>326.39999999999998</v>
      </c>
      <c r="E1878" s="6">
        <v>44531.444432870368</v>
      </c>
      <c r="F1878">
        <v>332.95</v>
      </c>
      <c r="G1878" s="7">
        <v>2.01E-2</v>
      </c>
      <c r="H1878">
        <v>-11829.15</v>
      </c>
      <c r="I1878" s="7">
        <v>-4.0300000000000002E-2</v>
      </c>
      <c r="J1878">
        <v>900</v>
      </c>
      <c r="K1878">
        <v>293760</v>
      </c>
      <c r="L1878">
        <v>22476819.789999999</v>
      </c>
      <c r="M1878">
        <v>67</v>
      </c>
      <c r="N1878">
        <v>-176.55</v>
      </c>
      <c r="O1878" s="7">
        <v>-0.37869999999999998</v>
      </c>
      <c r="P1878" s="7">
        <v>0.59450000000000003</v>
      </c>
      <c r="Q1878" t="s">
        <v>31</v>
      </c>
      <c r="W1878" s="6"/>
      <c r="Y1878" s="6"/>
      <c r="AA1878" s="7"/>
      <c r="AC1878" s="7"/>
      <c r="AI1878" s="7"/>
      <c r="AJ1878" s="7"/>
    </row>
    <row r="1879" spans="1:36">
      <c r="A1879" t="s">
        <v>387</v>
      </c>
      <c r="B1879" t="s">
        <v>30</v>
      </c>
      <c r="C1879" s="6">
        <v>44531.444432870368</v>
      </c>
      <c r="D1879">
        <v>247</v>
      </c>
      <c r="E1879" s="6">
        <v>44532.552071759259</v>
      </c>
      <c r="F1879">
        <v>34</v>
      </c>
      <c r="G1879" s="7">
        <v>-0.86229999999999996</v>
      </c>
      <c r="H1879">
        <v>189171</v>
      </c>
      <c r="I1879" s="7">
        <v>0.85099999999999998</v>
      </c>
      <c r="J1879">
        <v>900</v>
      </c>
      <c r="K1879">
        <v>222300</v>
      </c>
      <c r="L1879">
        <v>22665990.789999999</v>
      </c>
      <c r="M1879">
        <v>109</v>
      </c>
      <c r="N1879">
        <v>1735.51</v>
      </c>
      <c r="O1879" s="7">
        <v>-0.2291</v>
      </c>
      <c r="P1879" s="7">
        <v>0.87890000000000001</v>
      </c>
      <c r="Q1879" t="s">
        <v>31</v>
      </c>
      <c r="W1879" s="6"/>
      <c r="Y1879" s="6"/>
      <c r="AA1879" s="7"/>
      <c r="AC1879" s="7"/>
      <c r="AI1879" s="7"/>
      <c r="AJ1879" s="7"/>
    </row>
    <row r="1880" spans="1:36">
      <c r="A1880" t="s">
        <v>394</v>
      </c>
      <c r="B1880" t="s">
        <v>30</v>
      </c>
      <c r="C1880" s="6">
        <v>44532.552071759259</v>
      </c>
      <c r="D1880">
        <v>112.75</v>
      </c>
      <c r="E1880" s="6">
        <v>44532.614571759259</v>
      </c>
      <c r="F1880">
        <v>143.44999999999999</v>
      </c>
      <c r="G1880" s="7">
        <v>0.27229999999999999</v>
      </c>
      <c r="H1880">
        <v>-29935.8</v>
      </c>
      <c r="I1880" s="7">
        <v>-0.29499999999999998</v>
      </c>
      <c r="J1880">
        <v>900</v>
      </c>
      <c r="K1880">
        <v>101475</v>
      </c>
      <c r="L1880">
        <v>22636054.989999998</v>
      </c>
      <c r="M1880">
        <v>19</v>
      </c>
      <c r="N1880">
        <v>-1575.57</v>
      </c>
      <c r="O1880" s="7">
        <v>-0.57469999999999999</v>
      </c>
      <c r="P1880" s="7">
        <v>0.39910000000000001</v>
      </c>
      <c r="Q1880" t="s">
        <v>31</v>
      </c>
      <c r="W1880" s="6"/>
      <c r="Y1880" s="6"/>
      <c r="AA1880" s="7"/>
      <c r="AC1880" s="7"/>
      <c r="AI1880" s="7"/>
      <c r="AJ1880" s="7"/>
    </row>
    <row r="1881" spans="1:36">
      <c r="A1881" t="s">
        <v>385</v>
      </c>
      <c r="B1881" t="s">
        <v>30</v>
      </c>
      <c r="C1881" s="6">
        <v>44532.614571759259</v>
      </c>
      <c r="D1881">
        <v>41.6</v>
      </c>
      <c r="E1881" s="6">
        <v>44532.645821759259</v>
      </c>
      <c r="F1881">
        <v>0.05</v>
      </c>
      <c r="G1881" s="7">
        <v>-0.99880000000000002</v>
      </c>
      <c r="H1881">
        <v>37020.15</v>
      </c>
      <c r="I1881" s="7">
        <v>0.98880000000000001</v>
      </c>
      <c r="J1881">
        <v>900.00009999999997</v>
      </c>
      <c r="K1881">
        <v>37440</v>
      </c>
      <c r="L1881">
        <v>22673075.140000001</v>
      </c>
      <c r="M1881">
        <v>10</v>
      </c>
      <c r="N1881">
        <v>3702.02</v>
      </c>
      <c r="O1881" s="7">
        <v>-0.39419999999999999</v>
      </c>
      <c r="P1881" s="7">
        <v>0.99880000000000002</v>
      </c>
      <c r="Q1881" t="s">
        <v>31</v>
      </c>
      <c r="W1881" s="6"/>
      <c r="Y1881" s="6"/>
      <c r="AA1881" s="7"/>
      <c r="AC1881" s="7"/>
      <c r="AI1881" s="7"/>
      <c r="AJ1881" s="7"/>
    </row>
    <row r="1882" spans="1:36">
      <c r="A1882" t="s">
        <v>454</v>
      </c>
      <c r="B1882" t="s">
        <v>30</v>
      </c>
      <c r="C1882" s="6">
        <v>44533.388877314814</v>
      </c>
      <c r="D1882">
        <v>407.55</v>
      </c>
      <c r="E1882" s="6">
        <v>44533.524293981478</v>
      </c>
      <c r="F1882">
        <v>474.95</v>
      </c>
      <c r="G1882" s="7">
        <v>0.16539999999999999</v>
      </c>
      <c r="H1882">
        <v>-68602.5</v>
      </c>
      <c r="I1882" s="7">
        <v>-0.187</v>
      </c>
      <c r="J1882">
        <v>900</v>
      </c>
      <c r="K1882">
        <v>366795</v>
      </c>
      <c r="L1882">
        <v>22604472.640000001</v>
      </c>
      <c r="M1882">
        <v>40</v>
      </c>
      <c r="N1882">
        <v>-1715.06</v>
      </c>
      <c r="O1882" s="7">
        <v>-0.46460000000000001</v>
      </c>
      <c r="P1882" s="7">
        <v>0.13109999999999999</v>
      </c>
      <c r="Q1882" t="s">
        <v>31</v>
      </c>
      <c r="W1882" s="6"/>
      <c r="Y1882" s="6"/>
      <c r="AA1882" s="7"/>
      <c r="AC1882" s="7"/>
      <c r="AI1882" s="7"/>
      <c r="AJ1882" s="7"/>
    </row>
    <row r="1883" spans="1:36">
      <c r="A1883" t="s">
        <v>455</v>
      </c>
      <c r="B1883" t="s">
        <v>30</v>
      </c>
      <c r="C1883" s="6">
        <v>44533.524293981478</v>
      </c>
      <c r="D1883">
        <v>417.6</v>
      </c>
      <c r="E1883" s="6">
        <v>44537.388877314814</v>
      </c>
      <c r="F1883">
        <v>182.6</v>
      </c>
      <c r="G1883" s="7">
        <v>-0.56269999999999998</v>
      </c>
      <c r="H1883">
        <v>206098.2</v>
      </c>
      <c r="I1883" s="7">
        <v>0.5484</v>
      </c>
      <c r="J1883">
        <v>900</v>
      </c>
      <c r="K1883">
        <v>375840</v>
      </c>
      <c r="L1883">
        <v>22810570.84</v>
      </c>
      <c r="M1883">
        <v>116</v>
      </c>
      <c r="N1883">
        <v>1776.71</v>
      </c>
      <c r="O1883" s="7">
        <v>-7.7299999999999994E-2</v>
      </c>
      <c r="P1883" s="7">
        <v>0.76870000000000005</v>
      </c>
      <c r="Q1883" t="s">
        <v>31</v>
      </c>
      <c r="W1883" s="6"/>
      <c r="Y1883" s="6"/>
      <c r="AA1883" s="7"/>
      <c r="AC1883" s="7"/>
      <c r="AI1883" s="7"/>
      <c r="AJ1883" s="7"/>
    </row>
    <row r="1884" spans="1:36">
      <c r="A1884" t="s">
        <v>492</v>
      </c>
      <c r="B1884" t="s">
        <v>30</v>
      </c>
      <c r="C1884" s="6">
        <v>44537.388877314814</v>
      </c>
      <c r="D1884">
        <v>336.05</v>
      </c>
      <c r="E1884" s="6">
        <v>44539.416655092595</v>
      </c>
      <c r="F1884">
        <v>7.15</v>
      </c>
      <c r="G1884" s="7">
        <v>-0.97870000000000001</v>
      </c>
      <c r="H1884">
        <v>292921.21999999997</v>
      </c>
      <c r="I1884" s="7">
        <v>0.96850000000000003</v>
      </c>
      <c r="J1884">
        <v>900.00009999999997</v>
      </c>
      <c r="K1884">
        <v>302445</v>
      </c>
      <c r="L1884">
        <v>23103492.059999999</v>
      </c>
      <c r="M1884">
        <v>163</v>
      </c>
      <c r="N1884">
        <v>1797.06</v>
      </c>
      <c r="O1884" s="7">
        <v>-0.36049999999999999</v>
      </c>
      <c r="P1884" s="7">
        <v>0.98160000000000003</v>
      </c>
      <c r="Q1884" t="s">
        <v>31</v>
      </c>
      <c r="W1884" s="6"/>
      <c r="Y1884" s="6"/>
      <c r="AA1884" s="7"/>
      <c r="AC1884" s="7"/>
      <c r="AI1884" s="7"/>
      <c r="AJ1884" s="7"/>
    </row>
    <row r="1885" spans="1:36">
      <c r="A1885" t="s">
        <v>393</v>
      </c>
      <c r="B1885" t="s">
        <v>30</v>
      </c>
      <c r="C1885" s="6">
        <v>44539.416655092595</v>
      </c>
      <c r="D1885">
        <v>154.65</v>
      </c>
      <c r="E1885" s="6">
        <v>44539.538182870368</v>
      </c>
      <c r="F1885">
        <v>208.4</v>
      </c>
      <c r="G1885" s="7">
        <v>0.34760000000000002</v>
      </c>
      <c r="H1885">
        <v>-51642.45</v>
      </c>
      <c r="I1885" s="7">
        <v>-0.371</v>
      </c>
      <c r="J1885">
        <v>900.00009999999997</v>
      </c>
      <c r="K1885">
        <v>139185</v>
      </c>
      <c r="L1885">
        <v>23051849.609999999</v>
      </c>
      <c r="M1885">
        <v>36</v>
      </c>
      <c r="N1885">
        <v>-1434.51</v>
      </c>
      <c r="O1885" s="7">
        <v>-0.49469999999999997</v>
      </c>
      <c r="P1885" s="7">
        <v>0.45040000000000002</v>
      </c>
      <c r="Q1885" t="s">
        <v>31</v>
      </c>
      <c r="W1885" s="6"/>
      <c r="Y1885" s="6"/>
      <c r="AA1885" s="7"/>
      <c r="AC1885" s="7"/>
      <c r="AI1885" s="7"/>
      <c r="AJ1885" s="7"/>
    </row>
    <row r="1886" spans="1:36">
      <c r="A1886" t="s">
        <v>490</v>
      </c>
      <c r="B1886" t="s">
        <v>30</v>
      </c>
      <c r="C1886" s="6">
        <v>44539.538182870368</v>
      </c>
      <c r="D1886">
        <v>100</v>
      </c>
      <c r="E1886" s="6">
        <v>44539.604155092595</v>
      </c>
      <c r="F1886">
        <v>198.3</v>
      </c>
      <c r="G1886" s="7">
        <v>0.98299999999999998</v>
      </c>
      <c r="H1886">
        <v>-91154.7</v>
      </c>
      <c r="I1886" s="7">
        <v>-1.0127999999999999</v>
      </c>
      <c r="J1886">
        <v>900</v>
      </c>
      <c r="K1886">
        <v>90000</v>
      </c>
      <c r="L1886">
        <v>22960694.91</v>
      </c>
      <c r="M1886">
        <v>20</v>
      </c>
      <c r="N1886">
        <v>-4557.74</v>
      </c>
      <c r="O1886" s="7">
        <v>-1.0305</v>
      </c>
      <c r="P1886" s="7">
        <v>0.55349999999999999</v>
      </c>
      <c r="Q1886" t="s">
        <v>31</v>
      </c>
      <c r="W1886" s="6"/>
      <c r="Y1886" s="6"/>
      <c r="AA1886" s="7"/>
      <c r="AC1886" s="7"/>
      <c r="AI1886" s="7"/>
      <c r="AJ1886" s="7"/>
    </row>
    <row r="1887" spans="1:36">
      <c r="A1887" t="s">
        <v>393</v>
      </c>
      <c r="B1887" t="s">
        <v>30</v>
      </c>
      <c r="C1887" s="6">
        <v>44539.604155092595</v>
      </c>
      <c r="D1887">
        <v>65.05</v>
      </c>
      <c r="E1887" s="6">
        <v>44539.645821759259</v>
      </c>
      <c r="F1887">
        <v>84</v>
      </c>
      <c r="G1887" s="7">
        <v>0.2913</v>
      </c>
      <c r="H1887">
        <v>-18396.45</v>
      </c>
      <c r="I1887" s="7">
        <v>-0.31419999999999998</v>
      </c>
      <c r="J1887">
        <v>900</v>
      </c>
      <c r="K1887">
        <v>58545</v>
      </c>
      <c r="L1887">
        <v>22942298.460000001</v>
      </c>
      <c r="M1887">
        <v>13</v>
      </c>
      <c r="N1887">
        <v>-1415.11</v>
      </c>
      <c r="O1887" s="7">
        <v>-1.0852999999999999</v>
      </c>
      <c r="P1887" s="7">
        <v>0.435</v>
      </c>
      <c r="Q1887" t="s">
        <v>31</v>
      </c>
      <c r="W1887" s="6"/>
      <c r="Y1887" s="6"/>
      <c r="AA1887" s="7"/>
      <c r="AC1887" s="7"/>
      <c r="AI1887" s="7"/>
      <c r="AJ1887" s="7"/>
    </row>
    <row r="1888" spans="1:36">
      <c r="A1888" t="s">
        <v>393</v>
      </c>
      <c r="B1888" t="s">
        <v>30</v>
      </c>
      <c r="C1888" s="6">
        <v>44540.388877314814</v>
      </c>
      <c r="D1888">
        <v>406.45</v>
      </c>
      <c r="E1888" s="6">
        <v>44540.607627314814</v>
      </c>
      <c r="F1888">
        <v>372.6</v>
      </c>
      <c r="G1888" s="7">
        <v>-8.3299999999999999E-2</v>
      </c>
      <c r="H1888">
        <v>23453.55</v>
      </c>
      <c r="I1888" s="7">
        <v>6.4100000000000004E-2</v>
      </c>
      <c r="J1888">
        <v>900</v>
      </c>
      <c r="K1888">
        <v>365805</v>
      </c>
      <c r="L1888">
        <v>22965752.010000002</v>
      </c>
      <c r="M1888">
        <v>64</v>
      </c>
      <c r="N1888">
        <v>366.46</v>
      </c>
      <c r="O1888" s="7">
        <v>-0.23830000000000001</v>
      </c>
      <c r="P1888" s="7">
        <v>0.28870000000000001</v>
      </c>
      <c r="Q1888" t="s">
        <v>31</v>
      </c>
      <c r="W1888" s="6"/>
      <c r="Y1888" s="6"/>
      <c r="AA1888" s="7"/>
      <c r="AC1888" s="7"/>
      <c r="AI1888" s="7"/>
      <c r="AJ1888" s="7"/>
    </row>
    <row r="1889" spans="1:36">
      <c r="A1889" t="s">
        <v>493</v>
      </c>
      <c r="B1889" t="s">
        <v>30</v>
      </c>
      <c r="C1889" s="6">
        <v>44540.607627314814</v>
      </c>
      <c r="D1889">
        <v>329.25</v>
      </c>
      <c r="E1889" s="6">
        <v>44543.524293981478</v>
      </c>
      <c r="F1889">
        <v>234.85</v>
      </c>
      <c r="G1889" s="7">
        <v>-0.28670000000000001</v>
      </c>
      <c r="H1889">
        <v>79883.100000000006</v>
      </c>
      <c r="I1889" s="7">
        <v>0.26960000000000001</v>
      </c>
      <c r="J1889">
        <v>900</v>
      </c>
      <c r="K1889">
        <v>296325</v>
      </c>
      <c r="L1889">
        <v>23045635.109999999</v>
      </c>
      <c r="M1889">
        <v>54</v>
      </c>
      <c r="N1889">
        <v>1479.32</v>
      </c>
      <c r="O1889" s="7">
        <v>-0.14080000000000001</v>
      </c>
      <c r="P1889" s="7">
        <v>0.68110000000000004</v>
      </c>
      <c r="Q1889" t="s">
        <v>31</v>
      </c>
      <c r="W1889" s="6"/>
      <c r="Y1889" s="6"/>
      <c r="AA1889" s="7"/>
      <c r="AC1889" s="7"/>
      <c r="AI1889" s="7"/>
      <c r="AJ1889" s="7"/>
    </row>
    <row r="1890" spans="1:36">
      <c r="A1890" t="s">
        <v>494</v>
      </c>
      <c r="B1890" t="s">
        <v>30</v>
      </c>
      <c r="C1890" s="6">
        <v>44543.524293981478</v>
      </c>
      <c r="D1890">
        <v>353.2</v>
      </c>
      <c r="E1890" s="6">
        <v>44544.534710648149</v>
      </c>
      <c r="F1890">
        <v>155</v>
      </c>
      <c r="G1890" s="7">
        <v>-0.56120000000000003</v>
      </c>
      <c r="H1890">
        <v>173806.19</v>
      </c>
      <c r="I1890" s="7">
        <v>0.54679999999999995</v>
      </c>
      <c r="J1890">
        <v>899.99990000000003</v>
      </c>
      <c r="K1890">
        <v>317880</v>
      </c>
      <c r="L1890">
        <v>23219441.300000001</v>
      </c>
      <c r="M1890">
        <v>81</v>
      </c>
      <c r="N1890">
        <v>2145.7600000000002</v>
      </c>
      <c r="O1890" s="7">
        <v>-5.5399999999999998E-2</v>
      </c>
      <c r="P1890" s="7">
        <v>0.7661</v>
      </c>
      <c r="Q1890" t="s">
        <v>31</v>
      </c>
      <c r="W1890" s="6"/>
      <c r="Y1890" s="6"/>
      <c r="AA1890" s="7"/>
      <c r="AC1890" s="7"/>
      <c r="AI1890" s="7"/>
      <c r="AJ1890" s="7"/>
    </row>
    <row r="1891" spans="1:36">
      <c r="A1891" t="s">
        <v>452</v>
      </c>
      <c r="B1891" t="s">
        <v>30</v>
      </c>
      <c r="C1891" s="6">
        <v>44544.534710648149</v>
      </c>
      <c r="D1891">
        <v>271.60000000000002</v>
      </c>
      <c r="E1891" s="6">
        <v>44545.447905092595</v>
      </c>
      <c r="F1891">
        <v>255.35</v>
      </c>
      <c r="G1891" s="7">
        <v>-5.9799999999999999E-2</v>
      </c>
      <c r="H1891">
        <v>9882.4500000000007</v>
      </c>
      <c r="I1891" s="7">
        <v>4.0399999999999998E-2</v>
      </c>
      <c r="J1891">
        <v>900</v>
      </c>
      <c r="K1891">
        <v>244440</v>
      </c>
      <c r="L1891">
        <v>23229323.75</v>
      </c>
      <c r="M1891">
        <v>53</v>
      </c>
      <c r="N1891">
        <v>186.46</v>
      </c>
      <c r="O1891" s="7">
        <v>-0.1767</v>
      </c>
      <c r="P1891" s="7">
        <v>0.39029999999999998</v>
      </c>
      <c r="Q1891" t="s">
        <v>31</v>
      </c>
      <c r="W1891" s="6"/>
      <c r="Y1891" s="6"/>
      <c r="AA1891" s="7"/>
      <c r="AC1891" s="7"/>
      <c r="AI1891" s="7"/>
      <c r="AJ1891" s="7"/>
    </row>
    <row r="1892" spans="1:36">
      <c r="A1892" t="s">
        <v>451</v>
      </c>
      <c r="B1892" t="s">
        <v>30</v>
      </c>
      <c r="C1892" s="6">
        <v>44545.447905092595</v>
      </c>
      <c r="D1892">
        <v>269.75</v>
      </c>
      <c r="E1892" s="6">
        <v>44545.479155092595</v>
      </c>
      <c r="F1892">
        <v>385.8</v>
      </c>
      <c r="G1892" s="7">
        <v>0.43020000000000003</v>
      </c>
      <c r="H1892">
        <v>-110344.95</v>
      </c>
      <c r="I1892" s="7">
        <v>-0.45450000000000002</v>
      </c>
      <c r="J1892">
        <v>900</v>
      </c>
      <c r="K1892">
        <v>242775</v>
      </c>
      <c r="L1892">
        <v>23118978.800000001</v>
      </c>
      <c r="M1892">
        <v>10</v>
      </c>
      <c r="N1892">
        <v>-11034.5</v>
      </c>
      <c r="O1892" s="7">
        <v>-0.43020000000000003</v>
      </c>
      <c r="P1892" s="7">
        <v>0.1003</v>
      </c>
      <c r="Q1892" t="s">
        <v>31</v>
      </c>
      <c r="W1892" s="6"/>
      <c r="Y1892" s="6"/>
      <c r="AA1892" s="7"/>
      <c r="AC1892" s="7"/>
      <c r="AI1892" s="7"/>
      <c r="AJ1892" s="7"/>
    </row>
    <row r="1893" spans="1:36">
      <c r="A1893" t="s">
        <v>493</v>
      </c>
      <c r="B1893" t="s">
        <v>30</v>
      </c>
      <c r="C1893" s="6">
        <v>44545.479155092595</v>
      </c>
      <c r="D1893">
        <v>202.5</v>
      </c>
      <c r="E1893" s="6">
        <v>44545.624988425923</v>
      </c>
      <c r="F1893">
        <v>284.55</v>
      </c>
      <c r="G1893" s="7">
        <v>0.4052</v>
      </c>
      <c r="H1893">
        <v>-78228.45</v>
      </c>
      <c r="I1893" s="7">
        <v>-0.42920000000000003</v>
      </c>
      <c r="J1893">
        <v>900</v>
      </c>
      <c r="K1893">
        <v>182250</v>
      </c>
      <c r="L1893">
        <v>23040750.350000001</v>
      </c>
      <c r="M1893">
        <v>43</v>
      </c>
      <c r="N1893">
        <v>-1819.27</v>
      </c>
      <c r="O1893" s="7">
        <v>-0.44740000000000002</v>
      </c>
      <c r="P1893" s="7">
        <v>0.1111</v>
      </c>
      <c r="Q1893" t="s">
        <v>31</v>
      </c>
      <c r="W1893" s="6"/>
      <c r="Y1893" s="6"/>
      <c r="AA1893" s="7"/>
      <c r="AC1893" s="7"/>
      <c r="AI1893" s="7"/>
      <c r="AJ1893" s="7"/>
    </row>
    <row r="1894" spans="1:36">
      <c r="A1894" t="s">
        <v>495</v>
      </c>
      <c r="B1894" t="s">
        <v>30</v>
      </c>
      <c r="C1894" s="6">
        <v>44545.624988425923</v>
      </c>
      <c r="D1894">
        <v>222.3</v>
      </c>
      <c r="E1894" s="6">
        <v>44546.388877314814</v>
      </c>
      <c r="F1894">
        <v>246.55</v>
      </c>
      <c r="G1894" s="7">
        <v>0.1091</v>
      </c>
      <c r="H1894">
        <v>-26044.65</v>
      </c>
      <c r="I1894" s="7">
        <v>-0.13020000000000001</v>
      </c>
      <c r="J1894">
        <v>900</v>
      </c>
      <c r="K1894">
        <v>200070</v>
      </c>
      <c r="L1894">
        <v>23014705.699999999</v>
      </c>
      <c r="M1894">
        <v>10</v>
      </c>
      <c r="N1894">
        <v>-2604.4699999999998</v>
      </c>
      <c r="O1894" s="7">
        <v>-0.1091</v>
      </c>
      <c r="P1894" s="7">
        <v>0.2233</v>
      </c>
      <c r="Q1894" t="s">
        <v>31</v>
      </c>
      <c r="W1894" s="6"/>
      <c r="Y1894" s="6"/>
      <c r="AA1894" s="7"/>
      <c r="AC1894" s="7"/>
      <c r="AI1894" s="7"/>
      <c r="AJ1894" s="7"/>
    </row>
    <row r="1895" spans="1:36">
      <c r="A1895" t="s">
        <v>493</v>
      </c>
      <c r="B1895" t="s">
        <v>30</v>
      </c>
      <c r="C1895" s="6">
        <v>44546.388877314814</v>
      </c>
      <c r="D1895">
        <v>126.55</v>
      </c>
      <c r="E1895" s="6">
        <v>44546.437488425923</v>
      </c>
      <c r="F1895">
        <v>232.8</v>
      </c>
      <c r="G1895" s="7">
        <v>0.83960000000000001</v>
      </c>
      <c r="H1895">
        <v>-98859.15</v>
      </c>
      <c r="I1895" s="7">
        <v>-0.86799999999999999</v>
      </c>
      <c r="J1895">
        <v>900</v>
      </c>
      <c r="K1895">
        <v>113895</v>
      </c>
      <c r="L1895">
        <v>22915846.550000001</v>
      </c>
      <c r="M1895">
        <v>15</v>
      </c>
      <c r="N1895">
        <v>-6590.61</v>
      </c>
      <c r="O1895" s="7">
        <v>-0.91390000000000005</v>
      </c>
      <c r="P1895" s="7">
        <v>0.3493</v>
      </c>
      <c r="Q1895" t="s">
        <v>31</v>
      </c>
      <c r="W1895" s="6"/>
      <c r="Y1895" s="6"/>
      <c r="AA1895" s="7"/>
      <c r="AC1895" s="7"/>
      <c r="AI1895" s="7"/>
      <c r="AJ1895" s="7"/>
    </row>
    <row r="1896" spans="1:36">
      <c r="A1896" t="s">
        <v>451</v>
      </c>
      <c r="B1896" t="s">
        <v>30</v>
      </c>
      <c r="C1896" s="6">
        <v>44546.437488425923</v>
      </c>
      <c r="D1896">
        <v>156.25</v>
      </c>
      <c r="E1896" s="6">
        <v>44546.645821759259</v>
      </c>
      <c r="F1896">
        <v>0.05</v>
      </c>
      <c r="G1896" s="7">
        <v>-0.99970000000000003</v>
      </c>
      <c r="H1896">
        <v>139173.29999999999</v>
      </c>
      <c r="I1896" s="7">
        <v>0.98970000000000002</v>
      </c>
      <c r="J1896">
        <v>900</v>
      </c>
      <c r="K1896">
        <v>140625</v>
      </c>
      <c r="L1896">
        <v>23055019.850000001</v>
      </c>
      <c r="M1896">
        <v>61</v>
      </c>
      <c r="N1896">
        <v>2281.5300000000002</v>
      </c>
      <c r="O1896" s="7">
        <v>-0.30499999999999999</v>
      </c>
      <c r="P1896" s="7">
        <v>0.99970000000000003</v>
      </c>
      <c r="Q1896" t="s">
        <v>31</v>
      </c>
      <c r="W1896" s="6"/>
      <c r="Y1896" s="6"/>
      <c r="AA1896" s="7"/>
      <c r="AC1896" s="7"/>
      <c r="AI1896" s="7"/>
      <c r="AJ1896" s="7"/>
    </row>
    <row r="1897" spans="1:36">
      <c r="A1897" t="s">
        <v>394</v>
      </c>
      <c r="B1897" t="s">
        <v>30</v>
      </c>
      <c r="C1897" s="6">
        <v>44547.388877314814</v>
      </c>
      <c r="D1897">
        <v>396</v>
      </c>
      <c r="E1897" s="6">
        <v>44551.388877314814</v>
      </c>
      <c r="F1897">
        <v>30.85</v>
      </c>
      <c r="G1897" s="7">
        <v>-0.92210000000000003</v>
      </c>
      <c r="H1897">
        <v>324793.34999999998</v>
      </c>
      <c r="I1897" s="7">
        <v>0.9113</v>
      </c>
      <c r="J1897">
        <v>900</v>
      </c>
      <c r="K1897">
        <v>356400</v>
      </c>
      <c r="L1897">
        <v>23379813.199999999</v>
      </c>
      <c r="M1897">
        <v>155</v>
      </c>
      <c r="N1897">
        <v>2095.44</v>
      </c>
      <c r="O1897" s="7">
        <v>-0.64139999999999997</v>
      </c>
      <c r="P1897" s="7">
        <v>0.95150000000000001</v>
      </c>
      <c r="Q1897" t="s">
        <v>31</v>
      </c>
      <c r="W1897" s="6"/>
      <c r="Y1897" s="6"/>
      <c r="AA1897" s="7"/>
      <c r="AC1897" s="7"/>
      <c r="AI1897" s="7"/>
      <c r="AJ1897" s="7"/>
    </row>
    <row r="1898" spans="1:36">
      <c r="A1898" t="s">
        <v>408</v>
      </c>
      <c r="B1898" t="s">
        <v>30</v>
      </c>
      <c r="C1898" s="6">
        <v>44551.388877314814</v>
      </c>
      <c r="D1898">
        <v>335.3</v>
      </c>
      <c r="E1898" s="6">
        <v>44551.395821759259</v>
      </c>
      <c r="F1898">
        <v>294.3</v>
      </c>
      <c r="G1898" s="7">
        <v>-0.12230000000000001</v>
      </c>
      <c r="H1898">
        <v>32968.800000000003</v>
      </c>
      <c r="I1898" s="7">
        <v>0.10349999999999999</v>
      </c>
      <c r="J1898">
        <v>950.00009999999997</v>
      </c>
      <c r="K1898">
        <v>318535</v>
      </c>
      <c r="L1898">
        <v>23412782</v>
      </c>
      <c r="M1898">
        <v>3</v>
      </c>
      <c r="N1898">
        <v>10989.6</v>
      </c>
      <c r="O1898" s="7">
        <v>-0.1303</v>
      </c>
      <c r="P1898" s="7">
        <v>0.314</v>
      </c>
      <c r="Q1898" t="s">
        <v>31</v>
      </c>
      <c r="W1898" s="6"/>
      <c r="Y1898" s="6"/>
      <c r="AA1898" s="7"/>
      <c r="AC1898" s="7"/>
      <c r="AI1898" s="7"/>
      <c r="AJ1898" s="7"/>
    </row>
    <row r="1899" spans="1:36">
      <c r="A1899" t="s">
        <v>382</v>
      </c>
      <c r="B1899" t="s">
        <v>30</v>
      </c>
      <c r="C1899" s="6">
        <v>44551.395821759259</v>
      </c>
      <c r="D1899">
        <v>300.89999999999998</v>
      </c>
      <c r="E1899" s="6">
        <v>44551.597210648149</v>
      </c>
      <c r="F1899">
        <v>363.75</v>
      </c>
      <c r="G1899" s="7">
        <v>0.2089</v>
      </c>
      <c r="H1899">
        <v>-66021.679999999993</v>
      </c>
      <c r="I1899" s="7">
        <v>-0.23100000000000001</v>
      </c>
      <c r="J1899">
        <v>950</v>
      </c>
      <c r="K1899">
        <v>285855</v>
      </c>
      <c r="L1899">
        <v>23346760.329999998</v>
      </c>
      <c r="M1899">
        <v>59</v>
      </c>
      <c r="N1899">
        <v>-1119.01</v>
      </c>
      <c r="O1899" s="7">
        <v>-0.42899999999999999</v>
      </c>
      <c r="P1899" s="7">
        <v>0.4118</v>
      </c>
      <c r="Q1899" t="s">
        <v>31</v>
      </c>
      <c r="W1899" s="6"/>
      <c r="Y1899" s="6"/>
      <c r="AA1899" s="7"/>
      <c r="AC1899" s="7"/>
      <c r="AI1899" s="7"/>
      <c r="AJ1899" s="7"/>
    </row>
    <row r="1900" spans="1:36">
      <c r="A1900" t="s">
        <v>381</v>
      </c>
      <c r="B1900" t="s">
        <v>30</v>
      </c>
      <c r="C1900" s="6">
        <v>44551.607627314814</v>
      </c>
      <c r="D1900">
        <v>311.14999999999998</v>
      </c>
      <c r="E1900" s="6">
        <v>44552.388877314814</v>
      </c>
      <c r="F1900">
        <v>640</v>
      </c>
      <c r="G1900" s="7">
        <v>1.0569</v>
      </c>
      <c r="H1900">
        <v>-321443.42</v>
      </c>
      <c r="I1900" s="7">
        <v>-1.0874999999999999</v>
      </c>
      <c r="J1900">
        <v>950</v>
      </c>
      <c r="K1900">
        <v>295592.5</v>
      </c>
      <c r="L1900">
        <v>23025316.899999999</v>
      </c>
      <c r="M1900">
        <v>15</v>
      </c>
      <c r="N1900">
        <v>-21429.56</v>
      </c>
      <c r="O1900" s="7">
        <v>-1.0569</v>
      </c>
      <c r="P1900" s="7">
        <v>9.5500000000000002E-2</v>
      </c>
      <c r="Q1900" t="s">
        <v>31</v>
      </c>
      <c r="W1900" s="6"/>
      <c r="Y1900" s="6"/>
      <c r="AA1900" s="7"/>
      <c r="AC1900" s="7"/>
      <c r="AI1900" s="7"/>
      <c r="AJ1900" s="7"/>
    </row>
    <row r="1901" spans="1:36">
      <c r="A1901" t="s">
        <v>407</v>
      </c>
      <c r="B1901" t="s">
        <v>30</v>
      </c>
      <c r="C1901" s="6">
        <v>44552.388877314814</v>
      </c>
      <c r="D1901">
        <v>249.45</v>
      </c>
      <c r="E1901" s="6">
        <v>44552.586793981478</v>
      </c>
      <c r="F1901">
        <v>334.75</v>
      </c>
      <c r="G1901" s="7">
        <v>0.34200000000000003</v>
      </c>
      <c r="H1901">
        <v>-86584.9</v>
      </c>
      <c r="I1901" s="7">
        <v>-0.3654</v>
      </c>
      <c r="J1901">
        <v>950</v>
      </c>
      <c r="K1901">
        <v>236977.5</v>
      </c>
      <c r="L1901">
        <v>22938732</v>
      </c>
      <c r="M1901">
        <v>58</v>
      </c>
      <c r="N1901">
        <v>-1492.84</v>
      </c>
      <c r="O1901" s="7">
        <v>-0.64239999999999997</v>
      </c>
      <c r="P1901" s="7">
        <v>0.1036</v>
      </c>
      <c r="Q1901" t="s">
        <v>31</v>
      </c>
      <c r="W1901" s="6"/>
      <c r="Y1901" s="6"/>
      <c r="AA1901" s="7"/>
      <c r="AC1901" s="7"/>
      <c r="AI1901" s="7"/>
      <c r="AJ1901" s="7"/>
    </row>
    <row r="1902" spans="1:36">
      <c r="A1902" t="s">
        <v>446</v>
      </c>
      <c r="B1902" t="s">
        <v>30</v>
      </c>
      <c r="C1902" s="6">
        <v>44552.586793981478</v>
      </c>
      <c r="D1902">
        <v>186.6</v>
      </c>
      <c r="E1902" s="6">
        <v>44552.624988425923</v>
      </c>
      <c r="F1902">
        <v>305</v>
      </c>
      <c r="G1902" s="7">
        <v>0.63449999999999995</v>
      </c>
      <c r="H1902">
        <v>-117150.19</v>
      </c>
      <c r="I1902" s="7">
        <v>-0.66090000000000004</v>
      </c>
      <c r="J1902">
        <v>949.99990000000003</v>
      </c>
      <c r="K1902">
        <v>177270</v>
      </c>
      <c r="L1902">
        <v>22821581.809999999</v>
      </c>
      <c r="M1902">
        <v>12</v>
      </c>
      <c r="N1902">
        <v>-9762.52</v>
      </c>
      <c r="O1902" s="7">
        <v>-0.63449999999999995</v>
      </c>
      <c r="P1902" s="7">
        <v>0.12429999999999999</v>
      </c>
      <c r="Q1902" t="s">
        <v>31</v>
      </c>
      <c r="W1902" s="6"/>
      <c r="Y1902" s="6"/>
      <c r="AA1902" s="7"/>
      <c r="AC1902" s="7"/>
      <c r="AI1902" s="7"/>
      <c r="AJ1902" s="7"/>
    </row>
    <row r="1903" spans="1:36">
      <c r="A1903" t="s">
        <v>407</v>
      </c>
      <c r="B1903" t="s">
        <v>30</v>
      </c>
      <c r="C1903" s="6">
        <v>44552.624988425923</v>
      </c>
      <c r="D1903">
        <v>189.2</v>
      </c>
      <c r="E1903" s="6">
        <v>44553.638877314814</v>
      </c>
      <c r="F1903">
        <v>0.6</v>
      </c>
      <c r="G1903" s="7">
        <v>-0.99680000000000002</v>
      </c>
      <c r="H1903">
        <v>177366.9</v>
      </c>
      <c r="I1903" s="7">
        <v>0.98680000000000001</v>
      </c>
      <c r="J1903">
        <v>950</v>
      </c>
      <c r="K1903">
        <v>179740</v>
      </c>
      <c r="L1903">
        <v>22998948.710000001</v>
      </c>
      <c r="M1903">
        <v>82</v>
      </c>
      <c r="N1903">
        <v>2163.0100000000002</v>
      </c>
      <c r="O1903" s="7">
        <v>-0.26269999999999999</v>
      </c>
      <c r="P1903" s="7">
        <v>0.99919999999999998</v>
      </c>
      <c r="Q1903" t="s">
        <v>31</v>
      </c>
      <c r="W1903" s="6"/>
      <c r="Y1903" s="6"/>
      <c r="AA1903" s="7"/>
      <c r="AC1903" s="7"/>
      <c r="AI1903" s="7"/>
      <c r="AJ1903" s="7"/>
    </row>
    <row r="1904" spans="1:36">
      <c r="A1904" t="s">
        <v>436</v>
      </c>
      <c r="B1904" t="s">
        <v>30</v>
      </c>
      <c r="C1904" s="6">
        <v>44553.64234953704</v>
      </c>
      <c r="D1904">
        <v>93.6</v>
      </c>
      <c r="E1904" s="6">
        <v>44553.645821759259</v>
      </c>
      <c r="F1904">
        <v>90.05</v>
      </c>
      <c r="G1904" s="7">
        <v>-3.7900000000000003E-2</v>
      </c>
      <c r="H1904">
        <v>1627.82</v>
      </c>
      <c r="I1904" s="7">
        <v>1.83E-2</v>
      </c>
      <c r="J1904">
        <v>950</v>
      </c>
      <c r="K1904">
        <v>88920</v>
      </c>
      <c r="L1904">
        <v>23000576.530000001</v>
      </c>
      <c r="M1904">
        <v>2</v>
      </c>
      <c r="N1904">
        <v>813.91</v>
      </c>
      <c r="O1904" s="7">
        <v>-0.36809999999999998</v>
      </c>
      <c r="P1904" s="7">
        <v>0.11219999999999999</v>
      </c>
      <c r="Q1904" t="s">
        <v>31</v>
      </c>
      <c r="W1904" s="6"/>
      <c r="Y1904" s="6"/>
      <c r="AA1904" s="7"/>
      <c r="AC1904" s="7"/>
      <c r="AI1904" s="7"/>
      <c r="AJ1904" s="7"/>
    </row>
    <row r="1905" spans="1:36">
      <c r="A1905" t="s">
        <v>436</v>
      </c>
      <c r="B1905" t="s">
        <v>30</v>
      </c>
      <c r="C1905" s="6">
        <v>44554.388877314814</v>
      </c>
      <c r="D1905">
        <v>394.25</v>
      </c>
      <c r="E1905" s="6">
        <v>44554.583321759259</v>
      </c>
      <c r="F1905">
        <v>308.5</v>
      </c>
      <c r="G1905" s="7">
        <v>-0.2175</v>
      </c>
      <c r="H1905">
        <v>74786.38</v>
      </c>
      <c r="I1905" s="7">
        <v>0.19969999999999999</v>
      </c>
      <c r="J1905">
        <v>950</v>
      </c>
      <c r="K1905">
        <v>374537.5</v>
      </c>
      <c r="L1905">
        <v>23075362.91</v>
      </c>
      <c r="M1905">
        <v>57</v>
      </c>
      <c r="N1905">
        <v>1312.04</v>
      </c>
      <c r="O1905" s="7">
        <v>-0.26669999999999999</v>
      </c>
      <c r="P1905" s="7">
        <v>0.50060000000000004</v>
      </c>
      <c r="Q1905" t="s">
        <v>31</v>
      </c>
      <c r="W1905" s="6"/>
      <c r="Y1905" s="6"/>
      <c r="AA1905" s="7"/>
      <c r="AC1905" s="7"/>
      <c r="AI1905" s="7"/>
      <c r="AJ1905" s="7"/>
    </row>
    <row r="1906" spans="1:36">
      <c r="A1906" t="s">
        <v>407</v>
      </c>
      <c r="B1906" t="s">
        <v>30</v>
      </c>
      <c r="C1906" s="6">
        <v>44554.583321759259</v>
      </c>
      <c r="D1906">
        <v>362.7</v>
      </c>
      <c r="E1906" s="6">
        <v>44557.388877314814</v>
      </c>
      <c r="F1906">
        <v>780.1</v>
      </c>
      <c r="G1906" s="7">
        <v>1.1508</v>
      </c>
      <c r="H1906">
        <v>-407386.57</v>
      </c>
      <c r="I1906" s="7">
        <v>-1.1822999999999999</v>
      </c>
      <c r="J1906">
        <v>949.99990000000003</v>
      </c>
      <c r="K1906">
        <v>344565</v>
      </c>
      <c r="L1906">
        <v>22667976.34</v>
      </c>
      <c r="M1906">
        <v>22</v>
      </c>
      <c r="N1906">
        <v>-18517.57</v>
      </c>
      <c r="O1906" s="7">
        <v>-1.1508</v>
      </c>
      <c r="P1906" s="7">
        <v>0.1661</v>
      </c>
      <c r="Q1906" t="s">
        <v>31</v>
      </c>
      <c r="W1906" s="6"/>
      <c r="Y1906" s="6"/>
      <c r="AA1906" s="7"/>
      <c r="AC1906" s="7"/>
      <c r="AI1906" s="7"/>
      <c r="AJ1906" s="7"/>
    </row>
    <row r="1907" spans="1:36">
      <c r="A1907" t="s">
        <v>496</v>
      </c>
      <c r="B1907" t="s">
        <v>30</v>
      </c>
      <c r="C1907" s="6">
        <v>44557.388877314814</v>
      </c>
      <c r="D1907">
        <v>394.4</v>
      </c>
      <c r="E1907" s="6">
        <v>44557.493043981478</v>
      </c>
      <c r="F1907">
        <v>710.65</v>
      </c>
      <c r="G1907" s="7">
        <v>0.80189999999999995</v>
      </c>
      <c r="H1907">
        <v>-310935.46999999997</v>
      </c>
      <c r="I1907" s="7">
        <v>-0.82989999999999997</v>
      </c>
      <c r="J1907">
        <v>950</v>
      </c>
      <c r="K1907">
        <v>374680</v>
      </c>
      <c r="L1907">
        <v>22357040.859999999</v>
      </c>
      <c r="M1907">
        <v>31</v>
      </c>
      <c r="N1907">
        <v>-10030.18</v>
      </c>
      <c r="O1907" s="7">
        <v>-0.80189999999999995</v>
      </c>
      <c r="P1907" s="7">
        <v>9.7699999999999995E-2</v>
      </c>
      <c r="Q1907" t="s">
        <v>31</v>
      </c>
      <c r="W1907" s="6"/>
      <c r="Y1907" s="6"/>
      <c r="AA1907" s="7"/>
      <c r="AC1907" s="7"/>
      <c r="AI1907" s="7"/>
      <c r="AJ1907" s="7"/>
    </row>
    <row r="1908" spans="1:36">
      <c r="A1908" t="s">
        <v>382</v>
      </c>
      <c r="B1908" t="s">
        <v>30</v>
      </c>
      <c r="C1908" s="6">
        <v>44557.493043981478</v>
      </c>
      <c r="D1908">
        <v>313.45</v>
      </c>
      <c r="E1908" s="6">
        <v>44558.618043981478</v>
      </c>
      <c r="F1908">
        <v>158.15</v>
      </c>
      <c r="G1908" s="7">
        <v>-0.4955</v>
      </c>
      <c r="H1908">
        <v>143054.79</v>
      </c>
      <c r="I1908" s="7">
        <v>0.48039999999999999</v>
      </c>
      <c r="J1908">
        <v>949.99990000000003</v>
      </c>
      <c r="K1908">
        <v>297777.5</v>
      </c>
      <c r="L1908">
        <v>22500095.649999999</v>
      </c>
      <c r="M1908">
        <v>114</v>
      </c>
      <c r="N1908">
        <v>1254.8699999999999</v>
      </c>
      <c r="O1908" s="7">
        <v>-0.12470000000000001</v>
      </c>
      <c r="P1908" s="7">
        <v>0.68100000000000005</v>
      </c>
      <c r="Q1908" t="s">
        <v>31</v>
      </c>
      <c r="W1908" s="6"/>
      <c r="Y1908" s="6"/>
      <c r="AA1908" s="7"/>
      <c r="AC1908" s="7"/>
      <c r="AI1908" s="7"/>
      <c r="AJ1908" s="7"/>
    </row>
    <row r="1909" spans="1:36">
      <c r="A1909" t="s">
        <v>436</v>
      </c>
      <c r="B1909" t="s">
        <v>30</v>
      </c>
      <c r="C1909" s="6">
        <v>44558.618043981478</v>
      </c>
      <c r="D1909">
        <v>295.45</v>
      </c>
      <c r="E1909" s="6">
        <v>44559.399293981478</v>
      </c>
      <c r="F1909">
        <v>379.1</v>
      </c>
      <c r="G1909" s="7">
        <v>0.28310000000000002</v>
      </c>
      <c r="H1909">
        <v>-85875.72</v>
      </c>
      <c r="I1909" s="7">
        <v>-0.30599999999999999</v>
      </c>
      <c r="J1909">
        <v>949.99990000000003</v>
      </c>
      <c r="K1909">
        <v>280677.5</v>
      </c>
      <c r="L1909">
        <v>22414219.93</v>
      </c>
      <c r="M1909">
        <v>15</v>
      </c>
      <c r="N1909">
        <v>-5725.05</v>
      </c>
      <c r="O1909" s="7">
        <v>-0.28310000000000002</v>
      </c>
      <c r="P1909" s="7">
        <v>0.23119999999999999</v>
      </c>
      <c r="Q1909" t="s">
        <v>31</v>
      </c>
      <c r="W1909" s="6"/>
      <c r="Y1909" s="6"/>
      <c r="AA1909" s="7"/>
      <c r="AC1909" s="7"/>
      <c r="AI1909" s="7"/>
      <c r="AJ1909" s="7"/>
    </row>
    <row r="1910" spans="1:36">
      <c r="A1910" t="s">
        <v>398</v>
      </c>
      <c r="B1910" t="s">
        <v>30</v>
      </c>
      <c r="C1910" s="6">
        <v>44559.399293981478</v>
      </c>
      <c r="D1910">
        <v>221.75</v>
      </c>
      <c r="E1910" s="6">
        <v>44559.465266203704</v>
      </c>
      <c r="F1910">
        <v>296.55</v>
      </c>
      <c r="G1910" s="7">
        <v>0.33729999999999999</v>
      </c>
      <c r="H1910">
        <v>-71984.7</v>
      </c>
      <c r="I1910" s="7">
        <v>-0.36070000000000002</v>
      </c>
      <c r="J1910">
        <v>900</v>
      </c>
      <c r="K1910">
        <v>199575</v>
      </c>
      <c r="L1910">
        <v>22342235.23</v>
      </c>
      <c r="M1910">
        <v>20</v>
      </c>
      <c r="N1910">
        <v>-3599.24</v>
      </c>
      <c r="O1910" s="7">
        <v>-0.33729999999999999</v>
      </c>
      <c r="P1910" s="7">
        <v>0.1522</v>
      </c>
      <c r="Q1910" t="s">
        <v>31</v>
      </c>
      <c r="W1910" s="6"/>
      <c r="Y1910" s="6"/>
      <c r="AA1910" s="7"/>
      <c r="AC1910" s="7"/>
      <c r="AI1910" s="7"/>
      <c r="AJ1910" s="7"/>
    </row>
    <row r="1911" spans="1:36">
      <c r="A1911" t="s">
        <v>436</v>
      </c>
      <c r="B1911" t="s">
        <v>30</v>
      </c>
      <c r="C1911" s="6">
        <v>44559.465266203704</v>
      </c>
      <c r="D1911">
        <v>244</v>
      </c>
      <c r="E1911" s="6">
        <v>44560.538182870368</v>
      </c>
      <c r="F1911">
        <v>51</v>
      </c>
      <c r="G1911" s="7">
        <v>-0.79100000000000004</v>
      </c>
      <c r="H1911">
        <v>171045</v>
      </c>
      <c r="I1911" s="7">
        <v>0.77890000000000004</v>
      </c>
      <c r="J1911">
        <v>900</v>
      </c>
      <c r="K1911">
        <v>219600</v>
      </c>
      <c r="L1911">
        <v>22513280.23</v>
      </c>
      <c r="M1911">
        <v>99</v>
      </c>
      <c r="N1911">
        <v>1727.73</v>
      </c>
      <c r="O1911" s="7">
        <v>-0.2389</v>
      </c>
      <c r="P1911" s="7">
        <v>0.90549999999999997</v>
      </c>
      <c r="Q1911" t="s">
        <v>31</v>
      </c>
      <c r="W1911" s="6"/>
      <c r="Y1911" s="6"/>
      <c r="AA1911" s="7"/>
      <c r="AC1911" s="7"/>
      <c r="AI1911" s="7"/>
      <c r="AJ1911" s="7"/>
    </row>
    <row r="1912" spans="1:36">
      <c r="A1912" t="s">
        <v>407</v>
      </c>
      <c r="B1912" t="s">
        <v>30</v>
      </c>
      <c r="C1912" s="6">
        <v>44560.538182870368</v>
      </c>
      <c r="D1912">
        <v>84.75</v>
      </c>
      <c r="E1912" s="6">
        <v>44560.645821759259</v>
      </c>
      <c r="F1912">
        <v>0.05</v>
      </c>
      <c r="G1912" s="7">
        <v>-0.99939999999999996</v>
      </c>
      <c r="H1912">
        <v>79659.399999999994</v>
      </c>
      <c r="I1912" s="7">
        <v>0.98939999999999995</v>
      </c>
      <c r="J1912">
        <v>950</v>
      </c>
      <c r="K1912">
        <v>80512.5</v>
      </c>
      <c r="L1912">
        <v>22592939.629999999</v>
      </c>
      <c r="M1912">
        <v>32</v>
      </c>
      <c r="N1912">
        <v>2489.36</v>
      </c>
      <c r="O1912" s="7">
        <v>-0.34100000000000003</v>
      </c>
      <c r="P1912" s="7">
        <v>0.99939999999999996</v>
      </c>
      <c r="Q1912" t="s">
        <v>31</v>
      </c>
      <c r="W1912" s="6"/>
      <c r="Y1912" s="6"/>
      <c r="AA1912" s="7"/>
      <c r="AC1912" s="7"/>
      <c r="AI1912" s="7"/>
      <c r="AJ1912" s="7"/>
    </row>
    <row r="1913" spans="1:36">
      <c r="A1913" t="s">
        <v>398</v>
      </c>
      <c r="B1913" t="s">
        <v>30</v>
      </c>
      <c r="C1913" s="6">
        <v>44561.388877314814</v>
      </c>
      <c r="D1913">
        <v>371.2</v>
      </c>
      <c r="E1913" s="6">
        <v>44567.388877314814</v>
      </c>
      <c r="F1913">
        <v>4.75</v>
      </c>
      <c r="G1913" s="7">
        <v>-0.98719999999999997</v>
      </c>
      <c r="H1913">
        <v>326421.45</v>
      </c>
      <c r="I1913" s="7">
        <v>0.97709999999999997</v>
      </c>
      <c r="J1913">
        <v>900</v>
      </c>
      <c r="K1913">
        <v>334080</v>
      </c>
      <c r="L1913">
        <v>22919361.079999998</v>
      </c>
      <c r="M1913">
        <v>309</v>
      </c>
      <c r="N1913">
        <v>1056.3800000000001</v>
      </c>
      <c r="O1913" s="7">
        <v>-0.32150000000000001</v>
      </c>
      <c r="P1913" s="7">
        <v>0.98719999999999997</v>
      </c>
      <c r="Q1913" t="s">
        <v>31</v>
      </c>
      <c r="W1913" s="6"/>
      <c r="Y1913" s="6"/>
      <c r="AA1913" s="7"/>
      <c r="AC1913" s="7"/>
      <c r="AI1913" s="7"/>
      <c r="AJ1913" s="7"/>
    </row>
    <row r="1914" spans="1:36">
      <c r="A1914" t="s">
        <v>494</v>
      </c>
      <c r="B1914" t="s">
        <v>30</v>
      </c>
      <c r="C1914" s="6">
        <v>44567.388877314814</v>
      </c>
      <c r="D1914">
        <v>205.85</v>
      </c>
      <c r="E1914" s="6">
        <v>44567.565960648149</v>
      </c>
      <c r="F1914">
        <v>271.2</v>
      </c>
      <c r="G1914" s="7">
        <v>0.3175</v>
      </c>
      <c r="H1914">
        <v>-63108.45</v>
      </c>
      <c r="I1914" s="7">
        <v>-0.34060000000000001</v>
      </c>
      <c r="J1914">
        <v>900</v>
      </c>
      <c r="K1914">
        <v>185265</v>
      </c>
      <c r="L1914">
        <v>22856252.629999999</v>
      </c>
      <c r="M1914">
        <v>52</v>
      </c>
      <c r="N1914">
        <v>-1213.6199999999999</v>
      </c>
      <c r="O1914" s="7">
        <v>-0.6925</v>
      </c>
      <c r="P1914" s="7">
        <v>0.61529999999999996</v>
      </c>
      <c r="Q1914" t="s">
        <v>31</v>
      </c>
      <c r="W1914" s="6"/>
      <c r="Y1914" s="6"/>
      <c r="AA1914" s="7"/>
      <c r="AC1914" s="7"/>
      <c r="AI1914" s="7"/>
      <c r="AJ1914" s="7"/>
    </row>
    <row r="1915" spans="1:36">
      <c r="A1915" t="s">
        <v>491</v>
      </c>
      <c r="B1915" t="s">
        <v>30</v>
      </c>
      <c r="C1915" s="6">
        <v>44567.565960648149</v>
      </c>
      <c r="D1915">
        <v>52.8</v>
      </c>
      <c r="E1915" s="6">
        <v>44567.645821759259</v>
      </c>
      <c r="F1915">
        <v>0.05</v>
      </c>
      <c r="G1915" s="7">
        <v>-0.99909999999999999</v>
      </c>
      <c r="H1915">
        <v>46999.35</v>
      </c>
      <c r="I1915" s="7">
        <v>0.98899999999999999</v>
      </c>
      <c r="J1915">
        <v>900</v>
      </c>
      <c r="K1915">
        <v>47520</v>
      </c>
      <c r="L1915">
        <v>22903251.98</v>
      </c>
      <c r="M1915">
        <v>24</v>
      </c>
      <c r="N1915">
        <v>1958.31</v>
      </c>
      <c r="O1915" s="7">
        <v>-0.88260000000000005</v>
      </c>
      <c r="P1915" s="7">
        <v>0.99909999999999999</v>
      </c>
      <c r="Q1915" t="s">
        <v>31</v>
      </c>
      <c r="W1915" s="6"/>
      <c r="Y1915" s="6"/>
      <c r="AA1915" s="7"/>
      <c r="AC1915" s="7"/>
      <c r="AI1915" s="7"/>
      <c r="AJ1915" s="7"/>
    </row>
    <row r="1916" spans="1:36">
      <c r="A1916" t="s">
        <v>467</v>
      </c>
      <c r="B1916" t="s">
        <v>30</v>
      </c>
      <c r="C1916" s="6">
        <v>44568.388877314814</v>
      </c>
      <c r="D1916">
        <v>439.3</v>
      </c>
      <c r="E1916" s="6">
        <v>44568.513877314814</v>
      </c>
      <c r="F1916">
        <v>507.05</v>
      </c>
      <c r="G1916" s="7">
        <v>0.1542</v>
      </c>
      <c r="H1916">
        <v>-65631.48</v>
      </c>
      <c r="I1916" s="7">
        <v>-0.17580000000000001</v>
      </c>
      <c r="J1916">
        <v>850</v>
      </c>
      <c r="K1916">
        <v>373405</v>
      </c>
      <c r="L1916">
        <v>22837620.510000002</v>
      </c>
      <c r="M1916">
        <v>37</v>
      </c>
      <c r="N1916">
        <v>-1773.82</v>
      </c>
      <c r="O1916" s="7">
        <v>-0.29110000000000003</v>
      </c>
      <c r="P1916" s="7">
        <v>0.3901</v>
      </c>
      <c r="Q1916" t="s">
        <v>31</v>
      </c>
      <c r="W1916" s="6"/>
      <c r="Y1916" s="6"/>
      <c r="AA1916" s="7"/>
      <c r="AC1916" s="7"/>
      <c r="AI1916" s="7"/>
      <c r="AJ1916" s="7"/>
    </row>
    <row r="1917" spans="1:36">
      <c r="A1917" t="s">
        <v>497</v>
      </c>
      <c r="B1917" t="s">
        <v>30</v>
      </c>
      <c r="C1917" s="6">
        <v>44568.513877314814</v>
      </c>
      <c r="D1917">
        <v>451.75</v>
      </c>
      <c r="E1917" s="6">
        <v>44571.388877314814</v>
      </c>
      <c r="F1917">
        <v>759.4</v>
      </c>
      <c r="G1917" s="7">
        <v>0.68100000000000005</v>
      </c>
      <c r="H1917">
        <v>-271797.27</v>
      </c>
      <c r="I1917" s="7">
        <v>-0.70779999999999998</v>
      </c>
      <c r="J1917">
        <v>850</v>
      </c>
      <c r="K1917">
        <v>383987.5</v>
      </c>
      <c r="L1917">
        <v>22565823.23</v>
      </c>
      <c r="M1917">
        <v>42</v>
      </c>
      <c r="N1917">
        <v>-6471.36</v>
      </c>
      <c r="O1917" s="7">
        <v>-0.68100000000000005</v>
      </c>
      <c r="P1917" s="7">
        <v>0.20030000000000001</v>
      </c>
      <c r="Q1917" t="s">
        <v>31</v>
      </c>
      <c r="W1917" s="6"/>
      <c r="Y1917" s="6"/>
      <c r="AA1917" s="7"/>
      <c r="AC1917" s="7"/>
      <c r="AI1917" s="7"/>
      <c r="AJ1917" s="7"/>
    </row>
    <row r="1918" spans="1:36">
      <c r="A1918" t="s">
        <v>463</v>
      </c>
      <c r="B1918" t="s">
        <v>30</v>
      </c>
      <c r="C1918" s="6">
        <v>44571.388877314814</v>
      </c>
      <c r="D1918">
        <v>398.55</v>
      </c>
      <c r="E1918" s="6">
        <v>44572.430543981478</v>
      </c>
      <c r="F1918">
        <v>366.45</v>
      </c>
      <c r="G1918" s="7">
        <v>-8.0500000000000002E-2</v>
      </c>
      <c r="H1918">
        <v>20782.5</v>
      </c>
      <c r="I1918" s="7">
        <v>6.13E-2</v>
      </c>
      <c r="J1918">
        <v>850</v>
      </c>
      <c r="K1918">
        <v>338767.5</v>
      </c>
      <c r="L1918">
        <v>22586605.73</v>
      </c>
      <c r="M1918">
        <v>90</v>
      </c>
      <c r="N1918">
        <v>230.92</v>
      </c>
      <c r="O1918" s="7">
        <v>-0.4163</v>
      </c>
      <c r="P1918" s="7">
        <v>0.46100000000000002</v>
      </c>
      <c r="Q1918" t="s">
        <v>31</v>
      </c>
      <c r="W1918" s="6"/>
      <c r="Y1918" s="6"/>
      <c r="AA1918" s="7"/>
      <c r="AC1918" s="7"/>
      <c r="AI1918" s="7"/>
      <c r="AJ1918" s="7"/>
    </row>
    <row r="1919" spans="1:36">
      <c r="A1919" t="s">
        <v>462</v>
      </c>
      <c r="B1919" t="s">
        <v>30</v>
      </c>
      <c r="C1919" s="6">
        <v>44572.430543981478</v>
      </c>
      <c r="D1919">
        <v>321.14999999999998</v>
      </c>
      <c r="E1919" s="6">
        <v>44572.482627314814</v>
      </c>
      <c r="F1919">
        <v>493.3</v>
      </c>
      <c r="G1919" s="7">
        <v>0.53600000000000003</v>
      </c>
      <c r="H1919">
        <v>-153250.32999999999</v>
      </c>
      <c r="I1919" s="7">
        <v>-0.56140000000000001</v>
      </c>
      <c r="J1919">
        <v>850</v>
      </c>
      <c r="K1919">
        <v>272977.5</v>
      </c>
      <c r="L1919">
        <v>22433355.41</v>
      </c>
      <c r="M1919">
        <v>16</v>
      </c>
      <c r="N1919">
        <v>-9578.15</v>
      </c>
      <c r="O1919" s="7">
        <v>-0.53600000000000003</v>
      </c>
      <c r="P1919" s="7">
        <v>5.4199999999999998E-2</v>
      </c>
      <c r="Q1919" t="s">
        <v>31</v>
      </c>
      <c r="W1919" s="6"/>
      <c r="Y1919" s="6"/>
      <c r="AA1919" s="7"/>
      <c r="AC1919" s="7"/>
      <c r="AI1919" s="7"/>
      <c r="AJ1919" s="7"/>
    </row>
    <row r="1920" spans="1:36">
      <c r="A1920" t="s">
        <v>489</v>
      </c>
      <c r="B1920" t="s">
        <v>30</v>
      </c>
      <c r="C1920" s="6">
        <v>44572.482627314814</v>
      </c>
      <c r="D1920">
        <v>290.75</v>
      </c>
      <c r="E1920" s="6">
        <v>44574.388877314814</v>
      </c>
      <c r="F1920">
        <v>84.25</v>
      </c>
      <c r="G1920" s="7">
        <v>-0.71020000000000005</v>
      </c>
      <c r="H1920">
        <v>172337.5</v>
      </c>
      <c r="I1920" s="7">
        <v>0.69730000000000003</v>
      </c>
      <c r="J1920">
        <v>850</v>
      </c>
      <c r="K1920">
        <v>247137.5</v>
      </c>
      <c r="L1920">
        <v>22605692.91</v>
      </c>
      <c r="M1920">
        <v>128</v>
      </c>
      <c r="N1920">
        <v>1346.39</v>
      </c>
      <c r="O1920" s="7">
        <v>-0.25369999999999998</v>
      </c>
      <c r="P1920" s="7">
        <v>0.78010000000000002</v>
      </c>
      <c r="Q1920" t="s">
        <v>31</v>
      </c>
      <c r="W1920" s="6"/>
      <c r="Y1920" s="6"/>
      <c r="AA1920" s="7"/>
      <c r="AC1920" s="7"/>
      <c r="AI1920" s="7"/>
      <c r="AJ1920" s="7"/>
    </row>
    <row r="1921" spans="1:36">
      <c r="A1921" t="s">
        <v>470</v>
      </c>
      <c r="B1921" t="s">
        <v>30</v>
      </c>
      <c r="C1921" s="6">
        <v>44574.388877314814</v>
      </c>
      <c r="D1921">
        <v>129.9</v>
      </c>
      <c r="E1921" s="6">
        <v>44574.645821759259</v>
      </c>
      <c r="F1921">
        <v>0.05</v>
      </c>
      <c r="G1921" s="7">
        <v>-0.99960000000000004</v>
      </c>
      <c r="H1921">
        <v>109267.93</v>
      </c>
      <c r="I1921" s="7">
        <v>0.98960000000000004</v>
      </c>
      <c r="J1921">
        <v>850</v>
      </c>
      <c r="K1921">
        <v>110414.99</v>
      </c>
      <c r="L1921">
        <v>22714960.829999998</v>
      </c>
      <c r="M1921">
        <v>75</v>
      </c>
      <c r="N1921">
        <v>1456.91</v>
      </c>
      <c r="O1921" s="7">
        <v>-1.1709000000000001</v>
      </c>
      <c r="P1921" s="7">
        <v>0.99960000000000004</v>
      </c>
      <c r="Q1921" t="s">
        <v>31</v>
      </c>
      <c r="W1921" s="6"/>
      <c r="Y1921" s="6"/>
      <c r="AA1921" s="7"/>
      <c r="AC1921" s="7"/>
      <c r="AI1921" s="7"/>
      <c r="AJ1921" s="7"/>
    </row>
    <row r="1922" spans="1:36">
      <c r="A1922" t="s">
        <v>462</v>
      </c>
      <c r="B1922" t="s">
        <v>30</v>
      </c>
      <c r="C1922" s="6">
        <v>44575.388877314814</v>
      </c>
      <c r="D1922">
        <v>483.9</v>
      </c>
      <c r="E1922" s="6">
        <v>44575.576377314814</v>
      </c>
      <c r="F1922">
        <v>509.2</v>
      </c>
      <c r="G1922" s="7">
        <v>5.2299999999999999E-2</v>
      </c>
      <c r="H1922">
        <v>-29946.35</v>
      </c>
      <c r="I1922" s="7">
        <v>-7.2800000000000004E-2</v>
      </c>
      <c r="J1922">
        <v>850</v>
      </c>
      <c r="K1922">
        <v>411315</v>
      </c>
      <c r="L1922">
        <v>22685014.48</v>
      </c>
      <c r="M1922">
        <v>55</v>
      </c>
      <c r="N1922">
        <v>-544.48</v>
      </c>
      <c r="O1922" s="7">
        <v>-0.2954</v>
      </c>
      <c r="P1922" s="7">
        <v>0.18779999999999999</v>
      </c>
      <c r="Q1922" t="s">
        <v>31</v>
      </c>
      <c r="W1922" s="6"/>
      <c r="Y1922" s="6"/>
      <c r="AA1922" s="7"/>
      <c r="AC1922" s="7"/>
      <c r="AI1922" s="7"/>
      <c r="AJ1922" s="7"/>
    </row>
    <row r="1923" spans="1:36">
      <c r="A1923" t="s">
        <v>469</v>
      </c>
      <c r="B1923" t="s">
        <v>30</v>
      </c>
      <c r="C1923" s="6">
        <v>44575.576377314814</v>
      </c>
      <c r="D1923">
        <v>394.15</v>
      </c>
      <c r="E1923" s="6">
        <v>44578.48609953704</v>
      </c>
      <c r="F1923">
        <v>315.14999999999998</v>
      </c>
      <c r="G1923" s="7">
        <v>-0.20039999999999999</v>
      </c>
      <c r="H1923">
        <v>61120.95</v>
      </c>
      <c r="I1923" s="7">
        <v>0.18240000000000001</v>
      </c>
      <c r="J1923">
        <v>850</v>
      </c>
      <c r="K1923">
        <v>335027.5</v>
      </c>
      <c r="L1923">
        <v>22746135.43</v>
      </c>
      <c r="M1923">
        <v>52</v>
      </c>
      <c r="N1923">
        <v>1175.4000000000001</v>
      </c>
      <c r="O1923" s="7">
        <v>-0.105</v>
      </c>
      <c r="P1923" s="7">
        <v>0.44350000000000001</v>
      </c>
      <c r="Q1923" t="s">
        <v>31</v>
      </c>
      <c r="W1923" s="6"/>
      <c r="Y1923" s="6"/>
      <c r="AA1923" s="7"/>
      <c r="AC1923" s="7"/>
      <c r="AI1923" s="7"/>
      <c r="AJ1923" s="7"/>
    </row>
    <row r="1924" spans="1:36">
      <c r="A1924" t="s">
        <v>498</v>
      </c>
      <c r="B1924" t="s">
        <v>30</v>
      </c>
      <c r="C1924" s="6">
        <v>44578.48609953704</v>
      </c>
      <c r="D1924">
        <v>367.05</v>
      </c>
      <c r="E1924" s="6">
        <v>44579.388877314814</v>
      </c>
      <c r="F1924">
        <v>334.65</v>
      </c>
      <c r="G1924" s="7">
        <v>-8.8300000000000003E-2</v>
      </c>
      <c r="H1924">
        <v>21575.55</v>
      </c>
      <c r="I1924" s="7">
        <v>6.9199999999999998E-2</v>
      </c>
      <c r="J1924">
        <v>850</v>
      </c>
      <c r="K1924">
        <v>311992.5</v>
      </c>
      <c r="L1924">
        <v>22767710.98</v>
      </c>
      <c r="M1924">
        <v>50</v>
      </c>
      <c r="N1924">
        <v>431.51</v>
      </c>
      <c r="O1924" s="7">
        <v>-3.2599999999999997E-2</v>
      </c>
      <c r="P1924" s="7">
        <v>0.19170000000000001</v>
      </c>
      <c r="Q1924" t="s">
        <v>31</v>
      </c>
      <c r="W1924" s="6"/>
      <c r="Y1924" s="6"/>
      <c r="AA1924" s="7"/>
      <c r="AC1924" s="7"/>
      <c r="AI1924" s="7"/>
      <c r="AJ1924" s="7"/>
    </row>
    <row r="1925" spans="1:36">
      <c r="A1925" t="s">
        <v>469</v>
      </c>
      <c r="B1925" t="s">
        <v>30</v>
      </c>
      <c r="C1925" s="6">
        <v>44579.388877314814</v>
      </c>
      <c r="D1925">
        <v>266.45</v>
      </c>
      <c r="E1925" s="6">
        <v>44579.621516203704</v>
      </c>
      <c r="F1925">
        <v>190.85</v>
      </c>
      <c r="G1925" s="7">
        <v>-0.28370000000000001</v>
      </c>
      <c r="H1925">
        <v>60372.95</v>
      </c>
      <c r="I1925" s="7">
        <v>0.2666</v>
      </c>
      <c r="J1925">
        <v>850</v>
      </c>
      <c r="K1925">
        <v>226482.52</v>
      </c>
      <c r="L1925">
        <v>22828083.93</v>
      </c>
      <c r="M1925">
        <v>68</v>
      </c>
      <c r="N1925">
        <v>887.84</v>
      </c>
      <c r="O1925" s="7">
        <v>-0.21959999999999999</v>
      </c>
      <c r="P1925" s="7">
        <v>0.61040000000000005</v>
      </c>
      <c r="Q1925" t="s">
        <v>31</v>
      </c>
      <c r="W1925" s="6"/>
      <c r="Y1925" s="6"/>
      <c r="AA1925" s="7"/>
      <c r="AC1925" s="7"/>
      <c r="AI1925" s="7"/>
      <c r="AJ1925" s="7"/>
    </row>
    <row r="1926" spans="1:36">
      <c r="A1926" t="s">
        <v>499</v>
      </c>
      <c r="B1926" t="s">
        <v>30</v>
      </c>
      <c r="C1926" s="6">
        <v>44579.621516203704</v>
      </c>
      <c r="D1926">
        <v>284.10000000000002</v>
      </c>
      <c r="E1926" s="6">
        <v>44581.388877314814</v>
      </c>
      <c r="F1926">
        <v>25.3</v>
      </c>
      <c r="G1926" s="7">
        <v>-0.91090000000000004</v>
      </c>
      <c r="H1926">
        <v>217350.1</v>
      </c>
      <c r="I1926" s="7">
        <v>0.90010000000000001</v>
      </c>
      <c r="J1926">
        <v>850</v>
      </c>
      <c r="K1926">
        <v>241485</v>
      </c>
      <c r="L1926">
        <v>23045434.030000001</v>
      </c>
      <c r="M1926">
        <v>88</v>
      </c>
      <c r="N1926">
        <v>2469.89</v>
      </c>
      <c r="O1926" s="7">
        <v>-0.19040000000000001</v>
      </c>
      <c r="P1926" s="7">
        <v>0.91090000000000004</v>
      </c>
      <c r="Q1926" t="s">
        <v>31</v>
      </c>
      <c r="W1926" s="6"/>
      <c r="Y1926" s="6"/>
      <c r="AA1926" s="7"/>
      <c r="AC1926" s="7"/>
      <c r="AI1926" s="7"/>
      <c r="AJ1926" s="7"/>
    </row>
    <row r="1927" spans="1:36">
      <c r="A1927" t="s">
        <v>460</v>
      </c>
      <c r="B1927" t="s">
        <v>30</v>
      </c>
      <c r="C1927" s="6">
        <v>44581.388877314814</v>
      </c>
      <c r="D1927">
        <v>133.30000000000001</v>
      </c>
      <c r="E1927" s="6">
        <v>44581.479155092595</v>
      </c>
      <c r="F1927">
        <v>255.4</v>
      </c>
      <c r="G1927" s="7">
        <v>0.91600000000000004</v>
      </c>
      <c r="H1927">
        <v>-107088.95</v>
      </c>
      <c r="I1927" s="7">
        <v>-0.94510000000000005</v>
      </c>
      <c r="J1927">
        <v>850</v>
      </c>
      <c r="K1927">
        <v>113305</v>
      </c>
      <c r="L1927">
        <v>22938345.079999998</v>
      </c>
      <c r="M1927">
        <v>27</v>
      </c>
      <c r="N1927">
        <v>-3966.26</v>
      </c>
      <c r="O1927" s="7">
        <v>-0.91600000000000004</v>
      </c>
      <c r="P1927" s="7">
        <v>0.29260000000000003</v>
      </c>
      <c r="Q1927" t="s">
        <v>31</v>
      </c>
      <c r="W1927" s="6"/>
      <c r="Y1927" s="6"/>
      <c r="AA1927" s="7"/>
      <c r="AC1927" s="7"/>
      <c r="AI1927" s="7"/>
      <c r="AJ1927" s="7"/>
    </row>
    <row r="1928" spans="1:36">
      <c r="A1928" t="s">
        <v>500</v>
      </c>
      <c r="B1928" t="s">
        <v>30</v>
      </c>
      <c r="C1928" s="6">
        <v>44581.479155092595</v>
      </c>
      <c r="D1928">
        <v>106.1</v>
      </c>
      <c r="E1928" s="6">
        <v>44581.645821759259</v>
      </c>
      <c r="F1928">
        <v>0.1</v>
      </c>
      <c r="G1928" s="7">
        <v>-0.99909999999999999</v>
      </c>
      <c r="H1928">
        <v>89197.3</v>
      </c>
      <c r="I1928" s="7">
        <v>0.98899999999999999</v>
      </c>
      <c r="J1928">
        <v>850</v>
      </c>
      <c r="K1928">
        <v>90185</v>
      </c>
      <c r="L1928">
        <v>23027542.379999999</v>
      </c>
      <c r="M1928">
        <v>49</v>
      </c>
      <c r="N1928">
        <v>1820.35</v>
      </c>
      <c r="O1928" s="7">
        <v>-0.87229999999999996</v>
      </c>
      <c r="P1928" s="7">
        <v>0.99909999999999999</v>
      </c>
      <c r="Q1928" t="s">
        <v>31</v>
      </c>
      <c r="W1928" s="6"/>
      <c r="Y1928" s="6"/>
      <c r="AA1928" s="7"/>
      <c r="AC1928" s="7"/>
      <c r="AI1928" s="7"/>
      <c r="AJ1928" s="7"/>
    </row>
    <row r="1929" spans="1:36">
      <c r="A1929" t="s">
        <v>458</v>
      </c>
      <c r="B1929" t="s">
        <v>30</v>
      </c>
      <c r="C1929" s="6">
        <v>44582.388877314814</v>
      </c>
      <c r="D1929">
        <v>477.05</v>
      </c>
      <c r="E1929" s="6">
        <v>44582.520821759259</v>
      </c>
      <c r="F1929">
        <v>567.79999999999995</v>
      </c>
      <c r="G1929" s="7">
        <v>0.19020000000000001</v>
      </c>
      <c r="H1929">
        <v>-91078.65</v>
      </c>
      <c r="I1929" s="7">
        <v>-0.21210000000000001</v>
      </c>
      <c r="J1929">
        <v>900</v>
      </c>
      <c r="K1929">
        <v>429345</v>
      </c>
      <c r="L1929">
        <v>22936463.73</v>
      </c>
      <c r="M1929">
        <v>39</v>
      </c>
      <c r="N1929">
        <v>-2335.35</v>
      </c>
      <c r="O1929" s="7">
        <v>-0.19020000000000001</v>
      </c>
      <c r="P1929" s="7">
        <v>0.21049999999999999</v>
      </c>
      <c r="Q1929" t="s">
        <v>31</v>
      </c>
      <c r="W1929" s="6"/>
      <c r="Y1929" s="6"/>
      <c r="AA1929" s="7"/>
      <c r="AC1929" s="7"/>
      <c r="AI1929" s="7"/>
      <c r="AJ1929" s="7"/>
    </row>
    <row r="1930" spans="1:36">
      <c r="A1930" t="s">
        <v>501</v>
      </c>
      <c r="B1930" t="s">
        <v>30</v>
      </c>
      <c r="C1930" s="6">
        <v>44582.520821759259</v>
      </c>
      <c r="D1930">
        <v>391.7</v>
      </c>
      <c r="E1930" s="6">
        <v>44582.618043981478</v>
      </c>
      <c r="F1930">
        <v>546.5</v>
      </c>
      <c r="G1930" s="7">
        <v>0.3952</v>
      </c>
      <c r="H1930">
        <v>-147763.79999999999</v>
      </c>
      <c r="I1930" s="7">
        <v>-0.41920000000000002</v>
      </c>
      <c r="J1930">
        <v>900</v>
      </c>
      <c r="K1930">
        <v>352530</v>
      </c>
      <c r="L1930">
        <v>22788699.93</v>
      </c>
      <c r="M1930">
        <v>29</v>
      </c>
      <c r="N1930">
        <v>-5095.3</v>
      </c>
      <c r="O1930" s="7">
        <v>-0.3952</v>
      </c>
      <c r="P1930" s="7">
        <v>0.1726</v>
      </c>
      <c r="Q1930" t="s">
        <v>31</v>
      </c>
      <c r="W1930" s="6"/>
      <c r="Y1930" s="6"/>
      <c r="AA1930" s="7"/>
      <c r="AC1930" s="7"/>
      <c r="AI1930" s="7"/>
      <c r="AJ1930" s="7"/>
    </row>
    <row r="1931" spans="1:36">
      <c r="A1931" t="s">
        <v>502</v>
      </c>
      <c r="B1931" t="s">
        <v>30</v>
      </c>
      <c r="C1931" s="6">
        <v>44582.618043981478</v>
      </c>
      <c r="D1931">
        <v>435.65</v>
      </c>
      <c r="E1931" s="6">
        <v>44582.645821759259</v>
      </c>
      <c r="F1931">
        <v>647</v>
      </c>
      <c r="G1931" s="7">
        <v>0.48509999999999998</v>
      </c>
      <c r="H1931">
        <v>-199958.85</v>
      </c>
      <c r="I1931" s="7">
        <v>-0.51</v>
      </c>
      <c r="J1931">
        <v>900</v>
      </c>
      <c r="K1931">
        <v>392085</v>
      </c>
      <c r="L1931">
        <v>22588741.079999998</v>
      </c>
      <c r="M1931">
        <v>9</v>
      </c>
      <c r="N1931">
        <v>-22217.65</v>
      </c>
      <c r="O1931" s="7">
        <v>-0.48509999999999998</v>
      </c>
      <c r="P1931" s="7">
        <v>6.9199999999999998E-2</v>
      </c>
      <c r="Q1931" t="s">
        <v>31</v>
      </c>
      <c r="W1931" s="6"/>
      <c r="Y1931" s="6"/>
      <c r="AA1931" s="7"/>
      <c r="AC1931" s="7"/>
      <c r="AI1931" s="7"/>
      <c r="AJ1931" s="7"/>
    </row>
    <row r="1932" spans="1:36">
      <c r="A1932" t="s">
        <v>501</v>
      </c>
      <c r="B1932" t="s">
        <v>30</v>
      </c>
      <c r="C1932" s="6">
        <v>44585.388877314814</v>
      </c>
      <c r="D1932">
        <v>356</v>
      </c>
      <c r="E1932" s="6">
        <v>44585.45484953704</v>
      </c>
      <c r="F1932">
        <v>436.3</v>
      </c>
      <c r="G1932" s="7">
        <v>0.22559999999999999</v>
      </c>
      <c r="H1932">
        <v>-74989.55</v>
      </c>
      <c r="I1932" s="7">
        <v>-0.24779999999999999</v>
      </c>
      <c r="J1932">
        <v>850</v>
      </c>
      <c r="K1932">
        <v>302600</v>
      </c>
      <c r="L1932">
        <v>22513751.530000001</v>
      </c>
      <c r="M1932">
        <v>20</v>
      </c>
      <c r="N1932">
        <v>-3749.48</v>
      </c>
      <c r="O1932" s="7">
        <v>-0.43259999999999998</v>
      </c>
      <c r="P1932" s="7">
        <v>0.12909999999999999</v>
      </c>
      <c r="Q1932" t="s">
        <v>31</v>
      </c>
      <c r="W1932" s="6"/>
      <c r="Y1932" s="6"/>
      <c r="AA1932" s="7"/>
      <c r="AC1932" s="7"/>
      <c r="AI1932" s="7"/>
      <c r="AJ1932" s="7"/>
    </row>
    <row r="1933" spans="1:36">
      <c r="A1933" t="s">
        <v>458</v>
      </c>
      <c r="B1933" t="s">
        <v>30</v>
      </c>
      <c r="C1933" s="6">
        <v>44585.45484953704</v>
      </c>
      <c r="D1933">
        <v>402.75</v>
      </c>
      <c r="E1933" s="6">
        <v>44586.406238425923</v>
      </c>
      <c r="F1933">
        <v>292.05</v>
      </c>
      <c r="G1933" s="7">
        <v>-0.27489999999999998</v>
      </c>
      <c r="H1933">
        <v>88189.2</v>
      </c>
      <c r="I1933" s="7">
        <v>0.2576</v>
      </c>
      <c r="J1933">
        <v>850</v>
      </c>
      <c r="K1933">
        <v>342337.5</v>
      </c>
      <c r="L1933">
        <v>22601940.73</v>
      </c>
      <c r="M1933">
        <v>64</v>
      </c>
      <c r="N1933">
        <v>1377.96</v>
      </c>
      <c r="O1933" s="7">
        <v>-4.1799999999999997E-2</v>
      </c>
      <c r="P1933" s="7">
        <v>0.81130000000000002</v>
      </c>
      <c r="Q1933" t="s">
        <v>31</v>
      </c>
      <c r="W1933" s="6"/>
      <c r="Y1933" s="6"/>
      <c r="AA1933" s="7"/>
      <c r="AC1933" s="7"/>
      <c r="AI1933" s="7"/>
      <c r="AJ1933" s="7"/>
    </row>
    <row r="1934" spans="1:36">
      <c r="A1934" t="s">
        <v>450</v>
      </c>
      <c r="B1934" t="s">
        <v>30</v>
      </c>
      <c r="C1934" s="6">
        <v>44586.406238425923</v>
      </c>
      <c r="D1934">
        <v>461.6</v>
      </c>
      <c r="E1934" s="6">
        <v>44588.388877314814</v>
      </c>
      <c r="F1934">
        <v>221.45</v>
      </c>
      <c r="G1934" s="7">
        <v>-0.52029999999999998</v>
      </c>
      <c r="H1934">
        <v>209987.55</v>
      </c>
      <c r="I1934" s="7">
        <v>0.50549999999999995</v>
      </c>
      <c r="J1934">
        <v>900</v>
      </c>
      <c r="K1934">
        <v>415440</v>
      </c>
      <c r="L1934">
        <v>22811928.280000001</v>
      </c>
      <c r="M1934">
        <v>73</v>
      </c>
      <c r="N1934">
        <v>2876.54</v>
      </c>
      <c r="O1934" s="7">
        <v>-0.1094</v>
      </c>
      <c r="P1934" s="7">
        <v>0.85209999999999997</v>
      </c>
      <c r="Q1934" t="s">
        <v>31</v>
      </c>
      <c r="W1934" s="6"/>
      <c r="Y1934" s="6"/>
      <c r="AA1934" s="7"/>
      <c r="AC1934" s="7"/>
      <c r="AI1934" s="7"/>
      <c r="AJ1934" s="7"/>
    </row>
    <row r="1935" spans="1:36">
      <c r="A1935" t="s">
        <v>391</v>
      </c>
      <c r="B1935" t="s">
        <v>30</v>
      </c>
      <c r="C1935" s="6">
        <v>44588.388877314814</v>
      </c>
      <c r="D1935">
        <v>229.9</v>
      </c>
      <c r="E1935" s="6">
        <v>44588.545127314814</v>
      </c>
      <c r="F1935">
        <v>363.45</v>
      </c>
      <c r="G1935" s="7">
        <v>0.58089999999999997</v>
      </c>
      <c r="H1935">
        <v>-125535.15</v>
      </c>
      <c r="I1935" s="7">
        <v>-0.60670000000000002</v>
      </c>
      <c r="J1935">
        <v>900</v>
      </c>
      <c r="K1935">
        <v>206910</v>
      </c>
      <c r="L1935">
        <v>22686393.129999999</v>
      </c>
      <c r="M1935">
        <v>46</v>
      </c>
      <c r="N1935">
        <v>-2729.03</v>
      </c>
      <c r="O1935" s="7">
        <v>-0.7399</v>
      </c>
      <c r="P1935" s="7">
        <v>0.505</v>
      </c>
      <c r="Q1935" t="s">
        <v>31</v>
      </c>
      <c r="W1935" s="6"/>
      <c r="Y1935" s="6"/>
      <c r="AA1935" s="7"/>
      <c r="AC1935" s="7"/>
      <c r="AI1935" s="7"/>
      <c r="AJ1935" s="7"/>
    </row>
    <row r="1936" spans="1:36">
      <c r="A1936" t="s">
        <v>491</v>
      </c>
      <c r="B1936" t="s">
        <v>30</v>
      </c>
      <c r="C1936" s="6">
        <v>44588.545127314814</v>
      </c>
      <c r="D1936">
        <v>114.65</v>
      </c>
      <c r="E1936" s="6">
        <v>44588.645821759259</v>
      </c>
      <c r="F1936">
        <v>0.15</v>
      </c>
      <c r="G1936" s="7">
        <v>-0.99870000000000003</v>
      </c>
      <c r="H1936">
        <v>102016.8</v>
      </c>
      <c r="I1936" s="7">
        <v>0.98870000000000002</v>
      </c>
      <c r="J1936">
        <v>900</v>
      </c>
      <c r="K1936">
        <v>103185</v>
      </c>
      <c r="L1936">
        <v>22788409.93</v>
      </c>
      <c r="M1936">
        <v>30</v>
      </c>
      <c r="N1936">
        <v>3400.56</v>
      </c>
      <c r="O1936" s="7">
        <v>-0.56999999999999995</v>
      </c>
      <c r="P1936" s="7">
        <v>0.99870000000000003</v>
      </c>
      <c r="Q1936" t="s">
        <v>31</v>
      </c>
      <c r="W1936" s="6"/>
      <c r="Y1936" s="6"/>
      <c r="AA1936" s="7"/>
      <c r="AC1936" s="7"/>
      <c r="AI1936" s="7"/>
      <c r="AJ1936" s="7"/>
    </row>
    <row r="1937" spans="1:36">
      <c r="A1937" t="s">
        <v>469</v>
      </c>
      <c r="B1937" t="s">
        <v>30</v>
      </c>
      <c r="C1937" s="6">
        <v>44589.388877314814</v>
      </c>
      <c r="D1937">
        <v>717.25</v>
      </c>
      <c r="E1937" s="6">
        <v>44589.576377314814</v>
      </c>
      <c r="F1937">
        <v>832.25</v>
      </c>
      <c r="G1937" s="7">
        <v>0.1603</v>
      </c>
      <c r="H1937">
        <v>-110920.75</v>
      </c>
      <c r="I1937" s="7">
        <v>-0.18190000000000001</v>
      </c>
      <c r="J1937">
        <v>850</v>
      </c>
      <c r="K1937">
        <v>609662.5</v>
      </c>
      <c r="L1937">
        <v>22677489.18</v>
      </c>
      <c r="M1937">
        <v>55</v>
      </c>
      <c r="N1937">
        <v>-2016.74</v>
      </c>
      <c r="O1937" s="7">
        <v>-0.27729999999999999</v>
      </c>
      <c r="P1937" s="7">
        <v>0.1439</v>
      </c>
      <c r="Q1937" t="s">
        <v>31</v>
      </c>
      <c r="W1937" s="6"/>
      <c r="Y1937" s="6"/>
      <c r="AA1937" s="7"/>
      <c r="AC1937" s="7"/>
      <c r="AI1937" s="7"/>
      <c r="AJ1937" s="7"/>
    </row>
    <row r="1938" spans="1:36">
      <c r="A1938" t="s">
        <v>462</v>
      </c>
      <c r="B1938" t="s">
        <v>30</v>
      </c>
      <c r="C1938" s="6">
        <v>44589.576377314814</v>
      </c>
      <c r="D1938">
        <v>693.1</v>
      </c>
      <c r="E1938" s="6">
        <v>44592.506932870368</v>
      </c>
      <c r="F1938">
        <v>664.35</v>
      </c>
      <c r="G1938" s="7">
        <v>-4.1500000000000002E-2</v>
      </c>
      <c r="H1938">
        <v>12899.18</v>
      </c>
      <c r="I1938" s="7">
        <v>2.1899999999999999E-2</v>
      </c>
      <c r="J1938">
        <v>850</v>
      </c>
      <c r="K1938">
        <v>589135</v>
      </c>
      <c r="L1938">
        <v>22690388.359999999</v>
      </c>
      <c r="M1938">
        <v>58</v>
      </c>
      <c r="N1938">
        <v>222.4</v>
      </c>
      <c r="O1938" s="7">
        <v>-5.1900000000000002E-2</v>
      </c>
      <c r="P1938" s="7">
        <v>0.29270000000000002</v>
      </c>
      <c r="Q1938" t="s">
        <v>31</v>
      </c>
      <c r="W1938" s="6"/>
      <c r="Y1938" s="6"/>
      <c r="AA1938" s="7"/>
      <c r="AC1938" s="7"/>
      <c r="AI1938" s="7"/>
      <c r="AJ1938" s="7"/>
    </row>
    <row r="1939" spans="1:36">
      <c r="A1939" t="s">
        <v>464</v>
      </c>
      <c r="B1939" t="s">
        <v>30</v>
      </c>
      <c r="C1939" s="6">
        <v>44592.506932870368</v>
      </c>
      <c r="D1939">
        <v>699.8</v>
      </c>
      <c r="E1939" s="6">
        <v>44593.545127314814</v>
      </c>
      <c r="F1939">
        <v>475.4</v>
      </c>
      <c r="G1939" s="7">
        <v>-0.32069999999999999</v>
      </c>
      <c r="H1939">
        <v>180750.8</v>
      </c>
      <c r="I1939" s="7">
        <v>0.3039</v>
      </c>
      <c r="J1939">
        <v>850</v>
      </c>
      <c r="K1939">
        <v>594830</v>
      </c>
      <c r="L1939">
        <v>22871139.16</v>
      </c>
      <c r="M1939">
        <v>89</v>
      </c>
      <c r="N1939">
        <v>2030.91</v>
      </c>
      <c r="O1939" s="7">
        <v>-0.1125</v>
      </c>
      <c r="P1939" s="7">
        <v>0.59640000000000004</v>
      </c>
      <c r="Q1939" t="s">
        <v>31</v>
      </c>
      <c r="W1939" s="6"/>
      <c r="Y1939" s="6"/>
      <c r="AA1939" s="7"/>
      <c r="AC1939" s="7"/>
      <c r="AI1939" s="7"/>
      <c r="AJ1939" s="7"/>
    </row>
    <row r="1940" spans="1:36">
      <c r="A1940" t="s">
        <v>462</v>
      </c>
      <c r="B1940" t="s">
        <v>30</v>
      </c>
      <c r="C1940" s="6">
        <v>44593.545127314814</v>
      </c>
      <c r="D1940">
        <v>524.65</v>
      </c>
      <c r="E1940" s="6">
        <v>44593.607627314814</v>
      </c>
      <c r="F1940">
        <v>694.6</v>
      </c>
      <c r="G1940" s="7">
        <v>0.32390000000000002</v>
      </c>
      <c r="H1940">
        <v>-154821.13</v>
      </c>
      <c r="I1940" s="7">
        <v>-0.34720000000000001</v>
      </c>
      <c r="J1940">
        <v>850</v>
      </c>
      <c r="K1940">
        <v>445952.53</v>
      </c>
      <c r="L1940">
        <v>22716318.030000001</v>
      </c>
      <c r="M1940">
        <v>19</v>
      </c>
      <c r="N1940">
        <v>-8148.48</v>
      </c>
      <c r="O1940" s="7">
        <v>-0.34360000000000002</v>
      </c>
      <c r="P1940" s="7">
        <v>0.35699999999999998</v>
      </c>
      <c r="Q1940" t="s">
        <v>31</v>
      </c>
      <c r="W1940" s="6"/>
      <c r="Y1940" s="6"/>
      <c r="AA1940" s="7"/>
      <c r="AC1940" s="7"/>
      <c r="AI1940" s="7"/>
      <c r="AJ1940" s="7"/>
    </row>
    <row r="1941" spans="1:36">
      <c r="A1941" t="s">
        <v>503</v>
      </c>
      <c r="B1941" t="s">
        <v>30</v>
      </c>
      <c r="C1941" s="6">
        <v>44593.607627314814</v>
      </c>
      <c r="D1941">
        <v>432</v>
      </c>
      <c r="E1941" s="6">
        <v>44595.576377314814</v>
      </c>
      <c r="F1941">
        <v>5.8</v>
      </c>
      <c r="G1941" s="7">
        <v>-0.98660000000000003</v>
      </c>
      <c r="H1941">
        <v>358548.7</v>
      </c>
      <c r="I1941" s="7">
        <v>0.97640000000000005</v>
      </c>
      <c r="J1941">
        <v>850</v>
      </c>
      <c r="K1941">
        <v>367200</v>
      </c>
      <c r="L1941">
        <v>23074866.73</v>
      </c>
      <c r="M1941">
        <v>146</v>
      </c>
      <c r="N1941">
        <v>2455.81</v>
      </c>
      <c r="O1941" s="7">
        <v>-0.26929999999999998</v>
      </c>
      <c r="P1941" s="7">
        <v>0.9919</v>
      </c>
      <c r="Q1941" t="s">
        <v>31</v>
      </c>
      <c r="W1941" s="6"/>
      <c r="Y1941" s="6"/>
      <c r="AA1941" s="7"/>
      <c r="AC1941" s="7"/>
      <c r="AI1941" s="7"/>
      <c r="AJ1941" s="7"/>
    </row>
    <row r="1942" spans="1:36">
      <c r="A1942" t="s">
        <v>504</v>
      </c>
      <c r="B1942" t="s">
        <v>30</v>
      </c>
      <c r="C1942" s="6">
        <v>44595.576377314814</v>
      </c>
      <c r="D1942">
        <v>110.05</v>
      </c>
      <c r="E1942" s="6">
        <v>44595.645821759259</v>
      </c>
      <c r="F1942">
        <v>0.05</v>
      </c>
      <c r="G1942" s="7">
        <v>-0.99950000000000006</v>
      </c>
      <c r="H1942">
        <v>92564.15</v>
      </c>
      <c r="I1942" s="7">
        <v>0.98950000000000005</v>
      </c>
      <c r="J1942">
        <v>850</v>
      </c>
      <c r="K1942">
        <v>93542.5</v>
      </c>
      <c r="L1942">
        <v>23167430.879999999</v>
      </c>
      <c r="M1942">
        <v>21</v>
      </c>
      <c r="N1942">
        <v>4407.82</v>
      </c>
      <c r="O1942" s="7">
        <v>-0.45069999999999999</v>
      </c>
      <c r="P1942" s="7">
        <v>0.99950000000000006</v>
      </c>
      <c r="Q1942" t="s">
        <v>31</v>
      </c>
      <c r="W1942" s="6"/>
      <c r="Y1942" s="6"/>
      <c r="AA1942" s="7"/>
      <c r="AC1942" s="7"/>
      <c r="AI1942" s="7"/>
      <c r="AJ1942" s="7"/>
    </row>
    <row r="1943" spans="1:36">
      <c r="A1943" t="s">
        <v>481</v>
      </c>
      <c r="B1943" t="s">
        <v>30</v>
      </c>
      <c r="C1943" s="6">
        <v>44596.388877314814</v>
      </c>
      <c r="D1943">
        <v>463.65</v>
      </c>
      <c r="E1943" s="6">
        <v>44600.527766203704</v>
      </c>
      <c r="F1943">
        <v>60.35</v>
      </c>
      <c r="G1943" s="7">
        <v>-0.86980000000000002</v>
      </c>
      <c r="H1943">
        <v>338351</v>
      </c>
      <c r="I1943" s="7">
        <v>0.85850000000000004</v>
      </c>
      <c r="J1943">
        <v>850</v>
      </c>
      <c r="K1943">
        <v>394102.5</v>
      </c>
      <c r="L1943">
        <v>23505781.879999999</v>
      </c>
      <c r="M1943">
        <v>195</v>
      </c>
      <c r="N1943">
        <v>1735.13</v>
      </c>
      <c r="O1943" s="7">
        <v>-0.34789999999999999</v>
      </c>
      <c r="P1943" s="7">
        <v>0.94420000000000004</v>
      </c>
      <c r="Q1943" t="s">
        <v>31</v>
      </c>
      <c r="W1943" s="6"/>
      <c r="Y1943" s="6"/>
      <c r="AA1943" s="7"/>
      <c r="AC1943" s="7"/>
      <c r="AI1943" s="7"/>
      <c r="AJ1943" s="7"/>
    </row>
    <row r="1944" spans="1:36">
      <c r="A1944" t="s">
        <v>464</v>
      </c>
      <c r="B1944" t="s">
        <v>30</v>
      </c>
      <c r="C1944" s="6">
        <v>44600.527766203704</v>
      </c>
      <c r="D1944">
        <v>337.45</v>
      </c>
      <c r="E1944" s="6">
        <v>44602.645821759259</v>
      </c>
      <c r="F1944">
        <v>0.05</v>
      </c>
      <c r="G1944" s="7">
        <v>-0.99990000000000001</v>
      </c>
      <c r="H1944">
        <v>300622.48</v>
      </c>
      <c r="I1944" s="7">
        <v>0.9899</v>
      </c>
      <c r="J1944">
        <v>899.99990000000003</v>
      </c>
      <c r="K1944">
        <v>303705</v>
      </c>
      <c r="L1944">
        <v>23806404.359999999</v>
      </c>
      <c r="M1944">
        <v>189</v>
      </c>
      <c r="N1944">
        <v>1590.6</v>
      </c>
      <c r="O1944" s="7">
        <v>-0.70369999999999999</v>
      </c>
      <c r="P1944" s="7">
        <v>0.99990000000000001</v>
      </c>
      <c r="Q1944" t="s">
        <v>31</v>
      </c>
      <c r="W1944" s="6"/>
      <c r="Y1944" s="6"/>
      <c r="AA1944" s="7"/>
      <c r="AC1944" s="7"/>
      <c r="AI1944" s="7"/>
      <c r="AJ1944" s="7"/>
    </row>
    <row r="1945" spans="1:36">
      <c r="A1945" t="s">
        <v>488</v>
      </c>
      <c r="B1945" t="s">
        <v>30</v>
      </c>
      <c r="C1945" s="6">
        <v>44603.388877314814</v>
      </c>
      <c r="D1945">
        <v>417.3</v>
      </c>
      <c r="E1945" s="6">
        <v>44603.569432870368</v>
      </c>
      <c r="F1945">
        <v>437.75</v>
      </c>
      <c r="G1945" s="7">
        <v>4.9000000000000002E-2</v>
      </c>
      <c r="H1945">
        <v>-24650.42</v>
      </c>
      <c r="I1945" s="7">
        <v>-6.9500000000000006E-2</v>
      </c>
      <c r="J1945">
        <v>850</v>
      </c>
      <c r="K1945">
        <v>354705</v>
      </c>
      <c r="L1945">
        <v>23781753.940000001</v>
      </c>
      <c r="M1945">
        <v>53</v>
      </c>
      <c r="N1945">
        <v>-465.1</v>
      </c>
      <c r="O1945" s="7">
        <v>-0.14499999999999999</v>
      </c>
      <c r="P1945" s="7">
        <v>0.24809999999999999</v>
      </c>
      <c r="Q1945" t="s">
        <v>31</v>
      </c>
      <c r="W1945" s="6"/>
      <c r="Y1945" s="6"/>
      <c r="AA1945" s="7"/>
      <c r="AC1945" s="7"/>
      <c r="AI1945" s="7"/>
      <c r="AJ1945" s="7"/>
    </row>
    <row r="1946" spans="1:36">
      <c r="A1946" t="s">
        <v>505</v>
      </c>
      <c r="B1946" t="s">
        <v>30</v>
      </c>
      <c r="C1946" s="6">
        <v>44603.569432870368</v>
      </c>
      <c r="D1946">
        <v>426.9</v>
      </c>
      <c r="E1946" s="6">
        <v>44603.618043981478</v>
      </c>
      <c r="F1946">
        <v>558.9</v>
      </c>
      <c r="G1946" s="7">
        <v>0.30919999999999997</v>
      </c>
      <c r="H1946">
        <v>-120579.3</v>
      </c>
      <c r="I1946" s="7">
        <v>-0.33229999999999998</v>
      </c>
      <c r="J1946">
        <v>850</v>
      </c>
      <c r="K1946">
        <v>362865</v>
      </c>
      <c r="L1946">
        <v>23661174.640000001</v>
      </c>
      <c r="M1946">
        <v>15</v>
      </c>
      <c r="N1946">
        <v>-8038.62</v>
      </c>
      <c r="O1946" s="7">
        <v>-0.3352</v>
      </c>
      <c r="P1946" s="7">
        <v>6.3E-2</v>
      </c>
      <c r="Q1946" t="s">
        <v>31</v>
      </c>
      <c r="W1946" s="6"/>
      <c r="Y1946" s="6"/>
      <c r="AA1946" s="7"/>
      <c r="AC1946" s="7"/>
      <c r="AI1946" s="7"/>
      <c r="AJ1946" s="7"/>
    </row>
    <row r="1947" spans="1:36">
      <c r="A1947" t="s">
        <v>499</v>
      </c>
      <c r="B1947" t="s">
        <v>30</v>
      </c>
      <c r="C1947" s="6">
        <v>44603.618043981478</v>
      </c>
      <c r="D1947">
        <v>416.4</v>
      </c>
      <c r="E1947" s="6">
        <v>44607.506932870368</v>
      </c>
      <c r="F1947">
        <v>38.799999999999997</v>
      </c>
      <c r="G1947" s="7">
        <v>-0.90680000000000005</v>
      </c>
      <c r="H1947">
        <v>317090.8</v>
      </c>
      <c r="I1947" s="7">
        <v>0.89590000000000003</v>
      </c>
      <c r="J1947">
        <v>850</v>
      </c>
      <c r="K1947">
        <v>353940</v>
      </c>
      <c r="L1947">
        <v>23978265.440000001</v>
      </c>
      <c r="M1947">
        <v>123</v>
      </c>
      <c r="N1947">
        <v>2577.9699999999998</v>
      </c>
      <c r="O1947" s="7">
        <v>-6.8900000000000003E-2</v>
      </c>
      <c r="P1947" s="7">
        <v>0.95889999999999997</v>
      </c>
      <c r="Q1947" t="s">
        <v>31</v>
      </c>
      <c r="W1947" s="6"/>
      <c r="Y1947" s="6"/>
      <c r="AA1947" s="7"/>
      <c r="AC1947" s="7"/>
      <c r="AI1947" s="7"/>
      <c r="AJ1947" s="7"/>
    </row>
    <row r="1948" spans="1:36">
      <c r="A1948" t="s">
        <v>392</v>
      </c>
      <c r="B1948" t="s">
        <v>30</v>
      </c>
      <c r="C1948" s="6">
        <v>44607.506932870368</v>
      </c>
      <c r="D1948">
        <v>387.9</v>
      </c>
      <c r="E1948" s="6">
        <v>44608.621516203704</v>
      </c>
      <c r="F1948">
        <v>90.8</v>
      </c>
      <c r="G1948" s="7">
        <v>-0.76590000000000003</v>
      </c>
      <c r="H1948">
        <v>263081.7</v>
      </c>
      <c r="I1948" s="7">
        <v>0.75360000000000005</v>
      </c>
      <c r="J1948">
        <v>900</v>
      </c>
      <c r="K1948">
        <v>349110</v>
      </c>
      <c r="L1948">
        <v>24241347.140000001</v>
      </c>
      <c r="M1948">
        <v>111</v>
      </c>
      <c r="N1948">
        <v>2370.11</v>
      </c>
      <c r="O1948" s="7">
        <v>-0.1968</v>
      </c>
      <c r="P1948" s="7">
        <v>0.94840000000000002</v>
      </c>
      <c r="Q1948" t="s">
        <v>31</v>
      </c>
      <c r="W1948" s="6"/>
      <c r="Y1948" s="6"/>
      <c r="AA1948" s="7"/>
      <c r="AC1948" s="7"/>
      <c r="AI1948" s="7"/>
      <c r="AJ1948" s="7"/>
    </row>
    <row r="1949" spans="1:36">
      <c r="A1949" t="s">
        <v>506</v>
      </c>
      <c r="B1949" t="s">
        <v>30</v>
      </c>
      <c r="C1949" s="6">
        <v>44608.621516203704</v>
      </c>
      <c r="D1949">
        <v>236</v>
      </c>
      <c r="E1949" s="6">
        <v>44609.645821759259</v>
      </c>
      <c r="F1949">
        <v>0.05</v>
      </c>
      <c r="G1949" s="7">
        <v>-0.99980000000000002</v>
      </c>
      <c r="H1949">
        <v>210230.55</v>
      </c>
      <c r="I1949" s="7">
        <v>0.98980000000000001</v>
      </c>
      <c r="J1949">
        <v>900</v>
      </c>
      <c r="K1949">
        <v>212400</v>
      </c>
      <c r="L1949">
        <v>24451577.690000001</v>
      </c>
      <c r="M1949">
        <v>85</v>
      </c>
      <c r="N1949">
        <v>2473.3000000000002</v>
      </c>
      <c r="O1949" s="7">
        <v>-0.31140000000000001</v>
      </c>
      <c r="P1949" s="7">
        <v>0.99980000000000002</v>
      </c>
      <c r="Q1949" t="s">
        <v>31</v>
      </c>
    </row>
    <row r="1950" spans="1:36">
      <c r="A1950" t="s">
        <v>458</v>
      </c>
      <c r="B1950" t="s">
        <v>30</v>
      </c>
      <c r="C1950" s="6">
        <v>44610.388877314814</v>
      </c>
      <c r="D1950">
        <v>593.45000000000005</v>
      </c>
      <c r="E1950" s="6">
        <v>44610.48609953704</v>
      </c>
      <c r="F1950">
        <v>664.15</v>
      </c>
      <c r="G1950" s="7">
        <v>0.1191</v>
      </c>
      <c r="H1950">
        <v>-74948.399999999994</v>
      </c>
      <c r="I1950" s="7">
        <v>-0.14030000000000001</v>
      </c>
      <c r="J1950">
        <v>900</v>
      </c>
      <c r="K1950">
        <v>534105</v>
      </c>
      <c r="L1950">
        <v>24376629.289999999</v>
      </c>
      <c r="M1950">
        <v>29</v>
      </c>
      <c r="N1950">
        <v>-2584.4299999999998</v>
      </c>
      <c r="O1950" s="7">
        <v>-0.19470000000000001</v>
      </c>
      <c r="P1950" s="7">
        <v>0.2132</v>
      </c>
      <c r="Q1950" t="s">
        <v>31</v>
      </c>
    </row>
    <row r="1951" spans="1:36">
      <c r="A1951" t="s">
        <v>501</v>
      </c>
      <c r="B1951" t="s">
        <v>30</v>
      </c>
      <c r="C1951" s="6">
        <v>44610.48609953704</v>
      </c>
      <c r="D1951">
        <v>516</v>
      </c>
      <c r="E1951" s="6">
        <v>44610.618043981478</v>
      </c>
      <c r="F1951">
        <v>551.79999999999995</v>
      </c>
      <c r="G1951" s="7">
        <v>6.9400000000000003E-2</v>
      </c>
      <c r="H1951">
        <v>-41830.199999999997</v>
      </c>
      <c r="I1951" s="7">
        <v>-9.01E-2</v>
      </c>
      <c r="J1951">
        <v>900</v>
      </c>
      <c r="K1951">
        <v>464400</v>
      </c>
      <c r="L1951">
        <v>24334799.09</v>
      </c>
      <c r="M1951">
        <v>39</v>
      </c>
      <c r="N1951">
        <v>-1072.57</v>
      </c>
      <c r="O1951" s="7">
        <v>-0.13070000000000001</v>
      </c>
      <c r="P1951" s="7">
        <v>0.18909999999999999</v>
      </c>
      <c r="Q1951" t="s">
        <v>31</v>
      </c>
    </row>
    <row r="1952" spans="1:36">
      <c r="A1952" t="s">
        <v>497</v>
      </c>
      <c r="B1952" t="s">
        <v>30</v>
      </c>
      <c r="C1952" s="6">
        <v>44610.618043981478</v>
      </c>
      <c r="D1952">
        <v>499.15</v>
      </c>
      <c r="E1952" s="6">
        <v>44613.447905092595</v>
      </c>
      <c r="F1952">
        <v>510.2</v>
      </c>
      <c r="G1952" s="7">
        <v>2.2100000000000002E-2</v>
      </c>
      <c r="H1952">
        <v>-19029.150000000001</v>
      </c>
      <c r="I1952" s="7">
        <v>-4.24E-2</v>
      </c>
      <c r="J1952">
        <v>900</v>
      </c>
      <c r="K1952">
        <v>449235</v>
      </c>
      <c r="L1952">
        <v>24315769.940000001</v>
      </c>
      <c r="M1952">
        <v>29</v>
      </c>
      <c r="N1952">
        <v>-656.18</v>
      </c>
      <c r="O1952" s="7">
        <v>-0.1135</v>
      </c>
      <c r="P1952" s="7">
        <v>0.4365</v>
      </c>
      <c r="Q1952" t="s">
        <v>31</v>
      </c>
    </row>
    <row r="1953" spans="1:17">
      <c r="A1953" t="s">
        <v>459</v>
      </c>
      <c r="B1953" t="s">
        <v>30</v>
      </c>
      <c r="C1953" s="6">
        <v>44613.447905092595</v>
      </c>
      <c r="D1953">
        <v>476.5</v>
      </c>
      <c r="E1953" s="6">
        <v>44613.638877314814</v>
      </c>
      <c r="F1953">
        <v>428.15</v>
      </c>
      <c r="G1953" s="7">
        <v>-0.10150000000000001</v>
      </c>
      <c r="H1953">
        <v>35373.15</v>
      </c>
      <c r="I1953" s="7">
        <v>8.2500000000000004E-2</v>
      </c>
      <c r="J1953">
        <v>900</v>
      </c>
      <c r="K1953">
        <v>428850</v>
      </c>
      <c r="L1953">
        <v>24351143.09</v>
      </c>
      <c r="M1953">
        <v>56</v>
      </c>
      <c r="N1953">
        <v>631.66</v>
      </c>
      <c r="O1953" s="7">
        <v>-5.04E-2</v>
      </c>
      <c r="P1953" s="7">
        <v>0.35870000000000002</v>
      </c>
      <c r="Q1953" t="s">
        <v>31</v>
      </c>
    </row>
    <row r="1954" spans="1:17">
      <c r="A1954" t="s">
        <v>465</v>
      </c>
      <c r="B1954" t="s">
        <v>30</v>
      </c>
      <c r="C1954" s="6">
        <v>44613.638877314814</v>
      </c>
      <c r="D1954">
        <v>390.45</v>
      </c>
      <c r="E1954" s="6">
        <v>44614.583321759259</v>
      </c>
      <c r="F1954">
        <v>207</v>
      </c>
      <c r="G1954" s="7">
        <v>-0.4698</v>
      </c>
      <c r="H1954">
        <v>159727.95000000001</v>
      </c>
      <c r="I1954" s="7">
        <v>0.45450000000000002</v>
      </c>
      <c r="J1954">
        <v>900</v>
      </c>
      <c r="K1954">
        <v>351405</v>
      </c>
      <c r="L1954">
        <v>24510871.039999999</v>
      </c>
      <c r="M1954">
        <v>62</v>
      </c>
      <c r="N1954">
        <v>2576.2600000000002</v>
      </c>
      <c r="O1954" s="7">
        <v>-3.7100000000000001E-2</v>
      </c>
      <c r="P1954" s="7">
        <v>0.72150000000000003</v>
      </c>
      <c r="Q1954" t="s">
        <v>31</v>
      </c>
    </row>
    <row r="1955" spans="1:17">
      <c r="A1955" t="s">
        <v>392</v>
      </c>
      <c r="B1955" t="s">
        <v>30</v>
      </c>
      <c r="C1955" s="6">
        <v>44614.583321759259</v>
      </c>
      <c r="D1955">
        <v>387.95</v>
      </c>
      <c r="E1955" s="6">
        <v>44615.607627314814</v>
      </c>
      <c r="F1955">
        <v>138.05000000000001</v>
      </c>
      <c r="G1955" s="7">
        <v>-0.64419999999999999</v>
      </c>
      <c r="H1955">
        <v>232408</v>
      </c>
      <c r="I1955" s="7">
        <v>0.63060000000000005</v>
      </c>
      <c r="J1955">
        <v>950</v>
      </c>
      <c r="K1955">
        <v>368552.5</v>
      </c>
      <c r="L1955">
        <v>24743279.039999999</v>
      </c>
      <c r="M1955">
        <v>85</v>
      </c>
      <c r="N1955">
        <v>2734.21</v>
      </c>
      <c r="O1955" s="7">
        <v>-0.23769999999999999</v>
      </c>
      <c r="P1955" s="7">
        <v>0.70609999999999995</v>
      </c>
      <c r="Q1955" t="s">
        <v>31</v>
      </c>
    </row>
    <row r="1956" spans="1:17">
      <c r="A1956" t="s">
        <v>457</v>
      </c>
      <c r="B1956" t="s">
        <v>30</v>
      </c>
      <c r="C1956" s="6">
        <v>44615.607627314814</v>
      </c>
      <c r="D1956">
        <v>274</v>
      </c>
      <c r="E1956" s="6">
        <v>44616.645821759259</v>
      </c>
      <c r="F1956">
        <v>0.1</v>
      </c>
      <c r="G1956" s="7">
        <v>-0.99960000000000004</v>
      </c>
      <c r="H1956">
        <v>244043.1</v>
      </c>
      <c r="I1956" s="7">
        <v>0.98960000000000004</v>
      </c>
      <c r="J1956">
        <v>900</v>
      </c>
      <c r="K1956">
        <v>246600</v>
      </c>
      <c r="L1956">
        <v>24987322.140000001</v>
      </c>
      <c r="M1956">
        <v>89</v>
      </c>
      <c r="N1956">
        <v>2742.06</v>
      </c>
      <c r="O1956" s="7">
        <v>-0.152</v>
      </c>
      <c r="P1956" s="7">
        <v>0.99960000000000004</v>
      </c>
      <c r="Q1956" t="s">
        <v>31</v>
      </c>
    </row>
    <row r="1957" spans="1:17">
      <c r="A1957" t="s">
        <v>406</v>
      </c>
      <c r="B1957" t="s">
        <v>30</v>
      </c>
      <c r="C1957" s="6">
        <v>44617.388877314814</v>
      </c>
      <c r="D1957">
        <v>625.95000000000005</v>
      </c>
      <c r="E1957" s="6">
        <v>44617.406238425923</v>
      </c>
      <c r="F1957">
        <v>734.95</v>
      </c>
      <c r="G1957" s="7">
        <v>0.1741</v>
      </c>
      <c r="H1957">
        <v>-116478.55</v>
      </c>
      <c r="I1957" s="7">
        <v>-0.19589999999999999</v>
      </c>
      <c r="J1957">
        <v>950</v>
      </c>
      <c r="K1957">
        <v>594652.5</v>
      </c>
      <c r="L1957">
        <v>24870843.59</v>
      </c>
      <c r="M1957">
        <v>6</v>
      </c>
      <c r="N1957">
        <v>-19413.09</v>
      </c>
      <c r="O1957" s="7">
        <v>-0.68489999999999995</v>
      </c>
      <c r="P1957" s="7">
        <v>0.30330000000000001</v>
      </c>
      <c r="Q1957" t="s">
        <v>31</v>
      </c>
    </row>
    <row r="1958" spans="1:17">
      <c r="A1958" t="s">
        <v>385</v>
      </c>
      <c r="B1958" t="s">
        <v>30</v>
      </c>
      <c r="C1958" s="6">
        <v>44617.406238425923</v>
      </c>
      <c r="D1958">
        <v>622.4</v>
      </c>
      <c r="E1958" s="6">
        <v>44620.388877314814</v>
      </c>
      <c r="F1958">
        <v>858.2</v>
      </c>
      <c r="G1958" s="7">
        <v>0.37890000000000001</v>
      </c>
      <c r="H1958">
        <v>-238075.68</v>
      </c>
      <c r="I1958" s="7">
        <v>-0.40260000000000001</v>
      </c>
      <c r="J1958">
        <v>949.99990000000003</v>
      </c>
      <c r="K1958">
        <v>591280</v>
      </c>
      <c r="L1958">
        <v>24632767.899999999</v>
      </c>
      <c r="M1958">
        <v>73</v>
      </c>
      <c r="N1958">
        <v>-3261.31</v>
      </c>
      <c r="O1958" s="7">
        <v>-0.37890000000000001</v>
      </c>
      <c r="P1958" s="7">
        <v>0.2031</v>
      </c>
      <c r="Q1958" t="s">
        <v>31</v>
      </c>
    </row>
    <row r="1959" spans="1:17">
      <c r="A1959" t="s">
        <v>386</v>
      </c>
      <c r="B1959" t="s">
        <v>30</v>
      </c>
      <c r="C1959" s="6">
        <v>44620.388877314814</v>
      </c>
      <c r="D1959">
        <v>558.5</v>
      </c>
      <c r="E1959" s="6">
        <v>44620.524293981478</v>
      </c>
      <c r="F1959">
        <v>839.8</v>
      </c>
      <c r="G1959" s="7">
        <v>0.50370000000000004</v>
      </c>
      <c r="H1959">
        <v>-280518.84999999998</v>
      </c>
      <c r="I1959" s="7">
        <v>-0.52869999999999995</v>
      </c>
      <c r="J1959">
        <v>950</v>
      </c>
      <c r="K1959">
        <v>530575</v>
      </c>
      <c r="L1959">
        <v>24352249.050000001</v>
      </c>
      <c r="M1959">
        <v>40</v>
      </c>
      <c r="N1959">
        <v>-7012.97</v>
      </c>
      <c r="O1959" s="7">
        <v>-0.54520000000000002</v>
      </c>
      <c r="P1959" s="7">
        <v>0.21920000000000001</v>
      </c>
      <c r="Q1959" t="s">
        <v>31</v>
      </c>
    </row>
    <row r="1960" spans="1:17">
      <c r="A1960" t="s">
        <v>492</v>
      </c>
      <c r="B1960" t="s">
        <v>30</v>
      </c>
      <c r="C1960" s="6">
        <v>44620.524293981478</v>
      </c>
      <c r="D1960">
        <v>609.5</v>
      </c>
      <c r="E1960" s="6">
        <v>44622.388877314814</v>
      </c>
      <c r="F1960">
        <v>1039.6500000000001</v>
      </c>
      <c r="G1960" s="7">
        <v>0.70569999999999999</v>
      </c>
      <c r="H1960">
        <v>-424309.43</v>
      </c>
      <c r="I1960" s="7">
        <v>-0.73280000000000001</v>
      </c>
      <c r="J1960">
        <v>950</v>
      </c>
      <c r="K1960">
        <v>579025</v>
      </c>
      <c r="L1960">
        <v>23927939.629999999</v>
      </c>
      <c r="M1960">
        <v>39</v>
      </c>
      <c r="N1960">
        <v>-10879.73</v>
      </c>
      <c r="O1960" s="7">
        <v>-2.1173000000000002</v>
      </c>
      <c r="P1960" s="7">
        <v>0.1168</v>
      </c>
      <c r="Q1960" t="s">
        <v>31</v>
      </c>
    </row>
    <row r="1961" spans="1:17">
      <c r="A1961" t="s">
        <v>403</v>
      </c>
      <c r="B1961" t="s">
        <v>30</v>
      </c>
      <c r="C1961" s="6">
        <v>44622.388877314814</v>
      </c>
      <c r="D1961">
        <v>525.9</v>
      </c>
      <c r="E1961" s="6">
        <v>44622.638877314814</v>
      </c>
      <c r="F1961">
        <v>536.45000000000005</v>
      </c>
      <c r="G1961" s="7">
        <v>2.01E-2</v>
      </c>
      <c r="H1961">
        <v>-20114.830000000002</v>
      </c>
      <c r="I1961" s="7">
        <v>-4.0300000000000002E-2</v>
      </c>
      <c r="J1961">
        <v>950</v>
      </c>
      <c r="K1961">
        <v>499605.03</v>
      </c>
      <c r="L1961">
        <v>23907824.800000001</v>
      </c>
      <c r="M1961">
        <v>73</v>
      </c>
      <c r="N1961">
        <v>-275.55</v>
      </c>
      <c r="O1961" s="7">
        <v>-0.25600000000000001</v>
      </c>
      <c r="P1961" s="7">
        <v>0.56220000000000003</v>
      </c>
      <c r="Q1961" t="s">
        <v>31</v>
      </c>
    </row>
    <row r="1962" spans="1:17">
      <c r="A1962" t="s">
        <v>402</v>
      </c>
      <c r="B1962" t="s">
        <v>30</v>
      </c>
      <c r="C1962" s="6">
        <v>44622.638877314814</v>
      </c>
      <c r="D1962">
        <v>374.15</v>
      </c>
      <c r="E1962" s="6">
        <v>44623.451377314814</v>
      </c>
      <c r="F1962">
        <v>433.5</v>
      </c>
      <c r="G1962" s="7">
        <v>0.15859999999999999</v>
      </c>
      <c r="H1962">
        <v>-64055.18</v>
      </c>
      <c r="I1962" s="7">
        <v>-0.1802</v>
      </c>
      <c r="J1962">
        <v>950</v>
      </c>
      <c r="K1962">
        <v>355442.5</v>
      </c>
      <c r="L1962">
        <v>23843769.620000001</v>
      </c>
      <c r="M1962">
        <v>24</v>
      </c>
      <c r="N1962">
        <v>-2668.97</v>
      </c>
      <c r="O1962" s="7">
        <v>-0.2054</v>
      </c>
      <c r="P1962" s="7">
        <v>0.72109999999999996</v>
      </c>
      <c r="Q1962" t="s">
        <v>31</v>
      </c>
    </row>
    <row r="1963" spans="1:17">
      <c r="A1963" t="s">
        <v>436</v>
      </c>
      <c r="B1963" t="s">
        <v>30</v>
      </c>
      <c r="C1963" s="6">
        <v>44623.451377314814</v>
      </c>
      <c r="D1963">
        <v>228.1</v>
      </c>
      <c r="E1963" s="6">
        <v>44623.645821759259</v>
      </c>
      <c r="F1963">
        <v>0.05</v>
      </c>
      <c r="G1963" s="7">
        <v>-0.99980000000000002</v>
      </c>
      <c r="H1963">
        <v>214480.07</v>
      </c>
      <c r="I1963" s="7">
        <v>0.98980000000000001</v>
      </c>
      <c r="J1963">
        <v>950</v>
      </c>
      <c r="K1963">
        <v>216695</v>
      </c>
      <c r="L1963">
        <v>24058249.699999999</v>
      </c>
      <c r="M1963">
        <v>57</v>
      </c>
      <c r="N1963">
        <v>3762.81</v>
      </c>
      <c r="O1963" s="7">
        <v>-0.5081</v>
      </c>
      <c r="P1963" s="7">
        <v>0.99980000000000002</v>
      </c>
      <c r="Q1963" t="s">
        <v>31</v>
      </c>
    </row>
    <row r="1964" spans="1:17">
      <c r="A1964" t="s">
        <v>496</v>
      </c>
      <c r="B1964" t="s">
        <v>30</v>
      </c>
      <c r="C1964" s="6">
        <v>44624.388877314814</v>
      </c>
      <c r="D1964">
        <v>734.25</v>
      </c>
      <c r="E1964" s="6">
        <v>44624.538182870368</v>
      </c>
      <c r="F1964">
        <v>1024.75</v>
      </c>
      <c r="G1964" s="7">
        <v>0.39560000000000001</v>
      </c>
      <c r="H1964">
        <v>-308090</v>
      </c>
      <c r="I1964" s="7">
        <v>-0.41959999999999997</v>
      </c>
      <c r="J1964">
        <v>1000</v>
      </c>
      <c r="K1964">
        <v>734250</v>
      </c>
      <c r="L1964">
        <v>23750159.699999999</v>
      </c>
      <c r="M1964">
        <v>44</v>
      </c>
      <c r="N1964">
        <v>-7002.05</v>
      </c>
      <c r="O1964" s="7">
        <v>-0.39560000000000001</v>
      </c>
      <c r="P1964" s="7">
        <v>0.18770000000000001</v>
      </c>
      <c r="Q1964" t="s">
        <v>31</v>
      </c>
    </row>
    <row r="1965" spans="1:17">
      <c r="A1965" t="s">
        <v>382</v>
      </c>
      <c r="B1965" t="s">
        <v>30</v>
      </c>
      <c r="C1965" s="6">
        <v>44624.538182870368</v>
      </c>
      <c r="D1965">
        <v>666.75</v>
      </c>
      <c r="E1965" s="6">
        <v>44624.635405092595</v>
      </c>
      <c r="F1965">
        <v>826.7</v>
      </c>
      <c r="G1965" s="7">
        <v>0.2399</v>
      </c>
      <c r="H1965">
        <v>-166140.28</v>
      </c>
      <c r="I1965" s="7">
        <v>-0.26229999999999998</v>
      </c>
      <c r="J1965">
        <v>950</v>
      </c>
      <c r="K1965">
        <v>633412.5</v>
      </c>
      <c r="L1965">
        <v>23584019.420000002</v>
      </c>
      <c r="M1965">
        <v>29</v>
      </c>
      <c r="N1965">
        <v>-5728.98</v>
      </c>
      <c r="O1965" s="7">
        <v>-0.24809999999999999</v>
      </c>
      <c r="P1965" s="7">
        <v>0.16539999999999999</v>
      </c>
      <c r="Q1965" t="s">
        <v>31</v>
      </c>
    </row>
    <row r="1966" spans="1:17">
      <c r="A1966" t="s">
        <v>441</v>
      </c>
      <c r="B1966" t="s">
        <v>30</v>
      </c>
      <c r="C1966" s="6">
        <v>44624.635405092595</v>
      </c>
      <c r="D1966">
        <v>656.85</v>
      </c>
      <c r="E1966" s="6">
        <v>44628.590266203704</v>
      </c>
      <c r="F1966">
        <v>77.3</v>
      </c>
      <c r="G1966" s="7">
        <v>-0.88229999999999997</v>
      </c>
      <c r="H1966">
        <v>543598.11</v>
      </c>
      <c r="I1966" s="7">
        <v>0.87109999999999999</v>
      </c>
      <c r="J1966">
        <v>950.00009999999997</v>
      </c>
      <c r="K1966">
        <v>624007.5</v>
      </c>
      <c r="L1966">
        <v>24127617.539999999</v>
      </c>
      <c r="M1966">
        <v>142</v>
      </c>
      <c r="N1966">
        <v>3828.16</v>
      </c>
      <c r="O1966" s="7">
        <v>-6.6E-3</v>
      </c>
      <c r="P1966" s="7">
        <v>0.92079999999999995</v>
      </c>
      <c r="Q1966" t="s">
        <v>31</v>
      </c>
    </row>
    <row r="1967" spans="1:17">
      <c r="A1967" t="s">
        <v>425</v>
      </c>
      <c r="B1967" t="s">
        <v>30</v>
      </c>
      <c r="C1967" s="6">
        <v>44628.590266203704</v>
      </c>
      <c r="D1967">
        <v>551.25</v>
      </c>
      <c r="E1967" s="6">
        <v>44630.57984953704</v>
      </c>
      <c r="F1967">
        <v>4.1500000000000004</v>
      </c>
      <c r="G1967" s="7">
        <v>-0.99250000000000005</v>
      </c>
      <c r="H1967">
        <v>568623.30000000005</v>
      </c>
      <c r="I1967" s="7">
        <v>0.98240000000000005</v>
      </c>
      <c r="J1967">
        <v>1050</v>
      </c>
      <c r="K1967">
        <v>578812.5</v>
      </c>
      <c r="L1967">
        <v>24696240.84</v>
      </c>
      <c r="M1967">
        <v>152</v>
      </c>
      <c r="N1967">
        <v>3740.94</v>
      </c>
      <c r="O1967" s="7">
        <v>-0.18820000000000001</v>
      </c>
      <c r="P1967" s="7">
        <v>0.99819999999999998</v>
      </c>
      <c r="Q1967" t="s">
        <v>31</v>
      </c>
    </row>
    <row r="1968" spans="1:17">
      <c r="A1968" t="s">
        <v>381</v>
      </c>
      <c r="B1968" t="s">
        <v>30</v>
      </c>
      <c r="C1968" s="6">
        <v>44630.57984953704</v>
      </c>
      <c r="D1968">
        <v>179.35</v>
      </c>
      <c r="E1968" s="6">
        <v>44630.645821759259</v>
      </c>
      <c r="F1968">
        <v>74.55</v>
      </c>
      <c r="G1968" s="7">
        <v>-0.58430000000000004</v>
      </c>
      <c r="H1968">
        <v>102260.99</v>
      </c>
      <c r="I1968" s="7">
        <v>0.57020000000000004</v>
      </c>
      <c r="J1968">
        <v>999.99990000000003</v>
      </c>
      <c r="K1968">
        <v>179350</v>
      </c>
      <c r="L1968">
        <v>24798501.829999998</v>
      </c>
      <c r="M1968">
        <v>20</v>
      </c>
      <c r="N1968">
        <v>5113.05</v>
      </c>
      <c r="O1968" s="7">
        <v>-0.80369999999999997</v>
      </c>
      <c r="P1968" s="7">
        <v>0.71899999999999997</v>
      </c>
      <c r="Q1968" t="s">
        <v>31</v>
      </c>
    </row>
    <row r="1969" spans="1:17">
      <c r="A1969" t="s">
        <v>381</v>
      </c>
      <c r="B1969" t="s">
        <v>30</v>
      </c>
      <c r="C1969" s="6">
        <v>44631.388877314814</v>
      </c>
      <c r="D1969">
        <v>685.05</v>
      </c>
      <c r="E1969" s="6">
        <v>44631.527766203704</v>
      </c>
      <c r="F1969">
        <v>838.3</v>
      </c>
      <c r="G1969" s="7">
        <v>0.22370000000000001</v>
      </c>
      <c r="H1969">
        <v>-168483.5</v>
      </c>
      <c r="I1969" s="7">
        <v>-0.24590000000000001</v>
      </c>
      <c r="J1969">
        <v>1000</v>
      </c>
      <c r="K1969">
        <v>685050</v>
      </c>
      <c r="L1969">
        <v>24630018.329999998</v>
      </c>
      <c r="M1969">
        <v>41</v>
      </c>
      <c r="N1969">
        <v>-4109.3500000000004</v>
      </c>
      <c r="O1969" s="7">
        <v>-0.43630000000000002</v>
      </c>
      <c r="P1969" s="7">
        <v>0.18809999999999999</v>
      </c>
      <c r="Q1969" t="s">
        <v>31</v>
      </c>
    </row>
    <row r="1970" spans="1:17">
      <c r="A1970" t="s">
        <v>434</v>
      </c>
      <c r="B1970" t="s">
        <v>30</v>
      </c>
      <c r="C1970" s="6">
        <v>44631.527766203704</v>
      </c>
      <c r="D1970">
        <v>666.95</v>
      </c>
      <c r="E1970" s="6">
        <v>44635.534710648149</v>
      </c>
      <c r="F1970">
        <v>300</v>
      </c>
      <c r="G1970" s="7">
        <v>-0.55020000000000002</v>
      </c>
      <c r="H1970">
        <v>357280.5</v>
      </c>
      <c r="I1970" s="7">
        <v>0.53569999999999995</v>
      </c>
      <c r="J1970">
        <v>1000</v>
      </c>
      <c r="K1970">
        <v>666950</v>
      </c>
      <c r="L1970">
        <v>24987298.829999998</v>
      </c>
      <c r="M1970">
        <v>157</v>
      </c>
      <c r="N1970">
        <v>2275.67</v>
      </c>
      <c r="O1970" s="7">
        <v>-0.27100000000000002</v>
      </c>
      <c r="P1970" s="7">
        <v>0.69350000000000001</v>
      </c>
      <c r="Q1970" t="s">
        <v>31</v>
      </c>
    </row>
    <row r="1971" spans="1:17">
      <c r="A1971" t="s">
        <v>403</v>
      </c>
      <c r="B1971" t="s">
        <v>30</v>
      </c>
      <c r="C1971" s="6">
        <v>44635.534710648149</v>
      </c>
      <c r="D1971">
        <v>534.15</v>
      </c>
      <c r="E1971" s="6">
        <v>44636.388877314814</v>
      </c>
      <c r="F1971">
        <v>628.04999999999995</v>
      </c>
      <c r="G1971" s="7">
        <v>0.17580000000000001</v>
      </c>
      <c r="H1971">
        <v>-105521.99</v>
      </c>
      <c r="I1971" s="7">
        <v>-0.1976</v>
      </c>
      <c r="J1971">
        <v>999.99990000000003</v>
      </c>
      <c r="K1971">
        <v>534150</v>
      </c>
      <c r="L1971">
        <v>24881776.84</v>
      </c>
      <c r="M1971">
        <v>36</v>
      </c>
      <c r="N1971">
        <v>-2931.17</v>
      </c>
      <c r="O1971" s="7">
        <v>-0.17580000000000001</v>
      </c>
      <c r="P1971" s="7">
        <v>0.48530000000000001</v>
      </c>
      <c r="Q1971" t="s">
        <v>31</v>
      </c>
    </row>
    <row r="1972" spans="1:17">
      <c r="A1972" t="s">
        <v>447</v>
      </c>
      <c r="B1972" t="s">
        <v>30</v>
      </c>
      <c r="C1972" s="6">
        <v>44636.388877314814</v>
      </c>
      <c r="D1972">
        <v>441.9</v>
      </c>
      <c r="E1972" s="6">
        <v>44637.645821759259</v>
      </c>
      <c r="F1972">
        <v>0.1</v>
      </c>
      <c r="G1972" s="7">
        <v>-0.99980000000000002</v>
      </c>
      <c r="H1972">
        <v>437380</v>
      </c>
      <c r="I1972" s="7">
        <v>0.98980000000000001</v>
      </c>
      <c r="J1972">
        <v>1000</v>
      </c>
      <c r="K1972">
        <v>441900</v>
      </c>
      <c r="L1972">
        <v>25319156.84</v>
      </c>
      <c r="M1972">
        <v>152</v>
      </c>
      <c r="N1972">
        <v>2877.5</v>
      </c>
      <c r="O1972" s="7">
        <v>-0.28710000000000002</v>
      </c>
      <c r="P1972" s="7">
        <v>0.99980000000000002</v>
      </c>
      <c r="Q1972" t="s">
        <v>31</v>
      </c>
    </row>
    <row r="1973" spans="1:17">
      <c r="A1973" t="s">
        <v>507</v>
      </c>
      <c r="B1973" t="s">
        <v>30</v>
      </c>
      <c r="C1973" s="6">
        <v>44641.388877314814</v>
      </c>
      <c r="D1973">
        <v>558.25</v>
      </c>
      <c r="E1973" s="6">
        <v>44641.39234953704</v>
      </c>
      <c r="F1973">
        <v>558.4</v>
      </c>
      <c r="G1973" s="7">
        <v>2.9999999999999997E-4</v>
      </c>
      <c r="H1973">
        <v>-10750.67</v>
      </c>
      <c r="I1973" s="7">
        <v>-2.0299999999999999E-2</v>
      </c>
      <c r="J1973">
        <v>950</v>
      </c>
      <c r="K1973">
        <v>530337.5</v>
      </c>
      <c r="L1973">
        <v>25308406.16</v>
      </c>
      <c r="M1973">
        <v>2</v>
      </c>
      <c r="N1973">
        <v>-5375.34</v>
      </c>
      <c r="O1973" s="7">
        <v>-2.1000000000000001E-2</v>
      </c>
      <c r="P1973" s="7">
        <v>0.28039999999999998</v>
      </c>
      <c r="Q1973" t="s">
        <v>31</v>
      </c>
    </row>
    <row r="1974" spans="1:17">
      <c r="A1974" t="s">
        <v>394</v>
      </c>
      <c r="B1974" t="s">
        <v>30</v>
      </c>
      <c r="C1974" s="6">
        <v>44641.39234953704</v>
      </c>
      <c r="D1974">
        <v>521.6</v>
      </c>
      <c r="E1974" s="6">
        <v>44642.538182870368</v>
      </c>
      <c r="F1974">
        <v>256.05</v>
      </c>
      <c r="G1974" s="7">
        <v>-0.5091</v>
      </c>
      <c r="H1974">
        <v>244884.83</v>
      </c>
      <c r="I1974" s="7">
        <v>0.49419999999999997</v>
      </c>
      <c r="J1974">
        <v>950</v>
      </c>
      <c r="K1974">
        <v>495519.97</v>
      </c>
      <c r="L1974">
        <v>25553290.989999998</v>
      </c>
      <c r="M1974">
        <v>120</v>
      </c>
      <c r="N1974">
        <v>2040.71</v>
      </c>
      <c r="O1974" s="7">
        <v>-7.9899999999999999E-2</v>
      </c>
      <c r="P1974" s="7">
        <v>0.72219999999999995</v>
      </c>
      <c r="Q1974" t="s">
        <v>31</v>
      </c>
    </row>
    <row r="1975" spans="1:17">
      <c r="A1975" t="s">
        <v>404</v>
      </c>
      <c r="B1975" t="s">
        <v>30</v>
      </c>
      <c r="C1975" s="6">
        <v>44642.538182870368</v>
      </c>
      <c r="D1975">
        <v>396.5</v>
      </c>
      <c r="E1975" s="6">
        <v>44643.524293981478</v>
      </c>
      <c r="F1975">
        <v>174.25</v>
      </c>
      <c r="G1975" s="7">
        <v>-0.5605</v>
      </c>
      <c r="H1975">
        <v>216542.5</v>
      </c>
      <c r="I1975" s="7">
        <v>0.54610000000000003</v>
      </c>
      <c r="J1975">
        <v>1000</v>
      </c>
      <c r="K1975">
        <v>396500</v>
      </c>
      <c r="L1975">
        <v>25769833.489999998</v>
      </c>
      <c r="M1975">
        <v>74</v>
      </c>
      <c r="N1975">
        <v>2926.25</v>
      </c>
      <c r="O1975" s="7">
        <v>-2.9399999999999999E-2</v>
      </c>
      <c r="P1975" s="7">
        <v>0.87180000000000002</v>
      </c>
      <c r="Q1975" t="s">
        <v>31</v>
      </c>
    </row>
    <row r="1976" spans="1:17">
      <c r="A1976" t="s">
        <v>508</v>
      </c>
      <c r="B1976" t="s">
        <v>30</v>
      </c>
      <c r="C1976" s="6">
        <v>44643.524293981478</v>
      </c>
      <c r="D1976">
        <v>372.25</v>
      </c>
      <c r="E1976" s="6">
        <v>44644.645821759259</v>
      </c>
      <c r="F1976">
        <v>0.05</v>
      </c>
      <c r="G1976" s="7">
        <v>-0.99990000000000001</v>
      </c>
      <c r="H1976">
        <v>368477</v>
      </c>
      <c r="I1976" s="7">
        <v>0.9899</v>
      </c>
      <c r="J1976">
        <v>1000</v>
      </c>
      <c r="K1976">
        <v>372250</v>
      </c>
      <c r="L1976">
        <v>26138310.489999998</v>
      </c>
      <c r="M1976">
        <v>113</v>
      </c>
      <c r="N1976">
        <v>3260.86</v>
      </c>
      <c r="O1976" s="7">
        <v>-0.23119999999999999</v>
      </c>
      <c r="P1976" s="7">
        <v>0.99990000000000001</v>
      </c>
      <c r="Q1976" t="s">
        <v>31</v>
      </c>
    </row>
    <row r="1977" spans="1:17">
      <c r="A1977" t="s">
        <v>400</v>
      </c>
      <c r="B1977" t="s">
        <v>30</v>
      </c>
      <c r="C1977" s="6">
        <v>44645.388877314814</v>
      </c>
      <c r="D1977">
        <v>625.70000000000005</v>
      </c>
      <c r="E1977" s="6">
        <v>44645.64234953704</v>
      </c>
      <c r="F1977">
        <v>639.29999999999995</v>
      </c>
      <c r="G1977" s="7">
        <v>2.1700000000000001E-2</v>
      </c>
      <c r="H1977">
        <v>-26250</v>
      </c>
      <c r="I1977" s="7">
        <v>-4.2000000000000003E-2</v>
      </c>
      <c r="J1977">
        <v>1000</v>
      </c>
      <c r="K1977">
        <v>625700</v>
      </c>
      <c r="L1977">
        <v>26112060.489999998</v>
      </c>
      <c r="M1977">
        <v>74</v>
      </c>
      <c r="N1977">
        <v>-354.73</v>
      </c>
      <c r="O1977" s="7">
        <v>-0.17530000000000001</v>
      </c>
      <c r="P1977" s="7">
        <v>0.27010000000000001</v>
      </c>
      <c r="Q1977" t="s">
        <v>31</v>
      </c>
    </row>
    <row r="1978" spans="1:17">
      <c r="A1978" t="s">
        <v>396</v>
      </c>
      <c r="B1978" t="s">
        <v>30</v>
      </c>
      <c r="C1978" s="6">
        <v>44645.64234953704</v>
      </c>
      <c r="D1978">
        <v>496.95</v>
      </c>
      <c r="E1978" s="6">
        <v>44648.388877314814</v>
      </c>
      <c r="F1978">
        <v>662.55</v>
      </c>
      <c r="G1978" s="7">
        <v>0.3332</v>
      </c>
      <c r="H1978">
        <v>-177195</v>
      </c>
      <c r="I1978" s="7">
        <v>-0.35659999999999997</v>
      </c>
      <c r="J1978">
        <v>1000</v>
      </c>
      <c r="K1978">
        <v>496950</v>
      </c>
      <c r="L1978">
        <v>25934865.489999998</v>
      </c>
      <c r="M1978">
        <v>5</v>
      </c>
      <c r="N1978">
        <v>-35439</v>
      </c>
      <c r="O1978" s="7">
        <v>-0.3332</v>
      </c>
      <c r="P1978" s="7">
        <v>1.3599999999999999E-2</v>
      </c>
      <c r="Q1978" t="s">
        <v>31</v>
      </c>
    </row>
    <row r="1979" spans="1:17">
      <c r="A1979" t="s">
        <v>403</v>
      </c>
      <c r="B1979" t="s">
        <v>30</v>
      </c>
      <c r="C1979" s="6">
        <v>44648.388877314814</v>
      </c>
      <c r="D1979">
        <v>514.1</v>
      </c>
      <c r="E1979" s="6">
        <v>44648.513877314814</v>
      </c>
      <c r="F1979">
        <v>530</v>
      </c>
      <c r="G1979" s="7">
        <v>3.09E-2</v>
      </c>
      <c r="H1979">
        <v>-26341</v>
      </c>
      <c r="I1979" s="7">
        <v>-5.1200000000000002E-2</v>
      </c>
      <c r="J1979">
        <v>1000</v>
      </c>
      <c r="K1979">
        <v>514099.97</v>
      </c>
      <c r="L1979">
        <v>25908524.489999998</v>
      </c>
      <c r="M1979">
        <v>37</v>
      </c>
      <c r="N1979">
        <v>-711.92</v>
      </c>
      <c r="O1979" s="7">
        <v>-0.31359999999999999</v>
      </c>
      <c r="P1979" s="7">
        <v>0.24529999999999999</v>
      </c>
      <c r="Q1979" t="s">
        <v>31</v>
      </c>
    </row>
    <row r="1980" spans="1:17">
      <c r="A1980" t="s">
        <v>398</v>
      </c>
      <c r="B1980" t="s">
        <v>30</v>
      </c>
      <c r="C1980" s="6">
        <v>44648.513877314814</v>
      </c>
      <c r="D1980">
        <v>421.55</v>
      </c>
      <c r="E1980" s="6">
        <v>44649.552071759259</v>
      </c>
      <c r="F1980">
        <v>197.1</v>
      </c>
      <c r="G1980" s="7">
        <v>-0.53239999999999998</v>
      </c>
      <c r="H1980">
        <v>218263.5</v>
      </c>
      <c r="I1980" s="7">
        <v>0.51780000000000004</v>
      </c>
      <c r="J1980">
        <v>1000</v>
      </c>
      <c r="K1980">
        <v>421550</v>
      </c>
      <c r="L1980">
        <v>26126787.989999998</v>
      </c>
      <c r="M1980">
        <v>89</v>
      </c>
      <c r="N1980">
        <v>2452.4</v>
      </c>
      <c r="O1980" s="7">
        <v>-0.1082</v>
      </c>
      <c r="P1980" s="7">
        <v>0.71060000000000001</v>
      </c>
      <c r="Q1980" t="s">
        <v>31</v>
      </c>
    </row>
    <row r="1981" spans="1:17">
      <c r="A1981" t="s">
        <v>390</v>
      </c>
      <c r="B1981" t="s">
        <v>30</v>
      </c>
      <c r="C1981" s="6">
        <v>44649.552071759259</v>
      </c>
      <c r="D1981">
        <v>386.7</v>
      </c>
      <c r="E1981" s="6">
        <v>44649.631932870368</v>
      </c>
      <c r="F1981">
        <v>490.5</v>
      </c>
      <c r="G1981" s="7">
        <v>0.26840000000000003</v>
      </c>
      <c r="H1981">
        <v>-112571.99</v>
      </c>
      <c r="I1981" s="7">
        <v>-0.29110000000000003</v>
      </c>
      <c r="J1981">
        <v>999.99990000000003</v>
      </c>
      <c r="K1981">
        <v>386700</v>
      </c>
      <c r="L1981">
        <v>26014215.989999998</v>
      </c>
      <c r="M1981">
        <v>24</v>
      </c>
      <c r="N1981">
        <v>-4690.5</v>
      </c>
      <c r="O1981" s="7">
        <v>-0.26840000000000003</v>
      </c>
      <c r="P1981" s="7">
        <v>0.17150000000000001</v>
      </c>
      <c r="Q1981" t="s">
        <v>31</v>
      </c>
    </row>
    <row r="1982" spans="1:17">
      <c r="A1982" t="s">
        <v>389</v>
      </c>
      <c r="B1982" t="s">
        <v>30</v>
      </c>
      <c r="C1982" s="6">
        <v>44649.631932870368</v>
      </c>
      <c r="D1982">
        <v>331.5</v>
      </c>
      <c r="E1982" s="6">
        <v>44651.572905092595</v>
      </c>
      <c r="F1982">
        <v>5.95</v>
      </c>
      <c r="G1982" s="7">
        <v>-0.98209999999999997</v>
      </c>
      <c r="H1982">
        <v>322175.5</v>
      </c>
      <c r="I1982" s="7">
        <v>0.97189999999999999</v>
      </c>
      <c r="J1982">
        <v>1000</v>
      </c>
      <c r="K1982">
        <v>331500</v>
      </c>
      <c r="L1982">
        <v>26336391.489999998</v>
      </c>
      <c r="M1982">
        <v>138</v>
      </c>
      <c r="N1982">
        <v>2334.61</v>
      </c>
      <c r="O1982" s="7">
        <v>-0.1641</v>
      </c>
      <c r="P1982" s="7">
        <v>0.98699999999999999</v>
      </c>
      <c r="Q1982" t="s">
        <v>31</v>
      </c>
    </row>
    <row r="1983" spans="1:17">
      <c r="A1983" t="s">
        <v>509</v>
      </c>
      <c r="B1983" t="s">
        <v>30</v>
      </c>
      <c r="C1983" s="6">
        <v>44651.572905092595</v>
      </c>
      <c r="D1983">
        <v>90</v>
      </c>
      <c r="E1983" s="6">
        <v>44651.645821759259</v>
      </c>
      <c r="F1983">
        <v>0.05</v>
      </c>
      <c r="G1983" s="7">
        <v>-0.99939999999999996</v>
      </c>
      <c r="H1983">
        <v>89049.5</v>
      </c>
      <c r="I1983" s="7">
        <v>0.98939999999999995</v>
      </c>
      <c r="J1983">
        <v>1000</v>
      </c>
      <c r="K1983">
        <v>90000</v>
      </c>
      <c r="L1983">
        <v>26425440.989999998</v>
      </c>
      <c r="M1983">
        <v>22</v>
      </c>
      <c r="N1983">
        <v>4047.7</v>
      </c>
      <c r="O1983" s="7">
        <v>-0.20499999999999999</v>
      </c>
      <c r="P1983" s="7">
        <v>0.99939999999999996</v>
      </c>
      <c r="Q1983" t="s">
        <v>31</v>
      </c>
    </row>
    <row r="1984" spans="1:17">
      <c r="A1984" t="s">
        <v>455</v>
      </c>
      <c r="B1984" t="s">
        <v>30</v>
      </c>
      <c r="C1984" s="6">
        <v>44652.388877314814</v>
      </c>
      <c r="D1984">
        <v>467.4</v>
      </c>
      <c r="E1984" s="6">
        <v>44652.39234953704</v>
      </c>
      <c r="F1984">
        <v>471.6</v>
      </c>
      <c r="G1984" s="7">
        <v>8.9999999999999993E-3</v>
      </c>
      <c r="H1984">
        <v>-13590</v>
      </c>
      <c r="I1984" s="7">
        <v>-2.9100000000000001E-2</v>
      </c>
      <c r="J1984">
        <v>1000</v>
      </c>
      <c r="K1984">
        <v>467400</v>
      </c>
      <c r="L1984">
        <v>26411850.989999998</v>
      </c>
      <c r="M1984">
        <v>2</v>
      </c>
      <c r="N1984">
        <v>-6795</v>
      </c>
      <c r="O1984" s="7">
        <v>-1.7299999999999999E-2</v>
      </c>
      <c r="P1984" s="7">
        <v>0.20469999999999999</v>
      </c>
      <c r="Q1984" t="s">
        <v>31</v>
      </c>
    </row>
    <row r="1985" spans="1:17">
      <c r="A1985" t="s">
        <v>453</v>
      </c>
      <c r="B1985" t="s">
        <v>30</v>
      </c>
      <c r="C1985" s="6">
        <v>44652.39234953704</v>
      </c>
      <c r="D1985">
        <v>502.6</v>
      </c>
      <c r="E1985" s="6">
        <v>44656.409710648149</v>
      </c>
      <c r="F1985">
        <v>28.5</v>
      </c>
      <c r="G1985" s="7">
        <v>-0.94330000000000003</v>
      </c>
      <c r="H1985">
        <v>468789</v>
      </c>
      <c r="I1985" s="7">
        <v>0.93269999999999997</v>
      </c>
      <c r="J1985">
        <v>1000</v>
      </c>
      <c r="K1985">
        <v>502600</v>
      </c>
      <c r="L1985">
        <v>26880639.989999998</v>
      </c>
      <c r="M1985">
        <v>160</v>
      </c>
      <c r="N1985">
        <v>2929.93</v>
      </c>
      <c r="O1985" s="7">
        <v>-4.1799999999999997E-2</v>
      </c>
      <c r="P1985" s="7">
        <v>0.9647</v>
      </c>
      <c r="Q1985" t="s">
        <v>31</v>
      </c>
    </row>
    <row r="1986" spans="1:17">
      <c r="A1986" t="s">
        <v>468</v>
      </c>
      <c r="B1986" t="s">
        <v>30</v>
      </c>
      <c r="C1986" s="6">
        <v>44656.409710648149</v>
      </c>
      <c r="D1986">
        <v>365</v>
      </c>
      <c r="E1986" s="6">
        <v>44656.54859953704</v>
      </c>
      <c r="F1986">
        <v>495.7</v>
      </c>
      <c r="G1986" s="7">
        <v>0.35809999999999997</v>
      </c>
      <c r="H1986">
        <v>-132341.65</v>
      </c>
      <c r="I1986" s="7">
        <v>-0.38169999999999998</v>
      </c>
      <c r="J1986">
        <v>950</v>
      </c>
      <c r="K1986">
        <v>346750</v>
      </c>
      <c r="L1986">
        <v>26748298.34</v>
      </c>
      <c r="M1986">
        <v>41</v>
      </c>
      <c r="N1986">
        <v>-3227.85</v>
      </c>
      <c r="O1986" s="7">
        <v>-0.35809999999999997</v>
      </c>
      <c r="P1986" s="7">
        <v>0.17230000000000001</v>
      </c>
      <c r="Q1986" t="s">
        <v>31</v>
      </c>
    </row>
    <row r="1987" spans="1:17">
      <c r="A1987" t="s">
        <v>510</v>
      </c>
      <c r="B1987" t="s">
        <v>30</v>
      </c>
      <c r="C1987" s="6">
        <v>44656.552071759259</v>
      </c>
      <c r="D1987">
        <v>284.60000000000002</v>
      </c>
      <c r="E1987" s="6">
        <v>44656.624988425923</v>
      </c>
      <c r="F1987">
        <v>422.65</v>
      </c>
      <c r="G1987" s="7">
        <v>0.48509999999999998</v>
      </c>
      <c r="H1987">
        <v>-137866.37</v>
      </c>
      <c r="I1987" s="7">
        <v>-0.50990000000000002</v>
      </c>
      <c r="J1987">
        <v>950</v>
      </c>
      <c r="K1987">
        <v>270370</v>
      </c>
      <c r="L1987">
        <v>26610431.969999999</v>
      </c>
      <c r="M1987">
        <v>22</v>
      </c>
      <c r="N1987">
        <v>-6266.65</v>
      </c>
      <c r="O1987" s="7">
        <v>-0.49959999999999999</v>
      </c>
      <c r="P1987" s="7">
        <v>0.2268</v>
      </c>
      <c r="Q1987" t="s">
        <v>31</v>
      </c>
    </row>
    <row r="1988" spans="1:17">
      <c r="A1988" t="s">
        <v>498</v>
      </c>
      <c r="B1988" t="s">
        <v>30</v>
      </c>
      <c r="C1988" s="6">
        <v>44656.624988425923</v>
      </c>
      <c r="D1988">
        <v>282</v>
      </c>
      <c r="E1988" s="6">
        <v>44658.482627314814</v>
      </c>
      <c r="F1988">
        <v>7.05</v>
      </c>
      <c r="G1988" s="7">
        <v>-0.97499999999999998</v>
      </c>
      <c r="H1988">
        <v>258456.52</v>
      </c>
      <c r="I1988" s="7">
        <v>0.9647</v>
      </c>
      <c r="J1988">
        <v>950</v>
      </c>
      <c r="K1988">
        <v>267900</v>
      </c>
      <c r="L1988">
        <v>26868888.489999998</v>
      </c>
      <c r="M1988">
        <v>114</v>
      </c>
      <c r="N1988">
        <v>2267.16</v>
      </c>
      <c r="O1988" s="7">
        <v>-9.3100000000000002E-2</v>
      </c>
      <c r="P1988" s="7">
        <v>0.98619999999999997</v>
      </c>
      <c r="Q1988" t="s">
        <v>31</v>
      </c>
    </row>
    <row r="1989" spans="1:17">
      <c r="A1989" t="s">
        <v>459</v>
      </c>
      <c r="B1989" t="s">
        <v>30</v>
      </c>
      <c r="C1989" s="6">
        <v>44658.482627314814</v>
      </c>
      <c r="D1989">
        <v>120.05</v>
      </c>
      <c r="E1989" s="6">
        <v>44658.57984953704</v>
      </c>
      <c r="F1989">
        <v>122.55</v>
      </c>
      <c r="G1989" s="7">
        <v>2.0799999999999999E-2</v>
      </c>
      <c r="H1989">
        <v>-4926</v>
      </c>
      <c r="I1989" s="7">
        <v>-4.1000000000000002E-2</v>
      </c>
      <c r="J1989">
        <v>1000</v>
      </c>
      <c r="K1989">
        <v>120050</v>
      </c>
      <c r="L1989">
        <v>26863962.489999998</v>
      </c>
      <c r="M1989">
        <v>29</v>
      </c>
      <c r="N1989">
        <v>-169.86</v>
      </c>
      <c r="O1989" s="7">
        <v>-0.47110000000000002</v>
      </c>
      <c r="P1989" s="7">
        <v>0.81669999999999998</v>
      </c>
      <c r="Q1989" t="s">
        <v>31</v>
      </c>
    </row>
    <row r="1990" spans="1:17">
      <c r="A1990" t="s">
        <v>497</v>
      </c>
      <c r="B1990" t="s">
        <v>30</v>
      </c>
      <c r="C1990" s="6">
        <v>44658.57984953704</v>
      </c>
      <c r="D1990">
        <v>86.15</v>
      </c>
      <c r="E1990" s="6">
        <v>44658.645821759259</v>
      </c>
      <c r="F1990">
        <v>0.05</v>
      </c>
      <c r="G1990" s="7">
        <v>-0.99939999999999996</v>
      </c>
      <c r="H1990">
        <v>85238</v>
      </c>
      <c r="I1990" s="7">
        <v>0.98939999999999995</v>
      </c>
      <c r="J1990">
        <v>1000</v>
      </c>
      <c r="K1990">
        <v>86150</v>
      </c>
      <c r="L1990">
        <v>26949200.489999998</v>
      </c>
      <c r="M1990">
        <v>20</v>
      </c>
      <c r="N1990">
        <v>4261.8999999999996</v>
      </c>
      <c r="O1990" s="7">
        <v>-0.2641</v>
      </c>
      <c r="P1990" s="7">
        <v>0.99939999999999996</v>
      </c>
      <c r="Q1990" t="s">
        <v>31</v>
      </c>
    </row>
    <row r="1991" spans="1:17">
      <c r="A1991" t="s">
        <v>497</v>
      </c>
      <c r="B1991" t="s">
        <v>30</v>
      </c>
      <c r="C1991" s="6">
        <v>44659.388877314814</v>
      </c>
      <c r="D1991">
        <v>512.85</v>
      </c>
      <c r="E1991" s="6">
        <v>44659.427071759259</v>
      </c>
      <c r="F1991">
        <v>574.20000000000005</v>
      </c>
      <c r="G1991" s="7">
        <v>0.1196</v>
      </c>
      <c r="H1991">
        <v>-72220.5</v>
      </c>
      <c r="I1991" s="7">
        <v>-0.14080000000000001</v>
      </c>
      <c r="J1991">
        <v>1000</v>
      </c>
      <c r="K1991">
        <v>512849.97</v>
      </c>
      <c r="L1991">
        <v>26876979.989999998</v>
      </c>
      <c r="M1991">
        <v>12</v>
      </c>
      <c r="N1991">
        <v>-6018.37</v>
      </c>
      <c r="O1991" s="7">
        <v>-0.13109999999999999</v>
      </c>
      <c r="P1991" s="7">
        <v>0.19420000000000001</v>
      </c>
      <c r="Q1991" t="s">
        <v>31</v>
      </c>
    </row>
    <row r="1992" spans="1:17">
      <c r="A1992" t="s">
        <v>459</v>
      </c>
      <c r="B1992" t="s">
        <v>30</v>
      </c>
      <c r="C1992" s="6">
        <v>44659.427071759259</v>
      </c>
      <c r="D1992">
        <v>386.95</v>
      </c>
      <c r="E1992" s="6">
        <v>44659.430543981478</v>
      </c>
      <c r="F1992">
        <v>536</v>
      </c>
      <c r="G1992" s="7">
        <v>0.38519999999999999</v>
      </c>
      <c r="H1992">
        <v>-158279.49</v>
      </c>
      <c r="I1992" s="7">
        <v>-0.40899999999999997</v>
      </c>
      <c r="J1992">
        <v>999.99990000000003</v>
      </c>
      <c r="K1992">
        <v>386950</v>
      </c>
      <c r="L1992">
        <v>26718700.5</v>
      </c>
      <c r="M1992">
        <v>2</v>
      </c>
      <c r="N1992">
        <v>-79139.75</v>
      </c>
      <c r="O1992" s="7">
        <v>-0.38519999999999999</v>
      </c>
      <c r="P1992" s="7">
        <v>8.5500000000000007E-2</v>
      </c>
      <c r="Q1992" t="s">
        <v>31</v>
      </c>
    </row>
    <row r="1993" spans="1:17">
      <c r="A1993" t="s">
        <v>457</v>
      </c>
      <c r="B1993" t="s">
        <v>30</v>
      </c>
      <c r="C1993" s="6">
        <v>44659.430543981478</v>
      </c>
      <c r="D1993">
        <v>481.95</v>
      </c>
      <c r="E1993" s="6">
        <v>44659.513877314814</v>
      </c>
      <c r="F1993">
        <v>583.70000000000005</v>
      </c>
      <c r="G1993" s="7">
        <v>0.21110000000000001</v>
      </c>
      <c r="H1993">
        <v>-112406.5</v>
      </c>
      <c r="I1993" s="7">
        <v>-0.23319999999999999</v>
      </c>
      <c r="J1993">
        <v>1000</v>
      </c>
      <c r="K1993">
        <v>481950</v>
      </c>
      <c r="L1993">
        <v>26606294</v>
      </c>
      <c r="M1993">
        <v>25</v>
      </c>
      <c r="N1993">
        <v>-4496.26</v>
      </c>
      <c r="O1993" s="7">
        <v>-0.35170000000000001</v>
      </c>
      <c r="P1993" s="7">
        <v>8.2600000000000007E-2</v>
      </c>
      <c r="Q1993" t="s">
        <v>31</v>
      </c>
    </row>
    <row r="1994" spans="1:17">
      <c r="A1994" t="s">
        <v>459</v>
      </c>
      <c r="B1994" t="s">
        <v>30</v>
      </c>
      <c r="C1994" s="6">
        <v>44659.513877314814</v>
      </c>
      <c r="D1994">
        <v>389.8</v>
      </c>
      <c r="E1994" s="6">
        <v>44662.388877314814</v>
      </c>
      <c r="F1994">
        <v>405.75</v>
      </c>
      <c r="G1994" s="7">
        <v>4.0899999999999999E-2</v>
      </c>
      <c r="H1994">
        <v>-22710.22</v>
      </c>
      <c r="I1994" s="7">
        <v>-6.13E-2</v>
      </c>
      <c r="J1994">
        <v>950</v>
      </c>
      <c r="K1994">
        <v>370310</v>
      </c>
      <c r="L1994">
        <v>26583583.780000001</v>
      </c>
      <c r="M1994">
        <v>42</v>
      </c>
      <c r="N1994">
        <v>-540.72</v>
      </c>
      <c r="O1994" s="7">
        <v>-0.1651</v>
      </c>
      <c r="P1994" s="7">
        <v>0.29709999999999998</v>
      </c>
      <c r="Q1994" t="s">
        <v>31</v>
      </c>
    </row>
    <row r="1995" spans="1:17">
      <c r="A1995" t="s">
        <v>497</v>
      </c>
      <c r="B1995" t="s">
        <v>30</v>
      </c>
      <c r="C1995" s="6">
        <v>44662.388877314814</v>
      </c>
      <c r="D1995">
        <v>365.2</v>
      </c>
      <c r="E1995" s="6">
        <v>44662.430543981478</v>
      </c>
      <c r="F1995">
        <v>510.95</v>
      </c>
      <c r="G1995" s="7">
        <v>0.39910000000000001</v>
      </c>
      <c r="H1995">
        <v>-154511.49</v>
      </c>
      <c r="I1995" s="7">
        <v>-0.42309999999999998</v>
      </c>
      <c r="J1995">
        <v>999.99990000000003</v>
      </c>
      <c r="K1995">
        <v>365200</v>
      </c>
      <c r="L1995">
        <v>26429072.289999999</v>
      </c>
      <c r="M1995">
        <v>13</v>
      </c>
      <c r="N1995">
        <v>-11885.5</v>
      </c>
      <c r="O1995" s="7">
        <v>-0.39910000000000001</v>
      </c>
      <c r="P1995" s="7">
        <v>7.5800000000000006E-2</v>
      </c>
      <c r="Q1995" t="s">
        <v>31</v>
      </c>
    </row>
    <row r="1996" spans="1:17">
      <c r="A1996" t="s">
        <v>467</v>
      </c>
      <c r="B1996" t="s">
        <v>30</v>
      </c>
      <c r="C1996" s="6">
        <v>44662.430543981478</v>
      </c>
      <c r="D1996">
        <v>313.7</v>
      </c>
      <c r="E1996" s="6">
        <v>44662.614571759259</v>
      </c>
      <c r="F1996">
        <v>317.8</v>
      </c>
      <c r="G1996" s="7">
        <v>1.3100000000000001E-2</v>
      </c>
      <c r="H1996">
        <v>-9894.25</v>
      </c>
      <c r="I1996" s="7">
        <v>-3.32E-2</v>
      </c>
      <c r="J1996">
        <v>949.99990000000003</v>
      </c>
      <c r="K1996">
        <v>298015</v>
      </c>
      <c r="L1996">
        <v>26419178.039999999</v>
      </c>
      <c r="M1996">
        <v>54</v>
      </c>
      <c r="N1996">
        <v>-183.23</v>
      </c>
      <c r="O1996" s="7">
        <v>-0.1804</v>
      </c>
      <c r="P1996" s="7">
        <v>0.2152</v>
      </c>
      <c r="Q1996" t="s">
        <v>31</v>
      </c>
    </row>
    <row r="1997" spans="1:17">
      <c r="A1997" t="s">
        <v>465</v>
      </c>
      <c r="B1997" t="s">
        <v>30</v>
      </c>
      <c r="C1997" s="6">
        <v>44662.614571759259</v>
      </c>
      <c r="D1997">
        <v>354.75</v>
      </c>
      <c r="E1997" s="6">
        <v>44663.586793981478</v>
      </c>
      <c r="F1997">
        <v>186.15</v>
      </c>
      <c r="G1997" s="7">
        <v>-0.4753</v>
      </c>
      <c r="H1997">
        <v>155031.45000000001</v>
      </c>
      <c r="I1997" s="7">
        <v>0.46</v>
      </c>
      <c r="J1997">
        <v>950</v>
      </c>
      <c r="K1997">
        <v>337012.5</v>
      </c>
      <c r="L1997">
        <v>26574209.489999998</v>
      </c>
      <c r="M1997">
        <v>70</v>
      </c>
      <c r="N1997">
        <v>2214.7399999999998</v>
      </c>
      <c r="O1997" s="7">
        <v>-6.9500000000000006E-2</v>
      </c>
      <c r="P1997" s="7">
        <v>0.73699999999999999</v>
      </c>
      <c r="Q1997" t="s">
        <v>31</v>
      </c>
    </row>
    <row r="1998" spans="1:17">
      <c r="A1998" t="s">
        <v>459</v>
      </c>
      <c r="B1998" t="s">
        <v>30</v>
      </c>
      <c r="C1998" s="6">
        <v>44663.586793981478</v>
      </c>
      <c r="D1998">
        <v>248.7</v>
      </c>
      <c r="E1998" s="6">
        <v>44664.503460648149</v>
      </c>
      <c r="F1998">
        <v>141</v>
      </c>
      <c r="G1998" s="7">
        <v>-0.43309999999999998</v>
      </c>
      <c r="H1998">
        <v>98612.85</v>
      </c>
      <c r="I1998" s="7">
        <v>0.41739999999999999</v>
      </c>
      <c r="J1998">
        <v>950</v>
      </c>
      <c r="K1998">
        <v>236265</v>
      </c>
      <c r="L1998">
        <v>26672822.34</v>
      </c>
      <c r="M1998">
        <v>54</v>
      </c>
      <c r="N1998">
        <v>1826.16</v>
      </c>
      <c r="O1998" s="7">
        <v>-0.31659999999999999</v>
      </c>
      <c r="P1998" s="7">
        <v>0.83840000000000003</v>
      </c>
      <c r="Q1998" t="s">
        <v>31</v>
      </c>
    </row>
    <row r="1999" spans="1:17">
      <c r="A1999" t="s">
        <v>497</v>
      </c>
      <c r="B1999" t="s">
        <v>30</v>
      </c>
      <c r="C1999" s="6">
        <v>44664.503460648149</v>
      </c>
      <c r="D1999">
        <v>167.65</v>
      </c>
      <c r="E1999" s="6">
        <v>44664.645821759259</v>
      </c>
      <c r="F1999">
        <v>0.05</v>
      </c>
      <c r="G1999" s="7">
        <v>-0.99970000000000003</v>
      </c>
      <c r="H1999">
        <v>157626.85999999999</v>
      </c>
      <c r="I1999" s="7">
        <v>0.98970000000000002</v>
      </c>
      <c r="J1999">
        <v>950.00009999999997</v>
      </c>
      <c r="K1999">
        <v>159267.5</v>
      </c>
      <c r="L1999">
        <v>26830449.199999999</v>
      </c>
      <c r="M1999">
        <v>42</v>
      </c>
      <c r="N1999">
        <v>3753.02</v>
      </c>
      <c r="O1999" s="7">
        <v>-0.39579999999999999</v>
      </c>
      <c r="P1999" s="7">
        <v>0.99970000000000003</v>
      </c>
      <c r="Q1999" t="s">
        <v>31</v>
      </c>
    </row>
    <row r="2000" spans="1:17">
      <c r="A2000" t="s">
        <v>451</v>
      </c>
      <c r="B2000" t="s">
        <v>30</v>
      </c>
      <c r="C2000" s="6">
        <v>44669.388877314814</v>
      </c>
      <c r="D2000">
        <v>441.1</v>
      </c>
      <c r="E2000" s="6">
        <v>44670.388877314814</v>
      </c>
      <c r="F2000">
        <v>338.3</v>
      </c>
      <c r="G2000" s="7">
        <v>-0.2331</v>
      </c>
      <c r="H2000">
        <v>95006</v>
      </c>
      <c r="I2000" s="7">
        <v>0.21540000000000001</v>
      </c>
      <c r="J2000">
        <v>1000</v>
      </c>
      <c r="K2000">
        <v>441100</v>
      </c>
      <c r="L2000">
        <v>26925455.199999999</v>
      </c>
      <c r="M2000">
        <v>78</v>
      </c>
      <c r="N2000">
        <v>1218.03</v>
      </c>
      <c r="O2000" s="7">
        <v>-0.1449</v>
      </c>
      <c r="P2000" s="7">
        <v>0.45240000000000002</v>
      </c>
      <c r="Q2000" t="s">
        <v>31</v>
      </c>
    </row>
    <row r="2001" spans="1:17">
      <c r="A2001" t="s">
        <v>449</v>
      </c>
      <c r="B2001" t="s">
        <v>30</v>
      </c>
      <c r="C2001" s="6">
        <v>44670.388877314814</v>
      </c>
      <c r="D2001">
        <v>269.85000000000002</v>
      </c>
      <c r="E2001" s="6">
        <v>44670.624988425923</v>
      </c>
      <c r="F2001">
        <v>265</v>
      </c>
      <c r="G2001" s="7">
        <v>-1.7999999999999999E-2</v>
      </c>
      <c r="H2001">
        <v>-498.5</v>
      </c>
      <c r="I2001" s="7">
        <v>-1.8E-3</v>
      </c>
      <c r="J2001">
        <v>1000</v>
      </c>
      <c r="K2001">
        <v>269850</v>
      </c>
      <c r="L2001">
        <v>26924956.699999999</v>
      </c>
      <c r="M2001">
        <v>69</v>
      </c>
      <c r="N2001">
        <v>-7.22</v>
      </c>
      <c r="O2001" s="7">
        <v>-0.37109999999999999</v>
      </c>
      <c r="P2001" s="7">
        <v>0.54010000000000002</v>
      </c>
      <c r="Q2001" t="s">
        <v>31</v>
      </c>
    </row>
    <row r="2002" spans="1:17">
      <c r="A2002" t="s">
        <v>451</v>
      </c>
      <c r="B2002" t="s">
        <v>30</v>
      </c>
      <c r="C2002" s="6">
        <v>44670.624988425923</v>
      </c>
      <c r="D2002">
        <v>256.5</v>
      </c>
      <c r="E2002" s="6">
        <v>44671.545127314814</v>
      </c>
      <c r="F2002">
        <v>101.4</v>
      </c>
      <c r="G2002" s="7">
        <v>-0.60470000000000002</v>
      </c>
      <c r="H2002">
        <v>151521</v>
      </c>
      <c r="I2002" s="7">
        <v>0.5907</v>
      </c>
      <c r="J2002">
        <v>1000</v>
      </c>
      <c r="K2002">
        <v>256500</v>
      </c>
      <c r="L2002">
        <v>27076477.699999999</v>
      </c>
      <c r="M2002">
        <v>55</v>
      </c>
      <c r="N2002">
        <v>2754.93</v>
      </c>
      <c r="O2002" s="7">
        <v>-0.19550000000000001</v>
      </c>
      <c r="P2002" s="7">
        <v>0.79649999999999999</v>
      </c>
      <c r="Q2002" t="s">
        <v>31</v>
      </c>
    </row>
    <row r="2003" spans="1:17">
      <c r="A2003" t="s">
        <v>453</v>
      </c>
      <c r="B2003" t="s">
        <v>30</v>
      </c>
      <c r="C2003" s="6">
        <v>44671.545127314814</v>
      </c>
      <c r="D2003">
        <v>216</v>
      </c>
      <c r="E2003" s="6">
        <v>44672.645821759259</v>
      </c>
      <c r="F2003">
        <v>0.05</v>
      </c>
      <c r="G2003" s="7">
        <v>-0.99980000000000002</v>
      </c>
      <c r="H2003">
        <v>213789.5</v>
      </c>
      <c r="I2003" s="7">
        <v>0.98980000000000001</v>
      </c>
      <c r="J2003">
        <v>1000</v>
      </c>
      <c r="K2003">
        <v>216000</v>
      </c>
      <c r="L2003">
        <v>27290267.199999999</v>
      </c>
      <c r="M2003">
        <v>107</v>
      </c>
      <c r="N2003">
        <v>1998.03</v>
      </c>
      <c r="O2003" s="7">
        <v>-1.1991000000000001</v>
      </c>
      <c r="P2003" s="7">
        <v>0.99980000000000002</v>
      </c>
      <c r="Q2003" t="s">
        <v>31</v>
      </c>
    </row>
    <row r="2004" spans="1:17">
      <c r="A2004" t="s">
        <v>509</v>
      </c>
      <c r="B2004" t="s">
        <v>30</v>
      </c>
      <c r="C2004" s="6">
        <v>44673.388877314814</v>
      </c>
      <c r="D2004">
        <v>440.95</v>
      </c>
      <c r="E2004" s="6">
        <v>44676.461793981478</v>
      </c>
      <c r="F2004">
        <v>299.2</v>
      </c>
      <c r="G2004" s="7">
        <v>-0.32150000000000001</v>
      </c>
      <c r="H2004">
        <v>134348.5</v>
      </c>
      <c r="I2004" s="7">
        <v>0.30470000000000003</v>
      </c>
      <c r="J2004">
        <v>1000</v>
      </c>
      <c r="K2004">
        <v>440950</v>
      </c>
      <c r="L2004">
        <v>27424615.699999999</v>
      </c>
      <c r="M2004">
        <v>99</v>
      </c>
      <c r="N2004">
        <v>1357.06</v>
      </c>
      <c r="O2004" s="7">
        <v>-0.23449999999999999</v>
      </c>
      <c r="P2004" s="7">
        <v>0.75949999999999995</v>
      </c>
      <c r="Q2004" t="s">
        <v>31</v>
      </c>
    </row>
    <row r="2005" spans="1:17">
      <c r="A2005" t="s">
        <v>492</v>
      </c>
      <c r="B2005" t="s">
        <v>30</v>
      </c>
      <c r="C2005" s="6">
        <v>44676.461793981478</v>
      </c>
      <c r="D2005">
        <v>420</v>
      </c>
      <c r="E2005" s="6">
        <v>44677.614571759259</v>
      </c>
      <c r="F2005">
        <v>199.4</v>
      </c>
      <c r="G2005" s="7">
        <v>-0.5252</v>
      </c>
      <c r="H2005">
        <v>225126.3</v>
      </c>
      <c r="I2005" s="7">
        <v>0.51049999999999995</v>
      </c>
      <c r="J2005">
        <v>1050</v>
      </c>
      <c r="K2005">
        <v>441000</v>
      </c>
      <c r="L2005">
        <v>27649742</v>
      </c>
      <c r="M2005">
        <v>122</v>
      </c>
      <c r="N2005">
        <v>1845.3</v>
      </c>
      <c r="O2005" s="7">
        <v>-0.40079999999999999</v>
      </c>
      <c r="P2005" s="7">
        <v>0.6754</v>
      </c>
      <c r="Q2005" t="s">
        <v>31</v>
      </c>
    </row>
    <row r="2006" spans="1:17">
      <c r="A2006" t="s">
        <v>509</v>
      </c>
      <c r="B2006" t="s">
        <v>30</v>
      </c>
      <c r="C2006" s="6">
        <v>44677.614571759259</v>
      </c>
      <c r="D2006">
        <v>289.10000000000002</v>
      </c>
      <c r="E2006" s="6">
        <v>44678.628460648149</v>
      </c>
      <c r="F2006">
        <v>77.45</v>
      </c>
      <c r="G2006" s="7">
        <v>-0.73209999999999997</v>
      </c>
      <c r="H2006">
        <v>218383.73</v>
      </c>
      <c r="I2006" s="7">
        <v>0.71940000000000004</v>
      </c>
      <c r="J2006">
        <v>1050</v>
      </c>
      <c r="K2006">
        <v>303555</v>
      </c>
      <c r="L2006">
        <v>27868125.719999999</v>
      </c>
      <c r="M2006">
        <v>82</v>
      </c>
      <c r="N2006">
        <v>2663.22</v>
      </c>
      <c r="O2006" s="7">
        <v>-0.1484</v>
      </c>
      <c r="P2006" s="7">
        <v>0.79969999999999997</v>
      </c>
      <c r="Q2006" t="s">
        <v>31</v>
      </c>
    </row>
    <row r="2007" spans="1:17">
      <c r="A2007" t="s">
        <v>383</v>
      </c>
      <c r="B2007" t="s">
        <v>30</v>
      </c>
      <c r="C2007" s="6">
        <v>44678.628460648149</v>
      </c>
      <c r="D2007">
        <v>167.75</v>
      </c>
      <c r="E2007" s="6">
        <v>44679.645821759259</v>
      </c>
      <c r="F2007">
        <v>0.05</v>
      </c>
      <c r="G2007" s="7">
        <v>-0.99970000000000003</v>
      </c>
      <c r="H2007">
        <v>174323.1</v>
      </c>
      <c r="I2007" s="7">
        <v>0.98970000000000002</v>
      </c>
      <c r="J2007">
        <v>1050</v>
      </c>
      <c r="K2007">
        <v>176137.5</v>
      </c>
      <c r="L2007">
        <v>28042448.82</v>
      </c>
      <c r="M2007">
        <v>83</v>
      </c>
      <c r="N2007">
        <v>2100.2800000000002</v>
      </c>
      <c r="O2007" s="7">
        <v>-0.1991</v>
      </c>
      <c r="P2007" s="7">
        <v>0.99970000000000003</v>
      </c>
      <c r="Q2007" t="s">
        <v>31</v>
      </c>
    </row>
    <row r="2008" spans="1:17">
      <c r="A2008" t="s">
        <v>453</v>
      </c>
      <c r="B2008" t="s">
        <v>30</v>
      </c>
      <c r="C2008" s="6">
        <v>44680.388877314814</v>
      </c>
      <c r="D2008">
        <v>414.5</v>
      </c>
      <c r="E2008" s="6">
        <v>44680.590266203704</v>
      </c>
      <c r="F2008">
        <v>408</v>
      </c>
      <c r="G2008" s="7">
        <v>-1.5699999999999999E-2</v>
      </c>
      <c r="H2008">
        <v>-1811.25</v>
      </c>
      <c r="I2008" s="7">
        <v>-4.1999999999999997E-3</v>
      </c>
      <c r="J2008">
        <v>1050</v>
      </c>
      <c r="K2008">
        <v>435225</v>
      </c>
      <c r="L2008">
        <v>28040637.57</v>
      </c>
      <c r="M2008">
        <v>59</v>
      </c>
      <c r="N2008">
        <v>-30.7</v>
      </c>
      <c r="O2008" s="7">
        <v>-0.1744</v>
      </c>
      <c r="P2008" s="7">
        <v>0.29599999999999999</v>
      </c>
      <c r="Q2008" t="s">
        <v>31</v>
      </c>
    </row>
    <row r="2009" spans="1:17">
      <c r="A2009" t="s">
        <v>455</v>
      </c>
      <c r="B2009" t="s">
        <v>30</v>
      </c>
      <c r="C2009" s="6">
        <v>44680.590266203704</v>
      </c>
      <c r="D2009">
        <v>383.1</v>
      </c>
      <c r="E2009" s="6">
        <v>44683.618043981478</v>
      </c>
      <c r="F2009">
        <v>194.8</v>
      </c>
      <c r="G2009" s="7">
        <v>-0.49149999999999999</v>
      </c>
      <c r="H2009">
        <v>191647.05</v>
      </c>
      <c r="I2009" s="7">
        <v>0.47639999999999999</v>
      </c>
      <c r="J2009">
        <v>1050</v>
      </c>
      <c r="K2009">
        <v>402255</v>
      </c>
      <c r="L2009">
        <v>28232284.620000001</v>
      </c>
      <c r="M2009">
        <v>86</v>
      </c>
      <c r="N2009">
        <v>2228.4499999999998</v>
      </c>
      <c r="O2009" s="7">
        <v>-9.4200000000000006E-2</v>
      </c>
      <c r="P2009" s="7">
        <v>0.77729999999999999</v>
      </c>
      <c r="Q2009" t="s">
        <v>31</v>
      </c>
    </row>
    <row r="2010" spans="1:17">
      <c r="A2010" t="s">
        <v>492</v>
      </c>
      <c r="B2010" t="s">
        <v>30</v>
      </c>
      <c r="C2010" s="6">
        <v>44683.618043981478</v>
      </c>
      <c r="D2010">
        <v>357</v>
      </c>
      <c r="E2010" s="6">
        <v>44685.510405092595</v>
      </c>
      <c r="F2010">
        <v>426.3</v>
      </c>
      <c r="G2010" s="7">
        <v>0.19409999999999999</v>
      </c>
      <c r="H2010">
        <v>-80989.649999999994</v>
      </c>
      <c r="I2010" s="7">
        <v>-0.21609999999999999</v>
      </c>
      <c r="J2010">
        <v>1050</v>
      </c>
      <c r="K2010">
        <v>374850</v>
      </c>
      <c r="L2010">
        <v>28151294.969999999</v>
      </c>
      <c r="M2010">
        <v>47</v>
      </c>
      <c r="N2010">
        <v>-1723.18</v>
      </c>
      <c r="O2010" s="7">
        <v>-0.34570000000000001</v>
      </c>
      <c r="P2010" s="7">
        <v>0.44500000000000001</v>
      </c>
      <c r="Q2010" t="s">
        <v>31</v>
      </c>
    </row>
    <row r="2011" spans="1:17">
      <c r="A2011" t="s">
        <v>386</v>
      </c>
      <c r="B2011" t="s">
        <v>30</v>
      </c>
      <c r="C2011" s="6">
        <v>44685.510405092595</v>
      </c>
      <c r="D2011">
        <v>316.75</v>
      </c>
      <c r="E2011" s="6">
        <v>44685.586793981478</v>
      </c>
      <c r="F2011">
        <v>282.39999999999998</v>
      </c>
      <c r="G2011" s="7">
        <v>-0.1084</v>
      </c>
      <c r="H2011">
        <v>29776.43</v>
      </c>
      <c r="I2011" s="7">
        <v>8.9499999999999996E-2</v>
      </c>
      <c r="J2011">
        <v>1050</v>
      </c>
      <c r="K2011">
        <v>332587.5</v>
      </c>
      <c r="L2011">
        <v>28181071.399999999</v>
      </c>
      <c r="M2011">
        <v>23</v>
      </c>
      <c r="N2011">
        <v>1294.6300000000001</v>
      </c>
      <c r="O2011" s="7">
        <v>-0.1517</v>
      </c>
      <c r="P2011" s="7">
        <v>0.23050000000000001</v>
      </c>
      <c r="Q2011" t="s">
        <v>31</v>
      </c>
    </row>
    <row r="2012" spans="1:17">
      <c r="A2012" t="s">
        <v>389</v>
      </c>
      <c r="B2012" t="s">
        <v>30</v>
      </c>
      <c r="C2012" s="6">
        <v>44685.586793981478</v>
      </c>
      <c r="D2012">
        <v>259.39999999999998</v>
      </c>
      <c r="E2012" s="6">
        <v>44685.590266203704</v>
      </c>
      <c r="F2012">
        <v>430</v>
      </c>
      <c r="G2012" s="7">
        <v>0.65769999999999995</v>
      </c>
      <c r="H2012">
        <v>-186368.7</v>
      </c>
      <c r="I2012" s="7">
        <v>-0.68420000000000003</v>
      </c>
      <c r="J2012">
        <v>1050</v>
      </c>
      <c r="K2012">
        <v>272370</v>
      </c>
      <c r="L2012">
        <v>27994702.699999999</v>
      </c>
      <c r="M2012">
        <v>2</v>
      </c>
      <c r="N2012">
        <v>-93184.35</v>
      </c>
      <c r="O2012" s="7">
        <v>-0.65769999999999995</v>
      </c>
      <c r="P2012" s="7">
        <v>0.44829999999999998</v>
      </c>
      <c r="Q2012" t="s">
        <v>31</v>
      </c>
    </row>
    <row r="2013" spans="1:17">
      <c r="A2013" t="s">
        <v>384</v>
      </c>
      <c r="B2013" t="s">
        <v>30</v>
      </c>
      <c r="C2013" s="6">
        <v>44685.590266203704</v>
      </c>
      <c r="D2013">
        <v>335.95</v>
      </c>
      <c r="E2013" s="6">
        <v>44686.430543981478</v>
      </c>
      <c r="F2013">
        <v>295</v>
      </c>
      <c r="G2013" s="7">
        <v>-0.12189999999999999</v>
      </c>
      <c r="H2013">
        <v>36372.519999999997</v>
      </c>
      <c r="I2013" s="7">
        <v>0.1031</v>
      </c>
      <c r="J2013">
        <v>1050</v>
      </c>
      <c r="K2013">
        <v>352747.5</v>
      </c>
      <c r="L2013">
        <v>28031075.219999999</v>
      </c>
      <c r="M2013">
        <v>32</v>
      </c>
      <c r="N2013">
        <v>1136.6400000000001</v>
      </c>
      <c r="O2013" s="7">
        <v>-0.51290000000000002</v>
      </c>
      <c r="P2013" s="7">
        <v>0.73340000000000005</v>
      </c>
      <c r="Q2013" t="s">
        <v>31</v>
      </c>
    </row>
    <row r="2014" spans="1:17">
      <c r="A2014" t="s">
        <v>389</v>
      </c>
      <c r="B2014" t="s">
        <v>30</v>
      </c>
      <c r="C2014" s="6">
        <v>44686.430543981478</v>
      </c>
      <c r="D2014">
        <v>145.5</v>
      </c>
      <c r="E2014" s="6">
        <v>44686.572905092595</v>
      </c>
      <c r="F2014">
        <v>438</v>
      </c>
      <c r="G2014" s="7">
        <v>2.0103</v>
      </c>
      <c r="H2014">
        <v>-313251.75</v>
      </c>
      <c r="I2014" s="7">
        <v>-2.0503999999999998</v>
      </c>
      <c r="J2014">
        <v>1050</v>
      </c>
      <c r="K2014">
        <v>152775</v>
      </c>
      <c r="L2014">
        <v>27717823.469999999</v>
      </c>
      <c r="M2014">
        <v>42</v>
      </c>
      <c r="N2014">
        <v>-7458.38</v>
      </c>
      <c r="O2014" s="7">
        <v>-2.0103</v>
      </c>
      <c r="P2014" s="7">
        <v>0.30449999999999999</v>
      </c>
      <c r="Q2014" t="s">
        <v>31</v>
      </c>
    </row>
    <row r="2015" spans="1:17">
      <c r="A2015" t="s">
        <v>400</v>
      </c>
      <c r="B2015" t="s">
        <v>30</v>
      </c>
      <c r="C2015" s="6">
        <v>44686.572905092595</v>
      </c>
      <c r="D2015">
        <v>72.900000000000006</v>
      </c>
      <c r="E2015" s="6">
        <v>44686.645821759259</v>
      </c>
      <c r="F2015">
        <v>0.05</v>
      </c>
      <c r="G2015" s="7">
        <v>-0.99929999999999997</v>
      </c>
      <c r="H2015">
        <v>75726.53</v>
      </c>
      <c r="I2015" s="7">
        <v>0.98929999999999996</v>
      </c>
      <c r="J2015">
        <v>1050</v>
      </c>
      <c r="K2015">
        <v>76545</v>
      </c>
      <c r="L2015">
        <v>27793550</v>
      </c>
      <c r="M2015">
        <v>22</v>
      </c>
      <c r="N2015">
        <v>3442.11</v>
      </c>
      <c r="O2015" s="7">
        <v>-0.73660000000000003</v>
      </c>
      <c r="P2015" s="7">
        <v>0.99929999999999997</v>
      </c>
      <c r="Q2015" t="s">
        <v>31</v>
      </c>
    </row>
    <row r="2016" spans="1:17">
      <c r="A2016" t="s">
        <v>444</v>
      </c>
      <c r="B2016" t="s">
        <v>30</v>
      </c>
      <c r="C2016" s="6">
        <v>44687.388877314814</v>
      </c>
      <c r="D2016">
        <v>484.5</v>
      </c>
      <c r="E2016" s="6">
        <v>44690.520821759259</v>
      </c>
      <c r="F2016">
        <v>277.10000000000002</v>
      </c>
      <c r="G2016" s="7">
        <v>-0.42809999999999998</v>
      </c>
      <c r="H2016">
        <v>219762.4</v>
      </c>
      <c r="I2016" s="7">
        <v>0.41239999999999999</v>
      </c>
      <c r="J2016">
        <v>1100</v>
      </c>
      <c r="K2016">
        <v>532950</v>
      </c>
      <c r="L2016">
        <v>28013312.399999999</v>
      </c>
      <c r="M2016">
        <v>116</v>
      </c>
      <c r="N2016">
        <v>1894.5</v>
      </c>
      <c r="O2016" s="7">
        <v>-0.16500000000000001</v>
      </c>
      <c r="P2016" s="7">
        <v>0.6875</v>
      </c>
      <c r="Q2016" t="s">
        <v>31</v>
      </c>
    </row>
    <row r="2017" spans="1:17">
      <c r="A2017" t="s">
        <v>442</v>
      </c>
      <c r="B2017" t="s">
        <v>30</v>
      </c>
      <c r="C2017" s="6">
        <v>44690.520821759259</v>
      </c>
      <c r="D2017">
        <v>398.75</v>
      </c>
      <c r="E2017" s="6">
        <v>44691.388877314814</v>
      </c>
      <c r="F2017">
        <v>317.05</v>
      </c>
      <c r="G2017" s="7">
        <v>-0.2049</v>
      </c>
      <c r="H2017">
        <v>81996.2</v>
      </c>
      <c r="I2017" s="7">
        <v>0.18690000000000001</v>
      </c>
      <c r="J2017">
        <v>1100</v>
      </c>
      <c r="K2017">
        <v>438625</v>
      </c>
      <c r="L2017">
        <v>28095308.600000001</v>
      </c>
      <c r="M2017">
        <v>40</v>
      </c>
      <c r="N2017">
        <v>2049.9</v>
      </c>
      <c r="O2017" s="7">
        <v>-0.4073</v>
      </c>
      <c r="P2017" s="7">
        <v>0.24179999999999999</v>
      </c>
      <c r="Q2017" t="s">
        <v>31</v>
      </c>
    </row>
    <row r="2018" spans="1:17">
      <c r="A2018" t="s">
        <v>381</v>
      </c>
      <c r="B2018" t="s">
        <v>30</v>
      </c>
      <c r="C2018" s="6">
        <v>44691.388877314814</v>
      </c>
      <c r="D2018">
        <v>339.3</v>
      </c>
      <c r="E2018" s="6">
        <v>44691.48609953704</v>
      </c>
      <c r="F2018">
        <v>320</v>
      </c>
      <c r="G2018" s="7">
        <v>-5.6899999999999999E-2</v>
      </c>
      <c r="H2018">
        <v>13977.7</v>
      </c>
      <c r="I2018" s="7">
        <v>3.7499999999999999E-2</v>
      </c>
      <c r="J2018">
        <v>1100</v>
      </c>
      <c r="K2018">
        <v>373230</v>
      </c>
      <c r="L2018">
        <v>28109286.300000001</v>
      </c>
      <c r="M2018">
        <v>29</v>
      </c>
      <c r="N2018">
        <v>481.99</v>
      </c>
      <c r="O2018" s="7">
        <v>-3.7100000000000001E-2</v>
      </c>
      <c r="P2018" s="7">
        <v>0.29909999999999998</v>
      </c>
      <c r="Q2018" t="s">
        <v>31</v>
      </c>
    </row>
    <row r="2019" spans="1:17">
      <c r="A2019" t="s">
        <v>442</v>
      </c>
      <c r="B2019" t="s">
        <v>30</v>
      </c>
      <c r="C2019" s="6">
        <v>44691.48609953704</v>
      </c>
      <c r="D2019">
        <v>333.3</v>
      </c>
      <c r="E2019" s="6">
        <v>44691.645821759259</v>
      </c>
      <c r="F2019">
        <v>257.55</v>
      </c>
      <c r="G2019" s="7">
        <v>-0.2273</v>
      </c>
      <c r="H2019">
        <v>76825.649999999994</v>
      </c>
      <c r="I2019" s="7">
        <v>0.20949999999999999</v>
      </c>
      <c r="J2019">
        <v>1100</v>
      </c>
      <c r="K2019">
        <v>366630</v>
      </c>
      <c r="L2019">
        <v>28186111.949999999</v>
      </c>
      <c r="M2019">
        <v>47</v>
      </c>
      <c r="N2019">
        <v>1634.59</v>
      </c>
      <c r="O2019" s="7">
        <v>-3.1199999999999999E-2</v>
      </c>
      <c r="P2019" s="7">
        <v>0.56379999999999997</v>
      </c>
      <c r="Q2019" t="s">
        <v>31</v>
      </c>
    </row>
    <row r="2020" spans="1:17">
      <c r="A2020" t="s">
        <v>409</v>
      </c>
      <c r="B2020" t="s">
        <v>30</v>
      </c>
      <c r="C2020" s="6">
        <v>44692.388877314814</v>
      </c>
      <c r="D2020">
        <v>220.2</v>
      </c>
      <c r="E2020" s="6">
        <v>44692.586793981478</v>
      </c>
      <c r="F2020">
        <v>159</v>
      </c>
      <c r="G2020" s="7">
        <v>-0.27789999999999998</v>
      </c>
      <c r="H2020">
        <v>63148.800000000003</v>
      </c>
      <c r="I2020" s="7">
        <v>0.26069999999999999</v>
      </c>
      <c r="J2020">
        <v>1100</v>
      </c>
      <c r="K2020">
        <v>242220</v>
      </c>
      <c r="L2020">
        <v>28249260.75</v>
      </c>
      <c r="M2020">
        <v>58</v>
      </c>
      <c r="N2020">
        <v>1088.77</v>
      </c>
      <c r="O2020" s="7">
        <v>-8.5099999999999995E-2</v>
      </c>
      <c r="P2020" s="7">
        <v>0.65459999999999996</v>
      </c>
      <c r="Q2020" t="s">
        <v>31</v>
      </c>
    </row>
    <row r="2021" spans="1:17">
      <c r="A2021" t="s">
        <v>434</v>
      </c>
      <c r="B2021" t="s">
        <v>30</v>
      </c>
      <c r="C2021" s="6">
        <v>44692.586793981478</v>
      </c>
      <c r="D2021">
        <v>244.1</v>
      </c>
      <c r="E2021" s="6">
        <v>44693.388877314814</v>
      </c>
      <c r="F2021">
        <v>442.7</v>
      </c>
      <c r="G2021" s="7">
        <v>0.81359999999999999</v>
      </c>
      <c r="H2021">
        <v>-226014.8</v>
      </c>
      <c r="I2021" s="7">
        <v>-0.8417</v>
      </c>
      <c r="J2021">
        <v>1100</v>
      </c>
      <c r="K2021">
        <v>268510</v>
      </c>
      <c r="L2021">
        <v>28023245.949999999</v>
      </c>
      <c r="M2021">
        <v>21</v>
      </c>
      <c r="N2021">
        <v>-10762.61</v>
      </c>
      <c r="O2021" s="7">
        <v>-0.81359999999999999</v>
      </c>
      <c r="P2021" s="7">
        <v>0.48359999999999997</v>
      </c>
      <c r="Q2021" t="s">
        <v>31</v>
      </c>
    </row>
    <row r="2022" spans="1:17">
      <c r="A2022" t="s">
        <v>411</v>
      </c>
      <c r="B2022" t="s">
        <v>30</v>
      </c>
      <c r="C2022" s="6">
        <v>44693.388877314814</v>
      </c>
      <c r="D2022">
        <v>165</v>
      </c>
      <c r="E2022" s="6">
        <v>44693.645821759259</v>
      </c>
      <c r="F2022">
        <v>0.15</v>
      </c>
      <c r="G2022" s="7">
        <v>-0.99909999999999999</v>
      </c>
      <c r="H2022">
        <v>179518.35</v>
      </c>
      <c r="I2022" s="7">
        <v>0.98909999999999998</v>
      </c>
      <c r="J2022">
        <v>1100</v>
      </c>
      <c r="K2022">
        <v>181500</v>
      </c>
      <c r="L2022">
        <v>28202764.300000001</v>
      </c>
      <c r="M2022">
        <v>75</v>
      </c>
      <c r="N2022">
        <v>2393.58</v>
      </c>
      <c r="O2022" s="7">
        <v>-0.63239999999999996</v>
      </c>
      <c r="P2022" s="7">
        <v>0.99939999999999996</v>
      </c>
      <c r="Q2022" t="s">
        <v>31</v>
      </c>
    </row>
    <row r="2023" spans="1:17">
      <c r="A2023" t="s">
        <v>415</v>
      </c>
      <c r="B2023" t="s">
        <v>30</v>
      </c>
      <c r="C2023" s="6">
        <v>44694.388877314814</v>
      </c>
      <c r="D2023">
        <v>493.3</v>
      </c>
      <c r="E2023" s="6">
        <v>44694.395821759259</v>
      </c>
      <c r="F2023">
        <v>558.85</v>
      </c>
      <c r="G2023" s="7">
        <v>0.13289999999999999</v>
      </c>
      <c r="H2023">
        <v>-87482.23</v>
      </c>
      <c r="I2023" s="7">
        <v>-0.1542</v>
      </c>
      <c r="J2023">
        <v>1150</v>
      </c>
      <c r="K2023">
        <v>567295</v>
      </c>
      <c r="L2023">
        <v>28115282.07</v>
      </c>
      <c r="M2023">
        <v>3</v>
      </c>
      <c r="N2023">
        <v>-29160.74</v>
      </c>
      <c r="O2023" s="7">
        <v>-0.14099999999999999</v>
      </c>
      <c r="P2023" s="7">
        <v>3.2899999999999999E-2</v>
      </c>
      <c r="Q2023" t="s">
        <v>31</v>
      </c>
    </row>
    <row r="2024" spans="1:17">
      <c r="A2024" t="s">
        <v>511</v>
      </c>
      <c r="B2024" t="s">
        <v>30</v>
      </c>
      <c r="C2024" s="6">
        <v>44694.395821759259</v>
      </c>
      <c r="D2024">
        <v>436.8</v>
      </c>
      <c r="E2024" s="6">
        <v>44694.590266203704</v>
      </c>
      <c r="F2024">
        <v>594.45000000000005</v>
      </c>
      <c r="G2024" s="7">
        <v>0.3609</v>
      </c>
      <c r="H2024">
        <v>-184758.75</v>
      </c>
      <c r="I2024" s="7">
        <v>-0.38450000000000001</v>
      </c>
      <c r="J2024">
        <v>1100</v>
      </c>
      <c r="K2024">
        <v>480480</v>
      </c>
      <c r="L2024">
        <v>27930523.32</v>
      </c>
      <c r="M2024">
        <v>57</v>
      </c>
      <c r="N2024">
        <v>-3241.38</v>
      </c>
      <c r="O2024" s="7">
        <v>-0.504</v>
      </c>
      <c r="P2024" s="7">
        <v>0.10489999999999999</v>
      </c>
      <c r="Q2024" t="s">
        <v>31</v>
      </c>
    </row>
    <row r="2025" spans="1:17">
      <c r="A2025" t="s">
        <v>414</v>
      </c>
      <c r="B2025" t="s">
        <v>30</v>
      </c>
      <c r="C2025" s="6">
        <v>44694.590266203704</v>
      </c>
      <c r="D2025">
        <v>460.05</v>
      </c>
      <c r="E2025" s="6">
        <v>44697.413182870368</v>
      </c>
      <c r="F2025">
        <v>478.8</v>
      </c>
      <c r="G2025" s="7">
        <v>4.0800000000000003E-2</v>
      </c>
      <c r="H2025">
        <v>-32359.279999999999</v>
      </c>
      <c r="I2025" s="7">
        <v>-6.1199999999999997E-2</v>
      </c>
      <c r="J2025">
        <v>1150</v>
      </c>
      <c r="K2025">
        <v>529057.5</v>
      </c>
      <c r="L2025">
        <v>27898164.050000001</v>
      </c>
      <c r="M2025">
        <v>27</v>
      </c>
      <c r="N2025">
        <v>-1198.49</v>
      </c>
      <c r="O2025" s="7">
        <v>-0.20610000000000001</v>
      </c>
      <c r="P2025" s="7">
        <v>0.5575</v>
      </c>
      <c r="Q2025" t="s">
        <v>31</v>
      </c>
    </row>
    <row r="2026" spans="1:17">
      <c r="A2026" t="s">
        <v>433</v>
      </c>
      <c r="B2026" t="s">
        <v>30</v>
      </c>
      <c r="C2026" s="6">
        <v>44697.413182870368</v>
      </c>
      <c r="D2026">
        <v>390.6</v>
      </c>
      <c r="E2026" s="6">
        <v>44699.524293981478</v>
      </c>
      <c r="F2026">
        <v>77.599999999999994</v>
      </c>
      <c r="G2026" s="7">
        <v>-0.80130000000000001</v>
      </c>
      <c r="H2026">
        <v>339149.8</v>
      </c>
      <c r="I2026" s="7">
        <v>0.7893</v>
      </c>
      <c r="J2026">
        <v>1100</v>
      </c>
      <c r="K2026">
        <v>429660</v>
      </c>
      <c r="L2026">
        <v>28237313.850000001</v>
      </c>
      <c r="M2026">
        <v>187</v>
      </c>
      <c r="N2026">
        <v>1813.64</v>
      </c>
      <c r="O2026" s="7">
        <v>-0.496</v>
      </c>
      <c r="P2026" s="7">
        <v>0.90780000000000005</v>
      </c>
      <c r="Q2026" t="s">
        <v>31</v>
      </c>
    </row>
    <row r="2027" spans="1:17">
      <c r="A2027" t="s">
        <v>496</v>
      </c>
      <c r="B2027" t="s">
        <v>30</v>
      </c>
      <c r="C2027" s="6">
        <v>44699.524293981478</v>
      </c>
      <c r="D2027">
        <v>216.6</v>
      </c>
      <c r="E2027" s="6">
        <v>44700.645821759259</v>
      </c>
      <c r="F2027">
        <v>0.1</v>
      </c>
      <c r="G2027" s="7">
        <v>-0.99950000000000006</v>
      </c>
      <c r="H2027">
        <v>235766.3</v>
      </c>
      <c r="I2027" s="7">
        <v>0.98950000000000005</v>
      </c>
      <c r="J2027">
        <v>1100</v>
      </c>
      <c r="K2027">
        <v>238260</v>
      </c>
      <c r="L2027">
        <v>28473080.149999999</v>
      </c>
      <c r="M2027">
        <v>113</v>
      </c>
      <c r="N2027">
        <v>2086.4299999999998</v>
      </c>
      <c r="O2027" s="7">
        <v>-0.27560000000000001</v>
      </c>
      <c r="P2027" s="7">
        <v>0.99950000000000006</v>
      </c>
      <c r="Q2027" t="s">
        <v>31</v>
      </c>
    </row>
    <row r="2028" spans="1:17">
      <c r="A2028" t="s">
        <v>416</v>
      </c>
      <c r="B2028" t="s">
        <v>30</v>
      </c>
      <c r="C2028" s="6">
        <v>44701.388877314814</v>
      </c>
      <c r="D2028">
        <v>434.4</v>
      </c>
      <c r="E2028" s="6">
        <v>44704.590266203704</v>
      </c>
      <c r="F2028">
        <v>187.45</v>
      </c>
      <c r="G2028" s="7">
        <v>-0.56850000000000001</v>
      </c>
      <c r="H2028">
        <v>276841.23</v>
      </c>
      <c r="I2028" s="7">
        <v>0.55420000000000003</v>
      </c>
      <c r="J2028">
        <v>1150</v>
      </c>
      <c r="K2028">
        <v>499560</v>
      </c>
      <c r="L2028">
        <v>28749921.370000001</v>
      </c>
      <c r="M2028">
        <v>136</v>
      </c>
      <c r="N2028">
        <v>2035.6</v>
      </c>
      <c r="O2028" s="7">
        <v>-0.34839999999999999</v>
      </c>
      <c r="P2028" s="7">
        <v>0.75360000000000005</v>
      </c>
      <c r="Q2028" t="s">
        <v>31</v>
      </c>
    </row>
    <row r="2029" spans="1:17">
      <c r="A2029" t="s">
        <v>381</v>
      </c>
      <c r="B2029" t="s">
        <v>30</v>
      </c>
      <c r="C2029" s="6">
        <v>44704.590266203704</v>
      </c>
      <c r="D2029">
        <v>380.25</v>
      </c>
      <c r="E2029" s="6">
        <v>44705.493043981478</v>
      </c>
      <c r="F2029">
        <v>360.75</v>
      </c>
      <c r="G2029" s="7">
        <v>-5.1299999999999998E-2</v>
      </c>
      <c r="H2029">
        <v>13903.5</v>
      </c>
      <c r="I2029" s="7">
        <v>3.1800000000000002E-2</v>
      </c>
      <c r="J2029">
        <v>1150</v>
      </c>
      <c r="K2029">
        <v>437287.5</v>
      </c>
      <c r="L2029">
        <v>28763824.870000001</v>
      </c>
      <c r="M2029">
        <v>50</v>
      </c>
      <c r="N2029">
        <v>278.07</v>
      </c>
      <c r="O2029" s="7">
        <v>-8.8400000000000006E-2</v>
      </c>
      <c r="P2029" s="7">
        <v>0.37319999999999998</v>
      </c>
      <c r="Q2029" t="s">
        <v>31</v>
      </c>
    </row>
    <row r="2030" spans="1:17">
      <c r="A2030" t="s">
        <v>410</v>
      </c>
      <c r="B2030" t="s">
        <v>30</v>
      </c>
      <c r="C2030" s="6">
        <v>44705.493043981478</v>
      </c>
      <c r="D2030">
        <v>376.15</v>
      </c>
      <c r="E2030" s="6">
        <v>44705.600682870368</v>
      </c>
      <c r="F2030">
        <v>499.25</v>
      </c>
      <c r="G2030" s="7">
        <v>0.32729999999999998</v>
      </c>
      <c r="H2030">
        <v>-145039.4</v>
      </c>
      <c r="I2030" s="7">
        <v>-0.35049999999999998</v>
      </c>
      <c r="J2030">
        <v>1100</v>
      </c>
      <c r="K2030">
        <v>413765</v>
      </c>
      <c r="L2030">
        <v>28618785.469999999</v>
      </c>
      <c r="M2030">
        <v>32</v>
      </c>
      <c r="N2030">
        <v>-4532.4799999999996</v>
      </c>
      <c r="O2030" s="7">
        <v>-0.32729999999999998</v>
      </c>
      <c r="P2030" s="7">
        <v>0.2024</v>
      </c>
      <c r="Q2030" t="s">
        <v>31</v>
      </c>
    </row>
    <row r="2031" spans="1:17">
      <c r="A2031" t="s">
        <v>411</v>
      </c>
      <c r="B2031" t="s">
        <v>30</v>
      </c>
      <c r="C2031" s="6">
        <v>44705.600682870368</v>
      </c>
      <c r="D2031">
        <v>316.8</v>
      </c>
      <c r="E2031" s="6">
        <v>44706.388877314814</v>
      </c>
      <c r="F2031">
        <v>553</v>
      </c>
      <c r="G2031" s="7">
        <v>0.74560000000000004</v>
      </c>
      <c r="H2031">
        <v>-281632.7</v>
      </c>
      <c r="I2031" s="7">
        <v>-0.77300000000000002</v>
      </c>
      <c r="J2031">
        <v>1150</v>
      </c>
      <c r="K2031">
        <v>364320</v>
      </c>
      <c r="L2031">
        <v>28337152.77</v>
      </c>
      <c r="M2031">
        <v>17</v>
      </c>
      <c r="N2031">
        <v>-16566.63</v>
      </c>
      <c r="O2031" s="7">
        <v>-0.74560000000000004</v>
      </c>
      <c r="P2031" s="7">
        <v>0.1162</v>
      </c>
      <c r="Q2031" t="s">
        <v>31</v>
      </c>
    </row>
    <row r="2032" spans="1:17">
      <c r="A2032" t="s">
        <v>434</v>
      </c>
      <c r="B2032" t="s">
        <v>30</v>
      </c>
      <c r="C2032" s="6">
        <v>44706.388877314814</v>
      </c>
      <c r="D2032">
        <v>265</v>
      </c>
      <c r="E2032" s="6">
        <v>44706.534710648149</v>
      </c>
      <c r="F2032">
        <v>330.05</v>
      </c>
      <c r="G2032" s="7">
        <v>0.2455</v>
      </c>
      <c r="H2032">
        <v>-78100.55</v>
      </c>
      <c r="I2032" s="7">
        <v>-0.26790000000000003</v>
      </c>
      <c r="J2032">
        <v>1100</v>
      </c>
      <c r="K2032">
        <v>291500</v>
      </c>
      <c r="L2032">
        <v>28259052.219999999</v>
      </c>
      <c r="M2032">
        <v>43</v>
      </c>
      <c r="N2032">
        <v>-1816.29</v>
      </c>
      <c r="O2032" s="7">
        <v>-0.70530000000000004</v>
      </c>
      <c r="P2032" s="7">
        <v>0.16470000000000001</v>
      </c>
      <c r="Q2032" t="s">
        <v>31</v>
      </c>
    </row>
    <row r="2033" spans="1:17">
      <c r="A2033" t="s">
        <v>441</v>
      </c>
      <c r="B2033" t="s">
        <v>30</v>
      </c>
      <c r="C2033" s="6">
        <v>44706.534710648149</v>
      </c>
      <c r="D2033">
        <v>214.45</v>
      </c>
      <c r="E2033" s="6">
        <v>44707.388877314814</v>
      </c>
      <c r="F2033">
        <v>235.8</v>
      </c>
      <c r="G2033" s="7">
        <v>9.9599999999999994E-2</v>
      </c>
      <c r="H2033">
        <v>-28437.75</v>
      </c>
      <c r="I2033" s="7">
        <v>-0.1206</v>
      </c>
      <c r="J2033">
        <v>1100</v>
      </c>
      <c r="K2033">
        <v>235895</v>
      </c>
      <c r="L2033">
        <v>28230614.469999999</v>
      </c>
      <c r="M2033">
        <v>36</v>
      </c>
      <c r="N2033">
        <v>-789.94</v>
      </c>
      <c r="O2033" s="7">
        <v>-9.9599999999999994E-2</v>
      </c>
      <c r="P2033" s="7">
        <v>0.33900000000000002</v>
      </c>
      <c r="Q2033" t="s">
        <v>31</v>
      </c>
    </row>
    <row r="2034" spans="1:17">
      <c r="A2034" t="s">
        <v>435</v>
      </c>
      <c r="B2034" t="s">
        <v>30</v>
      </c>
      <c r="C2034" s="6">
        <v>44707.388877314814</v>
      </c>
      <c r="D2034">
        <v>181.8</v>
      </c>
      <c r="E2034" s="6">
        <v>44707.520821759259</v>
      </c>
      <c r="F2034">
        <v>260.89999999999998</v>
      </c>
      <c r="G2034" s="7">
        <v>0.43509999999999999</v>
      </c>
      <c r="H2034">
        <v>-91879.7</v>
      </c>
      <c r="I2034" s="7">
        <v>-0.45939999999999998</v>
      </c>
      <c r="J2034">
        <v>1100</v>
      </c>
      <c r="K2034">
        <v>199980</v>
      </c>
      <c r="L2034">
        <v>28138734.77</v>
      </c>
      <c r="M2034">
        <v>39</v>
      </c>
      <c r="N2034">
        <v>-2355.89</v>
      </c>
      <c r="O2034" s="7">
        <v>-0.74390000000000001</v>
      </c>
      <c r="P2034" s="7">
        <v>0.19309999999999999</v>
      </c>
      <c r="Q2034" t="s">
        <v>31</v>
      </c>
    </row>
    <row r="2035" spans="1:17">
      <c r="A2035" t="s">
        <v>441</v>
      </c>
      <c r="B2035" t="s">
        <v>30</v>
      </c>
      <c r="C2035" s="6">
        <v>44707.520821759259</v>
      </c>
      <c r="D2035">
        <v>92.6</v>
      </c>
      <c r="E2035" s="6">
        <v>44707.545127314814</v>
      </c>
      <c r="F2035">
        <v>316.64999999999998</v>
      </c>
      <c r="G2035" s="7">
        <v>2.4195000000000002</v>
      </c>
      <c r="H2035">
        <v>-250956.75</v>
      </c>
      <c r="I2035" s="7">
        <v>-2.4636999999999998</v>
      </c>
      <c r="J2035">
        <v>1100</v>
      </c>
      <c r="K2035">
        <v>101860</v>
      </c>
      <c r="L2035">
        <v>27887778.02</v>
      </c>
      <c r="M2035">
        <v>8</v>
      </c>
      <c r="N2035">
        <v>-31369.59</v>
      </c>
      <c r="O2035" s="7">
        <v>-2.4195000000000002</v>
      </c>
      <c r="P2035" s="7">
        <v>0.11990000000000001</v>
      </c>
      <c r="Q2035" t="s">
        <v>31</v>
      </c>
    </row>
    <row r="2036" spans="1:17">
      <c r="A2036" t="s">
        <v>382</v>
      </c>
      <c r="B2036" t="s">
        <v>30</v>
      </c>
      <c r="C2036" s="6">
        <v>44707.545127314814</v>
      </c>
      <c r="D2036">
        <v>137.5</v>
      </c>
      <c r="E2036" s="6">
        <v>44707.645821759259</v>
      </c>
      <c r="F2036">
        <v>0.45</v>
      </c>
      <c r="G2036" s="7">
        <v>-0.99670000000000003</v>
      </c>
      <c r="H2036">
        <v>149237.54999999999</v>
      </c>
      <c r="I2036" s="7">
        <v>0.98670000000000002</v>
      </c>
      <c r="J2036">
        <v>1100</v>
      </c>
      <c r="K2036">
        <v>151250</v>
      </c>
      <c r="L2036">
        <v>28037015.57</v>
      </c>
      <c r="M2036">
        <v>30</v>
      </c>
      <c r="N2036">
        <v>4974.59</v>
      </c>
      <c r="O2036" s="7">
        <v>-0.41889999999999999</v>
      </c>
      <c r="P2036" s="7">
        <v>0.99929999999999997</v>
      </c>
      <c r="Q2036" t="s">
        <v>31</v>
      </c>
    </row>
    <row r="2037" spans="1:17">
      <c r="A2037" t="s">
        <v>401</v>
      </c>
      <c r="B2037" t="s">
        <v>30</v>
      </c>
      <c r="C2037" s="6">
        <v>44708.388877314814</v>
      </c>
      <c r="D2037">
        <v>491.1</v>
      </c>
      <c r="E2037" s="6">
        <v>44711.597210648149</v>
      </c>
      <c r="F2037">
        <v>203.7</v>
      </c>
      <c r="G2037" s="7">
        <v>-0.58520000000000005</v>
      </c>
      <c r="H2037">
        <v>308497.2</v>
      </c>
      <c r="I2037" s="7">
        <v>0.57110000000000005</v>
      </c>
      <c r="J2037">
        <v>1100</v>
      </c>
      <c r="K2037">
        <v>540210</v>
      </c>
      <c r="L2037">
        <v>28345512.77</v>
      </c>
      <c r="M2037">
        <v>138</v>
      </c>
      <c r="N2037">
        <v>2235.4899999999998</v>
      </c>
      <c r="O2037" s="7">
        <v>-7.5300000000000006E-2</v>
      </c>
      <c r="P2037" s="7">
        <v>0.71730000000000005</v>
      </c>
      <c r="Q2037" t="s">
        <v>31</v>
      </c>
    </row>
    <row r="2038" spans="1:17">
      <c r="A2038" t="s">
        <v>405</v>
      </c>
      <c r="B2038" t="s">
        <v>30</v>
      </c>
      <c r="C2038" s="6">
        <v>44711.597210648149</v>
      </c>
      <c r="D2038">
        <v>372.3</v>
      </c>
      <c r="E2038" s="6">
        <v>44712.503460648149</v>
      </c>
      <c r="F2038">
        <v>323.2</v>
      </c>
      <c r="G2038" s="7">
        <v>-0.13189999999999999</v>
      </c>
      <c r="H2038">
        <v>44252.25</v>
      </c>
      <c r="I2038" s="7">
        <v>0.1132</v>
      </c>
      <c r="J2038">
        <v>1050</v>
      </c>
      <c r="K2038">
        <v>390915</v>
      </c>
      <c r="L2038">
        <v>28389765.02</v>
      </c>
      <c r="M2038">
        <v>51</v>
      </c>
      <c r="N2038">
        <v>867.69</v>
      </c>
      <c r="O2038" s="7">
        <v>-7.5300000000000006E-2</v>
      </c>
      <c r="P2038" s="7">
        <v>0.40379999999999999</v>
      </c>
      <c r="Q2038" t="s">
        <v>31</v>
      </c>
    </row>
    <row r="2039" spans="1:17">
      <c r="A2039" t="s">
        <v>404</v>
      </c>
      <c r="B2039" t="s">
        <v>30</v>
      </c>
      <c r="C2039" s="6">
        <v>44712.503460648149</v>
      </c>
      <c r="D2039">
        <v>300</v>
      </c>
      <c r="E2039" s="6">
        <v>44712.628460648149</v>
      </c>
      <c r="F2039">
        <v>375.7</v>
      </c>
      <c r="G2039" s="7">
        <v>0.25230000000000002</v>
      </c>
      <c r="H2039">
        <v>-86579.85</v>
      </c>
      <c r="I2039" s="7">
        <v>-0.27489999999999998</v>
      </c>
      <c r="J2039">
        <v>1050</v>
      </c>
      <c r="K2039">
        <v>315000</v>
      </c>
      <c r="L2039">
        <v>28303185.170000002</v>
      </c>
      <c r="M2039">
        <v>37</v>
      </c>
      <c r="N2039">
        <v>-2340</v>
      </c>
      <c r="O2039" s="7">
        <v>-0.29649999999999999</v>
      </c>
      <c r="P2039" s="7">
        <v>6.6699999999999995E-2</v>
      </c>
      <c r="Q2039" t="s">
        <v>31</v>
      </c>
    </row>
    <row r="2040" spans="1:17">
      <c r="A2040" t="s">
        <v>390</v>
      </c>
      <c r="B2040" t="s">
        <v>30</v>
      </c>
      <c r="C2040" s="6">
        <v>44712.628460648149</v>
      </c>
      <c r="D2040">
        <v>285.39999999999998</v>
      </c>
      <c r="E2040" s="6">
        <v>44713.444432870368</v>
      </c>
      <c r="F2040">
        <v>250.3</v>
      </c>
      <c r="G2040" s="7">
        <v>-0.123</v>
      </c>
      <c r="H2040">
        <v>32717.3</v>
      </c>
      <c r="I2040" s="7">
        <v>0.1042</v>
      </c>
      <c r="J2040">
        <v>1100</v>
      </c>
      <c r="K2040">
        <v>313940</v>
      </c>
      <c r="L2040">
        <v>28335902.469999999</v>
      </c>
      <c r="M2040">
        <v>25</v>
      </c>
      <c r="N2040">
        <v>1308.69</v>
      </c>
      <c r="O2040" s="7">
        <v>-0.1512</v>
      </c>
      <c r="P2040" s="7">
        <v>0.53359999999999996</v>
      </c>
      <c r="Q2040" t="s">
        <v>31</v>
      </c>
    </row>
    <row r="2041" spans="1:17">
      <c r="A2041" t="s">
        <v>447</v>
      </c>
      <c r="B2041" t="s">
        <v>30</v>
      </c>
      <c r="C2041" s="6">
        <v>44713.444432870368</v>
      </c>
      <c r="D2041">
        <v>243.25</v>
      </c>
      <c r="E2041" s="6">
        <v>44713.562488425923</v>
      </c>
      <c r="F2041">
        <v>390.35</v>
      </c>
      <c r="G2041" s="7">
        <v>0.60470000000000002</v>
      </c>
      <c r="H2041">
        <v>-161107.79999999999</v>
      </c>
      <c r="I2041" s="7">
        <v>-0.63080000000000003</v>
      </c>
      <c r="J2041">
        <v>1050</v>
      </c>
      <c r="K2041">
        <v>255412.5</v>
      </c>
      <c r="L2041">
        <v>28174794.670000002</v>
      </c>
      <c r="M2041">
        <v>35</v>
      </c>
      <c r="N2041">
        <v>-4603.08</v>
      </c>
      <c r="O2041" s="7">
        <v>-0.60470000000000002</v>
      </c>
      <c r="P2041" s="7">
        <v>0.10299999999999999</v>
      </c>
      <c r="Q2041" t="s">
        <v>31</v>
      </c>
    </row>
    <row r="2042" spans="1:17">
      <c r="A2042" t="s">
        <v>438</v>
      </c>
      <c r="B2042" t="s">
        <v>30</v>
      </c>
      <c r="C2042" s="6">
        <v>44713.562488425923</v>
      </c>
      <c r="D2042">
        <v>250.2</v>
      </c>
      <c r="E2042" s="6">
        <v>44713.638877314814</v>
      </c>
      <c r="F2042">
        <v>410</v>
      </c>
      <c r="G2042" s="7">
        <v>0.63870000000000005</v>
      </c>
      <c r="H2042">
        <v>-183042.2</v>
      </c>
      <c r="I2042" s="7">
        <v>-0.66510000000000002</v>
      </c>
      <c r="J2042">
        <v>1100</v>
      </c>
      <c r="K2042">
        <v>275220</v>
      </c>
      <c r="L2042">
        <v>27991752.469999999</v>
      </c>
      <c r="M2042">
        <v>23</v>
      </c>
      <c r="N2042">
        <v>-7958.36</v>
      </c>
      <c r="O2042" s="7">
        <v>-0.63870000000000005</v>
      </c>
      <c r="P2042" s="7">
        <v>0.3407</v>
      </c>
      <c r="Q2042" t="s">
        <v>31</v>
      </c>
    </row>
    <row r="2043" spans="1:17">
      <c r="A2043" t="s">
        <v>447</v>
      </c>
      <c r="B2043" t="s">
        <v>30</v>
      </c>
      <c r="C2043" s="6">
        <v>44713.638877314814</v>
      </c>
      <c r="D2043">
        <v>205.95</v>
      </c>
      <c r="E2043" s="6">
        <v>44714.503460648149</v>
      </c>
      <c r="F2043">
        <v>263.10000000000002</v>
      </c>
      <c r="G2043" s="7">
        <v>0.27750000000000002</v>
      </c>
      <c r="H2043">
        <v>-64932.53</v>
      </c>
      <c r="I2043" s="7">
        <v>-0.30030000000000001</v>
      </c>
      <c r="J2043">
        <v>1050</v>
      </c>
      <c r="K2043">
        <v>216247.5</v>
      </c>
      <c r="L2043">
        <v>27926819.949999999</v>
      </c>
      <c r="M2043">
        <v>39</v>
      </c>
      <c r="N2043">
        <v>-1664.94</v>
      </c>
      <c r="O2043" s="7">
        <v>-0.71399999999999997</v>
      </c>
      <c r="P2043" s="7">
        <v>0.109</v>
      </c>
      <c r="Q2043" t="s">
        <v>31</v>
      </c>
    </row>
    <row r="2044" spans="1:17">
      <c r="A2044" t="s">
        <v>400</v>
      </c>
      <c r="B2044" t="s">
        <v>30</v>
      </c>
      <c r="C2044" s="6">
        <v>44714.503460648149</v>
      </c>
      <c r="D2044">
        <v>120.25</v>
      </c>
      <c r="E2044" s="6">
        <v>44714.624988425923</v>
      </c>
      <c r="F2044">
        <v>134.9</v>
      </c>
      <c r="G2044" s="7">
        <v>0.12180000000000001</v>
      </c>
      <c r="H2044">
        <v>-18061.580000000002</v>
      </c>
      <c r="I2044" s="7">
        <v>-0.14299999999999999</v>
      </c>
      <c r="J2044">
        <v>1050</v>
      </c>
      <c r="K2044">
        <v>126262.5</v>
      </c>
      <c r="L2044">
        <v>27908758.370000001</v>
      </c>
      <c r="M2044">
        <v>36</v>
      </c>
      <c r="N2044">
        <v>-501.71</v>
      </c>
      <c r="O2044" s="7">
        <v>-0.69399999999999995</v>
      </c>
      <c r="P2044" s="7">
        <v>0.4748</v>
      </c>
      <c r="Q2044" t="s">
        <v>31</v>
      </c>
    </row>
    <row r="2045" spans="1:17">
      <c r="A2045" t="s">
        <v>396</v>
      </c>
      <c r="B2045" t="s">
        <v>30</v>
      </c>
      <c r="C2045" s="6">
        <v>44714.628460648149</v>
      </c>
      <c r="D2045">
        <v>63.85</v>
      </c>
      <c r="E2045" s="6">
        <v>44714.645821759259</v>
      </c>
      <c r="F2045">
        <v>0.05</v>
      </c>
      <c r="G2045" s="7">
        <v>-0.99919999999999998</v>
      </c>
      <c r="H2045">
        <v>66319.05</v>
      </c>
      <c r="I2045" s="7">
        <v>0.98919999999999997</v>
      </c>
      <c r="J2045">
        <v>1050</v>
      </c>
      <c r="K2045">
        <v>67042.5</v>
      </c>
      <c r="L2045">
        <v>27975077.420000002</v>
      </c>
      <c r="M2045">
        <v>6</v>
      </c>
      <c r="N2045">
        <v>11053.18</v>
      </c>
      <c r="O2045" s="7">
        <v>-0.33829999999999999</v>
      </c>
      <c r="P2045" s="7">
        <v>0.99919999999999998</v>
      </c>
      <c r="Q2045" t="s">
        <v>31</v>
      </c>
    </row>
    <row r="2046" spans="1:17">
      <c r="A2046" t="s">
        <v>389</v>
      </c>
      <c r="B2046" t="s">
        <v>30</v>
      </c>
      <c r="C2046" s="6">
        <v>44715.388877314814</v>
      </c>
      <c r="D2046">
        <v>428.1</v>
      </c>
      <c r="E2046" s="6">
        <v>44715.51734953704</v>
      </c>
      <c r="F2046">
        <v>569.04999999999995</v>
      </c>
      <c r="G2046" s="7">
        <v>0.32919999999999999</v>
      </c>
      <c r="H2046">
        <v>-158467.57</v>
      </c>
      <c r="I2046" s="7">
        <v>-0.35249999999999998</v>
      </c>
      <c r="J2046">
        <v>1050</v>
      </c>
      <c r="K2046">
        <v>449505</v>
      </c>
      <c r="L2046">
        <v>27816609.850000001</v>
      </c>
      <c r="M2046">
        <v>38</v>
      </c>
      <c r="N2046">
        <v>-4170.2</v>
      </c>
      <c r="O2046" s="7">
        <v>-0.32919999999999999</v>
      </c>
      <c r="P2046" s="7">
        <v>0.1145</v>
      </c>
      <c r="Q2046" t="s">
        <v>31</v>
      </c>
    </row>
    <row r="2047" spans="1:17">
      <c r="A2047" t="s">
        <v>384</v>
      </c>
      <c r="B2047" t="s">
        <v>30</v>
      </c>
      <c r="C2047" s="6">
        <v>44715.51734953704</v>
      </c>
      <c r="D2047">
        <v>481.1</v>
      </c>
      <c r="E2047" s="6">
        <v>44718.538182870368</v>
      </c>
      <c r="F2047">
        <v>295.35000000000002</v>
      </c>
      <c r="G2047" s="7">
        <v>-0.3861</v>
      </c>
      <c r="H2047">
        <v>186884.78</v>
      </c>
      <c r="I2047" s="7">
        <v>0.37</v>
      </c>
      <c r="J2047">
        <v>1050</v>
      </c>
      <c r="K2047">
        <v>505155</v>
      </c>
      <c r="L2047">
        <v>28003494.620000001</v>
      </c>
      <c r="M2047">
        <v>84</v>
      </c>
      <c r="N2047">
        <v>2224.8200000000002</v>
      </c>
      <c r="O2047" s="7">
        <v>-9.3299999999999994E-2</v>
      </c>
      <c r="P2047" s="7">
        <v>0.59589999999999999</v>
      </c>
      <c r="Q2047" t="s">
        <v>31</v>
      </c>
    </row>
    <row r="2048" spans="1:17">
      <c r="A2048" t="s">
        <v>401</v>
      </c>
      <c r="B2048" t="s">
        <v>30</v>
      </c>
      <c r="C2048" s="6">
        <v>44718.538182870368</v>
      </c>
      <c r="D2048">
        <v>361</v>
      </c>
      <c r="E2048" s="6">
        <v>44719.388877314814</v>
      </c>
      <c r="F2048">
        <v>534.25</v>
      </c>
      <c r="G2048" s="7">
        <v>0.47989999999999999</v>
      </c>
      <c r="H2048">
        <v>-191312.63</v>
      </c>
      <c r="I2048" s="7">
        <v>-0.50470000000000004</v>
      </c>
      <c r="J2048">
        <v>1050</v>
      </c>
      <c r="K2048">
        <v>379050</v>
      </c>
      <c r="L2048">
        <v>27812182</v>
      </c>
      <c r="M2048">
        <v>35</v>
      </c>
      <c r="N2048">
        <v>-5466.07</v>
      </c>
      <c r="O2048" s="7">
        <v>-0.47989999999999999</v>
      </c>
      <c r="P2048" s="7">
        <v>0.124</v>
      </c>
      <c r="Q2048" t="s">
        <v>31</v>
      </c>
    </row>
    <row r="2049" spans="1:17">
      <c r="A2049" t="s">
        <v>440</v>
      </c>
      <c r="B2049" t="s">
        <v>30</v>
      </c>
      <c r="C2049" s="6">
        <v>44719.388877314814</v>
      </c>
      <c r="D2049">
        <v>353.9</v>
      </c>
      <c r="E2049" s="6">
        <v>44720.388877314814</v>
      </c>
      <c r="F2049">
        <v>352</v>
      </c>
      <c r="G2049" s="7">
        <v>-5.4000000000000003E-3</v>
      </c>
      <c r="H2049">
        <v>-5674.9</v>
      </c>
      <c r="I2049" s="7">
        <v>-1.46E-2</v>
      </c>
      <c r="J2049">
        <v>1100</v>
      </c>
      <c r="K2049">
        <v>389290</v>
      </c>
      <c r="L2049">
        <v>27806507.100000001</v>
      </c>
      <c r="M2049">
        <v>78</v>
      </c>
      <c r="N2049">
        <v>-72.760000000000005</v>
      </c>
      <c r="O2049" s="7">
        <v>-0.31319999999999998</v>
      </c>
      <c r="P2049" s="7">
        <v>0.28720000000000001</v>
      </c>
      <c r="Q2049" t="s">
        <v>31</v>
      </c>
    </row>
    <row r="2050" spans="1:17">
      <c r="A2050" t="s">
        <v>445</v>
      </c>
      <c r="B2050" t="s">
        <v>30</v>
      </c>
      <c r="C2050" s="6">
        <v>44720.388877314814</v>
      </c>
      <c r="D2050">
        <v>293.8</v>
      </c>
      <c r="E2050" s="6">
        <v>44720.42359953704</v>
      </c>
      <c r="F2050">
        <v>335.45</v>
      </c>
      <c r="G2050" s="7">
        <v>0.14180000000000001</v>
      </c>
      <c r="H2050">
        <v>-52736.75</v>
      </c>
      <c r="I2050" s="7">
        <v>-0.16320000000000001</v>
      </c>
      <c r="J2050">
        <v>1100</v>
      </c>
      <c r="K2050">
        <v>323180</v>
      </c>
      <c r="L2050">
        <v>27753770.350000001</v>
      </c>
      <c r="M2050">
        <v>11</v>
      </c>
      <c r="N2050">
        <v>-4794.25</v>
      </c>
      <c r="O2050" s="7">
        <v>-0.34449999999999997</v>
      </c>
      <c r="P2050" s="7">
        <v>0.15759999999999999</v>
      </c>
      <c r="Q2050" t="s">
        <v>31</v>
      </c>
    </row>
    <row r="2051" spans="1:17">
      <c r="A2051" t="s">
        <v>440</v>
      </c>
      <c r="B2051" t="s">
        <v>30</v>
      </c>
      <c r="C2051" s="6">
        <v>44720.42359953704</v>
      </c>
      <c r="D2051">
        <v>280</v>
      </c>
      <c r="E2051" s="6">
        <v>44720.444432870368</v>
      </c>
      <c r="F2051">
        <v>432.35</v>
      </c>
      <c r="G2051" s="7">
        <v>0.54410000000000003</v>
      </c>
      <c r="H2051">
        <v>-175420.85</v>
      </c>
      <c r="I2051" s="7">
        <v>-0.56950000000000001</v>
      </c>
      <c r="J2051">
        <v>1100</v>
      </c>
      <c r="K2051">
        <v>308000</v>
      </c>
      <c r="L2051">
        <v>27578349.5</v>
      </c>
      <c r="M2051">
        <v>7</v>
      </c>
      <c r="N2051">
        <v>-25060.12</v>
      </c>
      <c r="O2051" s="7">
        <v>-0.54410000000000003</v>
      </c>
      <c r="P2051" s="7">
        <v>0.2298</v>
      </c>
      <c r="Q2051" t="s">
        <v>31</v>
      </c>
    </row>
    <row r="2052" spans="1:17">
      <c r="A2052" t="s">
        <v>398</v>
      </c>
      <c r="B2052" t="s">
        <v>30</v>
      </c>
      <c r="C2052" s="6">
        <v>44720.444432870368</v>
      </c>
      <c r="D2052">
        <v>242.4</v>
      </c>
      <c r="E2052" s="6">
        <v>44720.555543981478</v>
      </c>
      <c r="F2052">
        <v>339.05</v>
      </c>
      <c r="G2052" s="7">
        <v>0.3987</v>
      </c>
      <c r="H2052">
        <v>-107587.72</v>
      </c>
      <c r="I2052" s="7">
        <v>-0.42270000000000002</v>
      </c>
      <c r="J2052">
        <v>1050</v>
      </c>
      <c r="K2052">
        <v>254520</v>
      </c>
      <c r="L2052">
        <v>27470761.77</v>
      </c>
      <c r="M2052">
        <v>33</v>
      </c>
      <c r="N2052">
        <v>-3260.23</v>
      </c>
      <c r="O2052" s="7">
        <v>-0.3987</v>
      </c>
      <c r="P2052" s="7">
        <v>0.2611</v>
      </c>
      <c r="Q2052" t="s">
        <v>31</v>
      </c>
    </row>
    <row r="2053" spans="1:17">
      <c r="A2053" t="s">
        <v>436</v>
      </c>
      <c r="B2053" t="s">
        <v>30</v>
      </c>
      <c r="C2053" s="6">
        <v>44720.555543981478</v>
      </c>
      <c r="D2053">
        <v>209.75</v>
      </c>
      <c r="E2053" s="6">
        <v>44721.597210648149</v>
      </c>
      <c r="F2053">
        <v>9.25</v>
      </c>
      <c r="G2053" s="7">
        <v>-0.95589999999999997</v>
      </c>
      <c r="H2053">
        <v>208225.5</v>
      </c>
      <c r="I2053" s="7">
        <v>0.94550000000000001</v>
      </c>
      <c r="J2053">
        <v>1050</v>
      </c>
      <c r="K2053">
        <v>220237.5</v>
      </c>
      <c r="L2053">
        <v>27678987.27</v>
      </c>
      <c r="M2053">
        <v>90</v>
      </c>
      <c r="N2053">
        <v>2313.62</v>
      </c>
      <c r="O2053" s="7">
        <v>-8.8200000000000001E-2</v>
      </c>
      <c r="P2053" s="7">
        <v>0.97209999999999996</v>
      </c>
      <c r="Q2053" t="s">
        <v>31</v>
      </c>
    </row>
    <row r="2054" spans="1:17">
      <c r="A2054" t="s">
        <v>439</v>
      </c>
      <c r="B2054" t="s">
        <v>30</v>
      </c>
      <c r="C2054" s="6">
        <v>44721.597210648149</v>
      </c>
      <c r="D2054">
        <v>57.5</v>
      </c>
      <c r="E2054" s="6">
        <v>44721.645821759259</v>
      </c>
      <c r="F2054">
        <v>0.05</v>
      </c>
      <c r="G2054" s="7">
        <v>-0.99909999999999999</v>
      </c>
      <c r="H2054">
        <v>62561.95</v>
      </c>
      <c r="I2054" s="7">
        <v>0.98909999999999998</v>
      </c>
      <c r="J2054">
        <v>1100</v>
      </c>
      <c r="K2054">
        <v>63250</v>
      </c>
      <c r="L2054">
        <v>27741549.219999999</v>
      </c>
      <c r="M2054">
        <v>15</v>
      </c>
      <c r="N2054">
        <v>4170.8</v>
      </c>
      <c r="O2054" s="7">
        <v>-0.75219999999999998</v>
      </c>
      <c r="P2054" s="7">
        <v>0.99909999999999999</v>
      </c>
      <c r="Q2054" t="s">
        <v>31</v>
      </c>
    </row>
    <row r="2055" spans="1:17">
      <c r="A2055" t="s">
        <v>409</v>
      </c>
      <c r="B2055" t="s">
        <v>30</v>
      </c>
      <c r="C2055" s="6">
        <v>44722.388877314814</v>
      </c>
      <c r="D2055">
        <v>401.2</v>
      </c>
      <c r="E2055" s="6">
        <v>44726.461793981478</v>
      </c>
      <c r="F2055">
        <v>37.700000000000003</v>
      </c>
      <c r="G2055" s="7">
        <v>-0.90600000000000003</v>
      </c>
      <c r="H2055">
        <v>395022.1</v>
      </c>
      <c r="I2055" s="7">
        <v>0.89510000000000001</v>
      </c>
      <c r="J2055">
        <v>1100</v>
      </c>
      <c r="K2055">
        <v>441320</v>
      </c>
      <c r="L2055">
        <v>28136571.32</v>
      </c>
      <c r="M2055">
        <v>176</v>
      </c>
      <c r="N2055">
        <v>2244.44</v>
      </c>
      <c r="O2055" s="7">
        <v>-9.1700000000000004E-2</v>
      </c>
      <c r="P2055" s="7">
        <v>0.95150000000000001</v>
      </c>
      <c r="Q2055" t="s">
        <v>31</v>
      </c>
    </row>
    <row r="2056" spans="1:17">
      <c r="A2056" t="s">
        <v>423</v>
      </c>
      <c r="B2056" t="s">
        <v>30</v>
      </c>
      <c r="C2056" s="6">
        <v>44726.461793981478</v>
      </c>
      <c r="D2056">
        <v>292.3</v>
      </c>
      <c r="E2056" s="6">
        <v>44726.586793981478</v>
      </c>
      <c r="F2056">
        <v>385.5</v>
      </c>
      <c r="G2056" s="7">
        <v>0.31890000000000002</v>
      </c>
      <c r="H2056">
        <v>-114974.7</v>
      </c>
      <c r="I2056" s="7">
        <v>-0.34200000000000003</v>
      </c>
      <c r="J2056">
        <v>1150</v>
      </c>
      <c r="K2056">
        <v>336145</v>
      </c>
      <c r="L2056">
        <v>28021596.620000001</v>
      </c>
      <c r="M2056">
        <v>37</v>
      </c>
      <c r="N2056">
        <v>-3107.42</v>
      </c>
      <c r="O2056" s="7">
        <v>-0.44059999999999999</v>
      </c>
      <c r="P2056" s="7">
        <v>0.1305</v>
      </c>
      <c r="Q2056" t="s">
        <v>31</v>
      </c>
    </row>
    <row r="2057" spans="1:17">
      <c r="A2057" t="s">
        <v>428</v>
      </c>
      <c r="B2057" t="s">
        <v>30</v>
      </c>
      <c r="C2057" s="6">
        <v>44726.638877314814</v>
      </c>
      <c r="D2057">
        <v>311.39999999999998</v>
      </c>
      <c r="E2057" s="6">
        <v>44727.479155092595</v>
      </c>
      <c r="F2057">
        <v>242.45</v>
      </c>
      <c r="G2057" s="7">
        <v>-0.22140000000000001</v>
      </c>
      <c r="H2057">
        <v>72923.22</v>
      </c>
      <c r="I2057" s="7">
        <v>0.2036</v>
      </c>
      <c r="J2057">
        <v>1150</v>
      </c>
      <c r="K2057">
        <v>358110</v>
      </c>
      <c r="L2057">
        <v>28094519.850000001</v>
      </c>
      <c r="M2057">
        <v>32</v>
      </c>
      <c r="N2057">
        <v>2278.85</v>
      </c>
      <c r="O2057" s="7">
        <v>-8.5099999999999995E-2</v>
      </c>
      <c r="P2057" s="7">
        <v>0.33750000000000002</v>
      </c>
      <c r="Q2057" t="s">
        <v>31</v>
      </c>
    </row>
    <row r="2058" spans="1:17">
      <c r="A2058" t="s">
        <v>420</v>
      </c>
      <c r="B2058" t="s">
        <v>30</v>
      </c>
      <c r="C2058" s="6">
        <v>44727.479155092595</v>
      </c>
      <c r="D2058">
        <v>264.85000000000002</v>
      </c>
      <c r="E2058" s="6">
        <v>44727.618043981478</v>
      </c>
      <c r="F2058">
        <v>284.8</v>
      </c>
      <c r="G2058" s="7">
        <v>7.5300000000000006E-2</v>
      </c>
      <c r="H2058">
        <v>-29263.47</v>
      </c>
      <c r="I2058" s="7">
        <v>-9.6100000000000005E-2</v>
      </c>
      <c r="J2058">
        <v>1150</v>
      </c>
      <c r="K2058">
        <v>304577.5</v>
      </c>
      <c r="L2058">
        <v>28065256.370000001</v>
      </c>
      <c r="M2058">
        <v>41</v>
      </c>
      <c r="N2058">
        <v>-713.74</v>
      </c>
      <c r="O2058" s="7">
        <v>-7.5300000000000006E-2</v>
      </c>
      <c r="P2058" s="7">
        <v>0.29770000000000002</v>
      </c>
      <c r="Q2058" t="s">
        <v>31</v>
      </c>
    </row>
    <row r="2059" spans="1:17">
      <c r="A2059" t="s">
        <v>421</v>
      </c>
      <c r="B2059" t="s">
        <v>30</v>
      </c>
      <c r="C2059" s="6">
        <v>44727.618043981478</v>
      </c>
      <c r="D2059">
        <v>265.25</v>
      </c>
      <c r="E2059" s="6">
        <v>44728.388877314814</v>
      </c>
      <c r="F2059">
        <v>420.3</v>
      </c>
      <c r="G2059" s="7">
        <v>0.58450000000000002</v>
      </c>
      <c r="H2059">
        <v>-186191.33</v>
      </c>
      <c r="I2059" s="7">
        <v>-0.61040000000000005</v>
      </c>
      <c r="J2059">
        <v>1150</v>
      </c>
      <c r="K2059">
        <v>305037.5</v>
      </c>
      <c r="L2059">
        <v>27879065.050000001</v>
      </c>
      <c r="M2059">
        <v>12</v>
      </c>
      <c r="N2059">
        <v>-15515.94</v>
      </c>
      <c r="O2059" s="7">
        <v>-0.58450000000000002</v>
      </c>
      <c r="P2059" s="7">
        <v>2.58E-2</v>
      </c>
      <c r="Q2059" t="s">
        <v>31</v>
      </c>
    </row>
    <row r="2060" spans="1:17">
      <c r="A2060" t="s">
        <v>433</v>
      </c>
      <c r="B2060" t="s">
        <v>30</v>
      </c>
      <c r="C2060" s="6">
        <v>44728.388877314814</v>
      </c>
      <c r="D2060">
        <v>127.6</v>
      </c>
      <c r="E2060" s="6">
        <v>44728.465266203704</v>
      </c>
      <c r="F2060">
        <v>321.14999999999998</v>
      </c>
      <c r="G2060" s="7">
        <v>1.5167999999999999</v>
      </c>
      <c r="H2060">
        <v>-227743.12</v>
      </c>
      <c r="I2060" s="7">
        <v>-1.552</v>
      </c>
      <c r="J2060">
        <v>1150</v>
      </c>
      <c r="K2060">
        <v>146740</v>
      </c>
      <c r="L2060">
        <v>27651321.920000002</v>
      </c>
      <c r="M2060">
        <v>23</v>
      </c>
      <c r="N2060">
        <v>-9901.8700000000008</v>
      </c>
      <c r="O2060" s="7">
        <v>-1.5167999999999999</v>
      </c>
      <c r="P2060" s="7">
        <v>0.18179999999999999</v>
      </c>
      <c r="Q2060" t="s">
        <v>31</v>
      </c>
    </row>
    <row r="2061" spans="1:17">
      <c r="A2061" t="s">
        <v>428</v>
      </c>
      <c r="B2061" t="s">
        <v>30</v>
      </c>
      <c r="C2061" s="6">
        <v>44728.465266203704</v>
      </c>
      <c r="D2061">
        <v>134.80000000000001</v>
      </c>
      <c r="E2061" s="6">
        <v>44728.645821759259</v>
      </c>
      <c r="F2061">
        <v>0.05</v>
      </c>
      <c r="G2061" s="7">
        <v>-0.99960000000000004</v>
      </c>
      <c r="H2061">
        <v>153411.72</v>
      </c>
      <c r="I2061" s="7">
        <v>0.98960000000000004</v>
      </c>
      <c r="J2061">
        <v>1150</v>
      </c>
      <c r="K2061">
        <v>155020</v>
      </c>
      <c r="L2061">
        <v>27804733.649999999</v>
      </c>
      <c r="M2061">
        <v>53</v>
      </c>
      <c r="N2061">
        <v>2894.56</v>
      </c>
      <c r="O2061" s="7">
        <v>-0.2059</v>
      </c>
      <c r="P2061" s="7">
        <v>0.99960000000000004</v>
      </c>
      <c r="Q2061" t="s">
        <v>31</v>
      </c>
    </row>
    <row r="2062" spans="1:17">
      <c r="A2062" t="s">
        <v>298</v>
      </c>
      <c r="B2062" t="s">
        <v>30</v>
      </c>
      <c r="C2062" s="6">
        <v>44729.388877314814</v>
      </c>
      <c r="D2062">
        <v>523.5</v>
      </c>
      <c r="E2062" s="6">
        <v>44729.524293981478</v>
      </c>
      <c r="F2062">
        <v>662.4</v>
      </c>
      <c r="G2062" s="7">
        <v>0.26529999999999998</v>
      </c>
      <c r="H2062">
        <v>-173372.85</v>
      </c>
      <c r="I2062" s="7">
        <v>-0.28799999999999998</v>
      </c>
      <c r="J2062">
        <v>1150</v>
      </c>
      <c r="K2062">
        <v>602025</v>
      </c>
      <c r="L2062">
        <v>27631360.800000001</v>
      </c>
      <c r="M2062">
        <v>40</v>
      </c>
      <c r="N2062">
        <v>-4334.32</v>
      </c>
      <c r="O2062" s="7">
        <v>-0.44590000000000002</v>
      </c>
      <c r="P2062" s="7">
        <v>0.13500000000000001</v>
      </c>
      <c r="Q2062" t="s">
        <v>31</v>
      </c>
    </row>
    <row r="2063" spans="1:17">
      <c r="A2063" t="s">
        <v>425</v>
      </c>
      <c r="B2063" t="s">
        <v>30</v>
      </c>
      <c r="C2063" s="6">
        <v>44729.524293981478</v>
      </c>
      <c r="D2063">
        <v>468.3</v>
      </c>
      <c r="E2063" s="6">
        <v>44732.406238425923</v>
      </c>
      <c r="F2063">
        <v>505.8</v>
      </c>
      <c r="G2063" s="7">
        <v>8.0100000000000005E-2</v>
      </c>
      <c r="H2063">
        <v>-54327.15</v>
      </c>
      <c r="I2063" s="7">
        <v>-0.1009</v>
      </c>
      <c r="J2063">
        <v>1150</v>
      </c>
      <c r="K2063">
        <v>538545</v>
      </c>
      <c r="L2063">
        <v>27577033.649999999</v>
      </c>
      <c r="M2063">
        <v>44</v>
      </c>
      <c r="N2063">
        <v>-1234.71</v>
      </c>
      <c r="O2063" s="7">
        <v>-0.14510000000000001</v>
      </c>
      <c r="P2063" s="7">
        <v>0.371</v>
      </c>
      <c r="Q2063" t="s">
        <v>31</v>
      </c>
    </row>
    <row r="2064" spans="1:17">
      <c r="A2064" t="s">
        <v>379</v>
      </c>
      <c r="B2064" t="s">
        <v>30</v>
      </c>
      <c r="C2064" s="6">
        <v>44732.406238425923</v>
      </c>
      <c r="D2064">
        <v>391.45</v>
      </c>
      <c r="E2064" s="6">
        <v>44732.496516203704</v>
      </c>
      <c r="F2064">
        <v>517.79999999999995</v>
      </c>
      <c r="G2064" s="7">
        <v>0.32279999999999998</v>
      </c>
      <c r="H2064">
        <v>-155758.87</v>
      </c>
      <c r="I2064" s="7">
        <v>-0.34599999999999997</v>
      </c>
      <c r="J2064">
        <v>1150</v>
      </c>
      <c r="K2064">
        <v>450167.5</v>
      </c>
      <c r="L2064">
        <v>27421274.77</v>
      </c>
      <c r="M2064">
        <v>27</v>
      </c>
      <c r="N2064">
        <v>-5768.85</v>
      </c>
      <c r="O2064" s="7">
        <v>-0.4612</v>
      </c>
      <c r="P2064" s="7">
        <v>2.41E-2</v>
      </c>
      <c r="Q2064" t="s">
        <v>31</v>
      </c>
    </row>
    <row r="2065" spans="1:17">
      <c r="A2065" t="s">
        <v>427</v>
      </c>
      <c r="B2065" t="s">
        <v>30</v>
      </c>
      <c r="C2065" s="6">
        <v>44732.496516203704</v>
      </c>
      <c r="D2065">
        <v>398.75</v>
      </c>
      <c r="E2065" s="6">
        <v>44732.590266203704</v>
      </c>
      <c r="F2065">
        <v>435</v>
      </c>
      <c r="G2065" s="7">
        <v>9.0899999999999995E-2</v>
      </c>
      <c r="H2065">
        <v>-51275.63</v>
      </c>
      <c r="I2065" s="7">
        <v>-0.1118</v>
      </c>
      <c r="J2065">
        <v>1150</v>
      </c>
      <c r="K2065">
        <v>458562.5</v>
      </c>
      <c r="L2065">
        <v>27369999.149999999</v>
      </c>
      <c r="M2065">
        <v>28</v>
      </c>
      <c r="N2065">
        <v>-1831.27</v>
      </c>
      <c r="O2065" s="7">
        <v>-0.21590000000000001</v>
      </c>
      <c r="P2065" s="7">
        <v>0.14460000000000001</v>
      </c>
      <c r="Q2065" t="s">
        <v>31</v>
      </c>
    </row>
    <row r="2066" spans="1:17">
      <c r="A2066" t="s">
        <v>380</v>
      </c>
      <c r="B2066" t="s">
        <v>30</v>
      </c>
      <c r="C2066" s="6">
        <v>44732.590266203704</v>
      </c>
      <c r="D2066">
        <v>392.1</v>
      </c>
      <c r="E2066" s="6">
        <v>44733.388877314814</v>
      </c>
      <c r="F2066">
        <v>498.15</v>
      </c>
      <c r="G2066" s="7">
        <v>0.27050000000000002</v>
      </c>
      <c r="H2066">
        <v>-132195.37</v>
      </c>
      <c r="I2066" s="7">
        <v>-0.29320000000000002</v>
      </c>
      <c r="J2066">
        <v>1150</v>
      </c>
      <c r="K2066">
        <v>450915</v>
      </c>
      <c r="L2066">
        <v>27237803.77</v>
      </c>
      <c r="M2066">
        <v>20</v>
      </c>
      <c r="N2066">
        <v>-6609.77</v>
      </c>
      <c r="O2066" s="7">
        <v>-0.27050000000000002</v>
      </c>
      <c r="P2066" s="7">
        <v>0.2888</v>
      </c>
      <c r="Q2066" t="s">
        <v>31</v>
      </c>
    </row>
    <row r="2067" spans="1:17">
      <c r="A2067" t="s">
        <v>424</v>
      </c>
      <c r="B2067" t="s">
        <v>30</v>
      </c>
      <c r="C2067" s="6">
        <v>44733.388877314814</v>
      </c>
      <c r="D2067">
        <v>289</v>
      </c>
      <c r="E2067" s="6">
        <v>44734.388877314814</v>
      </c>
      <c r="F2067">
        <v>197.2</v>
      </c>
      <c r="G2067" s="7">
        <v>-0.31759999999999999</v>
      </c>
      <c r="H2067">
        <v>99978.7</v>
      </c>
      <c r="I2067" s="7">
        <v>0.30080000000000001</v>
      </c>
      <c r="J2067">
        <v>1150</v>
      </c>
      <c r="K2067">
        <v>332350</v>
      </c>
      <c r="L2067">
        <v>27337782.469999999</v>
      </c>
      <c r="M2067">
        <v>78</v>
      </c>
      <c r="N2067">
        <v>1281.78</v>
      </c>
      <c r="O2067" s="7">
        <v>-0.21110000000000001</v>
      </c>
      <c r="P2067" s="7">
        <v>0.69499999999999995</v>
      </c>
      <c r="Q2067" t="s">
        <v>31</v>
      </c>
    </row>
    <row r="2068" spans="1:17">
      <c r="A2068" t="s">
        <v>512</v>
      </c>
      <c r="B2068" t="s">
        <v>30</v>
      </c>
      <c r="C2068" s="6">
        <v>44734.388877314814</v>
      </c>
      <c r="D2068">
        <v>206.25</v>
      </c>
      <c r="E2068" s="6">
        <v>44735.39234953704</v>
      </c>
      <c r="F2068">
        <v>166.8</v>
      </c>
      <c r="G2068" s="7">
        <v>-0.1913</v>
      </c>
      <c r="H2068">
        <v>41077.42</v>
      </c>
      <c r="I2068" s="7">
        <v>0.17319999999999999</v>
      </c>
      <c r="J2068">
        <v>1150</v>
      </c>
      <c r="K2068">
        <v>237187.5</v>
      </c>
      <c r="L2068">
        <v>27378859.899999999</v>
      </c>
      <c r="M2068">
        <v>79</v>
      </c>
      <c r="N2068">
        <v>519.97</v>
      </c>
      <c r="O2068" s="7">
        <v>-0.33210000000000001</v>
      </c>
      <c r="P2068" s="7">
        <v>0.68679999999999997</v>
      </c>
      <c r="Q2068" t="s">
        <v>31</v>
      </c>
    </row>
    <row r="2069" spans="1:17">
      <c r="A2069" t="s">
        <v>431</v>
      </c>
      <c r="B2069" t="s">
        <v>30</v>
      </c>
      <c r="C2069" s="6">
        <v>44735.39234953704</v>
      </c>
      <c r="D2069">
        <v>161.44999999999999</v>
      </c>
      <c r="E2069" s="6">
        <v>44735.520821759259</v>
      </c>
      <c r="F2069">
        <v>207.05</v>
      </c>
      <c r="G2069" s="7">
        <v>0.28239999999999998</v>
      </c>
      <c r="H2069">
        <v>-56677.75</v>
      </c>
      <c r="I2069" s="7">
        <v>-0.30530000000000002</v>
      </c>
      <c r="J2069">
        <v>1150</v>
      </c>
      <c r="K2069">
        <v>185667.5</v>
      </c>
      <c r="L2069">
        <v>27322182.149999999</v>
      </c>
      <c r="M2069">
        <v>38</v>
      </c>
      <c r="N2069">
        <v>-1491.52</v>
      </c>
      <c r="O2069" s="7">
        <v>-0.5726</v>
      </c>
      <c r="P2069" s="7">
        <v>0.76649999999999996</v>
      </c>
      <c r="Q2069" t="s">
        <v>31</v>
      </c>
    </row>
    <row r="2070" spans="1:17">
      <c r="A2070" t="s">
        <v>512</v>
      </c>
      <c r="B2070" t="s">
        <v>30</v>
      </c>
      <c r="C2070" s="6">
        <v>44735.520821759259</v>
      </c>
      <c r="D2070">
        <v>85.55</v>
      </c>
      <c r="E2070" s="6">
        <v>44735.583321759259</v>
      </c>
      <c r="F2070">
        <v>280.7</v>
      </c>
      <c r="G2070" s="7">
        <v>2.2810999999999999</v>
      </c>
      <c r="H2070">
        <v>-228634.37</v>
      </c>
      <c r="I2070" s="7">
        <v>-2.3239000000000001</v>
      </c>
      <c r="J2070">
        <v>1150</v>
      </c>
      <c r="K2070">
        <v>98382.5</v>
      </c>
      <c r="L2070">
        <v>27093547.77</v>
      </c>
      <c r="M2070">
        <v>19</v>
      </c>
      <c r="N2070">
        <v>-12033.39</v>
      </c>
      <c r="O2070" s="7">
        <v>-2.2810999999999999</v>
      </c>
      <c r="P2070" s="7">
        <v>0.85799999999999998</v>
      </c>
      <c r="Q2070" t="s">
        <v>31</v>
      </c>
    </row>
    <row r="2071" spans="1:17">
      <c r="A2071" t="s">
        <v>513</v>
      </c>
      <c r="B2071" t="s">
        <v>30</v>
      </c>
      <c r="C2071" s="6">
        <v>44735.583321759259</v>
      </c>
      <c r="D2071">
        <v>134.9</v>
      </c>
      <c r="E2071" s="6">
        <v>44735.645821759259</v>
      </c>
      <c r="F2071">
        <v>164</v>
      </c>
      <c r="G2071" s="7">
        <v>0.2157</v>
      </c>
      <c r="H2071">
        <v>-35297.9</v>
      </c>
      <c r="I2071" s="7">
        <v>-0.2379</v>
      </c>
      <c r="J2071">
        <v>1100</v>
      </c>
      <c r="K2071">
        <v>148390</v>
      </c>
      <c r="L2071">
        <v>27058249.870000001</v>
      </c>
      <c r="M2071">
        <v>19</v>
      </c>
      <c r="N2071">
        <v>-1857.78</v>
      </c>
      <c r="O2071" s="7">
        <v>-1.7491000000000001</v>
      </c>
      <c r="P2071" s="7">
        <v>0.63490000000000002</v>
      </c>
      <c r="Q2071" t="s">
        <v>31</v>
      </c>
    </row>
    <row r="2072" spans="1:17">
      <c r="A2072" t="s">
        <v>422</v>
      </c>
      <c r="B2072" t="s">
        <v>30</v>
      </c>
      <c r="C2072" s="6">
        <v>44736.388877314814</v>
      </c>
      <c r="D2072">
        <v>422.95</v>
      </c>
      <c r="E2072" s="6">
        <v>44739.590266203704</v>
      </c>
      <c r="F2072">
        <v>244</v>
      </c>
      <c r="G2072" s="7">
        <v>-0.42309999999999998</v>
      </c>
      <c r="H2072">
        <v>189508.55</v>
      </c>
      <c r="I2072" s="7">
        <v>0.4073</v>
      </c>
      <c r="J2072">
        <v>1100</v>
      </c>
      <c r="K2072">
        <v>465245</v>
      </c>
      <c r="L2072">
        <v>27247758.420000002</v>
      </c>
      <c r="M2072">
        <v>136</v>
      </c>
      <c r="N2072">
        <v>1393.45</v>
      </c>
      <c r="O2072" s="7">
        <v>-0.5212</v>
      </c>
      <c r="P2072" s="7">
        <v>0.70220000000000005</v>
      </c>
      <c r="Q2072" t="s">
        <v>31</v>
      </c>
    </row>
    <row r="2073" spans="1:17">
      <c r="A2073" t="s">
        <v>415</v>
      </c>
      <c r="B2073" t="s">
        <v>30</v>
      </c>
      <c r="C2073" s="6">
        <v>44739.590266203704</v>
      </c>
      <c r="D2073">
        <v>362.35</v>
      </c>
      <c r="E2073" s="6">
        <v>44740.645821759259</v>
      </c>
      <c r="F2073">
        <v>210</v>
      </c>
      <c r="G2073" s="7">
        <v>-0.4204</v>
      </c>
      <c r="H2073">
        <v>161289.15</v>
      </c>
      <c r="I2073" s="7">
        <v>0.4047</v>
      </c>
      <c r="J2073">
        <v>1100</v>
      </c>
      <c r="K2073">
        <v>398585</v>
      </c>
      <c r="L2073">
        <v>27409047.57</v>
      </c>
      <c r="M2073">
        <v>94</v>
      </c>
      <c r="N2073">
        <v>1715.84</v>
      </c>
      <c r="O2073" s="7">
        <v>-0.11700000000000001</v>
      </c>
      <c r="P2073" s="7">
        <v>0.54190000000000005</v>
      </c>
      <c r="Q2073" t="s">
        <v>31</v>
      </c>
    </row>
    <row r="2074" spans="1:17">
      <c r="A2074" t="s">
        <v>514</v>
      </c>
      <c r="B2074" t="s">
        <v>30</v>
      </c>
      <c r="C2074" s="6">
        <v>44741.388877314814</v>
      </c>
      <c r="D2074">
        <v>249.6</v>
      </c>
      <c r="E2074" s="6">
        <v>44742.388877314814</v>
      </c>
      <c r="F2074">
        <v>280.14999999999998</v>
      </c>
      <c r="G2074" s="7">
        <v>0.12239999999999999</v>
      </c>
      <c r="H2074">
        <v>-41224.620000000003</v>
      </c>
      <c r="I2074" s="7">
        <v>-0.14360000000000001</v>
      </c>
      <c r="J2074">
        <v>1150</v>
      </c>
      <c r="K2074">
        <v>287040</v>
      </c>
      <c r="L2074">
        <v>27367822.949999999</v>
      </c>
      <c r="M2074">
        <v>78</v>
      </c>
      <c r="N2074">
        <v>-528.52</v>
      </c>
      <c r="O2074" s="7">
        <v>-0.50239999999999996</v>
      </c>
      <c r="P2074" s="7">
        <v>0.49919999999999998</v>
      </c>
      <c r="Q2074" t="s">
        <v>31</v>
      </c>
    </row>
    <row r="2075" spans="1:17">
      <c r="A2075" t="s">
        <v>420</v>
      </c>
      <c r="B2075" t="s">
        <v>30</v>
      </c>
      <c r="C2075" s="6">
        <v>44742.388877314814</v>
      </c>
      <c r="D2075">
        <v>165.25</v>
      </c>
      <c r="E2075" s="6">
        <v>44742.510405092595</v>
      </c>
      <c r="F2075">
        <v>167.55</v>
      </c>
      <c r="G2075" s="7">
        <v>1.3899999999999999E-2</v>
      </c>
      <c r="H2075">
        <v>-6190.8</v>
      </c>
      <c r="I2075" s="7">
        <v>-3.4099999999999998E-2</v>
      </c>
      <c r="J2075">
        <v>1100</v>
      </c>
      <c r="K2075">
        <v>181775</v>
      </c>
      <c r="L2075">
        <v>27361632.149999999</v>
      </c>
      <c r="M2075">
        <v>36</v>
      </c>
      <c r="N2075">
        <v>-171.97</v>
      </c>
      <c r="O2075" s="7">
        <v>-0.84719999999999995</v>
      </c>
      <c r="P2075" s="7">
        <v>0.43719999999999998</v>
      </c>
      <c r="Q2075" t="s">
        <v>31</v>
      </c>
    </row>
    <row r="2076" spans="1:17">
      <c r="A2076" t="s">
        <v>428</v>
      </c>
      <c r="B2076" t="s">
        <v>30</v>
      </c>
      <c r="C2076" s="6">
        <v>44742.510405092595</v>
      </c>
      <c r="D2076">
        <v>132.94999999999999</v>
      </c>
      <c r="E2076" s="6">
        <v>44742.600682870368</v>
      </c>
      <c r="F2076">
        <v>136.35</v>
      </c>
      <c r="G2076" s="7">
        <v>2.5600000000000001E-2</v>
      </c>
      <c r="H2076">
        <v>-6702.3</v>
      </c>
      <c r="I2076" s="7">
        <v>-4.58E-2</v>
      </c>
      <c r="J2076">
        <v>1100</v>
      </c>
      <c r="K2076">
        <v>146245</v>
      </c>
      <c r="L2076">
        <v>27354929.850000001</v>
      </c>
      <c r="M2076">
        <v>27</v>
      </c>
      <c r="N2076">
        <v>-248.23</v>
      </c>
      <c r="O2076" s="7">
        <v>-0.71189999999999998</v>
      </c>
      <c r="P2076" s="7">
        <v>0.27939999999999998</v>
      </c>
      <c r="Q2076" t="s">
        <v>31</v>
      </c>
    </row>
    <row r="2077" spans="1:17">
      <c r="A2077" t="s">
        <v>423</v>
      </c>
      <c r="B2077" t="s">
        <v>30</v>
      </c>
      <c r="C2077" s="6">
        <v>44742.600682870368</v>
      </c>
      <c r="D2077">
        <v>77.5</v>
      </c>
      <c r="E2077" s="6">
        <v>44742.645821759259</v>
      </c>
      <c r="F2077">
        <v>75.45</v>
      </c>
      <c r="G2077" s="7">
        <v>-2.6499999999999999E-2</v>
      </c>
      <c r="H2077">
        <v>572.54999999999995</v>
      </c>
      <c r="I2077" s="7">
        <v>6.7000000000000002E-3</v>
      </c>
      <c r="J2077">
        <v>1100</v>
      </c>
      <c r="K2077">
        <v>85250</v>
      </c>
      <c r="L2077">
        <v>27355502.399999999</v>
      </c>
      <c r="M2077">
        <v>14</v>
      </c>
      <c r="N2077">
        <v>40.9</v>
      </c>
      <c r="O2077" s="7">
        <v>-0.62519999999999998</v>
      </c>
      <c r="P2077" s="7">
        <v>0.3548</v>
      </c>
      <c r="Q2077" t="s">
        <v>31</v>
      </c>
    </row>
    <row r="2078" spans="1:17">
      <c r="A2078" t="s">
        <v>429</v>
      </c>
      <c r="B2078" t="s">
        <v>30</v>
      </c>
      <c r="C2078" s="6">
        <v>44743.388877314814</v>
      </c>
      <c r="D2078">
        <v>447.35</v>
      </c>
      <c r="E2078" s="6">
        <v>44743.527766203704</v>
      </c>
      <c r="F2078">
        <v>530</v>
      </c>
      <c r="G2078" s="7">
        <v>0.18479999999999999</v>
      </c>
      <c r="H2078">
        <v>-106287.02</v>
      </c>
      <c r="I2078" s="7">
        <v>-0.20660000000000001</v>
      </c>
      <c r="J2078">
        <v>1150</v>
      </c>
      <c r="K2078">
        <v>514452.5</v>
      </c>
      <c r="L2078">
        <v>27249215.370000001</v>
      </c>
      <c r="M2078">
        <v>41</v>
      </c>
      <c r="N2078">
        <v>-2592.37</v>
      </c>
      <c r="O2078" s="7">
        <v>-0.31809999999999999</v>
      </c>
      <c r="P2078" s="7">
        <v>5.33E-2</v>
      </c>
      <c r="Q2078" t="s">
        <v>31</v>
      </c>
    </row>
    <row r="2079" spans="1:17">
      <c r="A2079" t="s">
        <v>513</v>
      </c>
      <c r="B2079" t="s">
        <v>30</v>
      </c>
      <c r="C2079" s="6">
        <v>44743.527766203704</v>
      </c>
      <c r="D2079">
        <v>404.95</v>
      </c>
      <c r="E2079" s="6">
        <v>44747.597210648149</v>
      </c>
      <c r="F2079">
        <v>60.15</v>
      </c>
      <c r="G2079" s="7">
        <v>-0.85150000000000003</v>
      </c>
      <c r="H2079">
        <v>374163.9</v>
      </c>
      <c r="I2079" s="7">
        <v>0.84</v>
      </c>
      <c r="J2079">
        <v>1100</v>
      </c>
      <c r="K2079">
        <v>445445</v>
      </c>
      <c r="L2079">
        <v>27623379.27</v>
      </c>
      <c r="M2079">
        <v>175</v>
      </c>
      <c r="N2079">
        <v>2138.08</v>
      </c>
      <c r="O2079" s="7">
        <v>-2.9899999999999999E-2</v>
      </c>
      <c r="P2079" s="7">
        <v>0.91590000000000005</v>
      </c>
      <c r="Q2079" t="s">
        <v>31</v>
      </c>
    </row>
    <row r="2080" spans="1:17">
      <c r="A2080" t="s">
        <v>515</v>
      </c>
      <c r="B2080" t="s">
        <v>30</v>
      </c>
      <c r="C2080" s="6">
        <v>44747.597210648149</v>
      </c>
      <c r="D2080">
        <v>250.25</v>
      </c>
      <c r="E2080" s="6">
        <v>44748.447905092595</v>
      </c>
      <c r="F2080">
        <v>274.64999999999998</v>
      </c>
      <c r="G2080" s="7">
        <v>9.7500000000000003E-2</v>
      </c>
      <c r="H2080">
        <v>-32613.9</v>
      </c>
      <c r="I2080" s="7">
        <v>-0.11849999999999999</v>
      </c>
      <c r="J2080">
        <v>1100</v>
      </c>
      <c r="K2080">
        <v>275275</v>
      </c>
      <c r="L2080">
        <v>27590765.370000001</v>
      </c>
      <c r="M2080">
        <v>35</v>
      </c>
      <c r="N2080">
        <v>-931.83</v>
      </c>
      <c r="O2080" s="7">
        <v>-0.1477</v>
      </c>
      <c r="P2080" s="7">
        <v>0.5524</v>
      </c>
      <c r="Q2080" t="s">
        <v>31</v>
      </c>
    </row>
    <row r="2081" spans="1:17">
      <c r="A2081" t="s">
        <v>418</v>
      </c>
      <c r="B2081" t="s">
        <v>30</v>
      </c>
      <c r="C2081" s="6">
        <v>44748.447905092595</v>
      </c>
      <c r="D2081">
        <v>254.8</v>
      </c>
      <c r="E2081" s="6">
        <v>44749.645821759259</v>
      </c>
      <c r="F2081">
        <v>0.05</v>
      </c>
      <c r="G2081" s="7">
        <v>-0.99980000000000002</v>
      </c>
      <c r="H2081">
        <v>277421.65000000002</v>
      </c>
      <c r="I2081" s="7">
        <v>0.98980000000000001</v>
      </c>
      <c r="J2081">
        <v>1100</v>
      </c>
      <c r="K2081">
        <v>280280</v>
      </c>
      <c r="L2081">
        <v>27868187.02</v>
      </c>
      <c r="M2081">
        <v>135</v>
      </c>
      <c r="N2081">
        <v>2054.98</v>
      </c>
      <c r="O2081" s="7">
        <v>-0.17560000000000001</v>
      </c>
      <c r="P2081" s="7">
        <v>0.99980000000000002</v>
      </c>
      <c r="Q2081" t="s">
        <v>31</v>
      </c>
    </row>
    <row r="2082" spans="1:17">
      <c r="A2082" t="s">
        <v>445</v>
      </c>
      <c r="B2082" t="s">
        <v>30</v>
      </c>
      <c r="C2082" s="6">
        <v>44750.388877314814</v>
      </c>
      <c r="D2082">
        <v>385</v>
      </c>
      <c r="E2082" s="6">
        <v>44750.604155092595</v>
      </c>
      <c r="F2082">
        <v>414.4</v>
      </c>
      <c r="G2082" s="7">
        <v>7.6399999999999996E-2</v>
      </c>
      <c r="H2082">
        <v>-41133.4</v>
      </c>
      <c r="I2082" s="7">
        <v>-9.7100000000000006E-2</v>
      </c>
      <c r="J2082">
        <v>1100</v>
      </c>
      <c r="K2082">
        <v>423500</v>
      </c>
      <c r="L2082">
        <v>27827053.620000001</v>
      </c>
      <c r="M2082">
        <v>63</v>
      </c>
      <c r="N2082">
        <v>-652.91</v>
      </c>
      <c r="O2082" s="7">
        <v>-8.5599999999999996E-2</v>
      </c>
      <c r="P2082" s="7">
        <v>0.2064</v>
      </c>
      <c r="Q2082" t="s">
        <v>31</v>
      </c>
    </row>
    <row r="2083" spans="1:17">
      <c r="A2083" t="s">
        <v>440</v>
      </c>
      <c r="B2083" t="s">
        <v>30</v>
      </c>
      <c r="C2083" s="6">
        <v>44750.604155092595</v>
      </c>
      <c r="D2083">
        <v>350.3</v>
      </c>
      <c r="E2083" s="6">
        <v>44753.388877314814</v>
      </c>
      <c r="F2083">
        <v>452.45</v>
      </c>
      <c r="G2083" s="7">
        <v>0.29160000000000003</v>
      </c>
      <c r="H2083">
        <v>-121195.25</v>
      </c>
      <c r="I2083" s="7">
        <v>-0.3145</v>
      </c>
      <c r="J2083">
        <v>1100</v>
      </c>
      <c r="K2083">
        <v>385330</v>
      </c>
      <c r="L2083">
        <v>27705858.370000001</v>
      </c>
      <c r="M2083">
        <v>16</v>
      </c>
      <c r="N2083">
        <v>-7574.7</v>
      </c>
      <c r="O2083" s="7">
        <v>-0.29160000000000003</v>
      </c>
      <c r="P2083" s="7">
        <v>4.0800000000000003E-2</v>
      </c>
      <c r="Q2083" t="s">
        <v>31</v>
      </c>
    </row>
    <row r="2084" spans="1:17">
      <c r="A2084" t="s">
        <v>437</v>
      </c>
      <c r="B2084" t="s">
        <v>30</v>
      </c>
      <c r="C2084" s="6">
        <v>44753.388877314814</v>
      </c>
      <c r="D2084">
        <v>328.2</v>
      </c>
      <c r="E2084" s="6">
        <v>44754.388877314814</v>
      </c>
      <c r="F2084">
        <v>232</v>
      </c>
      <c r="G2084" s="7">
        <v>-0.29310000000000003</v>
      </c>
      <c r="H2084">
        <v>95127.9</v>
      </c>
      <c r="I2084" s="7">
        <v>0.27600000000000002</v>
      </c>
      <c r="J2084">
        <v>1050</v>
      </c>
      <c r="K2084">
        <v>344610</v>
      </c>
      <c r="L2084">
        <v>27800986.27</v>
      </c>
      <c r="M2084">
        <v>78</v>
      </c>
      <c r="N2084">
        <v>1219.5899999999999</v>
      </c>
      <c r="O2084" s="7">
        <v>-0.41849999999999998</v>
      </c>
      <c r="P2084" s="7">
        <v>0.46539999999999998</v>
      </c>
      <c r="Q2084" t="s">
        <v>31</v>
      </c>
    </row>
    <row r="2085" spans="1:17">
      <c r="A2085" t="s">
        <v>403</v>
      </c>
      <c r="B2085" t="s">
        <v>30</v>
      </c>
      <c r="C2085" s="6">
        <v>44754.388877314814</v>
      </c>
      <c r="D2085">
        <v>280.3</v>
      </c>
      <c r="E2085" s="6">
        <v>44754.590266203704</v>
      </c>
      <c r="F2085">
        <v>273.8</v>
      </c>
      <c r="G2085" s="7">
        <v>-2.3199999999999998E-2</v>
      </c>
      <c r="H2085">
        <v>1006.95</v>
      </c>
      <c r="I2085" s="7">
        <v>3.3999999999999998E-3</v>
      </c>
      <c r="J2085">
        <v>1050</v>
      </c>
      <c r="K2085">
        <v>294315</v>
      </c>
      <c r="L2085">
        <v>27801993.219999999</v>
      </c>
      <c r="M2085">
        <v>59</v>
      </c>
      <c r="N2085">
        <v>17.07</v>
      </c>
      <c r="O2085" s="7">
        <v>-0.19850000000000001</v>
      </c>
      <c r="P2085" s="7">
        <v>0.2351</v>
      </c>
      <c r="Q2085" t="s">
        <v>31</v>
      </c>
    </row>
    <row r="2086" spans="1:17">
      <c r="A2086" t="s">
        <v>401</v>
      </c>
      <c r="B2086" t="s">
        <v>30</v>
      </c>
      <c r="C2086" s="6">
        <v>44754.590266203704</v>
      </c>
      <c r="D2086">
        <v>286.39999999999998</v>
      </c>
      <c r="E2086" s="6">
        <v>44754.624988425923</v>
      </c>
      <c r="F2086">
        <v>365.8</v>
      </c>
      <c r="G2086" s="7">
        <v>0.2772</v>
      </c>
      <c r="H2086">
        <v>-90218.1</v>
      </c>
      <c r="I2086" s="7">
        <v>-0.3</v>
      </c>
      <c r="J2086">
        <v>1050</v>
      </c>
      <c r="K2086">
        <v>300720</v>
      </c>
      <c r="L2086">
        <v>27711775.120000001</v>
      </c>
      <c r="M2086">
        <v>11</v>
      </c>
      <c r="N2086">
        <v>-8201.65</v>
      </c>
      <c r="O2086" s="7">
        <v>-0.2772</v>
      </c>
      <c r="P2086" s="7">
        <v>0.1341</v>
      </c>
      <c r="Q2086" t="s">
        <v>31</v>
      </c>
    </row>
    <row r="2087" spans="1:17">
      <c r="A2087" t="s">
        <v>397</v>
      </c>
      <c r="B2087" t="s">
        <v>30</v>
      </c>
      <c r="C2087" s="6">
        <v>44754.624988425923</v>
      </c>
      <c r="D2087">
        <v>250.5</v>
      </c>
      <c r="E2087" s="6">
        <v>44756.416655092595</v>
      </c>
      <c r="F2087">
        <v>65.05</v>
      </c>
      <c r="G2087" s="7">
        <v>-0.74029999999999996</v>
      </c>
      <c r="H2087">
        <v>191409.23</v>
      </c>
      <c r="I2087" s="7">
        <v>0.72770000000000001</v>
      </c>
      <c r="J2087">
        <v>1050</v>
      </c>
      <c r="K2087">
        <v>263025</v>
      </c>
      <c r="L2087">
        <v>27903184.350000001</v>
      </c>
      <c r="M2087">
        <v>95</v>
      </c>
      <c r="N2087">
        <v>2014.83</v>
      </c>
      <c r="O2087" s="7">
        <v>-0.1671</v>
      </c>
      <c r="P2087" s="7">
        <v>0.88200000000000001</v>
      </c>
      <c r="Q2087" t="s">
        <v>31</v>
      </c>
    </row>
    <row r="2088" spans="1:17">
      <c r="A2088" t="s">
        <v>407</v>
      </c>
      <c r="B2088" t="s">
        <v>30</v>
      </c>
      <c r="C2088" s="6">
        <v>44756.416655092595</v>
      </c>
      <c r="D2088">
        <v>135.35</v>
      </c>
      <c r="E2088" s="6">
        <v>44756.472210648149</v>
      </c>
      <c r="F2088">
        <v>263.05</v>
      </c>
      <c r="G2088" s="7">
        <v>0.94350000000000001</v>
      </c>
      <c r="H2088">
        <v>-144852.4</v>
      </c>
      <c r="I2088" s="7">
        <v>-0.97289999999999999</v>
      </c>
      <c r="J2088">
        <v>1100</v>
      </c>
      <c r="K2088">
        <v>148885</v>
      </c>
      <c r="L2088">
        <v>27758331.949999999</v>
      </c>
      <c r="M2088">
        <v>17</v>
      </c>
      <c r="N2088">
        <v>-8520.73</v>
      </c>
      <c r="O2088" s="7">
        <v>-0.94350000000000001</v>
      </c>
      <c r="P2088" s="7">
        <v>7.6499999999999999E-2</v>
      </c>
      <c r="Q2088" t="s">
        <v>31</v>
      </c>
    </row>
    <row r="2089" spans="1:17">
      <c r="A2089" t="s">
        <v>446</v>
      </c>
      <c r="B2089" t="s">
        <v>30</v>
      </c>
      <c r="C2089" s="6">
        <v>44756.472210648149</v>
      </c>
      <c r="D2089">
        <v>109.15</v>
      </c>
      <c r="E2089" s="6">
        <v>44756.645821759259</v>
      </c>
      <c r="F2089">
        <v>0.05</v>
      </c>
      <c r="G2089" s="7">
        <v>-0.99950000000000006</v>
      </c>
      <c r="H2089">
        <v>118808.8</v>
      </c>
      <c r="I2089" s="7">
        <v>0.98950000000000005</v>
      </c>
      <c r="J2089">
        <v>1100</v>
      </c>
      <c r="K2089">
        <v>120065</v>
      </c>
      <c r="L2089">
        <v>27877140.75</v>
      </c>
      <c r="M2089">
        <v>51</v>
      </c>
      <c r="N2089">
        <v>2329.58</v>
      </c>
      <c r="O2089" s="7">
        <v>-0.30370000000000003</v>
      </c>
      <c r="P2089" s="7">
        <v>0.99950000000000006</v>
      </c>
      <c r="Q2089" t="s">
        <v>31</v>
      </c>
    </row>
    <row r="2090" spans="1:17">
      <c r="A2090" t="s">
        <v>382</v>
      </c>
      <c r="B2090" t="s">
        <v>30</v>
      </c>
      <c r="C2090" s="6">
        <v>44757.388877314814</v>
      </c>
      <c r="D2090">
        <v>325.89999999999998</v>
      </c>
      <c r="E2090" s="6">
        <v>44757.413182870368</v>
      </c>
      <c r="F2090">
        <v>446.65</v>
      </c>
      <c r="G2090" s="7">
        <v>0.3705</v>
      </c>
      <c r="H2090">
        <v>-141323.04999999999</v>
      </c>
      <c r="I2090" s="7">
        <v>-0.39419999999999999</v>
      </c>
      <c r="J2090">
        <v>1100</v>
      </c>
      <c r="K2090">
        <v>358490</v>
      </c>
      <c r="L2090">
        <v>27735817.699999999</v>
      </c>
      <c r="M2090">
        <v>8</v>
      </c>
      <c r="N2090">
        <v>-17665.38</v>
      </c>
      <c r="O2090" s="7">
        <v>-0.3705</v>
      </c>
      <c r="P2090" s="7">
        <v>6.4100000000000004E-2</v>
      </c>
      <c r="Q2090" t="s">
        <v>31</v>
      </c>
    </row>
    <row r="2091" spans="1:17">
      <c r="A2091" t="s">
        <v>444</v>
      </c>
      <c r="B2091" t="s">
        <v>30</v>
      </c>
      <c r="C2091" s="6">
        <v>44757.413182870368</v>
      </c>
      <c r="D2091">
        <v>374.15</v>
      </c>
      <c r="E2091" s="6">
        <v>44757.61109953704</v>
      </c>
      <c r="F2091">
        <v>405.4</v>
      </c>
      <c r="G2091" s="7">
        <v>8.3500000000000005E-2</v>
      </c>
      <c r="H2091">
        <v>-42950.05</v>
      </c>
      <c r="I2091" s="7">
        <v>-0.10440000000000001</v>
      </c>
      <c r="J2091">
        <v>1100</v>
      </c>
      <c r="K2091">
        <v>411565</v>
      </c>
      <c r="L2091">
        <v>27692867.649999999</v>
      </c>
      <c r="M2091">
        <v>58</v>
      </c>
      <c r="N2091">
        <v>-740.52</v>
      </c>
      <c r="O2091" s="7">
        <v>-8.3500000000000005E-2</v>
      </c>
      <c r="P2091" s="7">
        <v>0.19439999999999999</v>
      </c>
      <c r="Q2091" t="s">
        <v>31</v>
      </c>
    </row>
    <row r="2092" spans="1:17">
      <c r="A2092" t="s">
        <v>435</v>
      </c>
      <c r="B2092" t="s">
        <v>30</v>
      </c>
      <c r="C2092" s="6">
        <v>44757.61109953704</v>
      </c>
      <c r="D2092">
        <v>310</v>
      </c>
      <c r="E2092" s="6">
        <v>44762.645821759259</v>
      </c>
      <c r="F2092">
        <v>8.1</v>
      </c>
      <c r="G2092" s="7">
        <v>-0.97389999999999999</v>
      </c>
      <c r="H2092">
        <v>328590.90000000002</v>
      </c>
      <c r="I2092" s="7">
        <v>0.96360000000000001</v>
      </c>
      <c r="J2092">
        <v>1100</v>
      </c>
      <c r="K2092">
        <v>341000</v>
      </c>
      <c r="L2092">
        <v>28021458.550000001</v>
      </c>
      <c r="M2092">
        <v>242</v>
      </c>
      <c r="N2092">
        <v>1357.81</v>
      </c>
      <c r="O2092" s="7">
        <v>-0.15890000000000001</v>
      </c>
      <c r="P2092" s="7">
        <v>0.97560000000000002</v>
      </c>
      <c r="Q2092" t="s">
        <v>31</v>
      </c>
    </row>
    <row r="2093" spans="1:17">
      <c r="A2093" t="s">
        <v>386</v>
      </c>
      <c r="B2093" t="s">
        <v>30</v>
      </c>
      <c r="C2093" s="6">
        <v>44763.388877314814</v>
      </c>
      <c r="D2093">
        <v>144.05000000000001</v>
      </c>
      <c r="E2093" s="6">
        <v>44763.427071759259</v>
      </c>
      <c r="F2093">
        <v>272.35000000000002</v>
      </c>
      <c r="G2093" s="7">
        <v>0.89070000000000005</v>
      </c>
      <c r="H2093">
        <v>-139087.20000000001</v>
      </c>
      <c r="I2093" s="7">
        <v>-0.91959999999999997</v>
      </c>
      <c r="J2093">
        <v>1050</v>
      </c>
      <c r="K2093">
        <v>151252.5</v>
      </c>
      <c r="L2093">
        <v>27882371.350000001</v>
      </c>
      <c r="M2093">
        <v>12</v>
      </c>
      <c r="N2093">
        <v>-11590.6</v>
      </c>
      <c r="O2093" s="7">
        <v>-0.89070000000000005</v>
      </c>
      <c r="P2093" s="7">
        <v>0.15859999999999999</v>
      </c>
      <c r="Q2093" t="s">
        <v>31</v>
      </c>
    </row>
    <row r="2094" spans="1:17">
      <c r="A2094" t="s">
        <v>387</v>
      </c>
      <c r="B2094" t="s">
        <v>30</v>
      </c>
      <c r="C2094" s="6">
        <v>44763.427071759259</v>
      </c>
      <c r="D2094">
        <v>102.75</v>
      </c>
      <c r="E2094" s="6">
        <v>44763.583321759259</v>
      </c>
      <c r="F2094">
        <v>72.400000000000006</v>
      </c>
      <c r="G2094" s="7">
        <v>-0.2954</v>
      </c>
      <c r="H2094">
        <v>30028.42</v>
      </c>
      <c r="I2094" s="7">
        <v>0.27829999999999999</v>
      </c>
      <c r="J2094">
        <v>1050</v>
      </c>
      <c r="K2094">
        <v>107887.5</v>
      </c>
      <c r="L2094">
        <v>27912399.77</v>
      </c>
      <c r="M2094">
        <v>46</v>
      </c>
      <c r="N2094">
        <v>652.79</v>
      </c>
      <c r="O2094" s="7">
        <v>-0.33379999999999999</v>
      </c>
      <c r="P2094" s="7">
        <v>0.78590000000000004</v>
      </c>
      <c r="Q2094" t="s">
        <v>31</v>
      </c>
    </row>
    <row r="2095" spans="1:17">
      <c r="A2095" t="s">
        <v>406</v>
      </c>
      <c r="B2095" t="s">
        <v>30</v>
      </c>
      <c r="C2095" s="6">
        <v>44763.583321759259</v>
      </c>
      <c r="D2095">
        <v>44.9</v>
      </c>
      <c r="E2095" s="6">
        <v>44763.645821759259</v>
      </c>
      <c r="F2095">
        <v>100.8</v>
      </c>
      <c r="G2095" s="7">
        <v>1.2450000000000001</v>
      </c>
      <c r="H2095">
        <v>-60224.85</v>
      </c>
      <c r="I2095" s="7">
        <v>-1.2774000000000001</v>
      </c>
      <c r="J2095">
        <v>1050</v>
      </c>
      <c r="K2095">
        <v>47145</v>
      </c>
      <c r="L2095">
        <v>27852174.920000002</v>
      </c>
      <c r="M2095">
        <v>19</v>
      </c>
      <c r="N2095">
        <v>-3169.73</v>
      </c>
      <c r="O2095" s="7">
        <v>-2.1036000000000001</v>
      </c>
      <c r="P2095" s="7">
        <v>0.48110000000000003</v>
      </c>
      <c r="Q2095" t="s">
        <v>31</v>
      </c>
    </row>
    <row r="2096" spans="1:17">
      <c r="A2096" t="s">
        <v>385</v>
      </c>
      <c r="B2096" t="s">
        <v>30</v>
      </c>
      <c r="C2096" s="6">
        <v>44764.388877314814</v>
      </c>
      <c r="D2096">
        <v>341.05</v>
      </c>
      <c r="E2096" s="6">
        <v>44767.437488425923</v>
      </c>
      <c r="F2096">
        <v>254.5</v>
      </c>
      <c r="G2096" s="7">
        <v>-0.25380000000000003</v>
      </c>
      <c r="H2096">
        <v>84624.23</v>
      </c>
      <c r="I2096" s="7">
        <v>0.23630000000000001</v>
      </c>
      <c r="J2096">
        <v>1050</v>
      </c>
      <c r="K2096">
        <v>358102.5</v>
      </c>
      <c r="L2096">
        <v>27936799.149999999</v>
      </c>
      <c r="M2096">
        <v>92</v>
      </c>
      <c r="N2096">
        <v>919.83</v>
      </c>
      <c r="O2096" s="7">
        <v>-0.2293</v>
      </c>
      <c r="P2096" s="7">
        <v>0.61970000000000003</v>
      </c>
      <c r="Q2096" t="s">
        <v>31</v>
      </c>
    </row>
    <row r="2097" spans="1:17">
      <c r="A2097" t="s">
        <v>399</v>
      </c>
      <c r="B2097" t="s">
        <v>30</v>
      </c>
      <c r="C2097" s="6">
        <v>44767.437488425923</v>
      </c>
      <c r="D2097">
        <v>287.85000000000002</v>
      </c>
      <c r="E2097" s="6">
        <v>44767.593738425923</v>
      </c>
      <c r="F2097">
        <v>376.8</v>
      </c>
      <c r="G2097" s="7">
        <v>0.309</v>
      </c>
      <c r="H2097">
        <v>-100376.32000000001</v>
      </c>
      <c r="I2097" s="7">
        <v>-0.33210000000000001</v>
      </c>
      <c r="J2097">
        <v>1050</v>
      </c>
      <c r="K2097">
        <v>302242.5</v>
      </c>
      <c r="L2097">
        <v>27836422.82</v>
      </c>
      <c r="M2097">
        <v>46</v>
      </c>
      <c r="N2097">
        <v>-2182.09</v>
      </c>
      <c r="O2097" s="7">
        <v>-0.309</v>
      </c>
      <c r="P2097" s="7">
        <v>0.18079999999999999</v>
      </c>
      <c r="Q2097" t="s">
        <v>31</v>
      </c>
    </row>
    <row r="2098" spans="1:17">
      <c r="A2098" t="s">
        <v>449</v>
      </c>
      <c r="B2098" t="s">
        <v>30</v>
      </c>
      <c r="C2098" s="6">
        <v>44767.593738425923</v>
      </c>
      <c r="D2098">
        <v>319.45</v>
      </c>
      <c r="E2098" s="6">
        <v>44768.388877314814</v>
      </c>
      <c r="F2098">
        <v>413.7</v>
      </c>
      <c r="G2098" s="7">
        <v>0.29499999999999998</v>
      </c>
      <c r="H2098">
        <v>-106660.58</v>
      </c>
      <c r="I2098" s="7">
        <v>-0.318</v>
      </c>
      <c r="J2098">
        <v>1050</v>
      </c>
      <c r="K2098">
        <v>335422.5</v>
      </c>
      <c r="L2098">
        <v>27729762.25</v>
      </c>
      <c r="M2098">
        <v>19</v>
      </c>
      <c r="N2098">
        <v>-5613.71</v>
      </c>
      <c r="O2098" s="7">
        <v>-0.29499999999999998</v>
      </c>
      <c r="P2098" s="7">
        <v>0.1978</v>
      </c>
      <c r="Q2098" t="s">
        <v>31</v>
      </c>
    </row>
    <row r="2099" spans="1:17">
      <c r="A2099" t="s">
        <v>399</v>
      </c>
      <c r="B2099" t="s">
        <v>30</v>
      </c>
      <c r="C2099" s="6">
        <v>44768.388877314814</v>
      </c>
      <c r="D2099">
        <v>255.2</v>
      </c>
      <c r="E2099" s="6">
        <v>44769.427071759259</v>
      </c>
      <c r="F2099">
        <v>185.65</v>
      </c>
      <c r="G2099" s="7">
        <v>-0.27250000000000002</v>
      </c>
      <c r="H2099">
        <v>68398.570000000007</v>
      </c>
      <c r="I2099" s="7">
        <v>0.25530000000000003</v>
      </c>
      <c r="J2099">
        <v>1050</v>
      </c>
      <c r="K2099">
        <v>267960</v>
      </c>
      <c r="L2099">
        <v>27798160.82</v>
      </c>
      <c r="M2099">
        <v>89</v>
      </c>
      <c r="N2099">
        <v>768.52</v>
      </c>
      <c r="O2099" s="7">
        <v>-0.26529999999999998</v>
      </c>
      <c r="P2099" s="7">
        <v>0.66090000000000004</v>
      </c>
      <c r="Q2099" t="s">
        <v>31</v>
      </c>
    </row>
    <row r="2100" spans="1:17">
      <c r="A2100" t="s">
        <v>453</v>
      </c>
      <c r="B2100" t="s">
        <v>30</v>
      </c>
      <c r="C2100" s="6">
        <v>44769.427071759259</v>
      </c>
      <c r="D2100">
        <v>216.75</v>
      </c>
      <c r="E2100" s="6">
        <v>44770.645821759259</v>
      </c>
      <c r="F2100">
        <v>0.05</v>
      </c>
      <c r="G2100" s="7">
        <v>-0.99980000000000002</v>
      </c>
      <c r="H2100">
        <v>225258.6</v>
      </c>
      <c r="I2100" s="7">
        <v>0.98980000000000001</v>
      </c>
      <c r="J2100">
        <v>1050</v>
      </c>
      <c r="K2100">
        <v>227587.5</v>
      </c>
      <c r="L2100">
        <v>28023419.420000002</v>
      </c>
      <c r="M2100">
        <v>141</v>
      </c>
      <c r="N2100">
        <v>1597.58</v>
      </c>
      <c r="O2100" s="7">
        <v>-0.1047</v>
      </c>
      <c r="P2100" s="7">
        <v>0.99980000000000002</v>
      </c>
      <c r="Q2100" t="s">
        <v>31</v>
      </c>
    </row>
    <row r="2101" spans="1:17">
      <c r="A2101" t="s">
        <v>459</v>
      </c>
      <c r="B2101" t="s">
        <v>30</v>
      </c>
      <c r="C2101" s="6">
        <v>44771.388877314814</v>
      </c>
      <c r="D2101">
        <v>358.7</v>
      </c>
      <c r="E2101" s="6">
        <v>44771.444432870368</v>
      </c>
      <c r="F2101">
        <v>622.4</v>
      </c>
      <c r="G2101" s="7">
        <v>0.73519999999999996</v>
      </c>
      <c r="H2101">
        <v>-273510.98</v>
      </c>
      <c r="I2101" s="7">
        <v>-0.76249999999999996</v>
      </c>
      <c r="J2101">
        <v>999.99990000000003</v>
      </c>
      <c r="K2101">
        <v>358700</v>
      </c>
      <c r="L2101">
        <v>27749908.440000001</v>
      </c>
      <c r="M2101">
        <v>17</v>
      </c>
      <c r="N2101">
        <v>-16088.88</v>
      </c>
      <c r="O2101" s="7">
        <v>-0.75170000000000003</v>
      </c>
      <c r="P2101" s="7">
        <v>5.21E-2</v>
      </c>
      <c r="Q2101" t="s">
        <v>31</v>
      </c>
    </row>
    <row r="2102" spans="1:17">
      <c r="A2102" t="s">
        <v>494</v>
      </c>
      <c r="B2102" t="s">
        <v>30</v>
      </c>
      <c r="C2102" s="6">
        <v>44771.444432870368</v>
      </c>
      <c r="D2102">
        <v>396.05</v>
      </c>
      <c r="E2102" s="6">
        <v>44771.628460648149</v>
      </c>
      <c r="F2102">
        <v>501.9</v>
      </c>
      <c r="G2102" s="7">
        <v>0.26729999999999998</v>
      </c>
      <c r="H2102">
        <v>-114829.51</v>
      </c>
      <c r="I2102" s="7">
        <v>-0.28989999999999999</v>
      </c>
      <c r="J2102">
        <v>1000</v>
      </c>
      <c r="K2102">
        <v>396050</v>
      </c>
      <c r="L2102">
        <v>27635078.93</v>
      </c>
      <c r="M2102">
        <v>54</v>
      </c>
      <c r="N2102">
        <v>-2126.4699999999998</v>
      </c>
      <c r="O2102" s="7">
        <v>-0.43680000000000002</v>
      </c>
      <c r="P2102" s="7">
        <v>3.7499999999999999E-2</v>
      </c>
      <c r="Q2102" t="s">
        <v>31</v>
      </c>
    </row>
    <row r="2103" spans="1:17">
      <c r="A2103" t="s">
        <v>466</v>
      </c>
      <c r="B2103" t="s">
        <v>30</v>
      </c>
      <c r="C2103" s="6">
        <v>44771.628460648149</v>
      </c>
      <c r="D2103">
        <v>343.6</v>
      </c>
      <c r="E2103" s="6">
        <v>44775.42359953704</v>
      </c>
      <c r="F2103">
        <v>200.55</v>
      </c>
      <c r="G2103" s="7">
        <v>-0.4163</v>
      </c>
      <c r="H2103">
        <v>137608.5</v>
      </c>
      <c r="I2103" s="7">
        <v>0.40050000000000002</v>
      </c>
      <c r="J2103">
        <v>1000</v>
      </c>
      <c r="K2103">
        <v>343600</v>
      </c>
      <c r="L2103">
        <v>27772687.43</v>
      </c>
      <c r="M2103">
        <v>96</v>
      </c>
      <c r="N2103">
        <v>1433.42</v>
      </c>
      <c r="O2103" s="7">
        <v>-0.1157</v>
      </c>
      <c r="P2103" s="7">
        <v>0.60399999999999998</v>
      </c>
      <c r="Q2103" t="s">
        <v>31</v>
      </c>
    </row>
    <row r="2104" spans="1:17">
      <c r="A2104" t="s">
        <v>465</v>
      </c>
      <c r="B2104" t="s">
        <v>30</v>
      </c>
      <c r="C2104" s="6">
        <v>44775.42359953704</v>
      </c>
      <c r="D2104">
        <v>258.39999999999998</v>
      </c>
      <c r="E2104" s="6">
        <v>44775.482627314814</v>
      </c>
      <c r="F2104">
        <v>378.75</v>
      </c>
      <c r="G2104" s="7">
        <v>0.46579999999999999</v>
      </c>
      <c r="H2104">
        <v>-126721.5</v>
      </c>
      <c r="I2104" s="7">
        <v>-0.4904</v>
      </c>
      <c r="J2104">
        <v>1000</v>
      </c>
      <c r="K2104">
        <v>258400</v>
      </c>
      <c r="L2104">
        <v>27645965.93</v>
      </c>
      <c r="M2104">
        <v>18</v>
      </c>
      <c r="N2104">
        <v>-7040.08</v>
      </c>
      <c r="O2104" s="7">
        <v>-0.46579999999999999</v>
      </c>
      <c r="P2104" s="7">
        <v>0.1099</v>
      </c>
      <c r="Q2104" t="s">
        <v>31</v>
      </c>
    </row>
    <row r="2105" spans="1:17">
      <c r="A2105" t="s">
        <v>456</v>
      </c>
      <c r="B2105" t="s">
        <v>30</v>
      </c>
      <c r="C2105" s="6">
        <v>44775.482627314814</v>
      </c>
      <c r="D2105">
        <v>272</v>
      </c>
      <c r="E2105" s="6">
        <v>44776.406238425923</v>
      </c>
      <c r="F2105">
        <v>285.2</v>
      </c>
      <c r="G2105" s="7">
        <v>4.8500000000000001E-2</v>
      </c>
      <c r="H2105">
        <v>-18772</v>
      </c>
      <c r="I2105" s="7">
        <v>-6.9000000000000006E-2</v>
      </c>
      <c r="J2105">
        <v>1000</v>
      </c>
      <c r="K2105">
        <v>272000</v>
      </c>
      <c r="L2105">
        <v>27627193.93</v>
      </c>
      <c r="M2105">
        <v>56</v>
      </c>
      <c r="N2105">
        <v>-335.21</v>
      </c>
      <c r="O2105" s="7">
        <v>-0.1825</v>
      </c>
      <c r="P2105" s="7">
        <v>0.46189999999999998</v>
      </c>
      <c r="Q2105" t="s">
        <v>31</v>
      </c>
    </row>
    <row r="2106" spans="1:17">
      <c r="A2106" t="s">
        <v>461</v>
      </c>
      <c r="B2106" t="s">
        <v>30</v>
      </c>
      <c r="C2106" s="6">
        <v>44776.406238425923</v>
      </c>
      <c r="D2106">
        <v>269.75</v>
      </c>
      <c r="E2106" s="6">
        <v>44776.614571759259</v>
      </c>
      <c r="F2106">
        <v>264.95</v>
      </c>
      <c r="G2106" s="7">
        <v>-1.78E-2</v>
      </c>
      <c r="H2106">
        <v>-547</v>
      </c>
      <c r="I2106" s="7">
        <v>-2E-3</v>
      </c>
      <c r="J2106">
        <v>1000</v>
      </c>
      <c r="K2106">
        <v>269750</v>
      </c>
      <c r="L2106">
        <v>27626646.93</v>
      </c>
      <c r="M2106">
        <v>61</v>
      </c>
      <c r="N2106">
        <v>-8.9700000000000006</v>
      </c>
      <c r="O2106" s="7">
        <v>-0.2419</v>
      </c>
      <c r="P2106" s="7">
        <v>0.37569999999999998</v>
      </c>
      <c r="Q2106" t="s">
        <v>31</v>
      </c>
    </row>
    <row r="2107" spans="1:17">
      <c r="A2107" t="s">
        <v>456</v>
      </c>
      <c r="B2107" t="s">
        <v>30</v>
      </c>
      <c r="C2107" s="6">
        <v>44776.614571759259</v>
      </c>
      <c r="D2107">
        <v>189.55</v>
      </c>
      <c r="E2107" s="6">
        <v>44777.468738425923</v>
      </c>
      <c r="F2107">
        <v>126.45</v>
      </c>
      <c r="G2107" s="7">
        <v>-0.33289999999999997</v>
      </c>
      <c r="H2107">
        <v>59940</v>
      </c>
      <c r="I2107" s="7">
        <v>0.31619999999999998</v>
      </c>
      <c r="J2107">
        <v>1000</v>
      </c>
      <c r="K2107">
        <v>189550</v>
      </c>
      <c r="L2107">
        <v>27686586.93</v>
      </c>
      <c r="M2107">
        <v>36</v>
      </c>
      <c r="N2107">
        <v>1665</v>
      </c>
      <c r="O2107" s="7">
        <v>-0.24079999999999999</v>
      </c>
      <c r="P2107" s="7">
        <v>0.7974</v>
      </c>
      <c r="Q2107" t="s">
        <v>31</v>
      </c>
    </row>
    <row r="2108" spans="1:17">
      <c r="A2108" t="s">
        <v>500</v>
      </c>
      <c r="B2108" t="s">
        <v>30</v>
      </c>
      <c r="C2108" s="6">
        <v>44777.468738425923</v>
      </c>
      <c r="D2108">
        <v>116.4</v>
      </c>
      <c r="E2108" s="6">
        <v>44777.628460648149</v>
      </c>
      <c r="F2108">
        <v>3.7</v>
      </c>
      <c r="G2108" s="7">
        <v>-0.96819999999999995</v>
      </c>
      <c r="H2108">
        <v>111499</v>
      </c>
      <c r="I2108" s="7">
        <v>0.95789999999999997</v>
      </c>
      <c r="J2108">
        <v>1000</v>
      </c>
      <c r="K2108">
        <v>116400</v>
      </c>
      <c r="L2108">
        <v>27798085.93</v>
      </c>
      <c r="M2108">
        <v>47</v>
      </c>
      <c r="N2108">
        <v>2372.3200000000002</v>
      </c>
      <c r="O2108" s="7">
        <v>-0.24959999999999999</v>
      </c>
      <c r="P2108" s="7">
        <v>0.98929999999999996</v>
      </c>
      <c r="Q2108" t="s">
        <v>31</v>
      </c>
    </row>
    <row r="2109" spans="1:17">
      <c r="A2109" t="s">
        <v>467</v>
      </c>
      <c r="B2109" t="s">
        <v>30</v>
      </c>
      <c r="C2109" s="6">
        <v>44778.388877314814</v>
      </c>
      <c r="D2109">
        <v>407.1</v>
      </c>
      <c r="E2109" s="6">
        <v>44781.388877314814</v>
      </c>
      <c r="F2109">
        <v>370.75</v>
      </c>
      <c r="G2109" s="7">
        <v>-8.9300000000000004E-2</v>
      </c>
      <c r="H2109">
        <v>28571.5</v>
      </c>
      <c r="I2109" s="7">
        <v>7.0199999999999999E-2</v>
      </c>
      <c r="J2109">
        <v>1000</v>
      </c>
      <c r="K2109">
        <v>407100</v>
      </c>
      <c r="L2109">
        <v>27826657.43</v>
      </c>
      <c r="M2109">
        <v>78</v>
      </c>
      <c r="N2109">
        <v>366.3</v>
      </c>
      <c r="O2109" s="7">
        <v>-0.13719999999999999</v>
      </c>
      <c r="P2109" s="7">
        <v>0.4178</v>
      </c>
      <c r="Q2109" t="s">
        <v>31</v>
      </c>
    </row>
    <row r="2110" spans="1:17">
      <c r="A2110" t="s">
        <v>465</v>
      </c>
      <c r="B2110" t="s">
        <v>30</v>
      </c>
      <c r="C2110" s="6">
        <v>44781.388877314814</v>
      </c>
      <c r="D2110">
        <v>345.3</v>
      </c>
      <c r="E2110" s="6">
        <v>44781.434016203704</v>
      </c>
      <c r="F2110">
        <v>543.35</v>
      </c>
      <c r="G2110" s="7">
        <v>0.5736</v>
      </c>
      <c r="H2110">
        <v>-206936.51</v>
      </c>
      <c r="I2110" s="7">
        <v>-0.59930000000000005</v>
      </c>
      <c r="J2110">
        <v>1000</v>
      </c>
      <c r="K2110">
        <v>345300</v>
      </c>
      <c r="L2110">
        <v>27619720.920000002</v>
      </c>
      <c r="M2110">
        <v>14</v>
      </c>
      <c r="N2110">
        <v>-14781.18</v>
      </c>
      <c r="O2110" s="7">
        <v>-0.5736</v>
      </c>
      <c r="P2110" s="7">
        <v>4.8899999999999999E-2</v>
      </c>
      <c r="Q2110" t="s">
        <v>31</v>
      </c>
    </row>
    <row r="2111" spans="1:17">
      <c r="A2111" t="s">
        <v>460</v>
      </c>
      <c r="B2111" t="s">
        <v>30</v>
      </c>
      <c r="C2111" s="6">
        <v>44781.434016203704</v>
      </c>
      <c r="D2111">
        <v>322</v>
      </c>
      <c r="E2111" s="6">
        <v>44783.562488425923</v>
      </c>
      <c r="F2111">
        <v>154.75</v>
      </c>
      <c r="G2111" s="7">
        <v>-0.51939999999999997</v>
      </c>
      <c r="H2111">
        <v>162482.5</v>
      </c>
      <c r="I2111" s="7">
        <v>0.50460000000000005</v>
      </c>
      <c r="J2111">
        <v>1000</v>
      </c>
      <c r="K2111">
        <v>322000</v>
      </c>
      <c r="L2111">
        <v>27782203.420000002</v>
      </c>
      <c r="M2111">
        <v>115</v>
      </c>
      <c r="N2111">
        <v>1412.89</v>
      </c>
      <c r="O2111" s="7">
        <v>-8.77E-2</v>
      </c>
      <c r="P2111" s="7">
        <v>0.67800000000000005</v>
      </c>
      <c r="Q2111" t="s">
        <v>31</v>
      </c>
    </row>
    <row r="2112" spans="1:17">
      <c r="A2112" t="s">
        <v>498</v>
      </c>
      <c r="B2112" t="s">
        <v>30</v>
      </c>
      <c r="C2112" s="6">
        <v>44783.562488425923</v>
      </c>
      <c r="D2112">
        <v>184.05</v>
      </c>
      <c r="E2112" s="6">
        <v>44784.388877314814</v>
      </c>
      <c r="F2112">
        <v>409.05</v>
      </c>
      <c r="G2112" s="7">
        <v>1.2224999999999999</v>
      </c>
      <c r="H2112">
        <v>-230931</v>
      </c>
      <c r="I2112" s="7">
        <v>-1.2546999999999999</v>
      </c>
      <c r="J2112">
        <v>1000</v>
      </c>
      <c r="K2112">
        <v>184050</v>
      </c>
      <c r="L2112">
        <v>27551272.420000002</v>
      </c>
      <c r="M2112">
        <v>28</v>
      </c>
      <c r="N2112">
        <v>-8247.5400000000009</v>
      </c>
      <c r="O2112" s="7">
        <v>-1.7166999999999999</v>
      </c>
      <c r="P2112" s="7">
        <v>0.10539999999999999</v>
      </c>
      <c r="Q2112" t="s">
        <v>31</v>
      </c>
    </row>
    <row r="2113" spans="1:17">
      <c r="A2113" t="s">
        <v>471</v>
      </c>
      <c r="B2113" t="s">
        <v>30</v>
      </c>
      <c r="C2113" s="6">
        <v>44784.388877314814</v>
      </c>
      <c r="D2113">
        <v>133.1</v>
      </c>
      <c r="E2113" s="6">
        <v>44784.645821759259</v>
      </c>
      <c r="F2113">
        <v>0.05</v>
      </c>
      <c r="G2113" s="7">
        <v>-0.99960000000000004</v>
      </c>
      <c r="H2113">
        <v>131718.49</v>
      </c>
      <c r="I2113" s="7">
        <v>0.98960000000000004</v>
      </c>
      <c r="J2113">
        <v>999.99990000000003</v>
      </c>
      <c r="K2113">
        <v>133100</v>
      </c>
      <c r="L2113">
        <v>27682990.91</v>
      </c>
      <c r="M2113">
        <v>75</v>
      </c>
      <c r="N2113">
        <v>1756.25</v>
      </c>
      <c r="O2113" s="7">
        <v>-0.34520000000000001</v>
      </c>
      <c r="P2113" s="7">
        <v>0.99960000000000004</v>
      </c>
      <c r="Q2113" t="s">
        <v>31</v>
      </c>
    </row>
    <row r="2114" spans="1:17">
      <c r="A2114" t="s">
        <v>516</v>
      </c>
      <c r="B2114" t="s">
        <v>30</v>
      </c>
      <c r="C2114" s="6">
        <v>44785.388877314814</v>
      </c>
      <c r="D2114">
        <v>322.64999999999998</v>
      </c>
      <c r="E2114" s="6">
        <v>44789.552071759259</v>
      </c>
      <c r="F2114">
        <v>139.65</v>
      </c>
      <c r="G2114" s="7">
        <v>-0.56720000000000004</v>
      </c>
      <c r="H2114">
        <v>169458.15</v>
      </c>
      <c r="I2114" s="7">
        <v>0.55279999999999996</v>
      </c>
      <c r="J2114">
        <v>950</v>
      </c>
      <c r="K2114">
        <v>306517.5</v>
      </c>
      <c r="L2114">
        <v>27852449.059999999</v>
      </c>
      <c r="M2114">
        <v>125</v>
      </c>
      <c r="N2114">
        <v>1355.67</v>
      </c>
      <c r="O2114" s="7">
        <v>-0.26079999999999998</v>
      </c>
      <c r="P2114" s="7">
        <v>0.77949999999999997</v>
      </c>
      <c r="Q2114" t="s">
        <v>31</v>
      </c>
    </row>
    <row r="2115" spans="1:17">
      <c r="A2115" t="s">
        <v>504</v>
      </c>
      <c r="B2115" t="s">
        <v>30</v>
      </c>
      <c r="C2115" s="6">
        <v>44789.552071759259</v>
      </c>
      <c r="D2115">
        <v>262</v>
      </c>
      <c r="E2115" s="6">
        <v>44790.388877314814</v>
      </c>
      <c r="F2115">
        <v>327.05</v>
      </c>
      <c r="G2115" s="7">
        <v>0.24829999999999999</v>
      </c>
      <c r="H2115">
        <v>-67393.48</v>
      </c>
      <c r="I2115" s="7">
        <v>-0.27079999999999999</v>
      </c>
      <c r="J2115">
        <v>950</v>
      </c>
      <c r="K2115">
        <v>248900</v>
      </c>
      <c r="L2115">
        <v>27785055.59</v>
      </c>
      <c r="M2115">
        <v>31</v>
      </c>
      <c r="N2115">
        <v>-2173.98</v>
      </c>
      <c r="O2115" s="7">
        <v>-0.35610000000000003</v>
      </c>
      <c r="P2115" s="7">
        <v>5.5300000000000002E-2</v>
      </c>
      <c r="Q2115" t="s">
        <v>31</v>
      </c>
    </row>
    <row r="2116" spans="1:17">
      <c r="A2116" t="s">
        <v>517</v>
      </c>
      <c r="B2116" t="s">
        <v>30</v>
      </c>
      <c r="C2116" s="6">
        <v>44790.388877314814</v>
      </c>
      <c r="D2116">
        <v>187.6</v>
      </c>
      <c r="E2116" s="6">
        <v>44791.388877314814</v>
      </c>
      <c r="F2116">
        <v>82.85</v>
      </c>
      <c r="G2116" s="7">
        <v>-0.55840000000000001</v>
      </c>
      <c r="H2116">
        <v>96943.22</v>
      </c>
      <c r="I2116" s="7">
        <v>0.54400000000000004</v>
      </c>
      <c r="J2116">
        <v>949.99990000000003</v>
      </c>
      <c r="K2116">
        <v>178220</v>
      </c>
      <c r="L2116">
        <v>27881998.809999999</v>
      </c>
      <c r="M2116">
        <v>78</v>
      </c>
      <c r="N2116">
        <v>1242.8599999999999</v>
      </c>
      <c r="O2116" s="7">
        <v>-0.33260000000000001</v>
      </c>
      <c r="P2116" s="7">
        <v>0.55840000000000001</v>
      </c>
      <c r="Q2116" t="s">
        <v>31</v>
      </c>
    </row>
    <row r="2117" spans="1:17">
      <c r="A2117" t="s">
        <v>473</v>
      </c>
      <c r="B2117" t="s">
        <v>30</v>
      </c>
      <c r="C2117" s="6">
        <v>44791.388877314814</v>
      </c>
      <c r="D2117">
        <v>150.44999999999999</v>
      </c>
      <c r="E2117" s="6">
        <v>44791.406238425923</v>
      </c>
      <c r="F2117">
        <v>164</v>
      </c>
      <c r="G2117" s="7">
        <v>9.01E-2</v>
      </c>
      <c r="H2117">
        <v>-15859.78</v>
      </c>
      <c r="I2117" s="7">
        <v>-0.111</v>
      </c>
      <c r="J2117">
        <v>950</v>
      </c>
      <c r="K2117">
        <v>142927.5</v>
      </c>
      <c r="L2117">
        <v>27866139.030000001</v>
      </c>
      <c r="M2117">
        <v>6</v>
      </c>
      <c r="N2117">
        <v>-2643.3</v>
      </c>
      <c r="O2117" s="7">
        <v>-9.6699999999999994E-2</v>
      </c>
      <c r="P2117" s="7">
        <v>0.40179999999999999</v>
      </c>
      <c r="Q2117" t="s">
        <v>31</v>
      </c>
    </row>
    <row r="2118" spans="1:17">
      <c r="A2118" t="s">
        <v>518</v>
      </c>
      <c r="B2118" t="s">
        <v>30</v>
      </c>
      <c r="C2118" s="6">
        <v>44791.406238425923</v>
      </c>
      <c r="D2118">
        <v>129.30000000000001</v>
      </c>
      <c r="E2118" s="6">
        <v>44791.496516203704</v>
      </c>
      <c r="F2118">
        <v>146.65</v>
      </c>
      <c r="G2118" s="7">
        <v>0.13420000000000001</v>
      </c>
      <c r="H2118">
        <v>-19104.02</v>
      </c>
      <c r="I2118" s="7">
        <v>-0.1555</v>
      </c>
      <c r="J2118">
        <v>950</v>
      </c>
      <c r="K2118">
        <v>122835</v>
      </c>
      <c r="L2118">
        <v>27847035.010000002</v>
      </c>
      <c r="M2118">
        <v>27</v>
      </c>
      <c r="N2118">
        <v>-707.56</v>
      </c>
      <c r="O2118" s="7">
        <v>-0.222</v>
      </c>
      <c r="P2118" s="7">
        <v>0.5514</v>
      </c>
      <c r="Q2118" t="s">
        <v>31</v>
      </c>
    </row>
    <row r="2119" spans="1:17">
      <c r="A2119" t="s">
        <v>473</v>
      </c>
      <c r="B2119" t="s">
        <v>30</v>
      </c>
      <c r="C2119" s="6">
        <v>44791.496516203704</v>
      </c>
      <c r="D2119">
        <v>94</v>
      </c>
      <c r="E2119" s="6">
        <v>44791.597210648149</v>
      </c>
      <c r="F2119">
        <v>154.15</v>
      </c>
      <c r="G2119" s="7">
        <v>0.63990000000000002</v>
      </c>
      <c r="H2119">
        <v>-59499.93</v>
      </c>
      <c r="I2119" s="7">
        <v>-0.6663</v>
      </c>
      <c r="J2119">
        <v>950</v>
      </c>
      <c r="K2119">
        <v>89300</v>
      </c>
      <c r="L2119">
        <v>27787535.079999998</v>
      </c>
      <c r="M2119">
        <v>30</v>
      </c>
      <c r="N2119">
        <v>-1983.33</v>
      </c>
      <c r="O2119" s="7">
        <v>-0.63990000000000002</v>
      </c>
      <c r="P2119" s="7">
        <v>0.43990000000000001</v>
      </c>
      <c r="Q2119" t="s">
        <v>31</v>
      </c>
    </row>
    <row r="2120" spans="1:17">
      <c r="A2120" t="s">
        <v>472</v>
      </c>
      <c r="B2120" t="s">
        <v>30</v>
      </c>
      <c r="C2120" s="6">
        <v>44791.61109953704</v>
      </c>
      <c r="D2120">
        <v>60.35</v>
      </c>
      <c r="E2120" s="6">
        <v>44791.645821759259</v>
      </c>
      <c r="F2120">
        <v>0.05</v>
      </c>
      <c r="G2120" s="7">
        <v>-0.99919999999999998</v>
      </c>
      <c r="H2120">
        <v>56711.199999999997</v>
      </c>
      <c r="I2120" s="7">
        <v>0.98919999999999997</v>
      </c>
      <c r="J2120">
        <v>950</v>
      </c>
      <c r="K2120">
        <v>57332.5</v>
      </c>
      <c r="L2120">
        <v>27844246.280000001</v>
      </c>
      <c r="M2120">
        <v>11</v>
      </c>
      <c r="N2120">
        <v>5155.5600000000004</v>
      </c>
      <c r="O2120" s="7">
        <v>-0.21870000000000001</v>
      </c>
      <c r="P2120" s="7">
        <v>0.99919999999999998</v>
      </c>
      <c r="Q2120" t="s">
        <v>31</v>
      </c>
    </row>
    <row r="2121" spans="1:17">
      <c r="A2121" t="s">
        <v>472</v>
      </c>
      <c r="B2121" t="s">
        <v>30</v>
      </c>
      <c r="C2121" s="6">
        <v>44792.388877314814</v>
      </c>
      <c r="D2121">
        <v>291.95</v>
      </c>
      <c r="E2121" s="6">
        <v>44792.45484953704</v>
      </c>
      <c r="F2121">
        <v>404.25</v>
      </c>
      <c r="G2121" s="7">
        <v>0.38469999999999999</v>
      </c>
      <c r="H2121">
        <v>-113298.89</v>
      </c>
      <c r="I2121" s="7">
        <v>-0.40849999999999997</v>
      </c>
      <c r="J2121">
        <v>949.99990000000003</v>
      </c>
      <c r="K2121">
        <v>277352.5</v>
      </c>
      <c r="L2121">
        <v>27730947.390000001</v>
      </c>
      <c r="M2121">
        <v>20</v>
      </c>
      <c r="N2121">
        <v>-5664.94</v>
      </c>
      <c r="O2121" s="7">
        <v>-0.38469999999999999</v>
      </c>
      <c r="P2121" s="7">
        <v>0.1956</v>
      </c>
      <c r="Q2121" t="s">
        <v>31</v>
      </c>
    </row>
    <row r="2122" spans="1:17">
      <c r="A2122" t="s">
        <v>473</v>
      </c>
      <c r="B2122" t="s">
        <v>30</v>
      </c>
      <c r="C2122" s="6">
        <v>44792.45484953704</v>
      </c>
      <c r="D2122">
        <v>358.7</v>
      </c>
      <c r="E2122" s="6">
        <v>44796.416655092595</v>
      </c>
      <c r="F2122">
        <v>45.55</v>
      </c>
      <c r="G2122" s="7">
        <v>-0.873</v>
      </c>
      <c r="H2122">
        <v>293652.11</v>
      </c>
      <c r="I2122" s="7">
        <v>0.86170000000000002</v>
      </c>
      <c r="J2122">
        <v>949.99990000000003</v>
      </c>
      <c r="K2122">
        <v>340765</v>
      </c>
      <c r="L2122">
        <v>28024599.489999998</v>
      </c>
      <c r="M2122">
        <v>144</v>
      </c>
      <c r="N2122">
        <v>2039.25</v>
      </c>
      <c r="O2122" s="7">
        <v>-0.16</v>
      </c>
      <c r="P2122" s="7">
        <v>0.95760000000000001</v>
      </c>
      <c r="Q2122" t="s">
        <v>31</v>
      </c>
    </row>
    <row r="2123" spans="1:17">
      <c r="A2123" t="s">
        <v>510</v>
      </c>
      <c r="B2123" t="s">
        <v>30</v>
      </c>
      <c r="C2123" s="6">
        <v>44796.416655092595</v>
      </c>
      <c r="D2123">
        <v>242</v>
      </c>
      <c r="E2123" s="6">
        <v>44797.559016203704</v>
      </c>
      <c r="F2123">
        <v>118</v>
      </c>
      <c r="G2123" s="7">
        <v>-0.51239999999999997</v>
      </c>
      <c r="H2123">
        <v>120400</v>
      </c>
      <c r="I2123" s="7">
        <v>0.4975</v>
      </c>
      <c r="J2123">
        <v>1000</v>
      </c>
      <c r="K2123">
        <v>242000</v>
      </c>
      <c r="L2123">
        <v>28144999.489999998</v>
      </c>
      <c r="M2123">
        <v>119</v>
      </c>
      <c r="N2123">
        <v>1011.76</v>
      </c>
      <c r="O2123" s="7">
        <v>-0.73470000000000002</v>
      </c>
      <c r="P2123" s="7">
        <v>0.79300000000000004</v>
      </c>
      <c r="Q2123" t="s">
        <v>31</v>
      </c>
    </row>
    <row r="2124" spans="1:17">
      <c r="A2124" t="s">
        <v>488</v>
      </c>
      <c r="B2124" t="s">
        <v>30</v>
      </c>
      <c r="C2124" s="6">
        <v>44797.559016203704</v>
      </c>
      <c r="D2124">
        <v>171.6</v>
      </c>
      <c r="E2124" s="6">
        <v>44797.61109953704</v>
      </c>
      <c r="F2124">
        <v>305.2</v>
      </c>
      <c r="G2124" s="7">
        <v>0.77859999999999996</v>
      </c>
      <c r="H2124">
        <v>-138367.99</v>
      </c>
      <c r="I2124" s="7">
        <v>-0.80630000000000002</v>
      </c>
      <c r="J2124">
        <v>999.99990000000003</v>
      </c>
      <c r="K2124">
        <v>171600</v>
      </c>
      <c r="L2124">
        <v>28006631.5</v>
      </c>
      <c r="M2124">
        <v>16</v>
      </c>
      <c r="N2124">
        <v>-8648</v>
      </c>
      <c r="O2124" s="7">
        <v>-0.81930000000000003</v>
      </c>
      <c r="P2124" s="7">
        <v>6.3799999999999996E-2</v>
      </c>
      <c r="Q2124" t="s">
        <v>31</v>
      </c>
    </row>
    <row r="2125" spans="1:17">
      <c r="A2125" t="s">
        <v>516</v>
      </c>
      <c r="B2125" t="s">
        <v>30</v>
      </c>
      <c r="C2125" s="6">
        <v>44797.61109953704</v>
      </c>
      <c r="D2125">
        <v>160.65</v>
      </c>
      <c r="E2125" s="6">
        <v>44798.614571759259</v>
      </c>
      <c r="F2125">
        <v>3.75</v>
      </c>
      <c r="G2125" s="7">
        <v>-0.97670000000000001</v>
      </c>
      <c r="H2125">
        <v>155256.01</v>
      </c>
      <c r="I2125" s="7">
        <v>0.96640000000000004</v>
      </c>
      <c r="J2125">
        <v>1000</v>
      </c>
      <c r="K2125">
        <v>160650</v>
      </c>
      <c r="L2125">
        <v>28161887.510000002</v>
      </c>
      <c r="M2125">
        <v>79</v>
      </c>
      <c r="N2125">
        <v>1965.27</v>
      </c>
      <c r="O2125" s="7">
        <v>-0.25890000000000002</v>
      </c>
      <c r="P2125" s="7">
        <v>0.98380000000000001</v>
      </c>
      <c r="Q2125" t="s">
        <v>31</v>
      </c>
    </row>
    <row r="2126" spans="1:17">
      <c r="A2126" t="s">
        <v>485</v>
      </c>
      <c r="B2126" t="s">
        <v>30</v>
      </c>
      <c r="C2126" s="6">
        <v>44798.614571759259</v>
      </c>
      <c r="D2126">
        <v>47.9</v>
      </c>
      <c r="E2126" s="6">
        <v>44798.645821759259</v>
      </c>
      <c r="F2126">
        <v>0.05</v>
      </c>
      <c r="G2126" s="7">
        <v>-0.999</v>
      </c>
      <c r="H2126">
        <v>45001.97</v>
      </c>
      <c r="I2126" s="7">
        <v>0.9889</v>
      </c>
      <c r="J2126">
        <v>950</v>
      </c>
      <c r="K2126">
        <v>45505</v>
      </c>
      <c r="L2126">
        <v>28206889.489999998</v>
      </c>
      <c r="M2126">
        <v>10</v>
      </c>
      <c r="N2126">
        <v>4500.2</v>
      </c>
      <c r="O2126" s="7">
        <v>-0.39460000000000001</v>
      </c>
      <c r="P2126" s="7">
        <v>0.999</v>
      </c>
      <c r="Q2126" t="s">
        <v>31</v>
      </c>
    </row>
    <row r="2127" spans="1:17">
      <c r="A2127" t="s">
        <v>485</v>
      </c>
      <c r="B2127" t="s">
        <v>30</v>
      </c>
      <c r="C2127" s="6">
        <v>44799.388877314814</v>
      </c>
      <c r="D2127">
        <v>373.7</v>
      </c>
      <c r="E2127" s="6">
        <v>44799.416655092595</v>
      </c>
      <c r="F2127">
        <v>384.45</v>
      </c>
      <c r="G2127" s="7">
        <v>2.8799999999999999E-2</v>
      </c>
      <c r="H2127">
        <v>-17414.919999999998</v>
      </c>
      <c r="I2127" s="7">
        <v>-4.9099999999999998E-2</v>
      </c>
      <c r="J2127">
        <v>949.99990000000003</v>
      </c>
      <c r="K2127">
        <v>355015</v>
      </c>
      <c r="L2127">
        <v>28189474.559999999</v>
      </c>
      <c r="M2127">
        <v>9</v>
      </c>
      <c r="N2127">
        <v>-1934.99</v>
      </c>
      <c r="O2127" s="7">
        <v>-7.0400000000000004E-2</v>
      </c>
      <c r="P2127" s="7">
        <v>0.32629999999999998</v>
      </c>
      <c r="Q2127" t="s">
        <v>31</v>
      </c>
    </row>
    <row r="2128" spans="1:17">
      <c r="A2128" t="s">
        <v>517</v>
      </c>
      <c r="B2128" t="s">
        <v>30</v>
      </c>
      <c r="C2128" s="6">
        <v>44799.416655092595</v>
      </c>
      <c r="D2128">
        <v>338.55</v>
      </c>
      <c r="E2128" s="6">
        <v>44799.552071759259</v>
      </c>
      <c r="F2128">
        <v>458.55</v>
      </c>
      <c r="G2128" s="7">
        <v>0.35449999999999998</v>
      </c>
      <c r="H2128">
        <v>-121572.46</v>
      </c>
      <c r="I2128" s="7">
        <v>-0.378</v>
      </c>
      <c r="J2128">
        <v>950.00009999999997</v>
      </c>
      <c r="K2128">
        <v>321622.5</v>
      </c>
      <c r="L2128">
        <v>28067902.100000001</v>
      </c>
      <c r="M2128">
        <v>40</v>
      </c>
      <c r="N2128">
        <v>-3039.31</v>
      </c>
      <c r="O2128" s="7">
        <v>-0.65739999999999998</v>
      </c>
      <c r="P2128" s="7">
        <v>0.06</v>
      </c>
      <c r="Q2128" t="s">
        <v>31</v>
      </c>
    </row>
    <row r="2129" spans="1:17">
      <c r="A2129" t="s">
        <v>504</v>
      </c>
      <c r="B2129" t="s">
        <v>30</v>
      </c>
      <c r="C2129" s="6">
        <v>44799.552071759259</v>
      </c>
      <c r="D2129">
        <v>395.95</v>
      </c>
      <c r="E2129" s="6">
        <v>44802.645821759259</v>
      </c>
      <c r="F2129">
        <v>56</v>
      </c>
      <c r="G2129" s="7">
        <v>-0.85860000000000003</v>
      </c>
      <c r="H2129">
        <v>318658.96999999997</v>
      </c>
      <c r="I2129" s="7">
        <v>0.84719999999999995</v>
      </c>
      <c r="J2129">
        <v>950</v>
      </c>
      <c r="K2129">
        <v>376152.5</v>
      </c>
      <c r="L2129">
        <v>28386561.079999998</v>
      </c>
      <c r="M2129">
        <v>105</v>
      </c>
      <c r="N2129">
        <v>3034.85</v>
      </c>
      <c r="O2129" s="7">
        <v>-0.17829999999999999</v>
      </c>
      <c r="P2129" s="7">
        <v>0.87360000000000004</v>
      </c>
      <c r="Q2129" t="s">
        <v>31</v>
      </c>
    </row>
    <row r="2130" spans="1:17">
      <c r="A2130" t="s">
        <v>471</v>
      </c>
      <c r="B2130" t="s">
        <v>30</v>
      </c>
      <c r="C2130" s="6">
        <v>44803.388877314814</v>
      </c>
      <c r="D2130">
        <v>258.85000000000002</v>
      </c>
      <c r="E2130" s="6">
        <v>44805.572905092595</v>
      </c>
      <c r="F2130">
        <v>11.1</v>
      </c>
      <c r="G2130" s="7">
        <v>-0.95709999999999995</v>
      </c>
      <c r="H2130">
        <v>245050.5</v>
      </c>
      <c r="I2130" s="7">
        <v>0.94669999999999999</v>
      </c>
      <c r="J2130">
        <v>1000</v>
      </c>
      <c r="K2130">
        <v>258850</v>
      </c>
      <c r="L2130">
        <v>28631611.579999998</v>
      </c>
      <c r="M2130">
        <v>131</v>
      </c>
      <c r="N2130">
        <v>1870.61</v>
      </c>
      <c r="O2130" s="7">
        <v>-0.52980000000000005</v>
      </c>
      <c r="P2130" s="7">
        <v>0.96699999999999997</v>
      </c>
      <c r="Q2130" t="s">
        <v>31</v>
      </c>
    </row>
    <row r="2131" spans="1:17">
      <c r="A2131" t="s">
        <v>485</v>
      </c>
      <c r="B2131" t="s">
        <v>30</v>
      </c>
      <c r="C2131" s="6">
        <v>44805.572905092595</v>
      </c>
      <c r="D2131">
        <v>104.45</v>
      </c>
      <c r="E2131" s="6">
        <v>44805.645821759259</v>
      </c>
      <c r="F2131">
        <v>0.7</v>
      </c>
      <c r="G2131" s="7">
        <v>-0.99329999999999996</v>
      </c>
      <c r="H2131">
        <v>102698.5</v>
      </c>
      <c r="I2131" s="7">
        <v>0.98319999999999996</v>
      </c>
      <c r="J2131">
        <v>1000</v>
      </c>
      <c r="K2131">
        <v>104450</v>
      </c>
      <c r="L2131">
        <v>28734310.079999998</v>
      </c>
      <c r="M2131">
        <v>22</v>
      </c>
      <c r="N2131">
        <v>4668.1099999999997</v>
      </c>
      <c r="O2131" s="7">
        <v>-0.52700000000000002</v>
      </c>
      <c r="P2131" s="7">
        <v>0.99329999999999996</v>
      </c>
      <c r="Q2131" t="s">
        <v>31</v>
      </c>
    </row>
    <row r="2132" spans="1:17">
      <c r="A2132" t="s">
        <v>484</v>
      </c>
      <c r="B2132" t="s">
        <v>30</v>
      </c>
      <c r="C2132" s="6">
        <v>44806.388877314814</v>
      </c>
      <c r="D2132">
        <v>437.5</v>
      </c>
      <c r="E2132" s="6">
        <v>44806.618043981478</v>
      </c>
      <c r="F2132">
        <v>418.25</v>
      </c>
      <c r="G2132" s="7">
        <v>-4.3999999999999997E-2</v>
      </c>
      <c r="H2132">
        <v>10692.5</v>
      </c>
      <c r="I2132" s="7">
        <v>2.4400000000000002E-2</v>
      </c>
      <c r="J2132">
        <v>1000</v>
      </c>
      <c r="K2132">
        <v>437500</v>
      </c>
      <c r="L2132">
        <v>28745002.579999998</v>
      </c>
      <c r="M2132">
        <v>67</v>
      </c>
      <c r="N2132">
        <v>159.59</v>
      </c>
      <c r="O2132" s="7">
        <v>-0.28460000000000002</v>
      </c>
      <c r="P2132" s="7">
        <v>0.27039999999999997</v>
      </c>
      <c r="Q2132" t="s">
        <v>31</v>
      </c>
    </row>
    <row r="2133" spans="1:17">
      <c r="A2133" t="s">
        <v>473</v>
      </c>
      <c r="B2133" t="s">
        <v>30</v>
      </c>
      <c r="C2133" s="6">
        <v>44806.618043981478</v>
      </c>
      <c r="D2133">
        <v>419.7</v>
      </c>
      <c r="E2133" s="6">
        <v>44809.388877314814</v>
      </c>
      <c r="F2133">
        <v>551.85</v>
      </c>
      <c r="G2133" s="7">
        <v>0.31490000000000001</v>
      </c>
      <c r="H2133">
        <v>-141865.5</v>
      </c>
      <c r="I2133" s="7">
        <v>-0.33800000000000002</v>
      </c>
      <c r="J2133">
        <v>1000</v>
      </c>
      <c r="K2133">
        <v>419700</v>
      </c>
      <c r="L2133">
        <v>28603137.079999998</v>
      </c>
      <c r="M2133">
        <v>12</v>
      </c>
      <c r="N2133">
        <v>-11822.13</v>
      </c>
      <c r="O2133" s="7">
        <v>-0.31490000000000001</v>
      </c>
      <c r="P2133" s="7">
        <v>0.1009</v>
      </c>
      <c r="Q2133" t="s">
        <v>31</v>
      </c>
    </row>
    <row r="2134" spans="1:17">
      <c r="A2134" t="s">
        <v>474</v>
      </c>
      <c r="B2134" t="s">
        <v>30</v>
      </c>
      <c r="C2134" s="6">
        <v>44809.388877314814</v>
      </c>
      <c r="D2134">
        <v>405.6</v>
      </c>
      <c r="E2134" s="6">
        <v>44810.430543981478</v>
      </c>
      <c r="F2134">
        <v>349.5</v>
      </c>
      <c r="G2134" s="7">
        <v>-0.13830000000000001</v>
      </c>
      <c r="H2134">
        <v>48549</v>
      </c>
      <c r="I2134" s="7">
        <v>0.1197</v>
      </c>
      <c r="J2134">
        <v>1000</v>
      </c>
      <c r="K2134">
        <v>405600</v>
      </c>
      <c r="L2134">
        <v>28651686.079999998</v>
      </c>
      <c r="M2134">
        <v>90</v>
      </c>
      <c r="N2134">
        <v>539.42999999999995</v>
      </c>
      <c r="O2134" s="7">
        <v>-0.36399999999999999</v>
      </c>
      <c r="P2134" s="7">
        <v>0.53069999999999995</v>
      </c>
      <c r="Q2134" t="s">
        <v>31</v>
      </c>
    </row>
    <row r="2135" spans="1:17">
      <c r="A2135" t="s">
        <v>519</v>
      </c>
      <c r="B2135" t="s">
        <v>30</v>
      </c>
      <c r="C2135" s="6">
        <v>44810.430543981478</v>
      </c>
      <c r="D2135">
        <v>342.85</v>
      </c>
      <c r="E2135" s="6">
        <v>44810.499988425923</v>
      </c>
      <c r="F2135">
        <v>469.35</v>
      </c>
      <c r="G2135" s="7">
        <v>0.36899999999999999</v>
      </c>
      <c r="H2135">
        <v>-127890.9</v>
      </c>
      <c r="I2135" s="7">
        <v>-0.39269999999999999</v>
      </c>
      <c r="J2135">
        <v>950</v>
      </c>
      <c r="K2135">
        <v>325707.5</v>
      </c>
      <c r="L2135">
        <v>28523795.18</v>
      </c>
      <c r="M2135">
        <v>21</v>
      </c>
      <c r="N2135">
        <v>-6090.04</v>
      </c>
      <c r="O2135" s="7">
        <v>-0.36899999999999999</v>
      </c>
      <c r="P2135" s="7">
        <v>0.1565</v>
      </c>
      <c r="Q2135" t="s">
        <v>31</v>
      </c>
    </row>
    <row r="2136" spans="1:17">
      <c r="A2136" t="s">
        <v>520</v>
      </c>
      <c r="B2136" t="s">
        <v>30</v>
      </c>
      <c r="C2136" s="6">
        <v>44810.499988425923</v>
      </c>
      <c r="D2136">
        <v>289.5</v>
      </c>
      <c r="E2136" s="6">
        <v>44810.61109953704</v>
      </c>
      <c r="F2136">
        <v>405.7</v>
      </c>
      <c r="G2136" s="7">
        <v>0.40139999999999998</v>
      </c>
      <c r="H2136">
        <v>-116994.4</v>
      </c>
      <c r="I2136" s="7">
        <v>-0.4254</v>
      </c>
      <c r="J2136">
        <v>950</v>
      </c>
      <c r="K2136">
        <v>275025</v>
      </c>
      <c r="L2136">
        <v>28406800.780000001</v>
      </c>
      <c r="M2136">
        <v>33</v>
      </c>
      <c r="N2136">
        <v>-3545.28</v>
      </c>
      <c r="O2136" s="7">
        <v>-0.40139999999999998</v>
      </c>
      <c r="P2136" s="7">
        <v>9.4299999999999995E-2</v>
      </c>
      <c r="Q2136" t="s">
        <v>31</v>
      </c>
    </row>
    <row r="2137" spans="1:17">
      <c r="A2137" t="s">
        <v>519</v>
      </c>
      <c r="B2137" t="s">
        <v>30</v>
      </c>
      <c r="C2137" s="6">
        <v>44810.61109953704</v>
      </c>
      <c r="D2137">
        <v>319.75</v>
      </c>
      <c r="E2137" s="6">
        <v>44811.572905092595</v>
      </c>
      <c r="F2137">
        <v>169.25</v>
      </c>
      <c r="G2137" s="7">
        <v>-0.47070000000000001</v>
      </c>
      <c r="H2137">
        <v>138329.5</v>
      </c>
      <c r="I2137" s="7">
        <v>0.45540000000000003</v>
      </c>
      <c r="J2137">
        <v>950</v>
      </c>
      <c r="K2137">
        <v>303762.5</v>
      </c>
      <c r="L2137">
        <v>28545130.280000001</v>
      </c>
      <c r="M2137">
        <v>67</v>
      </c>
      <c r="N2137">
        <v>2064.62</v>
      </c>
      <c r="O2137" s="7">
        <v>-0.18940000000000001</v>
      </c>
      <c r="P2137" s="7">
        <v>0.60560000000000003</v>
      </c>
      <c r="Q2137" t="s">
        <v>31</v>
      </c>
    </row>
    <row r="2138" spans="1:17">
      <c r="A2138" t="s">
        <v>518</v>
      </c>
      <c r="B2138" t="s">
        <v>30</v>
      </c>
      <c r="C2138" s="6">
        <v>44811.572905092595</v>
      </c>
      <c r="D2138">
        <v>215.45</v>
      </c>
      <c r="E2138" s="6">
        <v>44812.645821759259</v>
      </c>
      <c r="F2138">
        <v>0.1</v>
      </c>
      <c r="G2138" s="7">
        <v>-0.99950000000000006</v>
      </c>
      <c r="H2138">
        <v>213194.5</v>
      </c>
      <c r="I2138" s="7">
        <v>0.98950000000000005</v>
      </c>
      <c r="J2138">
        <v>1000</v>
      </c>
      <c r="K2138">
        <v>215450</v>
      </c>
      <c r="L2138">
        <v>28758324.780000001</v>
      </c>
      <c r="M2138">
        <v>99</v>
      </c>
      <c r="N2138">
        <v>2153.48</v>
      </c>
      <c r="O2138" s="7">
        <v>-0.35899999999999999</v>
      </c>
      <c r="P2138" s="7">
        <v>0.99950000000000006</v>
      </c>
      <c r="Q2138" t="s">
        <v>31</v>
      </c>
    </row>
    <row r="2139" spans="1:17">
      <c r="A2139" t="s">
        <v>521</v>
      </c>
      <c r="B2139" t="s">
        <v>30</v>
      </c>
      <c r="C2139" s="6">
        <v>44813.388877314814</v>
      </c>
      <c r="D2139">
        <v>403.35</v>
      </c>
      <c r="E2139" s="6">
        <v>44813.562488425923</v>
      </c>
      <c r="F2139">
        <v>470</v>
      </c>
      <c r="G2139" s="7">
        <v>0.16520000000000001</v>
      </c>
      <c r="H2139">
        <v>-71614.320000000007</v>
      </c>
      <c r="I2139" s="7">
        <v>-0.18690000000000001</v>
      </c>
      <c r="J2139">
        <v>950</v>
      </c>
      <c r="K2139">
        <v>383182.5</v>
      </c>
      <c r="L2139">
        <v>28686710.449999999</v>
      </c>
      <c r="M2139">
        <v>51</v>
      </c>
      <c r="N2139">
        <v>-1404.2</v>
      </c>
      <c r="O2139" s="7">
        <v>-0.22969999999999999</v>
      </c>
      <c r="P2139" s="7">
        <v>0.21829999999999999</v>
      </c>
      <c r="Q2139" t="s">
        <v>31</v>
      </c>
    </row>
    <row r="2140" spans="1:17">
      <c r="A2140" t="s">
        <v>522</v>
      </c>
      <c r="B2140" t="s">
        <v>30</v>
      </c>
      <c r="C2140" s="6">
        <v>44813.562488425923</v>
      </c>
      <c r="D2140">
        <v>396.85</v>
      </c>
      <c r="E2140" s="6">
        <v>44816.388877314814</v>
      </c>
      <c r="F2140">
        <v>485.3</v>
      </c>
      <c r="G2140" s="7">
        <v>0.22289999999999999</v>
      </c>
      <c r="H2140">
        <v>-92407.92</v>
      </c>
      <c r="I2140" s="7">
        <v>-0.24510000000000001</v>
      </c>
      <c r="J2140">
        <v>950</v>
      </c>
      <c r="K2140">
        <v>377007.5</v>
      </c>
      <c r="L2140">
        <v>28594302.530000001</v>
      </c>
      <c r="M2140">
        <v>28</v>
      </c>
      <c r="N2140">
        <v>-3300.28</v>
      </c>
      <c r="O2140" s="7">
        <v>-0.22289999999999999</v>
      </c>
      <c r="P2140" s="7">
        <v>7.17E-2</v>
      </c>
      <c r="Q2140" t="s">
        <v>31</v>
      </c>
    </row>
    <row r="2141" spans="1:17">
      <c r="A2141" t="s">
        <v>523</v>
      </c>
      <c r="B2141" t="s">
        <v>30</v>
      </c>
      <c r="C2141" s="6">
        <v>44816.388877314814</v>
      </c>
      <c r="D2141">
        <v>367.55</v>
      </c>
      <c r="E2141" s="6">
        <v>44816.645821759259</v>
      </c>
      <c r="F2141">
        <v>342.65</v>
      </c>
      <c r="G2141" s="7">
        <v>-6.7699999999999996E-2</v>
      </c>
      <c r="H2141">
        <v>16908.099999999999</v>
      </c>
      <c r="I2141" s="7">
        <v>4.8399999999999999E-2</v>
      </c>
      <c r="J2141">
        <v>950.00009999999997</v>
      </c>
      <c r="K2141">
        <v>349172.5</v>
      </c>
      <c r="L2141">
        <v>28611210.629999999</v>
      </c>
      <c r="M2141">
        <v>75</v>
      </c>
      <c r="N2141">
        <v>225.44</v>
      </c>
      <c r="O2141" s="7">
        <v>-0.33779999999999999</v>
      </c>
      <c r="P2141" s="7">
        <v>0.19439999999999999</v>
      </c>
      <c r="Q2141" t="s">
        <v>31</v>
      </c>
    </row>
    <row r="2142" spans="1:17">
      <c r="A2142" t="s">
        <v>524</v>
      </c>
      <c r="B2142" t="s">
        <v>30</v>
      </c>
      <c r="C2142" s="6">
        <v>44817.388877314814</v>
      </c>
      <c r="D2142">
        <v>297.35000000000002</v>
      </c>
      <c r="E2142" s="6">
        <v>44818.388877314814</v>
      </c>
      <c r="F2142">
        <v>367.35</v>
      </c>
      <c r="G2142" s="7">
        <v>0.2354</v>
      </c>
      <c r="H2142">
        <v>-72814.649999999994</v>
      </c>
      <c r="I2142" s="7">
        <v>-0.25779999999999997</v>
      </c>
      <c r="J2142">
        <v>950</v>
      </c>
      <c r="K2142">
        <v>282482.5</v>
      </c>
      <c r="L2142">
        <v>28538395.98</v>
      </c>
      <c r="M2142">
        <v>78</v>
      </c>
      <c r="N2142">
        <v>-933.52</v>
      </c>
      <c r="O2142" s="7">
        <v>-0.68149999999999999</v>
      </c>
      <c r="P2142" s="7">
        <v>0.33479999999999999</v>
      </c>
      <c r="Q2142" t="s">
        <v>31</v>
      </c>
    </row>
    <row r="2143" spans="1:17">
      <c r="A2143" t="s">
        <v>525</v>
      </c>
      <c r="B2143" t="s">
        <v>30</v>
      </c>
      <c r="C2143" s="6">
        <v>44818.388877314814</v>
      </c>
      <c r="D2143">
        <v>296.85000000000002</v>
      </c>
      <c r="E2143" s="6">
        <v>44818.427071759259</v>
      </c>
      <c r="F2143">
        <v>423</v>
      </c>
      <c r="G2143" s="7">
        <v>0.42499999999999999</v>
      </c>
      <c r="H2143">
        <v>-126681.07</v>
      </c>
      <c r="I2143" s="7">
        <v>-0.44919999999999999</v>
      </c>
      <c r="J2143">
        <v>950</v>
      </c>
      <c r="K2143">
        <v>282007.5</v>
      </c>
      <c r="L2143">
        <v>28411714.91</v>
      </c>
      <c r="M2143">
        <v>12</v>
      </c>
      <c r="N2143">
        <v>-10556.76</v>
      </c>
      <c r="O2143" s="7">
        <v>-0.54810000000000003</v>
      </c>
      <c r="P2143" s="7">
        <v>0.38640000000000002</v>
      </c>
      <c r="Q2143" t="s">
        <v>31</v>
      </c>
    </row>
    <row r="2144" spans="1:17">
      <c r="A2144" t="s">
        <v>526</v>
      </c>
      <c r="B2144" t="s">
        <v>30</v>
      </c>
      <c r="C2144" s="6">
        <v>44818.427071759259</v>
      </c>
      <c r="D2144">
        <v>287.10000000000002</v>
      </c>
      <c r="E2144" s="6">
        <v>44819.465266203704</v>
      </c>
      <c r="F2144">
        <v>60.55</v>
      </c>
      <c r="G2144" s="7">
        <v>-0.78910000000000002</v>
      </c>
      <c r="H2144">
        <v>211919.82</v>
      </c>
      <c r="I2144" s="7">
        <v>0.77700000000000002</v>
      </c>
      <c r="J2144">
        <v>950</v>
      </c>
      <c r="K2144">
        <v>272745</v>
      </c>
      <c r="L2144">
        <v>28623634.73</v>
      </c>
      <c r="M2144">
        <v>89</v>
      </c>
      <c r="N2144">
        <v>2381.12</v>
      </c>
      <c r="O2144" s="7">
        <v>-1.6199999999999999E-2</v>
      </c>
      <c r="P2144" s="7">
        <v>0.94640000000000002</v>
      </c>
      <c r="Q2144" t="s">
        <v>31</v>
      </c>
    </row>
    <row r="2145" spans="1:17">
      <c r="A2145" t="s">
        <v>527</v>
      </c>
      <c r="B2145" t="s">
        <v>30</v>
      </c>
      <c r="C2145" s="6">
        <v>44819.465266203704</v>
      </c>
      <c r="D2145">
        <v>169</v>
      </c>
      <c r="E2145" s="6">
        <v>44819.614571759259</v>
      </c>
      <c r="F2145">
        <v>278.25</v>
      </c>
      <c r="G2145" s="7">
        <v>0.64639999999999997</v>
      </c>
      <c r="H2145">
        <v>-108036.38</v>
      </c>
      <c r="I2145" s="7">
        <v>-0.67290000000000005</v>
      </c>
      <c r="J2145">
        <v>950</v>
      </c>
      <c r="K2145">
        <v>160550</v>
      </c>
      <c r="L2145">
        <v>28515598.359999999</v>
      </c>
      <c r="M2145">
        <v>44</v>
      </c>
      <c r="N2145">
        <v>-2455.37</v>
      </c>
      <c r="O2145" s="7">
        <v>-0.97899999999999998</v>
      </c>
      <c r="P2145" s="7">
        <v>0.39500000000000002</v>
      </c>
      <c r="Q2145" t="s">
        <v>31</v>
      </c>
    </row>
    <row r="2146" spans="1:17">
      <c r="A2146" t="s">
        <v>528</v>
      </c>
      <c r="B2146" t="s">
        <v>30</v>
      </c>
      <c r="C2146" s="6">
        <v>44819.614571759259</v>
      </c>
      <c r="D2146">
        <v>71.75</v>
      </c>
      <c r="E2146" s="6">
        <v>44819.631932870368</v>
      </c>
      <c r="F2146">
        <v>270.95</v>
      </c>
      <c r="G2146" s="7">
        <v>2.7763</v>
      </c>
      <c r="H2146">
        <v>-192495.65</v>
      </c>
      <c r="I2146" s="7">
        <v>-2.8241000000000001</v>
      </c>
      <c r="J2146">
        <v>950</v>
      </c>
      <c r="K2146">
        <v>68162.5</v>
      </c>
      <c r="L2146">
        <v>28323102.710000001</v>
      </c>
      <c r="M2146">
        <v>6</v>
      </c>
      <c r="N2146">
        <v>-32082.61</v>
      </c>
      <c r="O2146" s="7">
        <v>-2.7763</v>
      </c>
      <c r="P2146" s="7">
        <v>0.41739999999999999</v>
      </c>
      <c r="Q2146" t="s">
        <v>31</v>
      </c>
    </row>
    <row r="2147" spans="1:17">
      <c r="A2147" t="s">
        <v>527</v>
      </c>
      <c r="B2147" t="s">
        <v>30</v>
      </c>
      <c r="C2147" s="6">
        <v>44819.631932870368</v>
      </c>
      <c r="D2147">
        <v>41.95</v>
      </c>
      <c r="E2147" s="6">
        <v>44819.645821759259</v>
      </c>
      <c r="F2147">
        <v>9.5500000000000007</v>
      </c>
      <c r="G2147" s="7">
        <v>-0.77229999999999999</v>
      </c>
      <c r="H2147">
        <v>30290.75</v>
      </c>
      <c r="I2147" s="7">
        <v>0.7601</v>
      </c>
      <c r="J2147">
        <v>950</v>
      </c>
      <c r="K2147">
        <v>39852.5</v>
      </c>
      <c r="L2147">
        <v>28353393.460000001</v>
      </c>
      <c r="M2147">
        <v>5</v>
      </c>
      <c r="N2147">
        <v>6058.15</v>
      </c>
      <c r="O2147" s="7">
        <v>-1.7043999999999999</v>
      </c>
      <c r="P2147" s="7">
        <v>0.83309999999999995</v>
      </c>
      <c r="Q2147" t="s">
        <v>31</v>
      </c>
    </row>
    <row r="2148" spans="1:17">
      <c r="A2148" t="s">
        <v>479</v>
      </c>
      <c r="B2148" t="s">
        <v>30</v>
      </c>
      <c r="C2148" s="6">
        <v>44820.388877314814</v>
      </c>
      <c r="D2148">
        <v>502.35</v>
      </c>
      <c r="E2148" s="6">
        <v>44823.409710648149</v>
      </c>
      <c r="F2148">
        <v>409.2</v>
      </c>
      <c r="G2148" s="7">
        <v>-0.18540000000000001</v>
      </c>
      <c r="H2148">
        <v>79832.78</v>
      </c>
      <c r="I2148" s="7">
        <v>0.1673</v>
      </c>
      <c r="J2148">
        <v>950</v>
      </c>
      <c r="K2148">
        <v>477232.5</v>
      </c>
      <c r="L2148">
        <v>28433226.23</v>
      </c>
      <c r="M2148">
        <v>84</v>
      </c>
      <c r="N2148">
        <v>950.39</v>
      </c>
      <c r="O2148" s="7">
        <v>-2.52E-2</v>
      </c>
      <c r="P2148" s="7">
        <v>0.53890000000000005</v>
      </c>
      <c r="Q2148" t="s">
        <v>31</v>
      </c>
    </row>
    <row r="2149" spans="1:17">
      <c r="A2149" t="s">
        <v>529</v>
      </c>
      <c r="B2149" t="s">
        <v>30</v>
      </c>
      <c r="C2149" s="6">
        <v>44823.409710648149</v>
      </c>
      <c r="D2149">
        <v>430</v>
      </c>
      <c r="E2149" s="6">
        <v>44823.600682870368</v>
      </c>
      <c r="F2149">
        <v>489.75</v>
      </c>
      <c r="G2149" s="7">
        <v>0.13900000000000001</v>
      </c>
      <c r="H2149">
        <v>-65500.13</v>
      </c>
      <c r="I2149" s="7">
        <v>-0.1603</v>
      </c>
      <c r="J2149">
        <v>950</v>
      </c>
      <c r="K2149">
        <v>408500</v>
      </c>
      <c r="L2149">
        <v>28367726.109999999</v>
      </c>
      <c r="M2149">
        <v>56</v>
      </c>
      <c r="N2149">
        <v>-1169.6500000000001</v>
      </c>
      <c r="O2149" s="7">
        <v>-0.13980000000000001</v>
      </c>
      <c r="P2149" s="7">
        <v>0.22450000000000001</v>
      </c>
      <c r="Q2149" t="s">
        <v>31</v>
      </c>
    </row>
    <row r="2150" spans="1:17">
      <c r="A2150" t="s">
        <v>530</v>
      </c>
      <c r="B2150" t="s">
        <v>30</v>
      </c>
      <c r="C2150" s="6">
        <v>44823.600682870368</v>
      </c>
      <c r="D2150">
        <v>395.85</v>
      </c>
      <c r="E2150" s="6">
        <v>44824.388877314814</v>
      </c>
      <c r="F2150">
        <v>695</v>
      </c>
      <c r="G2150" s="7">
        <v>0.75570000000000004</v>
      </c>
      <c r="H2150">
        <v>-294555.58</v>
      </c>
      <c r="I2150" s="7">
        <v>-0.7833</v>
      </c>
      <c r="J2150">
        <v>950</v>
      </c>
      <c r="K2150">
        <v>376057.5</v>
      </c>
      <c r="L2150">
        <v>28073170.530000001</v>
      </c>
      <c r="M2150">
        <v>17</v>
      </c>
      <c r="N2150">
        <v>-17326.8</v>
      </c>
      <c r="O2150" s="7">
        <v>-0.75570000000000004</v>
      </c>
      <c r="P2150" s="7">
        <v>0.12609999999999999</v>
      </c>
      <c r="Q2150" t="s">
        <v>31</v>
      </c>
    </row>
    <row r="2151" spans="1:17">
      <c r="A2151" t="s">
        <v>531</v>
      </c>
      <c r="B2151" t="s">
        <v>30</v>
      </c>
      <c r="C2151" s="6">
        <v>44824.388877314814</v>
      </c>
      <c r="D2151">
        <v>351.6</v>
      </c>
      <c r="E2151" s="6">
        <v>44825.388877314814</v>
      </c>
      <c r="F2151">
        <v>373.4</v>
      </c>
      <c r="G2151" s="7">
        <v>6.2E-2</v>
      </c>
      <c r="H2151">
        <v>-27597.5</v>
      </c>
      <c r="I2151" s="7">
        <v>-8.2600000000000007E-2</v>
      </c>
      <c r="J2151">
        <v>950</v>
      </c>
      <c r="K2151">
        <v>334020</v>
      </c>
      <c r="L2151">
        <v>28045573.030000001</v>
      </c>
      <c r="M2151">
        <v>78</v>
      </c>
      <c r="N2151">
        <v>-353.81</v>
      </c>
      <c r="O2151" s="7">
        <v>-0.3881</v>
      </c>
      <c r="P2151" s="7">
        <v>0.35339999999999999</v>
      </c>
      <c r="Q2151" t="s">
        <v>31</v>
      </c>
    </row>
    <row r="2152" spans="1:17">
      <c r="A2152" t="s">
        <v>532</v>
      </c>
      <c r="B2152" t="s">
        <v>30</v>
      </c>
      <c r="C2152" s="6">
        <v>44825.388877314814</v>
      </c>
      <c r="D2152">
        <v>356.7</v>
      </c>
      <c r="E2152" s="6">
        <v>44825.593738425923</v>
      </c>
      <c r="F2152">
        <v>315.60000000000002</v>
      </c>
      <c r="G2152" s="7">
        <v>-0.1152</v>
      </c>
      <c r="H2152">
        <v>30939.3</v>
      </c>
      <c r="I2152" s="7">
        <v>9.64E-2</v>
      </c>
      <c r="J2152">
        <v>899.99990000000003</v>
      </c>
      <c r="K2152">
        <v>321030</v>
      </c>
      <c r="L2152">
        <v>28076512.329999998</v>
      </c>
      <c r="M2152">
        <v>60</v>
      </c>
      <c r="N2152">
        <v>515.65</v>
      </c>
      <c r="O2152" s="7">
        <v>-0.3579</v>
      </c>
      <c r="P2152" s="7">
        <v>0.4446</v>
      </c>
      <c r="Q2152" t="s">
        <v>31</v>
      </c>
    </row>
    <row r="2153" spans="1:17">
      <c r="A2153" t="s">
        <v>533</v>
      </c>
      <c r="B2153" t="s">
        <v>30</v>
      </c>
      <c r="C2153" s="6">
        <v>44825.593738425923</v>
      </c>
      <c r="D2153">
        <v>312.7</v>
      </c>
      <c r="E2153" s="6">
        <v>44826.388877314814</v>
      </c>
      <c r="F2153">
        <v>433.75</v>
      </c>
      <c r="G2153" s="7">
        <v>0.3871</v>
      </c>
      <c r="H2153">
        <v>-115663.03999999999</v>
      </c>
      <c r="I2153" s="7">
        <v>-0.41099999999999998</v>
      </c>
      <c r="J2153">
        <v>899.99990000000003</v>
      </c>
      <c r="K2153">
        <v>281430</v>
      </c>
      <c r="L2153">
        <v>27960849.289999999</v>
      </c>
      <c r="M2153">
        <v>19</v>
      </c>
      <c r="N2153">
        <v>-6087.53</v>
      </c>
      <c r="O2153" s="7">
        <v>-0.43959999999999999</v>
      </c>
      <c r="P2153" s="7">
        <v>5.45E-2</v>
      </c>
      <c r="Q2153" t="s">
        <v>31</v>
      </c>
    </row>
    <row r="2154" spans="1:17">
      <c r="A2154" t="s">
        <v>534</v>
      </c>
      <c r="B2154" t="s">
        <v>30</v>
      </c>
      <c r="C2154" s="6">
        <v>44826.388877314814</v>
      </c>
      <c r="D2154">
        <v>238.6</v>
      </c>
      <c r="E2154" s="6">
        <v>44826.583321759259</v>
      </c>
      <c r="F2154">
        <v>41.75</v>
      </c>
      <c r="G2154" s="7">
        <v>-0.82499999999999996</v>
      </c>
      <c r="H2154">
        <v>184344.17</v>
      </c>
      <c r="I2154" s="7">
        <v>0.81330000000000002</v>
      </c>
      <c r="J2154">
        <v>950</v>
      </c>
      <c r="K2154">
        <v>226670</v>
      </c>
      <c r="L2154">
        <v>28145193.460000001</v>
      </c>
      <c r="M2154">
        <v>57</v>
      </c>
      <c r="N2154">
        <v>3234.11</v>
      </c>
      <c r="O2154" s="7">
        <v>-0.29920000000000002</v>
      </c>
      <c r="P2154" s="7">
        <v>0.94930000000000003</v>
      </c>
      <c r="Q2154" t="s">
        <v>31</v>
      </c>
    </row>
    <row r="2155" spans="1:17">
      <c r="A2155" t="s">
        <v>535</v>
      </c>
      <c r="B2155" t="s">
        <v>30</v>
      </c>
      <c r="C2155" s="6">
        <v>44826.583321759259</v>
      </c>
      <c r="D2155">
        <v>107.45</v>
      </c>
      <c r="E2155" s="6">
        <v>44826.645821759259</v>
      </c>
      <c r="F2155">
        <v>269</v>
      </c>
      <c r="G2155" s="7">
        <v>1.5035000000000001</v>
      </c>
      <c r="H2155">
        <v>-157048.76999999999</v>
      </c>
      <c r="I2155" s="7">
        <v>-1.5385</v>
      </c>
      <c r="J2155">
        <v>950</v>
      </c>
      <c r="K2155">
        <v>102077.5</v>
      </c>
      <c r="L2155">
        <v>27988144.690000001</v>
      </c>
      <c r="M2155">
        <v>19</v>
      </c>
      <c r="N2155">
        <v>-8265.73</v>
      </c>
      <c r="O2155" s="7">
        <v>-1.7943</v>
      </c>
      <c r="P2155" s="7">
        <v>0.3574</v>
      </c>
      <c r="Q2155" t="s">
        <v>31</v>
      </c>
    </row>
    <row r="2156" spans="1:17">
      <c r="A2156" t="s">
        <v>536</v>
      </c>
      <c r="B2156" t="s">
        <v>30</v>
      </c>
      <c r="C2156" s="6">
        <v>44827.388877314814</v>
      </c>
      <c r="D2156">
        <v>794.8</v>
      </c>
      <c r="E2156" s="6">
        <v>44831.399293981478</v>
      </c>
      <c r="F2156">
        <v>50.85</v>
      </c>
      <c r="G2156" s="7">
        <v>-0.93600000000000005</v>
      </c>
      <c r="H2156">
        <v>698718.82</v>
      </c>
      <c r="I2156" s="7">
        <v>0.9254</v>
      </c>
      <c r="J2156">
        <v>950</v>
      </c>
      <c r="K2156">
        <v>755060</v>
      </c>
      <c r="L2156">
        <v>28686863.510000002</v>
      </c>
      <c r="M2156">
        <v>158</v>
      </c>
      <c r="N2156">
        <v>4422.2700000000004</v>
      </c>
      <c r="O2156" s="7">
        <v>-0.13270000000000001</v>
      </c>
      <c r="P2156" s="7">
        <v>0.9607</v>
      </c>
      <c r="Q2156" t="s">
        <v>31</v>
      </c>
    </row>
    <row r="2157" spans="1:17">
      <c r="A2157" t="s">
        <v>537</v>
      </c>
      <c r="B2157" t="s">
        <v>30</v>
      </c>
      <c r="C2157" s="6">
        <v>44831.399293981478</v>
      </c>
      <c r="D2157">
        <v>327.10000000000002</v>
      </c>
      <c r="E2157" s="6">
        <v>44831.45484953704</v>
      </c>
      <c r="F2157">
        <v>566.54999999999995</v>
      </c>
      <c r="G2157" s="7">
        <v>0.73199999999999998</v>
      </c>
      <c r="H2157">
        <v>-248386.5</v>
      </c>
      <c r="I2157" s="7">
        <v>-0.75939999999999996</v>
      </c>
      <c r="J2157">
        <v>1000</v>
      </c>
      <c r="K2157">
        <v>327100</v>
      </c>
      <c r="L2157">
        <v>28438477.010000002</v>
      </c>
      <c r="M2157">
        <v>17</v>
      </c>
      <c r="N2157">
        <v>-14610.97</v>
      </c>
      <c r="O2157" s="7">
        <v>-1.5130999999999999</v>
      </c>
      <c r="P2157" s="7">
        <v>1.8599999999999998E-2</v>
      </c>
      <c r="Q2157" t="s">
        <v>31</v>
      </c>
    </row>
    <row r="2158" spans="1:17">
      <c r="A2158" t="s">
        <v>499</v>
      </c>
      <c r="B2158" t="s">
        <v>30</v>
      </c>
      <c r="C2158" s="6">
        <v>44831.461793981478</v>
      </c>
      <c r="D2158">
        <v>754.8</v>
      </c>
      <c r="E2158" s="6">
        <v>44832.503460648149</v>
      </c>
      <c r="F2158">
        <v>583.95000000000005</v>
      </c>
      <c r="G2158" s="7">
        <v>-0.22639999999999999</v>
      </c>
      <c r="H2158">
        <v>157462.5</v>
      </c>
      <c r="I2158" s="7">
        <v>0.20860000000000001</v>
      </c>
      <c r="J2158">
        <v>1000</v>
      </c>
      <c r="K2158">
        <v>754800</v>
      </c>
      <c r="L2158">
        <v>28595939.510000002</v>
      </c>
      <c r="M2158">
        <v>90</v>
      </c>
      <c r="N2158">
        <v>1749.58</v>
      </c>
      <c r="O2158" s="7">
        <v>-0.1208</v>
      </c>
      <c r="P2158" s="7">
        <v>0.8841</v>
      </c>
      <c r="Q2158" t="s">
        <v>31</v>
      </c>
    </row>
    <row r="2159" spans="1:17">
      <c r="A2159" t="s">
        <v>469</v>
      </c>
      <c r="B2159" t="s">
        <v>30</v>
      </c>
      <c r="C2159" s="6">
        <v>44832.503460648149</v>
      </c>
      <c r="D2159">
        <v>259.45</v>
      </c>
      <c r="E2159" s="6">
        <v>44832.607627314814</v>
      </c>
      <c r="F2159">
        <v>733.75</v>
      </c>
      <c r="G2159" s="7">
        <v>1.8281000000000001</v>
      </c>
      <c r="H2159">
        <v>-484232</v>
      </c>
      <c r="I2159" s="7">
        <v>-1.8664000000000001</v>
      </c>
      <c r="J2159">
        <v>1000</v>
      </c>
      <c r="K2159">
        <v>259450.02</v>
      </c>
      <c r="L2159">
        <v>28111707.510000002</v>
      </c>
      <c r="M2159">
        <v>31</v>
      </c>
      <c r="N2159">
        <v>-15620.39</v>
      </c>
      <c r="O2159" s="7">
        <v>-1.8281000000000001</v>
      </c>
      <c r="P2159" s="7">
        <v>0.1187</v>
      </c>
      <c r="Q2159" t="s">
        <v>31</v>
      </c>
    </row>
    <row r="2160" spans="1:17">
      <c r="A2160" t="s">
        <v>506</v>
      </c>
      <c r="B2160" t="s">
        <v>30</v>
      </c>
      <c r="C2160" s="6">
        <v>44832.607627314814</v>
      </c>
      <c r="D2160">
        <v>240.6</v>
      </c>
      <c r="E2160" s="6">
        <v>44833.39234953704</v>
      </c>
      <c r="F2160">
        <v>748.7</v>
      </c>
      <c r="G2160" s="7">
        <v>2.1118000000000001</v>
      </c>
      <c r="H2160">
        <v>-517993</v>
      </c>
      <c r="I2160" s="7">
        <v>-2.1528999999999998</v>
      </c>
      <c r="J2160">
        <v>1000</v>
      </c>
      <c r="K2160">
        <v>240600</v>
      </c>
      <c r="L2160">
        <v>27593714.510000002</v>
      </c>
      <c r="M2160">
        <v>16</v>
      </c>
      <c r="N2160">
        <v>-32374.560000000001</v>
      </c>
      <c r="O2160" s="7">
        <v>-2.1118000000000001</v>
      </c>
      <c r="P2160" s="7">
        <v>0.59350000000000003</v>
      </c>
      <c r="Q2160" t="s">
        <v>31</v>
      </c>
    </row>
    <row r="2161" spans="1:17">
      <c r="A2161" t="s">
        <v>469</v>
      </c>
      <c r="B2161" t="s">
        <v>30</v>
      </c>
      <c r="C2161" s="6">
        <v>44833.39234953704</v>
      </c>
      <c r="D2161">
        <v>179.9</v>
      </c>
      <c r="E2161" s="6">
        <v>44833.489571759259</v>
      </c>
      <c r="F2161">
        <v>485</v>
      </c>
      <c r="G2161" s="7">
        <v>1.6959</v>
      </c>
      <c r="H2161">
        <v>-311749.02</v>
      </c>
      <c r="I2161" s="7">
        <v>-1.7329000000000001</v>
      </c>
      <c r="J2161">
        <v>1000</v>
      </c>
      <c r="K2161">
        <v>179900</v>
      </c>
      <c r="L2161">
        <v>27281965.489999998</v>
      </c>
      <c r="M2161">
        <v>29</v>
      </c>
      <c r="N2161">
        <v>-10749.97</v>
      </c>
      <c r="O2161" s="7">
        <v>-3.3207</v>
      </c>
      <c r="P2161" s="7">
        <v>8.1699999999999995E-2</v>
      </c>
      <c r="Q2161" t="s">
        <v>31</v>
      </c>
    </row>
    <row r="2162" spans="1:17">
      <c r="A2162" t="s">
        <v>461</v>
      </c>
      <c r="B2162" t="s">
        <v>30</v>
      </c>
      <c r="C2162" s="6">
        <v>44833.489571759259</v>
      </c>
      <c r="D2162">
        <v>630</v>
      </c>
      <c r="E2162" s="6">
        <v>44833.645821759259</v>
      </c>
      <c r="F2162">
        <v>536.6</v>
      </c>
      <c r="G2162" s="7">
        <v>-0.14829999999999999</v>
      </c>
      <c r="H2162">
        <v>81734</v>
      </c>
      <c r="I2162" s="7">
        <v>0.12970000000000001</v>
      </c>
      <c r="J2162">
        <v>1000</v>
      </c>
      <c r="K2162">
        <v>630000</v>
      </c>
      <c r="L2162">
        <v>27363699.489999998</v>
      </c>
      <c r="M2162">
        <v>46</v>
      </c>
      <c r="N2162">
        <v>1776.83</v>
      </c>
      <c r="O2162" s="7">
        <v>-5.0799999999999998E-2</v>
      </c>
      <c r="P2162" s="7">
        <v>0.99980000000000002</v>
      </c>
      <c r="Q2162" t="s">
        <v>31</v>
      </c>
    </row>
    <row r="2163" spans="1:17">
      <c r="A2163" t="s">
        <v>458</v>
      </c>
      <c r="B2163" t="s">
        <v>30</v>
      </c>
      <c r="C2163" s="6">
        <v>44834.388877314814</v>
      </c>
      <c r="D2163">
        <v>609.75</v>
      </c>
      <c r="E2163" s="6">
        <v>44834.430543981478</v>
      </c>
      <c r="F2163">
        <v>935</v>
      </c>
      <c r="G2163" s="7">
        <v>0.53339999999999999</v>
      </c>
      <c r="H2163">
        <v>-340697.5</v>
      </c>
      <c r="I2163" s="7">
        <v>-0.55869999999999997</v>
      </c>
      <c r="J2163">
        <v>1000</v>
      </c>
      <c r="K2163">
        <v>609750</v>
      </c>
      <c r="L2163">
        <v>27023001.989999998</v>
      </c>
      <c r="M2163">
        <v>13</v>
      </c>
      <c r="N2163">
        <v>-26207.5</v>
      </c>
      <c r="O2163" s="7">
        <v>-0.53339999999999999</v>
      </c>
      <c r="P2163" s="7">
        <v>3.2399999999999998E-2</v>
      </c>
      <c r="Q2163" t="s">
        <v>31</v>
      </c>
    </row>
    <row r="2164" spans="1:17">
      <c r="A2164" t="s">
        <v>464</v>
      </c>
      <c r="B2164" t="s">
        <v>30</v>
      </c>
      <c r="C2164" s="6">
        <v>44834.430543981478</v>
      </c>
      <c r="D2164">
        <v>490</v>
      </c>
      <c r="E2164" s="6">
        <v>44837.420127314814</v>
      </c>
      <c r="F2164">
        <v>325.45</v>
      </c>
      <c r="G2164" s="7">
        <v>-0.33579999999999999</v>
      </c>
      <c r="H2164">
        <v>156395.5</v>
      </c>
      <c r="I2164" s="7">
        <v>0.31919999999999998</v>
      </c>
      <c r="J2164">
        <v>1000</v>
      </c>
      <c r="K2164">
        <v>490000</v>
      </c>
      <c r="L2164">
        <v>27179397.489999998</v>
      </c>
      <c r="M2164">
        <v>75</v>
      </c>
      <c r="N2164">
        <v>2085.27</v>
      </c>
      <c r="O2164" s="7">
        <v>-0.22550000000000001</v>
      </c>
      <c r="P2164" s="7">
        <v>0.61429999999999996</v>
      </c>
      <c r="Q2164" t="s">
        <v>31</v>
      </c>
    </row>
    <row r="2165" spans="1:17">
      <c r="A2165" t="s">
        <v>498</v>
      </c>
      <c r="B2165" t="s">
        <v>30</v>
      </c>
      <c r="C2165" s="6">
        <v>44837.420127314814</v>
      </c>
      <c r="D2165">
        <v>395.6</v>
      </c>
      <c r="E2165" s="6">
        <v>44838.388877314814</v>
      </c>
      <c r="F2165">
        <v>684.1</v>
      </c>
      <c r="G2165" s="7">
        <v>0.72929999999999995</v>
      </c>
      <c r="H2165">
        <v>-284332.15000000002</v>
      </c>
      <c r="I2165" s="7">
        <v>-0.75660000000000005</v>
      </c>
      <c r="J2165">
        <v>950</v>
      </c>
      <c r="K2165">
        <v>375820</v>
      </c>
      <c r="L2165">
        <v>26895065.34</v>
      </c>
      <c r="M2165">
        <v>69</v>
      </c>
      <c r="N2165">
        <v>-4120.76</v>
      </c>
      <c r="O2165" s="7">
        <v>-0.72929999999999995</v>
      </c>
      <c r="P2165" s="7">
        <v>0.37959999999999999</v>
      </c>
      <c r="Q2165" t="s">
        <v>31</v>
      </c>
    </row>
    <row r="2166" spans="1:17">
      <c r="A2166" t="s">
        <v>516</v>
      </c>
      <c r="B2166" t="s">
        <v>30</v>
      </c>
      <c r="C2166" s="6">
        <v>44838.388877314814</v>
      </c>
      <c r="D2166">
        <v>315.3</v>
      </c>
      <c r="E2166" s="6">
        <v>44840.631932870368</v>
      </c>
      <c r="F2166">
        <v>0.55000000000000004</v>
      </c>
      <c r="G2166" s="7">
        <v>-0.99829999999999997</v>
      </c>
      <c r="H2166">
        <v>296011.94</v>
      </c>
      <c r="I2166" s="7">
        <v>0.98819999999999997</v>
      </c>
      <c r="J2166">
        <v>950.00009999999997</v>
      </c>
      <c r="K2166">
        <v>299535</v>
      </c>
      <c r="L2166">
        <v>27191077.289999999</v>
      </c>
      <c r="M2166">
        <v>148</v>
      </c>
      <c r="N2166">
        <v>2000.08</v>
      </c>
      <c r="O2166" s="7">
        <v>-0.48220000000000002</v>
      </c>
      <c r="P2166" s="7">
        <v>0.99870000000000003</v>
      </c>
      <c r="Q2166" t="s">
        <v>31</v>
      </c>
    </row>
    <row r="2167" spans="1:17">
      <c r="A2167" t="s">
        <v>481</v>
      </c>
      <c r="B2167" t="s">
        <v>30</v>
      </c>
      <c r="C2167" s="6">
        <v>44841.388877314814</v>
      </c>
      <c r="D2167">
        <v>483.95</v>
      </c>
      <c r="E2167" s="6">
        <v>44841.614571759259</v>
      </c>
      <c r="F2167">
        <v>483.85</v>
      </c>
      <c r="G2167" s="7">
        <v>-2.0000000000000001E-4</v>
      </c>
      <c r="H2167">
        <v>-9099.1</v>
      </c>
      <c r="I2167" s="7">
        <v>-1.9800000000000002E-2</v>
      </c>
      <c r="J2167">
        <v>950</v>
      </c>
      <c r="K2167">
        <v>459752.5</v>
      </c>
      <c r="L2167">
        <v>27181978.190000001</v>
      </c>
      <c r="M2167">
        <v>66</v>
      </c>
      <c r="N2167">
        <v>-137.87</v>
      </c>
      <c r="O2167" s="7">
        <v>-0.18809999999999999</v>
      </c>
      <c r="P2167" s="7">
        <v>0.29089999999999999</v>
      </c>
      <c r="Q2167" t="s">
        <v>31</v>
      </c>
    </row>
    <row r="2168" spans="1:17">
      <c r="A2168" t="s">
        <v>486</v>
      </c>
      <c r="B2168" t="s">
        <v>30</v>
      </c>
      <c r="C2168" s="6">
        <v>44841.614571759259</v>
      </c>
      <c r="D2168">
        <v>401.35</v>
      </c>
      <c r="E2168" s="6">
        <v>44844.388877314814</v>
      </c>
      <c r="F2168">
        <v>689.65</v>
      </c>
      <c r="G2168" s="7">
        <v>0.71830000000000005</v>
      </c>
      <c r="H2168">
        <v>-284249.5</v>
      </c>
      <c r="I2168" s="7">
        <v>-0.74550000000000005</v>
      </c>
      <c r="J2168">
        <v>950</v>
      </c>
      <c r="K2168">
        <v>381282.5</v>
      </c>
      <c r="L2168">
        <v>26897728.690000001</v>
      </c>
      <c r="M2168">
        <v>13</v>
      </c>
      <c r="N2168">
        <v>-21865.35</v>
      </c>
      <c r="O2168" s="7">
        <v>-0.71830000000000005</v>
      </c>
      <c r="P2168" s="7">
        <v>0.14940000000000001</v>
      </c>
      <c r="Q2168" t="s">
        <v>31</v>
      </c>
    </row>
    <row r="2169" spans="1:17">
      <c r="A2169" t="s">
        <v>470</v>
      </c>
      <c r="B2169" t="s">
        <v>30</v>
      </c>
      <c r="C2169" s="6">
        <v>44844.388877314814</v>
      </c>
      <c r="D2169">
        <v>385.15</v>
      </c>
      <c r="E2169" s="6">
        <v>44844.493043981478</v>
      </c>
      <c r="F2169">
        <v>588.25</v>
      </c>
      <c r="G2169" s="7">
        <v>0.52729999999999999</v>
      </c>
      <c r="H2169">
        <v>-202192.3</v>
      </c>
      <c r="I2169" s="7">
        <v>-0.55259999999999998</v>
      </c>
      <c r="J2169">
        <v>950</v>
      </c>
      <c r="K2169">
        <v>365892.5</v>
      </c>
      <c r="L2169">
        <v>26695536.390000001</v>
      </c>
      <c r="M2169">
        <v>31</v>
      </c>
      <c r="N2169">
        <v>-6522.33</v>
      </c>
      <c r="O2169" s="7">
        <v>-0.59940000000000004</v>
      </c>
      <c r="P2169" s="7">
        <v>7.6600000000000001E-2</v>
      </c>
      <c r="Q2169" t="s">
        <v>31</v>
      </c>
    </row>
    <row r="2170" spans="1:17">
      <c r="A2170" t="s">
        <v>516</v>
      </c>
      <c r="B2170" t="s">
        <v>30</v>
      </c>
      <c r="C2170" s="6">
        <v>44844.493043981478</v>
      </c>
      <c r="D2170">
        <v>338.35</v>
      </c>
      <c r="E2170" s="6">
        <v>44845.388877314814</v>
      </c>
      <c r="F2170">
        <v>336.95</v>
      </c>
      <c r="G2170" s="7">
        <v>-4.1000000000000003E-3</v>
      </c>
      <c r="H2170">
        <v>-5085.3500000000004</v>
      </c>
      <c r="I2170" s="7">
        <v>-1.5800000000000002E-2</v>
      </c>
      <c r="J2170">
        <v>950</v>
      </c>
      <c r="K2170">
        <v>321432.5</v>
      </c>
      <c r="L2170">
        <v>26690451.039999999</v>
      </c>
      <c r="M2170">
        <v>48</v>
      </c>
      <c r="N2170">
        <v>-105.94</v>
      </c>
      <c r="O2170" s="7">
        <v>-0.17879999999999999</v>
      </c>
      <c r="P2170" s="7">
        <v>0.3745</v>
      </c>
      <c r="Q2170" t="s">
        <v>31</v>
      </c>
    </row>
    <row r="2171" spans="1:17">
      <c r="A2171" t="s">
        <v>538</v>
      </c>
      <c r="B2171" t="s">
        <v>30</v>
      </c>
      <c r="C2171" s="6">
        <v>44845.388877314814</v>
      </c>
      <c r="D2171">
        <v>381.25</v>
      </c>
      <c r="E2171" s="6">
        <v>44845.503460648149</v>
      </c>
      <c r="F2171">
        <v>474.7</v>
      </c>
      <c r="G2171" s="7">
        <v>0.24510000000000001</v>
      </c>
      <c r="H2171">
        <v>-96909.02</v>
      </c>
      <c r="I2171" s="7">
        <v>-0.2676</v>
      </c>
      <c r="J2171">
        <v>950</v>
      </c>
      <c r="K2171">
        <v>362187.5</v>
      </c>
      <c r="L2171">
        <v>26593542.010000002</v>
      </c>
      <c r="M2171">
        <v>34</v>
      </c>
      <c r="N2171">
        <v>-2850.27</v>
      </c>
      <c r="O2171" s="7">
        <v>-0.3296</v>
      </c>
      <c r="P2171" s="7">
        <v>0.2072</v>
      </c>
      <c r="Q2171" t="s">
        <v>31</v>
      </c>
    </row>
    <row r="2172" spans="1:17">
      <c r="A2172" t="s">
        <v>482</v>
      </c>
      <c r="B2172" t="s">
        <v>30</v>
      </c>
      <c r="C2172" s="6">
        <v>44845.503460648149</v>
      </c>
      <c r="D2172">
        <v>351.35</v>
      </c>
      <c r="E2172" s="6">
        <v>44845.565960648149</v>
      </c>
      <c r="F2172">
        <v>461.15</v>
      </c>
      <c r="G2172" s="7">
        <v>0.3125</v>
      </c>
      <c r="H2172">
        <v>-112028.75</v>
      </c>
      <c r="I2172" s="7">
        <v>-0.33560000000000001</v>
      </c>
      <c r="J2172">
        <v>950</v>
      </c>
      <c r="K2172">
        <v>333782.5</v>
      </c>
      <c r="L2172">
        <v>26481513.260000002</v>
      </c>
      <c r="M2172">
        <v>19</v>
      </c>
      <c r="N2172">
        <v>-5896.25</v>
      </c>
      <c r="O2172" s="7">
        <v>-0.43730000000000002</v>
      </c>
      <c r="P2172" s="7">
        <v>0.03</v>
      </c>
      <c r="Q2172" t="s">
        <v>31</v>
      </c>
    </row>
    <row r="2173" spans="1:17">
      <c r="A2173" t="s">
        <v>481</v>
      </c>
      <c r="B2173" t="s">
        <v>30</v>
      </c>
      <c r="C2173" s="6">
        <v>44845.565960648149</v>
      </c>
      <c r="D2173">
        <v>298.60000000000002</v>
      </c>
      <c r="E2173" s="6">
        <v>44846.506932870368</v>
      </c>
      <c r="F2173">
        <v>210.8</v>
      </c>
      <c r="G2173" s="7">
        <v>-0.29399999999999998</v>
      </c>
      <c r="H2173">
        <v>78570.7</v>
      </c>
      <c r="I2173" s="7">
        <v>0.27700000000000002</v>
      </c>
      <c r="J2173">
        <v>950</v>
      </c>
      <c r="K2173">
        <v>283670</v>
      </c>
      <c r="L2173">
        <v>26560083.960000001</v>
      </c>
      <c r="M2173">
        <v>61</v>
      </c>
      <c r="N2173">
        <v>1288.04</v>
      </c>
      <c r="O2173" s="7">
        <v>-0.16209999999999999</v>
      </c>
      <c r="P2173" s="7">
        <v>0.48909999999999998</v>
      </c>
      <c r="Q2173" t="s">
        <v>31</v>
      </c>
    </row>
    <row r="2174" spans="1:17">
      <c r="A2174" t="s">
        <v>516</v>
      </c>
      <c r="B2174" t="s">
        <v>30</v>
      </c>
      <c r="C2174" s="6">
        <v>44846.506932870368</v>
      </c>
      <c r="D2174">
        <v>280.7</v>
      </c>
      <c r="E2174" s="6">
        <v>44847.42359953704</v>
      </c>
      <c r="F2174">
        <v>184.8</v>
      </c>
      <c r="G2174" s="7">
        <v>-0.34160000000000001</v>
      </c>
      <c r="H2174">
        <v>86682.74</v>
      </c>
      <c r="I2174" s="7">
        <v>0.3251</v>
      </c>
      <c r="J2174">
        <v>949.99990000000003</v>
      </c>
      <c r="K2174">
        <v>266665</v>
      </c>
      <c r="L2174">
        <v>26646766.710000001</v>
      </c>
      <c r="M2174">
        <v>54</v>
      </c>
      <c r="N2174">
        <v>1605.24</v>
      </c>
      <c r="O2174" s="7">
        <v>-0.15279999999999999</v>
      </c>
      <c r="P2174" s="7">
        <v>0.67510000000000003</v>
      </c>
      <c r="Q2174" t="s">
        <v>31</v>
      </c>
    </row>
    <row r="2175" spans="1:17">
      <c r="A2175" t="s">
        <v>487</v>
      </c>
      <c r="B2175" t="s">
        <v>30</v>
      </c>
      <c r="C2175" s="6">
        <v>44847.42359953704</v>
      </c>
      <c r="D2175">
        <v>173.3</v>
      </c>
      <c r="E2175" s="6">
        <v>44847.607627314814</v>
      </c>
      <c r="F2175">
        <v>53.25</v>
      </c>
      <c r="G2175" s="7">
        <v>-0.69269999999999998</v>
      </c>
      <c r="H2175">
        <v>111895.28</v>
      </c>
      <c r="I2175" s="7">
        <v>0.67969999999999997</v>
      </c>
      <c r="J2175">
        <v>950</v>
      </c>
      <c r="K2175">
        <v>164635</v>
      </c>
      <c r="L2175">
        <v>26758661.98</v>
      </c>
      <c r="M2175">
        <v>54</v>
      </c>
      <c r="N2175">
        <v>2072.13</v>
      </c>
      <c r="O2175" s="7">
        <v>-0.2591</v>
      </c>
      <c r="P2175" s="7">
        <v>0.94489999999999996</v>
      </c>
      <c r="Q2175" t="s">
        <v>31</v>
      </c>
    </row>
    <row r="2176" spans="1:17">
      <c r="A2176" t="s">
        <v>505</v>
      </c>
      <c r="B2176" t="s">
        <v>30</v>
      </c>
      <c r="C2176" s="6">
        <v>44847.607627314814</v>
      </c>
      <c r="D2176">
        <v>59.45</v>
      </c>
      <c r="E2176" s="6">
        <v>44847.645821759259</v>
      </c>
      <c r="F2176">
        <v>175.5</v>
      </c>
      <c r="G2176" s="7">
        <v>1.9520999999999999</v>
      </c>
      <c r="H2176">
        <v>-112479.52</v>
      </c>
      <c r="I2176" s="7">
        <v>-1.9916</v>
      </c>
      <c r="J2176">
        <v>950</v>
      </c>
      <c r="K2176">
        <v>56477.5</v>
      </c>
      <c r="L2176">
        <v>26646182.460000001</v>
      </c>
      <c r="M2176">
        <v>12</v>
      </c>
      <c r="N2176">
        <v>-9373.2900000000009</v>
      </c>
      <c r="O2176" s="7">
        <v>-3.0143</v>
      </c>
      <c r="P2176" s="7">
        <v>0.55000000000000004</v>
      </c>
      <c r="Q2176" t="s">
        <v>31</v>
      </c>
    </row>
    <row r="2177" spans="1:17">
      <c r="A2177" t="s">
        <v>518</v>
      </c>
      <c r="B2177" t="s">
        <v>30</v>
      </c>
      <c r="C2177" s="6">
        <v>44848.388877314814</v>
      </c>
      <c r="D2177">
        <v>431.6</v>
      </c>
      <c r="E2177" s="6">
        <v>44851.399293981478</v>
      </c>
      <c r="F2177">
        <v>512.95000000000005</v>
      </c>
      <c r="G2177" s="7">
        <v>0.1885</v>
      </c>
      <c r="H2177">
        <v>-86255.73</v>
      </c>
      <c r="I2177" s="7">
        <v>-0.2104</v>
      </c>
      <c r="J2177">
        <v>950</v>
      </c>
      <c r="K2177">
        <v>410020</v>
      </c>
      <c r="L2177">
        <v>26559926.73</v>
      </c>
      <c r="M2177">
        <v>81</v>
      </c>
      <c r="N2177">
        <v>-1064.8900000000001</v>
      </c>
      <c r="O2177" s="7">
        <v>-0.37369999999999998</v>
      </c>
      <c r="P2177" s="7">
        <v>0.14230000000000001</v>
      </c>
      <c r="Q2177" t="s">
        <v>31</v>
      </c>
    </row>
    <row r="2178" spans="1:17">
      <c r="A2178" t="s">
        <v>539</v>
      </c>
      <c r="B2178" t="s">
        <v>30</v>
      </c>
      <c r="C2178" s="6">
        <v>44851.399293981478</v>
      </c>
      <c r="D2178">
        <v>408.2</v>
      </c>
      <c r="E2178" s="6">
        <v>44851.420127314814</v>
      </c>
      <c r="F2178">
        <v>588.4</v>
      </c>
      <c r="G2178" s="7">
        <v>0.4415</v>
      </c>
      <c r="H2178">
        <v>-180657.7</v>
      </c>
      <c r="I2178" s="7">
        <v>-0.46589999999999998</v>
      </c>
      <c r="J2178">
        <v>950</v>
      </c>
      <c r="K2178">
        <v>387790</v>
      </c>
      <c r="L2178">
        <v>26379269.030000001</v>
      </c>
      <c r="M2178">
        <v>7</v>
      </c>
      <c r="N2178">
        <v>-25808.240000000002</v>
      </c>
      <c r="O2178" s="7">
        <v>-0.4415</v>
      </c>
      <c r="P2178" s="7">
        <v>9.7100000000000006E-2</v>
      </c>
      <c r="Q2178" t="s">
        <v>31</v>
      </c>
    </row>
    <row r="2179" spans="1:17">
      <c r="A2179" t="s">
        <v>518</v>
      </c>
      <c r="B2179" t="s">
        <v>30</v>
      </c>
      <c r="C2179" s="6">
        <v>44851.420127314814</v>
      </c>
      <c r="D2179">
        <v>357</v>
      </c>
      <c r="E2179" s="6">
        <v>44853.51734953704</v>
      </c>
      <c r="F2179">
        <v>26.3</v>
      </c>
      <c r="G2179" s="7">
        <v>-0.92630000000000001</v>
      </c>
      <c r="H2179">
        <v>294180.3</v>
      </c>
      <c r="I2179" s="7">
        <v>0.91559999999999997</v>
      </c>
      <c r="J2179">
        <v>900</v>
      </c>
      <c r="K2179">
        <v>321300</v>
      </c>
      <c r="L2179">
        <v>26673449.329999998</v>
      </c>
      <c r="M2179">
        <v>183</v>
      </c>
      <c r="N2179">
        <v>1607.54</v>
      </c>
      <c r="O2179" s="7">
        <v>-0.13100000000000001</v>
      </c>
      <c r="P2179" s="7">
        <v>0.9546</v>
      </c>
      <c r="Q2179" t="s">
        <v>31</v>
      </c>
    </row>
    <row r="2180" spans="1:17">
      <c r="A2180" t="s">
        <v>522</v>
      </c>
      <c r="B2180" t="s">
        <v>30</v>
      </c>
      <c r="C2180" s="6">
        <v>44853.51734953704</v>
      </c>
      <c r="D2180">
        <v>214.9</v>
      </c>
      <c r="E2180" s="6">
        <v>44853.600682870368</v>
      </c>
      <c r="F2180">
        <v>240</v>
      </c>
      <c r="G2180" s="7">
        <v>0.1168</v>
      </c>
      <c r="H2180">
        <v>-26684.1</v>
      </c>
      <c r="I2180" s="7">
        <v>-0.13800000000000001</v>
      </c>
      <c r="J2180">
        <v>900</v>
      </c>
      <c r="K2180">
        <v>193410</v>
      </c>
      <c r="L2180">
        <v>26646765.23</v>
      </c>
      <c r="M2180">
        <v>25</v>
      </c>
      <c r="N2180">
        <v>-1067.3599999999999</v>
      </c>
      <c r="O2180" s="7">
        <v>-0.1391</v>
      </c>
      <c r="P2180" s="7">
        <v>0.39810000000000001</v>
      </c>
      <c r="Q2180" t="s">
        <v>31</v>
      </c>
    </row>
    <row r="2181" spans="1:17">
      <c r="A2181" t="s">
        <v>521</v>
      </c>
      <c r="B2181" t="s">
        <v>30</v>
      </c>
      <c r="C2181" s="6">
        <v>44853.600682870368</v>
      </c>
      <c r="D2181">
        <v>195.05</v>
      </c>
      <c r="E2181" s="6">
        <v>44854.388877314814</v>
      </c>
      <c r="F2181">
        <v>436.2</v>
      </c>
      <c r="G2181" s="7">
        <v>1.2363</v>
      </c>
      <c r="H2181">
        <v>-222716.25</v>
      </c>
      <c r="I2181" s="7">
        <v>-1.2686999999999999</v>
      </c>
      <c r="J2181">
        <v>900</v>
      </c>
      <c r="K2181">
        <v>175545</v>
      </c>
      <c r="L2181">
        <v>26424048.98</v>
      </c>
      <c r="M2181">
        <v>17</v>
      </c>
      <c r="N2181">
        <v>-13100.96</v>
      </c>
      <c r="O2181" s="7">
        <v>-1.2363</v>
      </c>
      <c r="P2181" s="7">
        <v>7.7200000000000005E-2</v>
      </c>
      <c r="Q2181" t="s">
        <v>31</v>
      </c>
    </row>
    <row r="2182" spans="1:17">
      <c r="A2182" t="s">
        <v>540</v>
      </c>
      <c r="B2182" t="s">
        <v>30</v>
      </c>
      <c r="C2182" s="6">
        <v>44854.388877314814</v>
      </c>
      <c r="D2182">
        <v>131.5</v>
      </c>
      <c r="E2182" s="6">
        <v>44854.635405092595</v>
      </c>
      <c r="F2182">
        <v>11.65</v>
      </c>
      <c r="G2182" s="7">
        <v>-0.91139999999999999</v>
      </c>
      <c r="H2182">
        <v>106576.65</v>
      </c>
      <c r="I2182" s="7">
        <v>0.90049999999999997</v>
      </c>
      <c r="J2182">
        <v>900</v>
      </c>
      <c r="K2182">
        <v>118350</v>
      </c>
      <c r="L2182">
        <v>26530625.629999999</v>
      </c>
      <c r="M2182">
        <v>72</v>
      </c>
      <c r="N2182">
        <v>1480.23</v>
      </c>
      <c r="O2182" s="7">
        <v>-0.77569999999999995</v>
      </c>
      <c r="P2182" s="7">
        <v>0.96160000000000001</v>
      </c>
      <c r="Q2182" t="s">
        <v>31</v>
      </c>
    </row>
    <row r="2183" spans="1:17">
      <c r="A2183" t="s">
        <v>541</v>
      </c>
      <c r="B2183" t="s">
        <v>30</v>
      </c>
      <c r="C2183" s="6">
        <v>44854.638877314814</v>
      </c>
      <c r="D2183">
        <v>88.6</v>
      </c>
      <c r="E2183" s="6">
        <v>44854.645821759259</v>
      </c>
      <c r="F2183">
        <v>98.9</v>
      </c>
      <c r="G2183" s="7">
        <v>0.1163</v>
      </c>
      <c r="H2183">
        <v>-10957.5</v>
      </c>
      <c r="I2183" s="7">
        <v>-0.13739999999999999</v>
      </c>
      <c r="J2183">
        <v>900</v>
      </c>
      <c r="K2183">
        <v>79740</v>
      </c>
      <c r="L2183">
        <v>26519668.129999999</v>
      </c>
      <c r="M2183">
        <v>3</v>
      </c>
      <c r="N2183">
        <v>-3652.5</v>
      </c>
      <c r="O2183" s="7">
        <v>-0.2596</v>
      </c>
      <c r="P2183" s="7">
        <v>9.7100000000000006E-2</v>
      </c>
      <c r="Q2183" t="s">
        <v>31</v>
      </c>
    </row>
    <row r="2184" spans="1:17">
      <c r="A2184" t="s">
        <v>542</v>
      </c>
      <c r="B2184" t="s">
        <v>30</v>
      </c>
      <c r="C2184" s="6">
        <v>44855.388877314814</v>
      </c>
      <c r="D2184">
        <v>334.3</v>
      </c>
      <c r="E2184" s="6">
        <v>44859.628460648149</v>
      </c>
      <c r="F2184">
        <v>27.3</v>
      </c>
      <c r="G2184" s="7">
        <v>-0.91830000000000001</v>
      </c>
      <c r="H2184">
        <v>273045.62</v>
      </c>
      <c r="I2184" s="7">
        <v>0.90749999999999997</v>
      </c>
      <c r="J2184">
        <v>900.00009999999997</v>
      </c>
      <c r="K2184">
        <v>300870</v>
      </c>
      <c r="L2184">
        <v>26792713.75</v>
      </c>
      <c r="M2184">
        <v>161</v>
      </c>
      <c r="N2184">
        <v>1695.94</v>
      </c>
      <c r="O2184" s="7">
        <v>-0.24840000000000001</v>
      </c>
      <c r="P2184" s="7">
        <v>0.94799999999999995</v>
      </c>
      <c r="Q2184" t="s">
        <v>31</v>
      </c>
    </row>
    <row r="2185" spans="1:17">
      <c r="A2185" t="s">
        <v>527</v>
      </c>
      <c r="B2185" t="s">
        <v>30</v>
      </c>
      <c r="C2185" s="6">
        <v>44859.628460648149</v>
      </c>
      <c r="D2185">
        <v>194.55</v>
      </c>
      <c r="E2185" s="6">
        <v>44861.402766203704</v>
      </c>
      <c r="F2185">
        <v>313.35000000000002</v>
      </c>
      <c r="G2185" s="7">
        <v>0.61060000000000003</v>
      </c>
      <c r="H2185">
        <v>-111491.1</v>
      </c>
      <c r="I2185" s="7">
        <v>-0.63670000000000004</v>
      </c>
      <c r="J2185">
        <v>900</v>
      </c>
      <c r="K2185">
        <v>175095</v>
      </c>
      <c r="L2185">
        <v>26681222.649999999</v>
      </c>
      <c r="M2185">
        <v>13</v>
      </c>
      <c r="N2185">
        <v>-8576.24</v>
      </c>
      <c r="O2185" s="7">
        <v>-0.61060000000000003</v>
      </c>
      <c r="P2185" s="7">
        <v>0.37990000000000002</v>
      </c>
      <c r="Q2185" t="s">
        <v>31</v>
      </c>
    </row>
    <row r="2186" spans="1:17">
      <c r="A2186" t="s">
        <v>528</v>
      </c>
      <c r="B2186" t="s">
        <v>30</v>
      </c>
      <c r="C2186" s="6">
        <v>44861.402766203704</v>
      </c>
      <c r="D2186">
        <v>148.4</v>
      </c>
      <c r="E2186" s="6">
        <v>44861.534710648149</v>
      </c>
      <c r="F2186">
        <v>267.35000000000002</v>
      </c>
      <c r="G2186" s="7">
        <v>0.80149999999999999</v>
      </c>
      <c r="H2186">
        <v>-110796.76</v>
      </c>
      <c r="I2186" s="7">
        <v>-0.8296</v>
      </c>
      <c r="J2186">
        <v>900.00009999999997</v>
      </c>
      <c r="K2186">
        <v>133560</v>
      </c>
      <c r="L2186">
        <v>26570425.890000001</v>
      </c>
      <c r="M2186">
        <v>39</v>
      </c>
      <c r="N2186">
        <v>-2840.94</v>
      </c>
      <c r="O2186" s="7">
        <v>-1.0081</v>
      </c>
      <c r="P2186" s="7">
        <v>0.14560000000000001</v>
      </c>
      <c r="Q2186" t="s">
        <v>31</v>
      </c>
    </row>
    <row r="2187" spans="1:17">
      <c r="A2187" t="s">
        <v>527</v>
      </c>
      <c r="B2187" t="s">
        <v>30</v>
      </c>
      <c r="C2187" s="6">
        <v>44861.534710648149</v>
      </c>
      <c r="D2187">
        <v>118.15</v>
      </c>
      <c r="E2187" s="6">
        <v>44861.645821759259</v>
      </c>
      <c r="F2187">
        <v>100.35</v>
      </c>
      <c r="G2187" s="7">
        <v>-0.1507</v>
      </c>
      <c r="H2187">
        <v>14053.5</v>
      </c>
      <c r="I2187" s="7">
        <v>0.13220000000000001</v>
      </c>
      <c r="J2187">
        <v>900</v>
      </c>
      <c r="K2187">
        <v>106335</v>
      </c>
      <c r="L2187">
        <v>26584479.390000001</v>
      </c>
      <c r="M2187">
        <v>33</v>
      </c>
      <c r="N2187">
        <v>425.86</v>
      </c>
      <c r="O2187" s="7">
        <v>-0.6462</v>
      </c>
      <c r="P2187" s="7">
        <v>0.67669999999999997</v>
      </c>
      <c r="Q2187" t="s">
        <v>31</v>
      </c>
    </row>
    <row r="2188" spans="1:17">
      <c r="A2188" t="s">
        <v>531</v>
      </c>
      <c r="B2188" t="s">
        <v>30</v>
      </c>
      <c r="C2188" s="6">
        <v>44862.388877314814</v>
      </c>
      <c r="D2188">
        <v>414.4</v>
      </c>
      <c r="E2188" s="6">
        <v>44862.413182870368</v>
      </c>
      <c r="F2188">
        <v>509.25</v>
      </c>
      <c r="G2188" s="7">
        <v>0.22889999999999999</v>
      </c>
      <c r="H2188">
        <v>-93677.85</v>
      </c>
      <c r="I2188" s="7">
        <v>-0.25119999999999998</v>
      </c>
      <c r="J2188">
        <v>900</v>
      </c>
      <c r="K2188">
        <v>372960</v>
      </c>
      <c r="L2188">
        <v>26490801.539999999</v>
      </c>
      <c r="M2188">
        <v>8</v>
      </c>
      <c r="N2188">
        <v>-11709.73</v>
      </c>
      <c r="O2188" s="7">
        <v>-0.41170000000000001</v>
      </c>
      <c r="P2188" s="7">
        <v>8.1699999999999995E-2</v>
      </c>
      <c r="Q2188" t="s">
        <v>31</v>
      </c>
    </row>
    <row r="2189" spans="1:17">
      <c r="A2189" t="s">
        <v>527</v>
      </c>
      <c r="B2189" t="s">
        <v>30</v>
      </c>
      <c r="C2189" s="6">
        <v>44862.413182870368</v>
      </c>
      <c r="D2189">
        <v>456.1</v>
      </c>
      <c r="E2189" s="6">
        <v>44865.388877314814</v>
      </c>
      <c r="F2189">
        <v>403.75</v>
      </c>
      <c r="G2189" s="7">
        <v>-0.1148</v>
      </c>
      <c r="H2189">
        <v>39376.35</v>
      </c>
      <c r="I2189" s="7">
        <v>9.5899999999999999E-2</v>
      </c>
      <c r="J2189">
        <v>900</v>
      </c>
      <c r="K2189">
        <v>410490</v>
      </c>
      <c r="L2189">
        <v>26530177.890000001</v>
      </c>
      <c r="M2189">
        <v>71</v>
      </c>
      <c r="N2189">
        <v>554.6</v>
      </c>
      <c r="O2189" s="7">
        <v>-0.1226</v>
      </c>
      <c r="P2189" s="7">
        <v>0.37209999999999999</v>
      </c>
      <c r="Q2189" t="s">
        <v>31</v>
      </c>
    </row>
    <row r="2190" spans="1:17">
      <c r="A2190" t="s">
        <v>480</v>
      </c>
      <c r="B2190" t="s">
        <v>30</v>
      </c>
      <c r="C2190" s="6">
        <v>44865.388877314814</v>
      </c>
      <c r="D2190">
        <v>335.05</v>
      </c>
      <c r="E2190" s="6">
        <v>44866.524293981478</v>
      </c>
      <c r="F2190">
        <v>229.1</v>
      </c>
      <c r="G2190" s="7">
        <v>-0.31619999999999998</v>
      </c>
      <c r="H2190">
        <v>90277.66</v>
      </c>
      <c r="I2190" s="7">
        <v>0.2994</v>
      </c>
      <c r="J2190">
        <v>900.00009999999997</v>
      </c>
      <c r="K2190">
        <v>301545</v>
      </c>
      <c r="L2190">
        <v>26620455.550000001</v>
      </c>
      <c r="M2190">
        <v>117</v>
      </c>
      <c r="N2190">
        <v>771.6</v>
      </c>
      <c r="O2190" s="7">
        <v>-0.24160000000000001</v>
      </c>
      <c r="P2190" s="7">
        <v>0.63039999999999996</v>
      </c>
      <c r="Q2190" t="s">
        <v>31</v>
      </c>
    </row>
    <row r="2191" spans="1:17">
      <c r="A2191" t="s">
        <v>543</v>
      </c>
      <c r="B2191" t="s">
        <v>30</v>
      </c>
      <c r="C2191" s="6">
        <v>44866.524293981478</v>
      </c>
      <c r="D2191">
        <v>317.10000000000002</v>
      </c>
      <c r="E2191" s="6">
        <v>44867.42359953704</v>
      </c>
      <c r="F2191">
        <v>290.8</v>
      </c>
      <c r="G2191" s="7">
        <v>-8.2900000000000001E-2</v>
      </c>
      <c r="H2191">
        <v>18198.900000000001</v>
      </c>
      <c r="I2191" s="7">
        <v>6.3799999999999996E-2</v>
      </c>
      <c r="J2191">
        <v>900</v>
      </c>
      <c r="K2191">
        <v>285390</v>
      </c>
      <c r="L2191">
        <v>26638654.449999999</v>
      </c>
      <c r="M2191">
        <v>49</v>
      </c>
      <c r="N2191">
        <v>371.41</v>
      </c>
      <c r="O2191" s="7">
        <v>-9.4399999999999998E-2</v>
      </c>
      <c r="P2191" s="7">
        <v>0.38950000000000001</v>
      </c>
      <c r="Q2191" t="s">
        <v>31</v>
      </c>
    </row>
    <row r="2192" spans="1:17">
      <c r="A2192" t="s">
        <v>528</v>
      </c>
      <c r="B2192" t="s">
        <v>30</v>
      </c>
      <c r="C2192" s="6">
        <v>44867.42359953704</v>
      </c>
      <c r="D2192">
        <v>293.8</v>
      </c>
      <c r="E2192" s="6">
        <v>44867.506932870368</v>
      </c>
      <c r="F2192">
        <v>370.7</v>
      </c>
      <c r="G2192" s="7">
        <v>0.26169999999999999</v>
      </c>
      <c r="H2192">
        <v>-75190.509999999995</v>
      </c>
      <c r="I2192" s="7">
        <v>-0.28439999999999999</v>
      </c>
      <c r="J2192">
        <v>900.00009999999997</v>
      </c>
      <c r="K2192">
        <v>264420</v>
      </c>
      <c r="L2192">
        <v>26563463.940000001</v>
      </c>
      <c r="M2192">
        <v>25</v>
      </c>
      <c r="N2192">
        <v>-3007.62</v>
      </c>
      <c r="O2192" s="7">
        <v>-0.28079999999999999</v>
      </c>
      <c r="P2192" s="7">
        <v>3.0099999999999998E-2</v>
      </c>
      <c r="Q2192" t="s">
        <v>31</v>
      </c>
    </row>
    <row r="2193" spans="1:17">
      <c r="A2193" t="s">
        <v>532</v>
      </c>
      <c r="B2193" t="s">
        <v>30</v>
      </c>
      <c r="C2193" s="6">
        <v>44867.506932870368</v>
      </c>
      <c r="D2193">
        <v>245.3</v>
      </c>
      <c r="E2193" s="6">
        <v>44868.399293981478</v>
      </c>
      <c r="F2193">
        <v>139.05000000000001</v>
      </c>
      <c r="G2193" s="7">
        <v>-0.43309999999999998</v>
      </c>
      <c r="H2193">
        <v>92165.85</v>
      </c>
      <c r="I2193" s="7">
        <v>0.41749999999999998</v>
      </c>
      <c r="J2193">
        <v>900</v>
      </c>
      <c r="K2193">
        <v>220770</v>
      </c>
      <c r="L2193">
        <v>26655629.789999999</v>
      </c>
      <c r="M2193">
        <v>47</v>
      </c>
      <c r="N2193">
        <v>1960.98</v>
      </c>
      <c r="O2193" s="7">
        <v>-6.7699999999999996E-2</v>
      </c>
      <c r="P2193" s="7">
        <v>0.85319999999999996</v>
      </c>
      <c r="Q2193" t="s">
        <v>31</v>
      </c>
    </row>
    <row r="2194" spans="1:17">
      <c r="A2194" t="s">
        <v>480</v>
      </c>
      <c r="B2194" t="s">
        <v>30</v>
      </c>
      <c r="C2194" s="6">
        <v>44868.399293981478</v>
      </c>
      <c r="D2194">
        <v>159.69999999999999</v>
      </c>
      <c r="E2194" s="6">
        <v>44868.645821759259</v>
      </c>
      <c r="F2194">
        <v>0.05</v>
      </c>
      <c r="G2194" s="7">
        <v>-0.99970000000000003</v>
      </c>
      <c r="H2194">
        <v>142247.25</v>
      </c>
      <c r="I2194" s="7">
        <v>0.98970000000000002</v>
      </c>
      <c r="J2194">
        <v>900</v>
      </c>
      <c r="K2194">
        <v>143730</v>
      </c>
      <c r="L2194">
        <v>26797877.039999999</v>
      </c>
      <c r="M2194">
        <v>72</v>
      </c>
      <c r="N2194">
        <v>1975.66</v>
      </c>
      <c r="O2194" s="7">
        <v>-0.3957</v>
      </c>
      <c r="P2194" s="7">
        <v>0.99970000000000003</v>
      </c>
      <c r="Q2194" t="s">
        <v>31</v>
      </c>
    </row>
    <row r="2195" spans="1:17">
      <c r="A2195" t="s">
        <v>531</v>
      </c>
      <c r="B2195" t="s">
        <v>30</v>
      </c>
      <c r="C2195" s="6">
        <v>44869.388877314814</v>
      </c>
      <c r="D2195">
        <v>382.3</v>
      </c>
      <c r="E2195" s="6">
        <v>44869.406238425923</v>
      </c>
      <c r="F2195">
        <v>428.35</v>
      </c>
      <c r="G2195" s="7">
        <v>0.1205</v>
      </c>
      <c r="H2195">
        <v>-48740.85</v>
      </c>
      <c r="I2195" s="7">
        <v>-0.14169999999999999</v>
      </c>
      <c r="J2195">
        <v>900</v>
      </c>
      <c r="K2195">
        <v>344070</v>
      </c>
      <c r="L2195">
        <v>26749136.190000001</v>
      </c>
      <c r="M2195">
        <v>6</v>
      </c>
      <c r="N2195">
        <v>-8123.48</v>
      </c>
      <c r="O2195" s="7">
        <v>-0.15290000000000001</v>
      </c>
      <c r="P2195" s="7">
        <v>0.18129999999999999</v>
      </c>
      <c r="Q2195" t="s">
        <v>31</v>
      </c>
    </row>
    <row r="2196" spans="1:17">
      <c r="A2196" t="s">
        <v>532</v>
      </c>
      <c r="B2196" t="s">
        <v>30</v>
      </c>
      <c r="C2196" s="6">
        <v>44869.406238425923</v>
      </c>
      <c r="D2196">
        <v>391.75</v>
      </c>
      <c r="E2196" s="6">
        <v>44869.631932870368</v>
      </c>
      <c r="F2196">
        <v>354.4</v>
      </c>
      <c r="G2196" s="7">
        <v>-9.5299999999999996E-2</v>
      </c>
      <c r="H2196">
        <v>26899.65</v>
      </c>
      <c r="I2196" s="7">
        <v>7.6300000000000007E-2</v>
      </c>
      <c r="J2196">
        <v>900</v>
      </c>
      <c r="K2196">
        <v>352575</v>
      </c>
      <c r="L2196">
        <v>26776035.84</v>
      </c>
      <c r="M2196">
        <v>66</v>
      </c>
      <c r="N2196">
        <v>407.57</v>
      </c>
      <c r="O2196" s="7">
        <v>-4.9099999999999998E-2</v>
      </c>
      <c r="P2196" s="7">
        <v>0.29799999999999999</v>
      </c>
      <c r="Q2196" t="s">
        <v>31</v>
      </c>
    </row>
    <row r="2197" spans="1:17">
      <c r="A2197" t="s">
        <v>533</v>
      </c>
      <c r="B2197" t="s">
        <v>30</v>
      </c>
      <c r="C2197" s="6">
        <v>44869.631932870368</v>
      </c>
      <c r="D2197">
        <v>338</v>
      </c>
      <c r="E2197" s="6">
        <v>44872.559016203704</v>
      </c>
      <c r="F2197">
        <v>200.55</v>
      </c>
      <c r="G2197" s="7">
        <v>-0.40670000000000001</v>
      </c>
      <c r="H2197">
        <v>118858.05</v>
      </c>
      <c r="I2197" s="7">
        <v>0.39069999999999999</v>
      </c>
      <c r="J2197">
        <v>900</v>
      </c>
      <c r="K2197">
        <v>304200</v>
      </c>
      <c r="L2197">
        <v>26894893.890000001</v>
      </c>
      <c r="M2197">
        <v>57</v>
      </c>
      <c r="N2197">
        <v>2085.23</v>
      </c>
      <c r="O2197" s="7">
        <v>-0.12</v>
      </c>
      <c r="P2197" s="7">
        <v>0.65459999999999996</v>
      </c>
      <c r="Q2197" t="s">
        <v>31</v>
      </c>
    </row>
    <row r="2198" spans="1:17">
      <c r="A2198" t="s">
        <v>543</v>
      </c>
      <c r="B2198" t="s">
        <v>30</v>
      </c>
      <c r="C2198" s="6">
        <v>44872.559016203704</v>
      </c>
      <c r="D2198">
        <v>292.64999999999998</v>
      </c>
      <c r="E2198" s="6">
        <v>44872.631932870368</v>
      </c>
      <c r="F2198">
        <v>421</v>
      </c>
      <c r="G2198" s="7">
        <v>0.43859999999999999</v>
      </c>
      <c r="H2198">
        <v>-121937.85</v>
      </c>
      <c r="I2198" s="7">
        <v>-0.46300000000000002</v>
      </c>
      <c r="J2198">
        <v>900</v>
      </c>
      <c r="K2198">
        <v>263385</v>
      </c>
      <c r="L2198">
        <v>26772956.039999999</v>
      </c>
      <c r="M2198">
        <v>22</v>
      </c>
      <c r="N2198">
        <v>-5542.63</v>
      </c>
      <c r="O2198" s="7">
        <v>-0.43859999999999999</v>
      </c>
      <c r="P2198" s="7">
        <v>9.5799999999999996E-2</v>
      </c>
      <c r="Q2198" t="s">
        <v>31</v>
      </c>
    </row>
    <row r="2199" spans="1:17">
      <c r="A2199" t="s">
        <v>544</v>
      </c>
      <c r="B2199" t="s">
        <v>30</v>
      </c>
      <c r="C2199" s="6">
        <v>44872.631932870368</v>
      </c>
      <c r="D2199">
        <v>254.4</v>
      </c>
      <c r="E2199" s="6">
        <v>44874.618043981478</v>
      </c>
      <c r="F2199">
        <v>146.1</v>
      </c>
      <c r="G2199" s="7">
        <v>-0.42570000000000002</v>
      </c>
      <c r="H2199">
        <v>93865.5</v>
      </c>
      <c r="I2199" s="7">
        <v>0.41</v>
      </c>
      <c r="J2199">
        <v>900</v>
      </c>
      <c r="K2199">
        <v>228960</v>
      </c>
      <c r="L2199">
        <v>26866821.539999999</v>
      </c>
      <c r="M2199">
        <v>74</v>
      </c>
      <c r="N2199">
        <v>1268.45</v>
      </c>
      <c r="O2199" s="7">
        <v>-4.5999999999999999E-2</v>
      </c>
      <c r="P2199" s="7">
        <v>0.65369999999999995</v>
      </c>
      <c r="Q2199" t="s">
        <v>31</v>
      </c>
    </row>
    <row r="2200" spans="1:17">
      <c r="A2200" t="s">
        <v>545</v>
      </c>
      <c r="B2200" t="s">
        <v>30</v>
      </c>
      <c r="C2200" s="6">
        <v>44874.618043981478</v>
      </c>
      <c r="D2200">
        <v>201.9</v>
      </c>
      <c r="E2200" s="6">
        <v>44875.624988425923</v>
      </c>
      <c r="F2200">
        <v>1.05</v>
      </c>
      <c r="G2200" s="7">
        <v>-0.99480000000000002</v>
      </c>
      <c r="H2200">
        <v>178938.45</v>
      </c>
      <c r="I2200" s="7">
        <v>0.98470000000000002</v>
      </c>
      <c r="J2200">
        <v>900</v>
      </c>
      <c r="K2200">
        <v>181710</v>
      </c>
      <c r="L2200">
        <v>27045759.989999998</v>
      </c>
      <c r="M2200">
        <v>80</v>
      </c>
      <c r="N2200">
        <v>2236.73</v>
      </c>
      <c r="O2200" s="7">
        <v>-0.34620000000000001</v>
      </c>
      <c r="P2200" s="7">
        <v>0.995</v>
      </c>
      <c r="Q2200" t="s">
        <v>31</v>
      </c>
    </row>
    <row r="2201" spans="1:17">
      <c r="A2201" t="s">
        <v>546</v>
      </c>
      <c r="B2201" t="s">
        <v>30</v>
      </c>
      <c r="C2201" s="6">
        <v>44875.624988425923</v>
      </c>
      <c r="D2201">
        <v>53.45</v>
      </c>
      <c r="E2201" s="6">
        <v>44875.645821759259</v>
      </c>
      <c r="F2201">
        <v>0.05</v>
      </c>
      <c r="G2201" s="7">
        <v>-0.99909999999999999</v>
      </c>
      <c r="H2201">
        <v>47578.5</v>
      </c>
      <c r="I2201" s="7">
        <v>0.98909999999999998</v>
      </c>
      <c r="J2201">
        <v>900</v>
      </c>
      <c r="K2201">
        <v>48105</v>
      </c>
      <c r="L2201">
        <v>27093338.489999998</v>
      </c>
      <c r="M2201">
        <v>7</v>
      </c>
      <c r="N2201">
        <v>6796.93</v>
      </c>
      <c r="O2201" s="7">
        <v>-0.29089999999999999</v>
      </c>
      <c r="P2201" s="7">
        <v>0.99909999999999999</v>
      </c>
      <c r="Q2201" t="s">
        <v>31</v>
      </c>
    </row>
    <row r="2202" spans="1:17">
      <c r="A2202" t="s">
        <v>547</v>
      </c>
      <c r="B2202" t="s">
        <v>30</v>
      </c>
      <c r="C2202" s="6">
        <v>44876.388877314814</v>
      </c>
      <c r="D2202">
        <v>316</v>
      </c>
      <c r="E2202" s="6">
        <v>44879.399293981478</v>
      </c>
      <c r="F2202">
        <v>288.10000000000002</v>
      </c>
      <c r="G2202" s="7">
        <v>-8.8300000000000003E-2</v>
      </c>
      <c r="H2202">
        <v>19673.099999999999</v>
      </c>
      <c r="I2202" s="7">
        <v>6.9199999999999998E-2</v>
      </c>
      <c r="J2202">
        <v>900</v>
      </c>
      <c r="K2202">
        <v>284400</v>
      </c>
      <c r="L2202">
        <v>27113011.59</v>
      </c>
      <c r="M2202">
        <v>81</v>
      </c>
      <c r="N2202">
        <v>242.88</v>
      </c>
      <c r="O2202" s="7">
        <v>-0.26579999999999998</v>
      </c>
      <c r="P2202" s="7">
        <v>0.30249999999999999</v>
      </c>
      <c r="Q2202" t="s">
        <v>31</v>
      </c>
    </row>
    <row r="2203" spans="1:17">
      <c r="A2203" t="s">
        <v>548</v>
      </c>
      <c r="B2203" t="s">
        <v>30</v>
      </c>
      <c r="C2203" s="6">
        <v>44879.399293981478</v>
      </c>
      <c r="D2203">
        <v>314.10000000000002</v>
      </c>
      <c r="E2203" s="6">
        <v>44879.565960648149</v>
      </c>
      <c r="F2203">
        <v>369.35</v>
      </c>
      <c r="G2203" s="7">
        <v>0.1759</v>
      </c>
      <c r="H2203">
        <v>-55876.05</v>
      </c>
      <c r="I2203" s="7">
        <v>-0.19769999999999999</v>
      </c>
      <c r="J2203">
        <v>900</v>
      </c>
      <c r="K2203">
        <v>282690</v>
      </c>
      <c r="L2203">
        <v>27057135.539999999</v>
      </c>
      <c r="M2203">
        <v>49</v>
      </c>
      <c r="N2203">
        <v>-1140.33</v>
      </c>
      <c r="O2203" s="7">
        <v>-0.1759</v>
      </c>
      <c r="P2203" s="7">
        <v>0.15</v>
      </c>
      <c r="Q2203" t="s">
        <v>31</v>
      </c>
    </row>
    <row r="2204" spans="1:17">
      <c r="A2204" t="s">
        <v>549</v>
      </c>
      <c r="B2204" t="s">
        <v>30</v>
      </c>
      <c r="C2204" s="6">
        <v>44879.565960648149</v>
      </c>
      <c r="D2204">
        <v>264.25</v>
      </c>
      <c r="E2204" s="6">
        <v>44880.493043981478</v>
      </c>
      <c r="F2204">
        <v>232.3</v>
      </c>
      <c r="G2204" s="7">
        <v>-0.12089999999999999</v>
      </c>
      <c r="H2204">
        <v>24286.05</v>
      </c>
      <c r="I2204" s="7">
        <v>0.1021</v>
      </c>
      <c r="J2204">
        <v>900</v>
      </c>
      <c r="K2204">
        <v>237825</v>
      </c>
      <c r="L2204">
        <v>27081421.59</v>
      </c>
      <c r="M2204">
        <v>57</v>
      </c>
      <c r="N2204">
        <v>426.07</v>
      </c>
      <c r="O2204" s="7">
        <v>-0.1711</v>
      </c>
      <c r="P2204" s="7">
        <v>0.30309999999999998</v>
      </c>
      <c r="Q2204" t="s">
        <v>31</v>
      </c>
    </row>
    <row r="2205" spans="1:17">
      <c r="A2205" t="s">
        <v>550</v>
      </c>
      <c r="B2205" t="s">
        <v>30</v>
      </c>
      <c r="C2205" s="6">
        <v>44880.493043981478</v>
      </c>
      <c r="D2205">
        <v>251.7</v>
      </c>
      <c r="E2205" s="6">
        <v>44880.541655092595</v>
      </c>
      <c r="F2205">
        <v>289.39999999999998</v>
      </c>
      <c r="G2205" s="7">
        <v>0.14979999999999999</v>
      </c>
      <c r="H2205">
        <v>-38799.9</v>
      </c>
      <c r="I2205" s="7">
        <v>-0.17130000000000001</v>
      </c>
      <c r="J2205">
        <v>900</v>
      </c>
      <c r="K2205">
        <v>226530</v>
      </c>
      <c r="L2205">
        <v>27042621.690000001</v>
      </c>
      <c r="M2205">
        <v>15</v>
      </c>
      <c r="N2205">
        <v>-2586.66</v>
      </c>
      <c r="O2205" s="7">
        <v>-0.18099999999999999</v>
      </c>
      <c r="P2205" s="7">
        <v>8.9399999999999993E-2</v>
      </c>
      <c r="Q2205" t="s">
        <v>31</v>
      </c>
    </row>
    <row r="2206" spans="1:17">
      <c r="A2206" t="s">
        <v>549</v>
      </c>
      <c r="B2206" t="s">
        <v>30</v>
      </c>
      <c r="C2206" s="6">
        <v>44880.541655092595</v>
      </c>
      <c r="D2206">
        <v>186.1</v>
      </c>
      <c r="E2206" s="6">
        <v>44881.614571759259</v>
      </c>
      <c r="F2206">
        <v>80</v>
      </c>
      <c r="G2206" s="7">
        <v>-0.57010000000000005</v>
      </c>
      <c r="H2206">
        <v>93095.1</v>
      </c>
      <c r="I2206" s="7">
        <v>0.55579999999999996</v>
      </c>
      <c r="J2206">
        <v>900</v>
      </c>
      <c r="K2206">
        <v>167490</v>
      </c>
      <c r="L2206">
        <v>27135716.789999999</v>
      </c>
      <c r="M2206">
        <v>99</v>
      </c>
      <c r="N2206">
        <v>940.35</v>
      </c>
      <c r="O2206" s="7">
        <v>-0.12089999999999999</v>
      </c>
      <c r="P2206" s="7">
        <v>0.69879999999999998</v>
      </c>
      <c r="Q2206" t="s">
        <v>31</v>
      </c>
    </row>
    <row r="2207" spans="1:17">
      <c r="A2207" t="s">
        <v>551</v>
      </c>
      <c r="B2207" t="s">
        <v>30</v>
      </c>
      <c r="C2207" s="6">
        <v>44881.614571759259</v>
      </c>
      <c r="D2207">
        <v>177.8</v>
      </c>
      <c r="E2207" s="6">
        <v>44881.628460648149</v>
      </c>
      <c r="F2207">
        <v>236.95</v>
      </c>
      <c r="G2207" s="7">
        <v>0.3327</v>
      </c>
      <c r="H2207">
        <v>-56967.75</v>
      </c>
      <c r="I2207" s="7">
        <v>-0.35599999999999998</v>
      </c>
      <c r="J2207">
        <v>900</v>
      </c>
      <c r="K2207">
        <v>160020</v>
      </c>
      <c r="L2207">
        <v>27078749.039999999</v>
      </c>
      <c r="M2207">
        <v>5</v>
      </c>
      <c r="N2207">
        <v>-11393.55</v>
      </c>
      <c r="O2207" s="7">
        <v>-0.40610000000000002</v>
      </c>
      <c r="P2207" s="7">
        <v>7.7600000000000002E-2</v>
      </c>
      <c r="Q2207" t="s">
        <v>31</v>
      </c>
    </row>
    <row r="2208" spans="1:17">
      <c r="A2208" t="s">
        <v>552</v>
      </c>
      <c r="B2208" t="s">
        <v>30</v>
      </c>
      <c r="C2208" s="6">
        <v>44881.628460648149</v>
      </c>
      <c r="D2208">
        <v>193.5</v>
      </c>
      <c r="E2208" s="6">
        <v>44882.388877314814</v>
      </c>
      <c r="F2208">
        <v>195.8</v>
      </c>
      <c r="G2208" s="7">
        <v>1.1900000000000001E-2</v>
      </c>
      <c r="H2208">
        <v>-5264.05</v>
      </c>
      <c r="I2208" s="7">
        <v>-3.2000000000000001E-2</v>
      </c>
      <c r="J2208">
        <v>850</v>
      </c>
      <c r="K2208">
        <v>164475</v>
      </c>
      <c r="L2208">
        <v>27073484.989999998</v>
      </c>
      <c r="M2208">
        <v>9</v>
      </c>
      <c r="N2208">
        <v>-584.89</v>
      </c>
      <c r="O2208" s="7">
        <v>-0.2</v>
      </c>
      <c r="P2208" s="7">
        <v>9.5299999999999996E-2</v>
      </c>
      <c r="Q2208" t="s">
        <v>31</v>
      </c>
    </row>
    <row r="2209" spans="1:17">
      <c r="A2209" t="s">
        <v>553</v>
      </c>
      <c r="B2209" t="s">
        <v>30</v>
      </c>
      <c r="C2209" s="6">
        <v>44882.388877314814</v>
      </c>
      <c r="D2209">
        <v>83.4</v>
      </c>
      <c r="E2209" s="6">
        <v>44882.527766203704</v>
      </c>
      <c r="F2209">
        <v>70.150000000000006</v>
      </c>
      <c r="G2209" s="7">
        <v>-0.15890000000000001</v>
      </c>
      <c r="H2209">
        <v>9957.33</v>
      </c>
      <c r="I2209" s="7">
        <v>0.14050000000000001</v>
      </c>
      <c r="J2209">
        <v>850</v>
      </c>
      <c r="K2209">
        <v>70890</v>
      </c>
      <c r="L2209">
        <v>27083442.32</v>
      </c>
      <c r="M2209">
        <v>41</v>
      </c>
      <c r="N2209">
        <v>242.86</v>
      </c>
      <c r="O2209" s="7">
        <v>-0.43880000000000002</v>
      </c>
      <c r="P2209" s="7">
        <v>0.58030000000000004</v>
      </c>
      <c r="Q2209" t="s">
        <v>31</v>
      </c>
    </row>
    <row r="2210" spans="1:17">
      <c r="A2210" t="s">
        <v>554</v>
      </c>
      <c r="B2210" t="s">
        <v>30</v>
      </c>
      <c r="C2210" s="6">
        <v>44882.527766203704</v>
      </c>
      <c r="D2210">
        <v>62.8</v>
      </c>
      <c r="E2210" s="6">
        <v>44882.635405092595</v>
      </c>
      <c r="F2210">
        <v>32.549999999999997</v>
      </c>
      <c r="G2210" s="7">
        <v>-0.48170000000000002</v>
      </c>
      <c r="H2210">
        <v>24902.03</v>
      </c>
      <c r="I2210" s="7">
        <v>0.46650000000000003</v>
      </c>
      <c r="J2210">
        <v>850</v>
      </c>
      <c r="K2210">
        <v>53380</v>
      </c>
      <c r="L2210">
        <v>27108344.34</v>
      </c>
      <c r="M2210">
        <v>32</v>
      </c>
      <c r="N2210">
        <v>778.19</v>
      </c>
      <c r="O2210" s="7">
        <v>-0.2014</v>
      </c>
      <c r="P2210" s="7">
        <v>0.95620000000000005</v>
      </c>
      <c r="Q2210" t="s">
        <v>31</v>
      </c>
    </row>
    <row r="2211" spans="1:17">
      <c r="A2211" t="s">
        <v>551</v>
      </c>
      <c r="B2211" t="s">
        <v>30</v>
      </c>
      <c r="C2211" s="6">
        <v>44882.635405092595</v>
      </c>
      <c r="D2211">
        <v>71.150000000000006</v>
      </c>
      <c r="E2211" s="6">
        <v>44882.645821759259</v>
      </c>
      <c r="F2211">
        <v>57.75</v>
      </c>
      <c r="G2211" s="7">
        <v>-0.1883</v>
      </c>
      <c r="H2211">
        <v>10899.9</v>
      </c>
      <c r="I2211" s="7">
        <v>0.17019999999999999</v>
      </c>
      <c r="J2211">
        <v>900</v>
      </c>
      <c r="K2211">
        <v>64035</v>
      </c>
      <c r="L2211">
        <v>27119244.239999998</v>
      </c>
      <c r="M2211">
        <v>4</v>
      </c>
      <c r="N2211">
        <v>2724.98</v>
      </c>
      <c r="O2211" s="7">
        <v>-0.54949999999999999</v>
      </c>
      <c r="P2211" s="7">
        <v>0.21149999999999999</v>
      </c>
      <c r="Q2211" t="s">
        <v>31</v>
      </c>
    </row>
    <row r="2212" spans="1:17">
      <c r="A2212" t="s">
        <v>553</v>
      </c>
      <c r="B2212" t="s">
        <v>30</v>
      </c>
      <c r="C2212" s="6">
        <v>44883.388877314814</v>
      </c>
      <c r="D2212">
        <v>321.3</v>
      </c>
      <c r="E2212" s="6">
        <v>44883.621516203704</v>
      </c>
      <c r="F2212">
        <v>261.55</v>
      </c>
      <c r="G2212" s="7">
        <v>-0.186</v>
      </c>
      <c r="H2212">
        <v>45833.279999999999</v>
      </c>
      <c r="I2212" s="7">
        <v>0.1678</v>
      </c>
      <c r="J2212">
        <v>850.00009999999997</v>
      </c>
      <c r="K2212">
        <v>273105</v>
      </c>
      <c r="L2212">
        <v>27165077.52</v>
      </c>
      <c r="M2212">
        <v>68</v>
      </c>
      <c r="N2212">
        <v>674.02</v>
      </c>
      <c r="O2212" s="7">
        <v>-0.16320000000000001</v>
      </c>
      <c r="P2212" s="7">
        <v>0.35360000000000003</v>
      </c>
      <c r="Q2212" t="s">
        <v>31</v>
      </c>
    </row>
    <row r="2213" spans="1:17">
      <c r="A2213" t="s">
        <v>555</v>
      </c>
      <c r="B2213" t="s">
        <v>30</v>
      </c>
      <c r="C2213" s="6">
        <v>44883.621516203704</v>
      </c>
      <c r="D2213">
        <v>263.95</v>
      </c>
      <c r="E2213" s="6">
        <v>44886.39234953704</v>
      </c>
      <c r="F2213">
        <v>295.14999999999998</v>
      </c>
      <c r="G2213" s="7">
        <v>0.1182</v>
      </c>
      <c r="H2213">
        <v>-33111.9</v>
      </c>
      <c r="I2213" s="7">
        <v>-0.1394</v>
      </c>
      <c r="J2213">
        <v>900</v>
      </c>
      <c r="K2213">
        <v>237555.02</v>
      </c>
      <c r="L2213">
        <v>27131965.620000001</v>
      </c>
      <c r="M2213">
        <v>12</v>
      </c>
      <c r="N2213">
        <v>-2759.33</v>
      </c>
      <c r="O2213" s="7">
        <v>-0.1182</v>
      </c>
      <c r="P2213" s="7">
        <v>0.15890000000000001</v>
      </c>
      <c r="Q2213" t="s">
        <v>31</v>
      </c>
    </row>
    <row r="2214" spans="1:17">
      <c r="A2214" t="s">
        <v>556</v>
      </c>
      <c r="B2214" t="s">
        <v>30</v>
      </c>
      <c r="C2214" s="6">
        <v>44886.39234953704</v>
      </c>
      <c r="D2214">
        <v>243.1</v>
      </c>
      <c r="E2214" s="6">
        <v>44886.586793981478</v>
      </c>
      <c r="F2214">
        <v>233.3</v>
      </c>
      <c r="G2214" s="7">
        <v>-4.0300000000000002E-2</v>
      </c>
      <c r="H2214">
        <v>4532.3999999999996</v>
      </c>
      <c r="I2214" s="7">
        <v>2.07E-2</v>
      </c>
      <c r="J2214">
        <v>900</v>
      </c>
      <c r="K2214">
        <v>218790</v>
      </c>
      <c r="L2214">
        <v>27136498.02</v>
      </c>
      <c r="M2214">
        <v>57</v>
      </c>
      <c r="N2214">
        <v>79.52</v>
      </c>
      <c r="O2214" s="7">
        <v>-0.13969999999999999</v>
      </c>
      <c r="P2214" s="7">
        <v>0.16289999999999999</v>
      </c>
      <c r="Q2214" t="s">
        <v>31</v>
      </c>
    </row>
    <row r="2215" spans="1:17">
      <c r="A2215" t="s">
        <v>557</v>
      </c>
      <c r="B2215" t="s">
        <v>30</v>
      </c>
      <c r="C2215" s="6">
        <v>44886.586793981478</v>
      </c>
      <c r="D2215">
        <v>211.9</v>
      </c>
      <c r="E2215" s="6">
        <v>44887.614571759259</v>
      </c>
      <c r="F2215">
        <v>115.3</v>
      </c>
      <c r="G2215" s="7">
        <v>-0.45590000000000003</v>
      </c>
      <c r="H2215">
        <v>83995.199999999997</v>
      </c>
      <c r="I2215" s="7">
        <v>0.44040000000000001</v>
      </c>
      <c r="J2215">
        <v>900</v>
      </c>
      <c r="K2215">
        <v>190710</v>
      </c>
      <c r="L2215">
        <v>27220493.219999999</v>
      </c>
      <c r="M2215">
        <v>86</v>
      </c>
      <c r="N2215">
        <v>976.69</v>
      </c>
      <c r="O2215" s="7">
        <v>-0.121</v>
      </c>
      <c r="P2215" s="7">
        <v>0.54859999999999998</v>
      </c>
      <c r="Q2215" t="s">
        <v>31</v>
      </c>
    </row>
    <row r="2216" spans="1:17">
      <c r="A2216" t="s">
        <v>551</v>
      </c>
      <c r="B2216" t="s">
        <v>30</v>
      </c>
      <c r="C2216" s="6">
        <v>44887.614571759259</v>
      </c>
      <c r="D2216">
        <v>179.6</v>
      </c>
      <c r="E2216" s="6">
        <v>44887.638877314814</v>
      </c>
      <c r="F2216">
        <v>197</v>
      </c>
      <c r="G2216" s="7">
        <v>9.69E-2</v>
      </c>
      <c r="H2216">
        <v>-19049.400000000001</v>
      </c>
      <c r="I2216" s="7">
        <v>-0.1179</v>
      </c>
      <c r="J2216">
        <v>899.99990000000003</v>
      </c>
      <c r="K2216">
        <v>161640</v>
      </c>
      <c r="L2216">
        <v>27201443.82</v>
      </c>
      <c r="M2216">
        <v>8</v>
      </c>
      <c r="N2216">
        <v>-2381.17</v>
      </c>
      <c r="O2216" s="7">
        <v>-0.12330000000000001</v>
      </c>
      <c r="P2216" s="7">
        <v>3.0300000000000001E-2</v>
      </c>
      <c r="Q2216" t="s">
        <v>31</v>
      </c>
    </row>
    <row r="2217" spans="1:17">
      <c r="A2217" t="s">
        <v>554</v>
      </c>
      <c r="B2217" t="s">
        <v>30</v>
      </c>
      <c r="C2217" s="6">
        <v>44887.638877314814</v>
      </c>
      <c r="D2217">
        <v>172.65</v>
      </c>
      <c r="E2217" s="6">
        <v>44889.645821759259</v>
      </c>
      <c r="F2217">
        <v>0.3</v>
      </c>
      <c r="G2217" s="7">
        <v>-0.99829999999999997</v>
      </c>
      <c r="H2217">
        <v>153558.46</v>
      </c>
      <c r="I2217" s="7">
        <v>0.98819999999999997</v>
      </c>
      <c r="J2217">
        <v>900.00009999999997</v>
      </c>
      <c r="K2217">
        <v>155385</v>
      </c>
      <c r="L2217">
        <v>27355002.280000001</v>
      </c>
      <c r="M2217">
        <v>157</v>
      </c>
      <c r="N2217">
        <v>978.08</v>
      </c>
      <c r="O2217" s="7">
        <v>-7.1999999999999998E-3</v>
      </c>
      <c r="P2217" s="7">
        <v>0.99939999999999996</v>
      </c>
      <c r="Q2217" t="s">
        <v>31</v>
      </c>
    </row>
    <row r="2218" spans="1:17">
      <c r="A2218" t="s">
        <v>558</v>
      </c>
      <c r="B2218" t="s">
        <v>30</v>
      </c>
      <c r="C2218" s="6">
        <v>44890.388877314814</v>
      </c>
      <c r="D2218">
        <v>230.8</v>
      </c>
      <c r="E2218" s="6">
        <v>44893.39234953704</v>
      </c>
      <c r="F2218">
        <v>319.05</v>
      </c>
      <c r="G2218" s="7">
        <v>0.38240000000000002</v>
      </c>
      <c r="H2218">
        <v>-79686.23</v>
      </c>
      <c r="I2218" s="7">
        <v>-0.40620000000000001</v>
      </c>
      <c r="J2218">
        <v>850</v>
      </c>
      <c r="K2218">
        <v>196180</v>
      </c>
      <c r="L2218">
        <v>27275316.059999999</v>
      </c>
      <c r="M2218">
        <v>77</v>
      </c>
      <c r="N2218">
        <v>-1034.8900000000001</v>
      </c>
      <c r="O2218" s="7">
        <v>-0.53959999999999997</v>
      </c>
      <c r="P2218" s="7">
        <v>0.27639999999999998</v>
      </c>
      <c r="Q2218" t="s">
        <v>31</v>
      </c>
    </row>
    <row r="2219" spans="1:17">
      <c r="A2219" t="s">
        <v>559</v>
      </c>
      <c r="B2219" t="s">
        <v>301</v>
      </c>
      <c r="C2219" s="6">
        <v>44893.39234953704</v>
      </c>
      <c r="D2219">
        <v>153.15</v>
      </c>
      <c r="E2219" s="6">
        <v>44895.645821759259</v>
      </c>
      <c r="F2219">
        <v>233</v>
      </c>
      <c r="G2219" s="7">
        <v>0.52139999999999997</v>
      </c>
      <c r="H2219">
        <v>-71154.77</v>
      </c>
      <c r="I2219" s="7">
        <v>-0.54659999999999997</v>
      </c>
      <c r="J2219">
        <v>850</v>
      </c>
      <c r="K2219">
        <v>130177.49</v>
      </c>
      <c r="L2219">
        <v>27204161.280000001</v>
      </c>
      <c r="M2219">
        <v>225</v>
      </c>
      <c r="N2219">
        <v>-316.24</v>
      </c>
      <c r="O2219" s="7">
        <v>-0.86750000000000005</v>
      </c>
      <c r="P2219" s="7">
        <v>0.37809999999999999</v>
      </c>
      <c r="Q2219" t="s">
        <v>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9"/>
  <sheetViews>
    <sheetView workbookViewId="0">
      <selection activeCell="E12" sqref="E12"/>
    </sheetView>
  </sheetViews>
  <sheetFormatPr defaultRowHeight="15"/>
  <cols>
    <col min="2" max="2" width="10.7109375" bestFit="1" customWidth="1"/>
  </cols>
  <sheetData>
    <row r="1" spans="1:9">
      <c r="A1" s="1" t="s">
        <v>11</v>
      </c>
    </row>
    <row r="2" spans="1:9">
      <c r="A2" t="s">
        <v>0</v>
      </c>
    </row>
    <row r="4" spans="1:9">
      <c r="A4" t="s">
        <v>1</v>
      </c>
      <c r="B4" s="2">
        <v>42522</v>
      </c>
      <c r="E4" s="1" t="s">
        <v>2</v>
      </c>
      <c r="F4" s="1" t="s">
        <v>3</v>
      </c>
      <c r="G4" s="1" t="s">
        <v>4</v>
      </c>
      <c r="H4" s="1" t="s">
        <v>5</v>
      </c>
      <c r="I4" s="1" t="s">
        <v>6</v>
      </c>
    </row>
    <row r="5" spans="1:9">
      <c r="A5" t="s">
        <v>7</v>
      </c>
      <c r="B5" s="2">
        <v>43830</v>
      </c>
      <c r="E5" s="3">
        <v>5.0000000000000001E-3</v>
      </c>
      <c r="F5" s="3">
        <f>AVERAGEIF($AL$22:$AL$42,E5,$E$22:$E$42)</f>
        <v>9.56</v>
      </c>
      <c r="G5" s="3">
        <f t="shared" ref="G5:G12" si="0">AVERAGEIF($AL$22:$AL$42,E5,$L$22:$L$42)</f>
        <v>1.22</v>
      </c>
      <c r="H5" s="3">
        <f>AVERAGEIF($AL$22:$AL$42,E5,$X$22:$X$42)</f>
        <v>9.4499999999999993</v>
      </c>
      <c r="I5">
        <f>AVERAGEIF($AL$22:$AL$42,E5,$V$22:$V$42)</f>
        <v>514</v>
      </c>
    </row>
    <row r="6" spans="1:9">
      <c r="E6" s="3">
        <f>E5+0.002</f>
        <v>7.0000000000000001E-3</v>
      </c>
      <c r="F6" s="3">
        <f t="shared" ref="F6:F12" si="1">AVERAGEIF($AL$22:$AL$42,E6,$E$22:$E$42)</f>
        <v>11.7</v>
      </c>
      <c r="G6" s="3">
        <f t="shared" si="0"/>
        <v>1.38</v>
      </c>
      <c r="H6" s="3">
        <f t="shared" ref="H6:H12" si="2">AVERAGEIF($AL$22:$AL$42,E6,$X$22:$X$42)</f>
        <v>11.93</v>
      </c>
      <c r="I6">
        <f t="shared" ref="I6:I12" si="3">AVERAGEIF($AL$22:$AL$42,E6,$V$22:$V$42)</f>
        <v>654</v>
      </c>
    </row>
    <row r="7" spans="1:9">
      <c r="A7" t="s">
        <v>8</v>
      </c>
      <c r="B7" s="4">
        <v>0.01</v>
      </c>
      <c r="E7" s="5">
        <f t="shared" ref="E7:E12" si="4">E6+0.002</f>
        <v>9.0000000000000011E-3</v>
      </c>
      <c r="F7" s="5">
        <f t="shared" si="1"/>
        <v>10.98</v>
      </c>
      <c r="G7" s="5">
        <f t="shared" si="0"/>
        <v>2.0099999999999998</v>
      </c>
      <c r="H7" s="5">
        <f t="shared" si="2"/>
        <v>10.63</v>
      </c>
      <c r="I7">
        <f t="shared" si="3"/>
        <v>806</v>
      </c>
    </row>
    <row r="8" spans="1:9">
      <c r="A8" t="s">
        <v>9</v>
      </c>
      <c r="B8" s="3" t="s">
        <v>10</v>
      </c>
      <c r="E8" s="5">
        <f t="shared" si="4"/>
        <v>1.1000000000000001E-2</v>
      </c>
      <c r="F8" s="5">
        <f t="shared" si="1"/>
        <v>15</v>
      </c>
      <c r="G8" s="5">
        <f t="shared" si="0"/>
        <v>2.77</v>
      </c>
      <c r="H8" s="5">
        <f t="shared" si="2"/>
        <v>11.54</v>
      </c>
      <c r="I8">
        <f t="shared" si="3"/>
        <v>944</v>
      </c>
    </row>
    <row r="9" spans="1:9">
      <c r="E9" s="5">
        <f t="shared" si="4"/>
        <v>1.3000000000000001E-2</v>
      </c>
      <c r="F9" s="5">
        <f t="shared" si="1"/>
        <v>16.59</v>
      </c>
      <c r="G9" s="5">
        <f t="shared" si="0"/>
        <v>3.28</v>
      </c>
      <c r="H9" s="5">
        <f t="shared" si="2"/>
        <v>11.25</v>
      </c>
      <c r="I9">
        <f t="shared" si="3"/>
        <v>1080</v>
      </c>
    </row>
    <row r="10" spans="1:9">
      <c r="E10" s="3">
        <f t="shared" si="4"/>
        <v>1.5000000000000001E-2</v>
      </c>
      <c r="F10" s="3">
        <f t="shared" si="1"/>
        <v>15.07</v>
      </c>
      <c r="G10" s="3">
        <f t="shared" si="0"/>
        <v>3.39</v>
      </c>
      <c r="H10" s="3">
        <f t="shared" si="2"/>
        <v>8.57</v>
      </c>
      <c r="I10">
        <f t="shared" si="3"/>
        <v>1216</v>
      </c>
    </row>
    <row r="11" spans="1:9">
      <c r="E11" s="3">
        <f t="shared" si="4"/>
        <v>1.7000000000000001E-2</v>
      </c>
      <c r="F11" s="3">
        <f t="shared" si="1"/>
        <v>15.98</v>
      </c>
      <c r="G11" s="3">
        <f t="shared" si="0"/>
        <v>3.08</v>
      </c>
      <c r="H11" s="3">
        <f t="shared" si="2"/>
        <v>7.09</v>
      </c>
      <c r="I11">
        <f t="shared" si="3"/>
        <v>1374</v>
      </c>
    </row>
    <row r="12" spans="1:9">
      <c r="E12" s="3">
        <f t="shared" si="4"/>
        <v>1.9000000000000003E-2</v>
      </c>
      <c r="F12" s="3">
        <f t="shared" si="1"/>
        <v>14.71</v>
      </c>
      <c r="G12" s="3">
        <f t="shared" si="0"/>
        <v>2.1800000000000002</v>
      </c>
      <c r="H12" s="3">
        <f t="shared" si="2"/>
        <v>5.7</v>
      </c>
      <c r="I12">
        <f t="shared" si="3"/>
        <v>1544</v>
      </c>
    </row>
    <row r="13" spans="1:9">
      <c r="E13" s="3"/>
      <c r="F13" s="3"/>
      <c r="G13" s="3"/>
      <c r="H13" s="3"/>
    </row>
    <row r="14" spans="1:9">
      <c r="E14" s="3"/>
      <c r="F14" s="3"/>
      <c r="G14" s="3"/>
      <c r="H14" s="3"/>
    </row>
    <row r="15" spans="1:9">
      <c r="E15" s="3"/>
      <c r="F15" s="3"/>
      <c r="G15" s="3"/>
      <c r="H15" s="3"/>
    </row>
    <row r="16" spans="1:9">
      <c r="E16" s="3"/>
      <c r="F16" s="3"/>
      <c r="G16" s="3"/>
      <c r="H16" s="3"/>
    </row>
    <row r="21" spans="1:38">
      <c r="A21" t="s">
        <v>302</v>
      </c>
      <c r="B21" t="s">
        <v>303</v>
      </c>
      <c r="C21" t="s">
        <v>304</v>
      </c>
      <c r="D21" t="s">
        <v>305</v>
      </c>
      <c r="E21" t="s">
        <v>3</v>
      </c>
      <c r="F21" t="s">
        <v>306</v>
      </c>
      <c r="G21" t="s">
        <v>307</v>
      </c>
      <c r="H21" t="s">
        <v>308</v>
      </c>
      <c r="I21" t="s">
        <v>309</v>
      </c>
      <c r="J21" t="s">
        <v>310</v>
      </c>
      <c r="K21" t="s">
        <v>311</v>
      </c>
      <c r="L21" t="s">
        <v>4</v>
      </c>
      <c r="M21" t="s">
        <v>312</v>
      </c>
      <c r="N21" t="s">
        <v>313</v>
      </c>
      <c r="O21" t="s">
        <v>314</v>
      </c>
      <c r="P21" t="s">
        <v>315</v>
      </c>
      <c r="Q21" t="s">
        <v>316</v>
      </c>
      <c r="R21" t="s">
        <v>317</v>
      </c>
      <c r="S21" t="s">
        <v>318</v>
      </c>
      <c r="T21" t="s">
        <v>319</v>
      </c>
      <c r="U21" t="s">
        <v>320</v>
      </c>
      <c r="V21" t="s">
        <v>321</v>
      </c>
      <c r="W21" t="s">
        <v>322</v>
      </c>
      <c r="X21" t="s">
        <v>323</v>
      </c>
      <c r="Y21" t="s">
        <v>324</v>
      </c>
      <c r="Z21" t="s">
        <v>325</v>
      </c>
      <c r="AA21" t="s">
        <v>326</v>
      </c>
      <c r="AB21" t="s">
        <v>327</v>
      </c>
      <c r="AC21" t="s">
        <v>328</v>
      </c>
      <c r="AD21" t="s">
        <v>329</v>
      </c>
      <c r="AE21" t="s">
        <v>330</v>
      </c>
      <c r="AF21" t="s">
        <v>331</v>
      </c>
      <c r="AG21" t="s">
        <v>332</v>
      </c>
      <c r="AH21" t="s">
        <v>333</v>
      </c>
      <c r="AI21" t="s">
        <v>334</v>
      </c>
      <c r="AJ21" t="s">
        <v>335</v>
      </c>
      <c r="AK21" t="s">
        <v>336</v>
      </c>
      <c r="AL21" t="s">
        <v>337</v>
      </c>
    </row>
    <row r="22" spans="1:38">
      <c r="A22">
        <v>6</v>
      </c>
      <c r="B22">
        <v>6539429.29</v>
      </c>
      <c r="C22">
        <v>65.39</v>
      </c>
      <c r="D22">
        <v>0.83</v>
      </c>
      <c r="E22">
        <v>15.07</v>
      </c>
      <c r="F22">
        <v>1813.35</v>
      </c>
      <c r="G22">
        <v>-283335.3</v>
      </c>
      <c r="H22">
        <v>-98.4</v>
      </c>
      <c r="I22">
        <v>-517167.79</v>
      </c>
      <c r="J22">
        <v>-4.4400000000000004</v>
      </c>
      <c r="K22">
        <v>12.64</v>
      </c>
      <c r="L22">
        <v>3.39</v>
      </c>
      <c r="M22">
        <v>408.09</v>
      </c>
      <c r="N22">
        <v>1.42</v>
      </c>
      <c r="O22">
        <v>1.41</v>
      </c>
      <c r="P22">
        <v>610689.03</v>
      </c>
      <c r="Q22">
        <v>3.14</v>
      </c>
      <c r="R22">
        <v>1.1599999999999999</v>
      </c>
      <c r="S22">
        <v>8.3699999999999992</v>
      </c>
      <c r="T22">
        <v>2.52</v>
      </c>
      <c r="U22">
        <v>1.2500000000000001E-2</v>
      </c>
      <c r="V22">
        <v>1216</v>
      </c>
      <c r="W22">
        <v>5377.82</v>
      </c>
      <c r="X22">
        <v>8.57</v>
      </c>
      <c r="Y22">
        <v>55.12</v>
      </c>
      <c r="Z22">
        <v>610</v>
      </c>
      <c r="AA22">
        <v>50.16</v>
      </c>
      <c r="AB22">
        <v>22087540.25</v>
      </c>
      <c r="AC22">
        <v>36209.08</v>
      </c>
      <c r="AD22">
        <v>55.94</v>
      </c>
      <c r="AE22">
        <v>80.569999999999993</v>
      </c>
      <c r="AF22">
        <v>606</v>
      </c>
      <c r="AG22">
        <v>49.84</v>
      </c>
      <c r="AH22">
        <v>-15548110.960000001</v>
      </c>
      <c r="AI22">
        <v>-25656.95</v>
      </c>
      <c r="AJ22">
        <v>-39.11</v>
      </c>
      <c r="AK22">
        <v>29.5</v>
      </c>
      <c r="AL22">
        <v>1.4999999999999999E-2</v>
      </c>
    </row>
    <row r="23" spans="1:38">
      <c r="A23">
        <v>5</v>
      </c>
      <c r="B23">
        <v>7332247.04</v>
      </c>
      <c r="C23">
        <v>73.319999999999993</v>
      </c>
      <c r="D23">
        <v>0.84</v>
      </c>
      <c r="E23">
        <v>16.59</v>
      </c>
      <c r="F23">
        <v>1984.03</v>
      </c>
      <c r="G23">
        <v>-339632.7</v>
      </c>
      <c r="H23">
        <v>-99.66</v>
      </c>
      <c r="I23">
        <v>-534923.55000000005</v>
      </c>
      <c r="J23">
        <v>-5.05</v>
      </c>
      <c r="K23">
        <v>13.71</v>
      </c>
      <c r="L23">
        <v>3.28</v>
      </c>
      <c r="M23">
        <v>392.64</v>
      </c>
      <c r="N23">
        <v>1.51</v>
      </c>
      <c r="O23">
        <v>1.36</v>
      </c>
      <c r="P23">
        <v>635025.72</v>
      </c>
      <c r="Q23">
        <v>3.38</v>
      </c>
      <c r="R23">
        <v>1.1000000000000001</v>
      </c>
      <c r="S23">
        <v>10.210000000000001</v>
      </c>
      <c r="T23">
        <v>3.08</v>
      </c>
      <c r="U23">
        <v>1.34E-2</v>
      </c>
      <c r="V23">
        <v>1080</v>
      </c>
      <c r="W23">
        <v>6789.12</v>
      </c>
      <c r="X23">
        <v>11.25</v>
      </c>
      <c r="Y23">
        <v>61.9</v>
      </c>
      <c r="Z23">
        <v>568</v>
      </c>
      <c r="AA23">
        <v>52.59</v>
      </c>
      <c r="AB23">
        <v>21667381.460000001</v>
      </c>
      <c r="AC23">
        <v>38146.800000000003</v>
      </c>
      <c r="AD23">
        <v>57.57</v>
      </c>
      <c r="AE23">
        <v>88.28</v>
      </c>
      <c r="AF23">
        <v>512</v>
      </c>
      <c r="AG23">
        <v>47.41</v>
      </c>
      <c r="AH23">
        <v>-14335134.43</v>
      </c>
      <c r="AI23">
        <v>-27998.31</v>
      </c>
      <c r="AJ23">
        <v>-40.14</v>
      </c>
      <c r="AK23">
        <v>32.64</v>
      </c>
      <c r="AL23">
        <v>1.2999999999999999E-2</v>
      </c>
    </row>
    <row r="24" spans="1:38">
      <c r="A24">
        <v>7</v>
      </c>
      <c r="B24">
        <v>7010257.9100000001</v>
      </c>
      <c r="C24">
        <v>70.099999999999994</v>
      </c>
      <c r="D24">
        <v>0.82</v>
      </c>
      <c r="E24">
        <v>15.98</v>
      </c>
      <c r="F24">
        <v>1959.24</v>
      </c>
      <c r="G24">
        <v>-286356</v>
      </c>
      <c r="H24">
        <v>-98.8</v>
      </c>
      <c r="I24">
        <v>-746514.97</v>
      </c>
      <c r="J24">
        <v>-5.18</v>
      </c>
      <c r="K24">
        <v>9.39</v>
      </c>
      <c r="L24">
        <v>3.08</v>
      </c>
      <c r="M24">
        <v>378.02</v>
      </c>
      <c r="N24">
        <v>1.41</v>
      </c>
      <c r="O24">
        <v>1.49</v>
      </c>
      <c r="P24">
        <v>539204.97</v>
      </c>
      <c r="Q24">
        <v>3.72</v>
      </c>
      <c r="R24">
        <v>1.17</v>
      </c>
      <c r="S24">
        <v>9.07</v>
      </c>
      <c r="T24">
        <v>2.25</v>
      </c>
      <c r="U24">
        <v>1.4800000000000001E-2</v>
      </c>
      <c r="V24">
        <v>1374</v>
      </c>
      <c r="W24">
        <v>5102.08</v>
      </c>
      <c r="X24">
        <v>7.09</v>
      </c>
      <c r="Y24">
        <v>48.89</v>
      </c>
      <c r="Z24">
        <v>669</v>
      </c>
      <c r="AA24">
        <v>48.69</v>
      </c>
      <c r="AB24">
        <v>24088051.809999999</v>
      </c>
      <c r="AC24">
        <v>36006.06</v>
      </c>
      <c r="AD24">
        <v>54.43</v>
      </c>
      <c r="AE24">
        <v>73.650000000000006</v>
      </c>
      <c r="AF24">
        <v>705</v>
      </c>
      <c r="AG24">
        <v>51.31</v>
      </c>
      <c r="AH24">
        <v>-17077793.899999999</v>
      </c>
      <c r="AI24">
        <v>-24223.82</v>
      </c>
      <c r="AJ24">
        <v>-37.82</v>
      </c>
      <c r="AK24">
        <v>25.4</v>
      </c>
      <c r="AL24">
        <v>1.7000000000000001E-2</v>
      </c>
    </row>
    <row r="25" spans="1:38">
      <c r="A25">
        <v>4</v>
      </c>
      <c r="B25">
        <v>6501178.75</v>
      </c>
      <c r="C25">
        <v>65.010000000000005</v>
      </c>
      <c r="D25">
        <v>0.87</v>
      </c>
      <c r="E25">
        <v>15</v>
      </c>
      <c r="F25">
        <v>1715.11</v>
      </c>
      <c r="G25">
        <v>-441168</v>
      </c>
      <c r="H25">
        <v>-98.74</v>
      </c>
      <c r="I25">
        <v>-608296.76</v>
      </c>
      <c r="J25">
        <v>-5.42</v>
      </c>
      <c r="K25">
        <v>10.69</v>
      </c>
      <c r="L25">
        <v>2.77</v>
      </c>
      <c r="M25">
        <v>316.29000000000002</v>
      </c>
      <c r="N25">
        <v>1.47</v>
      </c>
      <c r="O25">
        <v>1.35</v>
      </c>
      <c r="P25">
        <v>439866.46</v>
      </c>
      <c r="Q25">
        <v>4.4400000000000004</v>
      </c>
      <c r="R25">
        <v>1.36</v>
      </c>
      <c r="S25">
        <v>7.07</v>
      </c>
      <c r="T25">
        <v>2.81</v>
      </c>
      <c r="U25">
        <v>1.7600000000000001E-2</v>
      </c>
      <c r="V25">
        <v>944</v>
      </c>
      <c r="W25">
        <v>6886.84</v>
      </c>
      <c r="X25">
        <v>11.54</v>
      </c>
      <c r="Y25">
        <v>71</v>
      </c>
      <c r="Z25">
        <v>492</v>
      </c>
      <c r="AA25">
        <v>52.12</v>
      </c>
      <c r="AB25">
        <v>20265975.48</v>
      </c>
      <c r="AC25">
        <v>41191.01</v>
      </c>
      <c r="AD25">
        <v>61.36</v>
      </c>
      <c r="AE25">
        <v>100.62</v>
      </c>
      <c r="AF25">
        <v>452</v>
      </c>
      <c r="AG25">
        <v>47.88</v>
      </c>
      <c r="AH25">
        <v>-13764796.74</v>
      </c>
      <c r="AI25">
        <v>-30453.09</v>
      </c>
      <c r="AJ25">
        <v>-42.69</v>
      </c>
      <c r="AK25">
        <v>38.75</v>
      </c>
      <c r="AL25">
        <v>1.0999999999999999E-2</v>
      </c>
    </row>
    <row r="26" spans="1:38">
      <c r="A26">
        <v>8</v>
      </c>
      <c r="B26">
        <v>6354317.8899999997</v>
      </c>
      <c r="C26">
        <v>63.54</v>
      </c>
      <c r="D26">
        <v>0.81</v>
      </c>
      <c r="E26">
        <v>14.71</v>
      </c>
      <c r="F26">
        <v>1820.78</v>
      </c>
      <c r="G26">
        <v>-266640</v>
      </c>
      <c r="H26">
        <v>-98.8</v>
      </c>
      <c r="I26">
        <v>-704700.41</v>
      </c>
      <c r="J26">
        <v>-6.76</v>
      </c>
      <c r="K26">
        <v>9.02</v>
      </c>
      <c r="L26">
        <v>2.1800000000000002</v>
      </c>
      <c r="M26">
        <v>269.17</v>
      </c>
      <c r="N26">
        <v>1.36</v>
      </c>
      <c r="O26">
        <v>1.51</v>
      </c>
      <c r="P26">
        <v>549510.19999999995</v>
      </c>
      <c r="Q26">
        <v>3.36</v>
      </c>
      <c r="R26">
        <v>1.8</v>
      </c>
      <c r="S26">
        <v>5.18</v>
      </c>
      <c r="T26">
        <v>2.0099999999999998</v>
      </c>
      <c r="U26">
        <v>1.34E-2</v>
      </c>
      <c r="V26">
        <v>1544</v>
      </c>
      <c r="W26">
        <v>4115.49</v>
      </c>
      <c r="X26">
        <v>5.7</v>
      </c>
      <c r="Y26">
        <v>43.84</v>
      </c>
      <c r="Z26">
        <v>731</v>
      </c>
      <c r="AA26">
        <v>47.34</v>
      </c>
      <c r="AB26">
        <v>24082162.329999998</v>
      </c>
      <c r="AC26">
        <v>32944.129999999997</v>
      </c>
      <c r="AD26">
        <v>52.15</v>
      </c>
      <c r="AE26">
        <v>67.31</v>
      </c>
      <c r="AF26">
        <v>813</v>
      </c>
      <c r="AG26">
        <v>52.66</v>
      </c>
      <c r="AH26">
        <v>-17727844.440000001</v>
      </c>
      <c r="AI26">
        <v>-21805.47</v>
      </c>
      <c r="AJ26">
        <v>-36.08</v>
      </c>
      <c r="AK26">
        <v>22.73</v>
      </c>
      <c r="AL26">
        <v>1.9E-2</v>
      </c>
    </row>
    <row r="27" spans="1:38">
      <c r="A27">
        <v>3</v>
      </c>
      <c r="B27">
        <v>4526524.84</v>
      </c>
      <c r="C27">
        <v>45.27</v>
      </c>
      <c r="D27">
        <v>0.91</v>
      </c>
      <c r="E27">
        <v>10.98</v>
      </c>
      <c r="F27">
        <v>1203.92</v>
      </c>
      <c r="G27">
        <v>-477198.49</v>
      </c>
      <c r="H27">
        <v>-99.23</v>
      </c>
      <c r="I27">
        <v>-801082.42</v>
      </c>
      <c r="J27">
        <v>-5.45</v>
      </c>
      <c r="K27">
        <v>5.65</v>
      </c>
      <c r="L27">
        <v>2.0099999999999998</v>
      </c>
      <c r="M27">
        <v>220.77</v>
      </c>
      <c r="N27">
        <v>1.34</v>
      </c>
      <c r="O27">
        <v>1.22</v>
      </c>
      <c r="P27">
        <v>379574.88</v>
      </c>
      <c r="Q27">
        <v>3.71</v>
      </c>
      <c r="R27">
        <v>1.85</v>
      </c>
      <c r="S27">
        <v>3.01</v>
      </c>
      <c r="T27">
        <v>2.14</v>
      </c>
      <c r="U27">
        <v>1.47E-2</v>
      </c>
      <c r="V27">
        <v>806</v>
      </c>
      <c r="W27">
        <v>5616.04</v>
      </c>
      <c r="X27">
        <v>10.63</v>
      </c>
      <c r="Y27">
        <v>82.88</v>
      </c>
      <c r="Z27">
        <v>422</v>
      </c>
      <c r="AA27">
        <v>52.36</v>
      </c>
      <c r="AB27">
        <v>17669563.27</v>
      </c>
      <c r="AC27">
        <v>41871</v>
      </c>
      <c r="AD27">
        <v>64.16</v>
      </c>
      <c r="AE27">
        <v>116.76</v>
      </c>
      <c r="AF27">
        <v>384</v>
      </c>
      <c r="AG27">
        <v>47.64</v>
      </c>
      <c r="AH27">
        <v>-13143038.43</v>
      </c>
      <c r="AI27">
        <v>-34226.660000000003</v>
      </c>
      <c r="AJ27">
        <v>-48.19</v>
      </c>
      <c r="AK27">
        <v>45.64</v>
      </c>
      <c r="AL27">
        <v>8.9999999999999993E-3</v>
      </c>
    </row>
    <row r="28" spans="1:38">
      <c r="A28">
        <v>2</v>
      </c>
      <c r="B28">
        <v>4864516.3499999996</v>
      </c>
      <c r="C28">
        <v>48.65</v>
      </c>
      <c r="D28">
        <v>0.96</v>
      </c>
      <c r="E28">
        <v>11.7</v>
      </c>
      <c r="F28">
        <v>1217.4100000000001</v>
      </c>
      <c r="G28">
        <v>-625880.59</v>
      </c>
      <c r="H28">
        <v>-99.15</v>
      </c>
      <c r="I28">
        <v>-1191492.58</v>
      </c>
      <c r="J28">
        <v>-8.49</v>
      </c>
      <c r="K28">
        <v>4.08</v>
      </c>
      <c r="L28">
        <v>1.38</v>
      </c>
      <c r="M28">
        <v>143.4</v>
      </c>
      <c r="N28">
        <v>1.41</v>
      </c>
      <c r="O28">
        <v>1.23</v>
      </c>
      <c r="P28">
        <v>292417.68</v>
      </c>
      <c r="Q28">
        <v>4.29</v>
      </c>
      <c r="R28">
        <v>1.74</v>
      </c>
      <c r="S28">
        <v>3.61</v>
      </c>
      <c r="T28">
        <v>2.08</v>
      </c>
      <c r="U28">
        <v>1.7000000000000001E-2</v>
      </c>
      <c r="V28">
        <v>654</v>
      </c>
      <c r="W28">
        <v>7438.1</v>
      </c>
      <c r="X28">
        <v>11.93</v>
      </c>
      <c r="Y28">
        <v>101.26</v>
      </c>
      <c r="Z28">
        <v>349</v>
      </c>
      <c r="AA28">
        <v>53.36</v>
      </c>
      <c r="AB28">
        <v>16795760.420000002</v>
      </c>
      <c r="AC28">
        <v>48125.39</v>
      </c>
      <c r="AD28">
        <v>69.83</v>
      </c>
      <c r="AE28">
        <v>142.19999999999999</v>
      </c>
      <c r="AF28">
        <v>305</v>
      </c>
      <c r="AG28">
        <v>46.64</v>
      </c>
      <c r="AH28">
        <v>-11931244.08</v>
      </c>
      <c r="AI28">
        <v>-39118.83</v>
      </c>
      <c r="AJ28">
        <v>-54.31</v>
      </c>
      <c r="AK28">
        <v>54.4</v>
      </c>
      <c r="AL28">
        <v>7.0000000000000001E-3</v>
      </c>
    </row>
    <row r="29" spans="1:38">
      <c r="A29">
        <v>1</v>
      </c>
      <c r="B29">
        <v>3870022.84</v>
      </c>
      <c r="C29">
        <v>38.700000000000003</v>
      </c>
      <c r="D29">
        <v>1</v>
      </c>
      <c r="E29">
        <v>9.56</v>
      </c>
      <c r="F29">
        <v>957.61</v>
      </c>
      <c r="G29">
        <v>-560103.06999999995</v>
      </c>
      <c r="H29">
        <v>-99.78</v>
      </c>
      <c r="I29">
        <v>-937115.88</v>
      </c>
      <c r="J29">
        <v>-7.85</v>
      </c>
      <c r="K29">
        <v>4.13</v>
      </c>
      <c r="L29">
        <v>1.22</v>
      </c>
      <c r="M29">
        <v>122.04</v>
      </c>
      <c r="N29">
        <v>1.34</v>
      </c>
      <c r="O29">
        <v>1.1000000000000001</v>
      </c>
      <c r="P29">
        <v>258851.3</v>
      </c>
      <c r="Q29">
        <v>3.68</v>
      </c>
      <c r="R29">
        <v>2.2000000000000002</v>
      </c>
      <c r="S29">
        <v>1.89</v>
      </c>
      <c r="T29">
        <v>1.26</v>
      </c>
      <c r="U29">
        <v>1.46E-2</v>
      </c>
      <c r="V29">
        <v>514</v>
      </c>
      <c r="W29">
        <v>7529.23</v>
      </c>
      <c r="X29">
        <v>9.4499999999999993</v>
      </c>
      <c r="Y29">
        <v>128.13999999999999</v>
      </c>
      <c r="Z29">
        <v>283</v>
      </c>
      <c r="AA29">
        <v>55.06</v>
      </c>
      <c r="AB29">
        <v>15125501.26</v>
      </c>
      <c r="AC29">
        <v>53447</v>
      </c>
      <c r="AD29">
        <v>74.11</v>
      </c>
      <c r="AE29">
        <v>178.72</v>
      </c>
      <c r="AF29">
        <v>231</v>
      </c>
      <c r="AG29">
        <v>44.94</v>
      </c>
      <c r="AH29">
        <v>-11255478.41</v>
      </c>
      <c r="AI29">
        <v>-48725.01</v>
      </c>
      <c r="AJ29">
        <v>-69.77</v>
      </c>
      <c r="AK29">
        <v>66.180000000000007</v>
      </c>
      <c r="AL29">
        <v>5.0000000000000001E-3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9"/>
  <sheetViews>
    <sheetView workbookViewId="0">
      <selection activeCell="A21" sqref="A21"/>
    </sheetView>
  </sheetViews>
  <sheetFormatPr defaultRowHeight="15"/>
  <cols>
    <col min="2" max="2" width="10.7109375" bestFit="1" customWidth="1"/>
  </cols>
  <sheetData>
    <row r="1" spans="1:9">
      <c r="A1" s="1" t="s">
        <v>11</v>
      </c>
    </row>
    <row r="2" spans="1:9">
      <c r="A2" t="s">
        <v>0</v>
      </c>
    </row>
    <row r="4" spans="1:9">
      <c r="A4" t="s">
        <v>1</v>
      </c>
      <c r="B4" s="2">
        <v>43831</v>
      </c>
      <c r="E4" s="1" t="s">
        <v>2</v>
      </c>
      <c r="F4" s="1" t="s">
        <v>3</v>
      </c>
      <c r="G4" s="1" t="s">
        <v>4</v>
      </c>
      <c r="H4" s="1" t="s">
        <v>5</v>
      </c>
      <c r="I4" s="1" t="s">
        <v>6</v>
      </c>
    </row>
    <row r="5" spans="1:9">
      <c r="A5" t="s">
        <v>7</v>
      </c>
      <c r="B5" s="2">
        <v>44895</v>
      </c>
      <c r="E5" s="3">
        <v>5.0000000000000001E-3</v>
      </c>
      <c r="F5" s="3">
        <f>AVERAGEIF($AL$22:$AL$42,E5,$E$22:$E$42)</f>
        <v>23.35</v>
      </c>
      <c r="G5" s="3">
        <f t="shared" ref="G5:G12" si="0">AVERAGEIF($AL$22:$AL$42,E5,$L$22:$L$42)</f>
        <v>1.89</v>
      </c>
      <c r="H5" s="3">
        <f>AVERAGEIF($AL$22:$AL$42,E5,$X$22:$X$42)</f>
        <v>10.81</v>
      </c>
      <c r="I5">
        <f>AVERAGEIF($AL$22:$AL$42,E5,$V$22:$V$42)</f>
        <v>417</v>
      </c>
    </row>
    <row r="6" spans="1:9">
      <c r="E6" s="3">
        <f>E5+0.002</f>
        <v>7.0000000000000001E-3</v>
      </c>
      <c r="F6" s="3">
        <f t="shared" ref="F6:F12" si="1">AVERAGEIF($AL$22:$AL$42,E6,$E$22:$E$42)</f>
        <v>23.64</v>
      </c>
      <c r="G6" s="3">
        <f t="shared" si="0"/>
        <v>1.89</v>
      </c>
      <c r="H6" s="3">
        <f t="shared" ref="H6:H12" si="2">AVERAGEIF($AL$22:$AL$42,E6,$X$22:$X$42)</f>
        <v>11.52</v>
      </c>
      <c r="I6">
        <f t="shared" ref="I6:I12" si="3">AVERAGEIF($AL$22:$AL$42,E6,$V$22:$V$42)</f>
        <v>512</v>
      </c>
    </row>
    <row r="7" spans="1:9">
      <c r="A7" t="s">
        <v>8</v>
      </c>
      <c r="B7" s="4">
        <v>0.01</v>
      </c>
      <c r="E7" s="5">
        <f t="shared" ref="E7:E12" si="4">E6+0.002</f>
        <v>9.0000000000000011E-3</v>
      </c>
      <c r="F7" s="5">
        <f t="shared" si="1"/>
        <v>26.27</v>
      </c>
      <c r="G7" s="5">
        <f t="shared" si="0"/>
        <v>1.68</v>
      </c>
      <c r="H7" s="5">
        <f t="shared" si="2"/>
        <v>9.26</v>
      </c>
      <c r="I7">
        <f t="shared" si="3"/>
        <v>629</v>
      </c>
    </row>
    <row r="8" spans="1:9">
      <c r="A8" t="s">
        <v>9</v>
      </c>
      <c r="B8" s="3" t="s">
        <v>10</v>
      </c>
      <c r="E8" s="5">
        <f t="shared" si="4"/>
        <v>1.1000000000000001E-2</v>
      </c>
      <c r="F8" s="5">
        <f t="shared" si="1"/>
        <v>28.27</v>
      </c>
      <c r="G8" s="5">
        <f t="shared" si="0"/>
        <v>1.77</v>
      </c>
      <c r="H8" s="5">
        <f t="shared" si="2"/>
        <v>10.029999999999999</v>
      </c>
      <c r="I8">
        <f t="shared" si="3"/>
        <v>746</v>
      </c>
    </row>
    <row r="9" spans="1:9">
      <c r="E9" s="5">
        <f t="shared" si="4"/>
        <v>1.3000000000000001E-2</v>
      </c>
      <c r="F9" s="5">
        <f t="shared" si="1"/>
        <v>29.88</v>
      </c>
      <c r="G9" s="5">
        <f t="shared" si="0"/>
        <v>2.4500000000000002</v>
      </c>
      <c r="H9" s="5">
        <f t="shared" si="2"/>
        <v>7.63</v>
      </c>
      <c r="I9">
        <f t="shared" si="3"/>
        <v>863</v>
      </c>
    </row>
    <row r="10" spans="1:9">
      <c r="E10" s="3">
        <f t="shared" si="4"/>
        <v>1.5000000000000001E-2</v>
      </c>
      <c r="F10" s="3">
        <f t="shared" si="1"/>
        <v>31.87</v>
      </c>
      <c r="G10" s="3">
        <f t="shared" si="0"/>
        <v>3.19</v>
      </c>
      <c r="H10" s="3">
        <f t="shared" si="2"/>
        <v>8.5399999999999991</v>
      </c>
      <c r="I10">
        <f t="shared" si="3"/>
        <v>986</v>
      </c>
    </row>
    <row r="11" spans="1:9">
      <c r="E11" s="3">
        <f t="shared" si="4"/>
        <v>1.7000000000000001E-2</v>
      </c>
      <c r="F11" s="3">
        <f t="shared" si="1"/>
        <v>29.39</v>
      </c>
      <c r="G11" s="3">
        <f t="shared" si="0"/>
        <v>3.52</v>
      </c>
      <c r="H11" s="3">
        <f t="shared" si="2"/>
        <v>6.99</v>
      </c>
      <c r="I11">
        <f t="shared" si="3"/>
        <v>1084</v>
      </c>
    </row>
    <row r="12" spans="1:9">
      <c r="E12" s="3">
        <f t="shared" si="4"/>
        <v>1.9000000000000003E-2</v>
      </c>
      <c r="F12" s="3">
        <f t="shared" si="1"/>
        <v>33.57</v>
      </c>
      <c r="G12" s="3">
        <f t="shared" si="0"/>
        <v>4.1399999999999997</v>
      </c>
      <c r="H12" s="3">
        <f t="shared" si="2"/>
        <v>7.92</v>
      </c>
      <c r="I12">
        <f t="shared" si="3"/>
        <v>1202</v>
      </c>
    </row>
    <row r="13" spans="1:9">
      <c r="E13" s="3"/>
      <c r="F13" s="3"/>
      <c r="G13" s="3"/>
      <c r="H13" s="3"/>
    </row>
    <row r="14" spans="1:9">
      <c r="E14" s="3"/>
      <c r="F14" s="3"/>
      <c r="G14" s="3"/>
      <c r="H14" s="3"/>
    </row>
    <row r="15" spans="1:9">
      <c r="E15" s="3"/>
      <c r="F15" s="3"/>
      <c r="G15" s="3"/>
      <c r="H15" s="3"/>
    </row>
    <row r="21" spans="1:38">
      <c r="A21" t="s">
        <v>302</v>
      </c>
      <c r="B21" t="s">
        <v>303</v>
      </c>
      <c r="C21" t="s">
        <v>304</v>
      </c>
      <c r="D21" t="s">
        <v>305</v>
      </c>
      <c r="E21" t="s">
        <v>3</v>
      </c>
      <c r="F21" t="s">
        <v>306</v>
      </c>
      <c r="G21" t="s">
        <v>307</v>
      </c>
      <c r="H21" t="s">
        <v>308</v>
      </c>
      <c r="I21" t="s">
        <v>309</v>
      </c>
      <c r="J21" t="s">
        <v>310</v>
      </c>
      <c r="K21" t="s">
        <v>311</v>
      </c>
      <c r="L21" t="s">
        <v>4</v>
      </c>
      <c r="M21" t="s">
        <v>312</v>
      </c>
      <c r="N21" t="s">
        <v>313</v>
      </c>
      <c r="O21" t="s">
        <v>314</v>
      </c>
      <c r="P21" t="s">
        <v>315</v>
      </c>
      <c r="Q21" t="s">
        <v>316</v>
      </c>
      <c r="R21" t="s">
        <v>317</v>
      </c>
      <c r="S21" t="s">
        <v>318</v>
      </c>
      <c r="T21" t="s">
        <v>319</v>
      </c>
      <c r="U21" t="s">
        <v>320</v>
      </c>
      <c r="V21" t="s">
        <v>321</v>
      </c>
      <c r="W21" t="s">
        <v>322</v>
      </c>
      <c r="X21" t="s">
        <v>323</v>
      </c>
      <c r="Y21" t="s">
        <v>324</v>
      </c>
      <c r="Z21" t="s">
        <v>325</v>
      </c>
      <c r="AA21" t="s">
        <v>326</v>
      </c>
      <c r="AB21" t="s">
        <v>327</v>
      </c>
      <c r="AC21" t="s">
        <v>328</v>
      </c>
      <c r="AD21" t="s">
        <v>329</v>
      </c>
      <c r="AE21" t="s">
        <v>330</v>
      </c>
      <c r="AF21" t="s">
        <v>331</v>
      </c>
      <c r="AG21" t="s">
        <v>332</v>
      </c>
      <c r="AH21" t="s">
        <v>333</v>
      </c>
      <c r="AI21" t="s">
        <v>334</v>
      </c>
      <c r="AJ21" t="s">
        <v>335</v>
      </c>
      <c r="AK21" t="s">
        <v>336</v>
      </c>
      <c r="AL21" t="s">
        <v>337</v>
      </c>
    </row>
    <row r="22" spans="1:38">
      <c r="A22">
        <v>8</v>
      </c>
      <c r="B22">
        <v>13251724.91</v>
      </c>
      <c r="C22">
        <v>132.52000000000001</v>
      </c>
      <c r="D22">
        <v>1.47</v>
      </c>
      <c r="E22">
        <v>33.57</v>
      </c>
      <c r="F22">
        <v>2281.33</v>
      </c>
      <c r="G22">
        <v>-813277.25</v>
      </c>
      <c r="H22">
        <v>-99.86</v>
      </c>
      <c r="I22">
        <v>-1055429.76</v>
      </c>
      <c r="J22">
        <v>-8.1</v>
      </c>
      <c r="K22">
        <v>12.56</v>
      </c>
      <c r="L22">
        <v>4.1399999999999997</v>
      </c>
      <c r="M22">
        <v>281.5</v>
      </c>
      <c r="N22">
        <v>1.39</v>
      </c>
      <c r="O22">
        <v>1.43</v>
      </c>
      <c r="P22">
        <v>746520.16</v>
      </c>
      <c r="Q22">
        <v>6.32</v>
      </c>
      <c r="R22">
        <v>1.86</v>
      </c>
      <c r="S22">
        <v>15.12</v>
      </c>
      <c r="T22">
        <v>2.71</v>
      </c>
      <c r="U22">
        <v>2.2499999999999999E-2</v>
      </c>
      <c r="V22">
        <v>1202</v>
      </c>
      <c r="W22">
        <v>11024.73</v>
      </c>
      <c r="X22">
        <v>7.92</v>
      </c>
      <c r="Y22">
        <v>46.63</v>
      </c>
      <c r="Z22">
        <v>593</v>
      </c>
      <c r="AA22">
        <v>49.33</v>
      </c>
      <c r="AB22">
        <v>47124112.719999999</v>
      </c>
      <c r="AC22">
        <v>79467.31</v>
      </c>
      <c r="AD22">
        <v>54.21</v>
      </c>
      <c r="AE22">
        <v>69.8</v>
      </c>
      <c r="AF22">
        <v>609</v>
      </c>
      <c r="AG22">
        <v>50.67</v>
      </c>
      <c r="AH22">
        <v>-33872387.810000002</v>
      </c>
      <c r="AI22">
        <v>-55619.68</v>
      </c>
      <c r="AJ22">
        <v>-37.15</v>
      </c>
      <c r="AK22">
        <v>24.08</v>
      </c>
      <c r="AL22">
        <v>1.9E-2</v>
      </c>
    </row>
    <row r="23" spans="1:38">
      <c r="A23">
        <v>7</v>
      </c>
      <c r="B23">
        <v>11194767.92</v>
      </c>
      <c r="C23">
        <v>111.95</v>
      </c>
      <c r="D23">
        <v>1.5</v>
      </c>
      <c r="E23">
        <v>29.39</v>
      </c>
      <c r="F23">
        <v>1965.43</v>
      </c>
      <c r="G23">
        <v>-813277.25</v>
      </c>
      <c r="H23">
        <v>-100</v>
      </c>
      <c r="I23">
        <v>-1284027.76</v>
      </c>
      <c r="J23">
        <v>-8.34</v>
      </c>
      <c r="K23">
        <v>8.7200000000000006</v>
      </c>
      <c r="L23">
        <v>3.52</v>
      </c>
      <c r="M23">
        <v>235.63</v>
      </c>
      <c r="N23">
        <v>1.35</v>
      </c>
      <c r="O23">
        <v>1.39</v>
      </c>
      <c r="P23">
        <v>747036.49</v>
      </c>
      <c r="Q23">
        <v>5.0999999999999996</v>
      </c>
      <c r="R23">
        <v>2.4300000000000002</v>
      </c>
      <c r="S23">
        <v>9.85</v>
      </c>
      <c r="T23">
        <v>2.13</v>
      </c>
      <c r="U23">
        <v>1.8200000000000001E-2</v>
      </c>
      <c r="V23">
        <v>1084</v>
      </c>
      <c r="W23">
        <v>10327.280000000001</v>
      </c>
      <c r="X23">
        <v>6.99</v>
      </c>
      <c r="Y23">
        <v>51.58</v>
      </c>
      <c r="Z23">
        <v>534</v>
      </c>
      <c r="AA23">
        <v>49.26</v>
      </c>
      <c r="AB23">
        <v>42852262.689999998</v>
      </c>
      <c r="AC23">
        <v>80247.679999999993</v>
      </c>
      <c r="AD23">
        <v>56.52</v>
      </c>
      <c r="AE23">
        <v>76.28</v>
      </c>
      <c r="AF23">
        <v>550</v>
      </c>
      <c r="AG23">
        <v>50.74</v>
      </c>
      <c r="AH23">
        <v>-31657494.77</v>
      </c>
      <c r="AI23">
        <v>-57559.08</v>
      </c>
      <c r="AJ23">
        <v>-41.09</v>
      </c>
      <c r="AK23">
        <v>27.6</v>
      </c>
      <c r="AL23">
        <v>1.7000000000000001E-2</v>
      </c>
    </row>
    <row r="24" spans="1:38">
      <c r="A24">
        <v>6</v>
      </c>
      <c r="B24">
        <v>12399365.890000001</v>
      </c>
      <c r="C24">
        <v>123.99</v>
      </c>
      <c r="D24">
        <v>1.52</v>
      </c>
      <c r="E24">
        <v>31.87</v>
      </c>
      <c r="F24">
        <v>2099.39</v>
      </c>
      <c r="G24">
        <v>-927937.5</v>
      </c>
      <c r="H24">
        <v>-99.81</v>
      </c>
      <c r="I24">
        <v>-1619930.65</v>
      </c>
      <c r="J24">
        <v>-9.98</v>
      </c>
      <c r="K24">
        <v>7.65</v>
      </c>
      <c r="L24">
        <v>3.19</v>
      </c>
      <c r="M24">
        <v>210.43</v>
      </c>
      <c r="N24">
        <v>1.4</v>
      </c>
      <c r="O24">
        <v>1.36</v>
      </c>
      <c r="P24">
        <v>843436.95</v>
      </c>
      <c r="Q24">
        <v>5.44</v>
      </c>
      <c r="R24">
        <v>2.59</v>
      </c>
      <c r="S24">
        <v>10.210000000000001</v>
      </c>
      <c r="T24">
        <v>2.4</v>
      </c>
      <c r="U24">
        <v>1.9400000000000001E-2</v>
      </c>
      <c r="V24">
        <v>986</v>
      </c>
      <c r="W24">
        <v>12575.42</v>
      </c>
      <c r="X24">
        <v>8.5399999999999991</v>
      </c>
      <c r="Y24">
        <v>56.55</v>
      </c>
      <c r="Z24">
        <v>499</v>
      </c>
      <c r="AA24">
        <v>50.61</v>
      </c>
      <c r="AB24">
        <v>43686966.909999996</v>
      </c>
      <c r="AC24">
        <v>87549.03</v>
      </c>
      <c r="AD24">
        <v>58.46</v>
      </c>
      <c r="AE24">
        <v>81.87</v>
      </c>
      <c r="AF24">
        <v>487</v>
      </c>
      <c r="AG24">
        <v>49.39</v>
      </c>
      <c r="AH24">
        <v>-31287601.02</v>
      </c>
      <c r="AI24">
        <v>-64245.59</v>
      </c>
      <c r="AJ24">
        <v>-42.61</v>
      </c>
      <c r="AK24">
        <v>30.6</v>
      </c>
      <c r="AL24">
        <v>1.4999999999999999E-2</v>
      </c>
    </row>
    <row r="25" spans="1:38">
      <c r="A25">
        <v>5</v>
      </c>
      <c r="B25">
        <v>11429585.33</v>
      </c>
      <c r="C25">
        <v>114.3</v>
      </c>
      <c r="D25">
        <v>1.59</v>
      </c>
      <c r="E25">
        <v>29.88</v>
      </c>
      <c r="F25">
        <v>1884.97</v>
      </c>
      <c r="G25">
        <v>-813277.25</v>
      </c>
      <c r="H25">
        <v>-98.25</v>
      </c>
      <c r="I25">
        <v>-1548305.17</v>
      </c>
      <c r="J25">
        <v>-12.22</v>
      </c>
      <c r="K25">
        <v>7.38</v>
      </c>
      <c r="L25">
        <v>2.4500000000000002</v>
      </c>
      <c r="M25">
        <v>154.22999999999999</v>
      </c>
      <c r="N25">
        <v>1.39</v>
      </c>
      <c r="O25">
        <v>1.36</v>
      </c>
      <c r="P25">
        <v>939846.59</v>
      </c>
      <c r="Q25">
        <v>4.33</v>
      </c>
      <c r="R25">
        <v>2.46</v>
      </c>
      <c r="S25">
        <v>9.94</v>
      </c>
      <c r="T25">
        <v>1.9</v>
      </c>
      <c r="U25">
        <v>1.55E-2</v>
      </c>
      <c r="V25">
        <v>863</v>
      </c>
      <c r="W25">
        <v>13244.02</v>
      </c>
      <c r="X25">
        <v>7.63</v>
      </c>
      <c r="Y25">
        <v>64.400000000000006</v>
      </c>
      <c r="Z25">
        <v>437</v>
      </c>
      <c r="AA25">
        <v>50.64</v>
      </c>
      <c r="AB25">
        <v>40412280.469999999</v>
      </c>
      <c r="AC25">
        <v>92476.61</v>
      </c>
      <c r="AD25">
        <v>60.23</v>
      </c>
      <c r="AE25">
        <v>94.44</v>
      </c>
      <c r="AF25">
        <v>426</v>
      </c>
      <c r="AG25">
        <v>49.36</v>
      </c>
      <c r="AH25">
        <v>-28982695.140000001</v>
      </c>
      <c r="AI25">
        <v>-68034.5</v>
      </c>
      <c r="AJ25">
        <v>-46.34</v>
      </c>
      <c r="AK25">
        <v>33.58</v>
      </c>
      <c r="AL25">
        <v>1.2999999999999999E-2</v>
      </c>
    </row>
    <row r="26" spans="1:38">
      <c r="A26">
        <v>2</v>
      </c>
      <c r="B26">
        <v>8564234.6999999993</v>
      </c>
      <c r="C26">
        <v>85.64</v>
      </c>
      <c r="D26">
        <v>1.75</v>
      </c>
      <c r="E26">
        <v>23.64</v>
      </c>
      <c r="F26">
        <v>1347.82</v>
      </c>
      <c r="G26">
        <v>-944405.55</v>
      </c>
      <c r="H26">
        <v>-99.59</v>
      </c>
      <c r="I26">
        <v>-1332839.72</v>
      </c>
      <c r="J26">
        <v>-12.5</v>
      </c>
      <c r="K26">
        <v>6.43</v>
      </c>
      <c r="L26">
        <v>1.89</v>
      </c>
      <c r="M26">
        <v>107.86</v>
      </c>
      <c r="N26">
        <v>1.42</v>
      </c>
      <c r="O26">
        <v>1.1100000000000001</v>
      </c>
      <c r="P26">
        <v>598564.51</v>
      </c>
      <c r="Q26">
        <v>4.45</v>
      </c>
      <c r="R26">
        <v>2.5299999999999998</v>
      </c>
      <c r="S26">
        <v>7.21</v>
      </c>
      <c r="T26">
        <v>1.87</v>
      </c>
      <c r="U26">
        <v>1.5900000000000001E-2</v>
      </c>
      <c r="V26">
        <v>512</v>
      </c>
      <c r="W26">
        <v>16727.02</v>
      </c>
      <c r="X26">
        <v>11.52</v>
      </c>
      <c r="Y26">
        <v>107.7</v>
      </c>
      <c r="Z26">
        <v>287</v>
      </c>
      <c r="AA26">
        <v>56.05</v>
      </c>
      <c r="AB26">
        <v>29144334</v>
      </c>
      <c r="AC26">
        <v>101548.2</v>
      </c>
      <c r="AD26">
        <v>69.77</v>
      </c>
      <c r="AE26">
        <v>149.77000000000001</v>
      </c>
      <c r="AF26">
        <v>225</v>
      </c>
      <c r="AG26">
        <v>43.95</v>
      </c>
      <c r="AH26">
        <v>-20580099.300000001</v>
      </c>
      <c r="AI26">
        <v>-91467.11</v>
      </c>
      <c r="AJ26">
        <v>-62.77</v>
      </c>
      <c r="AK26">
        <v>54.04</v>
      </c>
      <c r="AL26">
        <v>7.0000000000000001E-3</v>
      </c>
    </row>
    <row r="27" spans="1:38">
      <c r="A27">
        <v>1</v>
      </c>
      <c r="B27">
        <v>8435987.8900000006</v>
      </c>
      <c r="C27">
        <v>84.36</v>
      </c>
      <c r="D27">
        <v>1.85</v>
      </c>
      <c r="E27">
        <v>23.35</v>
      </c>
      <c r="F27">
        <v>1260.08</v>
      </c>
      <c r="G27">
        <v>-1101806.48</v>
      </c>
      <c r="H27">
        <v>-99.52</v>
      </c>
      <c r="I27">
        <v>-2054936.96</v>
      </c>
      <c r="J27">
        <v>-12.37</v>
      </c>
      <c r="K27">
        <v>4.1100000000000003</v>
      </c>
      <c r="L27">
        <v>1.89</v>
      </c>
      <c r="M27">
        <v>101.88</v>
      </c>
      <c r="N27">
        <v>1.42</v>
      </c>
      <c r="O27">
        <v>1.18</v>
      </c>
      <c r="P27">
        <v>1108124.78</v>
      </c>
      <c r="Q27">
        <v>2.64</v>
      </c>
      <c r="R27">
        <v>3.17</v>
      </c>
      <c r="S27">
        <v>5.66</v>
      </c>
      <c r="T27">
        <v>1.48</v>
      </c>
      <c r="U27">
        <v>9.4000000000000004E-3</v>
      </c>
      <c r="V27">
        <v>417</v>
      </c>
      <c r="W27">
        <v>20230.189999999999</v>
      </c>
      <c r="X27">
        <v>10.81</v>
      </c>
      <c r="Y27">
        <v>131.91999999999999</v>
      </c>
      <c r="Z27">
        <v>228</v>
      </c>
      <c r="AA27">
        <v>54.68</v>
      </c>
      <c r="AB27">
        <v>28309054.870000001</v>
      </c>
      <c r="AC27">
        <v>124162.52</v>
      </c>
      <c r="AD27">
        <v>75.849999999999994</v>
      </c>
      <c r="AE27">
        <v>183.95</v>
      </c>
      <c r="AF27">
        <v>189</v>
      </c>
      <c r="AG27">
        <v>45.32</v>
      </c>
      <c r="AH27">
        <v>-19873066.989999998</v>
      </c>
      <c r="AI27">
        <v>-105148.5</v>
      </c>
      <c r="AJ27">
        <v>-67.64</v>
      </c>
      <c r="AK27">
        <v>69.16</v>
      </c>
      <c r="AL27">
        <v>5.0000000000000001E-3</v>
      </c>
    </row>
    <row r="28" spans="1:38">
      <c r="A28">
        <v>4</v>
      </c>
      <c r="B28">
        <v>10663737.699999999</v>
      </c>
      <c r="C28">
        <v>106.64</v>
      </c>
      <c r="D28">
        <v>1.62</v>
      </c>
      <c r="E28">
        <v>28.27</v>
      </c>
      <c r="F28">
        <v>1740.16</v>
      </c>
      <c r="G28">
        <v>-813277.25</v>
      </c>
      <c r="H28">
        <v>-98.36</v>
      </c>
      <c r="I28">
        <v>-1676382.44</v>
      </c>
      <c r="J28">
        <v>-15.93</v>
      </c>
      <c r="K28">
        <v>6.36</v>
      </c>
      <c r="L28">
        <v>1.77</v>
      </c>
      <c r="M28">
        <v>109.24</v>
      </c>
      <c r="N28">
        <v>1.42</v>
      </c>
      <c r="O28">
        <v>1.36</v>
      </c>
      <c r="P28">
        <v>733222.05</v>
      </c>
      <c r="Q28">
        <v>5.29</v>
      </c>
      <c r="R28">
        <v>2.35</v>
      </c>
      <c r="S28">
        <v>9.7200000000000006</v>
      </c>
      <c r="T28">
        <v>2.31</v>
      </c>
      <c r="U28">
        <v>1.89E-2</v>
      </c>
      <c r="V28">
        <v>746</v>
      </c>
      <c r="W28">
        <v>14294.55</v>
      </c>
      <c r="X28">
        <v>10.029999999999999</v>
      </c>
      <c r="Y28">
        <v>74.430000000000007</v>
      </c>
      <c r="Z28">
        <v>381</v>
      </c>
      <c r="AA28">
        <v>51.07</v>
      </c>
      <c r="AB28">
        <v>35897898.82</v>
      </c>
      <c r="AC28">
        <v>94220.21</v>
      </c>
      <c r="AD28">
        <v>64.73</v>
      </c>
      <c r="AE28">
        <v>109.06</v>
      </c>
      <c r="AF28">
        <v>365</v>
      </c>
      <c r="AG28">
        <v>48.93</v>
      </c>
      <c r="AH28">
        <v>-25234161.120000001</v>
      </c>
      <c r="AI28">
        <v>-69134.69</v>
      </c>
      <c r="AJ28">
        <v>-47.08</v>
      </c>
      <c r="AK28">
        <v>38.29</v>
      </c>
      <c r="AL28">
        <v>1.0999999999999999E-2</v>
      </c>
    </row>
    <row r="29" spans="1:38">
      <c r="A29">
        <v>3</v>
      </c>
      <c r="B29">
        <v>9736097.8800000008</v>
      </c>
      <c r="C29">
        <v>97.36</v>
      </c>
      <c r="D29">
        <v>1.69</v>
      </c>
      <c r="E29">
        <v>26.27</v>
      </c>
      <c r="F29">
        <v>1554.85</v>
      </c>
      <c r="G29">
        <v>-795375</v>
      </c>
      <c r="H29">
        <v>-97.99</v>
      </c>
      <c r="I29">
        <v>-1963874.03</v>
      </c>
      <c r="J29">
        <v>-15.61</v>
      </c>
      <c r="K29">
        <v>4.96</v>
      </c>
      <c r="L29">
        <v>1.68</v>
      </c>
      <c r="M29">
        <v>99.64</v>
      </c>
      <c r="N29">
        <v>1.43</v>
      </c>
      <c r="O29">
        <v>1.23</v>
      </c>
      <c r="P29">
        <v>469089.3</v>
      </c>
      <c r="Q29">
        <v>7.27</v>
      </c>
      <c r="R29">
        <v>3.23</v>
      </c>
      <c r="S29">
        <v>6.46</v>
      </c>
      <c r="T29">
        <v>1.72</v>
      </c>
      <c r="U29">
        <v>2.5899999999999999E-2</v>
      </c>
      <c r="V29">
        <v>629</v>
      </c>
      <c r="W29">
        <v>15478.69</v>
      </c>
      <c r="X29">
        <v>9.26</v>
      </c>
      <c r="Y29">
        <v>87.8</v>
      </c>
      <c r="Z29">
        <v>338</v>
      </c>
      <c r="AA29">
        <v>53.74</v>
      </c>
      <c r="AB29">
        <v>32325863.010000002</v>
      </c>
      <c r="AC29">
        <v>95638.65</v>
      </c>
      <c r="AD29">
        <v>66.349999999999994</v>
      </c>
      <c r="AE29">
        <v>127.32</v>
      </c>
      <c r="AF29">
        <v>291</v>
      </c>
      <c r="AG29">
        <v>46.26</v>
      </c>
      <c r="AH29">
        <v>-22589765.120000001</v>
      </c>
      <c r="AI29">
        <v>-77628.06</v>
      </c>
      <c r="AJ29">
        <v>-57.04</v>
      </c>
      <c r="AK29">
        <v>41.91</v>
      </c>
      <c r="AL29">
        <v>8.9999999999999993E-3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1"/>
  <sheetViews>
    <sheetView workbookViewId="0">
      <selection activeCell="K31" sqref="K31"/>
    </sheetView>
  </sheetViews>
  <sheetFormatPr defaultRowHeight="15"/>
  <cols>
    <col min="2" max="2" width="10.7109375" bestFit="1" customWidth="1"/>
  </cols>
  <sheetData>
    <row r="1" spans="1:9">
      <c r="A1" s="1" t="s">
        <v>11</v>
      </c>
    </row>
    <row r="2" spans="1:9">
      <c r="A2" t="s">
        <v>0</v>
      </c>
    </row>
    <row r="4" spans="1:9">
      <c r="A4" t="s">
        <v>1</v>
      </c>
      <c r="B4" s="2">
        <v>42522</v>
      </c>
      <c r="E4" s="1" t="s">
        <v>2</v>
      </c>
      <c r="F4" s="1" t="s">
        <v>3</v>
      </c>
      <c r="G4" s="1" t="s">
        <v>4</v>
      </c>
      <c r="H4" s="1" t="s">
        <v>5</v>
      </c>
      <c r="I4" s="1" t="s">
        <v>6</v>
      </c>
    </row>
    <row r="5" spans="1:9">
      <c r="A5" t="s">
        <v>7</v>
      </c>
      <c r="B5" s="2">
        <v>44895</v>
      </c>
      <c r="E5" s="3">
        <v>5.0000000000000001E-3</v>
      </c>
      <c r="F5" s="3">
        <f>AVERAGEIF($AL$22:$AL$42,E5,$E$22:$E$42)</f>
        <v>15.99</v>
      </c>
      <c r="G5" s="3">
        <f t="shared" ref="G5:G12" si="0">AVERAGEIF($AL$22:$AL$42,E5,$L$22:$L$42)</f>
        <v>1.39</v>
      </c>
      <c r="H5" s="3">
        <f>AVERAGEIF($AL$22:$AL$42,E5,$X$22:$X$42)</f>
        <v>10.15</v>
      </c>
      <c r="I5">
        <f>AVERAGEIF($AL$22:$AL$42,E5,$V$22:$V$42)</f>
        <v>930</v>
      </c>
    </row>
    <row r="6" spans="1:9">
      <c r="E6" s="3">
        <f>E5+0.005</f>
        <v>0.01</v>
      </c>
      <c r="F6" s="3">
        <f t="shared" ref="F6:F12" si="1">AVERAGEIF($AL$22:$AL$42,E6,$E$22:$E$42)</f>
        <v>21.89</v>
      </c>
      <c r="G6" s="3">
        <f t="shared" si="0"/>
        <v>1.67</v>
      </c>
      <c r="H6" s="3">
        <f t="shared" ref="H6:H12" si="2">AVERAGEIF($AL$22:$AL$42,E6,$X$22:$X$42)</f>
        <v>11.98</v>
      </c>
      <c r="I6">
        <f t="shared" ref="I6:I12" si="3">AVERAGEIF($AL$22:$AL$42,E6,$V$22:$V$42)</f>
        <v>1544</v>
      </c>
    </row>
    <row r="7" spans="1:9">
      <c r="A7" t="s">
        <v>8</v>
      </c>
      <c r="B7" s="4">
        <v>0.01</v>
      </c>
      <c r="E7" s="3">
        <f t="shared" ref="E7:E12" si="4">E6+0.005</f>
        <v>1.4999999999999999E-2</v>
      </c>
      <c r="F7" s="5">
        <f t="shared" si="1"/>
        <v>22.4</v>
      </c>
      <c r="G7" s="5">
        <f t="shared" si="0"/>
        <v>2.31</v>
      </c>
      <c r="H7" s="5">
        <f t="shared" si="2"/>
        <v>8.5399999999999991</v>
      </c>
      <c r="I7">
        <f t="shared" si="3"/>
        <v>2202</v>
      </c>
    </row>
    <row r="8" spans="1:9">
      <c r="A8" t="s">
        <v>9</v>
      </c>
      <c r="B8" s="3" t="s">
        <v>10</v>
      </c>
      <c r="E8" s="3">
        <f t="shared" si="4"/>
        <v>0.02</v>
      </c>
      <c r="F8" s="5">
        <f t="shared" si="1"/>
        <v>21.13</v>
      </c>
      <c r="G8" s="5">
        <f t="shared" si="0"/>
        <v>2.5099999999999998</v>
      </c>
      <c r="H8" s="5">
        <f t="shared" si="2"/>
        <v>5.64</v>
      </c>
      <c r="I8">
        <f t="shared" si="3"/>
        <v>2891</v>
      </c>
    </row>
    <row r="9" spans="1:9">
      <c r="E9" s="3">
        <f t="shared" si="4"/>
        <v>2.5000000000000001E-2</v>
      </c>
      <c r="F9" s="5">
        <f t="shared" si="1"/>
        <v>16.260000000000002</v>
      </c>
      <c r="G9" s="5">
        <f t="shared" si="0"/>
        <v>1.52</v>
      </c>
      <c r="H9" s="5">
        <f t="shared" si="2"/>
        <v>4.45</v>
      </c>
      <c r="I9">
        <f t="shared" si="3"/>
        <v>3593</v>
      </c>
    </row>
    <row r="10" spans="1:9">
      <c r="E10" s="3">
        <f t="shared" si="4"/>
        <v>3.0000000000000002E-2</v>
      </c>
      <c r="F10" s="3">
        <f t="shared" si="1"/>
        <v>13.49</v>
      </c>
      <c r="G10" s="3">
        <f t="shared" si="0"/>
        <v>0.72</v>
      </c>
      <c r="H10" s="3">
        <f t="shared" si="2"/>
        <v>3.37</v>
      </c>
      <c r="I10">
        <f t="shared" si="3"/>
        <v>4289</v>
      </c>
    </row>
    <row r="11" spans="1:9">
      <c r="E11" s="3">
        <f t="shared" si="4"/>
        <v>3.5000000000000003E-2</v>
      </c>
      <c r="F11" s="3">
        <f t="shared" si="1"/>
        <v>8.1199999999999992</v>
      </c>
      <c r="G11" s="3">
        <f t="shared" si="0"/>
        <v>0.27</v>
      </c>
      <c r="H11" s="3">
        <f t="shared" si="2"/>
        <v>2.4</v>
      </c>
      <c r="I11">
        <f t="shared" si="3"/>
        <v>5024</v>
      </c>
    </row>
    <row r="12" spans="1:9">
      <c r="E12" s="3">
        <f t="shared" si="4"/>
        <v>0.04</v>
      </c>
      <c r="F12" s="3">
        <f t="shared" si="1"/>
        <v>5.14</v>
      </c>
      <c r="G12" s="3">
        <f t="shared" si="0"/>
        <v>0.18</v>
      </c>
      <c r="H12" s="3">
        <f t="shared" si="2"/>
        <v>2.1</v>
      </c>
      <c r="I12">
        <f t="shared" si="3"/>
        <v>5787</v>
      </c>
    </row>
    <row r="21" spans="1:38">
      <c r="A21" t="s">
        <v>302</v>
      </c>
      <c r="B21" t="s">
        <v>303</v>
      </c>
      <c r="C21" t="s">
        <v>304</v>
      </c>
      <c r="D21" t="s">
        <v>305</v>
      </c>
      <c r="E21" t="s">
        <v>3</v>
      </c>
      <c r="F21" t="s">
        <v>306</v>
      </c>
      <c r="G21" t="s">
        <v>307</v>
      </c>
      <c r="H21" t="s">
        <v>308</v>
      </c>
      <c r="I21" t="s">
        <v>309</v>
      </c>
      <c r="J21" t="s">
        <v>310</v>
      </c>
      <c r="K21" t="s">
        <v>311</v>
      </c>
      <c r="L21" t="s">
        <v>4</v>
      </c>
      <c r="M21" t="s">
        <v>312</v>
      </c>
      <c r="N21" t="s">
        <v>313</v>
      </c>
      <c r="O21" t="s">
        <v>314</v>
      </c>
      <c r="P21" t="s">
        <v>315</v>
      </c>
      <c r="Q21" t="s">
        <v>316</v>
      </c>
      <c r="R21" t="s">
        <v>317</v>
      </c>
      <c r="S21" t="s">
        <v>318</v>
      </c>
      <c r="T21" t="s">
        <v>319</v>
      </c>
      <c r="U21" t="s">
        <v>320</v>
      </c>
      <c r="V21" t="s">
        <v>321</v>
      </c>
      <c r="W21" t="s">
        <v>322</v>
      </c>
      <c r="X21" t="s">
        <v>323</v>
      </c>
      <c r="Y21" t="s">
        <v>324</v>
      </c>
      <c r="Z21" t="s">
        <v>325</v>
      </c>
      <c r="AA21" t="s">
        <v>326</v>
      </c>
      <c r="AB21" t="s">
        <v>327</v>
      </c>
      <c r="AC21" t="s">
        <v>328</v>
      </c>
      <c r="AD21" t="s">
        <v>329</v>
      </c>
      <c r="AE21" t="s">
        <v>330</v>
      </c>
      <c r="AF21" t="s">
        <v>331</v>
      </c>
      <c r="AG21" t="s">
        <v>332</v>
      </c>
      <c r="AH21" t="s">
        <v>333</v>
      </c>
      <c r="AI21" t="s">
        <v>334</v>
      </c>
      <c r="AJ21" t="s">
        <v>335</v>
      </c>
      <c r="AK21" t="s">
        <v>336</v>
      </c>
      <c r="AL21" t="s">
        <v>337</v>
      </c>
    </row>
    <row r="22" spans="1:38">
      <c r="A22">
        <v>4</v>
      </c>
      <c r="B22">
        <v>24774238.27</v>
      </c>
      <c r="C22">
        <v>247.74</v>
      </c>
      <c r="D22">
        <v>1.1000000000000001</v>
      </c>
      <c r="E22">
        <v>21.13</v>
      </c>
      <c r="F22">
        <v>1923.91</v>
      </c>
      <c r="G22">
        <v>-1325625</v>
      </c>
      <c r="H22">
        <v>-99.86</v>
      </c>
      <c r="I22">
        <v>-1683747.77</v>
      </c>
      <c r="J22">
        <v>-8.43</v>
      </c>
      <c r="K22">
        <v>14.71</v>
      </c>
      <c r="L22">
        <v>2.5099999999999998</v>
      </c>
      <c r="M22">
        <v>228.16</v>
      </c>
      <c r="N22">
        <v>1.34</v>
      </c>
      <c r="O22">
        <v>1.49</v>
      </c>
      <c r="P22">
        <v>2606256.83</v>
      </c>
      <c r="Q22">
        <v>1.65</v>
      </c>
      <c r="R22">
        <v>1.79</v>
      </c>
      <c r="S22">
        <v>8.8000000000000007</v>
      </c>
      <c r="T22">
        <v>2.0299999999999998</v>
      </c>
      <c r="U22">
        <v>8.8000000000000005E-3</v>
      </c>
      <c r="V22">
        <v>2891</v>
      </c>
      <c r="W22">
        <v>8569.44</v>
      </c>
      <c r="X22">
        <v>5.64</v>
      </c>
      <c r="Y22">
        <v>42.82</v>
      </c>
      <c r="Z22">
        <v>1373</v>
      </c>
      <c r="AA22">
        <v>47.49</v>
      </c>
      <c r="AB22">
        <v>96795650.849999994</v>
      </c>
      <c r="AC22">
        <v>70499.38</v>
      </c>
      <c r="AD22">
        <v>51.69</v>
      </c>
      <c r="AE22">
        <v>65.239999999999995</v>
      </c>
      <c r="AF22">
        <v>1518</v>
      </c>
      <c r="AG22">
        <v>52.51</v>
      </c>
      <c r="AH22">
        <v>-72021412.569999993</v>
      </c>
      <c r="AI22">
        <v>-47444.94</v>
      </c>
      <c r="AJ22">
        <v>-36.020000000000003</v>
      </c>
      <c r="AK22">
        <v>22.54</v>
      </c>
      <c r="AL22">
        <v>0.02</v>
      </c>
    </row>
    <row r="23" spans="1:38">
      <c r="A23">
        <v>3</v>
      </c>
      <c r="B23">
        <v>27204161.280000001</v>
      </c>
      <c r="C23">
        <v>272.04000000000002</v>
      </c>
      <c r="D23">
        <v>1.1399999999999999</v>
      </c>
      <c r="E23">
        <v>22.4</v>
      </c>
      <c r="F23">
        <v>1959.94</v>
      </c>
      <c r="G23">
        <v>-1458187.5</v>
      </c>
      <c r="H23">
        <v>-99.81</v>
      </c>
      <c r="I23">
        <v>-2711128.48</v>
      </c>
      <c r="J23">
        <v>-9.69</v>
      </c>
      <c r="K23">
        <v>10.029999999999999</v>
      </c>
      <c r="L23">
        <v>2.31</v>
      </c>
      <c r="M23">
        <v>202.31</v>
      </c>
      <c r="N23">
        <v>1.4</v>
      </c>
      <c r="O23">
        <v>1.39</v>
      </c>
      <c r="P23">
        <v>2985090.88</v>
      </c>
      <c r="Q23">
        <v>1.63</v>
      </c>
      <c r="R23">
        <v>1.93</v>
      </c>
      <c r="S23">
        <v>8.82</v>
      </c>
      <c r="T23">
        <v>2.46</v>
      </c>
      <c r="U23">
        <v>8.6999999999999994E-3</v>
      </c>
      <c r="V23">
        <v>2202</v>
      </c>
      <c r="W23">
        <v>12354.3</v>
      </c>
      <c r="X23">
        <v>8.5399999999999991</v>
      </c>
      <c r="Y23">
        <v>55.76</v>
      </c>
      <c r="Z23">
        <v>1108</v>
      </c>
      <c r="AA23">
        <v>50.32</v>
      </c>
      <c r="AB23">
        <v>94631075.219999999</v>
      </c>
      <c r="AC23">
        <v>85407.11</v>
      </c>
      <c r="AD23">
        <v>57.12</v>
      </c>
      <c r="AE23">
        <v>81.22</v>
      </c>
      <c r="AF23">
        <v>1094</v>
      </c>
      <c r="AG23">
        <v>49.68</v>
      </c>
      <c r="AH23">
        <v>-67426913.939999998</v>
      </c>
      <c r="AI23">
        <v>-61633.38</v>
      </c>
      <c r="AJ23">
        <v>-40.659999999999997</v>
      </c>
      <c r="AK23">
        <v>29.97</v>
      </c>
      <c r="AL23">
        <v>1.4999999999999999E-2</v>
      </c>
    </row>
    <row r="24" spans="1:38">
      <c r="A24">
        <v>2</v>
      </c>
      <c r="B24">
        <v>26211180.149999999</v>
      </c>
      <c r="C24">
        <v>262.11</v>
      </c>
      <c r="D24">
        <v>1.24</v>
      </c>
      <c r="E24">
        <v>21.89</v>
      </c>
      <c r="F24">
        <v>1761.64</v>
      </c>
      <c r="G24">
        <v>-1325625</v>
      </c>
      <c r="H24">
        <v>-99.85</v>
      </c>
      <c r="I24">
        <v>-2692321.65</v>
      </c>
      <c r="J24">
        <v>-13.14</v>
      </c>
      <c r="K24">
        <v>9.74</v>
      </c>
      <c r="L24">
        <v>1.67</v>
      </c>
      <c r="M24">
        <v>134.11000000000001</v>
      </c>
      <c r="N24">
        <v>1.5</v>
      </c>
      <c r="O24">
        <v>1.27</v>
      </c>
      <c r="P24">
        <v>2703036.14</v>
      </c>
      <c r="Q24">
        <v>1.56</v>
      </c>
      <c r="R24">
        <v>1.99</v>
      </c>
      <c r="S24">
        <v>8.27</v>
      </c>
      <c r="T24">
        <v>2.57</v>
      </c>
      <c r="U24">
        <v>8.3000000000000001E-3</v>
      </c>
      <c r="V24">
        <v>1544</v>
      </c>
      <c r="W24">
        <v>16976.150000000001</v>
      </c>
      <c r="X24">
        <v>11.98</v>
      </c>
      <c r="Y24">
        <v>79.39</v>
      </c>
      <c r="Z24">
        <v>836</v>
      </c>
      <c r="AA24">
        <v>54.15</v>
      </c>
      <c r="AB24">
        <v>78834186.609999999</v>
      </c>
      <c r="AC24">
        <v>94299.27</v>
      </c>
      <c r="AD24">
        <v>63.03</v>
      </c>
      <c r="AE24">
        <v>112.01</v>
      </c>
      <c r="AF24">
        <v>708</v>
      </c>
      <c r="AG24">
        <v>45.85</v>
      </c>
      <c r="AH24">
        <v>-52623006.460000001</v>
      </c>
      <c r="AI24">
        <v>-74326.28</v>
      </c>
      <c r="AJ24">
        <v>-48.3</v>
      </c>
      <c r="AK24">
        <v>40.86</v>
      </c>
      <c r="AL24">
        <v>0.01</v>
      </c>
    </row>
    <row r="25" spans="1:38">
      <c r="A25">
        <v>5</v>
      </c>
      <c r="B25">
        <v>16630704.25</v>
      </c>
      <c r="C25">
        <v>166.31</v>
      </c>
      <c r="D25">
        <v>1.06</v>
      </c>
      <c r="E25">
        <v>16.260000000000002</v>
      </c>
      <c r="F25">
        <v>1541.01</v>
      </c>
      <c r="G25">
        <v>-1325625</v>
      </c>
      <c r="H25">
        <v>-99.69</v>
      </c>
      <c r="I25">
        <v>-2383937.3199999998</v>
      </c>
      <c r="J25">
        <v>-10.71</v>
      </c>
      <c r="K25">
        <v>6.98</v>
      </c>
      <c r="L25">
        <v>1.52</v>
      </c>
      <c r="M25">
        <v>143.88</v>
      </c>
      <c r="N25">
        <v>1.22</v>
      </c>
      <c r="O25">
        <v>1.49</v>
      </c>
      <c r="P25">
        <v>1514069.71</v>
      </c>
      <c r="Q25">
        <v>1.84</v>
      </c>
      <c r="R25">
        <v>2.5299999999999998</v>
      </c>
      <c r="S25">
        <v>4.3</v>
      </c>
      <c r="T25">
        <v>1.96</v>
      </c>
      <c r="U25">
        <v>9.7999999999999997E-3</v>
      </c>
      <c r="V25">
        <v>3593</v>
      </c>
      <c r="W25">
        <v>4628.6400000000003</v>
      </c>
      <c r="X25">
        <v>4.45</v>
      </c>
      <c r="Y25">
        <v>34.72</v>
      </c>
      <c r="Z25">
        <v>1617</v>
      </c>
      <c r="AA25">
        <v>45</v>
      </c>
      <c r="AB25">
        <v>91191887.870000005</v>
      </c>
      <c r="AC25">
        <v>56395.73</v>
      </c>
      <c r="AD25">
        <v>48.29</v>
      </c>
      <c r="AE25">
        <v>54.54</v>
      </c>
      <c r="AF25">
        <v>1976</v>
      </c>
      <c r="AG25">
        <v>55</v>
      </c>
      <c r="AH25">
        <v>-74561183.609999999</v>
      </c>
      <c r="AI25">
        <v>-37733.39</v>
      </c>
      <c r="AJ25">
        <v>-31.43</v>
      </c>
      <c r="AK25">
        <v>18.5</v>
      </c>
      <c r="AL25">
        <v>2.5000000000000001E-2</v>
      </c>
    </row>
    <row r="26" spans="1:38">
      <c r="A26">
        <v>1</v>
      </c>
      <c r="B26">
        <v>16225547.4</v>
      </c>
      <c r="C26">
        <v>162.26</v>
      </c>
      <c r="D26">
        <v>1.38</v>
      </c>
      <c r="E26">
        <v>15.99</v>
      </c>
      <c r="F26">
        <v>1155.03</v>
      </c>
      <c r="G26">
        <v>-1416608.32</v>
      </c>
      <c r="H26">
        <v>-99.78</v>
      </c>
      <c r="I26">
        <v>-2951082.35</v>
      </c>
      <c r="J26">
        <v>-11.5</v>
      </c>
      <c r="K26">
        <v>5.5</v>
      </c>
      <c r="L26">
        <v>1.39</v>
      </c>
      <c r="M26">
        <v>100.41</v>
      </c>
      <c r="N26">
        <v>1.41</v>
      </c>
      <c r="O26">
        <v>1.1599999999999999</v>
      </c>
      <c r="P26">
        <v>2061584.13</v>
      </c>
      <c r="Q26">
        <v>1.43</v>
      </c>
      <c r="R26">
        <v>2.66</v>
      </c>
      <c r="S26">
        <v>3.98</v>
      </c>
      <c r="T26">
        <v>1.36</v>
      </c>
      <c r="U26">
        <v>7.7000000000000002E-3</v>
      </c>
      <c r="V26">
        <v>930</v>
      </c>
      <c r="W26">
        <v>17446.830000000002</v>
      </c>
      <c r="X26">
        <v>10.15</v>
      </c>
      <c r="Y26">
        <v>129.99</v>
      </c>
      <c r="Z26">
        <v>511</v>
      </c>
      <c r="AA26">
        <v>54.95</v>
      </c>
      <c r="AB26">
        <v>55477257.039999999</v>
      </c>
      <c r="AC26">
        <v>108566.06</v>
      </c>
      <c r="AD26">
        <v>75</v>
      </c>
      <c r="AE26">
        <v>181.28</v>
      </c>
      <c r="AF26">
        <v>419</v>
      </c>
      <c r="AG26">
        <v>45.05</v>
      </c>
      <c r="AH26">
        <v>-39251709.640000001</v>
      </c>
      <c r="AI26">
        <v>-93679.5</v>
      </c>
      <c r="AJ26">
        <v>-68.92</v>
      </c>
      <c r="AK26">
        <v>67.430000000000007</v>
      </c>
      <c r="AL26">
        <v>5.0000000000000001E-3</v>
      </c>
    </row>
    <row r="27" spans="1:38">
      <c r="A27">
        <v>6</v>
      </c>
      <c r="B27">
        <v>12760834.720000001</v>
      </c>
      <c r="C27">
        <v>127.61</v>
      </c>
      <c r="D27">
        <v>1.03</v>
      </c>
      <c r="E27">
        <v>13.49</v>
      </c>
      <c r="F27">
        <v>1306.8499999999999</v>
      </c>
      <c r="G27">
        <v>-1193062.5</v>
      </c>
      <c r="H27">
        <v>-99.91</v>
      </c>
      <c r="I27">
        <v>-2731700.33</v>
      </c>
      <c r="J27">
        <v>-18.68</v>
      </c>
      <c r="K27">
        <v>4.67</v>
      </c>
      <c r="L27">
        <v>0.72</v>
      </c>
      <c r="M27">
        <v>69.95</v>
      </c>
      <c r="N27">
        <v>1.17</v>
      </c>
      <c r="O27">
        <v>1.55</v>
      </c>
      <c r="P27">
        <v>1190930.32</v>
      </c>
      <c r="Q27">
        <v>1.65</v>
      </c>
      <c r="R27">
        <v>2.96</v>
      </c>
      <c r="S27">
        <v>2.73</v>
      </c>
      <c r="T27">
        <v>1.74</v>
      </c>
      <c r="U27">
        <v>8.8000000000000005E-3</v>
      </c>
      <c r="V27">
        <v>4289</v>
      </c>
      <c r="W27">
        <v>2975.25</v>
      </c>
      <c r="X27">
        <v>3.37</v>
      </c>
      <c r="Y27">
        <v>29.24</v>
      </c>
      <c r="Z27">
        <v>1847</v>
      </c>
      <c r="AA27">
        <v>43.06</v>
      </c>
      <c r="AB27">
        <v>86558736.140000001</v>
      </c>
      <c r="AC27">
        <v>46864.5</v>
      </c>
      <c r="AD27">
        <v>45.28</v>
      </c>
      <c r="AE27">
        <v>46.8</v>
      </c>
      <c r="AF27">
        <v>2442</v>
      </c>
      <c r="AG27">
        <v>56.94</v>
      </c>
      <c r="AH27">
        <v>-73797901.420000002</v>
      </c>
      <c r="AI27">
        <v>-30220.27</v>
      </c>
      <c r="AJ27">
        <v>-28.32</v>
      </c>
      <c r="AK27">
        <v>15.96</v>
      </c>
      <c r="AL27">
        <v>0.03</v>
      </c>
    </row>
    <row r="28" spans="1:38">
      <c r="A28">
        <v>7</v>
      </c>
      <c r="B28">
        <v>6614609.1399999997</v>
      </c>
      <c r="C28">
        <v>66.150000000000006</v>
      </c>
      <c r="D28">
        <v>1</v>
      </c>
      <c r="E28">
        <v>8.1199999999999992</v>
      </c>
      <c r="F28">
        <v>810.5</v>
      </c>
      <c r="G28">
        <v>-927937.5</v>
      </c>
      <c r="H28">
        <v>-99.68</v>
      </c>
      <c r="I28">
        <v>-3993828.74</v>
      </c>
      <c r="J28">
        <v>-30.25</v>
      </c>
      <c r="K28">
        <v>1.66</v>
      </c>
      <c r="L28">
        <v>0.27</v>
      </c>
      <c r="M28">
        <v>26.79</v>
      </c>
      <c r="N28">
        <v>1.1000000000000001</v>
      </c>
      <c r="O28">
        <v>1.5</v>
      </c>
      <c r="P28">
        <v>940173.77</v>
      </c>
      <c r="Q28">
        <v>0.91</v>
      </c>
      <c r="R28">
        <v>5.77</v>
      </c>
      <c r="S28">
        <v>0.47</v>
      </c>
      <c r="T28">
        <v>1.41</v>
      </c>
      <c r="U28">
        <v>4.7999999999999996E-3</v>
      </c>
      <c r="V28">
        <v>5024</v>
      </c>
      <c r="W28">
        <v>1316.6</v>
      </c>
      <c r="X28">
        <v>2.4</v>
      </c>
      <c r="Y28">
        <v>25.1</v>
      </c>
      <c r="Z28">
        <v>2121</v>
      </c>
      <c r="AA28">
        <v>42.22</v>
      </c>
      <c r="AB28">
        <v>73504947.950000003</v>
      </c>
      <c r="AC28">
        <v>34655.800000000003</v>
      </c>
      <c r="AD28">
        <v>41.87</v>
      </c>
      <c r="AE28">
        <v>40.619999999999997</v>
      </c>
      <c r="AF28">
        <v>2903</v>
      </c>
      <c r="AG28">
        <v>57.78</v>
      </c>
      <c r="AH28">
        <v>-66890338.810000002</v>
      </c>
      <c r="AI28">
        <v>-23041.8</v>
      </c>
      <c r="AJ28">
        <v>-26.44</v>
      </c>
      <c r="AK28">
        <v>13.77</v>
      </c>
      <c r="AL28">
        <v>3.5000000000000003E-2</v>
      </c>
    </row>
    <row r="29" spans="1:38">
      <c r="A29">
        <v>9</v>
      </c>
      <c r="B29">
        <v>5600093.8499999996</v>
      </c>
      <c r="C29">
        <v>56</v>
      </c>
      <c r="D29">
        <v>0.97</v>
      </c>
      <c r="E29">
        <v>7.08</v>
      </c>
      <c r="F29">
        <v>733.37</v>
      </c>
      <c r="G29">
        <v>-927937.5</v>
      </c>
      <c r="H29">
        <v>-99.98</v>
      </c>
      <c r="I29">
        <v>-3439565.11</v>
      </c>
      <c r="J29">
        <v>-26.94</v>
      </c>
      <c r="K29">
        <v>1.63</v>
      </c>
      <c r="L29">
        <v>0.26</v>
      </c>
      <c r="M29">
        <v>27.22</v>
      </c>
      <c r="N29">
        <v>1.08</v>
      </c>
      <c r="O29">
        <v>1.58</v>
      </c>
      <c r="P29">
        <v>630886.09</v>
      </c>
      <c r="Q29">
        <v>1.25</v>
      </c>
      <c r="R29">
        <v>3.97</v>
      </c>
      <c r="S29">
        <v>0.42</v>
      </c>
      <c r="T29">
        <v>1.58</v>
      </c>
      <c r="U29">
        <v>6.7000000000000002E-3</v>
      </c>
      <c r="V29">
        <v>6433</v>
      </c>
      <c r="W29">
        <v>870.53</v>
      </c>
      <c r="X29">
        <v>2.1</v>
      </c>
      <c r="Y29">
        <v>19.829999999999998</v>
      </c>
      <c r="Z29">
        <v>2603</v>
      </c>
      <c r="AA29">
        <v>40.46</v>
      </c>
      <c r="AB29">
        <v>79425512.319999993</v>
      </c>
      <c r="AC29">
        <v>30513.07</v>
      </c>
      <c r="AD29">
        <v>37.97</v>
      </c>
      <c r="AE29">
        <v>32.340000000000003</v>
      </c>
      <c r="AF29">
        <v>3830</v>
      </c>
      <c r="AG29">
        <v>59.54</v>
      </c>
      <c r="AH29">
        <v>-73825418.469999999</v>
      </c>
      <c r="AI29">
        <v>-19275.57</v>
      </c>
      <c r="AJ29">
        <v>-22.27</v>
      </c>
      <c r="AK29">
        <v>11.33</v>
      </c>
      <c r="AL29">
        <v>4.4999999999999998E-2</v>
      </c>
    </row>
    <row r="30" spans="1:38">
      <c r="A30">
        <v>10</v>
      </c>
      <c r="B30">
        <v>2854640.13</v>
      </c>
      <c r="C30">
        <v>28.55</v>
      </c>
      <c r="D30">
        <v>0.95</v>
      </c>
      <c r="E30">
        <v>3.94</v>
      </c>
      <c r="F30">
        <v>414.44</v>
      </c>
      <c r="G30">
        <v>-927937.5</v>
      </c>
      <c r="H30">
        <v>-99.66</v>
      </c>
      <c r="I30">
        <v>-2419251.25</v>
      </c>
      <c r="J30">
        <v>-19.850000000000001</v>
      </c>
      <c r="K30">
        <v>1.18</v>
      </c>
      <c r="L30">
        <v>0.2</v>
      </c>
      <c r="M30">
        <v>20.87</v>
      </c>
      <c r="N30">
        <v>1.04</v>
      </c>
      <c r="O30">
        <v>1.55</v>
      </c>
      <c r="P30">
        <v>541386.51</v>
      </c>
      <c r="Q30">
        <v>1.18</v>
      </c>
      <c r="R30">
        <v>4.8600000000000003</v>
      </c>
      <c r="S30">
        <v>-0.3</v>
      </c>
      <c r="T30">
        <v>1.36</v>
      </c>
      <c r="U30">
        <v>6.3E-3</v>
      </c>
      <c r="V30">
        <v>7158</v>
      </c>
      <c r="W30">
        <v>398.8</v>
      </c>
      <c r="X30">
        <v>1.68</v>
      </c>
      <c r="Y30">
        <v>17.91</v>
      </c>
      <c r="Z30">
        <v>2872</v>
      </c>
      <c r="AA30">
        <v>40.119999999999997</v>
      </c>
      <c r="AB30">
        <v>79029999.599999994</v>
      </c>
      <c r="AC30">
        <v>27517.41</v>
      </c>
      <c r="AD30">
        <v>35.9</v>
      </c>
      <c r="AE30">
        <v>29.14</v>
      </c>
      <c r="AF30">
        <v>4286</v>
      </c>
      <c r="AG30">
        <v>59.88</v>
      </c>
      <c r="AH30">
        <v>-76175359.469999999</v>
      </c>
      <c r="AI30">
        <v>-17773.07</v>
      </c>
      <c r="AJ30">
        <v>-21.26</v>
      </c>
      <c r="AK30">
        <v>10.39</v>
      </c>
      <c r="AL30">
        <v>0.05</v>
      </c>
    </row>
    <row r="31" spans="1:38">
      <c r="A31">
        <v>8</v>
      </c>
      <c r="B31">
        <v>3849704.62</v>
      </c>
      <c r="C31">
        <v>38.5</v>
      </c>
      <c r="D31">
        <v>0.98</v>
      </c>
      <c r="E31">
        <v>5.14</v>
      </c>
      <c r="F31">
        <v>524.48</v>
      </c>
      <c r="G31">
        <v>-927937.5</v>
      </c>
      <c r="H31">
        <v>-99.98</v>
      </c>
      <c r="I31">
        <v>-3663865.94</v>
      </c>
      <c r="J31">
        <v>-28.5</v>
      </c>
      <c r="K31">
        <v>1.05</v>
      </c>
      <c r="L31">
        <v>0.18</v>
      </c>
      <c r="M31">
        <v>18.399999999999999</v>
      </c>
      <c r="N31">
        <v>1.06</v>
      </c>
      <c r="O31">
        <v>1.5</v>
      </c>
      <c r="P31">
        <v>591161.23</v>
      </c>
      <c r="Q31">
        <v>0.77</v>
      </c>
      <c r="R31">
        <v>5.41</v>
      </c>
      <c r="S31">
        <v>-0.05</v>
      </c>
      <c r="T31">
        <v>1.42</v>
      </c>
      <c r="U31">
        <v>4.1000000000000003E-3</v>
      </c>
      <c r="V31">
        <v>5787</v>
      </c>
      <c r="W31">
        <v>665.23</v>
      </c>
      <c r="X31">
        <v>2.1</v>
      </c>
      <c r="Y31">
        <v>21.94</v>
      </c>
      <c r="Z31">
        <v>2397</v>
      </c>
      <c r="AA31">
        <v>41.42</v>
      </c>
      <c r="AB31">
        <v>71279774.609999999</v>
      </c>
      <c r="AC31">
        <v>29737.08</v>
      </c>
      <c r="AD31">
        <v>39.369999999999997</v>
      </c>
      <c r="AE31">
        <v>35.68</v>
      </c>
      <c r="AF31">
        <v>3390</v>
      </c>
      <c r="AG31">
        <v>58.58</v>
      </c>
      <c r="AH31">
        <v>-67430069.989999995</v>
      </c>
      <c r="AI31">
        <v>-19890.88</v>
      </c>
      <c r="AJ31">
        <v>-24.25</v>
      </c>
      <c r="AK31">
        <v>12.23</v>
      </c>
      <c r="AL31">
        <v>0.04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6"/>
  <sheetViews>
    <sheetView workbookViewId="0">
      <selection activeCell="G5" sqref="G5:G9"/>
    </sheetView>
  </sheetViews>
  <sheetFormatPr defaultRowHeight="15"/>
  <cols>
    <col min="2" max="2" width="10.7109375" bestFit="1" customWidth="1"/>
  </cols>
  <sheetData>
    <row r="1" spans="1:9">
      <c r="A1" s="1" t="s">
        <v>11</v>
      </c>
    </row>
    <row r="2" spans="1:9">
      <c r="A2" s="45" t="s">
        <v>588</v>
      </c>
      <c r="B2" s="46"/>
      <c r="C2" s="46"/>
      <c r="D2" s="46"/>
      <c r="E2" s="46"/>
      <c r="F2" s="46"/>
      <c r="G2" s="46"/>
      <c r="H2" s="46"/>
    </row>
    <row r="4" spans="1:9">
      <c r="A4" t="s">
        <v>1</v>
      </c>
      <c r="B4" s="2">
        <v>42522</v>
      </c>
      <c r="E4" s="1" t="s">
        <v>2</v>
      </c>
      <c r="F4" s="1" t="s">
        <v>3</v>
      </c>
      <c r="G4" s="1" t="s">
        <v>4</v>
      </c>
      <c r="H4" s="1" t="s">
        <v>5</v>
      </c>
      <c r="I4" s="1" t="s">
        <v>6</v>
      </c>
    </row>
    <row r="5" spans="1:9">
      <c r="A5" t="s">
        <v>7</v>
      </c>
      <c r="B5" s="2">
        <v>44895</v>
      </c>
      <c r="E5" s="3">
        <v>5.0000000000000001E-3</v>
      </c>
      <c r="F5" s="3">
        <f>AVERAGEIF($AL$22:$AL$42,E5,$E$22:$E$42)</f>
        <v>12.25</v>
      </c>
      <c r="G5" s="3">
        <f t="shared" ref="G5:G9" si="0">AVERAGEIF($AL$22:$AL$42,E5,$L$22:$L$42)</f>
        <v>0.99</v>
      </c>
      <c r="H5" s="3">
        <f>AVERAGEIF($AL$22:$AL$42,E5,$X$22:$X$42)</f>
        <v>7.75</v>
      </c>
      <c r="I5">
        <f>AVERAGEIF($AL$22:$AL$42,E5,$V$22:$V$42)</f>
        <v>953</v>
      </c>
    </row>
    <row r="6" spans="1:9">
      <c r="E6" s="3">
        <f>E5+0.005</f>
        <v>0.01</v>
      </c>
      <c r="F6" s="3">
        <f t="shared" ref="F6:F9" si="1">AVERAGEIF($AL$22:$AL$42,E6,$E$22:$E$42)</f>
        <v>16.170000000000002</v>
      </c>
      <c r="G6" s="3">
        <f t="shared" si="0"/>
        <v>1.1200000000000001</v>
      </c>
      <c r="H6" s="3">
        <f t="shared" ref="H6:H9" si="2">AVERAGEIF($AL$22:$AL$42,E6,$X$22:$X$42)</f>
        <v>7.84</v>
      </c>
      <c r="I6">
        <f t="shared" ref="I6:I9" si="3">AVERAGEIF($AL$22:$AL$42,E6,$V$22:$V$42)</f>
        <v>1559</v>
      </c>
    </row>
    <row r="7" spans="1:9">
      <c r="A7" t="s">
        <v>8</v>
      </c>
      <c r="B7" s="4">
        <v>0.01</v>
      </c>
      <c r="E7" s="3">
        <f t="shared" ref="E7:E9" si="4">E6+0.005</f>
        <v>1.4999999999999999E-2</v>
      </c>
      <c r="F7" s="5">
        <f t="shared" si="1"/>
        <v>21.2</v>
      </c>
      <c r="G7" s="5">
        <f t="shared" si="0"/>
        <v>1.67</v>
      </c>
      <c r="H7" s="5">
        <f t="shared" si="2"/>
        <v>6.17</v>
      </c>
      <c r="I7">
        <f t="shared" si="3"/>
        <v>2226</v>
      </c>
    </row>
    <row r="8" spans="1:9">
      <c r="A8" t="s">
        <v>9</v>
      </c>
      <c r="B8" s="3" t="s">
        <v>10</v>
      </c>
      <c r="E8" s="3">
        <f t="shared" si="4"/>
        <v>0.02</v>
      </c>
      <c r="F8" s="5">
        <f t="shared" si="1"/>
        <v>21.17</v>
      </c>
      <c r="G8" s="5">
        <f t="shared" si="0"/>
        <v>2.66</v>
      </c>
      <c r="H8" s="5">
        <f t="shared" si="2"/>
        <v>4.3499999999999996</v>
      </c>
      <c r="I8">
        <f t="shared" si="3"/>
        <v>2927</v>
      </c>
    </row>
    <row r="9" spans="1:9">
      <c r="E9" s="3">
        <f t="shared" si="4"/>
        <v>2.5000000000000001E-2</v>
      </c>
      <c r="F9" s="5">
        <f t="shared" si="1"/>
        <v>13.65</v>
      </c>
      <c r="G9" s="5">
        <f t="shared" si="0"/>
        <v>0.89</v>
      </c>
      <c r="H9" s="5">
        <f t="shared" si="2"/>
        <v>2.8</v>
      </c>
      <c r="I9">
        <f t="shared" si="3"/>
        <v>3636</v>
      </c>
    </row>
    <row r="10" spans="1:9">
      <c r="E10" s="3"/>
      <c r="F10" s="3"/>
      <c r="G10" s="3"/>
      <c r="H10" s="3"/>
    </row>
    <row r="11" spans="1:9">
      <c r="E11" s="3"/>
      <c r="F11" s="3"/>
      <c r="G11" s="3"/>
      <c r="H11" s="3"/>
    </row>
    <row r="12" spans="1:9">
      <c r="E12" s="3"/>
      <c r="F12" s="3"/>
      <c r="G12" s="3"/>
      <c r="H12" s="3"/>
    </row>
    <row r="21" spans="1:38">
      <c r="A21" t="s">
        <v>302</v>
      </c>
      <c r="B21" t="s">
        <v>303</v>
      </c>
      <c r="C21" t="s">
        <v>304</v>
      </c>
      <c r="D21" t="s">
        <v>305</v>
      </c>
      <c r="E21" t="s">
        <v>3</v>
      </c>
      <c r="F21" t="s">
        <v>306</v>
      </c>
      <c r="G21" t="s">
        <v>307</v>
      </c>
      <c r="H21" t="s">
        <v>308</v>
      </c>
      <c r="I21" t="s">
        <v>309</v>
      </c>
      <c r="J21" t="s">
        <v>310</v>
      </c>
      <c r="K21" t="s">
        <v>311</v>
      </c>
      <c r="L21" t="s">
        <v>4</v>
      </c>
      <c r="M21" t="s">
        <v>312</v>
      </c>
      <c r="N21" t="s">
        <v>313</v>
      </c>
      <c r="O21" t="s">
        <v>314</v>
      </c>
      <c r="P21" t="s">
        <v>315</v>
      </c>
      <c r="Q21" t="s">
        <v>316</v>
      </c>
      <c r="R21" t="s">
        <v>317</v>
      </c>
      <c r="S21" t="s">
        <v>318</v>
      </c>
      <c r="T21" t="s">
        <v>319</v>
      </c>
      <c r="U21" t="s">
        <v>320</v>
      </c>
      <c r="V21" t="s">
        <v>321</v>
      </c>
      <c r="W21" t="s">
        <v>322</v>
      </c>
      <c r="X21" t="s">
        <v>323</v>
      </c>
      <c r="Y21" t="s">
        <v>324</v>
      </c>
      <c r="Z21" t="s">
        <v>325</v>
      </c>
      <c r="AA21" t="s">
        <v>326</v>
      </c>
      <c r="AB21" t="s">
        <v>327</v>
      </c>
      <c r="AC21" t="s">
        <v>328</v>
      </c>
      <c r="AD21" t="s">
        <v>329</v>
      </c>
      <c r="AE21" t="s">
        <v>330</v>
      </c>
      <c r="AF21" t="s">
        <v>331</v>
      </c>
      <c r="AG21" t="s">
        <v>332</v>
      </c>
      <c r="AH21" t="s">
        <v>333</v>
      </c>
      <c r="AI21" t="s">
        <v>334</v>
      </c>
      <c r="AJ21" t="s">
        <v>335</v>
      </c>
      <c r="AK21" t="s">
        <v>336</v>
      </c>
      <c r="AL21" t="s">
        <v>337</v>
      </c>
    </row>
    <row r="22" spans="1:38">
      <c r="A22">
        <v>4</v>
      </c>
      <c r="B22">
        <v>24762745.09</v>
      </c>
      <c r="C22">
        <v>247.63</v>
      </c>
      <c r="D22">
        <v>1.21</v>
      </c>
      <c r="E22">
        <v>21.17</v>
      </c>
      <c r="F22">
        <v>1755.84</v>
      </c>
      <c r="G22">
        <v>-1301243.6000000001</v>
      </c>
      <c r="H22">
        <v>-99.71</v>
      </c>
      <c r="I22">
        <v>-1301243.6000000001</v>
      </c>
      <c r="J22">
        <v>-7.96</v>
      </c>
      <c r="K22">
        <v>19.03</v>
      </c>
      <c r="L22">
        <v>2.66</v>
      </c>
      <c r="M22">
        <v>220.49</v>
      </c>
      <c r="N22">
        <v>1.34</v>
      </c>
      <c r="O22">
        <v>1.61</v>
      </c>
      <c r="P22">
        <v>2629816.73</v>
      </c>
      <c r="Q22">
        <v>1.57</v>
      </c>
      <c r="R22">
        <v>1.7</v>
      </c>
      <c r="S22">
        <v>9.2899999999999991</v>
      </c>
      <c r="T22">
        <v>2.06</v>
      </c>
      <c r="U22">
        <v>8.3999999999999995E-3</v>
      </c>
      <c r="V22">
        <v>2927</v>
      </c>
      <c r="W22">
        <v>8460.11</v>
      </c>
      <c r="X22">
        <v>4.3499999999999996</v>
      </c>
      <c r="Y22">
        <v>42.62</v>
      </c>
      <c r="Z22">
        <v>1330</v>
      </c>
      <c r="AA22">
        <v>45.44</v>
      </c>
      <c r="AB22">
        <v>98175691.400000006</v>
      </c>
      <c r="AC22">
        <v>73816.31</v>
      </c>
      <c r="AD22">
        <v>41.7</v>
      </c>
      <c r="AE22">
        <v>65.94</v>
      </c>
      <c r="AF22">
        <v>1597</v>
      </c>
      <c r="AG22">
        <v>54.56</v>
      </c>
      <c r="AH22">
        <v>-73412946.310000002</v>
      </c>
      <c r="AI22">
        <v>-45969.279999999999</v>
      </c>
      <c r="AJ22">
        <v>-26.75</v>
      </c>
      <c r="AK22">
        <v>23.2</v>
      </c>
      <c r="AL22">
        <v>0.02</v>
      </c>
    </row>
    <row r="23" spans="1:38">
      <c r="A23">
        <v>3</v>
      </c>
      <c r="B23">
        <v>24821842.940000001</v>
      </c>
      <c r="C23">
        <v>248.22</v>
      </c>
      <c r="D23">
        <v>1.24</v>
      </c>
      <c r="E23">
        <v>21.2</v>
      </c>
      <c r="F23">
        <v>1706.69</v>
      </c>
      <c r="G23">
        <v>-1325625</v>
      </c>
      <c r="H23">
        <v>-98.63</v>
      </c>
      <c r="I23">
        <v>-2078367.98</v>
      </c>
      <c r="J23">
        <v>-12.67</v>
      </c>
      <c r="K23">
        <v>11.94</v>
      </c>
      <c r="L23">
        <v>1.67</v>
      </c>
      <c r="M23">
        <v>134.75</v>
      </c>
      <c r="N23">
        <v>1.38</v>
      </c>
      <c r="O23">
        <v>1.49</v>
      </c>
      <c r="P23">
        <v>2695747.02</v>
      </c>
      <c r="Q23">
        <v>1.57</v>
      </c>
      <c r="R23">
        <v>1.82</v>
      </c>
      <c r="S23">
        <v>8.69</v>
      </c>
      <c r="T23">
        <v>2.2999999999999998</v>
      </c>
      <c r="U23">
        <v>8.3999999999999995E-3</v>
      </c>
      <c r="V23">
        <v>2226</v>
      </c>
      <c r="W23">
        <v>11150.87</v>
      </c>
      <c r="X23">
        <v>6.17</v>
      </c>
      <c r="Y23">
        <v>55.54</v>
      </c>
      <c r="Z23">
        <v>1068</v>
      </c>
      <c r="AA23">
        <v>47.98</v>
      </c>
      <c r="AB23">
        <v>90875741.819999993</v>
      </c>
      <c r="AC23">
        <v>85089.65</v>
      </c>
      <c r="AD23">
        <v>46.55</v>
      </c>
      <c r="AE23">
        <v>82.92</v>
      </c>
      <c r="AF23">
        <v>1158</v>
      </c>
      <c r="AG23">
        <v>52.02</v>
      </c>
      <c r="AH23">
        <v>-66053898.880000003</v>
      </c>
      <c r="AI23">
        <v>-57041.36</v>
      </c>
      <c r="AJ23">
        <v>-31.07</v>
      </c>
      <c r="AK23">
        <v>30.3</v>
      </c>
      <c r="AL23">
        <v>1.4999999999999999E-2</v>
      </c>
    </row>
    <row r="24" spans="1:38">
      <c r="A24">
        <v>2</v>
      </c>
      <c r="B24">
        <v>16444821.560000001</v>
      </c>
      <c r="C24">
        <v>164.45</v>
      </c>
      <c r="D24">
        <v>1.31</v>
      </c>
      <c r="E24">
        <v>16.170000000000002</v>
      </c>
      <c r="F24">
        <v>1238.1099999999999</v>
      </c>
      <c r="G24">
        <v>-1193062.5</v>
      </c>
      <c r="H24">
        <v>-98.45</v>
      </c>
      <c r="I24">
        <v>-2095438.9</v>
      </c>
      <c r="J24">
        <v>-14.39</v>
      </c>
      <c r="K24">
        <v>7.85</v>
      </c>
      <c r="L24">
        <v>1.1200000000000001</v>
      </c>
      <c r="M24">
        <v>86.05</v>
      </c>
      <c r="N24">
        <v>1.36</v>
      </c>
      <c r="O24">
        <v>1.33</v>
      </c>
      <c r="P24">
        <v>1846251.44</v>
      </c>
      <c r="Q24">
        <v>1.3</v>
      </c>
      <c r="R24">
        <v>2.56</v>
      </c>
      <c r="S24">
        <v>4.2</v>
      </c>
      <c r="T24">
        <v>2.11</v>
      </c>
      <c r="U24">
        <v>6.8999999999999999E-3</v>
      </c>
      <c r="V24">
        <v>1559</v>
      </c>
      <c r="W24">
        <v>10548.31</v>
      </c>
      <c r="X24">
        <v>7.84</v>
      </c>
      <c r="Y24">
        <v>79.08</v>
      </c>
      <c r="Z24">
        <v>789</v>
      </c>
      <c r="AA24">
        <v>50.61</v>
      </c>
      <c r="AB24">
        <v>61665295.18</v>
      </c>
      <c r="AC24">
        <v>78156.27</v>
      </c>
      <c r="AD24">
        <v>52.89</v>
      </c>
      <c r="AE24">
        <v>115.82</v>
      </c>
      <c r="AF24">
        <v>770</v>
      </c>
      <c r="AG24">
        <v>49.39</v>
      </c>
      <c r="AH24">
        <v>-45220473.630000003</v>
      </c>
      <c r="AI24">
        <v>-58727.89</v>
      </c>
      <c r="AJ24">
        <v>-38.32</v>
      </c>
      <c r="AK24">
        <v>41.44</v>
      </c>
      <c r="AL24">
        <v>0.01</v>
      </c>
    </row>
    <row r="25" spans="1:38">
      <c r="A25">
        <v>1</v>
      </c>
      <c r="B25">
        <v>11165652.68</v>
      </c>
      <c r="C25">
        <v>111.66</v>
      </c>
      <c r="D25">
        <v>1.43</v>
      </c>
      <c r="E25">
        <v>12.25</v>
      </c>
      <c r="F25">
        <v>858.8</v>
      </c>
      <c r="G25">
        <v>-1259207.3999999999</v>
      </c>
      <c r="H25">
        <v>-99.78</v>
      </c>
      <c r="I25">
        <v>-2622949</v>
      </c>
      <c r="J25">
        <v>-12.37</v>
      </c>
      <c r="K25">
        <v>4.26</v>
      </c>
      <c r="L25">
        <v>0.99</v>
      </c>
      <c r="M25">
        <v>69.42</v>
      </c>
      <c r="N25">
        <v>1.29</v>
      </c>
      <c r="O25">
        <v>1.21</v>
      </c>
      <c r="P25">
        <v>1443816.88</v>
      </c>
      <c r="Q25">
        <v>1.45</v>
      </c>
      <c r="R25">
        <v>3.12</v>
      </c>
      <c r="S25">
        <v>2.2000000000000002</v>
      </c>
      <c r="T25">
        <v>1.23</v>
      </c>
      <c r="U25">
        <v>7.7000000000000002E-3</v>
      </c>
      <c r="V25">
        <v>953</v>
      </c>
      <c r="W25">
        <v>11716.32</v>
      </c>
      <c r="X25">
        <v>7.75</v>
      </c>
      <c r="Y25">
        <v>127.49</v>
      </c>
      <c r="Z25">
        <v>493</v>
      </c>
      <c r="AA25">
        <v>51.73</v>
      </c>
      <c r="AB25">
        <v>49139798.869999997</v>
      </c>
      <c r="AC25">
        <v>99675.05</v>
      </c>
      <c r="AD25">
        <v>67.86</v>
      </c>
      <c r="AE25">
        <v>185.63</v>
      </c>
      <c r="AF25">
        <v>460</v>
      </c>
      <c r="AG25">
        <v>48.27</v>
      </c>
      <c r="AH25">
        <v>-37974146.189999998</v>
      </c>
      <c r="AI25">
        <v>-82552.490000000005</v>
      </c>
      <c r="AJ25">
        <v>-56.67</v>
      </c>
      <c r="AK25">
        <v>65.180000000000007</v>
      </c>
      <c r="AL25">
        <v>5.0000000000000001E-3</v>
      </c>
    </row>
    <row r="26" spans="1:38">
      <c r="A26">
        <v>5</v>
      </c>
      <c r="B26">
        <v>12930486.26</v>
      </c>
      <c r="C26">
        <v>129.30000000000001</v>
      </c>
      <c r="D26">
        <v>1.17</v>
      </c>
      <c r="E26">
        <v>13.65</v>
      </c>
      <c r="F26">
        <v>1163.02</v>
      </c>
      <c r="G26">
        <v>-1193062.5</v>
      </c>
      <c r="H26">
        <v>-99.99</v>
      </c>
      <c r="I26">
        <v>-2262685.2400000002</v>
      </c>
      <c r="J26">
        <v>-15.37</v>
      </c>
      <c r="K26">
        <v>5.71</v>
      </c>
      <c r="L26">
        <v>0.89</v>
      </c>
      <c r="M26">
        <v>75.69</v>
      </c>
      <c r="N26">
        <v>1.18</v>
      </c>
      <c r="O26">
        <v>1.59</v>
      </c>
      <c r="P26">
        <v>1139310.69</v>
      </c>
      <c r="Q26">
        <v>1.8</v>
      </c>
      <c r="R26">
        <v>2.88</v>
      </c>
      <c r="S26">
        <v>2.86</v>
      </c>
      <c r="T26">
        <v>1.62</v>
      </c>
      <c r="U26">
        <v>9.5999999999999992E-3</v>
      </c>
      <c r="V26">
        <v>3636</v>
      </c>
      <c r="W26">
        <v>3556.24</v>
      </c>
      <c r="X26">
        <v>2.8</v>
      </c>
      <c r="Y26">
        <v>34.57</v>
      </c>
      <c r="Z26">
        <v>1552</v>
      </c>
      <c r="AA26">
        <v>42.68</v>
      </c>
      <c r="AB26">
        <v>82880576.620000005</v>
      </c>
      <c r="AC26">
        <v>53402.43</v>
      </c>
      <c r="AD26">
        <v>38.57</v>
      </c>
      <c r="AE26">
        <v>55.67</v>
      </c>
      <c r="AF26">
        <v>2084</v>
      </c>
      <c r="AG26">
        <v>57.32</v>
      </c>
      <c r="AH26">
        <v>-69950090.349999994</v>
      </c>
      <c r="AI26">
        <v>-33565.300000000003</v>
      </c>
      <c r="AJ26">
        <v>-23.84</v>
      </c>
      <c r="AK26">
        <v>18.86</v>
      </c>
      <c r="AL26">
        <v>2.5000000000000001E-2</v>
      </c>
    </row>
  </sheetData>
  <pageMargins left="0.7" right="0.7" top="0.75" bottom="0.75" header="0.3" footer="0.3"/>
  <pageSetup orientation="portrait" horizontalDpi="300" verticalDpi="0" copies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241"/>
  <sheetViews>
    <sheetView workbookViewId="0">
      <selection sqref="A1:B8"/>
    </sheetView>
  </sheetViews>
  <sheetFormatPr defaultRowHeight="15"/>
  <sheetData>
    <row r="1" spans="1:32">
      <c r="A1" s="1" t="s">
        <v>353</v>
      </c>
      <c r="B1" s="2">
        <v>42522</v>
      </c>
    </row>
    <row r="2" spans="1:32">
      <c r="A2" s="1" t="s">
        <v>354</v>
      </c>
      <c r="B2" s="2">
        <v>44889</v>
      </c>
      <c r="S2" s="26" t="s">
        <v>560</v>
      </c>
      <c r="T2" s="26" t="s">
        <v>561</v>
      </c>
      <c r="U2" s="26" t="s">
        <v>562</v>
      </c>
      <c r="V2" s="26" t="s">
        <v>563</v>
      </c>
      <c r="W2" s="26" t="s">
        <v>564</v>
      </c>
      <c r="X2" s="26" t="s">
        <v>565</v>
      </c>
      <c r="Y2" s="26" t="s">
        <v>566</v>
      </c>
      <c r="Z2" s="26" t="s">
        <v>567</v>
      </c>
      <c r="AA2" s="26" t="s">
        <v>568</v>
      </c>
      <c r="AB2" s="26" t="s">
        <v>569</v>
      </c>
      <c r="AC2" s="26" t="s">
        <v>570</v>
      </c>
      <c r="AD2" s="26" t="s">
        <v>571</v>
      </c>
      <c r="AE2" s="26" t="s">
        <v>572</v>
      </c>
      <c r="AF2" s="26" t="s">
        <v>573</v>
      </c>
    </row>
    <row r="3" spans="1:32">
      <c r="S3" s="26">
        <v>2016</v>
      </c>
      <c r="T3" s="27" t="s">
        <v>574</v>
      </c>
      <c r="U3" s="27" t="s">
        <v>574</v>
      </c>
      <c r="V3" s="27" t="s">
        <v>574</v>
      </c>
      <c r="W3" s="27" t="s">
        <v>574</v>
      </c>
      <c r="X3" s="27" t="s">
        <v>574</v>
      </c>
      <c r="Y3" s="28">
        <v>3.0000000000000001E-3</v>
      </c>
      <c r="Z3" s="28">
        <v>4.0000000000000001E-3</v>
      </c>
      <c r="AA3" s="29">
        <v>-6.0000000000000001E-3</v>
      </c>
      <c r="AB3" s="28">
        <v>1E-3</v>
      </c>
      <c r="AC3" s="28">
        <v>0.02</v>
      </c>
      <c r="AD3" s="29">
        <v>-2.1999999999999999E-2</v>
      </c>
      <c r="AE3" s="28">
        <v>1.2E-2</v>
      </c>
      <c r="AF3" s="30">
        <v>1.0999999999999999E-2</v>
      </c>
    </row>
    <row r="4" spans="1:32">
      <c r="A4" t="s">
        <v>576</v>
      </c>
      <c r="B4" s="38">
        <v>0.21199999999999999</v>
      </c>
      <c r="S4" s="31">
        <v>2017</v>
      </c>
      <c r="T4" s="32">
        <v>6.0000000000000001E-3</v>
      </c>
      <c r="U4" s="32">
        <v>1.2999999999999999E-2</v>
      </c>
      <c r="V4" s="32">
        <v>1.2999999999999999E-2</v>
      </c>
      <c r="W4" s="32">
        <v>1.0999999999999999E-2</v>
      </c>
      <c r="X4" s="32">
        <v>2E-3</v>
      </c>
      <c r="Y4" s="32">
        <v>1.7000000000000001E-2</v>
      </c>
      <c r="Z4" s="32">
        <v>1.4E-2</v>
      </c>
      <c r="AA4" s="32">
        <v>1.4E-2</v>
      </c>
      <c r="AB4" s="32">
        <v>0.02</v>
      </c>
      <c r="AC4" s="32">
        <v>5.0000000000000001E-3</v>
      </c>
      <c r="AD4" s="33">
        <v>-3.0000000000000001E-3</v>
      </c>
      <c r="AE4" s="33">
        <v>-1.4E-2</v>
      </c>
      <c r="AF4" s="34">
        <v>0.10299999999999999</v>
      </c>
    </row>
    <row r="5" spans="1:32">
      <c r="A5" t="s">
        <v>577</v>
      </c>
      <c r="B5" s="38">
        <v>-0.12670000000000001</v>
      </c>
      <c r="S5" s="26">
        <v>2018</v>
      </c>
      <c r="T5" s="28">
        <v>2.8000000000000001E-2</v>
      </c>
      <c r="U5" s="29">
        <v>-1.4E-2</v>
      </c>
      <c r="V5" s="28">
        <v>2.1000000000000001E-2</v>
      </c>
      <c r="W5" s="28">
        <v>2.5999999999999999E-2</v>
      </c>
      <c r="X5" s="28">
        <v>0.03</v>
      </c>
      <c r="Y5" s="29">
        <v>-5.0000000000000001E-3</v>
      </c>
      <c r="Z5" s="28">
        <v>1.6E-2</v>
      </c>
      <c r="AA5" s="29">
        <v>-8.9999999999999993E-3</v>
      </c>
      <c r="AB5" s="29">
        <v>0</v>
      </c>
      <c r="AC5" s="28">
        <v>3.3000000000000002E-2</v>
      </c>
      <c r="AD5" s="28">
        <v>2.4E-2</v>
      </c>
      <c r="AE5" s="28">
        <v>3.3000000000000002E-2</v>
      </c>
      <c r="AF5" s="30">
        <v>0.19900000000000001</v>
      </c>
    </row>
    <row r="6" spans="1:32">
      <c r="A6" t="s">
        <v>4</v>
      </c>
      <c r="B6" s="3" t="s">
        <v>578</v>
      </c>
      <c r="S6" s="31">
        <v>2019</v>
      </c>
      <c r="T6" s="32">
        <v>1.7999999999999999E-2</v>
      </c>
      <c r="U6" s="33">
        <v>-1E-3</v>
      </c>
      <c r="V6" s="32">
        <v>2.1999999999999999E-2</v>
      </c>
      <c r="W6" s="32">
        <v>2.9000000000000001E-2</v>
      </c>
      <c r="X6" s="32">
        <v>5.1999999999999998E-2</v>
      </c>
      <c r="Y6" s="32">
        <v>1.4999999999999999E-2</v>
      </c>
      <c r="Z6" s="33">
        <v>-0.01</v>
      </c>
      <c r="AA6" s="33">
        <v>-5.0000000000000001E-3</v>
      </c>
      <c r="AB6" s="32">
        <v>1.2999999999999999E-2</v>
      </c>
      <c r="AC6" s="33">
        <v>-6.0000000000000001E-3</v>
      </c>
      <c r="AD6" s="32">
        <v>2.7E-2</v>
      </c>
      <c r="AE6" s="33">
        <v>-0.01</v>
      </c>
      <c r="AF6" s="34">
        <v>0.14899999999999999</v>
      </c>
    </row>
    <row r="7" spans="1:32">
      <c r="A7" s="37" t="s">
        <v>579</v>
      </c>
      <c r="B7" s="38">
        <v>8.5400000000000004E-2</v>
      </c>
      <c r="S7" s="26">
        <v>2020</v>
      </c>
      <c r="T7" s="29">
        <v>-1.9E-2</v>
      </c>
      <c r="U7" s="28">
        <v>3.2000000000000001E-2</v>
      </c>
      <c r="V7" s="29">
        <v>-1E-3</v>
      </c>
      <c r="W7" s="28">
        <v>0.17100000000000001</v>
      </c>
      <c r="X7" s="28">
        <v>8.5999999999999993E-2</v>
      </c>
      <c r="Y7" s="28">
        <v>0.01</v>
      </c>
      <c r="Z7" s="28">
        <v>8.6999999999999994E-2</v>
      </c>
      <c r="AA7" s="28">
        <v>0.03</v>
      </c>
      <c r="AB7" s="29">
        <v>-8.0000000000000002E-3</v>
      </c>
      <c r="AC7" s="28">
        <v>2.3E-2</v>
      </c>
      <c r="AD7" s="28">
        <v>5.8999999999999997E-2</v>
      </c>
      <c r="AE7" s="28">
        <v>3.3000000000000002E-2</v>
      </c>
      <c r="AF7" s="30">
        <v>0.61299999999999999</v>
      </c>
    </row>
    <row r="8" spans="1:32">
      <c r="A8" t="s">
        <v>580</v>
      </c>
      <c r="B8" s="4">
        <v>0.01</v>
      </c>
      <c r="S8" s="31">
        <v>2021</v>
      </c>
      <c r="T8" s="32">
        <v>2.5000000000000001E-2</v>
      </c>
      <c r="U8" s="32">
        <v>3.5999999999999997E-2</v>
      </c>
      <c r="V8" s="33">
        <v>-0.06</v>
      </c>
      <c r="W8" s="32">
        <v>2.1000000000000001E-2</v>
      </c>
      <c r="X8" s="32">
        <v>6.2E-2</v>
      </c>
      <c r="Y8" s="32">
        <v>4.2000000000000003E-2</v>
      </c>
      <c r="Z8" s="32">
        <v>3.0000000000000001E-3</v>
      </c>
      <c r="AA8" s="32">
        <v>1.0999999999999999E-2</v>
      </c>
      <c r="AB8" s="33">
        <v>-3.2000000000000001E-2</v>
      </c>
      <c r="AC8" s="32">
        <v>2.5999999999999999E-2</v>
      </c>
      <c r="AD8" s="32">
        <v>3.6999999999999998E-2</v>
      </c>
      <c r="AE8" s="32">
        <v>0.01</v>
      </c>
      <c r="AF8" s="34">
        <v>0.188</v>
      </c>
    </row>
    <row r="9" spans="1:32">
      <c r="S9" s="26">
        <v>2022</v>
      </c>
      <c r="T9" s="28">
        <v>1.0999999999999999E-2</v>
      </c>
      <c r="U9" s="28">
        <v>0.05</v>
      </c>
      <c r="V9" s="28">
        <v>6.5000000000000002E-2</v>
      </c>
      <c r="W9" s="28">
        <v>4.3999999999999997E-2</v>
      </c>
      <c r="X9" s="28">
        <v>2.1000000000000001E-2</v>
      </c>
      <c r="Y9" s="29">
        <v>-2.4E-2</v>
      </c>
      <c r="Z9" s="28">
        <v>4.0000000000000001E-3</v>
      </c>
      <c r="AA9" s="28">
        <v>2.4E-2</v>
      </c>
      <c r="AB9" s="29">
        <v>-2.9000000000000001E-2</v>
      </c>
      <c r="AC9" s="29">
        <v>-8.9999999999999993E-3</v>
      </c>
      <c r="AD9" s="28">
        <v>1.7999999999999999E-2</v>
      </c>
      <c r="AE9" s="27" t="s">
        <v>574</v>
      </c>
      <c r="AF9" s="30">
        <v>0.183</v>
      </c>
    </row>
    <row r="10" spans="1:32">
      <c r="S10" s="26" t="s">
        <v>575</v>
      </c>
      <c r="T10" s="30">
        <v>1.2E-2</v>
      </c>
      <c r="U10" s="30">
        <v>1.9E-2</v>
      </c>
      <c r="V10" s="30">
        <v>0.01</v>
      </c>
      <c r="W10" s="30">
        <v>0.05</v>
      </c>
      <c r="X10" s="30">
        <v>4.2000000000000003E-2</v>
      </c>
      <c r="Y10" s="30">
        <v>8.0000000000000002E-3</v>
      </c>
      <c r="Z10" s="30">
        <v>1.7000000000000001E-2</v>
      </c>
      <c r="AA10" s="30">
        <v>8.0000000000000002E-3</v>
      </c>
      <c r="AB10" s="35">
        <v>-5.0000000000000001E-3</v>
      </c>
      <c r="AC10" s="30">
        <v>1.2999999999999999E-2</v>
      </c>
      <c r="AD10" s="30">
        <v>0.02</v>
      </c>
      <c r="AE10" s="30">
        <v>1.0999999999999999E-2</v>
      </c>
      <c r="AF10" s="47"/>
    </row>
    <row r="15" spans="1:32">
      <c r="A15" t="s">
        <v>12</v>
      </c>
      <c r="B15" t="s">
        <v>13</v>
      </c>
      <c r="C15" t="s">
        <v>14</v>
      </c>
      <c r="D15" t="s">
        <v>15</v>
      </c>
      <c r="E15" t="s">
        <v>16</v>
      </c>
      <c r="F15" t="s">
        <v>17</v>
      </c>
      <c r="G15" t="s">
        <v>18</v>
      </c>
      <c r="H15" t="s">
        <v>19</v>
      </c>
      <c r="I15" t="s">
        <v>20</v>
      </c>
      <c r="J15" t="s">
        <v>21</v>
      </c>
      <c r="K15" t="s">
        <v>22</v>
      </c>
      <c r="L15" t="s">
        <v>23</v>
      </c>
      <c r="M15" t="s">
        <v>24</v>
      </c>
      <c r="N15" t="s">
        <v>25</v>
      </c>
      <c r="O15" t="s">
        <v>26</v>
      </c>
      <c r="P15" t="s">
        <v>27</v>
      </c>
      <c r="Q15" t="s">
        <v>28</v>
      </c>
    </row>
    <row r="16" spans="1:32">
      <c r="A16" t="s">
        <v>589</v>
      </c>
      <c r="B16" t="s">
        <v>30</v>
      </c>
      <c r="C16" s="6">
        <v>42523.395821759259</v>
      </c>
      <c r="D16">
        <v>162.6</v>
      </c>
      <c r="E16" s="6">
        <v>42523.590266203704</v>
      </c>
      <c r="F16">
        <v>215</v>
      </c>
      <c r="G16" s="7">
        <v>0.32229999999999998</v>
      </c>
      <c r="H16">
        <v>-33705.599999999999</v>
      </c>
      <c r="I16" s="7">
        <v>-0.34549999999999997</v>
      </c>
      <c r="J16">
        <v>600</v>
      </c>
      <c r="K16">
        <v>97560</v>
      </c>
      <c r="L16">
        <v>-33705.599999999999</v>
      </c>
      <c r="M16">
        <v>57</v>
      </c>
      <c r="N16">
        <v>-591.33000000000004</v>
      </c>
      <c r="O16" s="7">
        <v>-0.32229999999999998</v>
      </c>
      <c r="P16" s="7">
        <v>6.1800000000000001E-2</v>
      </c>
      <c r="Q16" t="s">
        <v>31</v>
      </c>
    </row>
    <row r="17" spans="1:17">
      <c r="A17" t="s">
        <v>590</v>
      </c>
      <c r="B17" t="s">
        <v>30</v>
      </c>
      <c r="C17" s="6">
        <v>42523.621516203704</v>
      </c>
      <c r="D17">
        <v>194.9</v>
      </c>
      <c r="E17" s="6">
        <v>42524.388877314814</v>
      </c>
      <c r="F17">
        <v>140.35</v>
      </c>
      <c r="G17" s="7">
        <v>-0.27989999999999998</v>
      </c>
      <c r="H17">
        <v>30718.5</v>
      </c>
      <c r="I17" s="7">
        <v>0.26269999999999999</v>
      </c>
      <c r="J17">
        <v>600</v>
      </c>
      <c r="K17">
        <v>116940</v>
      </c>
      <c r="L17">
        <v>-2987.1</v>
      </c>
      <c r="M17">
        <v>11</v>
      </c>
      <c r="N17">
        <v>2792.59</v>
      </c>
      <c r="O17" s="7">
        <v>-0.15620000000000001</v>
      </c>
      <c r="P17" s="7">
        <v>0.35659999999999997</v>
      </c>
      <c r="Q17" t="s">
        <v>31</v>
      </c>
    </row>
    <row r="18" spans="1:17">
      <c r="A18" t="s">
        <v>32</v>
      </c>
      <c r="B18" t="s">
        <v>30</v>
      </c>
      <c r="C18" s="6">
        <v>42524.388877314814</v>
      </c>
      <c r="D18">
        <v>190</v>
      </c>
      <c r="E18" s="6">
        <v>42527.569432870368</v>
      </c>
      <c r="F18">
        <v>174.25</v>
      </c>
      <c r="G18" s="7">
        <v>-8.2900000000000001E-2</v>
      </c>
      <c r="H18">
        <v>7264.5</v>
      </c>
      <c r="I18" s="7">
        <v>6.3700000000000007E-2</v>
      </c>
      <c r="J18">
        <v>600</v>
      </c>
      <c r="K18">
        <v>114000</v>
      </c>
      <c r="L18">
        <v>4277.3999999999996</v>
      </c>
      <c r="M18">
        <v>130</v>
      </c>
      <c r="N18">
        <v>55.88</v>
      </c>
      <c r="O18" s="7">
        <v>-0.18240000000000001</v>
      </c>
      <c r="P18" s="7">
        <v>0.20530000000000001</v>
      </c>
      <c r="Q18" t="s">
        <v>31</v>
      </c>
    </row>
    <row r="19" spans="1:17">
      <c r="A19" t="s">
        <v>33</v>
      </c>
      <c r="B19" t="s">
        <v>30</v>
      </c>
      <c r="C19" s="6">
        <v>42527.569432870368</v>
      </c>
      <c r="D19">
        <v>166</v>
      </c>
      <c r="E19" s="6">
        <v>42528.388877314814</v>
      </c>
      <c r="F19">
        <v>173.6</v>
      </c>
      <c r="G19" s="7">
        <v>4.58E-2</v>
      </c>
      <c r="H19">
        <v>-6597.6</v>
      </c>
      <c r="I19" s="7">
        <v>-6.6199999999999995E-2</v>
      </c>
      <c r="J19">
        <v>600</v>
      </c>
      <c r="K19">
        <v>99600</v>
      </c>
      <c r="L19">
        <v>-2320.1999999999998</v>
      </c>
      <c r="M19">
        <v>26</v>
      </c>
      <c r="N19">
        <v>-253.75</v>
      </c>
      <c r="O19" s="7">
        <v>-0.1361</v>
      </c>
      <c r="P19" s="7">
        <v>0.2051</v>
      </c>
      <c r="Q19" t="s">
        <v>31</v>
      </c>
    </row>
    <row r="20" spans="1:17">
      <c r="A20" t="s">
        <v>34</v>
      </c>
      <c r="B20" t="s">
        <v>30</v>
      </c>
      <c r="C20" s="6">
        <v>42528.388877314814</v>
      </c>
      <c r="D20">
        <v>186.5</v>
      </c>
      <c r="E20" s="6">
        <v>42529.590266203704</v>
      </c>
      <c r="F20">
        <v>45</v>
      </c>
      <c r="G20" s="7">
        <v>-0.75870000000000004</v>
      </c>
      <c r="H20">
        <v>83511</v>
      </c>
      <c r="I20" s="7">
        <v>0.74629999999999996</v>
      </c>
      <c r="J20">
        <v>600</v>
      </c>
      <c r="K20">
        <v>111900</v>
      </c>
      <c r="L20">
        <v>81190.8</v>
      </c>
      <c r="M20">
        <v>136</v>
      </c>
      <c r="N20">
        <v>614.04999999999995</v>
      </c>
      <c r="O20" s="7">
        <v>-0.1759</v>
      </c>
      <c r="P20" s="7">
        <v>0.85170000000000001</v>
      </c>
      <c r="Q20" t="s">
        <v>31</v>
      </c>
    </row>
    <row r="21" spans="1:17">
      <c r="A21" t="s">
        <v>35</v>
      </c>
      <c r="B21" t="s">
        <v>30</v>
      </c>
      <c r="C21" s="6">
        <v>42529.590266203704</v>
      </c>
      <c r="D21">
        <v>70.45</v>
      </c>
      <c r="E21" s="6">
        <v>42530.399293981478</v>
      </c>
      <c r="F21">
        <v>61.3</v>
      </c>
      <c r="G21" s="7">
        <v>-0.12989999999999999</v>
      </c>
      <c r="H21">
        <v>4699.5</v>
      </c>
      <c r="I21" s="7">
        <v>0.11119999999999999</v>
      </c>
      <c r="J21">
        <v>600</v>
      </c>
      <c r="K21">
        <v>42270</v>
      </c>
      <c r="L21">
        <v>85890.3</v>
      </c>
      <c r="M21">
        <v>23</v>
      </c>
      <c r="N21">
        <v>204.33</v>
      </c>
      <c r="O21" s="7">
        <v>-0.17810000000000001</v>
      </c>
      <c r="P21" s="7">
        <v>0.40739999999999998</v>
      </c>
      <c r="Q21" t="s">
        <v>31</v>
      </c>
    </row>
    <row r="22" spans="1:17">
      <c r="A22" t="s">
        <v>591</v>
      </c>
      <c r="B22" t="s">
        <v>30</v>
      </c>
      <c r="C22" s="6">
        <v>42530.399293981478</v>
      </c>
      <c r="D22">
        <v>220</v>
      </c>
      <c r="E22" s="6">
        <v>42530.409710648149</v>
      </c>
      <c r="F22">
        <v>234.35</v>
      </c>
      <c r="G22" s="7">
        <v>6.5199999999999994E-2</v>
      </c>
      <c r="H22">
        <v>-9919.09</v>
      </c>
      <c r="I22" s="7">
        <v>-8.5900000000000004E-2</v>
      </c>
      <c r="J22">
        <v>525</v>
      </c>
      <c r="K22">
        <v>115500</v>
      </c>
      <c r="L22">
        <v>75971.210000000006</v>
      </c>
      <c r="M22">
        <v>4</v>
      </c>
      <c r="N22">
        <v>-2479.77</v>
      </c>
      <c r="O22" s="7">
        <v>-6.5199999999999994E-2</v>
      </c>
      <c r="P22" s="7">
        <v>6.8400000000000002E-2</v>
      </c>
      <c r="Q22" t="s">
        <v>31</v>
      </c>
    </row>
    <row r="23" spans="1:17">
      <c r="A23" t="s">
        <v>592</v>
      </c>
      <c r="B23" t="s">
        <v>30</v>
      </c>
      <c r="C23" s="6">
        <v>42530.409710648149</v>
      </c>
      <c r="D23">
        <v>153.80000000000001</v>
      </c>
      <c r="E23" s="6">
        <v>42530.513877314814</v>
      </c>
      <c r="F23">
        <v>174</v>
      </c>
      <c r="G23" s="7">
        <v>0.1313</v>
      </c>
      <c r="H23">
        <v>-14086.8</v>
      </c>
      <c r="I23" s="7">
        <v>-0.1527</v>
      </c>
      <c r="J23">
        <v>600</v>
      </c>
      <c r="K23">
        <v>92280</v>
      </c>
      <c r="L23">
        <v>61884.41</v>
      </c>
      <c r="M23">
        <v>31</v>
      </c>
      <c r="N23">
        <v>-454.41</v>
      </c>
      <c r="O23" s="7">
        <v>-0.1313</v>
      </c>
      <c r="P23" s="7">
        <v>7.1499999999999994E-2</v>
      </c>
      <c r="Q23" t="s">
        <v>31</v>
      </c>
    </row>
    <row r="24" spans="1:17">
      <c r="A24" t="s">
        <v>593</v>
      </c>
      <c r="B24" t="s">
        <v>30</v>
      </c>
      <c r="C24" s="6">
        <v>42530.513877314814</v>
      </c>
      <c r="D24">
        <v>167.35</v>
      </c>
      <c r="E24" s="6">
        <v>42530.586793981478</v>
      </c>
      <c r="F24">
        <v>211.2</v>
      </c>
      <c r="G24" s="7">
        <v>0.26200000000000001</v>
      </c>
      <c r="H24">
        <v>-25008.639999999999</v>
      </c>
      <c r="I24" s="7">
        <v>-0.28460000000000002</v>
      </c>
      <c r="J24">
        <v>525</v>
      </c>
      <c r="K24">
        <v>87858.75</v>
      </c>
      <c r="L24">
        <v>36875.78</v>
      </c>
      <c r="M24">
        <v>22</v>
      </c>
      <c r="N24">
        <v>-1136.76</v>
      </c>
      <c r="O24" s="7">
        <v>-0.26200000000000001</v>
      </c>
      <c r="P24" s="7">
        <v>8.0999999999999996E-3</v>
      </c>
      <c r="Q24" t="s">
        <v>31</v>
      </c>
    </row>
    <row r="25" spans="1:17">
      <c r="A25" t="s">
        <v>592</v>
      </c>
      <c r="B25" t="s">
        <v>30</v>
      </c>
      <c r="C25" s="6">
        <v>42530.586793981478</v>
      </c>
      <c r="D25">
        <v>123.95</v>
      </c>
      <c r="E25" s="6">
        <v>42531.388877314814</v>
      </c>
      <c r="F25">
        <v>108.05</v>
      </c>
      <c r="G25" s="7">
        <v>-0.1283</v>
      </c>
      <c r="H25">
        <v>8148</v>
      </c>
      <c r="I25" s="7">
        <v>0.1096</v>
      </c>
      <c r="J25">
        <v>600</v>
      </c>
      <c r="K25">
        <v>74370</v>
      </c>
      <c r="L25">
        <v>45023.78</v>
      </c>
      <c r="M25">
        <v>21</v>
      </c>
      <c r="N25">
        <v>388</v>
      </c>
      <c r="O25" s="7">
        <v>-0.186</v>
      </c>
      <c r="P25" s="7">
        <v>0.19359999999999999</v>
      </c>
      <c r="Q25" t="s">
        <v>31</v>
      </c>
    </row>
    <row r="26" spans="1:17">
      <c r="A26" t="s">
        <v>35</v>
      </c>
      <c r="B26" t="s">
        <v>30</v>
      </c>
      <c r="C26" s="6">
        <v>42531.388877314814</v>
      </c>
      <c r="D26">
        <v>108.05</v>
      </c>
      <c r="E26" s="6">
        <v>42531.447905092595</v>
      </c>
      <c r="F26">
        <v>117.15</v>
      </c>
      <c r="G26" s="7">
        <v>8.4199999999999997E-2</v>
      </c>
      <c r="H26">
        <v>-5959.8</v>
      </c>
      <c r="I26" s="7">
        <v>-0.1051</v>
      </c>
      <c r="J26">
        <v>525</v>
      </c>
      <c r="K26">
        <v>56726.25</v>
      </c>
      <c r="L26">
        <v>39063.980000000003</v>
      </c>
      <c r="M26">
        <v>18</v>
      </c>
      <c r="N26">
        <v>-331.1</v>
      </c>
      <c r="O26" s="7">
        <v>-0.1074</v>
      </c>
      <c r="P26" s="7">
        <v>9.2999999999999999E-2</v>
      </c>
      <c r="Q26" t="s">
        <v>31</v>
      </c>
    </row>
    <row r="27" spans="1:17">
      <c r="A27" t="s">
        <v>37</v>
      </c>
      <c r="B27" t="s">
        <v>30</v>
      </c>
      <c r="C27" s="6">
        <v>42531.447905092595</v>
      </c>
      <c r="D27">
        <v>169.2</v>
      </c>
      <c r="E27" s="6">
        <v>42531.541655092595</v>
      </c>
      <c r="F27">
        <v>179.75</v>
      </c>
      <c r="G27" s="7">
        <v>6.2399999999999997E-2</v>
      </c>
      <c r="H27">
        <v>-7370.74</v>
      </c>
      <c r="I27" s="7">
        <v>-8.3000000000000004E-2</v>
      </c>
      <c r="J27">
        <v>525</v>
      </c>
      <c r="K27">
        <v>88830</v>
      </c>
      <c r="L27">
        <v>31693.24</v>
      </c>
      <c r="M27">
        <v>28</v>
      </c>
      <c r="N27">
        <v>-263.24</v>
      </c>
      <c r="O27" s="7">
        <v>-6.2399999999999997E-2</v>
      </c>
      <c r="P27" s="7">
        <v>0.49559999999999998</v>
      </c>
      <c r="Q27" t="s">
        <v>31</v>
      </c>
    </row>
    <row r="28" spans="1:17">
      <c r="A28" t="s">
        <v>35</v>
      </c>
      <c r="B28" t="s">
        <v>30</v>
      </c>
      <c r="C28" s="6">
        <v>42531.541655092595</v>
      </c>
      <c r="D28">
        <v>119.8</v>
      </c>
      <c r="E28" s="6">
        <v>42535.388877314814</v>
      </c>
      <c r="F28">
        <v>24.05</v>
      </c>
      <c r="G28" s="7">
        <v>-0.79920000000000002</v>
      </c>
      <c r="H28">
        <v>49513.54</v>
      </c>
      <c r="I28" s="7">
        <v>0.78720000000000001</v>
      </c>
      <c r="J28">
        <v>525</v>
      </c>
      <c r="K28">
        <v>62895</v>
      </c>
      <c r="L28">
        <v>81206.78</v>
      </c>
      <c r="M28">
        <v>111</v>
      </c>
      <c r="N28">
        <v>446.07</v>
      </c>
      <c r="O28" s="7">
        <v>-0.12690000000000001</v>
      </c>
      <c r="P28" s="7">
        <v>0.82930000000000004</v>
      </c>
      <c r="Q28" t="s">
        <v>31</v>
      </c>
    </row>
    <row r="29" spans="1:17">
      <c r="A29" t="s">
        <v>39</v>
      </c>
      <c r="B29" t="s">
        <v>30</v>
      </c>
      <c r="C29" s="6">
        <v>42535.388877314814</v>
      </c>
      <c r="D29">
        <v>121</v>
      </c>
      <c r="E29" s="6">
        <v>42535.562488425923</v>
      </c>
      <c r="F29">
        <v>129.44999999999999</v>
      </c>
      <c r="G29" s="7">
        <v>6.9800000000000001E-2</v>
      </c>
      <c r="H29">
        <v>-6572.7</v>
      </c>
      <c r="I29" s="7">
        <v>-9.0499999999999997E-2</v>
      </c>
      <c r="J29">
        <v>600</v>
      </c>
      <c r="K29">
        <v>72600</v>
      </c>
      <c r="L29">
        <v>74634.080000000002</v>
      </c>
      <c r="M29">
        <v>51</v>
      </c>
      <c r="N29">
        <v>-128.88</v>
      </c>
      <c r="O29" s="7">
        <v>-0.35210000000000002</v>
      </c>
      <c r="P29" s="7">
        <v>0.14419999999999999</v>
      </c>
      <c r="Q29" t="s">
        <v>31</v>
      </c>
    </row>
    <row r="30" spans="1:17">
      <c r="A30" t="s">
        <v>40</v>
      </c>
      <c r="B30" t="s">
        <v>30</v>
      </c>
      <c r="C30" s="6">
        <v>42535.562488425923</v>
      </c>
      <c r="D30">
        <v>102.25</v>
      </c>
      <c r="E30" s="6">
        <v>42535.618043981478</v>
      </c>
      <c r="F30">
        <v>134.69999999999999</v>
      </c>
      <c r="G30" s="7">
        <v>0.31740000000000002</v>
      </c>
      <c r="H30">
        <v>-20891.7</v>
      </c>
      <c r="I30" s="7">
        <v>-0.34050000000000002</v>
      </c>
      <c r="J30">
        <v>600</v>
      </c>
      <c r="K30">
        <v>61350</v>
      </c>
      <c r="L30">
        <v>53742.38</v>
      </c>
      <c r="M30">
        <v>17</v>
      </c>
      <c r="N30">
        <v>-1228.92</v>
      </c>
      <c r="O30" s="7">
        <v>-0.31740000000000002</v>
      </c>
      <c r="P30" s="7">
        <v>0.221</v>
      </c>
      <c r="Q30" t="s">
        <v>31</v>
      </c>
    </row>
    <row r="31" spans="1:17">
      <c r="A31" t="s">
        <v>32</v>
      </c>
      <c r="B31" t="s">
        <v>30</v>
      </c>
      <c r="C31" s="6">
        <v>42535.618043981478</v>
      </c>
      <c r="D31">
        <v>129.15</v>
      </c>
      <c r="E31" s="6">
        <v>42536.503460648149</v>
      </c>
      <c r="F31">
        <v>135.55000000000001</v>
      </c>
      <c r="G31" s="7">
        <v>4.9599999999999998E-2</v>
      </c>
      <c r="H31">
        <v>-5428.2</v>
      </c>
      <c r="I31" s="7">
        <v>-7.0099999999999996E-2</v>
      </c>
      <c r="J31">
        <v>600</v>
      </c>
      <c r="K31">
        <v>77490</v>
      </c>
      <c r="L31">
        <v>48314.18</v>
      </c>
      <c r="M31">
        <v>45</v>
      </c>
      <c r="N31">
        <v>-120.63</v>
      </c>
      <c r="O31" s="7">
        <v>-0.25669999999999998</v>
      </c>
      <c r="P31" s="7">
        <v>0.32129999999999997</v>
      </c>
      <c r="Q31" t="s">
        <v>31</v>
      </c>
    </row>
    <row r="32" spans="1:17">
      <c r="A32" t="s">
        <v>33</v>
      </c>
      <c r="B32" t="s">
        <v>30</v>
      </c>
      <c r="C32" s="6">
        <v>42536.503460648149</v>
      </c>
      <c r="D32">
        <v>59</v>
      </c>
      <c r="E32" s="6">
        <v>42536.583321759259</v>
      </c>
      <c r="F32">
        <v>77.2</v>
      </c>
      <c r="G32" s="7">
        <v>0.3085</v>
      </c>
      <c r="H32">
        <v>-11737.2</v>
      </c>
      <c r="I32" s="7">
        <v>-0.33160000000000001</v>
      </c>
      <c r="J32">
        <v>600</v>
      </c>
      <c r="K32">
        <v>35400</v>
      </c>
      <c r="L32">
        <v>36576.980000000003</v>
      </c>
      <c r="M32">
        <v>24</v>
      </c>
      <c r="N32">
        <v>-489.05</v>
      </c>
      <c r="O32" s="7">
        <v>-0.38900000000000001</v>
      </c>
      <c r="P32" s="7">
        <v>1.6899999999999998E-2</v>
      </c>
      <c r="Q32" t="s">
        <v>31</v>
      </c>
    </row>
    <row r="33" spans="1:17">
      <c r="A33" t="s">
        <v>32</v>
      </c>
      <c r="B33" t="s">
        <v>30</v>
      </c>
      <c r="C33" s="6">
        <v>42536.583321759259</v>
      </c>
      <c r="D33">
        <v>96.1</v>
      </c>
      <c r="E33" s="6">
        <v>42537.399293981478</v>
      </c>
      <c r="F33">
        <v>50.35</v>
      </c>
      <c r="G33" s="7">
        <v>-0.47610000000000002</v>
      </c>
      <c r="H33">
        <v>26571.3</v>
      </c>
      <c r="I33" s="7">
        <v>0.46079999999999999</v>
      </c>
      <c r="J33">
        <v>600</v>
      </c>
      <c r="K33">
        <v>57660</v>
      </c>
      <c r="L33">
        <v>63148.28</v>
      </c>
      <c r="M33">
        <v>25</v>
      </c>
      <c r="N33">
        <v>1062.8499999999999</v>
      </c>
      <c r="O33" s="7">
        <v>-6.1400000000000003E-2</v>
      </c>
      <c r="P33" s="7">
        <v>0.83350000000000002</v>
      </c>
      <c r="Q33" t="s">
        <v>31</v>
      </c>
    </row>
    <row r="34" spans="1:17">
      <c r="A34" t="s">
        <v>594</v>
      </c>
      <c r="B34" t="s">
        <v>30</v>
      </c>
      <c r="C34" s="6">
        <v>42537.399293981478</v>
      </c>
      <c r="D34">
        <v>202.85</v>
      </c>
      <c r="E34" s="6">
        <v>42538.388877314814</v>
      </c>
      <c r="F34">
        <v>228</v>
      </c>
      <c r="G34" s="7">
        <v>0.124</v>
      </c>
      <c r="H34">
        <v>-17675.099999999999</v>
      </c>
      <c r="I34" s="7">
        <v>-0.1452</v>
      </c>
      <c r="J34">
        <v>600</v>
      </c>
      <c r="K34">
        <v>121710</v>
      </c>
      <c r="L34">
        <v>45473.18</v>
      </c>
      <c r="M34">
        <v>75</v>
      </c>
      <c r="N34">
        <v>-235.67</v>
      </c>
      <c r="O34" s="7">
        <v>-0.16839999999999999</v>
      </c>
      <c r="P34" s="7">
        <v>0.39119999999999999</v>
      </c>
      <c r="Q34" t="s">
        <v>31</v>
      </c>
    </row>
    <row r="35" spans="1:17">
      <c r="A35" t="s">
        <v>34</v>
      </c>
      <c r="B35" t="s">
        <v>30</v>
      </c>
      <c r="C35" s="6">
        <v>42538.388877314814</v>
      </c>
      <c r="D35">
        <v>157.6</v>
      </c>
      <c r="E35" s="6">
        <v>42538.569432870368</v>
      </c>
      <c r="F35">
        <v>194.2</v>
      </c>
      <c r="G35" s="7">
        <v>0.23219999999999999</v>
      </c>
      <c r="H35">
        <v>-24070.799999999999</v>
      </c>
      <c r="I35" s="7">
        <v>-0.25459999999999999</v>
      </c>
      <c r="J35">
        <v>600</v>
      </c>
      <c r="K35">
        <v>94560</v>
      </c>
      <c r="L35">
        <v>21402.38</v>
      </c>
      <c r="M35">
        <v>53</v>
      </c>
      <c r="N35">
        <v>-454.17</v>
      </c>
      <c r="O35" s="7">
        <v>-0.435</v>
      </c>
      <c r="P35" s="7">
        <v>0.1678</v>
      </c>
      <c r="Q35" t="s">
        <v>31</v>
      </c>
    </row>
    <row r="36" spans="1:17">
      <c r="A36" t="s">
        <v>33</v>
      </c>
      <c r="B36" t="s">
        <v>30</v>
      </c>
      <c r="C36" s="6">
        <v>42538.569432870368</v>
      </c>
      <c r="D36">
        <v>170</v>
      </c>
      <c r="E36" s="6">
        <v>42541.489571759259</v>
      </c>
      <c r="F36">
        <v>136</v>
      </c>
      <c r="G36" s="7">
        <v>-0.2</v>
      </c>
      <c r="H36">
        <v>18564</v>
      </c>
      <c r="I36" s="7">
        <v>0.182</v>
      </c>
      <c r="J36">
        <v>600</v>
      </c>
      <c r="K36">
        <v>102000</v>
      </c>
      <c r="L36">
        <v>39966.379999999997</v>
      </c>
      <c r="M36">
        <v>55</v>
      </c>
      <c r="N36">
        <v>337.53</v>
      </c>
      <c r="O36" s="7">
        <v>-4.2599999999999999E-2</v>
      </c>
      <c r="P36" s="7">
        <v>0.51029999999999998</v>
      </c>
      <c r="Q36" t="s">
        <v>31</v>
      </c>
    </row>
    <row r="37" spans="1:17">
      <c r="A37" t="s">
        <v>32</v>
      </c>
      <c r="B37" t="s">
        <v>30</v>
      </c>
      <c r="C37" s="6">
        <v>42541.489571759259</v>
      </c>
      <c r="D37">
        <v>153</v>
      </c>
      <c r="E37" s="6">
        <v>42542.506932870368</v>
      </c>
      <c r="F37">
        <v>132.55000000000001</v>
      </c>
      <c r="G37" s="7">
        <v>-0.13370000000000001</v>
      </c>
      <c r="H37">
        <v>10556.7</v>
      </c>
      <c r="I37" s="7">
        <v>0.115</v>
      </c>
      <c r="J37">
        <v>600</v>
      </c>
      <c r="K37">
        <v>91800</v>
      </c>
      <c r="L37">
        <v>50523.08</v>
      </c>
      <c r="M37">
        <v>83</v>
      </c>
      <c r="N37">
        <v>127.19</v>
      </c>
      <c r="O37" s="7">
        <v>-0.17649999999999999</v>
      </c>
      <c r="P37" s="7">
        <v>0.40129999999999999</v>
      </c>
      <c r="Q37" t="s">
        <v>31</v>
      </c>
    </row>
    <row r="38" spans="1:17">
      <c r="A38" t="s">
        <v>33</v>
      </c>
      <c r="B38" t="s">
        <v>30</v>
      </c>
      <c r="C38" s="6">
        <v>42542.506932870368</v>
      </c>
      <c r="D38">
        <v>107.8</v>
      </c>
      <c r="E38" s="6">
        <v>42543.406238425923</v>
      </c>
      <c r="F38">
        <v>101.15</v>
      </c>
      <c r="G38" s="7">
        <v>-6.1699999999999998E-2</v>
      </c>
      <c r="H38">
        <v>2736.3</v>
      </c>
      <c r="I38" s="7">
        <v>4.2299999999999997E-2</v>
      </c>
      <c r="J38">
        <v>600</v>
      </c>
      <c r="K38">
        <v>64680</v>
      </c>
      <c r="L38">
        <v>53259.38</v>
      </c>
      <c r="M38">
        <v>49</v>
      </c>
      <c r="N38">
        <v>55.84</v>
      </c>
      <c r="O38" s="7">
        <v>-5.1499999999999997E-2</v>
      </c>
      <c r="P38" s="7">
        <v>0.51439999999999997</v>
      </c>
      <c r="Q38" t="s">
        <v>31</v>
      </c>
    </row>
    <row r="39" spans="1:17">
      <c r="A39" t="s">
        <v>32</v>
      </c>
      <c r="B39" t="s">
        <v>30</v>
      </c>
      <c r="C39" s="6">
        <v>42543.406238425923</v>
      </c>
      <c r="D39">
        <v>81.099999999999994</v>
      </c>
      <c r="E39" s="6">
        <v>42543.541655092595</v>
      </c>
      <c r="F39">
        <v>101.6</v>
      </c>
      <c r="G39" s="7">
        <v>0.25280000000000002</v>
      </c>
      <c r="H39">
        <v>-13396.2</v>
      </c>
      <c r="I39" s="7">
        <v>-0.27529999999999999</v>
      </c>
      <c r="J39">
        <v>600</v>
      </c>
      <c r="K39">
        <v>48660</v>
      </c>
      <c r="L39">
        <v>39863.18</v>
      </c>
      <c r="M39">
        <v>40</v>
      </c>
      <c r="N39">
        <v>-334.91</v>
      </c>
      <c r="O39" s="7">
        <v>-0.25280000000000002</v>
      </c>
      <c r="P39" s="7">
        <v>0.27189999999999998</v>
      </c>
      <c r="Q39" t="s">
        <v>31</v>
      </c>
    </row>
    <row r="40" spans="1:17">
      <c r="A40" t="s">
        <v>33</v>
      </c>
      <c r="B40" t="s">
        <v>30</v>
      </c>
      <c r="C40" s="6">
        <v>42543.541655092595</v>
      </c>
      <c r="D40">
        <v>68.45</v>
      </c>
      <c r="E40" s="6">
        <v>42544.444432870368</v>
      </c>
      <c r="F40">
        <v>29.25</v>
      </c>
      <c r="G40" s="7">
        <v>-0.57269999999999999</v>
      </c>
      <c r="H40">
        <v>22933.8</v>
      </c>
      <c r="I40" s="7">
        <v>0.55840000000000001</v>
      </c>
      <c r="J40">
        <v>600</v>
      </c>
      <c r="K40">
        <v>41070</v>
      </c>
      <c r="L40">
        <v>62796.98</v>
      </c>
      <c r="M40">
        <v>50</v>
      </c>
      <c r="N40">
        <v>458.68</v>
      </c>
      <c r="O40" s="7">
        <v>-0.2016</v>
      </c>
      <c r="P40" s="7">
        <v>0.68740000000000001</v>
      </c>
      <c r="Q40" t="s">
        <v>31</v>
      </c>
    </row>
    <row r="41" spans="1:17">
      <c r="A41" t="s">
        <v>590</v>
      </c>
      <c r="B41" t="s">
        <v>30</v>
      </c>
      <c r="C41" s="6">
        <v>42544.444432870368</v>
      </c>
      <c r="D41">
        <v>293</v>
      </c>
      <c r="E41" s="6">
        <v>42545.388877314814</v>
      </c>
      <c r="F41">
        <v>537.79999999999995</v>
      </c>
      <c r="G41" s="7">
        <v>0.83550000000000002</v>
      </c>
      <c r="H41">
        <v>-151864.79999999999</v>
      </c>
      <c r="I41" s="7">
        <v>-0.86380000000000001</v>
      </c>
      <c r="J41">
        <v>600</v>
      </c>
      <c r="K41">
        <v>175800</v>
      </c>
      <c r="L41">
        <v>-89067.82</v>
      </c>
      <c r="M41">
        <v>62</v>
      </c>
      <c r="N41">
        <v>-2449.4299999999998</v>
      </c>
      <c r="O41" s="7">
        <v>-0.83550000000000002</v>
      </c>
      <c r="P41" s="7">
        <v>0.48809999999999998</v>
      </c>
      <c r="Q41" t="s">
        <v>31</v>
      </c>
    </row>
    <row r="42" spans="1:17">
      <c r="A42" t="s">
        <v>41</v>
      </c>
      <c r="B42" t="s">
        <v>30</v>
      </c>
      <c r="C42" s="6">
        <v>42545.388877314814</v>
      </c>
      <c r="D42">
        <v>250</v>
      </c>
      <c r="E42" s="6">
        <v>42545.590266203704</v>
      </c>
      <c r="F42">
        <v>285</v>
      </c>
      <c r="G42" s="7">
        <v>0.14000000000000001</v>
      </c>
      <c r="H42">
        <v>-24210</v>
      </c>
      <c r="I42" s="7">
        <v>-0.16139999999999999</v>
      </c>
      <c r="J42">
        <v>600</v>
      </c>
      <c r="K42">
        <v>150000</v>
      </c>
      <c r="L42">
        <v>-113277.82</v>
      </c>
      <c r="M42">
        <v>59</v>
      </c>
      <c r="N42">
        <v>-410.34</v>
      </c>
      <c r="O42" s="7">
        <v>-0.28000000000000003</v>
      </c>
      <c r="P42" s="7">
        <v>0.48</v>
      </c>
      <c r="Q42" t="s">
        <v>31</v>
      </c>
    </row>
    <row r="43" spans="1:17">
      <c r="A43" t="s">
        <v>29</v>
      </c>
      <c r="B43" t="s">
        <v>30</v>
      </c>
      <c r="C43" s="6">
        <v>42545.590266203704</v>
      </c>
      <c r="D43">
        <v>245</v>
      </c>
      <c r="E43" s="6">
        <v>42549.597210648149</v>
      </c>
      <c r="F43">
        <v>73.3</v>
      </c>
      <c r="G43" s="7">
        <v>-0.70079999999999998</v>
      </c>
      <c r="H43">
        <v>101110.2</v>
      </c>
      <c r="I43" s="7">
        <v>0.68779999999999997</v>
      </c>
      <c r="J43">
        <v>600</v>
      </c>
      <c r="K43">
        <v>147000</v>
      </c>
      <c r="L43">
        <v>-12167.62</v>
      </c>
      <c r="M43">
        <v>157</v>
      </c>
      <c r="N43">
        <v>644.01</v>
      </c>
      <c r="O43" s="7">
        <v>-0.17080000000000001</v>
      </c>
      <c r="P43" s="7">
        <v>0.80959999999999999</v>
      </c>
      <c r="Q43" t="s">
        <v>31</v>
      </c>
    </row>
    <row r="44" spans="1:17">
      <c r="A44" t="s">
        <v>42</v>
      </c>
      <c r="B44" t="s">
        <v>30</v>
      </c>
      <c r="C44" s="6">
        <v>42549.597210648149</v>
      </c>
      <c r="D44">
        <v>131.19999999999999</v>
      </c>
      <c r="E44" s="6">
        <v>42550.388877314814</v>
      </c>
      <c r="F44">
        <v>157.75</v>
      </c>
      <c r="G44" s="7">
        <v>0.2024</v>
      </c>
      <c r="H44">
        <v>-17663.7</v>
      </c>
      <c r="I44" s="7">
        <v>-0.22439999999999999</v>
      </c>
      <c r="J44">
        <v>600</v>
      </c>
      <c r="K44">
        <v>78720</v>
      </c>
      <c r="L44">
        <v>-29831.32</v>
      </c>
      <c r="M44">
        <v>18</v>
      </c>
      <c r="N44">
        <v>-981.32</v>
      </c>
      <c r="O44" s="7">
        <v>-0.372</v>
      </c>
      <c r="P44" s="7">
        <v>9.1000000000000004E-3</v>
      </c>
      <c r="Q44" t="s">
        <v>31</v>
      </c>
    </row>
    <row r="45" spans="1:17">
      <c r="A45" t="s">
        <v>39</v>
      </c>
      <c r="B45" t="s">
        <v>30</v>
      </c>
      <c r="C45" s="6">
        <v>42550.388877314814</v>
      </c>
      <c r="D45">
        <v>94.9</v>
      </c>
      <c r="E45" s="6">
        <v>42551.645821759259</v>
      </c>
      <c r="F45">
        <v>0.05</v>
      </c>
      <c r="G45" s="7">
        <v>-0.99950000000000006</v>
      </c>
      <c r="H45">
        <v>56340.3</v>
      </c>
      <c r="I45" s="7">
        <v>0.98950000000000005</v>
      </c>
      <c r="J45">
        <v>600</v>
      </c>
      <c r="K45">
        <v>56940</v>
      </c>
      <c r="L45">
        <v>26508.98</v>
      </c>
      <c r="M45">
        <v>152</v>
      </c>
      <c r="N45">
        <v>370.66</v>
      </c>
      <c r="O45" s="7">
        <v>-5.4300000000000001E-2</v>
      </c>
      <c r="P45" s="7">
        <v>0.99950000000000006</v>
      </c>
      <c r="Q45" t="s">
        <v>31</v>
      </c>
    </row>
    <row r="46" spans="1:17">
      <c r="A46" t="s">
        <v>36</v>
      </c>
      <c r="B46" t="s">
        <v>30</v>
      </c>
      <c r="C46" s="6">
        <v>42552.388877314814</v>
      </c>
      <c r="D46">
        <v>125.65</v>
      </c>
      <c r="E46" s="6">
        <v>42552.638877314814</v>
      </c>
      <c r="F46">
        <v>96.75</v>
      </c>
      <c r="G46" s="7">
        <v>-0.23</v>
      </c>
      <c r="H46">
        <v>14004.9</v>
      </c>
      <c r="I46" s="7">
        <v>0.21229999999999999</v>
      </c>
      <c r="J46">
        <v>525</v>
      </c>
      <c r="K46">
        <v>65966.25</v>
      </c>
      <c r="L46">
        <v>40513.879999999997</v>
      </c>
      <c r="M46">
        <v>73</v>
      </c>
      <c r="N46">
        <v>191.85</v>
      </c>
      <c r="O46" s="7">
        <v>-7.4399999999999994E-2</v>
      </c>
      <c r="P46" s="7">
        <v>0.43930000000000002</v>
      </c>
      <c r="Q46" t="s">
        <v>31</v>
      </c>
    </row>
    <row r="47" spans="1:17">
      <c r="A47" t="s">
        <v>43</v>
      </c>
      <c r="B47" t="s">
        <v>30</v>
      </c>
      <c r="C47" s="6">
        <v>42555.576377314814</v>
      </c>
      <c r="D47">
        <v>93</v>
      </c>
      <c r="E47" s="6">
        <v>42556.388877314814</v>
      </c>
      <c r="F47">
        <v>76.95</v>
      </c>
      <c r="G47" s="7">
        <v>-0.1726</v>
      </c>
      <c r="H47">
        <v>7534.01</v>
      </c>
      <c r="I47" s="7">
        <v>0.15429999999999999</v>
      </c>
      <c r="J47">
        <v>525</v>
      </c>
      <c r="K47">
        <v>48825</v>
      </c>
      <c r="L47">
        <v>48047.89</v>
      </c>
      <c r="M47">
        <v>24</v>
      </c>
      <c r="N47">
        <v>313.92</v>
      </c>
      <c r="O47" s="7">
        <v>-0.20699999999999999</v>
      </c>
      <c r="P47" s="7">
        <v>0.1726</v>
      </c>
      <c r="Q47" t="s">
        <v>31</v>
      </c>
    </row>
    <row r="48" spans="1:17">
      <c r="A48" t="s">
        <v>43</v>
      </c>
      <c r="B48" t="s">
        <v>30</v>
      </c>
      <c r="C48" s="6">
        <v>42556.39234953704</v>
      </c>
      <c r="D48">
        <v>80.150000000000006</v>
      </c>
      <c r="E48" s="6">
        <v>42556.48609953704</v>
      </c>
      <c r="F48">
        <v>81.8</v>
      </c>
      <c r="G48" s="7">
        <v>2.06E-2</v>
      </c>
      <c r="H48">
        <v>-1716.49</v>
      </c>
      <c r="I48" s="7">
        <v>-4.0800000000000003E-2</v>
      </c>
      <c r="J48">
        <v>525</v>
      </c>
      <c r="K48">
        <v>42078.75</v>
      </c>
      <c r="L48">
        <v>46331.4</v>
      </c>
      <c r="M48">
        <v>28</v>
      </c>
      <c r="N48">
        <v>-61.3</v>
      </c>
      <c r="O48" s="7">
        <v>-0.14849999999999999</v>
      </c>
      <c r="P48" s="7">
        <v>0.21149999999999999</v>
      </c>
      <c r="Q48" t="s">
        <v>31</v>
      </c>
    </row>
    <row r="49" spans="1:17">
      <c r="A49" t="s">
        <v>44</v>
      </c>
      <c r="B49" t="s">
        <v>30</v>
      </c>
      <c r="C49" s="6">
        <v>42556.499988425923</v>
      </c>
      <c r="D49">
        <v>64.05</v>
      </c>
      <c r="E49" s="6">
        <v>42556.531238425923</v>
      </c>
      <c r="F49">
        <v>78.650000000000006</v>
      </c>
      <c r="G49" s="7">
        <v>0.22789999999999999</v>
      </c>
      <c r="H49">
        <v>-8414.18</v>
      </c>
      <c r="I49" s="7">
        <v>-0.25019999999999998</v>
      </c>
      <c r="J49">
        <v>525</v>
      </c>
      <c r="K49">
        <v>33626.25</v>
      </c>
      <c r="L49">
        <v>37917.230000000003</v>
      </c>
      <c r="M49">
        <v>10</v>
      </c>
      <c r="N49">
        <v>-841.42</v>
      </c>
      <c r="O49" s="7">
        <v>-0.22789999999999999</v>
      </c>
      <c r="P49" s="7">
        <v>4.6100000000000002E-2</v>
      </c>
      <c r="Q49" t="s">
        <v>31</v>
      </c>
    </row>
    <row r="50" spans="1:17">
      <c r="A50" t="s">
        <v>45</v>
      </c>
      <c r="B50" t="s">
        <v>30</v>
      </c>
      <c r="C50" s="6">
        <v>42556.534710648149</v>
      </c>
      <c r="D50">
        <v>115.25</v>
      </c>
      <c r="E50" s="6">
        <v>42558.430543981478</v>
      </c>
      <c r="F50">
        <v>81.650000000000006</v>
      </c>
      <c r="G50" s="7">
        <v>-0.29149999999999998</v>
      </c>
      <c r="H50">
        <v>16606.27</v>
      </c>
      <c r="I50" s="7">
        <v>0.27450000000000002</v>
      </c>
      <c r="J50">
        <v>525</v>
      </c>
      <c r="K50">
        <v>60506.25</v>
      </c>
      <c r="L50">
        <v>54523.5</v>
      </c>
      <c r="M50">
        <v>48</v>
      </c>
      <c r="N50">
        <v>345.96</v>
      </c>
      <c r="O50" s="7">
        <v>-0.1154</v>
      </c>
      <c r="P50" s="7">
        <v>0.50760000000000005</v>
      </c>
      <c r="Q50" t="s">
        <v>31</v>
      </c>
    </row>
    <row r="51" spans="1:17">
      <c r="A51" t="s">
        <v>595</v>
      </c>
      <c r="B51" t="s">
        <v>30</v>
      </c>
      <c r="C51" s="6">
        <v>42558.430543981478</v>
      </c>
      <c r="D51">
        <v>127</v>
      </c>
      <c r="E51" s="6">
        <v>42558.51734953704</v>
      </c>
      <c r="F51">
        <v>136.30000000000001</v>
      </c>
      <c r="G51" s="7">
        <v>7.3200000000000001E-2</v>
      </c>
      <c r="H51">
        <v>-6264.83</v>
      </c>
      <c r="I51" s="7">
        <v>-9.4E-2</v>
      </c>
      <c r="J51">
        <v>525</v>
      </c>
      <c r="K51">
        <v>66675</v>
      </c>
      <c r="L51">
        <v>48258.68</v>
      </c>
      <c r="M51">
        <v>26</v>
      </c>
      <c r="N51">
        <v>-240.95</v>
      </c>
      <c r="O51" s="7">
        <v>-7.3200000000000001E-2</v>
      </c>
      <c r="P51" s="7">
        <v>0.1004</v>
      </c>
      <c r="Q51" t="s">
        <v>31</v>
      </c>
    </row>
    <row r="52" spans="1:17">
      <c r="A52" t="s">
        <v>596</v>
      </c>
      <c r="B52" t="s">
        <v>30</v>
      </c>
      <c r="C52" s="6">
        <v>42558.51734953704</v>
      </c>
      <c r="D52">
        <v>146.25</v>
      </c>
      <c r="E52" s="6">
        <v>42558.527766203704</v>
      </c>
      <c r="F52">
        <v>186.5</v>
      </c>
      <c r="G52" s="7">
        <v>0.2752</v>
      </c>
      <c r="H52">
        <v>-22878.19</v>
      </c>
      <c r="I52" s="7">
        <v>-0.29799999999999999</v>
      </c>
      <c r="J52">
        <v>525</v>
      </c>
      <c r="K52">
        <v>76781.25</v>
      </c>
      <c r="L52">
        <v>25380.49</v>
      </c>
      <c r="M52">
        <v>4</v>
      </c>
      <c r="N52">
        <v>-5719.55</v>
      </c>
      <c r="O52" s="7">
        <v>-0.2752</v>
      </c>
      <c r="P52" s="7">
        <v>1.47E-2</v>
      </c>
      <c r="Q52" t="s">
        <v>31</v>
      </c>
    </row>
    <row r="53" spans="1:17">
      <c r="A53" t="s">
        <v>595</v>
      </c>
      <c r="B53" t="s">
        <v>30</v>
      </c>
      <c r="C53" s="6">
        <v>42558.527766203704</v>
      </c>
      <c r="D53">
        <v>102.45</v>
      </c>
      <c r="E53" s="6">
        <v>42558.635405092595</v>
      </c>
      <c r="F53">
        <v>112.35</v>
      </c>
      <c r="G53" s="7">
        <v>9.6600000000000005E-2</v>
      </c>
      <c r="H53">
        <v>-6325.2</v>
      </c>
      <c r="I53" s="7">
        <v>-0.1176</v>
      </c>
      <c r="J53">
        <v>525</v>
      </c>
      <c r="K53">
        <v>53786.25</v>
      </c>
      <c r="L53">
        <v>19055.29</v>
      </c>
      <c r="M53">
        <v>32</v>
      </c>
      <c r="N53">
        <v>-197.66</v>
      </c>
      <c r="O53" s="7">
        <v>-0.123</v>
      </c>
      <c r="P53" s="7">
        <v>0.22500000000000001</v>
      </c>
      <c r="Q53" t="s">
        <v>31</v>
      </c>
    </row>
    <row r="54" spans="1:17">
      <c r="A54" t="s">
        <v>597</v>
      </c>
      <c r="B54" t="s">
        <v>30</v>
      </c>
      <c r="C54" s="6">
        <v>42558.635405092595</v>
      </c>
      <c r="D54">
        <v>113</v>
      </c>
      <c r="E54" s="6">
        <v>42559.388877314814</v>
      </c>
      <c r="F54">
        <v>85.75</v>
      </c>
      <c r="G54" s="7">
        <v>-0.2412</v>
      </c>
      <c r="H54">
        <v>13262.81</v>
      </c>
      <c r="I54" s="7">
        <v>0.22359999999999999</v>
      </c>
      <c r="J54">
        <v>525</v>
      </c>
      <c r="K54">
        <v>59325</v>
      </c>
      <c r="L54">
        <v>32318.1</v>
      </c>
      <c r="M54">
        <v>7</v>
      </c>
      <c r="N54">
        <v>1894.69</v>
      </c>
      <c r="O54" s="7">
        <v>-0.1137</v>
      </c>
      <c r="P54" s="7">
        <v>0.2412</v>
      </c>
      <c r="Q54" t="s">
        <v>31</v>
      </c>
    </row>
    <row r="55" spans="1:17">
      <c r="A55" t="s">
        <v>45</v>
      </c>
      <c r="B55" t="s">
        <v>30</v>
      </c>
      <c r="C55" s="6">
        <v>42559.388877314814</v>
      </c>
      <c r="D55">
        <v>137.30000000000001</v>
      </c>
      <c r="E55" s="6">
        <v>42559.572905092595</v>
      </c>
      <c r="F55">
        <v>135</v>
      </c>
      <c r="G55" s="7">
        <v>-1.6799999999999999E-2</v>
      </c>
      <c r="H55">
        <v>-222.07</v>
      </c>
      <c r="I55" s="7">
        <v>-3.0999999999999999E-3</v>
      </c>
      <c r="J55">
        <v>525</v>
      </c>
      <c r="K55">
        <v>72082.5</v>
      </c>
      <c r="L55">
        <v>32096.03</v>
      </c>
      <c r="M55">
        <v>54</v>
      </c>
      <c r="N55">
        <v>-4.1100000000000003</v>
      </c>
      <c r="O55" s="7">
        <v>-0.1726</v>
      </c>
      <c r="P55" s="7">
        <v>0.4173</v>
      </c>
      <c r="Q55" t="s">
        <v>31</v>
      </c>
    </row>
    <row r="56" spans="1:17">
      <c r="A56" t="s">
        <v>36</v>
      </c>
      <c r="B56" t="s">
        <v>30</v>
      </c>
      <c r="C56" s="6">
        <v>42559.572905092595</v>
      </c>
      <c r="D56">
        <v>88.35</v>
      </c>
      <c r="E56" s="6">
        <v>42564.479155092595</v>
      </c>
      <c r="F56">
        <v>1.35</v>
      </c>
      <c r="G56" s="7">
        <v>-0.98470000000000002</v>
      </c>
      <c r="H56">
        <v>45204.07</v>
      </c>
      <c r="I56" s="7">
        <v>0.97460000000000002</v>
      </c>
      <c r="J56">
        <v>525</v>
      </c>
      <c r="K56">
        <v>46383.75</v>
      </c>
      <c r="L56">
        <v>77300.100000000006</v>
      </c>
      <c r="M56">
        <v>205</v>
      </c>
      <c r="N56">
        <v>220.51</v>
      </c>
      <c r="O56" s="7">
        <v>-0.245</v>
      </c>
      <c r="P56" s="7">
        <v>0.99039999999999995</v>
      </c>
      <c r="Q56" t="s">
        <v>31</v>
      </c>
    </row>
    <row r="57" spans="1:17">
      <c r="A57" t="s">
        <v>46</v>
      </c>
      <c r="B57" t="s">
        <v>30</v>
      </c>
      <c r="C57" s="6">
        <v>42564.479155092595</v>
      </c>
      <c r="D57">
        <v>59.7</v>
      </c>
      <c r="E57" s="6">
        <v>42564.57984953704</v>
      </c>
      <c r="F57">
        <v>84.4</v>
      </c>
      <c r="G57" s="7">
        <v>0.41370000000000001</v>
      </c>
      <c r="H57">
        <v>-13724.03</v>
      </c>
      <c r="I57" s="7">
        <v>-0.43790000000000001</v>
      </c>
      <c r="J57">
        <v>525</v>
      </c>
      <c r="K57">
        <v>31342.5</v>
      </c>
      <c r="L57">
        <v>63576.08</v>
      </c>
      <c r="M57">
        <v>30</v>
      </c>
      <c r="N57">
        <v>-457.47</v>
      </c>
      <c r="O57" s="7">
        <v>-0.54100000000000004</v>
      </c>
      <c r="P57" s="7">
        <v>0.1022</v>
      </c>
      <c r="Q57" t="s">
        <v>31</v>
      </c>
    </row>
    <row r="58" spans="1:17">
      <c r="A58" t="s">
        <v>598</v>
      </c>
      <c r="B58" t="s">
        <v>30</v>
      </c>
      <c r="C58" s="6">
        <v>42565.406238425923</v>
      </c>
      <c r="D58">
        <v>162</v>
      </c>
      <c r="E58" s="6">
        <v>42566.388877314814</v>
      </c>
      <c r="F58">
        <v>84.6</v>
      </c>
      <c r="G58" s="7">
        <v>-0.4778</v>
      </c>
      <c r="H58">
        <v>39340.35</v>
      </c>
      <c r="I58" s="7">
        <v>0.46260000000000001</v>
      </c>
      <c r="J58">
        <v>525</v>
      </c>
      <c r="K58">
        <v>85050</v>
      </c>
      <c r="L58">
        <v>102916.43</v>
      </c>
      <c r="M58">
        <v>73</v>
      </c>
      <c r="N58">
        <v>538.91</v>
      </c>
      <c r="O58" s="7">
        <v>-5.5599999999999997E-2</v>
      </c>
      <c r="P58" s="7">
        <v>0.52100000000000002</v>
      </c>
      <c r="Q58" t="s">
        <v>31</v>
      </c>
    </row>
    <row r="59" spans="1:17">
      <c r="A59" t="s">
        <v>47</v>
      </c>
      <c r="B59" t="s">
        <v>30</v>
      </c>
      <c r="C59" s="6">
        <v>42566.388877314814</v>
      </c>
      <c r="D59">
        <v>165.4</v>
      </c>
      <c r="E59" s="6">
        <v>42566.493043981478</v>
      </c>
      <c r="F59">
        <v>205.1</v>
      </c>
      <c r="G59" s="7">
        <v>0.24</v>
      </c>
      <c r="H59">
        <v>-22787.62</v>
      </c>
      <c r="I59" s="7">
        <v>-0.26240000000000002</v>
      </c>
      <c r="J59">
        <v>525</v>
      </c>
      <c r="K59">
        <v>86835</v>
      </c>
      <c r="L59">
        <v>80128.800000000003</v>
      </c>
      <c r="M59">
        <v>31</v>
      </c>
      <c r="N59">
        <v>-735.08</v>
      </c>
      <c r="O59" s="7">
        <v>-0.29559999999999997</v>
      </c>
      <c r="P59" s="7">
        <v>0.1678</v>
      </c>
      <c r="Q59" t="s">
        <v>31</v>
      </c>
    </row>
    <row r="60" spans="1:17">
      <c r="A60" t="s">
        <v>48</v>
      </c>
      <c r="B60" t="s">
        <v>30</v>
      </c>
      <c r="C60" s="6">
        <v>42566.493043981478</v>
      </c>
      <c r="D60">
        <v>164.65</v>
      </c>
      <c r="E60" s="6">
        <v>42566.538182870368</v>
      </c>
      <c r="F60">
        <v>220.1</v>
      </c>
      <c r="G60" s="7">
        <v>0.33679999999999999</v>
      </c>
      <c r="H60">
        <v>-31131.19</v>
      </c>
      <c r="I60" s="7">
        <v>-0.36009999999999998</v>
      </c>
      <c r="J60">
        <v>525</v>
      </c>
      <c r="K60">
        <v>86441.25</v>
      </c>
      <c r="L60">
        <v>48997.61</v>
      </c>
      <c r="M60">
        <v>14</v>
      </c>
      <c r="N60">
        <v>-2223.66</v>
      </c>
      <c r="O60" s="7">
        <v>-0.33679999999999999</v>
      </c>
      <c r="P60" s="7">
        <v>3.8999999999999998E-3</v>
      </c>
      <c r="Q60" t="s">
        <v>31</v>
      </c>
    </row>
    <row r="61" spans="1:17">
      <c r="A61" t="s">
        <v>47</v>
      </c>
      <c r="B61" t="s">
        <v>30</v>
      </c>
      <c r="C61" s="6">
        <v>42566.538182870368</v>
      </c>
      <c r="D61">
        <v>149.4</v>
      </c>
      <c r="E61" s="6">
        <v>42569.57984953704</v>
      </c>
      <c r="F61">
        <v>82.25</v>
      </c>
      <c r="G61" s="7">
        <v>-0.44950000000000001</v>
      </c>
      <c r="H61">
        <v>34037.589999999997</v>
      </c>
      <c r="I61" s="7">
        <v>0.434</v>
      </c>
      <c r="J61">
        <v>525</v>
      </c>
      <c r="K61">
        <v>78435</v>
      </c>
      <c r="L61">
        <v>83035.199999999997</v>
      </c>
      <c r="M61">
        <v>90</v>
      </c>
      <c r="N61">
        <v>378.2</v>
      </c>
      <c r="O61" s="7">
        <v>-0.19040000000000001</v>
      </c>
      <c r="P61" s="7">
        <v>0.70679999999999998</v>
      </c>
      <c r="Q61" t="s">
        <v>31</v>
      </c>
    </row>
    <row r="62" spans="1:17">
      <c r="A62" t="s">
        <v>49</v>
      </c>
      <c r="B62" t="s">
        <v>30</v>
      </c>
      <c r="C62" s="6">
        <v>42569.57984953704</v>
      </c>
      <c r="D62">
        <v>139.15</v>
      </c>
      <c r="E62" s="6">
        <v>42570.524293981478</v>
      </c>
      <c r="F62">
        <v>114</v>
      </c>
      <c r="G62" s="7">
        <v>-0.1807</v>
      </c>
      <c r="H62">
        <v>11874.71</v>
      </c>
      <c r="I62" s="7">
        <v>0.16250000000000001</v>
      </c>
      <c r="J62">
        <v>525</v>
      </c>
      <c r="K62">
        <v>73053.75</v>
      </c>
      <c r="L62">
        <v>94909.91</v>
      </c>
      <c r="M62">
        <v>62</v>
      </c>
      <c r="N62">
        <v>191.53</v>
      </c>
      <c r="O62" s="7">
        <v>-0.2472</v>
      </c>
      <c r="P62" s="7">
        <v>0.60329999999999995</v>
      </c>
      <c r="Q62" t="s">
        <v>31</v>
      </c>
    </row>
    <row r="63" spans="1:17">
      <c r="A63" t="s">
        <v>50</v>
      </c>
      <c r="B63" t="s">
        <v>30</v>
      </c>
      <c r="C63" s="6">
        <v>42570.524293981478</v>
      </c>
      <c r="D63">
        <v>91.8</v>
      </c>
      <c r="E63" s="6">
        <v>42570.562488425923</v>
      </c>
      <c r="F63">
        <v>167.2</v>
      </c>
      <c r="G63" s="7">
        <v>0.82140000000000002</v>
      </c>
      <c r="H63">
        <v>-40944.75</v>
      </c>
      <c r="I63" s="7">
        <v>-0.84960000000000002</v>
      </c>
      <c r="J63">
        <v>525</v>
      </c>
      <c r="K63">
        <v>48195</v>
      </c>
      <c r="L63">
        <v>53965.16</v>
      </c>
      <c r="M63">
        <v>12</v>
      </c>
      <c r="N63">
        <v>-3412.06</v>
      </c>
      <c r="O63" s="7">
        <v>-0.83330000000000004</v>
      </c>
      <c r="P63" s="7">
        <v>0.15740000000000001</v>
      </c>
      <c r="Q63" t="s">
        <v>31</v>
      </c>
    </row>
    <row r="64" spans="1:17">
      <c r="A64" t="s">
        <v>51</v>
      </c>
      <c r="B64" t="s">
        <v>30</v>
      </c>
      <c r="C64" s="6">
        <v>42570.562488425923</v>
      </c>
      <c r="D64">
        <v>87.65</v>
      </c>
      <c r="E64" s="6">
        <v>42571.39234953704</v>
      </c>
      <c r="F64">
        <v>135.5</v>
      </c>
      <c r="G64" s="7">
        <v>0.54590000000000005</v>
      </c>
      <c r="H64">
        <v>-26292.79</v>
      </c>
      <c r="I64" s="7">
        <v>-0.57140000000000002</v>
      </c>
      <c r="J64">
        <v>525</v>
      </c>
      <c r="K64">
        <v>46016.25</v>
      </c>
      <c r="L64">
        <v>27672.38</v>
      </c>
      <c r="M64">
        <v>29</v>
      </c>
      <c r="N64">
        <v>-906.65</v>
      </c>
      <c r="O64" s="7">
        <v>-0.56869999999999998</v>
      </c>
      <c r="P64" s="7">
        <v>0.20250000000000001</v>
      </c>
      <c r="Q64" t="s">
        <v>31</v>
      </c>
    </row>
    <row r="65" spans="1:17">
      <c r="A65" t="s">
        <v>50</v>
      </c>
      <c r="B65" t="s">
        <v>30</v>
      </c>
      <c r="C65" s="6">
        <v>42571.39234953704</v>
      </c>
      <c r="D65">
        <v>86</v>
      </c>
      <c r="E65" s="6">
        <v>42571.645821759259</v>
      </c>
      <c r="F65">
        <v>57</v>
      </c>
      <c r="G65" s="7">
        <v>-0.3372</v>
      </c>
      <c r="H65">
        <v>14474.25</v>
      </c>
      <c r="I65" s="7">
        <v>0.3206</v>
      </c>
      <c r="J65">
        <v>525</v>
      </c>
      <c r="K65">
        <v>45150</v>
      </c>
      <c r="L65">
        <v>42146.63</v>
      </c>
      <c r="M65">
        <v>74</v>
      </c>
      <c r="N65">
        <v>195.6</v>
      </c>
      <c r="O65" s="7">
        <v>-7.9100000000000004E-2</v>
      </c>
      <c r="P65" s="7">
        <v>0.3826</v>
      </c>
      <c r="Q65" t="s">
        <v>31</v>
      </c>
    </row>
    <row r="66" spans="1:17">
      <c r="A66" t="s">
        <v>599</v>
      </c>
      <c r="B66" t="s">
        <v>30</v>
      </c>
      <c r="C66" s="6">
        <v>42572.388877314814</v>
      </c>
      <c r="D66">
        <v>204</v>
      </c>
      <c r="E66" s="6">
        <v>42573.388877314814</v>
      </c>
      <c r="F66">
        <v>60.6</v>
      </c>
      <c r="G66" s="7">
        <v>-0.70289999999999997</v>
      </c>
      <c r="H66">
        <v>73895.850000000006</v>
      </c>
      <c r="I66" s="7">
        <v>0.69</v>
      </c>
      <c r="J66">
        <v>525</v>
      </c>
      <c r="K66">
        <v>107100</v>
      </c>
      <c r="L66">
        <v>116042.48</v>
      </c>
      <c r="M66">
        <v>78</v>
      </c>
      <c r="N66">
        <v>947.38</v>
      </c>
      <c r="O66" s="7">
        <v>-7.7200000000000005E-2</v>
      </c>
      <c r="P66" s="7">
        <v>0.70289999999999997</v>
      </c>
      <c r="Q66" t="s">
        <v>31</v>
      </c>
    </row>
    <row r="67" spans="1:17">
      <c r="A67" t="s">
        <v>46</v>
      </c>
      <c r="B67" t="s">
        <v>30</v>
      </c>
      <c r="C67" s="6">
        <v>42573.388877314814</v>
      </c>
      <c r="D67">
        <v>210</v>
      </c>
      <c r="E67" s="6">
        <v>42573.54859953704</v>
      </c>
      <c r="F67">
        <v>259.95</v>
      </c>
      <c r="G67" s="7">
        <v>0.2379</v>
      </c>
      <c r="H67">
        <v>-28690.99</v>
      </c>
      <c r="I67" s="7">
        <v>-0.26019999999999999</v>
      </c>
      <c r="J67">
        <v>525</v>
      </c>
      <c r="K67">
        <v>110250</v>
      </c>
      <c r="L67">
        <v>87351.49</v>
      </c>
      <c r="M67">
        <v>47</v>
      </c>
      <c r="N67">
        <v>-610.45000000000005</v>
      </c>
      <c r="O67" s="7">
        <v>-0.29049999999999998</v>
      </c>
      <c r="P67" s="7">
        <v>0.23519999999999999</v>
      </c>
      <c r="Q67" t="s">
        <v>31</v>
      </c>
    </row>
    <row r="68" spans="1:17">
      <c r="A68" t="s">
        <v>52</v>
      </c>
      <c r="B68" t="s">
        <v>30</v>
      </c>
      <c r="C68" s="6">
        <v>42573.54859953704</v>
      </c>
      <c r="D68">
        <v>136.44999999999999</v>
      </c>
      <c r="E68" s="6">
        <v>42576.388877314814</v>
      </c>
      <c r="F68">
        <v>140.05000000000001</v>
      </c>
      <c r="G68" s="7">
        <v>2.64E-2</v>
      </c>
      <c r="H68">
        <v>-3341.63</v>
      </c>
      <c r="I68" s="7">
        <v>-4.6600000000000003E-2</v>
      </c>
      <c r="J68">
        <v>525</v>
      </c>
      <c r="K68">
        <v>71636.25</v>
      </c>
      <c r="L68">
        <v>84009.86</v>
      </c>
      <c r="M68">
        <v>32</v>
      </c>
      <c r="N68">
        <v>-104.43</v>
      </c>
      <c r="O68" s="7">
        <v>-0.40670000000000001</v>
      </c>
      <c r="P68" s="7">
        <v>0.1096</v>
      </c>
      <c r="Q68" t="s">
        <v>31</v>
      </c>
    </row>
    <row r="69" spans="1:17">
      <c r="A69" t="s">
        <v>53</v>
      </c>
      <c r="B69" t="s">
        <v>30</v>
      </c>
      <c r="C69" s="6">
        <v>42576.388877314814</v>
      </c>
      <c r="D69">
        <v>133.05000000000001</v>
      </c>
      <c r="E69" s="6">
        <v>42576.440960648149</v>
      </c>
      <c r="F69">
        <v>147</v>
      </c>
      <c r="G69" s="7">
        <v>0.1048</v>
      </c>
      <c r="H69">
        <v>-8794.01</v>
      </c>
      <c r="I69" s="7">
        <v>-0.12590000000000001</v>
      </c>
      <c r="J69">
        <v>525</v>
      </c>
      <c r="K69">
        <v>69851.25</v>
      </c>
      <c r="L69">
        <v>75215.850000000006</v>
      </c>
      <c r="M69">
        <v>16</v>
      </c>
      <c r="N69">
        <v>-549.63</v>
      </c>
      <c r="O69" s="7">
        <v>-0.12659999999999999</v>
      </c>
      <c r="P69" s="7">
        <v>0.3044</v>
      </c>
      <c r="Q69" t="s">
        <v>31</v>
      </c>
    </row>
    <row r="70" spans="1:17">
      <c r="A70" t="s">
        <v>52</v>
      </c>
      <c r="B70" t="s">
        <v>30</v>
      </c>
      <c r="C70" s="6">
        <v>42576.440960648149</v>
      </c>
      <c r="D70">
        <v>120.15</v>
      </c>
      <c r="E70" s="6">
        <v>42577.618043981478</v>
      </c>
      <c r="F70">
        <v>38.049999999999997</v>
      </c>
      <c r="G70" s="7">
        <v>-0.68330000000000002</v>
      </c>
      <c r="H70">
        <v>42271.95</v>
      </c>
      <c r="I70" s="7">
        <v>0.67010000000000003</v>
      </c>
      <c r="J70">
        <v>525</v>
      </c>
      <c r="K70">
        <v>63078.75</v>
      </c>
      <c r="L70">
        <v>117487.8</v>
      </c>
      <c r="M70">
        <v>129</v>
      </c>
      <c r="N70">
        <v>327.69</v>
      </c>
      <c r="O70" s="7">
        <v>-6.5299999999999997E-2</v>
      </c>
      <c r="P70" s="7">
        <v>0.80730000000000002</v>
      </c>
      <c r="Q70" t="s">
        <v>31</v>
      </c>
    </row>
    <row r="71" spans="1:17">
      <c r="A71" t="s">
        <v>51</v>
      </c>
      <c r="B71" t="s">
        <v>30</v>
      </c>
      <c r="C71" s="6">
        <v>42577.618043981478</v>
      </c>
      <c r="D71">
        <v>152.85</v>
      </c>
      <c r="E71" s="6">
        <v>42578.39234953704</v>
      </c>
      <c r="F71">
        <v>168.1</v>
      </c>
      <c r="G71" s="7">
        <v>9.98E-2</v>
      </c>
      <c r="H71">
        <v>-9691.24</v>
      </c>
      <c r="I71" s="7">
        <v>-0.1208</v>
      </c>
      <c r="J71">
        <v>525</v>
      </c>
      <c r="K71">
        <v>80246.25</v>
      </c>
      <c r="L71">
        <v>107796.56</v>
      </c>
      <c r="M71">
        <v>13</v>
      </c>
      <c r="N71">
        <v>-745.48</v>
      </c>
      <c r="O71" s="7">
        <v>-0.20480000000000001</v>
      </c>
      <c r="P71" s="7">
        <v>0.47689999999999999</v>
      </c>
      <c r="Q71" t="s">
        <v>31</v>
      </c>
    </row>
    <row r="72" spans="1:17">
      <c r="A72" t="s">
        <v>50</v>
      </c>
      <c r="B72" t="s">
        <v>30</v>
      </c>
      <c r="C72" s="6">
        <v>42578.39234953704</v>
      </c>
      <c r="D72">
        <v>93.05</v>
      </c>
      <c r="E72" s="6">
        <v>42578.482627314814</v>
      </c>
      <c r="F72">
        <v>147</v>
      </c>
      <c r="G72" s="7">
        <v>0.57979999999999998</v>
      </c>
      <c r="H72">
        <v>-29584.01</v>
      </c>
      <c r="I72" s="7">
        <v>-0.60560000000000003</v>
      </c>
      <c r="J72">
        <v>525</v>
      </c>
      <c r="K72">
        <v>48851.25</v>
      </c>
      <c r="L72">
        <v>78212.55</v>
      </c>
      <c r="M72">
        <v>27</v>
      </c>
      <c r="N72">
        <v>-1095.7</v>
      </c>
      <c r="O72" s="7">
        <v>-0.65500000000000003</v>
      </c>
      <c r="P72" s="7">
        <v>0.42770000000000002</v>
      </c>
      <c r="Q72" t="s">
        <v>31</v>
      </c>
    </row>
    <row r="73" spans="1:17">
      <c r="A73" t="s">
        <v>51</v>
      </c>
      <c r="B73" t="s">
        <v>30</v>
      </c>
      <c r="C73" s="6">
        <v>42578.482627314814</v>
      </c>
      <c r="D73">
        <v>110.95</v>
      </c>
      <c r="E73" s="6">
        <v>42578.631932870368</v>
      </c>
      <c r="F73">
        <v>172.75</v>
      </c>
      <c r="G73" s="7">
        <v>0.55700000000000005</v>
      </c>
      <c r="H73">
        <v>-33934.43</v>
      </c>
      <c r="I73" s="7">
        <v>-0.58260000000000001</v>
      </c>
      <c r="J73">
        <v>525</v>
      </c>
      <c r="K73">
        <v>58248.75</v>
      </c>
      <c r="L73">
        <v>44278.13</v>
      </c>
      <c r="M73">
        <v>44</v>
      </c>
      <c r="N73">
        <v>-771.24</v>
      </c>
      <c r="O73" s="7">
        <v>-0.61150000000000004</v>
      </c>
      <c r="P73" s="7">
        <v>0.2195</v>
      </c>
      <c r="Q73" t="s">
        <v>31</v>
      </c>
    </row>
    <row r="74" spans="1:17">
      <c r="A74" t="s">
        <v>50</v>
      </c>
      <c r="B74" t="s">
        <v>30</v>
      </c>
      <c r="C74" s="6">
        <v>42578.631932870368</v>
      </c>
      <c r="D74">
        <v>70.349999999999994</v>
      </c>
      <c r="E74" s="6">
        <v>42579.569432870368</v>
      </c>
      <c r="F74">
        <v>34.25</v>
      </c>
      <c r="G74" s="7">
        <v>-0.5131</v>
      </c>
      <c r="H74">
        <v>18403.349999999999</v>
      </c>
      <c r="I74" s="7">
        <v>0.49830000000000002</v>
      </c>
      <c r="J74">
        <v>525</v>
      </c>
      <c r="K74">
        <v>36933.75</v>
      </c>
      <c r="L74">
        <v>62681.48</v>
      </c>
      <c r="M74">
        <v>60</v>
      </c>
      <c r="N74">
        <v>306.72000000000003</v>
      </c>
      <c r="O74" s="7">
        <v>-0.32129999999999997</v>
      </c>
      <c r="P74" s="7">
        <v>0.8266</v>
      </c>
      <c r="Q74" t="s">
        <v>31</v>
      </c>
    </row>
    <row r="75" spans="1:17">
      <c r="A75" t="s">
        <v>599</v>
      </c>
      <c r="B75" t="s">
        <v>30</v>
      </c>
      <c r="C75" s="6">
        <v>42579.569432870368</v>
      </c>
      <c r="D75">
        <v>216.75</v>
      </c>
      <c r="E75" s="6">
        <v>42579.631932870368</v>
      </c>
      <c r="F75">
        <v>221</v>
      </c>
      <c r="G75" s="7">
        <v>1.9599999999999999E-2</v>
      </c>
      <c r="H75">
        <v>-4529.4399999999996</v>
      </c>
      <c r="I75" s="7">
        <v>-3.9800000000000002E-2</v>
      </c>
      <c r="J75">
        <v>525</v>
      </c>
      <c r="K75">
        <v>113793.75</v>
      </c>
      <c r="L75">
        <v>58152.04</v>
      </c>
      <c r="M75">
        <v>19</v>
      </c>
      <c r="N75">
        <v>-238.39</v>
      </c>
      <c r="O75" s="7">
        <v>-0.1525</v>
      </c>
      <c r="P75" s="7">
        <v>0.1232</v>
      </c>
      <c r="Q75" t="s">
        <v>31</v>
      </c>
    </row>
    <row r="76" spans="1:17">
      <c r="A76" t="s">
        <v>49</v>
      </c>
      <c r="B76" t="s">
        <v>30</v>
      </c>
      <c r="C76" s="6">
        <v>42580.388877314814</v>
      </c>
      <c r="D76">
        <v>168</v>
      </c>
      <c r="E76" s="6">
        <v>42583.388877314814</v>
      </c>
      <c r="F76">
        <v>183.75</v>
      </c>
      <c r="G76" s="7">
        <v>9.3799999999999994E-2</v>
      </c>
      <c r="H76">
        <v>-10115.44</v>
      </c>
      <c r="I76" s="7">
        <v>-0.1147</v>
      </c>
      <c r="J76">
        <v>525</v>
      </c>
      <c r="K76">
        <v>88200</v>
      </c>
      <c r="L76">
        <v>48036.6</v>
      </c>
      <c r="M76">
        <v>78</v>
      </c>
      <c r="N76">
        <v>-129.69</v>
      </c>
      <c r="O76" s="7">
        <v>-0.26219999999999999</v>
      </c>
      <c r="P76" s="7">
        <v>0.18779999999999999</v>
      </c>
      <c r="Q76" t="s">
        <v>31</v>
      </c>
    </row>
    <row r="77" spans="1:17">
      <c r="A77" t="s">
        <v>50</v>
      </c>
      <c r="B77" t="s">
        <v>30</v>
      </c>
      <c r="C77" s="6">
        <v>42583.388877314814</v>
      </c>
      <c r="D77">
        <v>104.4</v>
      </c>
      <c r="E77" s="6">
        <v>42583.499988425923</v>
      </c>
      <c r="F77">
        <v>178.15</v>
      </c>
      <c r="G77" s="7">
        <v>0.70640000000000003</v>
      </c>
      <c r="H77">
        <v>-40202.14</v>
      </c>
      <c r="I77" s="7">
        <v>-0.73350000000000004</v>
      </c>
      <c r="J77">
        <v>525</v>
      </c>
      <c r="K77">
        <v>54810</v>
      </c>
      <c r="L77">
        <v>7834.46</v>
      </c>
      <c r="M77">
        <v>33</v>
      </c>
      <c r="N77">
        <v>-1218.25</v>
      </c>
      <c r="O77" s="7">
        <v>-0.70640000000000003</v>
      </c>
      <c r="P77" s="7">
        <v>0.22270000000000001</v>
      </c>
      <c r="Q77" t="s">
        <v>31</v>
      </c>
    </row>
    <row r="78" spans="1:17">
      <c r="A78" t="s">
        <v>51</v>
      </c>
      <c r="B78" t="s">
        <v>30</v>
      </c>
      <c r="C78" s="6">
        <v>42583.499988425923</v>
      </c>
      <c r="D78">
        <v>136.44999999999999</v>
      </c>
      <c r="E78" s="6">
        <v>42584.468738425923</v>
      </c>
      <c r="F78">
        <v>97.1</v>
      </c>
      <c r="G78" s="7">
        <v>-0.28839999999999999</v>
      </c>
      <c r="H78">
        <v>19432.61</v>
      </c>
      <c r="I78" s="7">
        <v>0.27129999999999999</v>
      </c>
      <c r="J78">
        <v>525</v>
      </c>
      <c r="K78">
        <v>71636.25</v>
      </c>
      <c r="L78">
        <v>27267.08</v>
      </c>
      <c r="M78">
        <v>69</v>
      </c>
      <c r="N78">
        <v>281.63</v>
      </c>
      <c r="O78" s="7">
        <v>-0.53059999999999996</v>
      </c>
      <c r="P78" s="7">
        <v>0.61160000000000003</v>
      </c>
      <c r="Q78" t="s">
        <v>31</v>
      </c>
    </row>
    <row r="79" spans="1:17">
      <c r="A79" t="s">
        <v>55</v>
      </c>
      <c r="B79" t="s">
        <v>30</v>
      </c>
      <c r="C79" s="6">
        <v>42584.468738425923</v>
      </c>
      <c r="D79">
        <v>86.7</v>
      </c>
      <c r="E79" s="6">
        <v>42584.586793981478</v>
      </c>
      <c r="F79">
        <v>117</v>
      </c>
      <c r="G79" s="7">
        <v>0.34949999999999998</v>
      </c>
      <c r="H79">
        <v>-16976.919999999998</v>
      </c>
      <c r="I79" s="7">
        <v>-0.373</v>
      </c>
      <c r="J79">
        <v>525</v>
      </c>
      <c r="K79">
        <v>45517.5</v>
      </c>
      <c r="L79">
        <v>10290.15</v>
      </c>
      <c r="M79">
        <v>35</v>
      </c>
      <c r="N79">
        <v>-485.06</v>
      </c>
      <c r="O79" s="7">
        <v>-0.52600000000000002</v>
      </c>
      <c r="P79" s="7">
        <v>0.13489999999999999</v>
      </c>
      <c r="Q79" t="s">
        <v>31</v>
      </c>
    </row>
    <row r="80" spans="1:17">
      <c r="A80" t="s">
        <v>53</v>
      </c>
      <c r="B80" t="s">
        <v>30</v>
      </c>
      <c r="C80" s="6">
        <v>42584.586793981478</v>
      </c>
      <c r="D80">
        <v>149.75</v>
      </c>
      <c r="E80" s="6">
        <v>42585.427071759259</v>
      </c>
      <c r="F80">
        <v>161.1</v>
      </c>
      <c r="G80" s="7">
        <v>7.5800000000000006E-2</v>
      </c>
      <c r="H80">
        <v>-7590.71</v>
      </c>
      <c r="I80" s="7">
        <v>-9.6600000000000005E-2</v>
      </c>
      <c r="J80">
        <v>525</v>
      </c>
      <c r="K80">
        <v>78618.75</v>
      </c>
      <c r="L80">
        <v>2699.44</v>
      </c>
      <c r="M80">
        <v>32</v>
      </c>
      <c r="N80">
        <v>-237.21</v>
      </c>
      <c r="O80" s="7">
        <v>-9.5200000000000007E-2</v>
      </c>
      <c r="P80" s="7">
        <v>0.3977</v>
      </c>
      <c r="Q80" t="s">
        <v>31</v>
      </c>
    </row>
    <row r="81" spans="1:17">
      <c r="A81" t="s">
        <v>55</v>
      </c>
      <c r="B81" t="s">
        <v>30</v>
      </c>
      <c r="C81" s="6">
        <v>42585.427071759259</v>
      </c>
      <c r="D81">
        <v>100.85</v>
      </c>
      <c r="E81" s="6">
        <v>42585.48609953704</v>
      </c>
      <c r="F81">
        <v>164.7</v>
      </c>
      <c r="G81" s="7">
        <v>0.6331</v>
      </c>
      <c r="H81">
        <v>-34915.39</v>
      </c>
      <c r="I81" s="7">
        <v>-0.65939999999999999</v>
      </c>
      <c r="J81">
        <v>525</v>
      </c>
      <c r="K81">
        <v>52946.25</v>
      </c>
      <c r="L81">
        <v>-32215.95</v>
      </c>
      <c r="M81">
        <v>18</v>
      </c>
      <c r="N81">
        <v>-1939.74</v>
      </c>
      <c r="O81" s="7">
        <v>-0.66039999999999999</v>
      </c>
      <c r="P81" s="7">
        <v>5.7000000000000002E-2</v>
      </c>
      <c r="Q81" t="s">
        <v>31</v>
      </c>
    </row>
    <row r="82" spans="1:17">
      <c r="A82" t="s">
        <v>53</v>
      </c>
      <c r="B82" t="s">
        <v>30</v>
      </c>
      <c r="C82" s="6">
        <v>42585.48609953704</v>
      </c>
      <c r="D82">
        <v>110.4</v>
      </c>
      <c r="E82" s="6">
        <v>42585.583321759259</v>
      </c>
      <c r="F82">
        <v>125</v>
      </c>
      <c r="G82" s="7">
        <v>0.13220000000000001</v>
      </c>
      <c r="H82">
        <v>-8900.85</v>
      </c>
      <c r="I82" s="7">
        <v>-0.15359999999999999</v>
      </c>
      <c r="J82">
        <v>525</v>
      </c>
      <c r="K82">
        <v>57960</v>
      </c>
      <c r="L82">
        <v>-41116.800000000003</v>
      </c>
      <c r="M82">
        <v>29</v>
      </c>
      <c r="N82">
        <v>-306.93</v>
      </c>
      <c r="O82" s="7">
        <v>-0.29530000000000001</v>
      </c>
      <c r="P82" s="7">
        <v>7.0699999999999999E-2</v>
      </c>
      <c r="Q82" t="s">
        <v>31</v>
      </c>
    </row>
    <row r="83" spans="1:17">
      <c r="A83" t="s">
        <v>52</v>
      </c>
      <c r="B83" t="s">
        <v>30</v>
      </c>
      <c r="C83" s="6">
        <v>42585.583321759259</v>
      </c>
      <c r="D83">
        <v>80.5</v>
      </c>
      <c r="E83" s="6">
        <v>42585.631932870368</v>
      </c>
      <c r="F83">
        <v>100.45</v>
      </c>
      <c r="G83" s="7">
        <v>0.24779999999999999</v>
      </c>
      <c r="H83">
        <v>-11423.74</v>
      </c>
      <c r="I83" s="7">
        <v>-0.27029999999999998</v>
      </c>
      <c r="J83">
        <v>525</v>
      </c>
      <c r="K83">
        <v>42262.5</v>
      </c>
      <c r="L83">
        <v>-52540.54</v>
      </c>
      <c r="M83">
        <v>15</v>
      </c>
      <c r="N83">
        <v>-761.58</v>
      </c>
      <c r="O83" s="7">
        <v>-0.26519999999999999</v>
      </c>
      <c r="P83" s="7">
        <v>0.13170000000000001</v>
      </c>
      <c r="Q83" t="s">
        <v>31</v>
      </c>
    </row>
    <row r="84" spans="1:17">
      <c r="A84" t="s">
        <v>46</v>
      </c>
      <c r="B84" t="s">
        <v>30</v>
      </c>
      <c r="C84" s="6">
        <v>42585.631932870368</v>
      </c>
      <c r="D84">
        <v>132.9</v>
      </c>
      <c r="E84" s="6">
        <v>42586.388877314814</v>
      </c>
      <c r="F84">
        <v>90.1</v>
      </c>
      <c r="G84" s="7">
        <v>-0.32200000000000001</v>
      </c>
      <c r="H84">
        <v>21299.25</v>
      </c>
      <c r="I84" s="7">
        <v>0.30530000000000002</v>
      </c>
      <c r="J84">
        <v>525</v>
      </c>
      <c r="K84">
        <v>69772.5</v>
      </c>
      <c r="L84">
        <v>-31241.29</v>
      </c>
      <c r="M84">
        <v>8</v>
      </c>
      <c r="N84">
        <v>2662.41</v>
      </c>
      <c r="O84" s="7">
        <v>-0.3473</v>
      </c>
      <c r="P84" s="7">
        <v>0.50339999999999996</v>
      </c>
      <c r="Q84" t="s">
        <v>31</v>
      </c>
    </row>
    <row r="85" spans="1:17">
      <c r="A85" t="s">
        <v>600</v>
      </c>
      <c r="B85" t="s">
        <v>30</v>
      </c>
      <c r="C85" s="6">
        <v>42586.388877314814</v>
      </c>
      <c r="D85">
        <v>178.8</v>
      </c>
      <c r="E85" s="6">
        <v>42586.402766203704</v>
      </c>
      <c r="F85">
        <v>215</v>
      </c>
      <c r="G85" s="7">
        <v>0.20250000000000001</v>
      </c>
      <c r="H85">
        <v>-21072.45</v>
      </c>
      <c r="I85" s="7">
        <v>-0.22450000000000001</v>
      </c>
      <c r="J85">
        <v>525</v>
      </c>
      <c r="K85">
        <v>93870</v>
      </c>
      <c r="L85">
        <v>-52313.74</v>
      </c>
      <c r="M85">
        <v>5</v>
      </c>
      <c r="N85">
        <v>-4214.49</v>
      </c>
      <c r="O85" s="7">
        <v>-0.20250000000000001</v>
      </c>
      <c r="P85" s="7">
        <v>0</v>
      </c>
      <c r="Q85" t="s">
        <v>31</v>
      </c>
    </row>
    <row r="86" spans="1:17">
      <c r="A86" t="s">
        <v>601</v>
      </c>
      <c r="B86" t="s">
        <v>30</v>
      </c>
      <c r="C86" s="6">
        <v>42586.413182870368</v>
      </c>
      <c r="D86">
        <v>218.85</v>
      </c>
      <c r="E86" s="6">
        <v>42586.638877314814</v>
      </c>
      <c r="F86">
        <v>210</v>
      </c>
      <c r="G86" s="7">
        <v>-4.0399999999999998E-2</v>
      </c>
      <c r="H86">
        <v>2394.79</v>
      </c>
      <c r="I86" s="7">
        <v>2.0799999999999999E-2</v>
      </c>
      <c r="J86">
        <v>525</v>
      </c>
      <c r="K86">
        <v>114896.25</v>
      </c>
      <c r="L86">
        <v>-49918.95</v>
      </c>
      <c r="M86">
        <v>66</v>
      </c>
      <c r="N86">
        <v>36.28</v>
      </c>
      <c r="O86" s="7">
        <v>-1.7600000000000001E-2</v>
      </c>
      <c r="P86" s="7">
        <v>0.40600000000000003</v>
      </c>
      <c r="Q86" t="s">
        <v>31</v>
      </c>
    </row>
    <row r="87" spans="1:17">
      <c r="A87" t="s">
        <v>600</v>
      </c>
      <c r="B87" t="s">
        <v>30</v>
      </c>
      <c r="C87" s="6">
        <v>42586.638877314814</v>
      </c>
      <c r="D87">
        <v>128.75</v>
      </c>
      <c r="E87" s="6">
        <v>42587.388877314814</v>
      </c>
      <c r="F87">
        <v>83.05</v>
      </c>
      <c r="G87" s="7">
        <v>-0.35499999999999998</v>
      </c>
      <c r="H87">
        <v>22880.55</v>
      </c>
      <c r="I87" s="7">
        <v>0.33850000000000002</v>
      </c>
      <c r="J87">
        <v>525</v>
      </c>
      <c r="K87">
        <v>67593.75</v>
      </c>
      <c r="L87">
        <v>-27038.400000000001</v>
      </c>
      <c r="M87">
        <v>6</v>
      </c>
      <c r="N87">
        <v>3813.42</v>
      </c>
      <c r="O87" s="7">
        <v>-0.25829999999999997</v>
      </c>
      <c r="P87" s="7">
        <v>0.35499999999999998</v>
      </c>
      <c r="Q87" t="s">
        <v>31</v>
      </c>
    </row>
    <row r="88" spans="1:17">
      <c r="A88" t="s">
        <v>55</v>
      </c>
      <c r="B88" t="s">
        <v>30</v>
      </c>
      <c r="C88" s="6">
        <v>42587.388877314814</v>
      </c>
      <c r="D88">
        <v>152.1</v>
      </c>
      <c r="E88" s="6">
        <v>42590.638877314814</v>
      </c>
      <c r="F88">
        <v>77.599999999999994</v>
      </c>
      <c r="G88" s="7">
        <v>-0.48980000000000001</v>
      </c>
      <c r="H88">
        <v>37906.57</v>
      </c>
      <c r="I88" s="7">
        <v>0.47470000000000001</v>
      </c>
      <c r="J88">
        <v>525</v>
      </c>
      <c r="K88">
        <v>79852.5</v>
      </c>
      <c r="L88">
        <v>10868.18</v>
      </c>
      <c r="M88">
        <v>150</v>
      </c>
      <c r="N88">
        <v>252.71</v>
      </c>
      <c r="O88" s="7">
        <v>-4.3700000000000003E-2</v>
      </c>
      <c r="P88" s="7">
        <v>0.63149999999999995</v>
      </c>
      <c r="Q88" t="s">
        <v>31</v>
      </c>
    </row>
    <row r="89" spans="1:17">
      <c r="A89" t="s">
        <v>51</v>
      </c>
      <c r="B89" t="s">
        <v>30</v>
      </c>
      <c r="C89" s="6">
        <v>42590.638877314814</v>
      </c>
      <c r="D89">
        <v>158.5</v>
      </c>
      <c r="E89" s="6">
        <v>42591.482627314814</v>
      </c>
      <c r="F89">
        <v>161</v>
      </c>
      <c r="G89" s="7">
        <v>1.5800000000000002E-2</v>
      </c>
      <c r="H89">
        <v>-2989.88</v>
      </c>
      <c r="I89" s="7">
        <v>-3.5900000000000001E-2</v>
      </c>
      <c r="J89">
        <v>525</v>
      </c>
      <c r="K89">
        <v>83212.5</v>
      </c>
      <c r="L89">
        <v>7878.3</v>
      </c>
      <c r="M89">
        <v>33</v>
      </c>
      <c r="N89">
        <v>-90.6</v>
      </c>
      <c r="O89" s="7">
        <v>-0.10979999999999999</v>
      </c>
      <c r="P89" s="7">
        <v>0.30599999999999999</v>
      </c>
      <c r="Q89" t="s">
        <v>31</v>
      </c>
    </row>
    <row r="90" spans="1:17">
      <c r="A90" t="s">
        <v>50</v>
      </c>
      <c r="B90" t="s">
        <v>30</v>
      </c>
      <c r="C90" s="6">
        <v>42591.482627314814</v>
      </c>
      <c r="D90">
        <v>124.75</v>
      </c>
      <c r="E90" s="6">
        <v>42591.506932870368</v>
      </c>
      <c r="F90">
        <v>191</v>
      </c>
      <c r="G90" s="7">
        <v>0.53110000000000002</v>
      </c>
      <c r="H90">
        <v>-36438.94</v>
      </c>
      <c r="I90" s="7">
        <v>-0.55640000000000001</v>
      </c>
      <c r="J90">
        <v>525</v>
      </c>
      <c r="K90">
        <v>65493.75</v>
      </c>
      <c r="L90">
        <v>-28560.639999999999</v>
      </c>
      <c r="M90">
        <v>8</v>
      </c>
      <c r="N90">
        <v>-4554.87</v>
      </c>
      <c r="O90" s="7">
        <v>-0.53110000000000002</v>
      </c>
      <c r="P90" s="7">
        <v>0.1198</v>
      </c>
      <c r="Q90" t="s">
        <v>31</v>
      </c>
    </row>
    <row r="91" spans="1:17">
      <c r="A91" t="s">
        <v>51</v>
      </c>
      <c r="B91" t="s">
        <v>30</v>
      </c>
      <c r="C91" s="6">
        <v>42591.506932870368</v>
      </c>
      <c r="D91">
        <v>91</v>
      </c>
      <c r="E91" s="6">
        <v>42591.600682870368</v>
      </c>
      <c r="F91">
        <v>127.05</v>
      </c>
      <c r="G91" s="7">
        <v>0.3962</v>
      </c>
      <c r="H91">
        <v>-20071.009999999998</v>
      </c>
      <c r="I91" s="7">
        <v>-0.42009999999999997</v>
      </c>
      <c r="J91">
        <v>525</v>
      </c>
      <c r="K91">
        <v>47775</v>
      </c>
      <c r="L91">
        <v>-48631.65</v>
      </c>
      <c r="M91">
        <v>28</v>
      </c>
      <c r="N91">
        <v>-716.82</v>
      </c>
      <c r="O91" s="7">
        <v>-0.3962</v>
      </c>
      <c r="P91" s="7">
        <v>8.4599999999999995E-2</v>
      </c>
      <c r="Q91" t="s">
        <v>31</v>
      </c>
    </row>
    <row r="92" spans="1:17">
      <c r="A92" t="s">
        <v>47</v>
      </c>
      <c r="B92" t="s">
        <v>30</v>
      </c>
      <c r="C92" s="6">
        <v>42591.600682870368</v>
      </c>
      <c r="D92">
        <v>82.85</v>
      </c>
      <c r="E92" s="6">
        <v>42592.413182870368</v>
      </c>
      <c r="F92">
        <v>107.75</v>
      </c>
      <c r="G92" s="7">
        <v>0.30049999999999999</v>
      </c>
      <c r="H92">
        <v>-14073.15</v>
      </c>
      <c r="I92" s="7">
        <v>-0.32350000000000001</v>
      </c>
      <c r="J92">
        <v>525</v>
      </c>
      <c r="K92">
        <v>43496.25</v>
      </c>
      <c r="L92">
        <v>-62704.800000000003</v>
      </c>
      <c r="M92">
        <v>24</v>
      </c>
      <c r="N92">
        <v>-586.38</v>
      </c>
      <c r="O92" s="7">
        <v>-0.30049999999999999</v>
      </c>
      <c r="P92" s="7">
        <v>0.21540000000000001</v>
      </c>
      <c r="Q92" t="s">
        <v>31</v>
      </c>
    </row>
    <row r="93" spans="1:17">
      <c r="A93" t="s">
        <v>51</v>
      </c>
      <c r="B93" t="s">
        <v>30</v>
      </c>
      <c r="C93" s="6">
        <v>42592.413182870368</v>
      </c>
      <c r="D93">
        <v>68.95</v>
      </c>
      <c r="E93" s="6">
        <v>42593.496516203704</v>
      </c>
      <c r="F93">
        <v>1.3</v>
      </c>
      <c r="G93" s="7">
        <v>-0.98109999999999997</v>
      </c>
      <c r="H93">
        <v>35147.440000000002</v>
      </c>
      <c r="I93" s="7">
        <v>0.97099999999999997</v>
      </c>
      <c r="J93">
        <v>525</v>
      </c>
      <c r="K93">
        <v>36198.75</v>
      </c>
      <c r="L93">
        <v>-27557.360000000001</v>
      </c>
      <c r="M93">
        <v>102</v>
      </c>
      <c r="N93">
        <v>344.58</v>
      </c>
      <c r="O93" s="7">
        <v>-0.12330000000000001</v>
      </c>
      <c r="P93" s="7">
        <v>0.99560000000000004</v>
      </c>
      <c r="Q93" t="s">
        <v>31</v>
      </c>
    </row>
    <row r="94" spans="1:17">
      <c r="A94" t="s">
        <v>598</v>
      </c>
      <c r="B94" t="s">
        <v>30</v>
      </c>
      <c r="C94" s="6">
        <v>42593.496516203704</v>
      </c>
      <c r="D94">
        <v>134.30000000000001</v>
      </c>
      <c r="E94" s="6">
        <v>42593.565960648149</v>
      </c>
      <c r="F94">
        <v>190</v>
      </c>
      <c r="G94" s="7">
        <v>0.41470000000000001</v>
      </c>
      <c r="H94">
        <v>-30945.07</v>
      </c>
      <c r="I94" s="7">
        <v>-0.43890000000000001</v>
      </c>
      <c r="J94">
        <v>525</v>
      </c>
      <c r="K94">
        <v>70507.5</v>
      </c>
      <c r="L94">
        <v>-58502.44</v>
      </c>
      <c r="M94">
        <v>21</v>
      </c>
      <c r="N94">
        <v>-1473.57</v>
      </c>
      <c r="O94" s="7">
        <v>-0.41470000000000001</v>
      </c>
      <c r="P94" s="7">
        <v>0.1061</v>
      </c>
      <c r="Q94" t="s">
        <v>31</v>
      </c>
    </row>
    <row r="95" spans="1:17">
      <c r="A95" t="s">
        <v>601</v>
      </c>
      <c r="B95" t="s">
        <v>30</v>
      </c>
      <c r="C95" s="6">
        <v>42593.565960648149</v>
      </c>
      <c r="D95">
        <v>155.94999999999999</v>
      </c>
      <c r="E95" s="6">
        <v>42593.645821759259</v>
      </c>
      <c r="F95">
        <v>215</v>
      </c>
      <c r="G95" s="7">
        <v>0.37859999999999999</v>
      </c>
      <c r="H95">
        <v>-32948.74</v>
      </c>
      <c r="I95" s="7">
        <v>-0.40239999999999998</v>
      </c>
      <c r="J95">
        <v>525</v>
      </c>
      <c r="K95">
        <v>81873.75</v>
      </c>
      <c r="L95">
        <v>-91451.17</v>
      </c>
      <c r="M95">
        <v>24</v>
      </c>
      <c r="N95">
        <v>-1372.86</v>
      </c>
      <c r="O95" s="7">
        <v>-0.37859999999999999</v>
      </c>
      <c r="P95" s="7">
        <v>0.19850000000000001</v>
      </c>
      <c r="Q95" t="s">
        <v>31</v>
      </c>
    </row>
    <row r="96" spans="1:17">
      <c r="A96" t="s">
        <v>55</v>
      </c>
      <c r="B96" t="s">
        <v>30</v>
      </c>
      <c r="C96" s="6">
        <v>42594.388877314814</v>
      </c>
      <c r="D96">
        <v>161.9</v>
      </c>
      <c r="E96" s="6">
        <v>42598.503460648149</v>
      </c>
      <c r="F96">
        <v>84.65</v>
      </c>
      <c r="G96" s="7">
        <v>-0.47710000000000002</v>
      </c>
      <c r="H96">
        <v>39261.86</v>
      </c>
      <c r="I96" s="7">
        <v>0.46189999999999998</v>
      </c>
      <c r="J96">
        <v>525</v>
      </c>
      <c r="K96">
        <v>84997.5</v>
      </c>
      <c r="L96">
        <v>-52189.31</v>
      </c>
      <c r="M96">
        <v>111</v>
      </c>
      <c r="N96">
        <v>353.71</v>
      </c>
      <c r="O96" s="7">
        <v>-0.17050000000000001</v>
      </c>
      <c r="P96" s="7">
        <v>0.80020000000000002</v>
      </c>
      <c r="Q96" t="s">
        <v>31</v>
      </c>
    </row>
    <row r="97" spans="1:17">
      <c r="A97" t="s">
        <v>51</v>
      </c>
      <c r="B97" t="s">
        <v>30</v>
      </c>
      <c r="C97" s="6">
        <v>42598.503460648149</v>
      </c>
      <c r="D97">
        <v>70</v>
      </c>
      <c r="E97" s="6">
        <v>42598.607627314814</v>
      </c>
      <c r="F97">
        <v>139.55000000000001</v>
      </c>
      <c r="G97" s="7">
        <v>0.99360000000000004</v>
      </c>
      <c r="H97">
        <v>-37613.89</v>
      </c>
      <c r="I97" s="7">
        <v>-1.0235000000000001</v>
      </c>
      <c r="J97">
        <v>525</v>
      </c>
      <c r="K97">
        <v>36750</v>
      </c>
      <c r="L97">
        <v>-89803.199999999997</v>
      </c>
      <c r="M97">
        <v>31</v>
      </c>
      <c r="N97">
        <v>-1213.3499999999999</v>
      </c>
      <c r="O97" s="7">
        <v>-0.99360000000000004</v>
      </c>
      <c r="P97" s="7">
        <v>0.1321</v>
      </c>
      <c r="Q97" t="s">
        <v>31</v>
      </c>
    </row>
    <row r="98" spans="1:17">
      <c r="A98" t="s">
        <v>50</v>
      </c>
      <c r="B98" t="s">
        <v>30</v>
      </c>
      <c r="C98" s="6">
        <v>42598.607627314814</v>
      </c>
      <c r="D98">
        <v>95</v>
      </c>
      <c r="E98" s="6">
        <v>42599.565960648149</v>
      </c>
      <c r="F98">
        <v>73.3</v>
      </c>
      <c r="G98" s="7">
        <v>-0.22839999999999999</v>
      </c>
      <c r="H98">
        <v>10508.93</v>
      </c>
      <c r="I98" s="7">
        <v>0.2107</v>
      </c>
      <c r="J98">
        <v>525</v>
      </c>
      <c r="K98">
        <v>49875</v>
      </c>
      <c r="L98">
        <v>-79294.27</v>
      </c>
      <c r="M98">
        <v>66</v>
      </c>
      <c r="N98">
        <v>159.22999999999999</v>
      </c>
      <c r="O98" s="7">
        <v>-0.28420000000000001</v>
      </c>
      <c r="P98" s="7">
        <v>0.64839999999999998</v>
      </c>
      <c r="Q98" t="s">
        <v>31</v>
      </c>
    </row>
    <row r="99" spans="1:17">
      <c r="A99" t="s">
        <v>49</v>
      </c>
      <c r="B99" t="s">
        <v>30</v>
      </c>
      <c r="C99" s="6">
        <v>42599.565960648149</v>
      </c>
      <c r="D99">
        <v>67.650000000000006</v>
      </c>
      <c r="E99" s="6">
        <v>42600.388877314814</v>
      </c>
      <c r="F99">
        <v>140</v>
      </c>
      <c r="G99" s="7">
        <v>1.0694999999999999</v>
      </c>
      <c r="H99">
        <v>-39073.910000000003</v>
      </c>
      <c r="I99" s="7">
        <v>-1.1002000000000001</v>
      </c>
      <c r="J99">
        <v>525</v>
      </c>
      <c r="K99">
        <v>35516.25</v>
      </c>
      <c r="L99">
        <v>-118368.19</v>
      </c>
      <c r="M99">
        <v>27</v>
      </c>
      <c r="N99">
        <v>-1447.18</v>
      </c>
      <c r="O99" s="7">
        <v>-1.0694999999999999</v>
      </c>
      <c r="P99" s="7">
        <v>0.24610000000000001</v>
      </c>
      <c r="Q99" t="s">
        <v>31</v>
      </c>
    </row>
    <row r="100" spans="1:17">
      <c r="A100" t="s">
        <v>602</v>
      </c>
      <c r="B100" t="s">
        <v>30</v>
      </c>
      <c r="C100" s="6">
        <v>42600.388877314814</v>
      </c>
      <c r="D100">
        <v>175.2</v>
      </c>
      <c r="E100" s="6">
        <v>42601.388877314814</v>
      </c>
      <c r="F100">
        <v>92</v>
      </c>
      <c r="G100" s="7">
        <v>-0.47489999999999999</v>
      </c>
      <c r="H100">
        <v>42277.2</v>
      </c>
      <c r="I100" s="7">
        <v>0.45960000000000001</v>
      </c>
      <c r="J100">
        <v>525</v>
      </c>
      <c r="K100">
        <v>91980</v>
      </c>
      <c r="L100">
        <v>-76090.990000000005</v>
      </c>
      <c r="M100">
        <v>78</v>
      </c>
      <c r="N100">
        <v>542.02</v>
      </c>
      <c r="O100" s="7">
        <v>-0.14180000000000001</v>
      </c>
      <c r="P100" s="7">
        <v>0.54310000000000003</v>
      </c>
      <c r="Q100" t="s">
        <v>31</v>
      </c>
    </row>
    <row r="101" spans="1:17">
      <c r="A101" t="s">
        <v>59</v>
      </c>
      <c r="B101" t="s">
        <v>30</v>
      </c>
      <c r="C101" s="6">
        <v>42601.388877314814</v>
      </c>
      <c r="D101">
        <v>169.95</v>
      </c>
      <c r="E101" s="6">
        <v>42604.416655092595</v>
      </c>
      <c r="F101">
        <v>185.1</v>
      </c>
      <c r="G101" s="7">
        <v>8.9099999999999999E-2</v>
      </c>
      <c r="H101">
        <v>-9817.76</v>
      </c>
      <c r="I101" s="7">
        <v>-0.11</v>
      </c>
      <c r="J101">
        <v>525</v>
      </c>
      <c r="K101">
        <v>89223.75</v>
      </c>
      <c r="L101">
        <v>-85908.75</v>
      </c>
      <c r="M101">
        <v>86</v>
      </c>
      <c r="N101">
        <v>-114.16</v>
      </c>
      <c r="O101" s="7">
        <v>-0.17680000000000001</v>
      </c>
      <c r="P101" s="7">
        <v>0.4254</v>
      </c>
      <c r="Q101" t="s">
        <v>31</v>
      </c>
    </row>
    <row r="102" spans="1:17">
      <c r="A102" t="s">
        <v>60</v>
      </c>
      <c r="B102" t="s">
        <v>30</v>
      </c>
      <c r="C102" s="6">
        <v>42604.416655092595</v>
      </c>
      <c r="D102">
        <v>128.69999999999999</v>
      </c>
      <c r="E102" s="6">
        <v>42604.569432870368</v>
      </c>
      <c r="F102">
        <v>176.05</v>
      </c>
      <c r="G102" s="7">
        <v>0.3679</v>
      </c>
      <c r="H102">
        <v>-26458.69</v>
      </c>
      <c r="I102" s="7">
        <v>-0.3916</v>
      </c>
      <c r="J102">
        <v>525</v>
      </c>
      <c r="K102">
        <v>67567.5</v>
      </c>
      <c r="L102">
        <v>-112367.44</v>
      </c>
      <c r="M102">
        <v>45</v>
      </c>
      <c r="N102">
        <v>-587.97</v>
      </c>
      <c r="O102" s="7">
        <v>-0.38340000000000002</v>
      </c>
      <c r="P102" s="7">
        <v>0.12239999999999999</v>
      </c>
      <c r="Q102" t="s">
        <v>31</v>
      </c>
    </row>
    <row r="103" spans="1:17">
      <c r="A103" t="s">
        <v>59</v>
      </c>
      <c r="B103" t="s">
        <v>30</v>
      </c>
      <c r="C103" s="6">
        <v>42604.569432870368</v>
      </c>
      <c r="D103">
        <v>126</v>
      </c>
      <c r="E103" s="6">
        <v>42605.388877314814</v>
      </c>
      <c r="F103">
        <v>159.94999999999999</v>
      </c>
      <c r="G103" s="7">
        <v>0.26939999999999997</v>
      </c>
      <c r="H103">
        <v>-19324.990000000002</v>
      </c>
      <c r="I103" s="7">
        <v>-0.29210000000000003</v>
      </c>
      <c r="J103">
        <v>525</v>
      </c>
      <c r="K103">
        <v>66150</v>
      </c>
      <c r="L103">
        <v>-131692.42000000001</v>
      </c>
      <c r="M103">
        <v>26</v>
      </c>
      <c r="N103">
        <v>-743.27</v>
      </c>
      <c r="O103" s="7">
        <v>-0.31269999999999998</v>
      </c>
      <c r="P103" s="7">
        <v>6.9000000000000006E-2</v>
      </c>
      <c r="Q103" t="s">
        <v>31</v>
      </c>
    </row>
    <row r="104" spans="1:17">
      <c r="A104" t="s">
        <v>60</v>
      </c>
      <c r="B104" t="s">
        <v>30</v>
      </c>
      <c r="C104" s="6">
        <v>42605.388877314814</v>
      </c>
      <c r="D104">
        <v>129.19999999999999</v>
      </c>
      <c r="E104" s="6">
        <v>42605.607627314814</v>
      </c>
      <c r="F104">
        <v>122.95</v>
      </c>
      <c r="G104" s="7">
        <v>-4.8399999999999999E-2</v>
      </c>
      <c r="H104">
        <v>1957.46</v>
      </c>
      <c r="I104" s="7">
        <v>2.8899999999999999E-2</v>
      </c>
      <c r="J104">
        <v>525</v>
      </c>
      <c r="K104">
        <v>67830</v>
      </c>
      <c r="L104">
        <v>-129734.96</v>
      </c>
      <c r="M104">
        <v>64</v>
      </c>
      <c r="N104">
        <v>30.59</v>
      </c>
      <c r="O104" s="7">
        <v>-0.23760000000000001</v>
      </c>
      <c r="P104" s="7">
        <v>0.29299999999999998</v>
      </c>
      <c r="Q104" t="s">
        <v>31</v>
      </c>
    </row>
    <row r="105" spans="1:17">
      <c r="A105" t="s">
        <v>61</v>
      </c>
      <c r="B105" t="s">
        <v>30</v>
      </c>
      <c r="C105" s="6">
        <v>42605.607627314814</v>
      </c>
      <c r="D105">
        <v>89.1</v>
      </c>
      <c r="E105" s="6">
        <v>42606.510405092595</v>
      </c>
      <c r="F105">
        <v>81</v>
      </c>
      <c r="G105" s="7">
        <v>-9.0899999999999995E-2</v>
      </c>
      <c r="H105">
        <v>3359.47</v>
      </c>
      <c r="I105" s="7">
        <v>7.1800000000000003E-2</v>
      </c>
      <c r="J105">
        <v>525</v>
      </c>
      <c r="K105">
        <v>46777.5</v>
      </c>
      <c r="L105">
        <v>-126375.49</v>
      </c>
      <c r="M105">
        <v>50</v>
      </c>
      <c r="N105">
        <v>67.19</v>
      </c>
      <c r="O105" s="7">
        <v>-0.1908</v>
      </c>
      <c r="P105" s="7">
        <v>0.49490000000000001</v>
      </c>
      <c r="Q105" t="s">
        <v>31</v>
      </c>
    </row>
    <row r="106" spans="1:17">
      <c r="A106" t="s">
        <v>60</v>
      </c>
      <c r="B106" t="s">
        <v>30</v>
      </c>
      <c r="C106" s="6">
        <v>42606.510405092595</v>
      </c>
      <c r="D106">
        <v>79.25</v>
      </c>
      <c r="E106" s="6">
        <v>42606.61109953704</v>
      </c>
      <c r="F106">
        <v>90.05</v>
      </c>
      <c r="G106" s="7">
        <v>0.1363</v>
      </c>
      <c r="H106">
        <v>-6558.82</v>
      </c>
      <c r="I106" s="7">
        <v>-0.15759999999999999</v>
      </c>
      <c r="J106">
        <v>525</v>
      </c>
      <c r="K106">
        <v>41606.25</v>
      </c>
      <c r="L106">
        <v>-132934.31</v>
      </c>
      <c r="M106">
        <v>30</v>
      </c>
      <c r="N106">
        <v>-218.63</v>
      </c>
      <c r="O106" s="7">
        <v>-0.32490000000000002</v>
      </c>
      <c r="P106" s="7">
        <v>0.1022</v>
      </c>
      <c r="Q106" t="s">
        <v>31</v>
      </c>
    </row>
    <row r="107" spans="1:17">
      <c r="A107" t="s">
        <v>61</v>
      </c>
      <c r="B107" t="s">
        <v>30</v>
      </c>
      <c r="C107" s="6">
        <v>42606.61109953704</v>
      </c>
      <c r="D107">
        <v>52.3</v>
      </c>
      <c r="E107" s="6">
        <v>42607.565960648149</v>
      </c>
      <c r="F107">
        <v>12.85</v>
      </c>
      <c r="G107" s="7">
        <v>-0.75429999999999997</v>
      </c>
      <c r="H107">
        <v>20369.21</v>
      </c>
      <c r="I107" s="7">
        <v>0.74180000000000001</v>
      </c>
      <c r="J107">
        <v>525</v>
      </c>
      <c r="K107">
        <v>27457.5</v>
      </c>
      <c r="L107">
        <v>-112565.1</v>
      </c>
      <c r="M107">
        <v>65</v>
      </c>
      <c r="N107">
        <v>313.37</v>
      </c>
      <c r="O107" s="7">
        <v>-3.0599999999999999E-2</v>
      </c>
      <c r="P107" s="7">
        <v>0.8901</v>
      </c>
      <c r="Q107" t="s">
        <v>31</v>
      </c>
    </row>
    <row r="108" spans="1:17">
      <c r="A108" t="s">
        <v>603</v>
      </c>
      <c r="B108" t="s">
        <v>30</v>
      </c>
      <c r="C108" s="6">
        <v>42607.565960648149</v>
      </c>
      <c r="D108">
        <v>132</v>
      </c>
      <c r="E108" s="6">
        <v>42608.388877314814</v>
      </c>
      <c r="F108">
        <v>79.8</v>
      </c>
      <c r="G108" s="7">
        <v>-0.39550000000000002</v>
      </c>
      <c r="H108">
        <v>26293.05</v>
      </c>
      <c r="I108" s="7">
        <v>0.37940000000000002</v>
      </c>
      <c r="J108">
        <v>525</v>
      </c>
      <c r="K108">
        <v>69300</v>
      </c>
      <c r="L108">
        <v>-86272.05</v>
      </c>
      <c r="M108">
        <v>27</v>
      </c>
      <c r="N108">
        <v>973.82</v>
      </c>
      <c r="O108" s="7">
        <v>-0.1386</v>
      </c>
      <c r="P108" s="7">
        <v>0.39550000000000002</v>
      </c>
      <c r="Q108" t="s">
        <v>31</v>
      </c>
    </row>
    <row r="109" spans="1:17">
      <c r="A109" t="s">
        <v>60</v>
      </c>
      <c r="B109" t="s">
        <v>30</v>
      </c>
      <c r="C109" s="6">
        <v>42608.388877314814</v>
      </c>
      <c r="D109">
        <v>120</v>
      </c>
      <c r="E109" s="6">
        <v>42611.600682870368</v>
      </c>
      <c r="F109">
        <v>53.2</v>
      </c>
      <c r="G109" s="7">
        <v>-0.55669999999999997</v>
      </c>
      <c r="H109">
        <v>34160.699999999997</v>
      </c>
      <c r="I109" s="7">
        <v>0.54220000000000002</v>
      </c>
      <c r="J109">
        <v>525</v>
      </c>
      <c r="K109">
        <v>63000</v>
      </c>
      <c r="L109">
        <v>-52111.35</v>
      </c>
      <c r="M109">
        <v>139</v>
      </c>
      <c r="N109">
        <v>245.76</v>
      </c>
      <c r="O109" s="7">
        <v>-0.36670000000000003</v>
      </c>
      <c r="P109" s="7">
        <v>0.69499999999999995</v>
      </c>
      <c r="Q109" t="s">
        <v>31</v>
      </c>
    </row>
    <row r="110" spans="1:17">
      <c r="A110" t="s">
        <v>58</v>
      </c>
      <c r="B110" t="s">
        <v>30</v>
      </c>
      <c r="C110" s="6">
        <v>42611.600682870368</v>
      </c>
      <c r="D110">
        <v>112</v>
      </c>
      <c r="E110" s="6">
        <v>42614.638877314814</v>
      </c>
      <c r="F110">
        <v>0.05</v>
      </c>
      <c r="G110" s="7">
        <v>-0.99960000000000004</v>
      </c>
      <c r="H110">
        <v>58185.49</v>
      </c>
      <c r="I110" s="7">
        <v>0.98950000000000005</v>
      </c>
      <c r="J110">
        <v>525</v>
      </c>
      <c r="K110">
        <v>58800</v>
      </c>
      <c r="L110">
        <v>6074.14</v>
      </c>
      <c r="M110">
        <v>243</v>
      </c>
      <c r="N110">
        <v>239.45</v>
      </c>
      <c r="O110" s="7">
        <v>-0.11650000000000001</v>
      </c>
      <c r="P110" s="7">
        <v>0.99960000000000004</v>
      </c>
      <c r="Q110" t="s">
        <v>31</v>
      </c>
    </row>
    <row r="111" spans="1:17">
      <c r="A111" t="s">
        <v>63</v>
      </c>
      <c r="B111" t="s">
        <v>30</v>
      </c>
      <c r="C111" s="6">
        <v>42615.388877314814</v>
      </c>
      <c r="D111">
        <v>121.1</v>
      </c>
      <c r="E111" s="6">
        <v>42615.468738425923</v>
      </c>
      <c r="F111">
        <v>118</v>
      </c>
      <c r="G111" s="7">
        <v>-2.5600000000000001E-2</v>
      </c>
      <c r="H111">
        <v>372.22</v>
      </c>
      <c r="I111" s="7">
        <v>5.8999999999999999E-3</v>
      </c>
      <c r="J111">
        <v>525</v>
      </c>
      <c r="K111">
        <v>63577.5</v>
      </c>
      <c r="L111">
        <v>6446.36</v>
      </c>
      <c r="M111">
        <v>24</v>
      </c>
      <c r="N111">
        <v>15.51</v>
      </c>
      <c r="O111" s="7">
        <v>-0.1135</v>
      </c>
      <c r="P111" s="7">
        <v>0.24809999999999999</v>
      </c>
      <c r="Q111" t="s">
        <v>31</v>
      </c>
    </row>
    <row r="112" spans="1:17">
      <c r="A112" t="s">
        <v>64</v>
      </c>
      <c r="B112" t="s">
        <v>30</v>
      </c>
      <c r="C112" s="6">
        <v>42615.468738425923</v>
      </c>
      <c r="D112">
        <v>163.5</v>
      </c>
      <c r="E112" s="6">
        <v>42620.614571759259</v>
      </c>
      <c r="F112">
        <v>2.5499999999999998</v>
      </c>
      <c r="G112" s="7">
        <v>-0.98440000000000005</v>
      </c>
      <c r="H112">
        <v>83626.990000000005</v>
      </c>
      <c r="I112" s="7">
        <v>0.97419999999999995</v>
      </c>
      <c r="J112">
        <v>525</v>
      </c>
      <c r="K112">
        <v>85837.5</v>
      </c>
      <c r="L112">
        <v>90073.35</v>
      </c>
      <c r="M112">
        <v>197</v>
      </c>
      <c r="N112">
        <v>424.5</v>
      </c>
      <c r="O112" s="7">
        <v>-0.22320000000000001</v>
      </c>
      <c r="P112" s="7">
        <v>0.99109999999999998</v>
      </c>
      <c r="Q112" t="s">
        <v>31</v>
      </c>
    </row>
    <row r="113" spans="1:17">
      <c r="A113" t="s">
        <v>65</v>
      </c>
      <c r="B113" t="s">
        <v>30</v>
      </c>
      <c r="C113" s="6">
        <v>42620.614571759259</v>
      </c>
      <c r="D113">
        <v>94.85</v>
      </c>
      <c r="E113" s="6">
        <v>42621.607627314814</v>
      </c>
      <c r="F113">
        <v>52.65</v>
      </c>
      <c r="G113" s="7">
        <v>-0.44490000000000002</v>
      </c>
      <c r="H113">
        <v>21380.62</v>
      </c>
      <c r="I113" s="7">
        <v>0.4294</v>
      </c>
      <c r="J113">
        <v>525</v>
      </c>
      <c r="K113">
        <v>49796.25</v>
      </c>
      <c r="L113">
        <v>111453.98</v>
      </c>
      <c r="M113">
        <v>76</v>
      </c>
      <c r="N113">
        <v>281.32</v>
      </c>
      <c r="O113" s="7">
        <v>-0.39169999999999999</v>
      </c>
      <c r="P113" s="7">
        <v>0.77859999999999996</v>
      </c>
      <c r="Q113" t="s">
        <v>31</v>
      </c>
    </row>
    <row r="114" spans="1:17">
      <c r="A114" t="s">
        <v>604</v>
      </c>
      <c r="B114" t="s">
        <v>30</v>
      </c>
      <c r="C114" s="6">
        <v>42621.607627314814</v>
      </c>
      <c r="D114">
        <v>134.65</v>
      </c>
      <c r="E114" s="6">
        <v>42622.388877314814</v>
      </c>
      <c r="F114">
        <v>214.9</v>
      </c>
      <c r="G114" s="7">
        <v>0.59599999999999997</v>
      </c>
      <c r="H114">
        <v>-43966.39</v>
      </c>
      <c r="I114" s="7">
        <v>-0.62190000000000001</v>
      </c>
      <c r="J114">
        <v>525</v>
      </c>
      <c r="K114">
        <v>70691.25</v>
      </c>
      <c r="L114">
        <v>67487.59</v>
      </c>
      <c r="M114">
        <v>15</v>
      </c>
      <c r="N114">
        <v>-2931.09</v>
      </c>
      <c r="O114" s="7">
        <v>-0.70140000000000002</v>
      </c>
      <c r="P114" s="7">
        <v>2.7099999999999999E-2</v>
      </c>
      <c r="Q114" t="s">
        <v>31</v>
      </c>
    </row>
    <row r="115" spans="1:17">
      <c r="A115" t="s">
        <v>67</v>
      </c>
      <c r="B115" t="s">
        <v>30</v>
      </c>
      <c r="C115" s="6">
        <v>42622.388877314814</v>
      </c>
      <c r="D115">
        <v>152</v>
      </c>
      <c r="E115" s="6">
        <v>42622.559016203704</v>
      </c>
      <c r="F115">
        <v>154.94999999999999</v>
      </c>
      <c r="G115" s="7">
        <v>1.9400000000000001E-2</v>
      </c>
      <c r="H115">
        <v>-3160.24</v>
      </c>
      <c r="I115" s="7">
        <v>-3.9600000000000003E-2</v>
      </c>
      <c r="J115">
        <v>525</v>
      </c>
      <c r="K115">
        <v>79800</v>
      </c>
      <c r="L115">
        <v>64327.35</v>
      </c>
      <c r="M115">
        <v>50</v>
      </c>
      <c r="N115">
        <v>-63.2</v>
      </c>
      <c r="O115" s="7">
        <v>-0.24740000000000001</v>
      </c>
      <c r="P115" s="7">
        <v>0.31580000000000003</v>
      </c>
      <c r="Q115" t="s">
        <v>31</v>
      </c>
    </row>
    <row r="116" spans="1:17">
      <c r="A116" t="s">
        <v>68</v>
      </c>
      <c r="B116" t="s">
        <v>30</v>
      </c>
      <c r="C116" s="6">
        <v>42622.559016203704</v>
      </c>
      <c r="D116">
        <v>134.55000000000001</v>
      </c>
      <c r="E116" s="6">
        <v>42625.388877314814</v>
      </c>
      <c r="F116">
        <v>474</v>
      </c>
      <c r="G116" s="7">
        <v>2.5228999999999999</v>
      </c>
      <c r="H116">
        <v>-181406.14</v>
      </c>
      <c r="I116" s="7">
        <v>-2.5680999999999998</v>
      </c>
      <c r="J116">
        <v>525</v>
      </c>
      <c r="K116">
        <v>70638.75</v>
      </c>
      <c r="L116">
        <v>-117078.79</v>
      </c>
      <c r="M116">
        <v>29</v>
      </c>
      <c r="N116">
        <v>-6255.38</v>
      </c>
      <c r="O116" s="7">
        <v>-2.5228999999999999</v>
      </c>
      <c r="P116" s="7">
        <v>0.2341</v>
      </c>
      <c r="Q116" t="s">
        <v>31</v>
      </c>
    </row>
    <row r="117" spans="1:17">
      <c r="A117" t="s">
        <v>69</v>
      </c>
      <c r="B117" t="s">
        <v>30</v>
      </c>
      <c r="C117" s="6">
        <v>42625.388877314814</v>
      </c>
      <c r="D117">
        <v>158.4</v>
      </c>
      <c r="E117" s="6">
        <v>42627.499988425923</v>
      </c>
      <c r="F117">
        <v>141.30000000000001</v>
      </c>
      <c r="G117" s="7">
        <v>-0.108</v>
      </c>
      <c r="H117">
        <v>7404.07</v>
      </c>
      <c r="I117" s="7">
        <v>8.8999999999999996E-2</v>
      </c>
      <c r="J117">
        <v>525</v>
      </c>
      <c r="K117">
        <v>83160</v>
      </c>
      <c r="L117">
        <v>-109674.71</v>
      </c>
      <c r="M117">
        <v>110</v>
      </c>
      <c r="N117">
        <v>67.31</v>
      </c>
      <c r="O117" s="7">
        <v>-0.39710000000000001</v>
      </c>
      <c r="P117" s="7">
        <v>0.30559999999999998</v>
      </c>
      <c r="Q117" t="s">
        <v>31</v>
      </c>
    </row>
    <row r="118" spans="1:17">
      <c r="A118" t="s">
        <v>64</v>
      </c>
      <c r="B118" t="s">
        <v>30</v>
      </c>
      <c r="C118" s="6">
        <v>42627.499988425923</v>
      </c>
      <c r="D118">
        <v>94.8</v>
      </c>
      <c r="E118" s="6">
        <v>42628.42359953704</v>
      </c>
      <c r="F118">
        <v>82.95</v>
      </c>
      <c r="G118" s="7">
        <v>-0.125</v>
      </c>
      <c r="H118">
        <v>5288.06</v>
      </c>
      <c r="I118" s="7">
        <v>0.1062</v>
      </c>
      <c r="J118">
        <v>525</v>
      </c>
      <c r="K118">
        <v>49770</v>
      </c>
      <c r="L118">
        <v>-104386.65</v>
      </c>
      <c r="M118">
        <v>56</v>
      </c>
      <c r="N118">
        <v>94.43</v>
      </c>
      <c r="O118" s="7">
        <v>-0.1203</v>
      </c>
      <c r="P118" s="7">
        <v>0.71730000000000005</v>
      </c>
      <c r="Q118" t="s">
        <v>31</v>
      </c>
    </row>
    <row r="119" spans="1:17">
      <c r="A119" t="s">
        <v>605</v>
      </c>
      <c r="B119" t="s">
        <v>30</v>
      </c>
      <c r="C119" s="6">
        <v>42628.42359953704</v>
      </c>
      <c r="D119">
        <v>201.9</v>
      </c>
      <c r="E119" s="6">
        <v>42628.593738425923</v>
      </c>
      <c r="F119">
        <v>218.05</v>
      </c>
      <c r="G119" s="7">
        <v>0.08</v>
      </c>
      <c r="H119">
        <v>-10683.49</v>
      </c>
      <c r="I119" s="7">
        <v>-0.1008</v>
      </c>
      <c r="J119">
        <v>525</v>
      </c>
      <c r="K119">
        <v>105997.5</v>
      </c>
      <c r="L119">
        <v>-115070.14</v>
      </c>
      <c r="M119">
        <v>50</v>
      </c>
      <c r="N119">
        <v>-213.67</v>
      </c>
      <c r="O119" s="7">
        <v>-0.1459</v>
      </c>
      <c r="P119" s="7">
        <v>0.17530000000000001</v>
      </c>
      <c r="Q119" t="s">
        <v>31</v>
      </c>
    </row>
    <row r="120" spans="1:17">
      <c r="A120" t="s">
        <v>606</v>
      </c>
      <c r="B120" t="s">
        <v>30</v>
      </c>
      <c r="C120" s="6">
        <v>42628.593738425923</v>
      </c>
      <c r="D120">
        <v>133.69999999999999</v>
      </c>
      <c r="E120" s="6">
        <v>42629.388877314814</v>
      </c>
      <c r="F120">
        <v>57.9</v>
      </c>
      <c r="G120" s="7">
        <v>-0.56689999999999996</v>
      </c>
      <c r="H120">
        <v>38789.1</v>
      </c>
      <c r="I120" s="7">
        <v>0.55259999999999998</v>
      </c>
      <c r="J120">
        <v>525</v>
      </c>
      <c r="K120">
        <v>70192.5</v>
      </c>
      <c r="L120">
        <v>-76281.039999999994</v>
      </c>
      <c r="M120">
        <v>19</v>
      </c>
      <c r="N120">
        <v>2041.53</v>
      </c>
      <c r="O120" s="7">
        <v>-0.24160000000000001</v>
      </c>
      <c r="P120" s="7">
        <v>0.56689999999999996</v>
      </c>
      <c r="Q120" t="s">
        <v>31</v>
      </c>
    </row>
    <row r="121" spans="1:17">
      <c r="A121" t="s">
        <v>71</v>
      </c>
      <c r="B121" t="s">
        <v>30</v>
      </c>
      <c r="C121" s="6">
        <v>42629.388877314814</v>
      </c>
      <c r="D121">
        <v>152</v>
      </c>
      <c r="E121" s="6">
        <v>42629.569432870368</v>
      </c>
      <c r="F121">
        <v>205.45</v>
      </c>
      <c r="G121" s="7">
        <v>0.35160000000000002</v>
      </c>
      <c r="H121">
        <v>-29937.86</v>
      </c>
      <c r="I121" s="7">
        <v>-0.37519999999999998</v>
      </c>
      <c r="J121">
        <v>525</v>
      </c>
      <c r="K121">
        <v>79800</v>
      </c>
      <c r="L121">
        <v>-106218.9</v>
      </c>
      <c r="M121">
        <v>53</v>
      </c>
      <c r="N121">
        <v>-564.87</v>
      </c>
      <c r="O121" s="7">
        <v>-0.35160000000000002</v>
      </c>
      <c r="P121" s="7">
        <v>0.37340000000000001</v>
      </c>
      <c r="Q121" t="s">
        <v>31</v>
      </c>
    </row>
    <row r="122" spans="1:17">
      <c r="A122" t="s">
        <v>72</v>
      </c>
      <c r="B122" t="s">
        <v>30</v>
      </c>
      <c r="C122" s="6">
        <v>42629.569432870368</v>
      </c>
      <c r="D122">
        <v>190</v>
      </c>
      <c r="E122" s="6">
        <v>42632.597210648149</v>
      </c>
      <c r="F122">
        <v>145.25</v>
      </c>
      <c r="G122" s="7">
        <v>-0.23549999999999999</v>
      </c>
      <c r="H122">
        <v>21733.69</v>
      </c>
      <c r="I122" s="7">
        <v>0.21790000000000001</v>
      </c>
      <c r="J122">
        <v>525</v>
      </c>
      <c r="K122">
        <v>99750</v>
      </c>
      <c r="L122">
        <v>-84485.21</v>
      </c>
      <c r="M122">
        <v>86</v>
      </c>
      <c r="N122">
        <v>252.72</v>
      </c>
      <c r="O122" s="7">
        <v>-8.7400000000000005E-2</v>
      </c>
      <c r="P122" s="7">
        <v>0.4037</v>
      </c>
      <c r="Q122" t="s">
        <v>31</v>
      </c>
    </row>
    <row r="123" spans="1:17">
      <c r="A123" t="s">
        <v>64</v>
      </c>
      <c r="B123" t="s">
        <v>30</v>
      </c>
      <c r="C123" s="6">
        <v>42632.597210648149</v>
      </c>
      <c r="D123">
        <v>151.5</v>
      </c>
      <c r="E123" s="6">
        <v>42633.399293981478</v>
      </c>
      <c r="F123">
        <v>186.85</v>
      </c>
      <c r="G123" s="7">
        <v>0.23330000000000001</v>
      </c>
      <c r="H123">
        <v>-20335.09</v>
      </c>
      <c r="I123" s="7">
        <v>-0.25569999999999998</v>
      </c>
      <c r="J123">
        <v>525</v>
      </c>
      <c r="K123">
        <v>79537.5</v>
      </c>
      <c r="L123">
        <v>-104820.3</v>
      </c>
      <c r="M123">
        <v>21</v>
      </c>
      <c r="N123">
        <v>-968.34</v>
      </c>
      <c r="O123" s="7">
        <v>-0.23330000000000001</v>
      </c>
      <c r="P123" s="7">
        <v>0.1822</v>
      </c>
      <c r="Q123" t="s">
        <v>31</v>
      </c>
    </row>
    <row r="124" spans="1:17">
      <c r="A124" t="s">
        <v>69</v>
      </c>
      <c r="B124" t="s">
        <v>30</v>
      </c>
      <c r="C124" s="6">
        <v>42633.399293981478</v>
      </c>
      <c r="D124">
        <v>184.55</v>
      </c>
      <c r="E124" s="6">
        <v>42633.555543981478</v>
      </c>
      <c r="F124">
        <v>191.8</v>
      </c>
      <c r="G124" s="7">
        <v>3.9300000000000002E-2</v>
      </c>
      <c r="H124">
        <v>-5782.09</v>
      </c>
      <c r="I124" s="7">
        <v>-5.9700000000000003E-2</v>
      </c>
      <c r="J124">
        <v>525</v>
      </c>
      <c r="K124">
        <v>96888.75</v>
      </c>
      <c r="L124">
        <v>-110602.39</v>
      </c>
      <c r="M124">
        <v>46</v>
      </c>
      <c r="N124">
        <v>-125.7</v>
      </c>
      <c r="O124" s="7">
        <v>-0.10970000000000001</v>
      </c>
      <c r="P124" s="7">
        <v>0.1452</v>
      </c>
      <c r="Q124" t="s">
        <v>31</v>
      </c>
    </row>
    <row r="125" spans="1:17">
      <c r="A125" t="s">
        <v>64</v>
      </c>
      <c r="B125" t="s">
        <v>30</v>
      </c>
      <c r="C125" s="6">
        <v>42633.555543981478</v>
      </c>
      <c r="D125">
        <v>166</v>
      </c>
      <c r="E125" s="6">
        <v>42634.545127314814</v>
      </c>
      <c r="F125">
        <v>126</v>
      </c>
      <c r="G125" s="7">
        <v>-0.24099999999999999</v>
      </c>
      <c r="H125">
        <v>19467</v>
      </c>
      <c r="I125" s="7">
        <v>0.22339999999999999</v>
      </c>
      <c r="J125">
        <v>525</v>
      </c>
      <c r="K125">
        <v>87150</v>
      </c>
      <c r="L125">
        <v>-91135.39</v>
      </c>
      <c r="M125">
        <v>75</v>
      </c>
      <c r="N125">
        <v>259.56</v>
      </c>
      <c r="O125" s="7">
        <v>-9.0700000000000003E-2</v>
      </c>
      <c r="P125" s="7">
        <v>0.38490000000000002</v>
      </c>
      <c r="Q125" t="s">
        <v>31</v>
      </c>
    </row>
    <row r="126" spans="1:17">
      <c r="A126" t="s">
        <v>63</v>
      </c>
      <c r="B126" t="s">
        <v>30</v>
      </c>
      <c r="C126" s="6">
        <v>42634.545127314814</v>
      </c>
      <c r="D126">
        <v>130.9</v>
      </c>
      <c r="E126" s="6">
        <v>42635.388877314814</v>
      </c>
      <c r="F126">
        <v>298.2</v>
      </c>
      <c r="G126" s="7">
        <v>1.2781</v>
      </c>
      <c r="H126">
        <v>-90085.27</v>
      </c>
      <c r="I126" s="7">
        <v>-1.3109</v>
      </c>
      <c r="J126">
        <v>525</v>
      </c>
      <c r="K126">
        <v>68722.5</v>
      </c>
      <c r="L126">
        <v>-181220.66</v>
      </c>
      <c r="M126">
        <v>33</v>
      </c>
      <c r="N126">
        <v>-2729.86</v>
      </c>
      <c r="O126" s="7">
        <v>-1.2781</v>
      </c>
      <c r="P126" s="7">
        <v>0.34189999999999998</v>
      </c>
      <c r="Q126" t="s">
        <v>31</v>
      </c>
    </row>
    <row r="127" spans="1:17">
      <c r="A127" t="s">
        <v>607</v>
      </c>
      <c r="B127" t="s">
        <v>30</v>
      </c>
      <c r="C127" s="6">
        <v>42635.388877314814</v>
      </c>
      <c r="D127">
        <v>127.9</v>
      </c>
      <c r="E127" s="6">
        <v>42635.64234953704</v>
      </c>
      <c r="F127">
        <v>186.2</v>
      </c>
      <c r="G127" s="7">
        <v>0.45579999999999998</v>
      </c>
      <c r="H127">
        <v>-32256.52</v>
      </c>
      <c r="I127" s="7">
        <v>-0.48039999999999999</v>
      </c>
      <c r="J127">
        <v>525</v>
      </c>
      <c r="K127">
        <v>67147.5</v>
      </c>
      <c r="L127">
        <v>-213477.19</v>
      </c>
      <c r="M127">
        <v>74</v>
      </c>
      <c r="N127">
        <v>-435.9</v>
      </c>
      <c r="O127" s="7">
        <v>-0.98360000000000003</v>
      </c>
      <c r="P127" s="7">
        <v>6.0999999999999999E-2</v>
      </c>
      <c r="Q127" t="s">
        <v>31</v>
      </c>
    </row>
    <row r="128" spans="1:17">
      <c r="A128" t="s">
        <v>608</v>
      </c>
      <c r="B128" t="s">
        <v>30</v>
      </c>
      <c r="C128" s="6">
        <v>42635.64234953704</v>
      </c>
      <c r="D128">
        <v>186.9</v>
      </c>
      <c r="E128" s="6">
        <v>42636.388877314814</v>
      </c>
      <c r="F128">
        <v>146.15</v>
      </c>
      <c r="G128" s="7">
        <v>-0.218</v>
      </c>
      <c r="H128">
        <v>16838.78</v>
      </c>
      <c r="I128" s="7">
        <v>0.20019999999999999</v>
      </c>
      <c r="J128">
        <v>450</v>
      </c>
      <c r="K128">
        <v>84105</v>
      </c>
      <c r="L128">
        <v>-196638.41</v>
      </c>
      <c r="M128">
        <v>5</v>
      </c>
      <c r="N128">
        <v>3367.76</v>
      </c>
      <c r="O128" s="7">
        <v>-5.8999999999999999E-3</v>
      </c>
      <c r="P128" s="7">
        <v>0.218</v>
      </c>
      <c r="Q128" t="s">
        <v>31</v>
      </c>
    </row>
    <row r="129" spans="1:17">
      <c r="A129" t="s">
        <v>72</v>
      </c>
      <c r="B129" t="s">
        <v>30</v>
      </c>
      <c r="C129" s="6">
        <v>42636.388877314814</v>
      </c>
      <c r="D129">
        <v>202.25</v>
      </c>
      <c r="E129" s="6">
        <v>42641.472210648149</v>
      </c>
      <c r="F129">
        <v>3.95</v>
      </c>
      <c r="G129" s="7">
        <v>-0.98050000000000004</v>
      </c>
      <c r="H129">
        <v>103024.95</v>
      </c>
      <c r="I129" s="7">
        <v>0.97030000000000005</v>
      </c>
      <c r="J129">
        <v>525</v>
      </c>
      <c r="K129">
        <v>106181.25</v>
      </c>
      <c r="L129">
        <v>-93613.46</v>
      </c>
      <c r="M129">
        <v>256</v>
      </c>
      <c r="N129">
        <v>402.44</v>
      </c>
      <c r="O129" s="7">
        <v>-0.23630000000000001</v>
      </c>
      <c r="P129" s="7">
        <v>0.98640000000000005</v>
      </c>
      <c r="Q129" t="s">
        <v>31</v>
      </c>
    </row>
    <row r="130" spans="1:17">
      <c r="A130" t="s">
        <v>74</v>
      </c>
      <c r="B130" t="s">
        <v>30</v>
      </c>
      <c r="C130" s="6">
        <v>42641.472210648149</v>
      </c>
      <c r="D130">
        <v>79.349999999999994</v>
      </c>
      <c r="E130" s="6">
        <v>42642.510405092595</v>
      </c>
      <c r="F130">
        <v>17.399999999999999</v>
      </c>
      <c r="G130" s="7">
        <v>-0.78069999999999995</v>
      </c>
      <c r="H130">
        <v>32015.81</v>
      </c>
      <c r="I130" s="7">
        <v>0.76849999999999996</v>
      </c>
      <c r="J130">
        <v>525</v>
      </c>
      <c r="K130">
        <v>41658.75</v>
      </c>
      <c r="L130">
        <v>-61597.65</v>
      </c>
      <c r="M130">
        <v>89</v>
      </c>
      <c r="N130">
        <v>359.73</v>
      </c>
      <c r="O130" s="7">
        <v>-6.9900000000000004E-2</v>
      </c>
      <c r="P130" s="7">
        <v>0.97289999999999999</v>
      </c>
      <c r="Q130" t="s">
        <v>31</v>
      </c>
    </row>
    <row r="131" spans="1:17">
      <c r="A131" t="s">
        <v>609</v>
      </c>
      <c r="B131" t="s">
        <v>30</v>
      </c>
      <c r="C131" s="6">
        <v>42642.513877314814</v>
      </c>
      <c r="D131">
        <v>230</v>
      </c>
      <c r="E131" s="6">
        <v>42643.388877314814</v>
      </c>
      <c r="F131">
        <v>79.45</v>
      </c>
      <c r="G131" s="7">
        <v>-0.65459999999999996</v>
      </c>
      <c r="H131">
        <v>77414.14</v>
      </c>
      <c r="I131" s="7">
        <v>0.6411</v>
      </c>
      <c r="J131">
        <v>525</v>
      </c>
      <c r="K131">
        <v>120750</v>
      </c>
      <c r="L131">
        <v>15816.49</v>
      </c>
      <c r="M131">
        <v>42</v>
      </c>
      <c r="N131">
        <v>1843.19</v>
      </c>
      <c r="O131" s="7">
        <v>-0.1111</v>
      </c>
      <c r="P131" s="7">
        <v>0.65800000000000003</v>
      </c>
      <c r="Q131" t="s">
        <v>31</v>
      </c>
    </row>
    <row r="132" spans="1:17">
      <c r="A132" t="s">
        <v>76</v>
      </c>
      <c r="B132" t="s">
        <v>30</v>
      </c>
      <c r="C132" s="6">
        <v>42643.388877314814</v>
      </c>
      <c r="D132">
        <v>247.7</v>
      </c>
      <c r="E132" s="6">
        <v>42643.57984953704</v>
      </c>
      <c r="F132">
        <v>280.8</v>
      </c>
      <c r="G132" s="7">
        <v>0.1336</v>
      </c>
      <c r="H132">
        <v>-20152.13</v>
      </c>
      <c r="I132" s="7">
        <v>-0.155</v>
      </c>
      <c r="J132">
        <v>525</v>
      </c>
      <c r="K132">
        <v>130042.5</v>
      </c>
      <c r="L132">
        <v>-4335.6400000000003</v>
      </c>
      <c r="M132">
        <v>56</v>
      </c>
      <c r="N132">
        <v>-359.86</v>
      </c>
      <c r="O132" s="7">
        <v>-0.26929999999999998</v>
      </c>
      <c r="P132" s="7">
        <v>9.2700000000000005E-2</v>
      </c>
      <c r="Q132" t="s">
        <v>31</v>
      </c>
    </row>
    <row r="133" spans="1:17">
      <c r="A133" t="s">
        <v>61</v>
      </c>
      <c r="B133" t="s">
        <v>30</v>
      </c>
      <c r="C133" s="6">
        <v>42643.57984953704</v>
      </c>
      <c r="D133">
        <v>214</v>
      </c>
      <c r="E133" s="6">
        <v>42647.593738425923</v>
      </c>
      <c r="F133">
        <v>63.85</v>
      </c>
      <c r="G133" s="7">
        <v>-0.7016</v>
      </c>
      <c r="H133">
        <v>77370.039999999994</v>
      </c>
      <c r="I133" s="7">
        <v>0.68869999999999998</v>
      </c>
      <c r="J133">
        <v>525</v>
      </c>
      <c r="K133">
        <v>112350</v>
      </c>
      <c r="L133">
        <v>73034.399999999994</v>
      </c>
      <c r="M133">
        <v>159</v>
      </c>
      <c r="N133">
        <v>486.6</v>
      </c>
      <c r="O133" s="7">
        <v>-8.5500000000000007E-2</v>
      </c>
      <c r="P133" s="7">
        <v>0.80820000000000003</v>
      </c>
      <c r="Q133" t="s">
        <v>31</v>
      </c>
    </row>
    <row r="134" spans="1:17">
      <c r="A134" t="s">
        <v>77</v>
      </c>
      <c r="B134" t="s">
        <v>30</v>
      </c>
      <c r="C134" s="6">
        <v>42647.593738425923</v>
      </c>
      <c r="D134">
        <v>180.4</v>
      </c>
      <c r="E134" s="6">
        <v>42647.607627314814</v>
      </c>
      <c r="F134">
        <v>174.8</v>
      </c>
      <c r="G134" s="7">
        <v>-3.1E-2</v>
      </c>
      <c r="H134">
        <v>1075.2</v>
      </c>
      <c r="I134" s="7">
        <v>1.14E-2</v>
      </c>
      <c r="J134">
        <v>525</v>
      </c>
      <c r="K134">
        <v>94710</v>
      </c>
      <c r="L134">
        <v>74109.600000000006</v>
      </c>
      <c r="M134">
        <v>5</v>
      </c>
      <c r="N134">
        <v>215.04</v>
      </c>
      <c r="O134" s="7">
        <v>-0.32900000000000001</v>
      </c>
      <c r="P134" s="7">
        <v>3.1E-2</v>
      </c>
      <c r="Q134" t="s">
        <v>31</v>
      </c>
    </row>
    <row r="135" spans="1:17">
      <c r="A135" t="s">
        <v>74</v>
      </c>
      <c r="B135" t="s">
        <v>30</v>
      </c>
      <c r="C135" s="6">
        <v>42647.607627314814</v>
      </c>
      <c r="D135">
        <v>139.4</v>
      </c>
      <c r="E135" s="6">
        <v>42648.427071759259</v>
      </c>
      <c r="F135">
        <v>78.5</v>
      </c>
      <c r="G135" s="7">
        <v>-0.43690000000000001</v>
      </c>
      <c r="H135">
        <v>30828.53</v>
      </c>
      <c r="I135" s="7">
        <v>0.42120000000000002</v>
      </c>
      <c r="J135">
        <v>525</v>
      </c>
      <c r="K135">
        <v>73185</v>
      </c>
      <c r="L135">
        <v>104938.13</v>
      </c>
      <c r="M135">
        <v>26</v>
      </c>
      <c r="N135">
        <v>1185.71</v>
      </c>
      <c r="O135" s="7">
        <v>-0.1535</v>
      </c>
      <c r="P135" s="7">
        <v>0.84860000000000002</v>
      </c>
      <c r="Q135" t="s">
        <v>31</v>
      </c>
    </row>
    <row r="136" spans="1:17">
      <c r="A136" t="s">
        <v>75</v>
      </c>
      <c r="B136" t="s">
        <v>30</v>
      </c>
      <c r="C136" s="6">
        <v>42648.427071759259</v>
      </c>
      <c r="D136">
        <v>90.45</v>
      </c>
      <c r="E136" s="6">
        <v>42649.513877314814</v>
      </c>
      <c r="F136">
        <v>25.7</v>
      </c>
      <c r="G136" s="7">
        <v>-0.71589999999999998</v>
      </c>
      <c r="H136">
        <v>33383.96</v>
      </c>
      <c r="I136" s="7">
        <v>0.70299999999999996</v>
      </c>
      <c r="J136">
        <v>525</v>
      </c>
      <c r="K136">
        <v>47486.25</v>
      </c>
      <c r="L136">
        <v>138322.09</v>
      </c>
      <c r="M136">
        <v>103</v>
      </c>
      <c r="N136">
        <v>324.12</v>
      </c>
      <c r="O136" s="7">
        <v>-6.9699999999999998E-2</v>
      </c>
      <c r="P136" s="7">
        <v>0.89500000000000002</v>
      </c>
      <c r="Q136" t="s">
        <v>31</v>
      </c>
    </row>
    <row r="137" spans="1:17">
      <c r="A137" t="s">
        <v>610</v>
      </c>
      <c r="B137" t="s">
        <v>30</v>
      </c>
      <c r="C137" s="6">
        <v>42649.513877314814</v>
      </c>
      <c r="D137">
        <v>143</v>
      </c>
      <c r="E137" s="6">
        <v>42649.586793981478</v>
      </c>
      <c r="F137">
        <v>230</v>
      </c>
      <c r="G137" s="7">
        <v>0.60840000000000005</v>
      </c>
      <c r="H137">
        <v>-47633.25</v>
      </c>
      <c r="I137" s="7">
        <v>-0.63449999999999995</v>
      </c>
      <c r="J137">
        <v>525</v>
      </c>
      <c r="K137">
        <v>75075</v>
      </c>
      <c r="L137">
        <v>90688.84</v>
      </c>
      <c r="M137">
        <v>22</v>
      </c>
      <c r="N137">
        <v>-2165.15</v>
      </c>
      <c r="O137" s="7">
        <v>-0.60840000000000005</v>
      </c>
      <c r="P137" s="7">
        <v>5.7700000000000001E-2</v>
      </c>
      <c r="Q137" t="s">
        <v>31</v>
      </c>
    </row>
    <row r="138" spans="1:17">
      <c r="A138" t="s">
        <v>603</v>
      </c>
      <c r="B138" t="s">
        <v>30</v>
      </c>
      <c r="C138" s="6">
        <v>42649.586793981478</v>
      </c>
      <c r="D138">
        <v>170</v>
      </c>
      <c r="E138" s="6">
        <v>42650.388877314814</v>
      </c>
      <c r="F138">
        <v>147.75</v>
      </c>
      <c r="G138" s="7">
        <v>-0.13089999999999999</v>
      </c>
      <c r="H138">
        <v>10013.06</v>
      </c>
      <c r="I138" s="7">
        <v>0.11219999999999999</v>
      </c>
      <c r="J138">
        <v>525</v>
      </c>
      <c r="K138">
        <v>89250</v>
      </c>
      <c r="L138">
        <v>100701.9</v>
      </c>
      <c r="M138">
        <v>21</v>
      </c>
      <c r="N138">
        <v>476.81</v>
      </c>
      <c r="O138" s="7">
        <v>-0.10440000000000001</v>
      </c>
      <c r="P138" s="7">
        <v>0.31030000000000002</v>
      </c>
      <c r="Q138" t="s">
        <v>31</v>
      </c>
    </row>
    <row r="139" spans="1:17">
      <c r="A139" t="s">
        <v>62</v>
      </c>
      <c r="B139" t="s">
        <v>30</v>
      </c>
      <c r="C139" s="6">
        <v>42650.388877314814</v>
      </c>
      <c r="D139">
        <v>147.75</v>
      </c>
      <c r="E139" s="6">
        <v>42650.569432870368</v>
      </c>
      <c r="F139">
        <v>146.94999999999999</v>
      </c>
      <c r="G139" s="7">
        <v>-5.4000000000000003E-3</v>
      </c>
      <c r="H139">
        <v>-1127.17</v>
      </c>
      <c r="I139" s="7">
        <v>-1.4500000000000001E-2</v>
      </c>
      <c r="J139">
        <v>525</v>
      </c>
      <c r="K139">
        <v>77568.75</v>
      </c>
      <c r="L139">
        <v>99574.73</v>
      </c>
      <c r="M139">
        <v>53</v>
      </c>
      <c r="N139">
        <v>-21.27</v>
      </c>
      <c r="O139" s="7">
        <v>-0.18440000000000001</v>
      </c>
      <c r="P139" s="7">
        <v>0.2893</v>
      </c>
      <c r="Q139" t="s">
        <v>31</v>
      </c>
    </row>
    <row r="140" spans="1:17">
      <c r="A140" t="s">
        <v>59</v>
      </c>
      <c r="B140" t="s">
        <v>30</v>
      </c>
      <c r="C140" s="6">
        <v>42650.569432870368</v>
      </c>
      <c r="D140">
        <v>111.7</v>
      </c>
      <c r="E140" s="6">
        <v>42653.48609953704</v>
      </c>
      <c r="F140">
        <v>79.5</v>
      </c>
      <c r="G140" s="7">
        <v>-0.2883</v>
      </c>
      <c r="H140">
        <v>15901.2</v>
      </c>
      <c r="I140" s="7">
        <v>0.2712</v>
      </c>
      <c r="J140">
        <v>525</v>
      </c>
      <c r="K140">
        <v>58642.5</v>
      </c>
      <c r="L140">
        <v>115475.93</v>
      </c>
      <c r="M140">
        <v>54</v>
      </c>
      <c r="N140">
        <v>294.47000000000003</v>
      </c>
      <c r="O140" s="7">
        <v>-0.26450000000000001</v>
      </c>
      <c r="P140" s="7">
        <v>0.40289999999999998</v>
      </c>
      <c r="Q140" t="s">
        <v>31</v>
      </c>
    </row>
    <row r="141" spans="1:17">
      <c r="A141" t="s">
        <v>62</v>
      </c>
      <c r="B141" t="s">
        <v>30</v>
      </c>
      <c r="C141" s="6">
        <v>42653.48609953704</v>
      </c>
      <c r="D141">
        <v>110.9</v>
      </c>
      <c r="E141" s="6">
        <v>42656.645821759259</v>
      </c>
      <c r="F141">
        <v>0.05</v>
      </c>
      <c r="G141" s="7">
        <v>-0.99950000000000006</v>
      </c>
      <c r="H141">
        <v>57613.760000000002</v>
      </c>
      <c r="I141" s="7">
        <v>0.98950000000000005</v>
      </c>
      <c r="J141">
        <v>525</v>
      </c>
      <c r="K141">
        <v>58222.5</v>
      </c>
      <c r="L141">
        <v>173089.69</v>
      </c>
      <c r="M141">
        <v>124</v>
      </c>
      <c r="N141">
        <v>464.63</v>
      </c>
      <c r="O141" s="7">
        <v>-6.8500000000000005E-2</v>
      </c>
      <c r="P141" s="7">
        <v>0.99950000000000006</v>
      </c>
      <c r="Q141" t="s">
        <v>31</v>
      </c>
    </row>
    <row r="142" spans="1:17">
      <c r="A142" t="s">
        <v>49</v>
      </c>
      <c r="B142" t="s">
        <v>30</v>
      </c>
      <c r="C142" s="6">
        <v>42657.388877314814</v>
      </c>
      <c r="D142">
        <v>158.35</v>
      </c>
      <c r="E142" s="6">
        <v>42657.520821759259</v>
      </c>
      <c r="F142">
        <v>156.94999999999999</v>
      </c>
      <c r="G142" s="7">
        <v>-8.8000000000000005E-3</v>
      </c>
      <c r="H142">
        <v>-920.32</v>
      </c>
      <c r="I142" s="7">
        <v>-1.11E-2</v>
      </c>
      <c r="J142">
        <v>525</v>
      </c>
      <c r="K142">
        <v>83133.75</v>
      </c>
      <c r="L142">
        <v>172169.36</v>
      </c>
      <c r="M142">
        <v>39</v>
      </c>
      <c r="N142">
        <v>-23.6</v>
      </c>
      <c r="O142" s="7">
        <v>-0.25230000000000002</v>
      </c>
      <c r="P142" s="7">
        <v>0.1588</v>
      </c>
      <c r="Q142" t="s">
        <v>31</v>
      </c>
    </row>
    <row r="143" spans="1:17">
      <c r="A143" t="s">
        <v>54</v>
      </c>
      <c r="B143" t="s">
        <v>30</v>
      </c>
      <c r="C143" s="6">
        <v>42660.388877314814</v>
      </c>
      <c r="D143">
        <v>179.95</v>
      </c>
      <c r="E143" s="6">
        <v>42660.506932870368</v>
      </c>
      <c r="F143">
        <v>185.75</v>
      </c>
      <c r="G143" s="7">
        <v>3.2199999999999999E-2</v>
      </c>
      <c r="H143">
        <v>-4964.93</v>
      </c>
      <c r="I143" s="7">
        <v>-5.2600000000000001E-2</v>
      </c>
      <c r="J143">
        <v>525</v>
      </c>
      <c r="K143">
        <v>94473.75</v>
      </c>
      <c r="L143">
        <v>167204.44</v>
      </c>
      <c r="M143">
        <v>35</v>
      </c>
      <c r="N143">
        <v>-141.86000000000001</v>
      </c>
      <c r="O143" s="7">
        <v>-6.6699999999999995E-2</v>
      </c>
      <c r="P143" s="7">
        <v>0.47820000000000001</v>
      </c>
      <c r="Q143" t="s">
        <v>31</v>
      </c>
    </row>
    <row r="144" spans="1:17">
      <c r="A144" t="s">
        <v>49</v>
      </c>
      <c r="B144" t="s">
        <v>30</v>
      </c>
      <c r="C144" s="6">
        <v>42660.513877314814</v>
      </c>
      <c r="D144">
        <v>163.25</v>
      </c>
      <c r="E144" s="6">
        <v>42661.388877314814</v>
      </c>
      <c r="F144">
        <v>267</v>
      </c>
      <c r="G144" s="7">
        <v>0.63549999999999995</v>
      </c>
      <c r="H144">
        <v>-56727.56</v>
      </c>
      <c r="I144" s="7">
        <v>-0.66190000000000004</v>
      </c>
      <c r="J144">
        <v>525</v>
      </c>
      <c r="K144">
        <v>85706.25</v>
      </c>
      <c r="L144">
        <v>110476.88</v>
      </c>
      <c r="M144">
        <v>42</v>
      </c>
      <c r="N144">
        <v>-1350.66</v>
      </c>
      <c r="O144" s="7">
        <v>-0.63549999999999995</v>
      </c>
      <c r="P144" s="7">
        <v>0.2162</v>
      </c>
      <c r="Q144" t="s">
        <v>31</v>
      </c>
    </row>
    <row r="145" spans="1:17">
      <c r="A145" t="s">
        <v>61</v>
      </c>
      <c r="B145" t="s">
        <v>30</v>
      </c>
      <c r="C145" s="6">
        <v>42661.388877314814</v>
      </c>
      <c r="D145">
        <v>162.75</v>
      </c>
      <c r="E145" s="6">
        <v>42662.531238425923</v>
      </c>
      <c r="F145">
        <v>52.35</v>
      </c>
      <c r="G145" s="7">
        <v>-0.67830000000000001</v>
      </c>
      <c r="H145">
        <v>56830.720000000001</v>
      </c>
      <c r="I145" s="7">
        <v>0.66510000000000002</v>
      </c>
      <c r="J145">
        <v>525</v>
      </c>
      <c r="K145">
        <v>85443.75</v>
      </c>
      <c r="L145">
        <v>167307.6</v>
      </c>
      <c r="M145">
        <v>119</v>
      </c>
      <c r="N145">
        <v>477.57</v>
      </c>
      <c r="O145" s="7">
        <v>-0.31979999999999997</v>
      </c>
      <c r="P145" s="7">
        <v>0.88939999999999997</v>
      </c>
      <c r="Q145" t="s">
        <v>31</v>
      </c>
    </row>
    <row r="146" spans="1:17">
      <c r="A146" t="s">
        <v>62</v>
      </c>
      <c r="B146" t="s">
        <v>30</v>
      </c>
      <c r="C146" s="6">
        <v>42662.531238425923</v>
      </c>
      <c r="D146">
        <v>84.6</v>
      </c>
      <c r="E146" s="6">
        <v>42663.388877314814</v>
      </c>
      <c r="F146">
        <v>132.65</v>
      </c>
      <c r="G146" s="7">
        <v>0.56799999999999995</v>
      </c>
      <c r="H146">
        <v>-26366.81</v>
      </c>
      <c r="I146" s="7">
        <v>-0.59360000000000002</v>
      </c>
      <c r="J146">
        <v>525</v>
      </c>
      <c r="K146">
        <v>44415</v>
      </c>
      <c r="L146">
        <v>140940.79</v>
      </c>
      <c r="M146">
        <v>37</v>
      </c>
      <c r="N146">
        <v>-712.62</v>
      </c>
      <c r="O146" s="7">
        <v>-0.56799999999999995</v>
      </c>
      <c r="P146" s="7">
        <v>0.39240000000000003</v>
      </c>
      <c r="Q146" t="s">
        <v>31</v>
      </c>
    </row>
    <row r="147" spans="1:17">
      <c r="A147" t="s">
        <v>611</v>
      </c>
      <c r="B147" t="s">
        <v>30</v>
      </c>
      <c r="C147" s="6">
        <v>42663.388877314814</v>
      </c>
      <c r="D147">
        <v>156.1</v>
      </c>
      <c r="E147" s="6">
        <v>42664.388877314814</v>
      </c>
      <c r="F147">
        <v>128.25</v>
      </c>
      <c r="G147" s="7">
        <v>-0.1784</v>
      </c>
      <c r="H147">
        <v>13128.41</v>
      </c>
      <c r="I147" s="7">
        <v>0.16020000000000001</v>
      </c>
      <c r="J147">
        <v>525</v>
      </c>
      <c r="K147">
        <v>81952.5</v>
      </c>
      <c r="L147">
        <v>154069.20000000001</v>
      </c>
      <c r="M147">
        <v>78</v>
      </c>
      <c r="N147">
        <v>168.31</v>
      </c>
      <c r="O147" s="7">
        <v>-0.12520000000000001</v>
      </c>
      <c r="P147" s="7">
        <v>0.4103</v>
      </c>
      <c r="Q147" t="s">
        <v>31</v>
      </c>
    </row>
    <row r="148" spans="1:17">
      <c r="A148" t="s">
        <v>75</v>
      </c>
      <c r="B148" t="s">
        <v>30</v>
      </c>
      <c r="C148" s="6">
        <v>42664.388877314814</v>
      </c>
      <c r="D148">
        <v>167</v>
      </c>
      <c r="E148" s="6">
        <v>42664.569432870368</v>
      </c>
      <c r="F148">
        <v>166.6</v>
      </c>
      <c r="G148" s="7">
        <v>-2.3999999999999998E-3</v>
      </c>
      <c r="H148">
        <v>-1541.4</v>
      </c>
      <c r="I148" s="7">
        <v>-1.7600000000000001E-2</v>
      </c>
      <c r="J148">
        <v>525</v>
      </c>
      <c r="K148">
        <v>87675</v>
      </c>
      <c r="L148">
        <v>152527.79999999999</v>
      </c>
      <c r="M148">
        <v>53</v>
      </c>
      <c r="N148">
        <v>-29.08</v>
      </c>
      <c r="O148" s="7">
        <v>-0.18140000000000001</v>
      </c>
      <c r="P148" s="7">
        <v>0.22689999999999999</v>
      </c>
      <c r="Q148" t="s">
        <v>31</v>
      </c>
    </row>
    <row r="149" spans="1:17">
      <c r="A149" t="s">
        <v>74</v>
      </c>
      <c r="B149" t="s">
        <v>30</v>
      </c>
      <c r="C149" s="6">
        <v>42664.569432870368</v>
      </c>
      <c r="D149">
        <v>165.25</v>
      </c>
      <c r="E149" s="6">
        <v>42668.406238425923</v>
      </c>
      <c r="F149">
        <v>77</v>
      </c>
      <c r="G149" s="7">
        <v>-0.53400000000000003</v>
      </c>
      <c r="H149">
        <v>45059.44</v>
      </c>
      <c r="I149" s="7">
        <v>0.51939999999999997</v>
      </c>
      <c r="J149">
        <v>525</v>
      </c>
      <c r="K149">
        <v>86756.25</v>
      </c>
      <c r="L149">
        <v>197587.24</v>
      </c>
      <c r="M149">
        <v>108</v>
      </c>
      <c r="N149">
        <v>417.22</v>
      </c>
      <c r="O149" s="7">
        <v>-4.9000000000000002E-2</v>
      </c>
      <c r="P149" s="7">
        <v>0.78149999999999997</v>
      </c>
      <c r="Q149" t="s">
        <v>31</v>
      </c>
    </row>
    <row r="150" spans="1:17">
      <c r="A150" t="s">
        <v>69</v>
      </c>
      <c r="B150" t="s">
        <v>30</v>
      </c>
      <c r="C150" s="6">
        <v>42668.406238425923</v>
      </c>
      <c r="D150">
        <v>110.75</v>
      </c>
      <c r="E150" s="6">
        <v>42668.545127314814</v>
      </c>
      <c r="F150">
        <v>128.05000000000001</v>
      </c>
      <c r="G150" s="7">
        <v>0.15620000000000001</v>
      </c>
      <c r="H150">
        <v>-10336.200000000001</v>
      </c>
      <c r="I150" s="7">
        <v>-0.17780000000000001</v>
      </c>
      <c r="J150">
        <v>525</v>
      </c>
      <c r="K150">
        <v>58143.75</v>
      </c>
      <c r="L150">
        <v>187251.04</v>
      </c>
      <c r="M150">
        <v>41</v>
      </c>
      <c r="N150">
        <v>-252.1</v>
      </c>
      <c r="O150" s="7">
        <v>-0.23250000000000001</v>
      </c>
      <c r="P150" s="7">
        <v>0.1409</v>
      </c>
      <c r="Q150" t="s">
        <v>31</v>
      </c>
    </row>
    <row r="151" spans="1:17">
      <c r="A151" t="s">
        <v>70</v>
      </c>
      <c r="B151" t="s">
        <v>30</v>
      </c>
      <c r="C151" s="6">
        <v>42668.545127314814</v>
      </c>
      <c r="D151">
        <v>111.15</v>
      </c>
      <c r="E151" s="6">
        <v>42669.388877314814</v>
      </c>
      <c r="F151">
        <v>171.5</v>
      </c>
      <c r="G151" s="7">
        <v>0.54300000000000004</v>
      </c>
      <c r="H151">
        <v>-33167.660000000003</v>
      </c>
      <c r="I151" s="7">
        <v>-0.56840000000000002</v>
      </c>
      <c r="J151">
        <v>525</v>
      </c>
      <c r="K151">
        <v>58353.75</v>
      </c>
      <c r="L151">
        <v>154083.38</v>
      </c>
      <c r="M151">
        <v>33</v>
      </c>
      <c r="N151">
        <v>-1005.08</v>
      </c>
      <c r="O151" s="7">
        <v>-0.54300000000000004</v>
      </c>
      <c r="P151" s="7">
        <v>0.3054</v>
      </c>
      <c r="Q151" t="s">
        <v>31</v>
      </c>
    </row>
    <row r="152" spans="1:17">
      <c r="A152" t="s">
        <v>75</v>
      </c>
      <c r="B152" t="s">
        <v>30</v>
      </c>
      <c r="C152" s="6">
        <v>42669.388877314814</v>
      </c>
      <c r="D152">
        <v>124</v>
      </c>
      <c r="E152" s="6">
        <v>42669.559016203704</v>
      </c>
      <c r="F152">
        <v>86.6</v>
      </c>
      <c r="G152" s="7">
        <v>-0.30159999999999998</v>
      </c>
      <c r="H152">
        <v>18529.349999999999</v>
      </c>
      <c r="I152" s="7">
        <v>0.28460000000000002</v>
      </c>
      <c r="J152">
        <v>525</v>
      </c>
      <c r="K152">
        <v>65100</v>
      </c>
      <c r="L152">
        <v>172612.73</v>
      </c>
      <c r="M152">
        <v>50</v>
      </c>
      <c r="N152">
        <v>370.59</v>
      </c>
      <c r="O152" s="7">
        <v>-0.54069999999999996</v>
      </c>
      <c r="P152" s="7">
        <v>0.50929999999999997</v>
      </c>
      <c r="Q152" t="s">
        <v>31</v>
      </c>
    </row>
    <row r="153" spans="1:17">
      <c r="A153" t="s">
        <v>74</v>
      </c>
      <c r="B153" t="s">
        <v>30</v>
      </c>
      <c r="C153" s="6">
        <v>42669.559016203704</v>
      </c>
      <c r="D153">
        <v>81.5</v>
      </c>
      <c r="E153" s="6">
        <v>42669.593738425923</v>
      </c>
      <c r="F153">
        <v>94.95</v>
      </c>
      <c r="G153" s="7">
        <v>0.16500000000000001</v>
      </c>
      <c r="H153">
        <v>-7987.61</v>
      </c>
      <c r="I153" s="7">
        <v>-0.1867</v>
      </c>
      <c r="J153">
        <v>525</v>
      </c>
      <c r="K153">
        <v>42787.5</v>
      </c>
      <c r="L153">
        <v>164625.10999999999</v>
      </c>
      <c r="M153">
        <v>11</v>
      </c>
      <c r="N153">
        <v>-726.15</v>
      </c>
      <c r="O153" s="7">
        <v>-0.1933</v>
      </c>
      <c r="P153" s="7">
        <v>0.1037</v>
      </c>
      <c r="Q153" t="s">
        <v>31</v>
      </c>
    </row>
    <row r="154" spans="1:17">
      <c r="A154" t="s">
        <v>75</v>
      </c>
      <c r="B154" t="s">
        <v>30</v>
      </c>
      <c r="C154" s="6">
        <v>42669.593738425923</v>
      </c>
      <c r="D154">
        <v>65.45</v>
      </c>
      <c r="E154" s="6">
        <v>42670.624988425923</v>
      </c>
      <c r="F154">
        <v>0.5</v>
      </c>
      <c r="G154" s="7">
        <v>-0.99239999999999995</v>
      </c>
      <c r="H154">
        <v>33752.51</v>
      </c>
      <c r="I154" s="7">
        <v>0.98229999999999995</v>
      </c>
      <c r="J154">
        <v>525</v>
      </c>
      <c r="K154">
        <v>34361.25</v>
      </c>
      <c r="L154">
        <v>198377.63</v>
      </c>
      <c r="M154">
        <v>87</v>
      </c>
      <c r="N154">
        <v>387.96</v>
      </c>
      <c r="O154" s="7">
        <v>-8.9399999999999993E-2</v>
      </c>
      <c r="P154" s="7">
        <v>0.99690000000000001</v>
      </c>
      <c r="Q154" t="s">
        <v>31</v>
      </c>
    </row>
    <row r="155" spans="1:17">
      <c r="A155" t="s">
        <v>612</v>
      </c>
      <c r="B155" t="s">
        <v>30</v>
      </c>
      <c r="C155" s="6">
        <v>42670.624988425923</v>
      </c>
      <c r="D155">
        <v>98.85</v>
      </c>
      <c r="E155" s="6">
        <v>42671.388877314814</v>
      </c>
      <c r="F155">
        <v>110</v>
      </c>
      <c r="G155" s="7">
        <v>0.1128</v>
      </c>
      <c r="H155">
        <v>-6950.21</v>
      </c>
      <c r="I155" s="7">
        <v>-0.13389999999999999</v>
      </c>
      <c r="J155">
        <v>525</v>
      </c>
      <c r="K155">
        <v>51896.25</v>
      </c>
      <c r="L155">
        <v>191427.41</v>
      </c>
      <c r="M155">
        <v>10</v>
      </c>
      <c r="N155">
        <v>-695.02</v>
      </c>
      <c r="O155" s="7">
        <v>-0.1128</v>
      </c>
      <c r="P155" s="7">
        <v>0.4133</v>
      </c>
      <c r="Q155" t="s">
        <v>31</v>
      </c>
    </row>
    <row r="156" spans="1:17">
      <c r="A156" t="s">
        <v>59</v>
      </c>
      <c r="B156" t="s">
        <v>30</v>
      </c>
      <c r="C156" s="6">
        <v>42671.388877314814</v>
      </c>
      <c r="D156">
        <v>110</v>
      </c>
      <c r="E156" s="6">
        <v>42675.39234953704</v>
      </c>
      <c r="F156">
        <v>96</v>
      </c>
      <c r="G156" s="7">
        <v>-0.1273</v>
      </c>
      <c r="H156">
        <v>6268.5</v>
      </c>
      <c r="I156" s="7">
        <v>0.1085</v>
      </c>
      <c r="J156">
        <v>525</v>
      </c>
      <c r="K156">
        <v>57750</v>
      </c>
      <c r="L156">
        <v>197695.91</v>
      </c>
      <c r="M156">
        <v>92</v>
      </c>
      <c r="N156">
        <v>68.14</v>
      </c>
      <c r="O156" s="7">
        <v>-0.2455</v>
      </c>
      <c r="P156" s="7">
        <v>0.54549999999999998</v>
      </c>
      <c r="Q156" t="s">
        <v>31</v>
      </c>
    </row>
    <row r="157" spans="1:17">
      <c r="A157" t="s">
        <v>77</v>
      </c>
      <c r="B157" t="s">
        <v>30</v>
      </c>
      <c r="C157" s="6">
        <v>42675.39234953704</v>
      </c>
      <c r="D157">
        <v>121</v>
      </c>
      <c r="E157" s="6">
        <v>42675.499988425923</v>
      </c>
      <c r="F157">
        <v>140.25</v>
      </c>
      <c r="G157" s="7">
        <v>0.15909999999999999</v>
      </c>
      <c r="H157">
        <v>-11477.81</v>
      </c>
      <c r="I157" s="7">
        <v>-0.1807</v>
      </c>
      <c r="J157">
        <v>525</v>
      </c>
      <c r="K157">
        <v>63525</v>
      </c>
      <c r="L157">
        <v>186218.1</v>
      </c>
      <c r="M157">
        <v>32</v>
      </c>
      <c r="N157">
        <v>-358.68</v>
      </c>
      <c r="O157" s="7">
        <v>-0.19589999999999999</v>
      </c>
      <c r="P157" s="7">
        <v>0.14380000000000001</v>
      </c>
      <c r="Q157" t="s">
        <v>31</v>
      </c>
    </row>
    <row r="158" spans="1:17">
      <c r="A158" t="s">
        <v>78</v>
      </c>
      <c r="B158" t="s">
        <v>30</v>
      </c>
      <c r="C158" s="6">
        <v>42675.499988425923</v>
      </c>
      <c r="D158">
        <v>103.3</v>
      </c>
      <c r="E158" s="6">
        <v>42675.604155092595</v>
      </c>
      <c r="F158">
        <v>123.55</v>
      </c>
      <c r="G158" s="7">
        <v>0.19600000000000001</v>
      </c>
      <c r="H158">
        <v>-11822.21</v>
      </c>
      <c r="I158" s="7">
        <v>-0.218</v>
      </c>
      <c r="J158">
        <v>525</v>
      </c>
      <c r="K158">
        <v>54232.5</v>
      </c>
      <c r="L158">
        <v>174395.89</v>
      </c>
      <c r="M158">
        <v>31</v>
      </c>
      <c r="N158">
        <v>-381.36</v>
      </c>
      <c r="O158" s="7">
        <v>-0.19600000000000001</v>
      </c>
      <c r="P158" s="7">
        <v>0.26569999999999999</v>
      </c>
      <c r="Q158" t="s">
        <v>31</v>
      </c>
    </row>
    <row r="159" spans="1:17">
      <c r="A159" t="s">
        <v>77</v>
      </c>
      <c r="B159" t="s">
        <v>30</v>
      </c>
      <c r="C159" s="6">
        <v>42675.604155092595</v>
      </c>
      <c r="D159">
        <v>99.8</v>
      </c>
      <c r="E159" s="6">
        <v>42677.399293981478</v>
      </c>
      <c r="F159">
        <v>5.85</v>
      </c>
      <c r="G159" s="7">
        <v>-0.94140000000000001</v>
      </c>
      <c r="H159">
        <v>48769.09</v>
      </c>
      <c r="I159" s="7">
        <v>0.93079999999999996</v>
      </c>
      <c r="J159">
        <v>525</v>
      </c>
      <c r="K159">
        <v>52395</v>
      </c>
      <c r="L159">
        <v>223164.98</v>
      </c>
      <c r="M159">
        <v>96</v>
      </c>
      <c r="N159">
        <v>508.01</v>
      </c>
      <c r="O159" s="7">
        <v>-0.19239999999999999</v>
      </c>
      <c r="P159" s="7">
        <v>0.98399999999999999</v>
      </c>
      <c r="Q159" t="s">
        <v>31</v>
      </c>
    </row>
    <row r="160" spans="1:17">
      <c r="A160" t="s">
        <v>613</v>
      </c>
      <c r="B160" t="s">
        <v>30</v>
      </c>
      <c r="C160" s="6">
        <v>42677.399293981478</v>
      </c>
      <c r="D160">
        <v>227</v>
      </c>
      <c r="E160" s="6">
        <v>42677.541655092595</v>
      </c>
      <c r="F160">
        <v>258</v>
      </c>
      <c r="G160" s="7">
        <v>0.1366</v>
      </c>
      <c r="H160">
        <v>-18821.25</v>
      </c>
      <c r="I160" s="7">
        <v>-0.15790000000000001</v>
      </c>
      <c r="J160">
        <v>525</v>
      </c>
      <c r="K160">
        <v>119175</v>
      </c>
      <c r="L160">
        <v>204343.73</v>
      </c>
      <c r="M160">
        <v>42</v>
      </c>
      <c r="N160">
        <v>-448.13</v>
      </c>
      <c r="O160" s="7">
        <v>-0.18149999999999999</v>
      </c>
      <c r="P160" s="7">
        <v>9.2100000000000001E-2</v>
      </c>
      <c r="Q160" t="s">
        <v>31</v>
      </c>
    </row>
    <row r="161" spans="1:17">
      <c r="A161" t="s">
        <v>614</v>
      </c>
      <c r="B161" t="s">
        <v>30</v>
      </c>
      <c r="C161" s="6">
        <v>42677.54859953704</v>
      </c>
      <c r="D161">
        <v>239.95</v>
      </c>
      <c r="E161" s="6">
        <v>42678.388877314814</v>
      </c>
      <c r="F161">
        <v>217</v>
      </c>
      <c r="G161" s="7">
        <v>-9.5600000000000004E-2</v>
      </c>
      <c r="H161">
        <v>9649.76</v>
      </c>
      <c r="I161" s="7">
        <v>7.6600000000000001E-2</v>
      </c>
      <c r="J161">
        <v>525</v>
      </c>
      <c r="K161">
        <v>125973.75</v>
      </c>
      <c r="L161">
        <v>213993.49</v>
      </c>
      <c r="M161">
        <v>32</v>
      </c>
      <c r="N161">
        <v>301.56</v>
      </c>
      <c r="O161" s="7">
        <v>-0.1852</v>
      </c>
      <c r="P161" s="7">
        <v>0.16400000000000001</v>
      </c>
      <c r="Q161" t="s">
        <v>31</v>
      </c>
    </row>
    <row r="162" spans="1:17">
      <c r="A162" t="s">
        <v>58</v>
      </c>
      <c r="B162" t="s">
        <v>30</v>
      </c>
      <c r="C162" s="6">
        <v>42678.388877314814</v>
      </c>
      <c r="D162">
        <v>209.9</v>
      </c>
      <c r="E162" s="6">
        <v>42678.39234953704</v>
      </c>
      <c r="F162">
        <v>245.05</v>
      </c>
      <c r="G162" s="7">
        <v>0.16750000000000001</v>
      </c>
      <c r="H162">
        <v>-20842.240000000002</v>
      </c>
      <c r="I162" s="7">
        <v>-0.18909999999999999</v>
      </c>
      <c r="J162">
        <v>525</v>
      </c>
      <c r="K162">
        <v>110197.5</v>
      </c>
      <c r="L162">
        <v>193151.25</v>
      </c>
      <c r="M162">
        <v>2</v>
      </c>
      <c r="N162">
        <v>-10421.120000000001</v>
      </c>
      <c r="O162" s="7">
        <v>-0.16750000000000001</v>
      </c>
      <c r="P162" s="7">
        <v>9.1000000000000004E-3</v>
      </c>
      <c r="Q162" t="s">
        <v>31</v>
      </c>
    </row>
    <row r="163" spans="1:17">
      <c r="A163" t="s">
        <v>76</v>
      </c>
      <c r="B163" t="s">
        <v>30</v>
      </c>
      <c r="C163" s="6">
        <v>42678.39234953704</v>
      </c>
      <c r="D163">
        <v>204.15</v>
      </c>
      <c r="E163" s="6">
        <v>42681.388877314814</v>
      </c>
      <c r="F163">
        <v>249.05</v>
      </c>
      <c r="G163" s="7">
        <v>0.21990000000000001</v>
      </c>
      <c r="H163">
        <v>-25951.8</v>
      </c>
      <c r="I163" s="7">
        <v>-0.24210000000000001</v>
      </c>
      <c r="J163">
        <v>525</v>
      </c>
      <c r="K163">
        <v>107178.75</v>
      </c>
      <c r="L163">
        <v>167199.45000000001</v>
      </c>
      <c r="M163">
        <v>77</v>
      </c>
      <c r="N163">
        <v>-337.04</v>
      </c>
      <c r="O163" s="7">
        <v>-0.29809999999999998</v>
      </c>
      <c r="P163" s="7">
        <v>0.24859999999999999</v>
      </c>
      <c r="Q163" t="s">
        <v>31</v>
      </c>
    </row>
    <row r="164" spans="1:17">
      <c r="A164" t="s">
        <v>61</v>
      </c>
      <c r="B164" t="s">
        <v>30</v>
      </c>
      <c r="C164" s="6">
        <v>42681.388877314814</v>
      </c>
      <c r="D164">
        <v>225</v>
      </c>
      <c r="E164" s="6">
        <v>42682.506932870368</v>
      </c>
      <c r="F164">
        <v>210.55</v>
      </c>
      <c r="G164" s="7">
        <v>-6.4199999999999993E-2</v>
      </c>
      <c r="H164">
        <v>5299.61</v>
      </c>
      <c r="I164" s="7">
        <v>4.4900000000000002E-2</v>
      </c>
      <c r="J164">
        <v>525</v>
      </c>
      <c r="K164">
        <v>118125</v>
      </c>
      <c r="L164">
        <v>172499.06</v>
      </c>
      <c r="M164">
        <v>112</v>
      </c>
      <c r="N164">
        <v>47.32</v>
      </c>
      <c r="O164" s="7">
        <v>-0.12529999999999999</v>
      </c>
      <c r="P164" s="7">
        <v>0.35510000000000003</v>
      </c>
      <c r="Q164" t="s">
        <v>31</v>
      </c>
    </row>
    <row r="165" spans="1:17">
      <c r="A165" t="s">
        <v>62</v>
      </c>
      <c r="B165" t="s">
        <v>30</v>
      </c>
      <c r="C165" s="6">
        <v>42682.506932870368</v>
      </c>
      <c r="D165">
        <v>203.05</v>
      </c>
      <c r="E165" s="6">
        <v>42682.628460648149</v>
      </c>
      <c r="F165">
        <v>256.75</v>
      </c>
      <c r="G165" s="7">
        <v>0.26450000000000001</v>
      </c>
      <c r="H165">
        <v>-30606.45</v>
      </c>
      <c r="I165" s="7">
        <v>-0.28710000000000002</v>
      </c>
      <c r="J165">
        <v>525</v>
      </c>
      <c r="K165">
        <v>106601.25</v>
      </c>
      <c r="L165">
        <v>141892.60999999999</v>
      </c>
      <c r="M165">
        <v>36</v>
      </c>
      <c r="N165">
        <v>-850.18</v>
      </c>
      <c r="O165" s="7">
        <v>-0.26450000000000001</v>
      </c>
      <c r="P165" s="7">
        <v>4.0399999999999998E-2</v>
      </c>
      <c r="Q165" t="s">
        <v>31</v>
      </c>
    </row>
    <row r="166" spans="1:17">
      <c r="A166" t="s">
        <v>59</v>
      </c>
      <c r="B166" t="s">
        <v>30</v>
      </c>
      <c r="C166" s="6">
        <v>42682.628460648149</v>
      </c>
      <c r="D166">
        <v>214.5</v>
      </c>
      <c r="E166" s="6">
        <v>42683.388877314814</v>
      </c>
      <c r="F166">
        <v>638.29999999999995</v>
      </c>
      <c r="G166" s="7">
        <v>1.9758</v>
      </c>
      <c r="H166">
        <v>-226972.2</v>
      </c>
      <c r="I166" s="7">
        <v>-2.0154999999999998</v>
      </c>
      <c r="J166">
        <v>525</v>
      </c>
      <c r="K166">
        <v>112612.5</v>
      </c>
      <c r="L166">
        <v>-85079.59</v>
      </c>
      <c r="M166">
        <v>9</v>
      </c>
      <c r="N166">
        <v>-25219.13</v>
      </c>
      <c r="O166" s="7">
        <v>-1.9758</v>
      </c>
      <c r="P166" s="7">
        <v>0.2298</v>
      </c>
      <c r="Q166" t="s">
        <v>31</v>
      </c>
    </row>
    <row r="167" spans="1:17">
      <c r="A167" t="s">
        <v>615</v>
      </c>
      <c r="B167" t="s">
        <v>30</v>
      </c>
      <c r="C167" s="6">
        <v>42683.395821759259</v>
      </c>
      <c r="D167">
        <v>226.85</v>
      </c>
      <c r="E167" s="6">
        <v>42683.541655092595</v>
      </c>
      <c r="F167">
        <v>327.45</v>
      </c>
      <c r="G167" s="7">
        <v>0.44350000000000001</v>
      </c>
      <c r="H167">
        <v>-55725.08</v>
      </c>
      <c r="I167" s="7">
        <v>-0.46789999999999998</v>
      </c>
      <c r="J167">
        <v>525</v>
      </c>
      <c r="K167">
        <v>119096.25</v>
      </c>
      <c r="L167">
        <v>-140804.66</v>
      </c>
      <c r="M167">
        <v>43</v>
      </c>
      <c r="N167">
        <v>-1295.93</v>
      </c>
      <c r="O167" s="7">
        <v>-1.2028000000000001</v>
      </c>
      <c r="P167" s="7">
        <v>0.77959999999999996</v>
      </c>
      <c r="Q167" t="s">
        <v>31</v>
      </c>
    </row>
    <row r="168" spans="1:17">
      <c r="A168" t="s">
        <v>54</v>
      </c>
      <c r="B168" t="s">
        <v>30</v>
      </c>
      <c r="C168" s="6">
        <v>42683.552071759259</v>
      </c>
      <c r="D168">
        <v>149.94999999999999</v>
      </c>
      <c r="E168" s="6">
        <v>42684.645821759259</v>
      </c>
      <c r="F168">
        <v>0.05</v>
      </c>
      <c r="G168" s="7">
        <v>-0.99970000000000003</v>
      </c>
      <c r="H168">
        <v>77910</v>
      </c>
      <c r="I168" s="7">
        <v>0.98970000000000002</v>
      </c>
      <c r="J168">
        <v>525</v>
      </c>
      <c r="K168">
        <v>78723.75</v>
      </c>
      <c r="L168">
        <v>-62894.66</v>
      </c>
      <c r="M168">
        <v>105</v>
      </c>
      <c r="N168">
        <v>742</v>
      </c>
      <c r="O168" s="7">
        <v>-0.45979999999999999</v>
      </c>
      <c r="P168" s="7">
        <v>0.99970000000000003</v>
      </c>
      <c r="Q168" t="s">
        <v>31</v>
      </c>
    </row>
    <row r="169" spans="1:17">
      <c r="A169" t="s">
        <v>71</v>
      </c>
      <c r="B169" t="s">
        <v>30</v>
      </c>
      <c r="C169" s="6">
        <v>42685.388877314814</v>
      </c>
      <c r="D169">
        <v>252.4</v>
      </c>
      <c r="E169" s="6">
        <v>42685.430543981478</v>
      </c>
      <c r="F169">
        <v>315.3</v>
      </c>
      <c r="G169" s="7">
        <v>0.2492</v>
      </c>
      <c r="H169">
        <v>-36002.92</v>
      </c>
      <c r="I169" s="7">
        <v>-0.2717</v>
      </c>
      <c r="J169">
        <v>525</v>
      </c>
      <c r="K169">
        <v>132510</v>
      </c>
      <c r="L169">
        <v>-98897.59</v>
      </c>
      <c r="M169">
        <v>13</v>
      </c>
      <c r="N169">
        <v>-2769.46</v>
      </c>
      <c r="O169" s="7">
        <v>-0.2492</v>
      </c>
      <c r="P169" s="7">
        <v>0.30740000000000001</v>
      </c>
      <c r="Q169" t="s">
        <v>31</v>
      </c>
    </row>
    <row r="170" spans="1:17">
      <c r="A170" t="s">
        <v>63</v>
      </c>
      <c r="B170" t="s">
        <v>30</v>
      </c>
      <c r="C170" s="6">
        <v>42685.506932870368</v>
      </c>
      <c r="D170">
        <v>283.3</v>
      </c>
      <c r="E170" s="6">
        <v>42690.388877314814</v>
      </c>
      <c r="F170">
        <v>47.35</v>
      </c>
      <c r="G170" s="7">
        <v>-0.83289999999999997</v>
      </c>
      <c r="H170">
        <v>122137.84</v>
      </c>
      <c r="I170" s="7">
        <v>0.82120000000000004</v>
      </c>
      <c r="J170">
        <v>525</v>
      </c>
      <c r="K170">
        <v>148732.5</v>
      </c>
      <c r="L170">
        <v>23240.25</v>
      </c>
      <c r="M170">
        <v>122</v>
      </c>
      <c r="N170">
        <v>1001.13</v>
      </c>
      <c r="O170" s="7">
        <v>-1.46E-2</v>
      </c>
      <c r="P170" s="7">
        <v>0.89129999999999998</v>
      </c>
      <c r="Q170" t="s">
        <v>31</v>
      </c>
    </row>
    <row r="171" spans="1:17">
      <c r="A171" t="s">
        <v>59</v>
      </c>
      <c r="B171" t="s">
        <v>30</v>
      </c>
      <c r="C171" s="6">
        <v>42690.388877314814</v>
      </c>
      <c r="D171">
        <v>178.1</v>
      </c>
      <c r="E171" s="6">
        <v>42690.406238425923</v>
      </c>
      <c r="F171">
        <v>255</v>
      </c>
      <c r="G171" s="7">
        <v>0.43180000000000002</v>
      </c>
      <c r="H171">
        <v>-42646.28</v>
      </c>
      <c r="I171" s="7">
        <v>-0.45610000000000001</v>
      </c>
      <c r="J171">
        <v>525</v>
      </c>
      <c r="K171">
        <v>93502.5</v>
      </c>
      <c r="L171">
        <v>-19406.02</v>
      </c>
      <c r="M171">
        <v>6</v>
      </c>
      <c r="N171">
        <v>-7107.71</v>
      </c>
      <c r="O171" s="7">
        <v>-0.43180000000000002</v>
      </c>
      <c r="P171" s="7">
        <v>0.38150000000000001</v>
      </c>
      <c r="Q171" t="s">
        <v>31</v>
      </c>
    </row>
    <row r="172" spans="1:17">
      <c r="A172" t="s">
        <v>76</v>
      </c>
      <c r="B172" t="s">
        <v>30</v>
      </c>
      <c r="C172" s="6">
        <v>42690.406238425923</v>
      </c>
      <c r="D172">
        <v>233.5</v>
      </c>
      <c r="E172" s="6">
        <v>42691.645821759259</v>
      </c>
      <c r="F172">
        <v>0.05</v>
      </c>
      <c r="G172" s="7">
        <v>-0.99980000000000002</v>
      </c>
      <c r="H172">
        <v>121335.11</v>
      </c>
      <c r="I172" s="7">
        <v>0.98980000000000001</v>
      </c>
      <c r="J172">
        <v>525</v>
      </c>
      <c r="K172">
        <v>122587.5</v>
      </c>
      <c r="L172">
        <v>101929.09</v>
      </c>
      <c r="M172">
        <v>147</v>
      </c>
      <c r="N172">
        <v>825.41</v>
      </c>
      <c r="O172" s="7">
        <v>-0.1991</v>
      </c>
      <c r="P172" s="7">
        <v>0.99980000000000002</v>
      </c>
      <c r="Q172" t="s">
        <v>31</v>
      </c>
    </row>
    <row r="173" spans="1:17">
      <c r="A173" t="s">
        <v>49</v>
      </c>
      <c r="B173" t="s">
        <v>30</v>
      </c>
      <c r="C173" s="6">
        <v>42692.406238425923</v>
      </c>
      <c r="D173">
        <v>244.4</v>
      </c>
      <c r="E173" s="6">
        <v>42692.559016203704</v>
      </c>
      <c r="F173">
        <v>286</v>
      </c>
      <c r="G173" s="7">
        <v>0.17019999999999999</v>
      </c>
      <c r="H173">
        <v>-24624.6</v>
      </c>
      <c r="I173" s="7">
        <v>-0.19189999999999999</v>
      </c>
      <c r="J173">
        <v>525</v>
      </c>
      <c r="K173">
        <v>128310</v>
      </c>
      <c r="L173">
        <v>77304.490000000005</v>
      </c>
      <c r="M173">
        <v>45</v>
      </c>
      <c r="N173">
        <v>-547.21</v>
      </c>
      <c r="O173" s="7">
        <v>-0.20660000000000001</v>
      </c>
      <c r="P173" s="7">
        <v>5.8500000000000003E-2</v>
      </c>
      <c r="Q173" t="s">
        <v>31</v>
      </c>
    </row>
    <row r="174" spans="1:17">
      <c r="A174" t="s">
        <v>54</v>
      </c>
      <c r="B174" t="s">
        <v>30</v>
      </c>
      <c r="C174" s="6">
        <v>42692.559016203704</v>
      </c>
      <c r="D174">
        <v>180.65</v>
      </c>
      <c r="E174" s="6">
        <v>42692.583321759259</v>
      </c>
      <c r="F174">
        <v>205.4</v>
      </c>
      <c r="G174" s="7">
        <v>0.13700000000000001</v>
      </c>
      <c r="H174">
        <v>-15020.51</v>
      </c>
      <c r="I174" s="7">
        <v>-0.15840000000000001</v>
      </c>
      <c r="J174">
        <v>525</v>
      </c>
      <c r="K174">
        <v>94841.25</v>
      </c>
      <c r="L174">
        <v>62283.98</v>
      </c>
      <c r="M174">
        <v>8</v>
      </c>
      <c r="N174">
        <v>-1877.56</v>
      </c>
      <c r="O174" s="7">
        <v>-0.19009999999999999</v>
      </c>
      <c r="P174" s="7">
        <v>8.3900000000000002E-2</v>
      </c>
      <c r="Q174" t="s">
        <v>31</v>
      </c>
    </row>
    <row r="175" spans="1:17">
      <c r="A175" t="s">
        <v>49</v>
      </c>
      <c r="B175" t="s">
        <v>30</v>
      </c>
      <c r="C175" s="6">
        <v>42692.583321759259</v>
      </c>
      <c r="D175">
        <v>235.1</v>
      </c>
      <c r="E175" s="6">
        <v>42696.399293981478</v>
      </c>
      <c r="F175">
        <v>52.15</v>
      </c>
      <c r="G175" s="7">
        <v>-0.7782</v>
      </c>
      <c r="H175">
        <v>94540.69</v>
      </c>
      <c r="I175" s="7">
        <v>0.76600000000000001</v>
      </c>
      <c r="J175">
        <v>525</v>
      </c>
      <c r="K175">
        <v>123427.5</v>
      </c>
      <c r="L175">
        <v>156824.66</v>
      </c>
      <c r="M175">
        <v>102</v>
      </c>
      <c r="N175">
        <v>926.87</v>
      </c>
      <c r="O175" s="7">
        <v>-6.13E-2</v>
      </c>
      <c r="P175" s="7">
        <v>0.90849999999999997</v>
      </c>
      <c r="Q175" t="s">
        <v>31</v>
      </c>
    </row>
    <row r="176" spans="1:17">
      <c r="A176" t="s">
        <v>56</v>
      </c>
      <c r="B176" t="s">
        <v>30</v>
      </c>
      <c r="C176" s="6">
        <v>42696.399293981478</v>
      </c>
      <c r="D176">
        <v>171.6</v>
      </c>
      <c r="E176" s="6">
        <v>42696.420127314814</v>
      </c>
      <c r="F176">
        <v>290.05</v>
      </c>
      <c r="G176" s="7">
        <v>0.69030000000000002</v>
      </c>
      <c r="H176">
        <v>-64609.91</v>
      </c>
      <c r="I176" s="7">
        <v>-0.71719999999999995</v>
      </c>
      <c r="J176">
        <v>525</v>
      </c>
      <c r="K176">
        <v>90090</v>
      </c>
      <c r="L176">
        <v>92214.75</v>
      </c>
      <c r="M176">
        <v>7</v>
      </c>
      <c r="N176">
        <v>-9229.99</v>
      </c>
      <c r="O176" s="7">
        <v>-0.8024</v>
      </c>
      <c r="P176" s="7">
        <v>6.7599999999999993E-2</v>
      </c>
      <c r="Q176" t="s">
        <v>31</v>
      </c>
    </row>
    <row r="177" spans="1:17">
      <c r="A177" t="s">
        <v>79</v>
      </c>
      <c r="B177" t="s">
        <v>30</v>
      </c>
      <c r="C177" s="6">
        <v>42696.513877314814</v>
      </c>
      <c r="D177">
        <v>198</v>
      </c>
      <c r="E177" s="6">
        <v>42697.388877314814</v>
      </c>
      <c r="F177">
        <v>286.60000000000002</v>
      </c>
      <c r="G177" s="7">
        <v>0.44750000000000001</v>
      </c>
      <c r="H177">
        <v>-49059.15</v>
      </c>
      <c r="I177" s="7">
        <v>-0.47189999999999999</v>
      </c>
      <c r="J177">
        <v>525</v>
      </c>
      <c r="K177">
        <v>103950</v>
      </c>
      <c r="L177">
        <v>43155.6</v>
      </c>
      <c r="M177">
        <v>42</v>
      </c>
      <c r="N177">
        <v>-1168.08</v>
      </c>
      <c r="O177" s="7">
        <v>-0.82469999999999999</v>
      </c>
      <c r="P177" s="7">
        <v>7.4499999999999997E-2</v>
      </c>
      <c r="Q177" t="s">
        <v>31</v>
      </c>
    </row>
    <row r="178" spans="1:17">
      <c r="A178" t="s">
        <v>57</v>
      </c>
      <c r="B178" t="s">
        <v>30</v>
      </c>
      <c r="C178" s="6">
        <v>42697.51734953704</v>
      </c>
      <c r="D178">
        <v>115.2</v>
      </c>
      <c r="E178" s="6">
        <v>42697.586793981478</v>
      </c>
      <c r="F178">
        <v>168.55</v>
      </c>
      <c r="G178" s="7">
        <v>0.46310000000000001</v>
      </c>
      <c r="H178">
        <v>-29498.44</v>
      </c>
      <c r="I178" s="7">
        <v>-0.48770000000000002</v>
      </c>
      <c r="J178">
        <v>525</v>
      </c>
      <c r="K178">
        <v>60480</v>
      </c>
      <c r="L178">
        <v>13657.16</v>
      </c>
      <c r="M178">
        <v>21</v>
      </c>
      <c r="N178">
        <v>-1404.69</v>
      </c>
      <c r="O178" s="7">
        <v>-0.60589999999999999</v>
      </c>
      <c r="P178" s="7">
        <v>1.6999999999999999E-3</v>
      </c>
      <c r="Q178" t="s">
        <v>31</v>
      </c>
    </row>
    <row r="179" spans="1:17">
      <c r="A179" t="s">
        <v>56</v>
      </c>
      <c r="B179" t="s">
        <v>30</v>
      </c>
      <c r="C179" s="6">
        <v>42697.586793981478</v>
      </c>
      <c r="D179">
        <v>125.5</v>
      </c>
      <c r="E179" s="6">
        <v>42697.64234953704</v>
      </c>
      <c r="F179">
        <v>141.55000000000001</v>
      </c>
      <c r="G179" s="7">
        <v>0.12790000000000001</v>
      </c>
      <c r="H179">
        <v>-9828.26</v>
      </c>
      <c r="I179" s="7">
        <v>-0.1492</v>
      </c>
      <c r="J179">
        <v>525</v>
      </c>
      <c r="K179">
        <v>65887.5</v>
      </c>
      <c r="L179">
        <v>3828.9</v>
      </c>
      <c r="M179">
        <v>17</v>
      </c>
      <c r="N179">
        <v>-578.13</v>
      </c>
      <c r="O179" s="7">
        <v>-0.21429999999999999</v>
      </c>
      <c r="P179" s="7">
        <v>0.1147</v>
      </c>
      <c r="Q179" t="s">
        <v>31</v>
      </c>
    </row>
    <row r="180" spans="1:17">
      <c r="A180" t="s">
        <v>57</v>
      </c>
      <c r="B180" t="s">
        <v>30</v>
      </c>
      <c r="C180" s="6">
        <v>42697.64234953704</v>
      </c>
      <c r="D180">
        <v>100.45</v>
      </c>
      <c r="E180" s="6">
        <v>42698.645821759259</v>
      </c>
      <c r="F180">
        <v>0.05</v>
      </c>
      <c r="G180" s="7">
        <v>-0.99950000000000006</v>
      </c>
      <c r="H180">
        <v>52182.38</v>
      </c>
      <c r="I180" s="7">
        <v>0.98950000000000005</v>
      </c>
      <c r="J180">
        <v>525</v>
      </c>
      <c r="K180">
        <v>52736.25</v>
      </c>
      <c r="L180">
        <v>56011.28</v>
      </c>
      <c r="M180">
        <v>79</v>
      </c>
      <c r="N180">
        <v>660.54</v>
      </c>
      <c r="O180" s="7">
        <v>-4.0800000000000003E-2</v>
      </c>
      <c r="P180" s="7">
        <v>0.99950000000000006</v>
      </c>
      <c r="Q180" t="s">
        <v>31</v>
      </c>
    </row>
    <row r="181" spans="1:17">
      <c r="A181" t="s">
        <v>79</v>
      </c>
      <c r="B181" t="s">
        <v>30</v>
      </c>
      <c r="C181" s="6">
        <v>42699.388877314814</v>
      </c>
      <c r="D181">
        <v>210</v>
      </c>
      <c r="E181" s="6">
        <v>42699.416655092595</v>
      </c>
      <c r="F181">
        <v>254.85</v>
      </c>
      <c r="G181" s="7">
        <v>0.21360000000000001</v>
      </c>
      <c r="H181">
        <v>-25986.71</v>
      </c>
      <c r="I181" s="7">
        <v>-0.23569999999999999</v>
      </c>
      <c r="J181">
        <v>525</v>
      </c>
      <c r="K181">
        <v>110250</v>
      </c>
      <c r="L181">
        <v>30024.560000000001</v>
      </c>
      <c r="M181">
        <v>9</v>
      </c>
      <c r="N181">
        <v>-2887.41</v>
      </c>
      <c r="O181" s="7">
        <v>-0.21360000000000001</v>
      </c>
      <c r="P181" s="7">
        <v>0.11070000000000001</v>
      </c>
      <c r="Q181" t="s">
        <v>31</v>
      </c>
    </row>
    <row r="182" spans="1:17">
      <c r="A182" t="s">
        <v>80</v>
      </c>
      <c r="B182" t="s">
        <v>30</v>
      </c>
      <c r="C182" s="6">
        <v>42699.434016203704</v>
      </c>
      <c r="D182">
        <v>170.8</v>
      </c>
      <c r="E182" s="6">
        <v>42702.388877314814</v>
      </c>
      <c r="F182">
        <v>190</v>
      </c>
      <c r="G182" s="7">
        <v>0.1124</v>
      </c>
      <c r="H182">
        <v>-11974.2</v>
      </c>
      <c r="I182" s="7">
        <v>-0.13350000000000001</v>
      </c>
      <c r="J182">
        <v>525</v>
      </c>
      <c r="K182">
        <v>89670</v>
      </c>
      <c r="L182">
        <v>18050.36</v>
      </c>
      <c r="M182">
        <v>65</v>
      </c>
      <c r="N182">
        <v>-184.22</v>
      </c>
      <c r="O182" s="7">
        <v>-0.1124</v>
      </c>
      <c r="P182" s="7">
        <v>0.43969999999999998</v>
      </c>
      <c r="Q182" t="s">
        <v>31</v>
      </c>
    </row>
    <row r="183" spans="1:17">
      <c r="A183" t="s">
        <v>81</v>
      </c>
      <c r="B183" t="s">
        <v>30</v>
      </c>
      <c r="C183" s="6">
        <v>42702.388877314814</v>
      </c>
      <c r="D183">
        <v>219.9</v>
      </c>
      <c r="E183" s="6">
        <v>42702.496516203704</v>
      </c>
      <c r="F183">
        <v>293.60000000000002</v>
      </c>
      <c r="G183" s="7">
        <v>0.3352</v>
      </c>
      <c r="H183">
        <v>-41388.379999999997</v>
      </c>
      <c r="I183" s="7">
        <v>-0.35849999999999999</v>
      </c>
      <c r="J183">
        <v>525</v>
      </c>
      <c r="K183">
        <v>115447.5</v>
      </c>
      <c r="L183">
        <v>-23338.01</v>
      </c>
      <c r="M183">
        <v>32</v>
      </c>
      <c r="N183">
        <v>-1293.3900000000001</v>
      </c>
      <c r="O183" s="7">
        <v>-0.3997</v>
      </c>
      <c r="P183" s="7">
        <v>0.31790000000000002</v>
      </c>
      <c r="Q183" t="s">
        <v>31</v>
      </c>
    </row>
    <row r="184" spans="1:17">
      <c r="A184" t="s">
        <v>82</v>
      </c>
      <c r="B184" t="s">
        <v>30</v>
      </c>
      <c r="C184" s="6">
        <v>42702.496516203704</v>
      </c>
      <c r="D184">
        <v>178</v>
      </c>
      <c r="E184" s="6">
        <v>42702.572905092595</v>
      </c>
      <c r="F184">
        <v>225</v>
      </c>
      <c r="G184" s="7">
        <v>0.26400000000000001</v>
      </c>
      <c r="H184">
        <v>-26790.75</v>
      </c>
      <c r="I184" s="7">
        <v>-0.28670000000000001</v>
      </c>
      <c r="J184">
        <v>525</v>
      </c>
      <c r="K184">
        <v>93450</v>
      </c>
      <c r="L184">
        <v>-50128.76</v>
      </c>
      <c r="M184">
        <v>23</v>
      </c>
      <c r="N184">
        <v>-1164.82</v>
      </c>
      <c r="O184" s="7">
        <v>-0.29780000000000001</v>
      </c>
      <c r="P184" s="7">
        <v>0.19070000000000001</v>
      </c>
      <c r="Q184" t="s">
        <v>31</v>
      </c>
    </row>
    <row r="185" spans="1:17">
      <c r="A185" t="s">
        <v>79</v>
      </c>
      <c r="B185" t="s">
        <v>30</v>
      </c>
      <c r="C185" s="6">
        <v>42702.572905092595</v>
      </c>
      <c r="D185">
        <v>164.9</v>
      </c>
      <c r="E185" s="6">
        <v>42703.430543981478</v>
      </c>
      <c r="F185">
        <v>207</v>
      </c>
      <c r="G185" s="7">
        <v>0.25530000000000003</v>
      </c>
      <c r="H185">
        <v>-24054.97</v>
      </c>
      <c r="I185" s="7">
        <v>-0.27789999999999998</v>
      </c>
      <c r="J185">
        <v>525</v>
      </c>
      <c r="K185">
        <v>86572.5</v>
      </c>
      <c r="L185">
        <v>-74183.740000000005</v>
      </c>
      <c r="M185">
        <v>37</v>
      </c>
      <c r="N185">
        <v>-650.13</v>
      </c>
      <c r="O185" s="7">
        <v>-0.2571</v>
      </c>
      <c r="P185" s="7">
        <v>0.1231</v>
      </c>
      <c r="Q185" t="s">
        <v>31</v>
      </c>
    </row>
    <row r="186" spans="1:17">
      <c r="A186" t="s">
        <v>82</v>
      </c>
      <c r="B186" t="s">
        <v>30</v>
      </c>
      <c r="C186" s="6">
        <v>42703.430543981478</v>
      </c>
      <c r="D186">
        <v>147.44999999999999</v>
      </c>
      <c r="E186" s="6">
        <v>42703.583321759259</v>
      </c>
      <c r="F186">
        <v>177.9</v>
      </c>
      <c r="G186" s="7">
        <v>0.20649999999999999</v>
      </c>
      <c r="H186">
        <v>-17694.34</v>
      </c>
      <c r="I186" s="7">
        <v>-0.2286</v>
      </c>
      <c r="J186">
        <v>525</v>
      </c>
      <c r="K186">
        <v>77411.25</v>
      </c>
      <c r="L186">
        <v>-91878.07</v>
      </c>
      <c r="M186">
        <v>45</v>
      </c>
      <c r="N186">
        <v>-393.21</v>
      </c>
      <c r="O186" s="7">
        <v>-0.20649999999999999</v>
      </c>
      <c r="P186" s="7">
        <v>0.11020000000000001</v>
      </c>
      <c r="Q186" t="s">
        <v>31</v>
      </c>
    </row>
    <row r="187" spans="1:17">
      <c r="A187" t="s">
        <v>79</v>
      </c>
      <c r="B187" t="s">
        <v>30</v>
      </c>
      <c r="C187" s="6">
        <v>42703.583321759259</v>
      </c>
      <c r="D187">
        <v>150</v>
      </c>
      <c r="E187" s="6">
        <v>42704.416655092595</v>
      </c>
      <c r="F187">
        <v>122.65</v>
      </c>
      <c r="G187" s="7">
        <v>-0.18229999999999999</v>
      </c>
      <c r="H187">
        <v>12927.34</v>
      </c>
      <c r="I187" s="7">
        <v>0.16420000000000001</v>
      </c>
      <c r="J187">
        <v>525</v>
      </c>
      <c r="K187">
        <v>78750</v>
      </c>
      <c r="L187">
        <v>-78950.740000000005</v>
      </c>
      <c r="M187">
        <v>30</v>
      </c>
      <c r="N187">
        <v>430.91</v>
      </c>
      <c r="O187" s="7">
        <v>-0.21329999999999999</v>
      </c>
      <c r="P187" s="7">
        <v>0.44030000000000002</v>
      </c>
      <c r="Q187" t="s">
        <v>31</v>
      </c>
    </row>
    <row r="188" spans="1:17">
      <c r="A188" t="s">
        <v>82</v>
      </c>
      <c r="B188" t="s">
        <v>30</v>
      </c>
      <c r="C188" s="6">
        <v>42704.416655092595</v>
      </c>
      <c r="D188">
        <v>147.75</v>
      </c>
      <c r="E188" s="6">
        <v>42705.482627314814</v>
      </c>
      <c r="F188">
        <v>19.8</v>
      </c>
      <c r="G188" s="7">
        <v>-0.86599999999999999</v>
      </c>
      <c r="H188">
        <v>66294.11</v>
      </c>
      <c r="I188" s="7">
        <v>0.85460000000000003</v>
      </c>
      <c r="J188">
        <v>525</v>
      </c>
      <c r="K188">
        <v>77568.75</v>
      </c>
      <c r="L188">
        <v>-12656.62</v>
      </c>
      <c r="M188">
        <v>97</v>
      </c>
      <c r="N188">
        <v>683.44</v>
      </c>
      <c r="O188" s="7">
        <v>-5.3499999999999999E-2</v>
      </c>
      <c r="P188" s="7">
        <v>0.97430000000000005</v>
      </c>
      <c r="Q188" t="s">
        <v>31</v>
      </c>
    </row>
    <row r="189" spans="1:17">
      <c r="A189" t="s">
        <v>616</v>
      </c>
      <c r="B189" t="s">
        <v>30</v>
      </c>
      <c r="C189" s="6">
        <v>42705.482627314814</v>
      </c>
      <c r="D189">
        <v>261</v>
      </c>
      <c r="E189" s="6">
        <v>42706.388877314814</v>
      </c>
      <c r="F189">
        <v>144</v>
      </c>
      <c r="G189" s="7">
        <v>-0.44829999999999998</v>
      </c>
      <c r="H189">
        <v>59298.75</v>
      </c>
      <c r="I189" s="7">
        <v>0.43280000000000002</v>
      </c>
      <c r="J189">
        <v>525</v>
      </c>
      <c r="K189">
        <v>137025</v>
      </c>
      <c r="L189">
        <v>46642.13</v>
      </c>
      <c r="M189">
        <v>51</v>
      </c>
      <c r="N189">
        <v>1162.72</v>
      </c>
      <c r="O189" s="7">
        <v>-0.11509999999999999</v>
      </c>
      <c r="P189" s="7">
        <v>0.44829999999999998</v>
      </c>
      <c r="Q189" t="s">
        <v>31</v>
      </c>
    </row>
    <row r="190" spans="1:17">
      <c r="A190" t="s">
        <v>79</v>
      </c>
      <c r="B190" t="s">
        <v>30</v>
      </c>
      <c r="C190" s="6">
        <v>42706.388877314814</v>
      </c>
      <c r="D190">
        <v>227.7</v>
      </c>
      <c r="E190" s="6">
        <v>42706.565960648149</v>
      </c>
      <c r="F190">
        <v>279.3</v>
      </c>
      <c r="G190" s="7">
        <v>0.2266</v>
      </c>
      <c r="H190">
        <v>-29751.75</v>
      </c>
      <c r="I190" s="7">
        <v>-0.24890000000000001</v>
      </c>
      <c r="J190">
        <v>525</v>
      </c>
      <c r="K190">
        <v>119542.5</v>
      </c>
      <c r="L190">
        <v>16890.38</v>
      </c>
      <c r="M190">
        <v>52</v>
      </c>
      <c r="N190">
        <v>-572.15</v>
      </c>
      <c r="O190" s="7">
        <v>-0.27010000000000001</v>
      </c>
      <c r="P190" s="7">
        <v>0.1217</v>
      </c>
      <c r="Q190" t="s">
        <v>31</v>
      </c>
    </row>
    <row r="191" spans="1:17">
      <c r="A191" t="s">
        <v>80</v>
      </c>
      <c r="B191" t="s">
        <v>30</v>
      </c>
      <c r="C191" s="6">
        <v>42706.565960648149</v>
      </c>
      <c r="D191">
        <v>229.25</v>
      </c>
      <c r="E191" s="6">
        <v>42706.614571759259</v>
      </c>
      <c r="F191">
        <v>295.55</v>
      </c>
      <c r="G191" s="7">
        <v>0.28920000000000001</v>
      </c>
      <c r="H191">
        <v>-37562.699999999997</v>
      </c>
      <c r="I191" s="7">
        <v>-0.31209999999999999</v>
      </c>
      <c r="J191">
        <v>525</v>
      </c>
      <c r="K191">
        <v>120356.25</v>
      </c>
      <c r="L191">
        <v>-20672.32</v>
      </c>
      <c r="M191">
        <v>15</v>
      </c>
      <c r="N191">
        <v>-2504.1799999999998</v>
      </c>
      <c r="O191" s="7">
        <v>-0.28920000000000001</v>
      </c>
      <c r="P191" s="7">
        <v>0.24510000000000001</v>
      </c>
      <c r="Q191" t="s">
        <v>31</v>
      </c>
    </row>
    <row r="192" spans="1:17">
      <c r="A192" t="s">
        <v>81</v>
      </c>
      <c r="B192" t="s">
        <v>30</v>
      </c>
      <c r="C192" s="6">
        <v>42706.614571759259</v>
      </c>
      <c r="D192">
        <v>268.45</v>
      </c>
      <c r="E192" s="6">
        <v>42709.569432870368</v>
      </c>
      <c r="F192">
        <v>298.5</v>
      </c>
      <c r="G192" s="7">
        <v>0.1119</v>
      </c>
      <c r="H192">
        <v>-18752.740000000002</v>
      </c>
      <c r="I192" s="7">
        <v>-0.1331</v>
      </c>
      <c r="J192">
        <v>525</v>
      </c>
      <c r="K192">
        <v>140936.25</v>
      </c>
      <c r="L192">
        <v>-39425.06</v>
      </c>
      <c r="M192">
        <v>65</v>
      </c>
      <c r="N192">
        <v>-288.5</v>
      </c>
      <c r="O192" s="7">
        <v>-0.157</v>
      </c>
      <c r="P192" s="7">
        <v>0.25629999999999997</v>
      </c>
      <c r="Q192" t="s">
        <v>31</v>
      </c>
    </row>
    <row r="193" spans="1:17">
      <c r="A193" t="s">
        <v>80</v>
      </c>
      <c r="B193" t="s">
        <v>30</v>
      </c>
      <c r="C193" s="6">
        <v>42709.569432870368</v>
      </c>
      <c r="D193">
        <v>223.1</v>
      </c>
      <c r="E193" s="6">
        <v>42710.638877314814</v>
      </c>
      <c r="F193">
        <v>130.4</v>
      </c>
      <c r="G193" s="7">
        <v>-0.41549999999999998</v>
      </c>
      <c r="H193">
        <v>46811.62</v>
      </c>
      <c r="I193" s="7">
        <v>0.3997</v>
      </c>
      <c r="J193">
        <v>525</v>
      </c>
      <c r="K193">
        <v>117127.5</v>
      </c>
      <c r="L193">
        <v>7386.56</v>
      </c>
      <c r="M193">
        <v>98</v>
      </c>
      <c r="N193">
        <v>477.67</v>
      </c>
      <c r="O193" s="7">
        <v>-0.13159999999999999</v>
      </c>
      <c r="P193" s="7">
        <v>0.53590000000000004</v>
      </c>
      <c r="Q193" t="s">
        <v>31</v>
      </c>
    </row>
    <row r="194" spans="1:17">
      <c r="A194" t="s">
        <v>83</v>
      </c>
      <c r="B194" t="s">
        <v>30</v>
      </c>
      <c r="C194" s="6">
        <v>42710.638877314814</v>
      </c>
      <c r="D194">
        <v>203.9</v>
      </c>
      <c r="E194" s="6">
        <v>42711.388877314814</v>
      </c>
      <c r="F194">
        <v>212</v>
      </c>
      <c r="G194" s="7">
        <v>3.9699999999999999E-2</v>
      </c>
      <c r="H194">
        <v>-6435.97</v>
      </c>
      <c r="I194" s="7">
        <v>-6.0100000000000001E-2</v>
      </c>
      <c r="J194">
        <v>525</v>
      </c>
      <c r="K194">
        <v>107047.5</v>
      </c>
      <c r="L194">
        <v>950.59</v>
      </c>
      <c r="M194">
        <v>6</v>
      </c>
      <c r="N194">
        <v>-1072.6600000000001</v>
      </c>
      <c r="O194" s="7">
        <v>-3.9699999999999999E-2</v>
      </c>
      <c r="P194" s="7">
        <v>5.8400000000000001E-2</v>
      </c>
      <c r="Q194" t="s">
        <v>31</v>
      </c>
    </row>
    <row r="195" spans="1:17">
      <c r="A195" t="s">
        <v>84</v>
      </c>
      <c r="B195" t="s">
        <v>30</v>
      </c>
      <c r="C195" s="6">
        <v>42711.388877314814</v>
      </c>
      <c r="D195">
        <v>184.2</v>
      </c>
      <c r="E195" s="6">
        <v>42711.607627314814</v>
      </c>
      <c r="F195">
        <v>365.05</v>
      </c>
      <c r="G195" s="7">
        <v>0.98180000000000001</v>
      </c>
      <c r="H195">
        <v>-97829.81</v>
      </c>
      <c r="I195" s="7">
        <v>-1.0116000000000001</v>
      </c>
      <c r="J195">
        <v>525</v>
      </c>
      <c r="K195">
        <v>96705</v>
      </c>
      <c r="L195">
        <v>-96879.22</v>
      </c>
      <c r="M195">
        <v>64</v>
      </c>
      <c r="N195">
        <v>-1528.59</v>
      </c>
      <c r="O195" s="7">
        <v>-0.98180000000000001</v>
      </c>
      <c r="P195" s="7">
        <v>0.33660000000000001</v>
      </c>
      <c r="Q195" t="s">
        <v>31</v>
      </c>
    </row>
    <row r="196" spans="1:17">
      <c r="A196" t="s">
        <v>81</v>
      </c>
      <c r="B196" t="s">
        <v>30</v>
      </c>
      <c r="C196" s="6">
        <v>42711.607627314814</v>
      </c>
      <c r="D196">
        <v>93.95</v>
      </c>
      <c r="E196" s="6">
        <v>42712.416655092595</v>
      </c>
      <c r="F196">
        <v>220</v>
      </c>
      <c r="G196" s="7">
        <v>1.3416999999999999</v>
      </c>
      <c r="H196">
        <v>-67824.490000000005</v>
      </c>
      <c r="I196" s="7">
        <v>-1.3751</v>
      </c>
      <c r="J196">
        <v>525</v>
      </c>
      <c r="K196">
        <v>49323.75</v>
      </c>
      <c r="L196">
        <v>-164703.71</v>
      </c>
      <c r="M196">
        <v>23</v>
      </c>
      <c r="N196">
        <v>-2948.89</v>
      </c>
      <c r="O196" s="7">
        <v>-3.2565</v>
      </c>
      <c r="P196" s="7">
        <v>0.29749999999999999</v>
      </c>
      <c r="Q196" t="s">
        <v>31</v>
      </c>
    </row>
    <row r="197" spans="1:17">
      <c r="A197" t="s">
        <v>617</v>
      </c>
      <c r="B197" t="s">
        <v>30</v>
      </c>
      <c r="C197" s="6">
        <v>42712.420127314814</v>
      </c>
      <c r="D197">
        <v>195</v>
      </c>
      <c r="E197" s="6">
        <v>42713.388877314814</v>
      </c>
      <c r="F197">
        <v>161.1</v>
      </c>
      <c r="G197" s="7">
        <v>-0.17380000000000001</v>
      </c>
      <c r="H197">
        <v>15927.98</v>
      </c>
      <c r="I197" s="7">
        <v>0.15559999999999999</v>
      </c>
      <c r="J197">
        <v>525</v>
      </c>
      <c r="K197">
        <v>102375</v>
      </c>
      <c r="L197">
        <v>-148775.74</v>
      </c>
      <c r="M197">
        <v>69</v>
      </c>
      <c r="N197">
        <v>230.84</v>
      </c>
      <c r="O197" s="7">
        <v>-6.08E-2</v>
      </c>
      <c r="P197" s="7">
        <v>0.36899999999999999</v>
      </c>
      <c r="Q197" t="s">
        <v>31</v>
      </c>
    </row>
    <row r="198" spans="1:17">
      <c r="A198" t="s">
        <v>84</v>
      </c>
      <c r="B198" t="s">
        <v>30</v>
      </c>
      <c r="C198" s="6">
        <v>42713.388877314814</v>
      </c>
      <c r="D198">
        <v>200.9</v>
      </c>
      <c r="E198" s="6">
        <v>42716.399293981478</v>
      </c>
      <c r="F198">
        <v>149.1</v>
      </c>
      <c r="G198" s="7">
        <v>-0.25779999999999997</v>
      </c>
      <c r="H198">
        <v>25357.5</v>
      </c>
      <c r="I198" s="7">
        <v>0.2404</v>
      </c>
      <c r="J198">
        <v>525</v>
      </c>
      <c r="K198">
        <v>105472.5</v>
      </c>
      <c r="L198">
        <v>-123418.24000000001</v>
      </c>
      <c r="M198">
        <v>81</v>
      </c>
      <c r="N198">
        <v>313.06</v>
      </c>
      <c r="O198" s="7">
        <v>-0.15479999999999999</v>
      </c>
      <c r="P198" s="7">
        <v>0.49280000000000002</v>
      </c>
      <c r="Q198" t="s">
        <v>31</v>
      </c>
    </row>
    <row r="199" spans="1:17">
      <c r="A199" t="s">
        <v>46</v>
      </c>
      <c r="B199" t="s">
        <v>30</v>
      </c>
      <c r="C199" s="6">
        <v>42716.399293981478</v>
      </c>
      <c r="D199">
        <v>140.85</v>
      </c>
      <c r="E199" s="6">
        <v>42717.569432870368</v>
      </c>
      <c r="F199">
        <v>68</v>
      </c>
      <c r="G199" s="7">
        <v>-0.51719999999999999</v>
      </c>
      <c r="H199">
        <v>37149.79</v>
      </c>
      <c r="I199" s="7">
        <v>0.50239999999999996</v>
      </c>
      <c r="J199">
        <v>525</v>
      </c>
      <c r="K199">
        <v>73946.25</v>
      </c>
      <c r="L199">
        <v>-86268.45</v>
      </c>
      <c r="M199">
        <v>127</v>
      </c>
      <c r="N199">
        <v>292.52</v>
      </c>
      <c r="O199" s="7">
        <v>-4.19E-2</v>
      </c>
      <c r="P199" s="7">
        <v>0.68899999999999995</v>
      </c>
      <c r="Q199" t="s">
        <v>31</v>
      </c>
    </row>
    <row r="200" spans="1:17">
      <c r="A200" t="s">
        <v>82</v>
      </c>
      <c r="B200" t="s">
        <v>30</v>
      </c>
      <c r="C200" s="6">
        <v>42717.569432870368</v>
      </c>
      <c r="D200">
        <v>137.5</v>
      </c>
      <c r="E200" s="6">
        <v>42718.531238425923</v>
      </c>
      <c r="F200">
        <v>139.1</v>
      </c>
      <c r="G200" s="7">
        <v>1.1599999999999999E-2</v>
      </c>
      <c r="H200">
        <v>-2292.15</v>
      </c>
      <c r="I200" s="7">
        <v>-3.1800000000000002E-2</v>
      </c>
      <c r="J200">
        <v>525</v>
      </c>
      <c r="K200">
        <v>72187.5</v>
      </c>
      <c r="L200">
        <v>-88560.6</v>
      </c>
      <c r="M200">
        <v>67</v>
      </c>
      <c r="N200">
        <v>-34.21</v>
      </c>
      <c r="O200" s="7">
        <v>-0.30470000000000003</v>
      </c>
      <c r="P200" s="7">
        <v>0.2142</v>
      </c>
      <c r="Q200" t="s">
        <v>31</v>
      </c>
    </row>
    <row r="201" spans="1:17">
      <c r="A201" t="s">
        <v>83</v>
      </c>
      <c r="B201" t="s">
        <v>30</v>
      </c>
      <c r="C201" s="6">
        <v>42718.531238425923</v>
      </c>
      <c r="D201">
        <v>126.75</v>
      </c>
      <c r="E201" s="6">
        <v>42719.402766203704</v>
      </c>
      <c r="F201">
        <v>65.8</v>
      </c>
      <c r="G201" s="7">
        <v>-0.48089999999999999</v>
      </c>
      <c r="H201">
        <v>30987.86</v>
      </c>
      <c r="I201" s="7">
        <v>0.4657</v>
      </c>
      <c r="J201">
        <v>525</v>
      </c>
      <c r="K201">
        <v>66543.75</v>
      </c>
      <c r="L201">
        <v>-57572.74</v>
      </c>
      <c r="M201">
        <v>41</v>
      </c>
      <c r="N201">
        <v>755.8</v>
      </c>
      <c r="O201" s="7">
        <v>-0.19089999999999999</v>
      </c>
      <c r="P201" s="7">
        <v>0.93289999999999995</v>
      </c>
      <c r="Q201" t="s">
        <v>31</v>
      </c>
    </row>
    <row r="202" spans="1:17">
      <c r="A202" t="s">
        <v>617</v>
      </c>
      <c r="B202" t="s">
        <v>30</v>
      </c>
      <c r="C202" s="6">
        <v>42719.402766203704</v>
      </c>
      <c r="D202">
        <v>185</v>
      </c>
      <c r="E202" s="6">
        <v>42719.614571759259</v>
      </c>
      <c r="F202">
        <v>190.3</v>
      </c>
      <c r="G202" s="7">
        <v>2.86E-2</v>
      </c>
      <c r="H202">
        <v>-4752.83</v>
      </c>
      <c r="I202" s="7">
        <v>-4.8899999999999999E-2</v>
      </c>
      <c r="J202">
        <v>525</v>
      </c>
      <c r="K202">
        <v>97125</v>
      </c>
      <c r="L202">
        <v>-62325.56</v>
      </c>
      <c r="M202">
        <v>62</v>
      </c>
      <c r="N202">
        <v>-76.66</v>
      </c>
      <c r="O202" s="7">
        <v>-0.26490000000000002</v>
      </c>
      <c r="P202" s="7">
        <v>0.25109999999999999</v>
      </c>
      <c r="Q202" t="s">
        <v>31</v>
      </c>
    </row>
    <row r="203" spans="1:17">
      <c r="A203" t="s">
        <v>618</v>
      </c>
      <c r="B203" t="s">
        <v>30</v>
      </c>
      <c r="C203" s="6">
        <v>42719.614571759259</v>
      </c>
      <c r="D203">
        <v>165.95</v>
      </c>
      <c r="E203" s="6">
        <v>42720.388877314814</v>
      </c>
      <c r="F203">
        <v>141.5</v>
      </c>
      <c r="G203" s="7">
        <v>-0.14729999999999999</v>
      </c>
      <c r="H203">
        <v>11222.14</v>
      </c>
      <c r="I203" s="7">
        <v>0.1288</v>
      </c>
      <c r="J203">
        <v>525</v>
      </c>
      <c r="K203">
        <v>87123.75</v>
      </c>
      <c r="L203">
        <v>-51103.42</v>
      </c>
      <c r="M203">
        <v>13</v>
      </c>
      <c r="N203">
        <v>863.24</v>
      </c>
      <c r="O203" s="7">
        <v>-0.12559999999999999</v>
      </c>
      <c r="P203" s="7">
        <v>0.14729999999999999</v>
      </c>
      <c r="Q203" t="s">
        <v>31</v>
      </c>
    </row>
    <row r="204" spans="1:17">
      <c r="A204" t="s">
        <v>83</v>
      </c>
      <c r="B204" t="s">
        <v>30</v>
      </c>
      <c r="C204" s="6">
        <v>42720.388877314814</v>
      </c>
      <c r="D204">
        <v>141.5</v>
      </c>
      <c r="E204" s="6">
        <v>42720.645821759259</v>
      </c>
      <c r="F204">
        <v>105</v>
      </c>
      <c r="G204" s="7">
        <v>-0.25800000000000001</v>
      </c>
      <c r="H204">
        <v>17868.38</v>
      </c>
      <c r="I204" s="7">
        <v>0.24049999999999999</v>
      </c>
      <c r="J204">
        <v>525</v>
      </c>
      <c r="K204">
        <v>74287.5</v>
      </c>
      <c r="L204">
        <v>-33235.050000000003</v>
      </c>
      <c r="M204">
        <v>75</v>
      </c>
      <c r="N204">
        <v>238.25</v>
      </c>
      <c r="O204" s="7">
        <v>-0.18060000000000001</v>
      </c>
      <c r="P204" s="7">
        <v>0.3216</v>
      </c>
      <c r="Q204" t="s">
        <v>31</v>
      </c>
    </row>
    <row r="205" spans="1:17">
      <c r="A205" t="s">
        <v>79</v>
      </c>
      <c r="B205" t="s">
        <v>30</v>
      </c>
      <c r="C205" s="6">
        <v>42723.388877314814</v>
      </c>
      <c r="D205">
        <v>109.7</v>
      </c>
      <c r="E205" s="6">
        <v>42723.520821759259</v>
      </c>
      <c r="F205">
        <v>121.7</v>
      </c>
      <c r="G205" s="7">
        <v>0.1094</v>
      </c>
      <c r="H205">
        <v>-7514.85</v>
      </c>
      <c r="I205" s="7">
        <v>-0.1305</v>
      </c>
      <c r="J205">
        <v>525</v>
      </c>
      <c r="K205">
        <v>57592.5</v>
      </c>
      <c r="L205">
        <v>-40749.9</v>
      </c>
      <c r="M205">
        <v>39</v>
      </c>
      <c r="N205">
        <v>-192.69</v>
      </c>
      <c r="O205" s="7">
        <v>-0.25800000000000001</v>
      </c>
      <c r="P205" s="7">
        <v>0.1249</v>
      </c>
      <c r="Q205" t="s">
        <v>31</v>
      </c>
    </row>
    <row r="206" spans="1:17">
      <c r="A206" t="s">
        <v>80</v>
      </c>
      <c r="B206" t="s">
        <v>30</v>
      </c>
      <c r="C206" s="6">
        <v>42723.520821759259</v>
      </c>
      <c r="D206">
        <v>111.8</v>
      </c>
      <c r="E206" s="6">
        <v>42723.638877314814</v>
      </c>
      <c r="F206">
        <v>126.85</v>
      </c>
      <c r="G206" s="7">
        <v>0.1346</v>
      </c>
      <c r="H206">
        <v>-9154.16</v>
      </c>
      <c r="I206" s="7">
        <v>-0.156</v>
      </c>
      <c r="J206">
        <v>525</v>
      </c>
      <c r="K206">
        <v>58695</v>
      </c>
      <c r="L206">
        <v>-49904.06</v>
      </c>
      <c r="M206">
        <v>35</v>
      </c>
      <c r="N206">
        <v>-261.55</v>
      </c>
      <c r="O206" s="7">
        <v>-0.1346</v>
      </c>
      <c r="P206" s="7">
        <v>0.15790000000000001</v>
      </c>
      <c r="Q206" t="s">
        <v>31</v>
      </c>
    </row>
    <row r="207" spans="1:17">
      <c r="A207" t="s">
        <v>81</v>
      </c>
      <c r="B207" t="s">
        <v>30</v>
      </c>
      <c r="C207" s="6">
        <v>42723.638877314814</v>
      </c>
      <c r="D207">
        <v>154.94999999999999</v>
      </c>
      <c r="E207" s="6">
        <v>42725.388877314814</v>
      </c>
      <c r="F207">
        <v>42.4</v>
      </c>
      <c r="G207" s="7">
        <v>-0.72640000000000005</v>
      </c>
      <c r="H207">
        <v>58052.66</v>
      </c>
      <c r="I207" s="7">
        <v>0.71360000000000001</v>
      </c>
      <c r="J207">
        <v>525</v>
      </c>
      <c r="K207">
        <v>81348.75</v>
      </c>
      <c r="L207">
        <v>8148.6</v>
      </c>
      <c r="M207">
        <v>83</v>
      </c>
      <c r="N207">
        <v>699.43</v>
      </c>
      <c r="O207" s="7">
        <v>-5.4899999999999997E-2</v>
      </c>
      <c r="P207" s="7">
        <v>0.74990000000000001</v>
      </c>
      <c r="Q207" t="s">
        <v>31</v>
      </c>
    </row>
    <row r="208" spans="1:17">
      <c r="A208" t="s">
        <v>44</v>
      </c>
      <c r="B208" t="s">
        <v>30</v>
      </c>
      <c r="C208" s="6">
        <v>42725.388877314814</v>
      </c>
      <c r="D208">
        <v>76.849999999999994</v>
      </c>
      <c r="E208" s="6">
        <v>42725.552071759259</v>
      </c>
      <c r="F208">
        <v>68.349999999999994</v>
      </c>
      <c r="G208" s="7">
        <v>-0.1106</v>
      </c>
      <c r="H208">
        <v>3700.2</v>
      </c>
      <c r="I208" s="7">
        <v>9.1700000000000004E-2</v>
      </c>
      <c r="J208">
        <v>525</v>
      </c>
      <c r="K208">
        <v>40346.25</v>
      </c>
      <c r="L208">
        <v>11848.8</v>
      </c>
      <c r="M208">
        <v>48</v>
      </c>
      <c r="N208">
        <v>77.09</v>
      </c>
      <c r="O208" s="7">
        <v>-0.22059999999999999</v>
      </c>
      <c r="P208" s="7">
        <v>0.42420000000000002</v>
      </c>
      <c r="Q208" t="s">
        <v>31</v>
      </c>
    </row>
    <row r="209" spans="1:17">
      <c r="A209" t="s">
        <v>43</v>
      </c>
      <c r="B209" t="s">
        <v>30</v>
      </c>
      <c r="C209" s="6">
        <v>42725.552071759259</v>
      </c>
      <c r="D209">
        <v>75</v>
      </c>
      <c r="E209" s="6">
        <v>42725.593738425923</v>
      </c>
      <c r="F209">
        <v>100.55</v>
      </c>
      <c r="G209" s="7">
        <v>0.3407</v>
      </c>
      <c r="H209">
        <v>-14335.39</v>
      </c>
      <c r="I209" s="7">
        <v>-0.36409999999999998</v>
      </c>
      <c r="J209">
        <v>525</v>
      </c>
      <c r="K209">
        <v>39375</v>
      </c>
      <c r="L209">
        <v>-2486.59</v>
      </c>
      <c r="M209">
        <v>13</v>
      </c>
      <c r="N209">
        <v>-1102.72</v>
      </c>
      <c r="O209" s="7">
        <v>-0.3407</v>
      </c>
      <c r="P209" s="7">
        <v>1.3299999999999999E-2</v>
      </c>
      <c r="Q209" t="s">
        <v>31</v>
      </c>
    </row>
    <row r="210" spans="1:17">
      <c r="A210" t="s">
        <v>85</v>
      </c>
      <c r="B210" t="s">
        <v>30</v>
      </c>
      <c r="C210" s="6">
        <v>42725.593738425923</v>
      </c>
      <c r="D210">
        <v>87.35</v>
      </c>
      <c r="E210" s="6">
        <v>42725.628460648149</v>
      </c>
      <c r="F210">
        <v>131</v>
      </c>
      <c r="G210" s="7">
        <v>0.49969999999999998</v>
      </c>
      <c r="H210">
        <v>-24062.59</v>
      </c>
      <c r="I210" s="7">
        <v>-0.52470000000000006</v>
      </c>
      <c r="J210">
        <v>525</v>
      </c>
      <c r="K210">
        <v>45858.75</v>
      </c>
      <c r="L210">
        <v>-26549.17</v>
      </c>
      <c r="M210">
        <v>11</v>
      </c>
      <c r="N210">
        <v>-2187.5100000000002</v>
      </c>
      <c r="O210" s="7">
        <v>-0.49969999999999998</v>
      </c>
      <c r="P210" s="7">
        <v>8.3000000000000004E-2</v>
      </c>
      <c r="Q210" t="s">
        <v>31</v>
      </c>
    </row>
    <row r="211" spans="1:17">
      <c r="A211" t="s">
        <v>43</v>
      </c>
      <c r="B211" t="s">
        <v>30</v>
      </c>
      <c r="C211" s="6">
        <v>42725.628460648149</v>
      </c>
      <c r="D211">
        <v>58.45</v>
      </c>
      <c r="E211" s="6">
        <v>42726.645821759259</v>
      </c>
      <c r="F211">
        <v>0.05</v>
      </c>
      <c r="G211" s="7">
        <v>-0.99909999999999999</v>
      </c>
      <c r="H211">
        <v>30352.880000000001</v>
      </c>
      <c r="I211" s="7">
        <v>0.98909999999999998</v>
      </c>
      <c r="J211">
        <v>525</v>
      </c>
      <c r="K211">
        <v>30686.25</v>
      </c>
      <c r="L211">
        <v>3803.7</v>
      </c>
      <c r="M211">
        <v>83</v>
      </c>
      <c r="N211">
        <v>365.7</v>
      </c>
      <c r="O211" s="7">
        <v>-0.2293</v>
      </c>
      <c r="P211" s="7">
        <v>0.99909999999999999</v>
      </c>
      <c r="Q211" t="s">
        <v>31</v>
      </c>
    </row>
    <row r="212" spans="1:17">
      <c r="A212" t="s">
        <v>38</v>
      </c>
      <c r="B212" t="s">
        <v>30</v>
      </c>
      <c r="C212" s="6">
        <v>42727.388877314814</v>
      </c>
      <c r="D212">
        <v>183.25</v>
      </c>
      <c r="E212" s="6">
        <v>42727.489571759259</v>
      </c>
      <c r="F212">
        <v>208.6</v>
      </c>
      <c r="G212" s="7">
        <v>0.13830000000000001</v>
      </c>
      <c r="H212">
        <v>-15365.96</v>
      </c>
      <c r="I212" s="7">
        <v>-0.15970000000000001</v>
      </c>
      <c r="J212">
        <v>525</v>
      </c>
      <c r="K212">
        <v>96206.25</v>
      </c>
      <c r="L212">
        <v>-11562.26</v>
      </c>
      <c r="M212">
        <v>30</v>
      </c>
      <c r="N212">
        <v>-512.20000000000005</v>
      </c>
      <c r="O212" s="7">
        <v>-0.15740000000000001</v>
      </c>
      <c r="P212" s="7">
        <v>0.1138</v>
      </c>
      <c r="Q212" t="s">
        <v>31</v>
      </c>
    </row>
    <row r="213" spans="1:17">
      <c r="A213" t="s">
        <v>36</v>
      </c>
      <c r="B213" t="s">
        <v>30</v>
      </c>
      <c r="C213" s="6">
        <v>42727.559016203704</v>
      </c>
      <c r="D213">
        <v>137</v>
      </c>
      <c r="E213" s="6">
        <v>42727.593738425923</v>
      </c>
      <c r="F213">
        <v>188.5</v>
      </c>
      <c r="G213" s="7">
        <v>0.37590000000000001</v>
      </c>
      <c r="H213">
        <v>-28746.38</v>
      </c>
      <c r="I213" s="7">
        <v>-0.3997</v>
      </c>
      <c r="J213">
        <v>525</v>
      </c>
      <c r="K213">
        <v>71925</v>
      </c>
      <c r="L213">
        <v>-40308.639999999999</v>
      </c>
      <c r="M213">
        <v>11</v>
      </c>
      <c r="N213">
        <v>-2613.31</v>
      </c>
      <c r="O213" s="7">
        <v>-0.37590000000000001</v>
      </c>
      <c r="P213" s="7">
        <v>3.5400000000000001E-2</v>
      </c>
      <c r="Q213" t="s">
        <v>31</v>
      </c>
    </row>
    <row r="214" spans="1:17">
      <c r="A214" t="s">
        <v>35</v>
      </c>
      <c r="B214" t="s">
        <v>30</v>
      </c>
      <c r="C214" s="6">
        <v>42727.593738425923</v>
      </c>
      <c r="D214">
        <v>120.7</v>
      </c>
      <c r="E214" s="6">
        <v>42731.434016203704</v>
      </c>
      <c r="F214">
        <v>22.35</v>
      </c>
      <c r="G214" s="7">
        <v>-0.81479999999999997</v>
      </c>
      <c r="H214">
        <v>50882.74</v>
      </c>
      <c r="I214" s="7">
        <v>0.80300000000000005</v>
      </c>
      <c r="J214">
        <v>525</v>
      </c>
      <c r="K214">
        <v>63367.5</v>
      </c>
      <c r="L214">
        <v>10574.1</v>
      </c>
      <c r="M214">
        <v>109</v>
      </c>
      <c r="N214">
        <v>466.81</v>
      </c>
      <c r="O214" s="7">
        <v>-0.15490000000000001</v>
      </c>
      <c r="P214" s="7">
        <v>0.86739999999999995</v>
      </c>
      <c r="Q214" t="s">
        <v>31</v>
      </c>
    </row>
    <row r="215" spans="1:17">
      <c r="A215" t="s">
        <v>32</v>
      </c>
      <c r="B215" t="s">
        <v>30</v>
      </c>
      <c r="C215" s="6">
        <v>42731.434016203704</v>
      </c>
      <c r="D215">
        <v>93.45</v>
      </c>
      <c r="E215" s="6">
        <v>42732.597210648149</v>
      </c>
      <c r="F215">
        <v>22.8</v>
      </c>
      <c r="G215" s="7">
        <v>-0.75600000000000001</v>
      </c>
      <c r="H215">
        <v>41692.5</v>
      </c>
      <c r="I215" s="7">
        <v>0.74360000000000004</v>
      </c>
      <c r="J215">
        <v>600</v>
      </c>
      <c r="K215">
        <v>56070</v>
      </c>
      <c r="L215">
        <v>52266.6</v>
      </c>
      <c r="M215">
        <v>125</v>
      </c>
      <c r="N215">
        <v>333.54</v>
      </c>
      <c r="O215" s="7">
        <v>-0.13539999999999999</v>
      </c>
      <c r="P215" s="7">
        <v>0.92300000000000004</v>
      </c>
      <c r="Q215" t="s">
        <v>31</v>
      </c>
    </row>
    <row r="216" spans="1:17">
      <c r="A216" t="s">
        <v>35</v>
      </c>
      <c r="B216" t="s">
        <v>30</v>
      </c>
      <c r="C216" s="6">
        <v>42732.597210648149</v>
      </c>
      <c r="D216">
        <v>61.4</v>
      </c>
      <c r="E216" s="6">
        <v>42733.586793981478</v>
      </c>
      <c r="F216">
        <v>33.6</v>
      </c>
      <c r="G216" s="7">
        <v>-0.45279999999999998</v>
      </c>
      <c r="H216">
        <v>14096.25</v>
      </c>
      <c r="I216" s="7">
        <v>0.43730000000000002</v>
      </c>
      <c r="J216">
        <v>525</v>
      </c>
      <c r="K216">
        <v>32235</v>
      </c>
      <c r="L216">
        <v>66362.850000000006</v>
      </c>
      <c r="M216">
        <v>75</v>
      </c>
      <c r="N216">
        <v>187.95</v>
      </c>
      <c r="O216" s="7">
        <v>-0.47389999999999999</v>
      </c>
      <c r="P216" s="7">
        <v>0.80459999999999998</v>
      </c>
      <c r="Q216" t="s">
        <v>31</v>
      </c>
    </row>
    <row r="217" spans="1:17">
      <c r="A217" t="s">
        <v>593</v>
      </c>
      <c r="B217" t="s">
        <v>30</v>
      </c>
      <c r="C217" s="6">
        <v>42733.586793981478</v>
      </c>
      <c r="D217">
        <v>139.25</v>
      </c>
      <c r="E217" s="6">
        <v>42734.388877314814</v>
      </c>
      <c r="F217">
        <v>81</v>
      </c>
      <c r="G217" s="7">
        <v>-0.41830000000000001</v>
      </c>
      <c r="H217">
        <v>29424.94</v>
      </c>
      <c r="I217" s="7">
        <v>0.40250000000000002</v>
      </c>
      <c r="J217">
        <v>525</v>
      </c>
      <c r="K217">
        <v>73106.25</v>
      </c>
      <c r="L217">
        <v>95787.79</v>
      </c>
      <c r="M217">
        <v>21</v>
      </c>
      <c r="N217">
        <v>1401.19</v>
      </c>
      <c r="O217" s="7">
        <v>-7.4999999999999997E-2</v>
      </c>
      <c r="P217" s="7">
        <v>0.44240000000000002</v>
      </c>
      <c r="Q217" t="s">
        <v>31</v>
      </c>
    </row>
    <row r="218" spans="1:17">
      <c r="A218" t="s">
        <v>44</v>
      </c>
      <c r="B218" t="s">
        <v>30</v>
      </c>
      <c r="C218" s="6">
        <v>42734.388877314814</v>
      </c>
      <c r="D218">
        <v>161.1</v>
      </c>
      <c r="E218" s="6">
        <v>42737.39234953704</v>
      </c>
      <c r="F218">
        <v>137.25</v>
      </c>
      <c r="G218" s="7">
        <v>-0.14799999999999999</v>
      </c>
      <c r="H218">
        <v>10954.91</v>
      </c>
      <c r="I218" s="7">
        <v>0.1295</v>
      </c>
      <c r="J218">
        <v>525</v>
      </c>
      <c r="K218">
        <v>84577.5</v>
      </c>
      <c r="L218">
        <v>106742.7</v>
      </c>
      <c r="M218">
        <v>79</v>
      </c>
      <c r="N218">
        <v>138.66999999999999</v>
      </c>
      <c r="O218" s="7">
        <v>-0.15049999999999999</v>
      </c>
      <c r="P218" s="7">
        <v>0.45590000000000003</v>
      </c>
      <c r="Q218" t="s">
        <v>31</v>
      </c>
    </row>
    <row r="219" spans="1:17">
      <c r="A219" t="s">
        <v>43</v>
      </c>
      <c r="B219" t="s">
        <v>30</v>
      </c>
      <c r="C219" s="6">
        <v>42737.39234953704</v>
      </c>
      <c r="D219">
        <v>123.2</v>
      </c>
      <c r="E219" s="6">
        <v>42737.597210648149</v>
      </c>
      <c r="F219">
        <v>101.5</v>
      </c>
      <c r="G219" s="7">
        <v>-0.17610000000000001</v>
      </c>
      <c r="H219">
        <v>10212.83</v>
      </c>
      <c r="I219" s="7">
        <v>0.15790000000000001</v>
      </c>
      <c r="J219">
        <v>525</v>
      </c>
      <c r="K219">
        <v>64680</v>
      </c>
      <c r="L219">
        <v>116955.53</v>
      </c>
      <c r="M219">
        <v>60</v>
      </c>
      <c r="N219">
        <v>170.21</v>
      </c>
      <c r="O219" s="7">
        <v>-7.1400000000000005E-2</v>
      </c>
      <c r="P219" s="7">
        <v>0.58120000000000005</v>
      </c>
      <c r="Q219" t="s">
        <v>31</v>
      </c>
    </row>
    <row r="220" spans="1:17">
      <c r="A220" t="s">
        <v>36</v>
      </c>
      <c r="B220" t="s">
        <v>30</v>
      </c>
      <c r="C220" s="6">
        <v>42737.597210648149</v>
      </c>
      <c r="D220">
        <v>90.05</v>
      </c>
      <c r="E220" s="6">
        <v>42738.388877314814</v>
      </c>
      <c r="F220">
        <v>186.85</v>
      </c>
      <c r="G220" s="7">
        <v>1.075</v>
      </c>
      <c r="H220">
        <v>-52273.72</v>
      </c>
      <c r="I220" s="7">
        <v>-1.1056999999999999</v>
      </c>
      <c r="J220">
        <v>525</v>
      </c>
      <c r="K220">
        <v>47276.25</v>
      </c>
      <c r="L220">
        <v>64681.8</v>
      </c>
      <c r="M220">
        <v>18</v>
      </c>
      <c r="N220">
        <v>-2904.1</v>
      </c>
      <c r="O220" s="7">
        <v>-1.075</v>
      </c>
      <c r="P220" s="7">
        <v>0.1116</v>
      </c>
      <c r="Q220" t="s">
        <v>31</v>
      </c>
    </row>
    <row r="221" spans="1:17">
      <c r="A221" t="s">
        <v>35</v>
      </c>
      <c r="B221" t="s">
        <v>30</v>
      </c>
      <c r="C221" s="6">
        <v>42738.388877314814</v>
      </c>
      <c r="D221">
        <v>112</v>
      </c>
      <c r="E221" s="6">
        <v>42738.420127314814</v>
      </c>
      <c r="F221">
        <v>164.75</v>
      </c>
      <c r="G221" s="7">
        <v>0.47099999999999997</v>
      </c>
      <c r="H221">
        <v>-33310.5</v>
      </c>
      <c r="I221" s="7">
        <v>-0.49569999999999997</v>
      </c>
      <c r="J221">
        <v>600</v>
      </c>
      <c r="K221">
        <v>67200</v>
      </c>
      <c r="L221">
        <v>31371.3</v>
      </c>
      <c r="M221">
        <v>10</v>
      </c>
      <c r="N221">
        <v>-3331.05</v>
      </c>
      <c r="O221" s="7">
        <v>-0.5625</v>
      </c>
      <c r="P221" s="7">
        <v>0.2165</v>
      </c>
      <c r="Q221" t="s">
        <v>31</v>
      </c>
    </row>
    <row r="222" spans="1:17">
      <c r="A222" t="s">
        <v>36</v>
      </c>
      <c r="B222" t="s">
        <v>30</v>
      </c>
      <c r="C222" s="6">
        <v>42738.420127314814</v>
      </c>
      <c r="D222">
        <v>110.55</v>
      </c>
      <c r="E222" s="6">
        <v>42739.402766203704</v>
      </c>
      <c r="F222">
        <v>87.5</v>
      </c>
      <c r="G222" s="7">
        <v>-0.20849999999999999</v>
      </c>
      <c r="H222">
        <v>11061.49</v>
      </c>
      <c r="I222" s="7">
        <v>0.19059999999999999</v>
      </c>
      <c r="J222">
        <v>525</v>
      </c>
      <c r="K222">
        <v>58038.75</v>
      </c>
      <c r="L222">
        <v>42432.79</v>
      </c>
      <c r="M222">
        <v>73</v>
      </c>
      <c r="N222">
        <v>151.53</v>
      </c>
      <c r="O222" s="7">
        <v>-0.26640000000000003</v>
      </c>
      <c r="P222" s="7">
        <v>0.45090000000000002</v>
      </c>
      <c r="Q222" t="s">
        <v>31</v>
      </c>
    </row>
    <row r="223" spans="1:17">
      <c r="A223" t="s">
        <v>45</v>
      </c>
      <c r="B223" t="s">
        <v>30</v>
      </c>
      <c r="C223" s="6">
        <v>42739.402766203704</v>
      </c>
      <c r="D223">
        <v>93.5</v>
      </c>
      <c r="E223" s="6">
        <v>42740.388877314814</v>
      </c>
      <c r="F223">
        <v>56.05</v>
      </c>
      <c r="G223" s="7">
        <v>-0.40050000000000002</v>
      </c>
      <c r="H223">
        <v>18876.11</v>
      </c>
      <c r="I223" s="7">
        <v>0.38450000000000001</v>
      </c>
      <c r="J223">
        <v>525</v>
      </c>
      <c r="K223">
        <v>49087.5</v>
      </c>
      <c r="L223">
        <v>61308.9</v>
      </c>
      <c r="M223">
        <v>74</v>
      </c>
      <c r="N223">
        <v>255.08</v>
      </c>
      <c r="O223" s="7">
        <v>-0.16520000000000001</v>
      </c>
      <c r="P223" s="7">
        <v>0.73160000000000003</v>
      </c>
      <c r="Q223" t="s">
        <v>31</v>
      </c>
    </row>
    <row r="224" spans="1:17">
      <c r="A224" t="s">
        <v>591</v>
      </c>
      <c r="B224" t="s">
        <v>30</v>
      </c>
      <c r="C224" s="6">
        <v>42740.388877314814</v>
      </c>
      <c r="D224">
        <v>170</v>
      </c>
      <c r="E224" s="6">
        <v>42741.388877314814</v>
      </c>
      <c r="F224">
        <v>87.65</v>
      </c>
      <c r="G224" s="7">
        <v>-0.4844</v>
      </c>
      <c r="H224">
        <v>41881.089999999997</v>
      </c>
      <c r="I224" s="7">
        <v>0.46929999999999999</v>
      </c>
      <c r="J224">
        <v>525</v>
      </c>
      <c r="K224">
        <v>89250</v>
      </c>
      <c r="L224">
        <v>103189.99</v>
      </c>
      <c r="M224">
        <v>78</v>
      </c>
      <c r="N224">
        <v>536.94000000000005</v>
      </c>
      <c r="O224" s="7">
        <v>-9.6500000000000002E-2</v>
      </c>
      <c r="P224" s="7">
        <v>0.48709999999999998</v>
      </c>
      <c r="Q224" t="s">
        <v>31</v>
      </c>
    </row>
    <row r="225" spans="1:17">
      <c r="A225" t="s">
        <v>85</v>
      </c>
      <c r="B225" t="s">
        <v>30</v>
      </c>
      <c r="C225" s="6">
        <v>42741.388877314814</v>
      </c>
      <c r="D225">
        <v>169.95</v>
      </c>
      <c r="E225" s="6">
        <v>42744.531238425923</v>
      </c>
      <c r="F225">
        <v>75.5</v>
      </c>
      <c r="G225" s="7">
        <v>-0.55579999999999996</v>
      </c>
      <c r="H225">
        <v>48297.64</v>
      </c>
      <c r="I225" s="7">
        <v>0.5413</v>
      </c>
      <c r="J225">
        <v>525</v>
      </c>
      <c r="K225">
        <v>89223.75</v>
      </c>
      <c r="L225">
        <v>151487.63</v>
      </c>
      <c r="M225">
        <v>119</v>
      </c>
      <c r="N225">
        <v>405.86</v>
      </c>
      <c r="O225" s="7">
        <v>-0.11799999999999999</v>
      </c>
      <c r="P225" s="7">
        <v>0.62719999999999998</v>
      </c>
      <c r="Q225" t="s">
        <v>31</v>
      </c>
    </row>
    <row r="226" spans="1:17">
      <c r="A226" t="s">
        <v>79</v>
      </c>
      <c r="B226" t="s">
        <v>30</v>
      </c>
      <c r="C226" s="6">
        <v>42744.531238425923</v>
      </c>
      <c r="D226">
        <v>115.15</v>
      </c>
      <c r="E226" s="6">
        <v>42745.388877314814</v>
      </c>
      <c r="F226">
        <v>142</v>
      </c>
      <c r="G226" s="7">
        <v>0.23319999999999999</v>
      </c>
      <c r="H226">
        <v>-15446.29</v>
      </c>
      <c r="I226" s="7">
        <v>-0.2555</v>
      </c>
      <c r="J226">
        <v>525</v>
      </c>
      <c r="K226">
        <v>60453.75</v>
      </c>
      <c r="L226">
        <v>136041.34</v>
      </c>
      <c r="M226">
        <v>37</v>
      </c>
      <c r="N226">
        <v>-417.47</v>
      </c>
      <c r="O226" s="7">
        <v>-0.23319999999999999</v>
      </c>
      <c r="P226" s="7">
        <v>0.15759999999999999</v>
      </c>
      <c r="Q226" t="s">
        <v>31</v>
      </c>
    </row>
    <row r="227" spans="1:17">
      <c r="A227" t="s">
        <v>82</v>
      </c>
      <c r="B227" t="s">
        <v>30</v>
      </c>
      <c r="C227" s="6">
        <v>42745.388877314814</v>
      </c>
      <c r="D227">
        <v>107.7</v>
      </c>
      <c r="E227" s="6">
        <v>42745.510405092595</v>
      </c>
      <c r="F227">
        <v>135.55000000000001</v>
      </c>
      <c r="G227" s="7">
        <v>0.2586</v>
      </c>
      <c r="H227">
        <v>-15898.31</v>
      </c>
      <c r="I227" s="7">
        <v>-0.28120000000000001</v>
      </c>
      <c r="J227">
        <v>525</v>
      </c>
      <c r="K227">
        <v>56542.5</v>
      </c>
      <c r="L227">
        <v>120143.03</v>
      </c>
      <c r="M227">
        <v>36</v>
      </c>
      <c r="N227">
        <v>-441.62</v>
      </c>
      <c r="O227" s="7">
        <v>-0.50280000000000002</v>
      </c>
      <c r="P227" s="7">
        <v>3.44E-2</v>
      </c>
      <c r="Q227" t="s">
        <v>31</v>
      </c>
    </row>
    <row r="228" spans="1:17">
      <c r="A228" t="s">
        <v>79</v>
      </c>
      <c r="B228" t="s">
        <v>30</v>
      </c>
      <c r="C228" s="6">
        <v>42745.510405092595</v>
      </c>
      <c r="D228">
        <v>104.15</v>
      </c>
      <c r="E228" s="6">
        <v>42745.576377314814</v>
      </c>
      <c r="F228">
        <v>122.35</v>
      </c>
      <c r="G228" s="7">
        <v>0.17469999999999999</v>
      </c>
      <c r="H228">
        <v>-10744.12</v>
      </c>
      <c r="I228" s="7">
        <v>-0.19650000000000001</v>
      </c>
      <c r="J228">
        <v>525</v>
      </c>
      <c r="K228">
        <v>54678.75</v>
      </c>
      <c r="L228">
        <v>109398.9</v>
      </c>
      <c r="M228">
        <v>20</v>
      </c>
      <c r="N228">
        <v>-537.21</v>
      </c>
      <c r="O228" s="7">
        <v>-0.19350000000000001</v>
      </c>
      <c r="P228" s="7">
        <v>2.06E-2</v>
      </c>
      <c r="Q228" t="s">
        <v>31</v>
      </c>
    </row>
    <row r="229" spans="1:17">
      <c r="A229" t="s">
        <v>82</v>
      </c>
      <c r="B229" t="s">
        <v>30</v>
      </c>
      <c r="C229" s="6">
        <v>42745.576377314814</v>
      </c>
      <c r="D229">
        <v>108.7</v>
      </c>
      <c r="E229" s="6">
        <v>42747.604155092595</v>
      </c>
      <c r="F229">
        <v>0.1</v>
      </c>
      <c r="G229" s="7">
        <v>-0.99909999999999999</v>
      </c>
      <c r="H229">
        <v>56443.8</v>
      </c>
      <c r="I229" s="7">
        <v>0.98909999999999998</v>
      </c>
      <c r="J229">
        <v>525</v>
      </c>
      <c r="K229">
        <v>57067.5</v>
      </c>
      <c r="L229">
        <v>165842.70000000001</v>
      </c>
      <c r="M229">
        <v>163</v>
      </c>
      <c r="N229">
        <v>346.28</v>
      </c>
      <c r="O229" s="7">
        <v>-9.5699999999999993E-2</v>
      </c>
      <c r="P229" s="7">
        <v>0.99950000000000006</v>
      </c>
      <c r="Q229" t="s">
        <v>31</v>
      </c>
    </row>
    <row r="230" spans="1:17">
      <c r="A230" t="s">
        <v>615</v>
      </c>
      <c r="B230" t="s">
        <v>30</v>
      </c>
      <c r="C230" s="6">
        <v>42747.604155092595</v>
      </c>
      <c r="D230">
        <v>171.85</v>
      </c>
      <c r="E230" s="6">
        <v>42748.388877314814</v>
      </c>
      <c r="F230">
        <v>206.85</v>
      </c>
      <c r="G230" s="7">
        <v>0.20369999999999999</v>
      </c>
      <c r="H230">
        <v>-20363.18</v>
      </c>
      <c r="I230" s="7">
        <v>-0.22570000000000001</v>
      </c>
      <c r="J230">
        <v>525</v>
      </c>
      <c r="K230">
        <v>90221.25</v>
      </c>
      <c r="L230">
        <v>145479.53</v>
      </c>
      <c r="M230">
        <v>16</v>
      </c>
      <c r="N230">
        <v>-1272.7</v>
      </c>
      <c r="O230" s="7">
        <v>-0.2802</v>
      </c>
      <c r="P230" s="7">
        <v>6.3399999999999998E-2</v>
      </c>
      <c r="Q230" t="s">
        <v>31</v>
      </c>
    </row>
    <row r="231" spans="1:17">
      <c r="A231" t="s">
        <v>47</v>
      </c>
      <c r="B231" t="s">
        <v>30</v>
      </c>
      <c r="C231" s="6">
        <v>42748.388877314814</v>
      </c>
      <c r="D231">
        <v>141.69999999999999</v>
      </c>
      <c r="E231" s="6">
        <v>42748.430543981478</v>
      </c>
      <c r="F231">
        <v>194.5</v>
      </c>
      <c r="G231" s="7">
        <v>0.37259999999999999</v>
      </c>
      <c r="H231">
        <v>-29485.05</v>
      </c>
      <c r="I231" s="7">
        <v>-0.39629999999999999</v>
      </c>
      <c r="J231">
        <v>525</v>
      </c>
      <c r="K231">
        <v>74392.5</v>
      </c>
      <c r="L231">
        <v>115994.48</v>
      </c>
      <c r="M231">
        <v>13</v>
      </c>
      <c r="N231">
        <v>-2268.08</v>
      </c>
      <c r="O231" s="7">
        <v>-0.37259999999999999</v>
      </c>
      <c r="P231" s="7">
        <v>0.1867</v>
      </c>
      <c r="Q231" t="s">
        <v>31</v>
      </c>
    </row>
    <row r="232" spans="1:17">
      <c r="A232" t="s">
        <v>47</v>
      </c>
      <c r="B232" t="s">
        <v>30</v>
      </c>
      <c r="C232" s="6">
        <v>42748.510405092595</v>
      </c>
      <c r="D232">
        <v>138.5</v>
      </c>
      <c r="E232" s="6">
        <v>42752.479155092595</v>
      </c>
      <c r="F232">
        <v>46.6</v>
      </c>
      <c r="G232" s="7">
        <v>-0.66349999999999998</v>
      </c>
      <c r="H232">
        <v>47275.72</v>
      </c>
      <c r="I232" s="7">
        <v>0.6502</v>
      </c>
      <c r="J232">
        <v>525</v>
      </c>
      <c r="K232">
        <v>72712.5</v>
      </c>
      <c r="L232">
        <v>163270.20000000001</v>
      </c>
      <c r="M232">
        <v>146</v>
      </c>
      <c r="N232">
        <v>323.81</v>
      </c>
      <c r="O232" s="7">
        <v>-0.1047</v>
      </c>
      <c r="P232" s="7">
        <v>0.79390000000000005</v>
      </c>
      <c r="Q232" t="s">
        <v>31</v>
      </c>
    </row>
    <row r="233" spans="1:17">
      <c r="A233" t="s">
        <v>86</v>
      </c>
      <c r="B233" t="s">
        <v>30</v>
      </c>
      <c r="C233" s="6">
        <v>42752.479155092595</v>
      </c>
      <c r="D233">
        <v>94.55</v>
      </c>
      <c r="E233" s="6">
        <v>42753.388877314814</v>
      </c>
      <c r="F233">
        <v>119.75</v>
      </c>
      <c r="G233" s="7">
        <v>0.26650000000000001</v>
      </c>
      <c r="H233">
        <v>-14355.08</v>
      </c>
      <c r="I233" s="7">
        <v>-0.28920000000000001</v>
      </c>
      <c r="J233">
        <v>525</v>
      </c>
      <c r="K233">
        <v>49638.75</v>
      </c>
      <c r="L233">
        <v>148915.13</v>
      </c>
      <c r="M233">
        <v>52</v>
      </c>
      <c r="N233">
        <v>-276.06</v>
      </c>
      <c r="O233" s="7">
        <v>-0.26650000000000001</v>
      </c>
      <c r="P233" s="7">
        <v>0.3231</v>
      </c>
      <c r="Q233" t="s">
        <v>31</v>
      </c>
    </row>
    <row r="234" spans="1:17">
      <c r="A234" t="s">
        <v>58</v>
      </c>
      <c r="B234" t="s">
        <v>30</v>
      </c>
      <c r="C234" s="6">
        <v>42753.388877314814</v>
      </c>
      <c r="D234">
        <v>106.8</v>
      </c>
      <c r="E234" s="6">
        <v>42753.57984953704</v>
      </c>
      <c r="F234">
        <v>101</v>
      </c>
      <c r="G234" s="7">
        <v>-5.4300000000000001E-2</v>
      </c>
      <c r="H234">
        <v>1954.05</v>
      </c>
      <c r="I234" s="7">
        <v>3.49E-2</v>
      </c>
      <c r="J234">
        <v>525</v>
      </c>
      <c r="K234">
        <v>56070</v>
      </c>
      <c r="L234">
        <v>150869.18</v>
      </c>
      <c r="M234">
        <v>56</v>
      </c>
      <c r="N234">
        <v>34.89</v>
      </c>
      <c r="O234" s="7">
        <v>-0.33850000000000002</v>
      </c>
      <c r="P234" s="7">
        <v>0.5534</v>
      </c>
      <c r="Q234" t="s">
        <v>31</v>
      </c>
    </row>
    <row r="235" spans="1:17">
      <c r="A235" t="s">
        <v>86</v>
      </c>
      <c r="B235" t="s">
        <v>30</v>
      </c>
      <c r="C235" s="6">
        <v>42753.57984953704</v>
      </c>
      <c r="D235">
        <v>95.85</v>
      </c>
      <c r="E235" s="6">
        <v>42754.513877314814</v>
      </c>
      <c r="F235">
        <v>69.349999999999994</v>
      </c>
      <c r="G235" s="7">
        <v>-0.27650000000000002</v>
      </c>
      <c r="H235">
        <v>13045.2</v>
      </c>
      <c r="I235" s="7">
        <v>0.25919999999999999</v>
      </c>
      <c r="J235">
        <v>525</v>
      </c>
      <c r="K235">
        <v>50321.25</v>
      </c>
      <c r="L235">
        <v>163914.38</v>
      </c>
      <c r="M235">
        <v>59</v>
      </c>
      <c r="N235">
        <v>221.11</v>
      </c>
      <c r="O235" s="7">
        <v>-0.34589999999999999</v>
      </c>
      <c r="P235" s="7">
        <v>0.71779999999999999</v>
      </c>
      <c r="Q235" t="s">
        <v>31</v>
      </c>
    </row>
    <row r="236" spans="1:17">
      <c r="A236" t="s">
        <v>602</v>
      </c>
      <c r="B236" t="s">
        <v>30</v>
      </c>
      <c r="C236" s="6">
        <v>42754.513877314814</v>
      </c>
      <c r="D236">
        <v>152.69999999999999</v>
      </c>
      <c r="E236" s="6">
        <v>42754.604155092595</v>
      </c>
      <c r="F236">
        <v>182.8</v>
      </c>
      <c r="G236" s="7">
        <v>0.1971</v>
      </c>
      <c r="H236">
        <v>-17563.88</v>
      </c>
      <c r="I236" s="7">
        <v>-0.21909999999999999</v>
      </c>
      <c r="J236">
        <v>525</v>
      </c>
      <c r="K236">
        <v>80167.5</v>
      </c>
      <c r="L236">
        <v>146350.5</v>
      </c>
      <c r="M236">
        <v>27</v>
      </c>
      <c r="N236">
        <v>-650.51</v>
      </c>
      <c r="O236" s="7">
        <v>-0.2223</v>
      </c>
      <c r="P236" s="7">
        <v>3.9600000000000003E-2</v>
      </c>
      <c r="Q236" t="s">
        <v>31</v>
      </c>
    </row>
    <row r="237" spans="1:17">
      <c r="A237" t="s">
        <v>619</v>
      </c>
      <c r="B237" t="s">
        <v>30</v>
      </c>
      <c r="C237" s="6">
        <v>42754.604155092595</v>
      </c>
      <c r="D237">
        <v>155</v>
      </c>
      <c r="E237" s="6">
        <v>42755.388877314814</v>
      </c>
      <c r="F237">
        <v>117.75</v>
      </c>
      <c r="G237" s="7">
        <v>-0.24030000000000001</v>
      </c>
      <c r="H237">
        <v>18124.310000000001</v>
      </c>
      <c r="I237" s="7">
        <v>0.22270000000000001</v>
      </c>
      <c r="J237">
        <v>525</v>
      </c>
      <c r="K237">
        <v>81375</v>
      </c>
      <c r="L237">
        <v>164474.81</v>
      </c>
      <c r="M237">
        <v>16</v>
      </c>
      <c r="N237">
        <v>1132.77</v>
      </c>
      <c r="O237" s="7">
        <v>-0.1603</v>
      </c>
      <c r="P237" s="7">
        <v>0.32229999999999998</v>
      </c>
      <c r="Q237" t="s">
        <v>31</v>
      </c>
    </row>
    <row r="238" spans="1:17">
      <c r="A238" t="s">
        <v>49</v>
      </c>
      <c r="B238" t="s">
        <v>30</v>
      </c>
      <c r="C238" s="6">
        <v>42755.388877314814</v>
      </c>
      <c r="D238">
        <v>170.45</v>
      </c>
      <c r="E238" s="6">
        <v>42758.465266203704</v>
      </c>
      <c r="F238">
        <v>74.599999999999994</v>
      </c>
      <c r="G238" s="7">
        <v>-0.56230000000000002</v>
      </c>
      <c r="H238">
        <v>49034.74</v>
      </c>
      <c r="I238" s="7">
        <v>0.54800000000000004</v>
      </c>
      <c r="J238">
        <v>525</v>
      </c>
      <c r="K238">
        <v>89486.25</v>
      </c>
      <c r="L238">
        <v>213509.55</v>
      </c>
      <c r="M238">
        <v>100</v>
      </c>
      <c r="N238">
        <v>490.35</v>
      </c>
      <c r="O238" s="7">
        <v>-0.1144</v>
      </c>
      <c r="P238" s="7">
        <v>0.81840000000000002</v>
      </c>
      <c r="Q238" t="s">
        <v>31</v>
      </c>
    </row>
    <row r="239" spans="1:17">
      <c r="A239" t="s">
        <v>47</v>
      </c>
      <c r="B239" t="s">
        <v>30</v>
      </c>
      <c r="C239" s="6">
        <v>42758.465266203704</v>
      </c>
      <c r="D239">
        <v>91</v>
      </c>
      <c r="E239" s="6">
        <v>42758.524293981478</v>
      </c>
      <c r="F239">
        <v>153.15</v>
      </c>
      <c r="G239" s="7">
        <v>0.68300000000000005</v>
      </c>
      <c r="H239">
        <v>-33910.54</v>
      </c>
      <c r="I239" s="7">
        <v>-0.70979999999999999</v>
      </c>
      <c r="J239">
        <v>525</v>
      </c>
      <c r="K239">
        <v>47775</v>
      </c>
      <c r="L239">
        <v>179599.01</v>
      </c>
      <c r="M239">
        <v>18</v>
      </c>
      <c r="N239">
        <v>-1883.92</v>
      </c>
      <c r="O239" s="7">
        <v>-0.68300000000000005</v>
      </c>
      <c r="P239" s="7">
        <v>9.8900000000000002E-2</v>
      </c>
      <c r="Q239" t="s">
        <v>31</v>
      </c>
    </row>
    <row r="240" spans="1:17">
      <c r="A240" t="s">
        <v>48</v>
      </c>
      <c r="B240" t="s">
        <v>30</v>
      </c>
      <c r="C240" s="6">
        <v>42758.524293981478</v>
      </c>
      <c r="D240">
        <v>97.55</v>
      </c>
      <c r="E240" s="6">
        <v>42758.638877314814</v>
      </c>
      <c r="F240">
        <v>135.6</v>
      </c>
      <c r="G240" s="7">
        <v>0.3901</v>
      </c>
      <c r="H240">
        <v>-21200.29</v>
      </c>
      <c r="I240" s="7">
        <v>-0.41399999999999998</v>
      </c>
      <c r="J240">
        <v>525</v>
      </c>
      <c r="K240">
        <v>51213.75</v>
      </c>
      <c r="L240">
        <v>158398.73000000001</v>
      </c>
      <c r="M240">
        <v>34</v>
      </c>
      <c r="N240">
        <v>-623.54</v>
      </c>
      <c r="O240" s="7">
        <v>-0.3901</v>
      </c>
      <c r="P240" s="7">
        <v>0.23069999999999999</v>
      </c>
      <c r="Q240" t="s">
        <v>31</v>
      </c>
    </row>
    <row r="241" spans="1:17">
      <c r="A241" t="s">
        <v>47</v>
      </c>
      <c r="B241" t="s">
        <v>30</v>
      </c>
      <c r="C241" s="6">
        <v>42758.638877314814</v>
      </c>
      <c r="D241">
        <v>102</v>
      </c>
      <c r="E241" s="6">
        <v>42760.645821759259</v>
      </c>
      <c r="F241">
        <v>0.05</v>
      </c>
      <c r="G241" s="7">
        <v>-0.99950000000000006</v>
      </c>
      <c r="H241">
        <v>52987.99</v>
      </c>
      <c r="I241" s="7">
        <v>0.98950000000000005</v>
      </c>
      <c r="J241">
        <v>525</v>
      </c>
      <c r="K241">
        <v>53550</v>
      </c>
      <c r="L241">
        <v>211386.71</v>
      </c>
      <c r="M241">
        <v>157</v>
      </c>
      <c r="N241">
        <v>337.5</v>
      </c>
      <c r="O241" s="7">
        <v>-0.1333</v>
      </c>
      <c r="P241" s="7">
        <v>0.99950000000000006</v>
      </c>
      <c r="Q241" t="s">
        <v>31</v>
      </c>
    </row>
    <row r="242" spans="1:17">
      <c r="A242" t="s">
        <v>74</v>
      </c>
      <c r="B242" t="s">
        <v>30</v>
      </c>
      <c r="C242" s="6">
        <v>42762.388877314814</v>
      </c>
      <c r="D242">
        <v>239.8</v>
      </c>
      <c r="E242" s="6">
        <v>42765.559016203704</v>
      </c>
      <c r="F242">
        <v>234.65</v>
      </c>
      <c r="G242" s="7">
        <v>-2.1499999999999998E-2</v>
      </c>
      <c r="H242">
        <v>212.89</v>
      </c>
      <c r="I242" s="7">
        <v>1.6999999999999999E-3</v>
      </c>
      <c r="J242">
        <v>525</v>
      </c>
      <c r="K242">
        <v>125895</v>
      </c>
      <c r="L242">
        <v>211599.6</v>
      </c>
      <c r="M242">
        <v>127</v>
      </c>
      <c r="N242">
        <v>1.68</v>
      </c>
      <c r="O242" s="7">
        <v>-0.16370000000000001</v>
      </c>
      <c r="P242" s="7">
        <v>0.31759999999999999</v>
      </c>
      <c r="Q242" t="s">
        <v>31</v>
      </c>
    </row>
    <row r="243" spans="1:17">
      <c r="A243" t="s">
        <v>77</v>
      </c>
      <c r="B243" t="s">
        <v>30</v>
      </c>
      <c r="C243" s="6">
        <v>42766.39234953704</v>
      </c>
      <c r="D243">
        <v>258</v>
      </c>
      <c r="E243" s="6">
        <v>42766.541655092595</v>
      </c>
      <c r="F243">
        <v>281.2</v>
      </c>
      <c r="G243" s="7">
        <v>8.9899999999999994E-2</v>
      </c>
      <c r="H243">
        <v>-15010.8</v>
      </c>
      <c r="I243" s="7">
        <v>-0.1108</v>
      </c>
      <c r="J243">
        <v>525</v>
      </c>
      <c r="K243">
        <v>135450</v>
      </c>
      <c r="L243">
        <v>196588.79999999999</v>
      </c>
      <c r="M243">
        <v>44</v>
      </c>
      <c r="N243">
        <v>-341.15</v>
      </c>
      <c r="O243" s="7">
        <v>-0.1085</v>
      </c>
      <c r="P243" s="7">
        <v>0.1963</v>
      </c>
      <c r="Q243" t="s">
        <v>31</v>
      </c>
    </row>
    <row r="244" spans="1:17">
      <c r="A244" t="s">
        <v>74</v>
      </c>
      <c r="B244" t="s">
        <v>30</v>
      </c>
      <c r="C244" s="6">
        <v>42766.541655092595</v>
      </c>
      <c r="D244">
        <v>232.7</v>
      </c>
      <c r="E244" s="6">
        <v>42766.638877314814</v>
      </c>
      <c r="F244">
        <v>264.05</v>
      </c>
      <c r="G244" s="7">
        <v>0.13469999999999999</v>
      </c>
      <c r="H244">
        <v>-19066.689999999999</v>
      </c>
      <c r="I244" s="7">
        <v>-0.15609999999999999</v>
      </c>
      <c r="J244">
        <v>525</v>
      </c>
      <c r="K244">
        <v>122167.5</v>
      </c>
      <c r="L244">
        <v>177522.11</v>
      </c>
      <c r="M244">
        <v>29</v>
      </c>
      <c r="N244">
        <v>-657.47</v>
      </c>
      <c r="O244" s="7">
        <v>-0.2349</v>
      </c>
      <c r="P244" s="7">
        <v>0.14199999999999999</v>
      </c>
      <c r="Q244" t="s">
        <v>31</v>
      </c>
    </row>
    <row r="245" spans="1:17">
      <c r="A245" t="s">
        <v>77</v>
      </c>
      <c r="B245" t="s">
        <v>30</v>
      </c>
      <c r="C245" s="6">
        <v>42766.638877314814</v>
      </c>
      <c r="D245">
        <v>228.15</v>
      </c>
      <c r="E245" s="6">
        <v>42767.434016203704</v>
      </c>
      <c r="F245">
        <v>265.55</v>
      </c>
      <c r="G245" s="7">
        <v>0.16389999999999999</v>
      </c>
      <c r="H245">
        <v>-22226.93</v>
      </c>
      <c r="I245" s="7">
        <v>-0.18559999999999999</v>
      </c>
      <c r="J245">
        <v>525</v>
      </c>
      <c r="K245">
        <v>119778.75</v>
      </c>
      <c r="L245">
        <v>155295.19</v>
      </c>
      <c r="M245">
        <v>19</v>
      </c>
      <c r="N245">
        <v>-1169.8399999999999</v>
      </c>
      <c r="O245" s="7">
        <v>-0.19350000000000001</v>
      </c>
      <c r="P245" s="7">
        <v>0.21129999999999999</v>
      </c>
      <c r="Q245" t="s">
        <v>31</v>
      </c>
    </row>
    <row r="246" spans="1:17">
      <c r="A246" t="s">
        <v>74</v>
      </c>
      <c r="B246" t="s">
        <v>30</v>
      </c>
      <c r="C246" s="6">
        <v>42767.434016203704</v>
      </c>
      <c r="D246">
        <v>241.9</v>
      </c>
      <c r="E246" s="6">
        <v>42767.489571759259</v>
      </c>
      <c r="F246">
        <v>261.2</v>
      </c>
      <c r="G246" s="7">
        <v>7.9799999999999996E-2</v>
      </c>
      <c r="H246">
        <v>-12773.77</v>
      </c>
      <c r="I246" s="7">
        <v>-0.10059999999999999</v>
      </c>
      <c r="J246">
        <v>525</v>
      </c>
      <c r="K246">
        <v>126997.5</v>
      </c>
      <c r="L246">
        <v>142521.41</v>
      </c>
      <c r="M246">
        <v>17</v>
      </c>
      <c r="N246">
        <v>-751.4</v>
      </c>
      <c r="O246" s="7">
        <v>-0.10730000000000001</v>
      </c>
      <c r="P246" s="7">
        <v>0.23519999999999999</v>
      </c>
      <c r="Q246" t="s">
        <v>31</v>
      </c>
    </row>
    <row r="247" spans="1:17">
      <c r="A247" t="s">
        <v>77</v>
      </c>
      <c r="B247" t="s">
        <v>30</v>
      </c>
      <c r="C247" s="6">
        <v>42767.489571759259</v>
      </c>
      <c r="D247">
        <v>245.8</v>
      </c>
      <c r="E247" s="6">
        <v>42767.541655092595</v>
      </c>
      <c r="F247">
        <v>271.3</v>
      </c>
      <c r="G247" s="7">
        <v>0.1037</v>
      </c>
      <c r="H247">
        <v>-16102.28</v>
      </c>
      <c r="I247" s="7">
        <v>-0.12479999999999999</v>
      </c>
      <c r="J247">
        <v>525</v>
      </c>
      <c r="K247">
        <v>129045</v>
      </c>
      <c r="L247">
        <v>126419.14</v>
      </c>
      <c r="M247">
        <v>16</v>
      </c>
      <c r="N247">
        <v>-1006.39</v>
      </c>
      <c r="O247" s="7">
        <v>-0.13950000000000001</v>
      </c>
      <c r="P247" s="7">
        <v>0.22700000000000001</v>
      </c>
      <c r="Q247" t="s">
        <v>31</v>
      </c>
    </row>
    <row r="248" spans="1:17">
      <c r="A248" t="s">
        <v>87</v>
      </c>
      <c r="B248" t="s">
        <v>30</v>
      </c>
      <c r="C248" s="6">
        <v>42767.541655092595</v>
      </c>
      <c r="D248">
        <v>120.75</v>
      </c>
      <c r="E248" s="6">
        <v>42768.645821759259</v>
      </c>
      <c r="F248">
        <v>0.05</v>
      </c>
      <c r="G248" s="7">
        <v>-0.99960000000000004</v>
      </c>
      <c r="H248">
        <v>62733.3</v>
      </c>
      <c r="I248" s="7">
        <v>0.98960000000000004</v>
      </c>
      <c r="J248">
        <v>525</v>
      </c>
      <c r="K248">
        <v>63393.75</v>
      </c>
      <c r="L248">
        <v>189152.44</v>
      </c>
      <c r="M248">
        <v>108</v>
      </c>
      <c r="N248">
        <v>580.86</v>
      </c>
      <c r="O248" s="7">
        <v>-0.96109999999999995</v>
      </c>
      <c r="P248" s="7">
        <v>0.99960000000000004</v>
      </c>
      <c r="Q248" t="s">
        <v>31</v>
      </c>
    </row>
    <row r="249" spans="1:17">
      <c r="A249" t="s">
        <v>71</v>
      </c>
      <c r="B249" t="s">
        <v>30</v>
      </c>
      <c r="C249" s="6">
        <v>42769.388877314814</v>
      </c>
      <c r="D249">
        <v>201.1</v>
      </c>
      <c r="E249" s="6">
        <v>42773.388877314814</v>
      </c>
      <c r="F249">
        <v>73.5</v>
      </c>
      <c r="G249" s="7">
        <v>-0.63449999999999995</v>
      </c>
      <c r="H249">
        <v>65548.350000000006</v>
      </c>
      <c r="I249" s="7">
        <v>0.62090000000000001</v>
      </c>
      <c r="J249">
        <v>525</v>
      </c>
      <c r="K249">
        <v>105577.5</v>
      </c>
      <c r="L249">
        <v>254700.79</v>
      </c>
      <c r="M249">
        <v>155</v>
      </c>
      <c r="N249">
        <v>422.89</v>
      </c>
      <c r="O249" s="7">
        <v>-0.17929999999999999</v>
      </c>
      <c r="P249" s="7">
        <v>0.77029999999999998</v>
      </c>
      <c r="Q249" t="s">
        <v>31</v>
      </c>
    </row>
    <row r="250" spans="1:17">
      <c r="A250" t="s">
        <v>67</v>
      </c>
      <c r="B250" t="s">
        <v>30</v>
      </c>
      <c r="C250" s="6">
        <v>42773.388877314814</v>
      </c>
      <c r="D250">
        <v>168.1</v>
      </c>
      <c r="E250" s="6">
        <v>42773.524293981478</v>
      </c>
      <c r="F250">
        <v>195.3</v>
      </c>
      <c r="G250" s="7">
        <v>0.1618</v>
      </c>
      <c r="H250">
        <v>-16187.85</v>
      </c>
      <c r="I250" s="7">
        <v>-0.18340000000000001</v>
      </c>
      <c r="J250">
        <v>525</v>
      </c>
      <c r="K250">
        <v>88252.5</v>
      </c>
      <c r="L250">
        <v>238512.94</v>
      </c>
      <c r="M250">
        <v>40</v>
      </c>
      <c r="N250">
        <v>-404.7</v>
      </c>
      <c r="O250" s="7">
        <v>-0.1618</v>
      </c>
      <c r="P250" s="7">
        <v>0.14929999999999999</v>
      </c>
      <c r="Q250" t="s">
        <v>31</v>
      </c>
    </row>
    <row r="251" spans="1:17">
      <c r="A251" t="s">
        <v>67</v>
      </c>
      <c r="B251" t="s">
        <v>30</v>
      </c>
      <c r="C251" s="6">
        <v>42773.61109953704</v>
      </c>
      <c r="D251">
        <v>168.4</v>
      </c>
      <c r="E251" s="6">
        <v>42774.638877314814</v>
      </c>
      <c r="F251">
        <v>95.45</v>
      </c>
      <c r="G251" s="7">
        <v>-0.43319999999999997</v>
      </c>
      <c r="H251">
        <v>36913.54</v>
      </c>
      <c r="I251" s="7">
        <v>0.41749999999999998</v>
      </c>
      <c r="J251">
        <v>525</v>
      </c>
      <c r="K251">
        <v>88410</v>
      </c>
      <c r="L251">
        <v>275426.48</v>
      </c>
      <c r="M251">
        <v>86</v>
      </c>
      <c r="N251">
        <v>429.23</v>
      </c>
      <c r="O251" s="7">
        <v>-7.5999999999999998E-2</v>
      </c>
      <c r="P251" s="7">
        <v>0.83050000000000002</v>
      </c>
      <c r="Q251" t="s">
        <v>31</v>
      </c>
    </row>
    <row r="252" spans="1:17">
      <c r="A252" t="s">
        <v>68</v>
      </c>
      <c r="B252" t="s">
        <v>30</v>
      </c>
      <c r="C252" s="6">
        <v>42774.638877314814</v>
      </c>
      <c r="D252">
        <v>57</v>
      </c>
      <c r="E252" s="6">
        <v>42775.437488425923</v>
      </c>
      <c r="F252">
        <v>152.19999999999999</v>
      </c>
      <c r="G252" s="7">
        <v>1.6701999999999999</v>
      </c>
      <c r="H252">
        <v>-51078.3</v>
      </c>
      <c r="I252" s="7">
        <v>-1.7069000000000001</v>
      </c>
      <c r="J252">
        <v>525</v>
      </c>
      <c r="K252">
        <v>29925</v>
      </c>
      <c r="L252">
        <v>224348.18</v>
      </c>
      <c r="M252">
        <v>20</v>
      </c>
      <c r="N252">
        <v>-2553.92</v>
      </c>
      <c r="O252" s="7">
        <v>-1.6701999999999999</v>
      </c>
      <c r="P252" s="7">
        <v>0.68420000000000003</v>
      </c>
      <c r="Q252" t="s">
        <v>31</v>
      </c>
    </row>
    <row r="253" spans="1:17">
      <c r="A253" t="s">
        <v>608</v>
      </c>
      <c r="B253" t="s">
        <v>30</v>
      </c>
      <c r="C253" s="6">
        <v>42775.440960648149</v>
      </c>
      <c r="D253">
        <v>170</v>
      </c>
      <c r="E253" s="6">
        <v>42775.645821759259</v>
      </c>
      <c r="F253">
        <v>209.5</v>
      </c>
      <c r="G253" s="7">
        <v>0.2324</v>
      </c>
      <c r="H253">
        <v>-22729.88</v>
      </c>
      <c r="I253" s="7">
        <v>-0.25469999999999998</v>
      </c>
      <c r="J253">
        <v>525</v>
      </c>
      <c r="K253">
        <v>89250</v>
      </c>
      <c r="L253">
        <v>201618.3</v>
      </c>
      <c r="M253">
        <v>60</v>
      </c>
      <c r="N253">
        <v>-378.83</v>
      </c>
      <c r="O253" s="7">
        <v>-0.3841</v>
      </c>
      <c r="P253" s="7">
        <v>0.1653</v>
      </c>
      <c r="Q253" t="s">
        <v>31</v>
      </c>
    </row>
    <row r="254" spans="1:17">
      <c r="A254" t="s">
        <v>73</v>
      </c>
      <c r="B254" t="s">
        <v>30</v>
      </c>
      <c r="C254" s="6">
        <v>42776.388877314814</v>
      </c>
      <c r="D254">
        <v>127.55</v>
      </c>
      <c r="E254" s="6">
        <v>42776.572905092595</v>
      </c>
      <c r="F254">
        <v>139.9</v>
      </c>
      <c r="G254" s="7">
        <v>9.6799999999999997E-2</v>
      </c>
      <c r="H254">
        <v>-7887.86</v>
      </c>
      <c r="I254" s="7">
        <v>-0.1178</v>
      </c>
      <c r="J254">
        <v>525</v>
      </c>
      <c r="K254">
        <v>66963.75</v>
      </c>
      <c r="L254">
        <v>193730.44</v>
      </c>
      <c r="M254">
        <v>54</v>
      </c>
      <c r="N254">
        <v>-146.07</v>
      </c>
      <c r="O254" s="7">
        <v>-0.3352</v>
      </c>
      <c r="P254" s="7">
        <v>0.20419999999999999</v>
      </c>
      <c r="Q254" t="s">
        <v>31</v>
      </c>
    </row>
    <row r="255" spans="1:17">
      <c r="A255" t="s">
        <v>89</v>
      </c>
      <c r="B255" t="s">
        <v>30</v>
      </c>
      <c r="C255" s="6">
        <v>42776.572905092595</v>
      </c>
      <c r="D255">
        <v>147.25</v>
      </c>
      <c r="E255" s="6">
        <v>42779.388877314814</v>
      </c>
      <c r="F255">
        <v>177.05</v>
      </c>
      <c r="G255" s="7">
        <v>0.2024</v>
      </c>
      <c r="H255">
        <v>-17347.580000000002</v>
      </c>
      <c r="I255" s="7">
        <v>-0.22439999999999999</v>
      </c>
      <c r="J255">
        <v>525</v>
      </c>
      <c r="K255">
        <v>77306.25</v>
      </c>
      <c r="L255">
        <v>176382.86</v>
      </c>
      <c r="M255">
        <v>25</v>
      </c>
      <c r="N255">
        <v>-693.9</v>
      </c>
      <c r="O255" s="7">
        <v>-0.36909999999999998</v>
      </c>
      <c r="P255" s="7">
        <v>7.7799999999999994E-2</v>
      </c>
      <c r="Q255" t="s">
        <v>31</v>
      </c>
    </row>
    <row r="256" spans="1:17">
      <c r="A256" t="s">
        <v>68</v>
      </c>
      <c r="B256" t="s">
        <v>30</v>
      </c>
      <c r="C256" s="6">
        <v>42779.388877314814</v>
      </c>
      <c r="D256">
        <v>152.35</v>
      </c>
      <c r="E256" s="6">
        <v>42779.472210648149</v>
      </c>
      <c r="F256">
        <v>166.55</v>
      </c>
      <c r="G256" s="7">
        <v>9.3200000000000005E-2</v>
      </c>
      <c r="H256">
        <v>-9129.23</v>
      </c>
      <c r="I256" s="7">
        <v>-0.11409999999999999</v>
      </c>
      <c r="J256">
        <v>525</v>
      </c>
      <c r="K256">
        <v>79983.75</v>
      </c>
      <c r="L256">
        <v>167253.64000000001</v>
      </c>
      <c r="M256">
        <v>25</v>
      </c>
      <c r="N256">
        <v>-365.17</v>
      </c>
      <c r="O256" s="7">
        <v>-0.1792</v>
      </c>
      <c r="P256" s="7">
        <v>0.16900000000000001</v>
      </c>
      <c r="Q256" t="s">
        <v>31</v>
      </c>
    </row>
    <row r="257" spans="1:17">
      <c r="A257" t="s">
        <v>89</v>
      </c>
      <c r="B257" t="s">
        <v>30</v>
      </c>
      <c r="C257" s="6">
        <v>42779.472210648149</v>
      </c>
      <c r="D257">
        <v>139.44999999999999</v>
      </c>
      <c r="E257" s="6">
        <v>42779.586793981478</v>
      </c>
      <c r="F257">
        <v>146.30000000000001</v>
      </c>
      <c r="G257" s="7">
        <v>4.9099999999999998E-2</v>
      </c>
      <c r="H257">
        <v>-5096.4399999999996</v>
      </c>
      <c r="I257" s="7">
        <v>-6.9599999999999995E-2</v>
      </c>
      <c r="J257">
        <v>525</v>
      </c>
      <c r="K257">
        <v>73211.25</v>
      </c>
      <c r="L257">
        <v>162157.20000000001</v>
      </c>
      <c r="M257">
        <v>34</v>
      </c>
      <c r="N257">
        <v>-149.9</v>
      </c>
      <c r="O257" s="7">
        <v>-6.8500000000000005E-2</v>
      </c>
      <c r="P257" s="7">
        <v>0.43419999999999997</v>
      </c>
      <c r="Q257" t="s">
        <v>31</v>
      </c>
    </row>
    <row r="258" spans="1:17">
      <c r="A258" t="s">
        <v>73</v>
      </c>
      <c r="B258" t="s">
        <v>30</v>
      </c>
      <c r="C258" s="6">
        <v>42779.586793981478</v>
      </c>
      <c r="D258">
        <v>95</v>
      </c>
      <c r="E258" s="6">
        <v>42780.48609953704</v>
      </c>
      <c r="F258">
        <v>107</v>
      </c>
      <c r="G258" s="7">
        <v>0.1263</v>
      </c>
      <c r="H258">
        <v>-7360.5</v>
      </c>
      <c r="I258" s="7">
        <v>-0.14760000000000001</v>
      </c>
      <c r="J258">
        <v>525</v>
      </c>
      <c r="K258">
        <v>49875</v>
      </c>
      <c r="L258">
        <v>154796.70000000001</v>
      </c>
      <c r="M258">
        <v>49</v>
      </c>
      <c r="N258">
        <v>-150.21</v>
      </c>
      <c r="O258" s="7">
        <v>-0.26</v>
      </c>
      <c r="P258" s="7">
        <v>0.26419999999999999</v>
      </c>
      <c r="Q258" t="s">
        <v>31</v>
      </c>
    </row>
    <row r="259" spans="1:17">
      <c r="A259" t="s">
        <v>89</v>
      </c>
      <c r="B259" t="s">
        <v>30</v>
      </c>
      <c r="C259" s="6">
        <v>42780.48609953704</v>
      </c>
      <c r="D259">
        <v>120.65</v>
      </c>
      <c r="E259" s="6">
        <v>42780.614571759259</v>
      </c>
      <c r="F259">
        <v>130</v>
      </c>
      <c r="G259" s="7">
        <v>7.7499999999999999E-2</v>
      </c>
      <c r="H259">
        <v>-6224.66</v>
      </c>
      <c r="I259" s="7">
        <v>-9.8299999999999998E-2</v>
      </c>
      <c r="J259">
        <v>525</v>
      </c>
      <c r="K259">
        <v>63341.25</v>
      </c>
      <c r="L259">
        <v>148572.04</v>
      </c>
      <c r="M259">
        <v>38</v>
      </c>
      <c r="N259">
        <v>-163.81</v>
      </c>
      <c r="O259" s="7">
        <v>-8.3699999999999997E-2</v>
      </c>
      <c r="P259" s="7">
        <v>0.22009999999999999</v>
      </c>
      <c r="Q259" t="s">
        <v>31</v>
      </c>
    </row>
    <row r="260" spans="1:17">
      <c r="A260" t="s">
        <v>68</v>
      </c>
      <c r="B260" t="s">
        <v>30</v>
      </c>
      <c r="C260" s="6">
        <v>42780.614571759259</v>
      </c>
      <c r="D260">
        <v>128.6</v>
      </c>
      <c r="E260" s="6">
        <v>42781.475682870368</v>
      </c>
      <c r="F260">
        <v>111.9</v>
      </c>
      <c r="G260" s="7">
        <v>-0.12989999999999999</v>
      </c>
      <c r="H260">
        <v>7504.87</v>
      </c>
      <c r="I260" s="7">
        <v>0.11119999999999999</v>
      </c>
      <c r="J260">
        <v>525</v>
      </c>
      <c r="K260">
        <v>67515</v>
      </c>
      <c r="L260">
        <v>156076.91</v>
      </c>
      <c r="M260">
        <v>38</v>
      </c>
      <c r="N260">
        <v>197.5</v>
      </c>
      <c r="O260" s="7">
        <v>-0.1007</v>
      </c>
      <c r="P260" s="7">
        <v>0.54120000000000001</v>
      </c>
      <c r="Q260" t="s">
        <v>31</v>
      </c>
    </row>
    <row r="261" spans="1:17">
      <c r="A261" t="s">
        <v>89</v>
      </c>
      <c r="B261" t="s">
        <v>30</v>
      </c>
      <c r="C261" s="6">
        <v>42781.475682870368</v>
      </c>
      <c r="D261">
        <v>117.5</v>
      </c>
      <c r="E261" s="6">
        <v>42782.388877314814</v>
      </c>
      <c r="F261">
        <v>55</v>
      </c>
      <c r="G261" s="7">
        <v>-0.53190000000000004</v>
      </c>
      <c r="H261">
        <v>31906.880000000001</v>
      </c>
      <c r="I261" s="7">
        <v>0.51719999999999999</v>
      </c>
      <c r="J261">
        <v>525</v>
      </c>
      <c r="K261">
        <v>61687.5</v>
      </c>
      <c r="L261">
        <v>187983.79</v>
      </c>
      <c r="M261">
        <v>54</v>
      </c>
      <c r="N261">
        <v>590.87</v>
      </c>
      <c r="O261" s="7">
        <v>-0.10639999999999999</v>
      </c>
      <c r="P261" s="7">
        <v>0.53190000000000004</v>
      </c>
      <c r="Q261" t="s">
        <v>31</v>
      </c>
    </row>
    <row r="262" spans="1:17">
      <c r="A262" t="s">
        <v>607</v>
      </c>
      <c r="B262" t="s">
        <v>30</v>
      </c>
      <c r="C262" s="6">
        <v>42782.388877314814</v>
      </c>
      <c r="D262">
        <v>169.9</v>
      </c>
      <c r="E262" s="6">
        <v>42782.399293981478</v>
      </c>
      <c r="F262">
        <v>192</v>
      </c>
      <c r="G262" s="7">
        <v>0.13009999999999999</v>
      </c>
      <c r="H262">
        <v>-13502.47</v>
      </c>
      <c r="I262" s="7">
        <v>-0.15140000000000001</v>
      </c>
      <c r="J262">
        <v>525</v>
      </c>
      <c r="K262">
        <v>89197.5</v>
      </c>
      <c r="L262">
        <v>174481.31</v>
      </c>
      <c r="M262">
        <v>4</v>
      </c>
      <c r="N262">
        <v>-3375.62</v>
      </c>
      <c r="O262" s="7">
        <v>-0.13009999999999999</v>
      </c>
      <c r="P262" s="7">
        <v>0.1636</v>
      </c>
      <c r="Q262" t="s">
        <v>31</v>
      </c>
    </row>
    <row r="263" spans="1:17">
      <c r="A263" t="s">
        <v>608</v>
      </c>
      <c r="B263" t="s">
        <v>30</v>
      </c>
      <c r="C263" s="6">
        <v>42782.399293981478</v>
      </c>
      <c r="D263">
        <v>211.8</v>
      </c>
      <c r="E263" s="6">
        <v>42782.482627314814</v>
      </c>
      <c r="F263">
        <v>257.3</v>
      </c>
      <c r="G263" s="7">
        <v>0.21479999999999999</v>
      </c>
      <c r="H263">
        <v>-26350.28</v>
      </c>
      <c r="I263" s="7">
        <v>-0.23699999999999999</v>
      </c>
      <c r="J263">
        <v>525</v>
      </c>
      <c r="K263">
        <v>111195</v>
      </c>
      <c r="L263">
        <v>148131.04</v>
      </c>
      <c r="M263">
        <v>25</v>
      </c>
      <c r="N263">
        <v>-1054.01</v>
      </c>
      <c r="O263" s="7">
        <v>-0.21479999999999999</v>
      </c>
      <c r="P263" s="7">
        <v>0.1265</v>
      </c>
      <c r="Q263" t="s">
        <v>31</v>
      </c>
    </row>
    <row r="264" spans="1:17">
      <c r="A264" t="s">
        <v>607</v>
      </c>
      <c r="B264" t="s">
        <v>30</v>
      </c>
      <c r="C264" s="6">
        <v>42782.482627314814</v>
      </c>
      <c r="D264">
        <v>127.6</v>
      </c>
      <c r="E264" s="6">
        <v>42783.388877314814</v>
      </c>
      <c r="F264">
        <v>63.85</v>
      </c>
      <c r="G264" s="7">
        <v>-0.49959999999999999</v>
      </c>
      <c r="H264">
        <v>32463.64</v>
      </c>
      <c r="I264" s="7">
        <v>0.48459999999999998</v>
      </c>
      <c r="J264">
        <v>525</v>
      </c>
      <c r="K264">
        <v>66990</v>
      </c>
      <c r="L264">
        <v>180594.67</v>
      </c>
      <c r="M264">
        <v>51</v>
      </c>
      <c r="N264">
        <v>636.54</v>
      </c>
      <c r="O264" s="7">
        <v>-0.183</v>
      </c>
      <c r="P264" s="7">
        <v>0.49959999999999999</v>
      </c>
      <c r="Q264" t="s">
        <v>31</v>
      </c>
    </row>
    <row r="265" spans="1:17">
      <c r="A265" t="s">
        <v>90</v>
      </c>
      <c r="B265" t="s">
        <v>30</v>
      </c>
      <c r="C265" s="6">
        <v>42783.388877314814</v>
      </c>
      <c r="D265">
        <v>523.1</v>
      </c>
      <c r="E265" s="6">
        <v>42783.565960648149</v>
      </c>
      <c r="F265">
        <v>524.70000000000005</v>
      </c>
      <c r="G265" s="7">
        <v>3.0999999999999999E-3</v>
      </c>
      <c r="H265">
        <v>-5435.1</v>
      </c>
      <c r="I265" s="7">
        <v>-2.3099999999999999E-2</v>
      </c>
      <c r="J265">
        <v>450</v>
      </c>
      <c r="K265">
        <v>235394.98</v>
      </c>
      <c r="L265">
        <v>175159.58</v>
      </c>
      <c r="M265">
        <v>52</v>
      </c>
      <c r="N265">
        <v>-104.52</v>
      </c>
      <c r="O265" s="7">
        <v>-0.11360000000000001</v>
      </c>
      <c r="P265" s="7">
        <v>0.3866</v>
      </c>
      <c r="Q265" t="s">
        <v>31</v>
      </c>
    </row>
    <row r="266" spans="1:17">
      <c r="A266" t="s">
        <v>91</v>
      </c>
      <c r="B266" t="s">
        <v>30</v>
      </c>
      <c r="C266" s="6">
        <v>42786.57984953704</v>
      </c>
      <c r="D266">
        <v>122.25</v>
      </c>
      <c r="E266" s="6">
        <v>42788.645821759259</v>
      </c>
      <c r="F266">
        <v>9.5</v>
      </c>
      <c r="G266" s="7">
        <v>-0.92230000000000001</v>
      </c>
      <c r="H266">
        <v>58502.06</v>
      </c>
      <c r="I266" s="7">
        <v>0.91149999999999998</v>
      </c>
      <c r="J266">
        <v>525</v>
      </c>
      <c r="K266">
        <v>64181.25</v>
      </c>
      <c r="L266">
        <v>233661.64</v>
      </c>
      <c r="M266">
        <v>174</v>
      </c>
      <c r="N266">
        <v>336.22</v>
      </c>
      <c r="O266" s="7">
        <v>-8.3799999999999999E-2</v>
      </c>
      <c r="P266" s="7">
        <v>0.9264</v>
      </c>
      <c r="Q266" t="s">
        <v>31</v>
      </c>
    </row>
    <row r="267" spans="1:17">
      <c r="A267" t="s">
        <v>620</v>
      </c>
      <c r="B267" t="s">
        <v>30</v>
      </c>
      <c r="C267" s="6">
        <v>42789.388877314814</v>
      </c>
      <c r="D267">
        <v>157.15</v>
      </c>
      <c r="E267" s="6">
        <v>42789.482627314814</v>
      </c>
      <c r="F267">
        <v>140</v>
      </c>
      <c r="G267" s="7">
        <v>-0.1091</v>
      </c>
      <c r="H267">
        <v>7443.71</v>
      </c>
      <c r="I267" s="7">
        <v>9.0200000000000002E-2</v>
      </c>
      <c r="J267">
        <v>525</v>
      </c>
      <c r="K267">
        <v>82503.75</v>
      </c>
      <c r="L267">
        <v>241105.35</v>
      </c>
      <c r="M267">
        <v>28</v>
      </c>
      <c r="N267">
        <v>265.85000000000002</v>
      </c>
      <c r="O267" s="7">
        <v>-2.1299999999999999E-2</v>
      </c>
      <c r="P267" s="7">
        <v>0.2084</v>
      </c>
      <c r="Q267" t="s">
        <v>31</v>
      </c>
    </row>
    <row r="268" spans="1:17">
      <c r="A268" t="s">
        <v>621</v>
      </c>
      <c r="B268" t="s">
        <v>30</v>
      </c>
      <c r="C268" s="6">
        <v>42789.493043981478</v>
      </c>
      <c r="D268">
        <v>166.15</v>
      </c>
      <c r="E268" s="6">
        <v>42789.600682870368</v>
      </c>
      <c r="F268">
        <v>156.4</v>
      </c>
      <c r="G268" s="7">
        <v>-5.8700000000000002E-2</v>
      </c>
      <c r="H268">
        <v>3425.36</v>
      </c>
      <c r="I268" s="7">
        <v>3.9300000000000002E-2</v>
      </c>
      <c r="J268">
        <v>525</v>
      </c>
      <c r="K268">
        <v>87228.75</v>
      </c>
      <c r="L268">
        <v>244530.71</v>
      </c>
      <c r="M268">
        <v>32</v>
      </c>
      <c r="N268">
        <v>107.04</v>
      </c>
      <c r="O268" s="7">
        <v>-7.7299999999999994E-2</v>
      </c>
      <c r="P268" s="7">
        <v>0.27479999999999999</v>
      </c>
      <c r="Q268" t="s">
        <v>31</v>
      </c>
    </row>
    <row r="269" spans="1:17">
      <c r="A269" t="s">
        <v>620</v>
      </c>
      <c r="B269" t="s">
        <v>30</v>
      </c>
      <c r="C269" s="6">
        <v>42789.600682870368</v>
      </c>
      <c r="D269">
        <v>127.9</v>
      </c>
      <c r="E269" s="6">
        <v>42793.388877314814</v>
      </c>
      <c r="F269">
        <v>97</v>
      </c>
      <c r="G269" s="7">
        <v>-0.24160000000000001</v>
      </c>
      <c r="H269">
        <v>15041.78</v>
      </c>
      <c r="I269" s="7">
        <v>0.224</v>
      </c>
      <c r="J269">
        <v>525</v>
      </c>
      <c r="K269">
        <v>67147.5</v>
      </c>
      <c r="L269">
        <v>259572.49</v>
      </c>
      <c r="M269">
        <v>17</v>
      </c>
      <c r="N269">
        <v>884.81</v>
      </c>
      <c r="O269" s="7">
        <v>-0.29480000000000001</v>
      </c>
      <c r="P269" s="7">
        <v>0.24160000000000001</v>
      </c>
      <c r="Q269" t="s">
        <v>31</v>
      </c>
    </row>
    <row r="270" spans="1:17">
      <c r="A270" t="s">
        <v>94</v>
      </c>
      <c r="B270" t="s">
        <v>30</v>
      </c>
      <c r="C270" s="6">
        <v>42793.388877314814</v>
      </c>
      <c r="D270">
        <v>135.9</v>
      </c>
      <c r="E270" s="6">
        <v>42794.607627314814</v>
      </c>
      <c r="F270">
        <v>51.4</v>
      </c>
      <c r="G270" s="7">
        <v>-0.62180000000000002</v>
      </c>
      <c r="H270">
        <v>43379.18</v>
      </c>
      <c r="I270" s="7">
        <v>0.60799999999999998</v>
      </c>
      <c r="J270">
        <v>525</v>
      </c>
      <c r="K270">
        <v>71347.5</v>
      </c>
      <c r="L270">
        <v>302951.65999999997</v>
      </c>
      <c r="M270">
        <v>141</v>
      </c>
      <c r="N270">
        <v>307.64999999999998</v>
      </c>
      <c r="O270" s="7">
        <v>-4.1200000000000001E-2</v>
      </c>
      <c r="P270" s="7">
        <v>0.71299999999999997</v>
      </c>
      <c r="Q270" t="s">
        <v>31</v>
      </c>
    </row>
    <row r="271" spans="1:17">
      <c r="A271" t="s">
        <v>91</v>
      </c>
      <c r="B271" t="s">
        <v>30</v>
      </c>
      <c r="C271" s="6">
        <v>42794.607627314814</v>
      </c>
      <c r="D271">
        <v>77</v>
      </c>
      <c r="E271" s="6">
        <v>42796.503460648149</v>
      </c>
      <c r="F271">
        <v>1.2</v>
      </c>
      <c r="G271" s="7">
        <v>-0.98440000000000005</v>
      </c>
      <c r="H271">
        <v>39384.449999999997</v>
      </c>
      <c r="I271" s="7">
        <v>0.97430000000000005</v>
      </c>
      <c r="J271">
        <v>525</v>
      </c>
      <c r="K271">
        <v>40425</v>
      </c>
      <c r="L271">
        <v>342336.11</v>
      </c>
      <c r="M271">
        <v>125</v>
      </c>
      <c r="N271">
        <v>315.08</v>
      </c>
      <c r="O271" s="7">
        <v>-0.17599999999999999</v>
      </c>
      <c r="P271" s="7">
        <v>0.99419999999999997</v>
      </c>
      <c r="Q271" t="s">
        <v>31</v>
      </c>
    </row>
    <row r="272" spans="1:17">
      <c r="A272" t="s">
        <v>622</v>
      </c>
      <c r="B272" t="s">
        <v>30</v>
      </c>
      <c r="C272" s="6">
        <v>42796.503460648149</v>
      </c>
      <c r="D272">
        <v>181.2</v>
      </c>
      <c r="E272" s="6">
        <v>42797.388877314814</v>
      </c>
      <c r="F272">
        <v>52.45</v>
      </c>
      <c r="G272" s="7">
        <v>-0.71050000000000002</v>
      </c>
      <c r="H272">
        <v>66367.09</v>
      </c>
      <c r="I272" s="7">
        <v>0.6976</v>
      </c>
      <c r="J272">
        <v>525</v>
      </c>
      <c r="K272">
        <v>95130</v>
      </c>
      <c r="L272">
        <v>408703.2</v>
      </c>
      <c r="M272">
        <v>45</v>
      </c>
      <c r="N272">
        <v>1474.82</v>
      </c>
      <c r="O272" s="7">
        <v>-6.5100000000000005E-2</v>
      </c>
      <c r="P272" s="7">
        <v>0.71550000000000002</v>
      </c>
      <c r="Q272" t="s">
        <v>31</v>
      </c>
    </row>
    <row r="273" spans="1:17">
      <c r="A273" t="s">
        <v>95</v>
      </c>
      <c r="B273" t="s">
        <v>30</v>
      </c>
      <c r="C273" s="6">
        <v>42797.388877314814</v>
      </c>
      <c r="D273">
        <v>154.4</v>
      </c>
      <c r="E273" s="6">
        <v>42800.388877314814</v>
      </c>
      <c r="F273">
        <v>192.95</v>
      </c>
      <c r="G273" s="7">
        <v>0.24970000000000001</v>
      </c>
      <c r="H273">
        <v>-22062.34</v>
      </c>
      <c r="I273" s="7">
        <v>-0.2722</v>
      </c>
      <c r="J273">
        <v>525</v>
      </c>
      <c r="K273">
        <v>81060</v>
      </c>
      <c r="L273">
        <v>386640.86</v>
      </c>
      <c r="M273">
        <v>78</v>
      </c>
      <c r="N273">
        <v>-282.85000000000002</v>
      </c>
      <c r="O273" s="7">
        <v>-0.24970000000000001</v>
      </c>
      <c r="P273" s="7">
        <v>0.182</v>
      </c>
      <c r="Q273" t="s">
        <v>31</v>
      </c>
    </row>
    <row r="274" spans="1:17">
      <c r="A274" t="s">
        <v>91</v>
      </c>
      <c r="B274" t="s">
        <v>30</v>
      </c>
      <c r="C274" s="6">
        <v>42800.388877314814</v>
      </c>
      <c r="D274">
        <v>116</v>
      </c>
      <c r="E274" s="6">
        <v>42800.586793981478</v>
      </c>
      <c r="F274">
        <v>110.2</v>
      </c>
      <c r="G274" s="7">
        <v>-0.05</v>
      </c>
      <c r="H274">
        <v>1857.45</v>
      </c>
      <c r="I274" s="7">
        <v>3.0499999999999999E-2</v>
      </c>
      <c r="J274">
        <v>525</v>
      </c>
      <c r="K274">
        <v>60900</v>
      </c>
      <c r="L274">
        <v>388498.31</v>
      </c>
      <c r="M274">
        <v>58</v>
      </c>
      <c r="N274">
        <v>32.020000000000003</v>
      </c>
      <c r="O274" s="7">
        <v>-0.2409</v>
      </c>
      <c r="P274" s="7">
        <v>0.46379999999999999</v>
      </c>
      <c r="Q274" t="s">
        <v>31</v>
      </c>
    </row>
    <row r="275" spans="1:17">
      <c r="A275" t="s">
        <v>96</v>
      </c>
      <c r="B275" t="s">
        <v>30</v>
      </c>
      <c r="C275" s="6">
        <v>42800.586793981478</v>
      </c>
      <c r="D275">
        <v>131.65</v>
      </c>
      <c r="E275" s="6">
        <v>42801.388877314814</v>
      </c>
      <c r="F275">
        <v>151.6</v>
      </c>
      <c r="G275" s="7">
        <v>0.1515</v>
      </c>
      <c r="H275">
        <v>-11960.81</v>
      </c>
      <c r="I275" s="7">
        <v>-0.1731</v>
      </c>
      <c r="J275">
        <v>525</v>
      </c>
      <c r="K275">
        <v>69116.25</v>
      </c>
      <c r="L275">
        <v>376537.5</v>
      </c>
      <c r="M275">
        <v>21</v>
      </c>
      <c r="N275">
        <v>-569.55999999999995</v>
      </c>
      <c r="O275" s="7">
        <v>-0.36730000000000002</v>
      </c>
      <c r="P275" s="7">
        <v>4.5199999999999997E-2</v>
      </c>
      <c r="Q275" t="s">
        <v>31</v>
      </c>
    </row>
    <row r="276" spans="1:17">
      <c r="A276" t="s">
        <v>97</v>
      </c>
      <c r="B276" t="s">
        <v>30</v>
      </c>
      <c r="C276" s="6">
        <v>42801.388877314814</v>
      </c>
      <c r="D276">
        <v>119.9</v>
      </c>
      <c r="E276" s="6">
        <v>42801.430543981478</v>
      </c>
      <c r="F276">
        <v>125.5</v>
      </c>
      <c r="G276" s="7">
        <v>4.6699999999999998E-2</v>
      </c>
      <c r="H276">
        <v>-4228.3500000000004</v>
      </c>
      <c r="I276" s="7">
        <v>-6.7199999999999996E-2</v>
      </c>
      <c r="J276">
        <v>525</v>
      </c>
      <c r="K276">
        <v>62947.5</v>
      </c>
      <c r="L276">
        <v>372309.15</v>
      </c>
      <c r="M276">
        <v>13</v>
      </c>
      <c r="N276">
        <v>-325.26</v>
      </c>
      <c r="O276" s="7">
        <v>-0.10929999999999999</v>
      </c>
      <c r="P276" s="7">
        <v>0.1993</v>
      </c>
      <c r="Q276" t="s">
        <v>31</v>
      </c>
    </row>
    <row r="277" spans="1:17">
      <c r="A277" t="s">
        <v>96</v>
      </c>
      <c r="B277" t="s">
        <v>30</v>
      </c>
      <c r="C277" s="6">
        <v>42801.430543981478</v>
      </c>
      <c r="D277">
        <v>136.15</v>
      </c>
      <c r="E277" s="6">
        <v>42801.628460648149</v>
      </c>
      <c r="F277">
        <v>134.30000000000001</v>
      </c>
      <c r="G277" s="7">
        <v>-1.3599999999999999E-2</v>
      </c>
      <c r="H277">
        <v>-448.61</v>
      </c>
      <c r="I277" s="7">
        <v>-6.3E-3</v>
      </c>
      <c r="J277">
        <v>525</v>
      </c>
      <c r="K277">
        <v>71478.75</v>
      </c>
      <c r="L277">
        <v>371860.54</v>
      </c>
      <c r="M277">
        <v>58</v>
      </c>
      <c r="N277">
        <v>-7.73</v>
      </c>
      <c r="O277" s="7">
        <v>-7.7899999999999997E-2</v>
      </c>
      <c r="P277" s="7">
        <v>0.21920000000000001</v>
      </c>
      <c r="Q277" t="s">
        <v>31</v>
      </c>
    </row>
    <row r="278" spans="1:17">
      <c r="A278" t="s">
        <v>91</v>
      </c>
      <c r="B278" t="s">
        <v>30</v>
      </c>
      <c r="C278" s="6">
        <v>42801.628460648149</v>
      </c>
      <c r="D278">
        <v>70.55</v>
      </c>
      <c r="E278" s="6">
        <v>42802.461793981478</v>
      </c>
      <c r="F278">
        <v>79.5</v>
      </c>
      <c r="G278" s="7">
        <v>0.12690000000000001</v>
      </c>
      <c r="H278">
        <v>-5486.51</v>
      </c>
      <c r="I278" s="7">
        <v>-0.14810000000000001</v>
      </c>
      <c r="J278">
        <v>525</v>
      </c>
      <c r="K278">
        <v>37038.75</v>
      </c>
      <c r="L278">
        <v>366374.03</v>
      </c>
      <c r="M278">
        <v>30</v>
      </c>
      <c r="N278">
        <v>-182.88</v>
      </c>
      <c r="O278" s="7">
        <v>-0.12690000000000001</v>
      </c>
      <c r="P278" s="7">
        <v>0.45850000000000002</v>
      </c>
      <c r="Q278" t="s">
        <v>31</v>
      </c>
    </row>
    <row r="279" spans="1:17">
      <c r="A279" t="s">
        <v>96</v>
      </c>
      <c r="B279" t="s">
        <v>30</v>
      </c>
      <c r="C279" s="6">
        <v>42802.461793981478</v>
      </c>
      <c r="D279">
        <v>97.55</v>
      </c>
      <c r="E279" s="6">
        <v>42802.555543981478</v>
      </c>
      <c r="F279">
        <v>132.75</v>
      </c>
      <c r="G279" s="7">
        <v>0.36080000000000001</v>
      </c>
      <c r="H279">
        <v>-19689.080000000002</v>
      </c>
      <c r="I279" s="7">
        <v>-0.38440000000000002</v>
      </c>
      <c r="J279">
        <v>525</v>
      </c>
      <c r="K279">
        <v>51213.75</v>
      </c>
      <c r="L279">
        <v>346684.95</v>
      </c>
      <c r="M279">
        <v>28</v>
      </c>
      <c r="N279">
        <v>-703.18</v>
      </c>
      <c r="O279" s="7">
        <v>-0.36080000000000001</v>
      </c>
      <c r="P279" s="7">
        <v>0.32390000000000002</v>
      </c>
      <c r="Q279" t="s">
        <v>31</v>
      </c>
    </row>
    <row r="280" spans="1:17">
      <c r="A280" t="s">
        <v>97</v>
      </c>
      <c r="B280" t="s">
        <v>30</v>
      </c>
      <c r="C280" s="6">
        <v>42802.555543981478</v>
      </c>
      <c r="D280">
        <v>75.5</v>
      </c>
      <c r="E280" s="6">
        <v>42803.569432870368</v>
      </c>
      <c r="F280">
        <v>50.15</v>
      </c>
      <c r="G280" s="7">
        <v>-0.33579999999999999</v>
      </c>
      <c r="H280">
        <v>12649.09</v>
      </c>
      <c r="I280" s="7">
        <v>0.31909999999999999</v>
      </c>
      <c r="J280">
        <v>525</v>
      </c>
      <c r="K280">
        <v>39637.5</v>
      </c>
      <c r="L280">
        <v>359334.04</v>
      </c>
      <c r="M280">
        <v>82</v>
      </c>
      <c r="N280">
        <v>154.26</v>
      </c>
      <c r="O280" s="7">
        <v>-0.53310000000000002</v>
      </c>
      <c r="P280" s="7">
        <v>0.54700000000000004</v>
      </c>
      <c r="Q280" t="s">
        <v>31</v>
      </c>
    </row>
    <row r="281" spans="1:17">
      <c r="A281" t="s">
        <v>623</v>
      </c>
      <c r="B281" t="s">
        <v>30</v>
      </c>
      <c r="C281" s="6">
        <v>42803.569432870368</v>
      </c>
      <c r="D281">
        <v>253.55</v>
      </c>
      <c r="E281" s="6">
        <v>42803.597210648149</v>
      </c>
      <c r="F281">
        <v>271.85000000000002</v>
      </c>
      <c r="G281" s="7">
        <v>7.22E-2</v>
      </c>
      <c r="H281">
        <v>-12365.85</v>
      </c>
      <c r="I281" s="7">
        <v>-9.2899999999999996E-2</v>
      </c>
      <c r="J281">
        <v>525</v>
      </c>
      <c r="K281">
        <v>133113.75</v>
      </c>
      <c r="L281">
        <v>346968.19</v>
      </c>
      <c r="M281">
        <v>9</v>
      </c>
      <c r="N281">
        <v>-1373.98</v>
      </c>
      <c r="O281" s="7">
        <v>-7.22E-2</v>
      </c>
      <c r="P281" s="7">
        <v>6.2100000000000002E-2</v>
      </c>
      <c r="Q281" t="s">
        <v>31</v>
      </c>
    </row>
    <row r="282" spans="1:17">
      <c r="A282" t="s">
        <v>624</v>
      </c>
      <c r="B282" t="s">
        <v>30</v>
      </c>
      <c r="C282" s="6">
        <v>42803.597210648149</v>
      </c>
      <c r="D282">
        <v>226.25</v>
      </c>
      <c r="E282" s="6">
        <v>42804.388877314814</v>
      </c>
      <c r="F282">
        <v>154.85</v>
      </c>
      <c r="G282" s="7">
        <v>-0.31559999999999999</v>
      </c>
      <c r="H282">
        <v>35484.22</v>
      </c>
      <c r="I282" s="7">
        <v>0.29870000000000002</v>
      </c>
      <c r="J282">
        <v>525</v>
      </c>
      <c r="K282">
        <v>118781.25</v>
      </c>
      <c r="L282">
        <v>382452.41</v>
      </c>
      <c r="M282">
        <v>18</v>
      </c>
      <c r="N282">
        <v>1971.35</v>
      </c>
      <c r="O282" s="7">
        <v>-3.7999999999999999E-2</v>
      </c>
      <c r="P282" s="7">
        <v>0.31559999999999999</v>
      </c>
      <c r="Q282" t="s">
        <v>31</v>
      </c>
    </row>
    <row r="283" spans="1:17">
      <c r="A283" t="s">
        <v>99</v>
      </c>
      <c r="B283" t="s">
        <v>30</v>
      </c>
      <c r="C283" s="6">
        <v>42804.388877314814</v>
      </c>
      <c r="D283">
        <v>194.3</v>
      </c>
      <c r="E283" s="6">
        <v>42804.475682870368</v>
      </c>
      <c r="F283">
        <v>227</v>
      </c>
      <c r="G283" s="7">
        <v>0.16830000000000001</v>
      </c>
      <c r="H283">
        <v>-19379.32</v>
      </c>
      <c r="I283" s="7">
        <v>-0.19</v>
      </c>
      <c r="J283">
        <v>525</v>
      </c>
      <c r="K283">
        <v>102007.5</v>
      </c>
      <c r="L283">
        <v>363073.09</v>
      </c>
      <c r="M283">
        <v>26</v>
      </c>
      <c r="N283">
        <v>-745.36</v>
      </c>
      <c r="O283" s="7">
        <v>-0.26090000000000002</v>
      </c>
      <c r="P283" s="7">
        <v>7.0300000000000001E-2</v>
      </c>
      <c r="Q283" t="s">
        <v>31</v>
      </c>
    </row>
    <row r="284" spans="1:17">
      <c r="A284" t="s">
        <v>98</v>
      </c>
      <c r="B284" t="s">
        <v>30</v>
      </c>
      <c r="C284" s="6">
        <v>42804.475682870368</v>
      </c>
      <c r="D284">
        <v>246.85</v>
      </c>
      <c r="E284" s="6">
        <v>42808.388877314814</v>
      </c>
      <c r="F284">
        <v>436.95</v>
      </c>
      <c r="G284" s="7">
        <v>0.77010000000000001</v>
      </c>
      <c r="H284">
        <v>-103392.45</v>
      </c>
      <c r="I284" s="7">
        <v>-0.79779999999999995</v>
      </c>
      <c r="J284">
        <v>525</v>
      </c>
      <c r="K284">
        <v>129596.25</v>
      </c>
      <c r="L284">
        <v>259680.64000000001</v>
      </c>
      <c r="M284">
        <v>53</v>
      </c>
      <c r="N284">
        <v>-1950.8</v>
      </c>
      <c r="O284" s="7">
        <v>-0.90910000000000002</v>
      </c>
      <c r="P284" s="7">
        <v>0.17280000000000001</v>
      </c>
      <c r="Q284" t="s">
        <v>31</v>
      </c>
    </row>
    <row r="285" spans="1:17">
      <c r="A285" t="s">
        <v>100</v>
      </c>
      <c r="B285" t="s">
        <v>30</v>
      </c>
      <c r="C285" s="6">
        <v>42808.388877314814</v>
      </c>
      <c r="D285">
        <v>115.4</v>
      </c>
      <c r="E285" s="6">
        <v>42808.645821759259</v>
      </c>
      <c r="F285">
        <v>108</v>
      </c>
      <c r="G285" s="7">
        <v>-6.4100000000000004E-2</v>
      </c>
      <c r="H285">
        <v>2712.15</v>
      </c>
      <c r="I285" s="7">
        <v>4.48E-2</v>
      </c>
      <c r="J285">
        <v>525</v>
      </c>
      <c r="K285">
        <v>60585</v>
      </c>
      <c r="L285">
        <v>262392.78999999998</v>
      </c>
      <c r="M285">
        <v>75</v>
      </c>
      <c r="N285">
        <v>36.159999999999997</v>
      </c>
      <c r="O285" s="7">
        <v>-0.30370000000000003</v>
      </c>
      <c r="P285" s="7">
        <v>0.34189999999999998</v>
      </c>
      <c r="Q285" t="s">
        <v>31</v>
      </c>
    </row>
    <row r="286" spans="1:17">
      <c r="A286" t="s">
        <v>101</v>
      </c>
      <c r="B286" t="s">
        <v>30</v>
      </c>
      <c r="C286" s="6">
        <v>42809.388877314814</v>
      </c>
      <c r="D286">
        <v>94.2</v>
      </c>
      <c r="E286" s="6">
        <v>42809.54859953704</v>
      </c>
      <c r="F286">
        <v>136.6</v>
      </c>
      <c r="G286" s="7">
        <v>0.4501</v>
      </c>
      <c r="H286">
        <v>-20118.599999999999</v>
      </c>
      <c r="I286" s="7">
        <v>-0.47460000000000002</v>
      </c>
      <c r="J286">
        <v>450</v>
      </c>
      <c r="K286">
        <v>42390</v>
      </c>
      <c r="L286">
        <v>242274.19</v>
      </c>
      <c r="M286">
        <v>47</v>
      </c>
      <c r="N286">
        <v>-428.06</v>
      </c>
      <c r="O286" s="7">
        <v>-0.60140000000000005</v>
      </c>
      <c r="P286" s="7">
        <v>0.1497</v>
      </c>
      <c r="Q286" t="s">
        <v>31</v>
      </c>
    </row>
    <row r="287" spans="1:17">
      <c r="A287" t="s">
        <v>100</v>
      </c>
      <c r="B287" t="s">
        <v>30</v>
      </c>
      <c r="C287" s="6">
        <v>42809.618043981478</v>
      </c>
      <c r="D287">
        <v>58.5</v>
      </c>
      <c r="E287" s="6">
        <v>42810.607627314814</v>
      </c>
      <c r="F287">
        <v>1.7</v>
      </c>
      <c r="G287" s="7">
        <v>-0.97089999999999999</v>
      </c>
      <c r="H287">
        <v>25289.1</v>
      </c>
      <c r="I287" s="7">
        <v>0.96060000000000001</v>
      </c>
      <c r="J287">
        <v>450</v>
      </c>
      <c r="K287">
        <v>26325</v>
      </c>
      <c r="L287">
        <v>267563.28999999998</v>
      </c>
      <c r="M287">
        <v>75</v>
      </c>
      <c r="N287">
        <v>337.19</v>
      </c>
      <c r="O287" s="7">
        <v>-2.7400000000000001E-2</v>
      </c>
      <c r="P287" s="7">
        <v>0.98799999999999999</v>
      </c>
      <c r="Q287" t="s">
        <v>31</v>
      </c>
    </row>
    <row r="288" spans="1:17">
      <c r="A288" t="s">
        <v>625</v>
      </c>
      <c r="B288" t="s">
        <v>30</v>
      </c>
      <c r="C288" s="6">
        <v>42810.607627314814</v>
      </c>
      <c r="D288">
        <v>177.2</v>
      </c>
      <c r="E288" s="6">
        <v>42811.388877314814</v>
      </c>
      <c r="F288">
        <v>161.6</v>
      </c>
      <c r="G288" s="7">
        <v>-8.7999999999999995E-2</v>
      </c>
      <c r="H288">
        <v>5495.4</v>
      </c>
      <c r="I288" s="7">
        <v>6.8900000000000003E-2</v>
      </c>
      <c r="J288">
        <v>450</v>
      </c>
      <c r="K288">
        <v>79740</v>
      </c>
      <c r="L288">
        <v>273058.69</v>
      </c>
      <c r="M288">
        <v>15</v>
      </c>
      <c r="N288">
        <v>366.36</v>
      </c>
      <c r="O288" s="7">
        <v>-0.14080000000000001</v>
      </c>
      <c r="P288" s="7">
        <v>8.7999999999999995E-2</v>
      </c>
      <c r="Q288" t="s">
        <v>31</v>
      </c>
    </row>
    <row r="289" spans="1:17">
      <c r="A289" t="s">
        <v>103</v>
      </c>
      <c r="B289" t="s">
        <v>30</v>
      </c>
      <c r="C289" s="6">
        <v>42811.388877314814</v>
      </c>
      <c r="D289">
        <v>122.7</v>
      </c>
      <c r="E289" s="6">
        <v>42811.39234953704</v>
      </c>
      <c r="F289">
        <v>118.05</v>
      </c>
      <c r="G289" s="7">
        <v>-3.7900000000000003E-2</v>
      </c>
      <c r="H289">
        <v>1009.13</v>
      </c>
      <c r="I289" s="7">
        <v>1.83E-2</v>
      </c>
      <c r="J289">
        <v>450</v>
      </c>
      <c r="K289">
        <v>55215</v>
      </c>
      <c r="L289">
        <v>274067.81</v>
      </c>
      <c r="M289">
        <v>2</v>
      </c>
      <c r="N289">
        <v>504.56</v>
      </c>
      <c r="O289" s="7">
        <v>-8.0999999999999996E-3</v>
      </c>
      <c r="P289" s="7">
        <v>0.24</v>
      </c>
      <c r="Q289" t="s">
        <v>31</v>
      </c>
    </row>
    <row r="290" spans="1:17">
      <c r="A290" t="s">
        <v>102</v>
      </c>
      <c r="B290" t="s">
        <v>30</v>
      </c>
      <c r="C290" s="6">
        <v>42811.39234953704</v>
      </c>
      <c r="D290">
        <v>160.5</v>
      </c>
      <c r="E290" s="6">
        <v>42814.583321759259</v>
      </c>
      <c r="F290">
        <v>75.3</v>
      </c>
      <c r="G290" s="7">
        <v>-0.53080000000000005</v>
      </c>
      <c r="H290">
        <v>37278.9</v>
      </c>
      <c r="I290" s="7">
        <v>0.5161</v>
      </c>
      <c r="J290">
        <v>450</v>
      </c>
      <c r="K290">
        <v>72225</v>
      </c>
      <c r="L290">
        <v>311346.71000000002</v>
      </c>
      <c r="M290">
        <v>133</v>
      </c>
      <c r="N290">
        <v>280.29000000000002</v>
      </c>
      <c r="O290" s="7">
        <v>-5.9200000000000003E-2</v>
      </c>
      <c r="P290" s="7">
        <v>0.59189999999999998</v>
      </c>
      <c r="Q290" t="s">
        <v>31</v>
      </c>
    </row>
    <row r="291" spans="1:17">
      <c r="A291" t="s">
        <v>100</v>
      </c>
      <c r="B291" t="s">
        <v>30</v>
      </c>
      <c r="C291" s="6">
        <v>42814.583321759259</v>
      </c>
      <c r="D291">
        <v>75.849999999999994</v>
      </c>
      <c r="E291" s="6">
        <v>42814.631932870368</v>
      </c>
      <c r="F291">
        <v>77.5</v>
      </c>
      <c r="G291" s="7">
        <v>2.18E-2</v>
      </c>
      <c r="H291">
        <v>-1671.34</v>
      </c>
      <c r="I291" s="7">
        <v>-4.2000000000000003E-2</v>
      </c>
      <c r="J291">
        <v>525</v>
      </c>
      <c r="K291">
        <v>39821.25</v>
      </c>
      <c r="L291">
        <v>309675.38</v>
      </c>
      <c r="M291">
        <v>15</v>
      </c>
      <c r="N291">
        <v>-111.42</v>
      </c>
      <c r="O291" s="7">
        <v>-5.74E-2</v>
      </c>
      <c r="P291" s="7">
        <v>8.6400000000000005E-2</v>
      </c>
      <c r="Q291" t="s">
        <v>31</v>
      </c>
    </row>
    <row r="292" spans="1:17">
      <c r="A292" t="s">
        <v>101</v>
      </c>
      <c r="B292" t="s">
        <v>30</v>
      </c>
      <c r="C292" s="6">
        <v>42814.631932870368</v>
      </c>
      <c r="D292">
        <v>118.05</v>
      </c>
      <c r="E292" s="6">
        <v>42815.388877314814</v>
      </c>
      <c r="F292">
        <v>112</v>
      </c>
      <c r="G292" s="7">
        <v>-5.1200000000000002E-2</v>
      </c>
      <c r="H292">
        <v>1968.49</v>
      </c>
      <c r="I292" s="7">
        <v>3.1800000000000002E-2</v>
      </c>
      <c r="J292">
        <v>525</v>
      </c>
      <c r="K292">
        <v>61976.25</v>
      </c>
      <c r="L292">
        <v>311643.86</v>
      </c>
      <c r="M292">
        <v>8</v>
      </c>
      <c r="N292">
        <v>246.06</v>
      </c>
      <c r="O292" s="7">
        <v>-8.2199999999999995E-2</v>
      </c>
      <c r="P292" s="7">
        <v>5.1200000000000002E-2</v>
      </c>
      <c r="Q292" t="s">
        <v>31</v>
      </c>
    </row>
    <row r="293" spans="1:17">
      <c r="A293" t="s">
        <v>100</v>
      </c>
      <c r="B293" t="s">
        <v>30</v>
      </c>
      <c r="C293" s="6">
        <v>42815.388877314814</v>
      </c>
      <c r="D293">
        <v>58.9</v>
      </c>
      <c r="E293" s="6">
        <v>42815.39234953704</v>
      </c>
      <c r="F293">
        <v>66</v>
      </c>
      <c r="G293" s="7">
        <v>0.1205</v>
      </c>
      <c r="H293">
        <v>-4383.2299999999996</v>
      </c>
      <c r="I293" s="7">
        <v>-0.14169999999999999</v>
      </c>
      <c r="J293">
        <v>525</v>
      </c>
      <c r="K293">
        <v>30922.5</v>
      </c>
      <c r="L293">
        <v>307260.64</v>
      </c>
      <c r="M293">
        <v>2</v>
      </c>
      <c r="N293">
        <v>-2191.61</v>
      </c>
      <c r="O293" s="7">
        <v>-0.1537</v>
      </c>
      <c r="P293" s="7">
        <v>2.2100000000000002E-2</v>
      </c>
      <c r="Q293" t="s">
        <v>31</v>
      </c>
    </row>
    <row r="294" spans="1:17">
      <c r="A294" t="s">
        <v>101</v>
      </c>
      <c r="B294" t="s">
        <v>30</v>
      </c>
      <c r="C294" s="6">
        <v>42815.39234953704</v>
      </c>
      <c r="D294">
        <v>101.05</v>
      </c>
      <c r="E294" s="6">
        <v>42815.645821759259</v>
      </c>
      <c r="F294">
        <v>64</v>
      </c>
      <c r="G294" s="7">
        <v>-0.36670000000000003</v>
      </c>
      <c r="H294">
        <v>18584.740000000002</v>
      </c>
      <c r="I294" s="7">
        <v>0.3503</v>
      </c>
      <c r="J294">
        <v>525</v>
      </c>
      <c r="K294">
        <v>53051.25</v>
      </c>
      <c r="L294">
        <v>325845.38</v>
      </c>
      <c r="M294">
        <v>74</v>
      </c>
      <c r="N294">
        <v>251.15</v>
      </c>
      <c r="O294" s="7">
        <v>-0.1084</v>
      </c>
      <c r="P294" s="7">
        <v>0.61009999999999998</v>
      </c>
      <c r="Q294" t="s">
        <v>31</v>
      </c>
    </row>
    <row r="295" spans="1:17">
      <c r="A295" t="s">
        <v>92</v>
      </c>
      <c r="B295" t="s">
        <v>30</v>
      </c>
      <c r="C295" s="6">
        <v>42816.388877314814</v>
      </c>
      <c r="D295">
        <v>68.599999999999994</v>
      </c>
      <c r="E295" s="6">
        <v>42817.388877314814</v>
      </c>
      <c r="F295">
        <v>19.399999999999999</v>
      </c>
      <c r="G295" s="7">
        <v>-0.71719999999999995</v>
      </c>
      <c r="H295">
        <v>25368</v>
      </c>
      <c r="I295" s="7">
        <v>0.70440000000000003</v>
      </c>
      <c r="J295">
        <v>525</v>
      </c>
      <c r="K295">
        <v>36015</v>
      </c>
      <c r="L295">
        <v>351213.38</v>
      </c>
      <c r="M295">
        <v>78</v>
      </c>
      <c r="N295">
        <v>325.23</v>
      </c>
      <c r="O295" s="7">
        <v>-0.31850000000000001</v>
      </c>
      <c r="P295" s="7">
        <v>0.71719999999999995</v>
      </c>
      <c r="Q295" t="s">
        <v>31</v>
      </c>
    </row>
    <row r="296" spans="1:17">
      <c r="A296" t="s">
        <v>622</v>
      </c>
      <c r="B296" t="s">
        <v>30</v>
      </c>
      <c r="C296" s="6">
        <v>42817.388877314814</v>
      </c>
      <c r="D296">
        <v>202.6</v>
      </c>
      <c r="E296" s="6">
        <v>42817.458321759259</v>
      </c>
      <c r="F296">
        <v>195.1</v>
      </c>
      <c r="G296" s="7">
        <v>-3.6999999999999998E-2</v>
      </c>
      <c r="H296">
        <v>1849.57</v>
      </c>
      <c r="I296" s="7">
        <v>1.7399999999999999E-2</v>
      </c>
      <c r="J296">
        <v>525</v>
      </c>
      <c r="K296">
        <v>106365</v>
      </c>
      <c r="L296">
        <v>353062.95</v>
      </c>
      <c r="M296">
        <v>21</v>
      </c>
      <c r="N296">
        <v>88.07</v>
      </c>
      <c r="O296" s="7">
        <v>-6.1199999999999997E-2</v>
      </c>
      <c r="P296" s="7">
        <v>0.20680000000000001</v>
      </c>
      <c r="Q296" t="s">
        <v>31</v>
      </c>
    </row>
    <row r="297" spans="1:17">
      <c r="A297" t="s">
        <v>622</v>
      </c>
      <c r="B297" t="s">
        <v>30</v>
      </c>
      <c r="C297" s="6">
        <v>42817.538182870368</v>
      </c>
      <c r="D297">
        <v>170.15</v>
      </c>
      <c r="E297" s="6">
        <v>42817.597210648149</v>
      </c>
      <c r="F297">
        <v>191.55</v>
      </c>
      <c r="G297" s="7">
        <v>0.1258</v>
      </c>
      <c r="H297">
        <v>-13133.93</v>
      </c>
      <c r="I297" s="7">
        <v>-0.14699999999999999</v>
      </c>
      <c r="J297">
        <v>525</v>
      </c>
      <c r="K297">
        <v>89328.75</v>
      </c>
      <c r="L297">
        <v>339929.03</v>
      </c>
      <c r="M297">
        <v>18</v>
      </c>
      <c r="N297">
        <v>-729.66</v>
      </c>
      <c r="O297" s="7">
        <v>-0.1258</v>
      </c>
      <c r="P297" s="7">
        <v>5.2900000000000003E-2</v>
      </c>
      <c r="Q297" t="s">
        <v>31</v>
      </c>
    </row>
    <row r="298" spans="1:17">
      <c r="A298" t="s">
        <v>621</v>
      </c>
      <c r="B298" t="s">
        <v>30</v>
      </c>
      <c r="C298" s="6">
        <v>42817.604155092595</v>
      </c>
      <c r="D298">
        <v>144.5</v>
      </c>
      <c r="E298" s="6">
        <v>42818.388877314814</v>
      </c>
      <c r="F298">
        <v>90</v>
      </c>
      <c r="G298" s="7">
        <v>-0.37719999999999998</v>
      </c>
      <c r="H298">
        <v>27381.38</v>
      </c>
      <c r="I298" s="7">
        <v>0.3609</v>
      </c>
      <c r="J298">
        <v>525</v>
      </c>
      <c r="K298">
        <v>75862.5</v>
      </c>
      <c r="L298">
        <v>367310.4</v>
      </c>
      <c r="M298">
        <v>16</v>
      </c>
      <c r="N298">
        <v>1711.34</v>
      </c>
      <c r="O298" s="7">
        <v>-8.1000000000000003E-2</v>
      </c>
      <c r="P298" s="7">
        <v>0.37719999999999998</v>
      </c>
      <c r="Q298" t="s">
        <v>31</v>
      </c>
    </row>
    <row r="299" spans="1:17">
      <c r="A299" t="s">
        <v>90</v>
      </c>
      <c r="B299" t="s">
        <v>30</v>
      </c>
      <c r="C299" s="6">
        <v>42818.388877314814</v>
      </c>
      <c r="D299">
        <v>131.94999999999999</v>
      </c>
      <c r="E299" s="6">
        <v>42821.420127314814</v>
      </c>
      <c r="F299">
        <v>91.55</v>
      </c>
      <c r="G299" s="7">
        <v>-0.30620000000000003</v>
      </c>
      <c r="H299">
        <v>20036.62</v>
      </c>
      <c r="I299" s="7">
        <v>0.28920000000000001</v>
      </c>
      <c r="J299">
        <v>525</v>
      </c>
      <c r="K299">
        <v>69273.75</v>
      </c>
      <c r="L299">
        <v>387347.03</v>
      </c>
      <c r="M299">
        <v>87</v>
      </c>
      <c r="N299">
        <v>230.31</v>
      </c>
      <c r="O299" s="7">
        <v>-9.0200000000000002E-2</v>
      </c>
      <c r="P299" s="7">
        <v>0.56610000000000005</v>
      </c>
      <c r="Q299" t="s">
        <v>31</v>
      </c>
    </row>
    <row r="300" spans="1:17">
      <c r="A300" t="s">
        <v>101</v>
      </c>
      <c r="B300" t="s">
        <v>30</v>
      </c>
      <c r="C300" s="6">
        <v>42821.420127314814</v>
      </c>
      <c r="D300">
        <v>112.8</v>
      </c>
      <c r="E300" s="6">
        <v>42821.593738425923</v>
      </c>
      <c r="F300">
        <v>117.45</v>
      </c>
      <c r="G300" s="7">
        <v>4.1200000000000001E-2</v>
      </c>
      <c r="H300">
        <v>-3650.06</v>
      </c>
      <c r="I300" s="7">
        <v>-6.1600000000000002E-2</v>
      </c>
      <c r="J300">
        <v>525</v>
      </c>
      <c r="K300">
        <v>59220</v>
      </c>
      <c r="L300">
        <v>383696.96</v>
      </c>
      <c r="M300">
        <v>51</v>
      </c>
      <c r="N300">
        <v>-71.569999999999993</v>
      </c>
      <c r="O300" s="7">
        <v>-0.1042</v>
      </c>
      <c r="P300" s="7">
        <v>0.36209999999999998</v>
      </c>
      <c r="Q300" t="s">
        <v>31</v>
      </c>
    </row>
    <row r="301" spans="1:17">
      <c r="A301" t="s">
        <v>100</v>
      </c>
      <c r="B301" t="s">
        <v>30</v>
      </c>
      <c r="C301" s="6">
        <v>42821.593738425923</v>
      </c>
      <c r="D301">
        <v>110.8</v>
      </c>
      <c r="E301" s="6">
        <v>42824.624988425923</v>
      </c>
      <c r="F301">
        <v>0.15</v>
      </c>
      <c r="G301" s="7">
        <v>-0.99860000000000004</v>
      </c>
      <c r="H301">
        <v>57508.76</v>
      </c>
      <c r="I301" s="7">
        <v>0.98860000000000003</v>
      </c>
      <c r="J301">
        <v>525</v>
      </c>
      <c r="K301">
        <v>58170</v>
      </c>
      <c r="L301">
        <v>441205.73</v>
      </c>
      <c r="M301">
        <v>241</v>
      </c>
      <c r="N301">
        <v>238.63</v>
      </c>
      <c r="O301" s="7">
        <v>-0.1191</v>
      </c>
      <c r="P301" s="7">
        <v>0.99909999999999999</v>
      </c>
      <c r="Q301" t="s">
        <v>31</v>
      </c>
    </row>
    <row r="302" spans="1:17">
      <c r="A302" t="s">
        <v>626</v>
      </c>
      <c r="B302" t="s">
        <v>30</v>
      </c>
      <c r="C302" s="6">
        <v>42824.624988425923</v>
      </c>
      <c r="D302">
        <v>131</v>
      </c>
      <c r="E302" s="6">
        <v>42824.628460648149</v>
      </c>
      <c r="F302">
        <v>158.55000000000001</v>
      </c>
      <c r="G302" s="7">
        <v>0.21029999999999999</v>
      </c>
      <c r="H302">
        <v>-13700.48</v>
      </c>
      <c r="I302" s="7">
        <v>-0.2324</v>
      </c>
      <c r="J302">
        <v>450</v>
      </c>
      <c r="K302">
        <v>58950</v>
      </c>
      <c r="L302">
        <v>427505.25</v>
      </c>
      <c r="M302">
        <v>2</v>
      </c>
      <c r="N302">
        <v>-6850.24</v>
      </c>
      <c r="O302" s="7">
        <v>-0.21029999999999999</v>
      </c>
      <c r="P302" s="7">
        <v>8.7800000000000003E-2</v>
      </c>
      <c r="Q302" t="s">
        <v>31</v>
      </c>
    </row>
    <row r="303" spans="1:17">
      <c r="A303" t="s">
        <v>627</v>
      </c>
      <c r="B303" t="s">
        <v>30</v>
      </c>
      <c r="C303" s="6">
        <v>42824.631932870368</v>
      </c>
      <c r="D303">
        <v>200.7</v>
      </c>
      <c r="E303" s="6">
        <v>42825.388877314814</v>
      </c>
      <c r="F303">
        <v>212</v>
      </c>
      <c r="G303" s="7">
        <v>5.6300000000000003E-2</v>
      </c>
      <c r="H303">
        <v>-6942.15</v>
      </c>
      <c r="I303" s="7">
        <v>-7.6899999999999996E-2</v>
      </c>
      <c r="J303">
        <v>450</v>
      </c>
      <c r="K303">
        <v>90315</v>
      </c>
      <c r="L303">
        <v>420563.1</v>
      </c>
      <c r="M303">
        <v>8</v>
      </c>
      <c r="N303">
        <v>-867.77</v>
      </c>
      <c r="O303" s="7">
        <v>-5.6300000000000003E-2</v>
      </c>
      <c r="P303" s="7">
        <v>8.4699999999999998E-2</v>
      </c>
      <c r="Q303" t="s">
        <v>31</v>
      </c>
    </row>
    <row r="304" spans="1:17">
      <c r="A304" t="s">
        <v>104</v>
      </c>
      <c r="B304" t="s">
        <v>30</v>
      </c>
      <c r="C304" s="6">
        <v>42825.388877314814</v>
      </c>
      <c r="D304">
        <v>157.4</v>
      </c>
      <c r="E304" s="6">
        <v>42825.444432870368</v>
      </c>
      <c r="F304">
        <v>138.15</v>
      </c>
      <c r="G304" s="7">
        <v>-0.12230000000000001</v>
      </c>
      <c r="H304">
        <v>7332.53</v>
      </c>
      <c r="I304" s="7">
        <v>0.10349999999999999</v>
      </c>
      <c r="J304">
        <v>450</v>
      </c>
      <c r="K304">
        <v>70830</v>
      </c>
      <c r="L304">
        <v>427895.63</v>
      </c>
      <c r="M304">
        <v>17</v>
      </c>
      <c r="N304">
        <v>431.33</v>
      </c>
      <c r="O304" s="7">
        <v>-7.9699999999999993E-2</v>
      </c>
      <c r="P304" s="7">
        <v>0.23760000000000001</v>
      </c>
      <c r="Q304" t="s">
        <v>31</v>
      </c>
    </row>
    <row r="305" spans="1:17">
      <c r="A305" t="s">
        <v>105</v>
      </c>
      <c r="B305" t="s">
        <v>30</v>
      </c>
      <c r="C305" s="6">
        <v>42825.444432870368</v>
      </c>
      <c r="D305">
        <v>147.85</v>
      </c>
      <c r="E305" s="6">
        <v>42828.503460648149</v>
      </c>
      <c r="F305">
        <v>112.25</v>
      </c>
      <c r="G305" s="7">
        <v>-0.24079999999999999</v>
      </c>
      <c r="H305">
        <v>14849.55</v>
      </c>
      <c r="I305" s="7">
        <v>0.22320000000000001</v>
      </c>
      <c r="J305">
        <v>450</v>
      </c>
      <c r="K305">
        <v>66532.5</v>
      </c>
      <c r="L305">
        <v>442745.17</v>
      </c>
      <c r="M305">
        <v>95</v>
      </c>
      <c r="N305">
        <v>156.31</v>
      </c>
      <c r="O305" s="7">
        <v>-0.14369999999999999</v>
      </c>
      <c r="P305" s="7">
        <v>0.42309999999999998</v>
      </c>
      <c r="Q305" t="s">
        <v>31</v>
      </c>
    </row>
    <row r="306" spans="1:17">
      <c r="A306" t="s">
        <v>104</v>
      </c>
      <c r="B306" t="s">
        <v>30</v>
      </c>
      <c r="C306" s="6">
        <v>42828.503460648149</v>
      </c>
      <c r="D306">
        <v>124.2</v>
      </c>
      <c r="E306" s="6">
        <v>42831.388877314814</v>
      </c>
      <c r="F306">
        <v>33.35</v>
      </c>
      <c r="G306" s="7">
        <v>-0.73150000000000004</v>
      </c>
      <c r="H306">
        <v>40173.53</v>
      </c>
      <c r="I306" s="7">
        <v>0.71879999999999999</v>
      </c>
      <c r="J306">
        <v>450</v>
      </c>
      <c r="K306">
        <v>55890</v>
      </c>
      <c r="L306">
        <v>482918.7</v>
      </c>
      <c r="M306">
        <v>122</v>
      </c>
      <c r="N306">
        <v>329.29</v>
      </c>
      <c r="O306" s="7">
        <v>-8.9399999999999993E-2</v>
      </c>
      <c r="P306" s="7">
        <v>0.86880000000000002</v>
      </c>
      <c r="Q306" t="s">
        <v>31</v>
      </c>
    </row>
    <row r="307" spans="1:17">
      <c r="A307" t="s">
        <v>628</v>
      </c>
      <c r="B307" t="s">
        <v>30</v>
      </c>
      <c r="C307" s="6">
        <v>42831.388877314814</v>
      </c>
      <c r="D307">
        <v>142</v>
      </c>
      <c r="E307" s="6">
        <v>42831.607627314814</v>
      </c>
      <c r="F307">
        <v>151.94999999999999</v>
      </c>
      <c r="G307" s="7">
        <v>7.0099999999999996E-2</v>
      </c>
      <c r="H307">
        <v>-5800.27</v>
      </c>
      <c r="I307" s="7">
        <v>-9.0800000000000006E-2</v>
      </c>
      <c r="J307">
        <v>450</v>
      </c>
      <c r="K307">
        <v>63900</v>
      </c>
      <c r="L307">
        <v>477118.42</v>
      </c>
      <c r="M307">
        <v>64</v>
      </c>
      <c r="N307">
        <v>-90.63</v>
      </c>
      <c r="O307" s="7">
        <v>-0.1275</v>
      </c>
      <c r="P307" s="7">
        <v>0.25280000000000002</v>
      </c>
      <c r="Q307" t="s">
        <v>31</v>
      </c>
    </row>
    <row r="308" spans="1:17">
      <c r="A308" t="s">
        <v>627</v>
      </c>
      <c r="B308" t="s">
        <v>30</v>
      </c>
      <c r="C308" s="6">
        <v>42831.607627314814</v>
      </c>
      <c r="D308">
        <v>132.65</v>
      </c>
      <c r="E308" s="6">
        <v>42832.388877314814</v>
      </c>
      <c r="F308">
        <v>142</v>
      </c>
      <c r="G308" s="7">
        <v>7.0499999999999993E-2</v>
      </c>
      <c r="H308">
        <v>-5443.42</v>
      </c>
      <c r="I308" s="7">
        <v>-9.1200000000000003E-2</v>
      </c>
      <c r="J308">
        <v>450</v>
      </c>
      <c r="K308">
        <v>59692.5</v>
      </c>
      <c r="L308">
        <v>471675</v>
      </c>
      <c r="M308">
        <v>15</v>
      </c>
      <c r="N308">
        <v>-362.89</v>
      </c>
      <c r="O308" s="7">
        <v>-0.61890000000000001</v>
      </c>
      <c r="P308" s="7">
        <v>0.20810000000000001</v>
      </c>
      <c r="Q308" t="s">
        <v>31</v>
      </c>
    </row>
    <row r="309" spans="1:17">
      <c r="A309" t="s">
        <v>106</v>
      </c>
      <c r="B309" t="s">
        <v>30</v>
      </c>
      <c r="C309" s="6">
        <v>42832.388877314814</v>
      </c>
      <c r="D309">
        <v>107</v>
      </c>
      <c r="E309" s="6">
        <v>42832.586793981478</v>
      </c>
      <c r="F309">
        <v>101.55</v>
      </c>
      <c r="G309" s="7">
        <v>-5.0900000000000001E-2</v>
      </c>
      <c r="H309">
        <v>1514.03</v>
      </c>
      <c r="I309" s="7">
        <v>3.1399999999999997E-2</v>
      </c>
      <c r="J309">
        <v>450</v>
      </c>
      <c r="K309">
        <v>48150</v>
      </c>
      <c r="L309">
        <v>473189.02</v>
      </c>
      <c r="M309">
        <v>58</v>
      </c>
      <c r="N309">
        <v>26.1</v>
      </c>
      <c r="O309" s="7">
        <v>-8.3599999999999994E-2</v>
      </c>
      <c r="P309" s="7">
        <v>0.214</v>
      </c>
      <c r="Q309" t="s">
        <v>31</v>
      </c>
    </row>
    <row r="310" spans="1:17">
      <c r="A310" t="s">
        <v>107</v>
      </c>
      <c r="B310" t="s">
        <v>30</v>
      </c>
      <c r="C310" s="6">
        <v>42832.586793981478</v>
      </c>
      <c r="D310">
        <v>125.75</v>
      </c>
      <c r="E310" s="6">
        <v>42832.614571759259</v>
      </c>
      <c r="F310">
        <v>163.85</v>
      </c>
      <c r="G310" s="7">
        <v>0.30299999999999999</v>
      </c>
      <c r="H310">
        <v>-18448.2</v>
      </c>
      <c r="I310" s="7">
        <v>-0.32600000000000001</v>
      </c>
      <c r="J310">
        <v>450</v>
      </c>
      <c r="K310">
        <v>56587.5</v>
      </c>
      <c r="L310">
        <v>454740.82</v>
      </c>
      <c r="M310">
        <v>9</v>
      </c>
      <c r="N310">
        <v>-2049.8000000000002</v>
      </c>
      <c r="O310" s="7">
        <v>-0.30299999999999999</v>
      </c>
      <c r="P310" s="7">
        <v>9.3399999999999997E-2</v>
      </c>
      <c r="Q310" t="s">
        <v>31</v>
      </c>
    </row>
    <row r="311" spans="1:17">
      <c r="A311" t="s">
        <v>105</v>
      </c>
      <c r="B311" t="s">
        <v>30</v>
      </c>
      <c r="C311" s="6">
        <v>42832.614571759259</v>
      </c>
      <c r="D311">
        <v>117.15</v>
      </c>
      <c r="E311" s="6">
        <v>42835.51734953704</v>
      </c>
      <c r="F311">
        <v>80</v>
      </c>
      <c r="G311" s="7">
        <v>-0.31709999999999999</v>
      </c>
      <c r="H311">
        <v>15830.33</v>
      </c>
      <c r="I311" s="7">
        <v>0.30030000000000001</v>
      </c>
      <c r="J311">
        <v>450</v>
      </c>
      <c r="K311">
        <v>52717.5</v>
      </c>
      <c r="L311">
        <v>470571.15</v>
      </c>
      <c r="M311">
        <v>50</v>
      </c>
      <c r="N311">
        <v>316.61</v>
      </c>
      <c r="O311" s="7">
        <v>-0.15240000000000001</v>
      </c>
      <c r="P311" s="7">
        <v>0.5262</v>
      </c>
      <c r="Q311" t="s">
        <v>31</v>
      </c>
    </row>
    <row r="312" spans="1:17">
      <c r="A312" t="s">
        <v>104</v>
      </c>
      <c r="B312" t="s">
        <v>30</v>
      </c>
      <c r="C312" s="6">
        <v>42835.51734953704</v>
      </c>
      <c r="D312">
        <v>121</v>
      </c>
      <c r="E312" s="6">
        <v>42837.409710648149</v>
      </c>
      <c r="F312">
        <v>45.5</v>
      </c>
      <c r="G312" s="7">
        <v>-0.624</v>
      </c>
      <c r="H312">
        <v>33225.75</v>
      </c>
      <c r="I312" s="7">
        <v>0.61019999999999996</v>
      </c>
      <c r="J312">
        <v>450</v>
      </c>
      <c r="K312">
        <v>54450</v>
      </c>
      <c r="L312">
        <v>503796.9</v>
      </c>
      <c r="M312">
        <v>124</v>
      </c>
      <c r="N312">
        <v>267.95</v>
      </c>
      <c r="O312" s="7">
        <v>-0.13139999999999999</v>
      </c>
      <c r="P312" s="7">
        <v>0.90039999999999998</v>
      </c>
      <c r="Q312" t="s">
        <v>31</v>
      </c>
    </row>
    <row r="313" spans="1:17">
      <c r="A313" t="s">
        <v>106</v>
      </c>
      <c r="B313" t="s">
        <v>30</v>
      </c>
      <c r="C313" s="6">
        <v>42837.409710648149</v>
      </c>
      <c r="D313">
        <v>81.8</v>
      </c>
      <c r="E313" s="6">
        <v>42837.513877314814</v>
      </c>
      <c r="F313">
        <v>118.75</v>
      </c>
      <c r="G313" s="7">
        <v>0.45169999999999999</v>
      </c>
      <c r="H313">
        <v>-17529.97</v>
      </c>
      <c r="I313" s="7">
        <v>-0.47620000000000001</v>
      </c>
      <c r="J313">
        <v>450</v>
      </c>
      <c r="K313">
        <v>36810</v>
      </c>
      <c r="L313">
        <v>486266.93</v>
      </c>
      <c r="M313">
        <v>31</v>
      </c>
      <c r="N313">
        <v>-565.48</v>
      </c>
      <c r="O313" s="7">
        <v>-0.49080000000000001</v>
      </c>
      <c r="P313" s="7">
        <v>0.35210000000000002</v>
      </c>
      <c r="Q313" t="s">
        <v>31</v>
      </c>
    </row>
    <row r="314" spans="1:17">
      <c r="A314" t="s">
        <v>108</v>
      </c>
      <c r="B314" t="s">
        <v>30</v>
      </c>
      <c r="C314" s="6">
        <v>42837.513877314814</v>
      </c>
      <c r="D314">
        <v>78.900000000000006</v>
      </c>
      <c r="E314" s="6">
        <v>42837.645821759259</v>
      </c>
      <c r="F314">
        <v>68.75</v>
      </c>
      <c r="G314" s="7">
        <v>-0.12859999999999999</v>
      </c>
      <c r="H314">
        <v>3903.08</v>
      </c>
      <c r="I314" s="7">
        <v>0.1099</v>
      </c>
      <c r="J314">
        <v>450</v>
      </c>
      <c r="K314">
        <v>35505</v>
      </c>
      <c r="L314">
        <v>490170</v>
      </c>
      <c r="M314">
        <v>39</v>
      </c>
      <c r="N314">
        <v>100.08</v>
      </c>
      <c r="O314" s="7">
        <v>-0.29089999999999999</v>
      </c>
      <c r="P314" s="7">
        <v>0.51839999999999997</v>
      </c>
      <c r="Q314" t="s">
        <v>31</v>
      </c>
    </row>
    <row r="315" spans="1:17">
      <c r="A315" t="s">
        <v>629</v>
      </c>
      <c r="B315" t="s">
        <v>30</v>
      </c>
      <c r="C315" s="6">
        <v>42838.388877314814</v>
      </c>
      <c r="D315">
        <v>122.85</v>
      </c>
      <c r="E315" s="6">
        <v>42838.458321759259</v>
      </c>
      <c r="F315">
        <v>152.15</v>
      </c>
      <c r="G315" s="7">
        <v>0.23849999999999999</v>
      </c>
      <c r="H315">
        <v>-14422.5</v>
      </c>
      <c r="I315" s="7">
        <v>-0.26090000000000002</v>
      </c>
      <c r="J315">
        <v>450</v>
      </c>
      <c r="K315">
        <v>55282.5</v>
      </c>
      <c r="L315">
        <v>475747.5</v>
      </c>
      <c r="M315">
        <v>21</v>
      </c>
      <c r="N315">
        <v>-686.79</v>
      </c>
      <c r="O315" s="7">
        <v>-0.3024</v>
      </c>
      <c r="P315" s="7">
        <v>0.26700000000000002</v>
      </c>
      <c r="Q315" t="s">
        <v>31</v>
      </c>
    </row>
    <row r="316" spans="1:17">
      <c r="A316" t="s">
        <v>630</v>
      </c>
      <c r="B316" t="s">
        <v>30</v>
      </c>
      <c r="C316" s="6">
        <v>42838.458321759259</v>
      </c>
      <c r="D316">
        <v>121.25</v>
      </c>
      <c r="E316" s="6">
        <v>42838.604155092595</v>
      </c>
      <c r="F316">
        <v>126</v>
      </c>
      <c r="G316" s="7">
        <v>3.9199999999999999E-2</v>
      </c>
      <c r="H316">
        <v>-3250.13</v>
      </c>
      <c r="I316" s="7">
        <v>-5.96E-2</v>
      </c>
      <c r="J316">
        <v>450</v>
      </c>
      <c r="K316">
        <v>54562.5</v>
      </c>
      <c r="L316">
        <v>472497.38</v>
      </c>
      <c r="M316">
        <v>43</v>
      </c>
      <c r="N316">
        <v>-75.58</v>
      </c>
      <c r="O316" s="7">
        <v>-0.1225</v>
      </c>
      <c r="P316" s="7">
        <v>0.1159</v>
      </c>
      <c r="Q316" t="s">
        <v>31</v>
      </c>
    </row>
    <row r="317" spans="1:17">
      <c r="A317" t="s">
        <v>629</v>
      </c>
      <c r="B317" t="s">
        <v>30</v>
      </c>
      <c r="C317" s="6">
        <v>42838.604155092595</v>
      </c>
      <c r="D317">
        <v>118.1</v>
      </c>
      <c r="E317" s="6">
        <v>42842.388877314814</v>
      </c>
      <c r="F317">
        <v>115</v>
      </c>
      <c r="G317" s="7">
        <v>-2.6200000000000001E-2</v>
      </c>
      <c r="H317">
        <v>346.05</v>
      </c>
      <c r="I317" s="7">
        <v>6.4999999999999997E-3</v>
      </c>
      <c r="J317">
        <v>450</v>
      </c>
      <c r="K317">
        <v>53145</v>
      </c>
      <c r="L317">
        <v>472843.43</v>
      </c>
      <c r="M317">
        <v>16</v>
      </c>
      <c r="N317">
        <v>21.63</v>
      </c>
      <c r="O317" s="7">
        <v>-0.1605</v>
      </c>
      <c r="P317" s="7">
        <v>0.14860000000000001</v>
      </c>
      <c r="Q317" t="s">
        <v>31</v>
      </c>
    </row>
    <row r="318" spans="1:17">
      <c r="A318" t="s">
        <v>108</v>
      </c>
      <c r="B318" t="s">
        <v>30</v>
      </c>
      <c r="C318" s="6">
        <v>42842.388877314814</v>
      </c>
      <c r="D318">
        <v>108.05</v>
      </c>
      <c r="E318" s="6">
        <v>42842.395821759259</v>
      </c>
      <c r="F318">
        <v>135.25</v>
      </c>
      <c r="G318" s="7">
        <v>0.25169999999999998</v>
      </c>
      <c r="H318">
        <v>-13334.85</v>
      </c>
      <c r="I318" s="7">
        <v>-0.27429999999999999</v>
      </c>
      <c r="J318">
        <v>450</v>
      </c>
      <c r="K318">
        <v>48622.5</v>
      </c>
      <c r="L318">
        <v>459508.58</v>
      </c>
      <c r="M318">
        <v>3</v>
      </c>
      <c r="N318">
        <v>-4444.95</v>
      </c>
      <c r="O318" s="7">
        <v>-0.25169999999999998</v>
      </c>
      <c r="P318" s="7">
        <v>6.5699999999999995E-2</v>
      </c>
      <c r="Q318" t="s">
        <v>31</v>
      </c>
    </row>
    <row r="319" spans="1:17">
      <c r="A319" t="s">
        <v>109</v>
      </c>
      <c r="B319" t="s">
        <v>30</v>
      </c>
      <c r="C319" s="6">
        <v>42842.395821759259</v>
      </c>
      <c r="D319">
        <v>95.3</v>
      </c>
      <c r="E319" s="6">
        <v>42842.624988425923</v>
      </c>
      <c r="F319">
        <v>88.25</v>
      </c>
      <c r="G319" s="7">
        <v>-7.3999999999999996E-2</v>
      </c>
      <c r="H319">
        <v>2346.52</v>
      </c>
      <c r="I319" s="7">
        <v>5.4699999999999999E-2</v>
      </c>
      <c r="J319">
        <v>450</v>
      </c>
      <c r="K319">
        <v>42885</v>
      </c>
      <c r="L319">
        <v>461855.1</v>
      </c>
      <c r="M319">
        <v>67</v>
      </c>
      <c r="N319">
        <v>35.020000000000003</v>
      </c>
      <c r="O319" s="7">
        <v>-0.17580000000000001</v>
      </c>
      <c r="P319" s="7">
        <v>0.27539999999999998</v>
      </c>
      <c r="Q319" t="s">
        <v>31</v>
      </c>
    </row>
    <row r="320" spans="1:17">
      <c r="A320" t="s">
        <v>107</v>
      </c>
      <c r="B320" t="s">
        <v>30</v>
      </c>
      <c r="C320" s="6">
        <v>42842.624988425923</v>
      </c>
      <c r="D320">
        <v>74.599999999999994</v>
      </c>
      <c r="E320" s="6">
        <v>42843.562488425923</v>
      </c>
      <c r="F320">
        <v>35</v>
      </c>
      <c r="G320" s="7">
        <v>-0.53080000000000005</v>
      </c>
      <c r="H320">
        <v>17326.8</v>
      </c>
      <c r="I320" s="7">
        <v>0.5161</v>
      </c>
      <c r="J320">
        <v>450</v>
      </c>
      <c r="K320">
        <v>33570</v>
      </c>
      <c r="L320">
        <v>479181.9</v>
      </c>
      <c r="M320">
        <v>60</v>
      </c>
      <c r="N320">
        <v>288.77999999999997</v>
      </c>
      <c r="O320" s="7">
        <v>-0.1193</v>
      </c>
      <c r="P320" s="7">
        <v>0.752</v>
      </c>
      <c r="Q320" t="s">
        <v>31</v>
      </c>
    </row>
    <row r="321" spans="1:17">
      <c r="A321" t="s">
        <v>110</v>
      </c>
      <c r="B321" t="s">
        <v>30</v>
      </c>
      <c r="C321" s="6">
        <v>42843.562488425923</v>
      </c>
      <c r="D321">
        <v>92.5</v>
      </c>
      <c r="E321" s="6">
        <v>42845.493043981478</v>
      </c>
      <c r="F321">
        <v>1.2</v>
      </c>
      <c r="G321" s="7">
        <v>-0.98699999999999999</v>
      </c>
      <c r="H321">
        <v>40663.35</v>
      </c>
      <c r="I321" s="7">
        <v>0.97689999999999999</v>
      </c>
      <c r="J321">
        <v>450</v>
      </c>
      <c r="K321">
        <v>41625</v>
      </c>
      <c r="L321">
        <v>519845.25</v>
      </c>
      <c r="M321">
        <v>135</v>
      </c>
      <c r="N321">
        <v>301.20999999999998</v>
      </c>
      <c r="O321" s="7">
        <v>-0.22650000000000001</v>
      </c>
      <c r="P321" s="7">
        <v>0.99299999999999999</v>
      </c>
      <c r="Q321" t="s">
        <v>31</v>
      </c>
    </row>
    <row r="322" spans="1:17">
      <c r="A322" t="s">
        <v>631</v>
      </c>
      <c r="B322" t="s">
        <v>30</v>
      </c>
      <c r="C322" s="6">
        <v>42845.493043981478</v>
      </c>
      <c r="D322">
        <v>135</v>
      </c>
      <c r="E322" s="6">
        <v>42845.614571759259</v>
      </c>
      <c r="F322">
        <v>155.30000000000001</v>
      </c>
      <c r="G322" s="7">
        <v>0.15040000000000001</v>
      </c>
      <c r="H322">
        <v>-12181.58</v>
      </c>
      <c r="I322" s="7">
        <v>-0.1719</v>
      </c>
      <c r="J322">
        <v>525</v>
      </c>
      <c r="K322">
        <v>70875</v>
      </c>
      <c r="L322">
        <v>507663.68</v>
      </c>
      <c r="M322">
        <v>36</v>
      </c>
      <c r="N322">
        <v>-338.38</v>
      </c>
      <c r="O322" s="7">
        <v>-0.15040000000000001</v>
      </c>
      <c r="P322" s="7">
        <v>7.2999999999999995E-2</v>
      </c>
      <c r="Q322" t="s">
        <v>31</v>
      </c>
    </row>
    <row r="323" spans="1:17">
      <c r="A323" t="s">
        <v>626</v>
      </c>
      <c r="B323" t="s">
        <v>30</v>
      </c>
      <c r="C323" s="6">
        <v>42845.614571759259</v>
      </c>
      <c r="D323">
        <v>171</v>
      </c>
      <c r="E323" s="6">
        <v>42846.388877314814</v>
      </c>
      <c r="F323">
        <v>219</v>
      </c>
      <c r="G323" s="7">
        <v>0.28070000000000001</v>
      </c>
      <c r="H323">
        <v>-27247.5</v>
      </c>
      <c r="I323" s="7">
        <v>-0.30349999999999999</v>
      </c>
      <c r="J323">
        <v>525</v>
      </c>
      <c r="K323">
        <v>89775</v>
      </c>
      <c r="L323">
        <v>480416.18</v>
      </c>
      <c r="M323">
        <v>13</v>
      </c>
      <c r="N323">
        <v>-2095.96</v>
      </c>
      <c r="O323" s="7">
        <v>-0.28070000000000001</v>
      </c>
      <c r="P323" s="7">
        <v>3.3300000000000003E-2</v>
      </c>
      <c r="Q323" t="s">
        <v>31</v>
      </c>
    </row>
    <row r="324" spans="1:17">
      <c r="A324" t="s">
        <v>107</v>
      </c>
      <c r="B324" t="s">
        <v>30</v>
      </c>
      <c r="C324" s="6">
        <v>42846.388877314814</v>
      </c>
      <c r="D324">
        <v>140.4</v>
      </c>
      <c r="E324" s="6">
        <v>42846.503460648149</v>
      </c>
      <c r="F324">
        <v>169.1</v>
      </c>
      <c r="G324" s="7">
        <v>0.2044</v>
      </c>
      <c r="H324">
        <v>-14307.75</v>
      </c>
      <c r="I324" s="7">
        <v>-0.22650000000000001</v>
      </c>
      <c r="J324">
        <v>450</v>
      </c>
      <c r="K324">
        <v>63180</v>
      </c>
      <c r="L324">
        <v>466108.43</v>
      </c>
      <c r="M324">
        <v>34</v>
      </c>
      <c r="N324">
        <v>-420.82</v>
      </c>
      <c r="O324" s="7">
        <v>-0.3034</v>
      </c>
      <c r="P324" s="7">
        <v>0.12039999999999999</v>
      </c>
      <c r="Q324" t="s">
        <v>31</v>
      </c>
    </row>
    <row r="325" spans="1:17">
      <c r="A325" t="s">
        <v>105</v>
      </c>
      <c r="B325" t="s">
        <v>30</v>
      </c>
      <c r="C325" s="6">
        <v>42846.503460648149</v>
      </c>
      <c r="D325">
        <v>171.95</v>
      </c>
      <c r="E325" s="6">
        <v>42846.614571759259</v>
      </c>
      <c r="F325">
        <v>155</v>
      </c>
      <c r="G325" s="7">
        <v>-9.8599999999999993E-2</v>
      </c>
      <c r="H325">
        <v>6156.22</v>
      </c>
      <c r="I325" s="7">
        <v>7.9600000000000004E-2</v>
      </c>
      <c r="J325">
        <v>450</v>
      </c>
      <c r="K325">
        <v>77377.5</v>
      </c>
      <c r="L325">
        <v>472264.65</v>
      </c>
      <c r="M325">
        <v>33</v>
      </c>
      <c r="N325">
        <v>186.55</v>
      </c>
      <c r="O325" s="7">
        <v>-1.4200000000000001E-2</v>
      </c>
      <c r="P325" s="7">
        <v>0.38179999999999997</v>
      </c>
      <c r="Q325" t="s">
        <v>31</v>
      </c>
    </row>
    <row r="326" spans="1:17">
      <c r="A326" t="s">
        <v>104</v>
      </c>
      <c r="B326" t="s">
        <v>30</v>
      </c>
      <c r="C326" s="6">
        <v>42846.614571759259</v>
      </c>
      <c r="D326">
        <v>138.30000000000001</v>
      </c>
      <c r="E326" s="6">
        <v>42852.645821759259</v>
      </c>
      <c r="F326">
        <v>0.05</v>
      </c>
      <c r="G326" s="7">
        <v>-0.99960000000000004</v>
      </c>
      <c r="H326">
        <v>61589.93</v>
      </c>
      <c r="I326" s="7">
        <v>0.98960000000000004</v>
      </c>
      <c r="J326">
        <v>450</v>
      </c>
      <c r="K326">
        <v>62235</v>
      </c>
      <c r="L326">
        <v>533854.57999999996</v>
      </c>
      <c r="M326">
        <v>318</v>
      </c>
      <c r="N326">
        <v>193.68</v>
      </c>
      <c r="O326" s="7">
        <v>-9.5399999999999999E-2</v>
      </c>
      <c r="P326" s="7">
        <v>0.99960000000000004</v>
      </c>
      <c r="Q326" t="s">
        <v>31</v>
      </c>
    </row>
    <row r="327" spans="1:17">
      <c r="A327" t="s">
        <v>632</v>
      </c>
      <c r="B327" t="s">
        <v>30</v>
      </c>
      <c r="C327" s="6">
        <v>42852.645821759259</v>
      </c>
      <c r="D327">
        <v>103.8</v>
      </c>
      <c r="E327" s="6">
        <v>42853.388877314814</v>
      </c>
      <c r="F327">
        <v>100</v>
      </c>
      <c r="G327" s="7">
        <v>-3.6600000000000001E-2</v>
      </c>
      <c r="H327">
        <v>792.9</v>
      </c>
      <c r="I327" s="7">
        <v>1.7000000000000001E-2</v>
      </c>
      <c r="J327">
        <v>450</v>
      </c>
      <c r="K327">
        <v>46710</v>
      </c>
      <c r="L327">
        <v>534647.48</v>
      </c>
      <c r="M327">
        <v>4</v>
      </c>
      <c r="N327">
        <v>198.22</v>
      </c>
      <c r="O327" s="7">
        <v>-3.0800000000000001E-2</v>
      </c>
      <c r="P327" s="7">
        <v>5.5899999999999998E-2</v>
      </c>
      <c r="Q327" t="s">
        <v>31</v>
      </c>
    </row>
    <row r="328" spans="1:17">
      <c r="A328" t="s">
        <v>111</v>
      </c>
      <c r="B328" t="s">
        <v>30</v>
      </c>
      <c r="C328" s="6">
        <v>42853.388877314814</v>
      </c>
      <c r="D328">
        <v>100</v>
      </c>
      <c r="E328" s="6">
        <v>42853.559016203704</v>
      </c>
      <c r="F328">
        <v>102.75</v>
      </c>
      <c r="G328" s="7">
        <v>2.75E-2</v>
      </c>
      <c r="H328">
        <v>-2149.88</v>
      </c>
      <c r="I328" s="7">
        <v>-4.7800000000000002E-2</v>
      </c>
      <c r="J328">
        <v>450</v>
      </c>
      <c r="K328">
        <v>45000</v>
      </c>
      <c r="L328">
        <v>532497.6</v>
      </c>
      <c r="M328">
        <v>50</v>
      </c>
      <c r="N328">
        <v>-43</v>
      </c>
      <c r="O328" s="7">
        <v>-6.5000000000000002E-2</v>
      </c>
      <c r="P328" s="7">
        <v>0.28999999999999998</v>
      </c>
      <c r="Q328" t="s">
        <v>31</v>
      </c>
    </row>
    <row r="329" spans="1:17">
      <c r="A329" t="s">
        <v>112</v>
      </c>
      <c r="B329" t="s">
        <v>30</v>
      </c>
      <c r="C329" s="6">
        <v>42853.559016203704</v>
      </c>
      <c r="D329">
        <v>142</v>
      </c>
      <c r="E329" s="6">
        <v>42857.451377314814</v>
      </c>
      <c r="F329">
        <v>111.9</v>
      </c>
      <c r="G329" s="7">
        <v>-0.21199999999999999</v>
      </c>
      <c r="H329">
        <v>12402.45</v>
      </c>
      <c r="I329" s="7">
        <v>0.19409999999999999</v>
      </c>
      <c r="J329">
        <v>450</v>
      </c>
      <c r="K329">
        <v>63900</v>
      </c>
      <c r="L329">
        <v>544900.05000000005</v>
      </c>
      <c r="M329">
        <v>47</v>
      </c>
      <c r="N329">
        <v>263.88</v>
      </c>
      <c r="O329" s="7">
        <v>-8.8400000000000006E-2</v>
      </c>
      <c r="P329" s="7">
        <v>0.61899999999999999</v>
      </c>
      <c r="Q329" t="s">
        <v>31</v>
      </c>
    </row>
    <row r="330" spans="1:17">
      <c r="A330" t="s">
        <v>111</v>
      </c>
      <c r="B330" t="s">
        <v>30</v>
      </c>
      <c r="C330" s="6">
        <v>42857.451377314814</v>
      </c>
      <c r="D330">
        <v>95.5</v>
      </c>
      <c r="E330" s="6">
        <v>42858.388877314814</v>
      </c>
      <c r="F330">
        <v>133.85</v>
      </c>
      <c r="G330" s="7">
        <v>0.40160000000000001</v>
      </c>
      <c r="H330">
        <v>-18289.580000000002</v>
      </c>
      <c r="I330" s="7">
        <v>-0.42559999999999998</v>
      </c>
      <c r="J330">
        <v>450</v>
      </c>
      <c r="K330">
        <v>42975</v>
      </c>
      <c r="L330">
        <v>526610.48</v>
      </c>
      <c r="M330">
        <v>60</v>
      </c>
      <c r="N330">
        <v>-304.83</v>
      </c>
      <c r="O330" s="7">
        <v>-0.54659999999999997</v>
      </c>
      <c r="P330" s="7">
        <v>0.1351</v>
      </c>
      <c r="Q330" t="s">
        <v>31</v>
      </c>
    </row>
    <row r="331" spans="1:17">
      <c r="A331" t="s">
        <v>113</v>
      </c>
      <c r="B331" t="s">
        <v>30</v>
      </c>
      <c r="C331" s="6">
        <v>42858.388877314814</v>
      </c>
      <c r="D331">
        <v>104.7</v>
      </c>
      <c r="E331" s="6">
        <v>42858.437488425923</v>
      </c>
      <c r="F331">
        <v>148.65</v>
      </c>
      <c r="G331" s="7">
        <v>0.41980000000000001</v>
      </c>
      <c r="H331">
        <v>-20917.580000000002</v>
      </c>
      <c r="I331" s="7">
        <v>-0.44400000000000001</v>
      </c>
      <c r="J331">
        <v>450</v>
      </c>
      <c r="K331">
        <v>47115</v>
      </c>
      <c r="L331">
        <v>505692.9</v>
      </c>
      <c r="M331">
        <v>15</v>
      </c>
      <c r="N331">
        <v>-1394.51</v>
      </c>
      <c r="O331" s="7">
        <v>-0.52480000000000004</v>
      </c>
      <c r="P331" s="7">
        <v>0.34289999999999998</v>
      </c>
      <c r="Q331" t="s">
        <v>31</v>
      </c>
    </row>
    <row r="332" spans="1:17">
      <c r="A332" t="s">
        <v>111</v>
      </c>
      <c r="B332" t="s">
        <v>30</v>
      </c>
      <c r="C332" s="6">
        <v>42858.437488425923</v>
      </c>
      <c r="D332">
        <v>93.65</v>
      </c>
      <c r="E332" s="6">
        <v>42858.583321759259</v>
      </c>
      <c r="F332">
        <v>108.8</v>
      </c>
      <c r="G332" s="7">
        <v>0.1618</v>
      </c>
      <c r="H332">
        <v>-7728.52</v>
      </c>
      <c r="I332" s="7">
        <v>-0.18340000000000001</v>
      </c>
      <c r="J332">
        <v>450</v>
      </c>
      <c r="K332">
        <v>42142.5</v>
      </c>
      <c r="L332">
        <v>497964.38</v>
      </c>
      <c r="M332">
        <v>43</v>
      </c>
      <c r="N332">
        <v>-179.73</v>
      </c>
      <c r="O332" s="7">
        <v>-0.18529999999999999</v>
      </c>
      <c r="P332" s="7">
        <v>0.27389999999999998</v>
      </c>
      <c r="Q332" t="s">
        <v>31</v>
      </c>
    </row>
    <row r="333" spans="1:17">
      <c r="A333" t="s">
        <v>113</v>
      </c>
      <c r="B333" t="s">
        <v>30</v>
      </c>
      <c r="C333" s="6">
        <v>42858.583321759259</v>
      </c>
      <c r="D333">
        <v>103.1</v>
      </c>
      <c r="E333" s="6">
        <v>42859.645821759259</v>
      </c>
      <c r="F333">
        <v>0.05</v>
      </c>
      <c r="G333" s="7">
        <v>-0.99950000000000006</v>
      </c>
      <c r="H333">
        <v>45908.33</v>
      </c>
      <c r="I333" s="7">
        <v>0.98950000000000005</v>
      </c>
      <c r="J333">
        <v>450</v>
      </c>
      <c r="K333">
        <v>46395</v>
      </c>
      <c r="L333">
        <v>543872.69999999995</v>
      </c>
      <c r="M333">
        <v>96</v>
      </c>
      <c r="N333">
        <v>478.21</v>
      </c>
      <c r="O333" s="7">
        <v>-0.53439999999999999</v>
      </c>
      <c r="P333" s="7">
        <v>0.99950000000000006</v>
      </c>
      <c r="Q333" t="s">
        <v>31</v>
      </c>
    </row>
    <row r="334" spans="1:17">
      <c r="A334" t="s">
        <v>114</v>
      </c>
      <c r="B334" t="s">
        <v>30</v>
      </c>
      <c r="C334" s="6">
        <v>42860.520821759259</v>
      </c>
      <c r="D334">
        <v>136</v>
      </c>
      <c r="E334" s="6">
        <v>42863.409710648149</v>
      </c>
      <c r="F334">
        <v>125.8</v>
      </c>
      <c r="G334" s="7">
        <v>-7.4999999999999997E-2</v>
      </c>
      <c r="H334">
        <v>3411.9</v>
      </c>
      <c r="I334" s="7">
        <v>5.5800000000000002E-2</v>
      </c>
      <c r="J334">
        <v>450</v>
      </c>
      <c r="K334">
        <v>61200</v>
      </c>
      <c r="L334">
        <v>547284.6</v>
      </c>
      <c r="M334">
        <v>46</v>
      </c>
      <c r="N334">
        <v>74.17</v>
      </c>
      <c r="O334" s="7">
        <v>-0.14560000000000001</v>
      </c>
      <c r="P334" s="7">
        <v>0.33379999999999999</v>
      </c>
      <c r="Q334" t="s">
        <v>31</v>
      </c>
    </row>
    <row r="335" spans="1:17">
      <c r="A335" t="s">
        <v>115</v>
      </c>
      <c r="B335" t="s">
        <v>30</v>
      </c>
      <c r="C335" s="6">
        <v>42863.409710648149</v>
      </c>
      <c r="D335">
        <v>121.35</v>
      </c>
      <c r="E335" s="6">
        <v>42864.402766203704</v>
      </c>
      <c r="F335">
        <v>116.9</v>
      </c>
      <c r="G335" s="7">
        <v>-3.6700000000000003E-2</v>
      </c>
      <c r="H335">
        <v>930.37</v>
      </c>
      <c r="I335" s="7">
        <v>1.7000000000000001E-2</v>
      </c>
      <c r="J335">
        <v>450</v>
      </c>
      <c r="K335">
        <v>54607.5</v>
      </c>
      <c r="L335">
        <v>548214.98</v>
      </c>
      <c r="M335">
        <v>76</v>
      </c>
      <c r="N335">
        <v>12.24</v>
      </c>
      <c r="O335" s="7">
        <v>-0.26250000000000001</v>
      </c>
      <c r="P335" s="7">
        <v>0.43959999999999999</v>
      </c>
      <c r="Q335" t="s">
        <v>31</v>
      </c>
    </row>
    <row r="336" spans="1:17">
      <c r="A336" t="s">
        <v>114</v>
      </c>
      <c r="B336" t="s">
        <v>30</v>
      </c>
      <c r="C336" s="6">
        <v>42864.402766203704</v>
      </c>
      <c r="D336">
        <v>102.65</v>
      </c>
      <c r="E336" s="6">
        <v>42864.552071759259</v>
      </c>
      <c r="F336">
        <v>136.25</v>
      </c>
      <c r="G336" s="7">
        <v>0.32729999999999998</v>
      </c>
      <c r="H336">
        <v>-16195.05</v>
      </c>
      <c r="I336" s="7">
        <v>-0.35060000000000002</v>
      </c>
      <c r="J336">
        <v>450</v>
      </c>
      <c r="K336">
        <v>46192.5</v>
      </c>
      <c r="L336">
        <v>532019.93000000005</v>
      </c>
      <c r="M336">
        <v>44</v>
      </c>
      <c r="N336">
        <v>-368.07</v>
      </c>
      <c r="O336" s="7">
        <v>-0.40479999999999999</v>
      </c>
      <c r="P336" s="7">
        <v>8.5199999999999998E-2</v>
      </c>
      <c r="Q336" t="s">
        <v>31</v>
      </c>
    </row>
    <row r="337" spans="1:17">
      <c r="A337" t="s">
        <v>116</v>
      </c>
      <c r="B337" t="s">
        <v>30</v>
      </c>
      <c r="C337" s="6">
        <v>42864.552071759259</v>
      </c>
      <c r="D337">
        <v>112.25</v>
      </c>
      <c r="E337" s="6">
        <v>42864.638877314814</v>
      </c>
      <c r="F337">
        <v>131.05000000000001</v>
      </c>
      <c r="G337" s="7">
        <v>0.16750000000000001</v>
      </c>
      <c r="H337">
        <v>-9554.85</v>
      </c>
      <c r="I337" s="7">
        <v>-0.18920000000000001</v>
      </c>
      <c r="J337">
        <v>450</v>
      </c>
      <c r="K337">
        <v>50512.5</v>
      </c>
      <c r="L337">
        <v>522465.08</v>
      </c>
      <c r="M337">
        <v>26</v>
      </c>
      <c r="N337">
        <v>-367.49</v>
      </c>
      <c r="O337" s="7">
        <v>-0.30599999999999999</v>
      </c>
      <c r="P337" s="7">
        <v>3.1600000000000003E-2</v>
      </c>
      <c r="Q337" t="s">
        <v>31</v>
      </c>
    </row>
    <row r="338" spans="1:17">
      <c r="A338" t="s">
        <v>114</v>
      </c>
      <c r="B338" t="s">
        <v>30</v>
      </c>
      <c r="C338" s="6">
        <v>42864.638877314814</v>
      </c>
      <c r="D338">
        <v>115.65</v>
      </c>
      <c r="E338" s="6">
        <v>42865.388877314814</v>
      </c>
      <c r="F338">
        <v>136.65</v>
      </c>
      <c r="G338" s="7">
        <v>0.18160000000000001</v>
      </c>
      <c r="H338">
        <v>-10585.35</v>
      </c>
      <c r="I338" s="7">
        <v>-0.2034</v>
      </c>
      <c r="J338">
        <v>450</v>
      </c>
      <c r="K338">
        <v>52042.5</v>
      </c>
      <c r="L338">
        <v>511879.73</v>
      </c>
      <c r="M338">
        <v>6</v>
      </c>
      <c r="N338">
        <v>-1764.22</v>
      </c>
      <c r="O338" s="7">
        <v>-0.18160000000000001</v>
      </c>
      <c r="P338" s="7">
        <v>2.8500000000000001E-2</v>
      </c>
      <c r="Q338" t="s">
        <v>31</v>
      </c>
    </row>
    <row r="339" spans="1:17">
      <c r="A339" t="s">
        <v>116</v>
      </c>
      <c r="B339" t="s">
        <v>30</v>
      </c>
      <c r="C339" s="6">
        <v>42865.388877314814</v>
      </c>
      <c r="D339">
        <v>99.5</v>
      </c>
      <c r="E339" s="6">
        <v>42865.600682870368</v>
      </c>
      <c r="F339">
        <v>72.7</v>
      </c>
      <c r="G339" s="7">
        <v>-0.26929999999999998</v>
      </c>
      <c r="H339">
        <v>11285.1</v>
      </c>
      <c r="I339" s="7">
        <v>0.252</v>
      </c>
      <c r="J339">
        <v>450</v>
      </c>
      <c r="K339">
        <v>44775</v>
      </c>
      <c r="L339">
        <v>523164.83</v>
      </c>
      <c r="M339">
        <v>62</v>
      </c>
      <c r="N339">
        <v>182.02</v>
      </c>
      <c r="O339" s="7">
        <v>-0.20050000000000001</v>
      </c>
      <c r="P339" s="7">
        <v>0.46629999999999999</v>
      </c>
      <c r="Q339" t="s">
        <v>31</v>
      </c>
    </row>
    <row r="340" spans="1:17">
      <c r="A340" t="s">
        <v>117</v>
      </c>
      <c r="B340" t="s">
        <v>30</v>
      </c>
      <c r="C340" s="6">
        <v>42865.600682870368</v>
      </c>
      <c r="D340">
        <v>68.55</v>
      </c>
      <c r="E340" s="6">
        <v>42865.64234953704</v>
      </c>
      <c r="F340">
        <v>93.1</v>
      </c>
      <c r="G340" s="7">
        <v>0.35809999999999997</v>
      </c>
      <c r="H340">
        <v>-11774.93</v>
      </c>
      <c r="I340" s="7">
        <v>-0.38169999999999998</v>
      </c>
      <c r="J340">
        <v>450</v>
      </c>
      <c r="K340">
        <v>30847.5</v>
      </c>
      <c r="L340">
        <v>511389.9</v>
      </c>
      <c r="M340">
        <v>13</v>
      </c>
      <c r="N340">
        <v>-905.76</v>
      </c>
      <c r="O340" s="7">
        <v>-0.35809999999999997</v>
      </c>
      <c r="P340" s="7">
        <v>4.2999999999999997E-2</v>
      </c>
      <c r="Q340" t="s">
        <v>31</v>
      </c>
    </row>
    <row r="341" spans="1:17">
      <c r="A341" t="s">
        <v>116</v>
      </c>
      <c r="B341" t="s">
        <v>30</v>
      </c>
      <c r="C341" s="6">
        <v>42865.64234953704</v>
      </c>
      <c r="D341">
        <v>46.1</v>
      </c>
      <c r="E341" s="6">
        <v>42866.559016203704</v>
      </c>
      <c r="F341">
        <v>8.9</v>
      </c>
      <c r="G341" s="7">
        <v>-0.80689999999999995</v>
      </c>
      <c r="H341">
        <v>16492.5</v>
      </c>
      <c r="I341" s="7">
        <v>0.79500000000000004</v>
      </c>
      <c r="J341">
        <v>450</v>
      </c>
      <c r="K341">
        <v>20745</v>
      </c>
      <c r="L341">
        <v>527882.4</v>
      </c>
      <c r="M341">
        <v>54</v>
      </c>
      <c r="N341">
        <v>305.42</v>
      </c>
      <c r="O341" s="7">
        <v>-9.7600000000000006E-2</v>
      </c>
      <c r="P341" s="7">
        <v>0.97070000000000001</v>
      </c>
      <c r="Q341" t="s">
        <v>31</v>
      </c>
    </row>
    <row r="342" spans="1:17">
      <c r="A342" t="s">
        <v>633</v>
      </c>
      <c r="B342" t="s">
        <v>30</v>
      </c>
      <c r="C342" s="6">
        <v>42866.559016203704</v>
      </c>
      <c r="D342">
        <v>133</v>
      </c>
      <c r="E342" s="6">
        <v>42867.388877314814</v>
      </c>
      <c r="F342">
        <v>84.1</v>
      </c>
      <c r="G342" s="7">
        <v>-0.36770000000000003</v>
      </c>
      <c r="H342">
        <v>21028.05</v>
      </c>
      <c r="I342" s="7">
        <v>0.3513</v>
      </c>
      <c r="J342">
        <v>450</v>
      </c>
      <c r="K342">
        <v>59850</v>
      </c>
      <c r="L342">
        <v>548910.44999999995</v>
      </c>
      <c r="M342">
        <v>29</v>
      </c>
      <c r="N342">
        <v>725.11</v>
      </c>
      <c r="O342" s="7">
        <v>-0.1038</v>
      </c>
      <c r="P342" s="7">
        <v>0.40749999999999997</v>
      </c>
      <c r="Q342" t="s">
        <v>31</v>
      </c>
    </row>
    <row r="343" spans="1:17">
      <c r="A343" t="s">
        <v>117</v>
      </c>
      <c r="B343" t="s">
        <v>30</v>
      </c>
      <c r="C343" s="6">
        <v>42867.388877314814</v>
      </c>
      <c r="D343">
        <v>127.45</v>
      </c>
      <c r="E343" s="6">
        <v>42870.388877314814</v>
      </c>
      <c r="F343">
        <v>93.05</v>
      </c>
      <c r="G343" s="7">
        <v>-0.26989999999999997</v>
      </c>
      <c r="H343">
        <v>14487.75</v>
      </c>
      <c r="I343" s="7">
        <v>0.25259999999999999</v>
      </c>
      <c r="J343">
        <v>450</v>
      </c>
      <c r="K343">
        <v>57352.5</v>
      </c>
      <c r="L343">
        <v>563398.19999999995</v>
      </c>
      <c r="M343">
        <v>78</v>
      </c>
      <c r="N343">
        <v>185.74</v>
      </c>
      <c r="O343" s="7">
        <v>-7.9200000000000007E-2</v>
      </c>
      <c r="P343" s="7">
        <v>0.61950000000000005</v>
      </c>
      <c r="Q343" t="s">
        <v>31</v>
      </c>
    </row>
    <row r="344" spans="1:17">
      <c r="A344" t="s">
        <v>116</v>
      </c>
      <c r="B344" t="s">
        <v>30</v>
      </c>
      <c r="C344" s="6">
        <v>42870.388877314814</v>
      </c>
      <c r="D344">
        <v>116.35</v>
      </c>
      <c r="E344" s="6">
        <v>42871.42359953704</v>
      </c>
      <c r="F344">
        <v>104.65</v>
      </c>
      <c r="G344" s="7">
        <v>-0.10059999999999999</v>
      </c>
      <c r="H344">
        <v>4270.5</v>
      </c>
      <c r="I344" s="7">
        <v>8.1600000000000006E-2</v>
      </c>
      <c r="J344">
        <v>450</v>
      </c>
      <c r="K344">
        <v>52357.5</v>
      </c>
      <c r="L344">
        <v>567668.69999999995</v>
      </c>
      <c r="M344">
        <v>88</v>
      </c>
      <c r="N344">
        <v>48.53</v>
      </c>
      <c r="O344" s="7">
        <v>-0.42499999999999999</v>
      </c>
      <c r="P344" s="7">
        <v>0.45850000000000002</v>
      </c>
      <c r="Q344" t="s">
        <v>31</v>
      </c>
    </row>
    <row r="345" spans="1:17">
      <c r="A345" t="s">
        <v>117</v>
      </c>
      <c r="B345" t="s">
        <v>30</v>
      </c>
      <c r="C345" s="6">
        <v>42871.42359953704</v>
      </c>
      <c r="D345">
        <v>82.6</v>
      </c>
      <c r="E345" s="6">
        <v>42871.541655092595</v>
      </c>
      <c r="F345">
        <v>106.05</v>
      </c>
      <c r="G345" s="7">
        <v>0.28389999999999999</v>
      </c>
      <c r="H345">
        <v>-11401.43</v>
      </c>
      <c r="I345" s="7">
        <v>-0.30669999999999997</v>
      </c>
      <c r="J345">
        <v>450</v>
      </c>
      <c r="K345">
        <v>37170</v>
      </c>
      <c r="L345">
        <v>556267.28</v>
      </c>
      <c r="M345">
        <v>35</v>
      </c>
      <c r="N345">
        <v>-325.76</v>
      </c>
      <c r="O345" s="7">
        <v>-0.28999999999999998</v>
      </c>
      <c r="P345" s="7">
        <v>0.1077</v>
      </c>
      <c r="Q345" t="s">
        <v>31</v>
      </c>
    </row>
    <row r="346" spans="1:17">
      <c r="A346" t="s">
        <v>116</v>
      </c>
      <c r="B346" t="s">
        <v>30</v>
      </c>
      <c r="C346" s="6">
        <v>42871.541655092595</v>
      </c>
      <c r="D346">
        <v>73.3</v>
      </c>
      <c r="E346" s="6">
        <v>42872.524293981478</v>
      </c>
      <c r="F346">
        <v>51.650010000000002</v>
      </c>
      <c r="G346" s="7">
        <v>-0.2954</v>
      </c>
      <c r="H346">
        <v>9180.2199999999993</v>
      </c>
      <c r="I346" s="7">
        <v>0.27829999999999999</v>
      </c>
      <c r="J346">
        <v>450</v>
      </c>
      <c r="K346">
        <v>32985</v>
      </c>
      <c r="L346">
        <v>565447.5</v>
      </c>
      <c r="M346">
        <v>73</v>
      </c>
      <c r="N346">
        <v>125.76</v>
      </c>
      <c r="O346" s="7">
        <v>-7.0900000000000005E-2</v>
      </c>
      <c r="P346" s="7">
        <v>0.63170000000000004</v>
      </c>
      <c r="Q346" t="s">
        <v>31</v>
      </c>
    </row>
    <row r="347" spans="1:17">
      <c r="A347" t="s">
        <v>117</v>
      </c>
      <c r="B347" t="s">
        <v>30</v>
      </c>
      <c r="C347" s="6">
        <v>42872.524293981478</v>
      </c>
      <c r="D347">
        <v>107.3</v>
      </c>
      <c r="E347" s="6">
        <v>42872.559016203704</v>
      </c>
      <c r="F347">
        <v>144.35</v>
      </c>
      <c r="G347" s="7">
        <v>0.3453</v>
      </c>
      <c r="H347">
        <v>-17804.93</v>
      </c>
      <c r="I347" s="7">
        <v>-0.36870000000000003</v>
      </c>
      <c r="J347">
        <v>450</v>
      </c>
      <c r="K347">
        <v>48285</v>
      </c>
      <c r="L347">
        <v>547642.57999999996</v>
      </c>
      <c r="M347">
        <v>11</v>
      </c>
      <c r="N347">
        <v>-1618.63</v>
      </c>
      <c r="O347" s="7">
        <v>-0.39279999999999998</v>
      </c>
      <c r="P347" s="7">
        <v>5.8200000000000002E-2</v>
      </c>
      <c r="Q347" t="s">
        <v>31</v>
      </c>
    </row>
    <row r="348" spans="1:17">
      <c r="A348" t="s">
        <v>119</v>
      </c>
      <c r="B348" t="s">
        <v>30</v>
      </c>
      <c r="C348" s="6">
        <v>42872.559016203704</v>
      </c>
      <c r="D348">
        <v>60.15</v>
      </c>
      <c r="E348" s="6">
        <v>42873.388877314814</v>
      </c>
      <c r="F348">
        <v>115</v>
      </c>
      <c r="G348" s="7">
        <v>0.91190000000000004</v>
      </c>
      <c r="H348">
        <v>-25470.67</v>
      </c>
      <c r="I348" s="7">
        <v>-0.94099999999999995</v>
      </c>
      <c r="J348">
        <v>450</v>
      </c>
      <c r="K348">
        <v>27067.5</v>
      </c>
      <c r="L348">
        <v>522171.9</v>
      </c>
      <c r="M348">
        <v>29</v>
      </c>
      <c r="N348">
        <v>-878.3</v>
      </c>
      <c r="O348" s="7">
        <v>-0.96179999999999999</v>
      </c>
      <c r="P348" s="7">
        <v>0.27429999999999999</v>
      </c>
      <c r="Q348" t="s">
        <v>31</v>
      </c>
    </row>
    <row r="349" spans="1:17">
      <c r="A349" t="s">
        <v>634</v>
      </c>
      <c r="B349" t="s">
        <v>30</v>
      </c>
      <c r="C349" s="6">
        <v>42873.388877314814</v>
      </c>
      <c r="D349">
        <v>158.75</v>
      </c>
      <c r="E349" s="6">
        <v>42874.388877314814</v>
      </c>
      <c r="F349">
        <v>143.5</v>
      </c>
      <c r="G349" s="7">
        <v>-9.6100000000000005E-2</v>
      </c>
      <c r="H349">
        <v>5502.38</v>
      </c>
      <c r="I349" s="7">
        <v>7.6999999999999999E-2</v>
      </c>
      <c r="J349">
        <v>450</v>
      </c>
      <c r="K349">
        <v>71437.5</v>
      </c>
      <c r="L349">
        <v>527674.28</v>
      </c>
      <c r="M349">
        <v>78</v>
      </c>
      <c r="N349">
        <v>70.540000000000006</v>
      </c>
      <c r="O349" s="7">
        <v>-9.64E-2</v>
      </c>
      <c r="P349" s="7">
        <v>0.33510000000000001</v>
      </c>
      <c r="Q349" t="s">
        <v>31</v>
      </c>
    </row>
    <row r="350" spans="1:17">
      <c r="A350" t="s">
        <v>116</v>
      </c>
      <c r="B350" t="s">
        <v>30</v>
      </c>
      <c r="C350" s="6">
        <v>42874.388877314814</v>
      </c>
      <c r="D350">
        <v>134.80000000000001</v>
      </c>
      <c r="E350" s="6">
        <v>42874.493043981478</v>
      </c>
      <c r="F350">
        <v>175.35</v>
      </c>
      <c r="G350" s="7">
        <v>0.30080000000000001</v>
      </c>
      <c r="H350">
        <v>-19643.169999999998</v>
      </c>
      <c r="I350" s="7">
        <v>-0.32379999999999998</v>
      </c>
      <c r="J350">
        <v>450</v>
      </c>
      <c r="K350">
        <v>60660</v>
      </c>
      <c r="L350">
        <v>508031.1</v>
      </c>
      <c r="M350">
        <v>31</v>
      </c>
      <c r="N350">
        <v>-633.65</v>
      </c>
      <c r="O350" s="7">
        <v>-0.40949999999999998</v>
      </c>
      <c r="P350" s="7">
        <v>0.31680000000000003</v>
      </c>
      <c r="Q350" t="s">
        <v>31</v>
      </c>
    </row>
    <row r="351" spans="1:17">
      <c r="A351" t="s">
        <v>114</v>
      </c>
      <c r="B351" t="s">
        <v>30</v>
      </c>
      <c r="C351" s="6">
        <v>42874.493043981478</v>
      </c>
      <c r="D351">
        <v>161.19999999999999</v>
      </c>
      <c r="E351" s="6">
        <v>42874.64234953704</v>
      </c>
      <c r="F351">
        <v>195</v>
      </c>
      <c r="G351" s="7">
        <v>0.2097</v>
      </c>
      <c r="H351">
        <v>-16812.900000000001</v>
      </c>
      <c r="I351" s="7">
        <v>-0.23180000000000001</v>
      </c>
      <c r="J351">
        <v>450</v>
      </c>
      <c r="K351">
        <v>72540</v>
      </c>
      <c r="L351">
        <v>491218.2</v>
      </c>
      <c r="M351">
        <v>44</v>
      </c>
      <c r="N351">
        <v>-382.11</v>
      </c>
      <c r="O351" s="7">
        <v>-0.2097</v>
      </c>
      <c r="P351" s="7">
        <v>0.21840000000000001</v>
      </c>
      <c r="Q351" t="s">
        <v>31</v>
      </c>
    </row>
    <row r="352" spans="1:17">
      <c r="A352" t="s">
        <v>116</v>
      </c>
      <c r="B352" t="s">
        <v>30</v>
      </c>
      <c r="C352" s="6">
        <v>42874.64234953704</v>
      </c>
      <c r="D352">
        <v>117</v>
      </c>
      <c r="E352" s="6">
        <v>42877.527766203704</v>
      </c>
      <c r="F352">
        <v>128</v>
      </c>
      <c r="G352" s="7">
        <v>9.4E-2</v>
      </c>
      <c r="H352">
        <v>-6052.5</v>
      </c>
      <c r="I352" s="7">
        <v>-0.115</v>
      </c>
      <c r="J352">
        <v>450</v>
      </c>
      <c r="K352">
        <v>52650</v>
      </c>
      <c r="L352">
        <v>485165.7</v>
      </c>
      <c r="M352">
        <v>45</v>
      </c>
      <c r="N352">
        <v>-134.5</v>
      </c>
      <c r="O352" s="7">
        <v>-0.16539999999999999</v>
      </c>
      <c r="P352" s="7">
        <v>0.38679999999999998</v>
      </c>
      <c r="Q352" t="s">
        <v>31</v>
      </c>
    </row>
    <row r="353" spans="1:17">
      <c r="A353" t="s">
        <v>117</v>
      </c>
      <c r="B353" t="s">
        <v>30</v>
      </c>
      <c r="C353" s="6">
        <v>42877.527766203704</v>
      </c>
      <c r="D353">
        <v>104.85</v>
      </c>
      <c r="E353" s="6">
        <v>42878.54859953704</v>
      </c>
      <c r="F353">
        <v>48.1</v>
      </c>
      <c r="G353" s="7">
        <v>-0.54120000000000001</v>
      </c>
      <c r="H353">
        <v>24849.22</v>
      </c>
      <c r="I353" s="7">
        <v>0.52669999999999995</v>
      </c>
      <c r="J353">
        <v>450</v>
      </c>
      <c r="K353">
        <v>47182.5</v>
      </c>
      <c r="L353">
        <v>510014.93</v>
      </c>
      <c r="M353">
        <v>84</v>
      </c>
      <c r="N353">
        <v>295.82</v>
      </c>
      <c r="O353" s="7">
        <v>-2.0500000000000001E-2</v>
      </c>
      <c r="P353" s="7">
        <v>0.77059999999999995</v>
      </c>
      <c r="Q353" t="s">
        <v>31</v>
      </c>
    </row>
    <row r="354" spans="1:17">
      <c r="A354" t="s">
        <v>115</v>
      </c>
      <c r="B354" t="s">
        <v>30</v>
      </c>
      <c r="C354" s="6">
        <v>42878.54859953704</v>
      </c>
      <c r="D354">
        <v>111.65</v>
      </c>
      <c r="E354" s="6">
        <v>42878.631932870368</v>
      </c>
      <c r="F354">
        <v>204.95</v>
      </c>
      <c r="G354" s="7">
        <v>0.83560000000000001</v>
      </c>
      <c r="H354">
        <v>-43409.7</v>
      </c>
      <c r="I354" s="7">
        <v>-0.86399999999999999</v>
      </c>
      <c r="J354">
        <v>450</v>
      </c>
      <c r="K354">
        <v>50242.5</v>
      </c>
      <c r="L354">
        <v>466605.23</v>
      </c>
      <c r="M354">
        <v>25</v>
      </c>
      <c r="N354">
        <v>-1736.39</v>
      </c>
      <c r="O354" s="7">
        <v>-0.83560000000000001</v>
      </c>
      <c r="P354" s="7">
        <v>0.3009</v>
      </c>
      <c r="Q354" t="s">
        <v>31</v>
      </c>
    </row>
    <row r="355" spans="1:17">
      <c r="A355" t="s">
        <v>120</v>
      </c>
      <c r="B355" t="s">
        <v>30</v>
      </c>
      <c r="C355" s="6">
        <v>42878.631932870368</v>
      </c>
      <c r="D355">
        <v>94.65</v>
      </c>
      <c r="E355" s="6">
        <v>42879.461793981478</v>
      </c>
      <c r="F355">
        <v>98.1</v>
      </c>
      <c r="G355" s="7">
        <v>3.6499999999999998E-2</v>
      </c>
      <c r="H355">
        <v>-2419.87</v>
      </c>
      <c r="I355" s="7">
        <v>-5.6800000000000003E-2</v>
      </c>
      <c r="J355">
        <v>450</v>
      </c>
      <c r="K355">
        <v>42592.5</v>
      </c>
      <c r="L355">
        <v>464185.35</v>
      </c>
      <c r="M355">
        <v>29</v>
      </c>
      <c r="N355">
        <v>-83.44</v>
      </c>
      <c r="O355" s="7">
        <v>-0.26469999999999999</v>
      </c>
      <c r="P355" s="7">
        <v>0.2863</v>
      </c>
      <c r="Q355" t="s">
        <v>31</v>
      </c>
    </row>
    <row r="356" spans="1:17">
      <c r="A356" t="s">
        <v>121</v>
      </c>
      <c r="B356" t="s">
        <v>30</v>
      </c>
      <c r="C356" s="6">
        <v>42879.461793981478</v>
      </c>
      <c r="D356">
        <v>73.75</v>
      </c>
      <c r="E356" s="6">
        <v>42879.541655092595</v>
      </c>
      <c r="F356">
        <v>115</v>
      </c>
      <c r="G356" s="7">
        <v>0.55930000000000002</v>
      </c>
      <c r="H356">
        <v>-19411.88</v>
      </c>
      <c r="I356" s="7">
        <v>-0.58489999999999998</v>
      </c>
      <c r="J356">
        <v>450</v>
      </c>
      <c r="K356">
        <v>33187.5</v>
      </c>
      <c r="L356">
        <v>444773.48</v>
      </c>
      <c r="M356">
        <v>24</v>
      </c>
      <c r="N356">
        <v>-808.83</v>
      </c>
      <c r="O356" s="7">
        <v>-0.74919999999999998</v>
      </c>
      <c r="P356" s="7">
        <v>0.14030000000000001</v>
      </c>
      <c r="Q356" t="s">
        <v>31</v>
      </c>
    </row>
    <row r="357" spans="1:17">
      <c r="A357" t="s">
        <v>120</v>
      </c>
      <c r="B357" t="s">
        <v>30</v>
      </c>
      <c r="C357" s="6">
        <v>42879.541655092595</v>
      </c>
      <c r="D357">
        <v>67.150000000000006</v>
      </c>
      <c r="E357" s="6">
        <v>42880.388877314814</v>
      </c>
      <c r="F357">
        <v>47.95</v>
      </c>
      <c r="G357" s="7">
        <v>-0.28589999999999999</v>
      </c>
      <c r="H357">
        <v>8122.05</v>
      </c>
      <c r="I357" s="7">
        <v>0.26879999999999998</v>
      </c>
      <c r="J357">
        <v>450</v>
      </c>
      <c r="K357">
        <v>30217.5</v>
      </c>
      <c r="L357">
        <v>452895.53</v>
      </c>
      <c r="M357">
        <v>34</v>
      </c>
      <c r="N357">
        <v>238.88</v>
      </c>
      <c r="O357" s="7">
        <v>-0.1154</v>
      </c>
      <c r="P357" s="7">
        <v>0.62770000000000004</v>
      </c>
      <c r="Q357" t="s">
        <v>31</v>
      </c>
    </row>
    <row r="358" spans="1:17">
      <c r="A358" t="s">
        <v>635</v>
      </c>
      <c r="B358" t="s">
        <v>30</v>
      </c>
      <c r="C358" s="6">
        <v>42880.388877314814</v>
      </c>
      <c r="D358">
        <v>160</v>
      </c>
      <c r="E358" s="6">
        <v>42881.388877314814</v>
      </c>
      <c r="F358">
        <v>37.4</v>
      </c>
      <c r="G358" s="7">
        <v>-0.76629999999999998</v>
      </c>
      <c r="H358">
        <v>54281.7</v>
      </c>
      <c r="I358" s="7">
        <v>0.75390000000000001</v>
      </c>
      <c r="J358">
        <v>450</v>
      </c>
      <c r="K358">
        <v>72000</v>
      </c>
      <c r="L358">
        <v>507177.23</v>
      </c>
      <c r="M358">
        <v>78</v>
      </c>
      <c r="N358">
        <v>695.92</v>
      </c>
      <c r="O358" s="7">
        <v>-6.9400000000000003E-2</v>
      </c>
      <c r="P358" s="7">
        <v>0.80279999999999996</v>
      </c>
      <c r="Q358" t="s">
        <v>31</v>
      </c>
    </row>
    <row r="359" spans="1:17">
      <c r="A359" t="s">
        <v>122</v>
      </c>
      <c r="B359" t="s">
        <v>30</v>
      </c>
      <c r="C359" s="6">
        <v>42881.388877314814</v>
      </c>
      <c r="D359">
        <v>200.75</v>
      </c>
      <c r="E359" s="6">
        <v>42884.479155092595</v>
      </c>
      <c r="F359">
        <v>106.75</v>
      </c>
      <c r="G359" s="7">
        <v>-0.46820000000000001</v>
      </c>
      <c r="H359">
        <v>40916.25</v>
      </c>
      <c r="I359" s="7">
        <v>0.45290000000000002</v>
      </c>
      <c r="J359">
        <v>450</v>
      </c>
      <c r="K359">
        <v>90337.5</v>
      </c>
      <c r="L359">
        <v>548093.48</v>
      </c>
      <c r="M359">
        <v>104</v>
      </c>
      <c r="N359">
        <v>393.43</v>
      </c>
      <c r="O359" s="7">
        <v>-0.1111</v>
      </c>
      <c r="P359" s="7">
        <v>0.74</v>
      </c>
      <c r="Q359" t="s">
        <v>31</v>
      </c>
    </row>
    <row r="360" spans="1:17">
      <c r="A360" t="s">
        <v>123</v>
      </c>
      <c r="B360" t="s">
        <v>30</v>
      </c>
      <c r="C360" s="6">
        <v>42884.489571759259</v>
      </c>
      <c r="D360">
        <v>98.4</v>
      </c>
      <c r="E360" s="6">
        <v>42885.420127314814</v>
      </c>
      <c r="F360">
        <v>102</v>
      </c>
      <c r="G360" s="7">
        <v>3.6600000000000001E-2</v>
      </c>
      <c r="H360">
        <v>-2521.8000000000002</v>
      </c>
      <c r="I360" s="7">
        <v>-5.7000000000000002E-2</v>
      </c>
      <c r="J360">
        <v>450</v>
      </c>
      <c r="K360">
        <v>44280</v>
      </c>
      <c r="L360">
        <v>545571.68000000005</v>
      </c>
      <c r="M360">
        <v>58</v>
      </c>
      <c r="N360">
        <v>-43.48</v>
      </c>
      <c r="O360" s="7">
        <v>-0.20480000000000001</v>
      </c>
      <c r="P360" s="7">
        <v>0.59099999999999997</v>
      </c>
      <c r="Q360" t="s">
        <v>31</v>
      </c>
    </row>
    <row r="361" spans="1:17">
      <c r="A361" t="s">
        <v>124</v>
      </c>
      <c r="B361" t="s">
        <v>30</v>
      </c>
      <c r="C361" s="6">
        <v>42885.420127314814</v>
      </c>
      <c r="D361">
        <v>143.25</v>
      </c>
      <c r="E361" s="6">
        <v>42886.451377314814</v>
      </c>
      <c r="F361">
        <v>118</v>
      </c>
      <c r="G361" s="7">
        <v>-0.17630000000000001</v>
      </c>
      <c r="H361">
        <v>10186.879999999999</v>
      </c>
      <c r="I361" s="7">
        <v>0.158</v>
      </c>
      <c r="J361">
        <v>450</v>
      </c>
      <c r="K361">
        <v>64462.5</v>
      </c>
      <c r="L361">
        <v>555758.55000000005</v>
      </c>
      <c r="M361">
        <v>87</v>
      </c>
      <c r="N361">
        <v>117.09</v>
      </c>
      <c r="O361" s="7">
        <v>-0.48620000000000002</v>
      </c>
      <c r="P361" s="7">
        <v>0.40660000000000002</v>
      </c>
      <c r="Q361" t="s">
        <v>31</v>
      </c>
    </row>
    <row r="362" spans="1:17">
      <c r="A362" t="s">
        <v>123</v>
      </c>
      <c r="B362" t="s">
        <v>30</v>
      </c>
      <c r="C362" s="6">
        <v>42886.451377314814</v>
      </c>
      <c r="D362">
        <v>77.05</v>
      </c>
      <c r="E362" s="6">
        <v>42886.545127314814</v>
      </c>
      <c r="F362">
        <v>92.1</v>
      </c>
      <c r="G362" s="7">
        <v>0.1953</v>
      </c>
      <c r="H362">
        <v>-7533.67</v>
      </c>
      <c r="I362" s="7">
        <v>-0.21729999999999999</v>
      </c>
      <c r="J362">
        <v>450</v>
      </c>
      <c r="K362">
        <v>34672.5</v>
      </c>
      <c r="L362">
        <v>548224.88</v>
      </c>
      <c r="M362">
        <v>28</v>
      </c>
      <c r="N362">
        <v>-269.06</v>
      </c>
      <c r="O362" s="7">
        <v>-0.1953</v>
      </c>
      <c r="P362" s="7">
        <v>0.16739999999999999</v>
      </c>
      <c r="Q362" t="s">
        <v>31</v>
      </c>
    </row>
    <row r="363" spans="1:17">
      <c r="A363" t="s">
        <v>124</v>
      </c>
      <c r="B363" t="s">
        <v>30</v>
      </c>
      <c r="C363" s="6">
        <v>42886.545127314814</v>
      </c>
      <c r="D363">
        <v>79</v>
      </c>
      <c r="E363" s="6">
        <v>42887.399293981478</v>
      </c>
      <c r="F363">
        <v>31.2</v>
      </c>
      <c r="G363" s="7">
        <v>-0.60509999999999997</v>
      </c>
      <c r="H363">
        <v>21014.1</v>
      </c>
      <c r="I363" s="7">
        <v>0.59109999999999996</v>
      </c>
      <c r="J363">
        <v>450</v>
      </c>
      <c r="K363">
        <v>35550</v>
      </c>
      <c r="L363">
        <v>569238.98</v>
      </c>
      <c r="M363">
        <v>36</v>
      </c>
      <c r="N363">
        <v>583.72</v>
      </c>
      <c r="O363" s="7">
        <v>-0.29110000000000003</v>
      </c>
      <c r="P363" s="7">
        <v>0.6633</v>
      </c>
      <c r="Q363" t="s">
        <v>31</v>
      </c>
    </row>
    <row r="364" spans="1:17">
      <c r="A364" t="s">
        <v>636</v>
      </c>
      <c r="B364" t="s">
        <v>30</v>
      </c>
      <c r="C364" s="6">
        <v>42887.399293981478</v>
      </c>
      <c r="D364">
        <v>144.69999999999999</v>
      </c>
      <c r="E364" s="6">
        <v>42887.57984953704</v>
      </c>
      <c r="F364">
        <v>126.85</v>
      </c>
      <c r="G364" s="7">
        <v>-0.1234</v>
      </c>
      <c r="H364">
        <v>6810.52</v>
      </c>
      <c r="I364" s="7">
        <v>0.1046</v>
      </c>
      <c r="J364">
        <v>450</v>
      </c>
      <c r="K364">
        <v>65115</v>
      </c>
      <c r="L364">
        <v>576049.5</v>
      </c>
      <c r="M364">
        <v>53</v>
      </c>
      <c r="N364">
        <v>128.5</v>
      </c>
      <c r="O364" s="7">
        <v>-2.9700000000000001E-2</v>
      </c>
      <c r="P364" s="7">
        <v>0.30890000000000001</v>
      </c>
      <c r="Q364" t="s">
        <v>31</v>
      </c>
    </row>
    <row r="365" spans="1:17">
      <c r="A365" t="s">
        <v>637</v>
      </c>
      <c r="B365" t="s">
        <v>30</v>
      </c>
      <c r="C365" s="6">
        <v>42887.57984953704</v>
      </c>
      <c r="D365">
        <v>152.85</v>
      </c>
      <c r="E365" s="6">
        <v>42888.388877314814</v>
      </c>
      <c r="F365">
        <v>96.25</v>
      </c>
      <c r="G365" s="7">
        <v>-0.37030000000000002</v>
      </c>
      <c r="H365">
        <v>24349.05</v>
      </c>
      <c r="I365" s="7">
        <v>0.35399999999999998</v>
      </c>
      <c r="J365">
        <v>450</v>
      </c>
      <c r="K365">
        <v>68782.5</v>
      </c>
      <c r="L365">
        <v>600398.55000000005</v>
      </c>
      <c r="M365">
        <v>23</v>
      </c>
      <c r="N365">
        <v>1058.6500000000001</v>
      </c>
      <c r="O365" s="7">
        <v>-7.3899999999999993E-2</v>
      </c>
      <c r="P365" s="7">
        <v>0.37030000000000002</v>
      </c>
      <c r="Q365" t="s">
        <v>31</v>
      </c>
    </row>
    <row r="366" spans="1:17">
      <c r="A366" t="s">
        <v>126</v>
      </c>
      <c r="B366" t="s">
        <v>30</v>
      </c>
      <c r="C366" s="6">
        <v>42888.388877314814</v>
      </c>
      <c r="D366">
        <v>134.6</v>
      </c>
      <c r="E366" s="6">
        <v>42888.482627314814</v>
      </c>
      <c r="F366">
        <v>165.25</v>
      </c>
      <c r="G366" s="7">
        <v>0.22770000000000001</v>
      </c>
      <c r="H366">
        <v>-15141.83</v>
      </c>
      <c r="I366" s="7">
        <v>-0.25</v>
      </c>
      <c r="J366">
        <v>450</v>
      </c>
      <c r="K366">
        <v>60570</v>
      </c>
      <c r="L366">
        <v>585256.72</v>
      </c>
      <c r="M366">
        <v>28</v>
      </c>
      <c r="N366">
        <v>-540.78</v>
      </c>
      <c r="O366" s="7">
        <v>-0.3503</v>
      </c>
      <c r="P366" s="7">
        <v>0.107</v>
      </c>
      <c r="Q366" t="s">
        <v>31</v>
      </c>
    </row>
    <row r="367" spans="1:17">
      <c r="A367" t="s">
        <v>123</v>
      </c>
      <c r="B367" t="s">
        <v>30</v>
      </c>
      <c r="C367" s="6">
        <v>42888.482627314814</v>
      </c>
      <c r="D367">
        <v>171.55</v>
      </c>
      <c r="E367" s="6">
        <v>42888.572905092595</v>
      </c>
      <c r="F367">
        <v>193.7</v>
      </c>
      <c r="G367" s="7">
        <v>0.12909999999999999</v>
      </c>
      <c r="H367">
        <v>-11611.12</v>
      </c>
      <c r="I367" s="7">
        <v>-0.15040000000000001</v>
      </c>
      <c r="J367">
        <v>450</v>
      </c>
      <c r="K367">
        <v>77197.5</v>
      </c>
      <c r="L367">
        <v>573645.6</v>
      </c>
      <c r="M367">
        <v>27</v>
      </c>
      <c r="N367">
        <v>-430.04</v>
      </c>
      <c r="O367" s="7">
        <v>-0.19089999999999999</v>
      </c>
      <c r="P367" s="7">
        <v>0.03</v>
      </c>
      <c r="Q367" t="s">
        <v>31</v>
      </c>
    </row>
    <row r="368" spans="1:17">
      <c r="A368" t="s">
        <v>126</v>
      </c>
      <c r="B368" t="s">
        <v>30</v>
      </c>
      <c r="C368" s="6">
        <v>42888.572905092595</v>
      </c>
      <c r="D368">
        <v>138.44999999999999</v>
      </c>
      <c r="E368" s="6">
        <v>42888.645821759259</v>
      </c>
      <c r="F368">
        <v>146.80000000000001</v>
      </c>
      <c r="G368" s="7">
        <v>6.0299999999999999E-2</v>
      </c>
      <c r="H368">
        <v>-5041.13</v>
      </c>
      <c r="I368" s="7">
        <v>-8.09E-2</v>
      </c>
      <c r="J368">
        <v>450</v>
      </c>
      <c r="K368">
        <v>62302.5</v>
      </c>
      <c r="L368">
        <v>568604.47</v>
      </c>
      <c r="M368">
        <v>22</v>
      </c>
      <c r="N368">
        <v>-229.14</v>
      </c>
      <c r="O368" s="7">
        <v>-7.3700000000000002E-2</v>
      </c>
      <c r="P368" s="7">
        <v>7.9100000000000004E-2</v>
      </c>
      <c r="Q368" t="s">
        <v>31</v>
      </c>
    </row>
    <row r="369" spans="1:17">
      <c r="A369" t="s">
        <v>125</v>
      </c>
      <c r="B369" t="s">
        <v>30</v>
      </c>
      <c r="C369" s="6">
        <v>42891.388877314814</v>
      </c>
      <c r="D369">
        <v>110.1</v>
      </c>
      <c r="E369" s="6">
        <v>42891.409710648149</v>
      </c>
      <c r="F369">
        <v>117.75</v>
      </c>
      <c r="G369" s="7">
        <v>6.9500000000000006E-2</v>
      </c>
      <c r="H369">
        <v>-4467.83</v>
      </c>
      <c r="I369" s="7">
        <v>-9.0200000000000002E-2</v>
      </c>
      <c r="J369">
        <v>450</v>
      </c>
      <c r="K369">
        <v>49545</v>
      </c>
      <c r="L369">
        <v>564136.65</v>
      </c>
      <c r="M369">
        <v>7</v>
      </c>
      <c r="N369">
        <v>-638.26</v>
      </c>
      <c r="O369" s="7">
        <v>-0.1371</v>
      </c>
      <c r="P369" s="7">
        <v>0.1226</v>
      </c>
      <c r="Q369" t="s">
        <v>31</v>
      </c>
    </row>
    <row r="370" spans="1:17">
      <c r="A370" t="s">
        <v>126</v>
      </c>
      <c r="B370" t="s">
        <v>30</v>
      </c>
      <c r="C370" s="6">
        <v>42891.409710648149</v>
      </c>
      <c r="D370">
        <v>133.1</v>
      </c>
      <c r="E370" s="6">
        <v>42892.402766203704</v>
      </c>
      <c r="F370">
        <v>105.4</v>
      </c>
      <c r="G370" s="7">
        <v>-0.20810000000000001</v>
      </c>
      <c r="H370">
        <v>11391.75</v>
      </c>
      <c r="I370" s="7">
        <v>0.19020000000000001</v>
      </c>
      <c r="J370">
        <v>450</v>
      </c>
      <c r="K370">
        <v>59895</v>
      </c>
      <c r="L370">
        <v>575528.4</v>
      </c>
      <c r="M370">
        <v>76</v>
      </c>
      <c r="N370">
        <v>149.88999999999999</v>
      </c>
      <c r="O370" s="7">
        <v>-9.9900000000000003E-2</v>
      </c>
      <c r="P370" s="7">
        <v>0.43580000000000002</v>
      </c>
      <c r="Q370" t="s">
        <v>31</v>
      </c>
    </row>
    <row r="371" spans="1:17">
      <c r="A371" t="s">
        <v>125</v>
      </c>
      <c r="B371" t="s">
        <v>30</v>
      </c>
      <c r="C371" s="6">
        <v>42892.402766203704</v>
      </c>
      <c r="D371">
        <v>136.4</v>
      </c>
      <c r="E371" s="6">
        <v>42893.388877314814</v>
      </c>
      <c r="F371">
        <v>143.30000000000001</v>
      </c>
      <c r="G371" s="7">
        <v>5.0599999999999999E-2</v>
      </c>
      <c r="H371">
        <v>-4363.6499999999996</v>
      </c>
      <c r="I371" s="7">
        <v>-7.1099999999999997E-2</v>
      </c>
      <c r="J371">
        <v>450</v>
      </c>
      <c r="K371">
        <v>61380</v>
      </c>
      <c r="L371">
        <v>571164.75</v>
      </c>
      <c r="M371">
        <v>74</v>
      </c>
      <c r="N371">
        <v>-58.97</v>
      </c>
      <c r="O371" s="7">
        <v>-7.4800000000000005E-2</v>
      </c>
      <c r="P371" s="7">
        <v>0.11509999999999999</v>
      </c>
      <c r="Q371" t="s">
        <v>31</v>
      </c>
    </row>
    <row r="372" spans="1:17">
      <c r="A372" t="s">
        <v>127</v>
      </c>
      <c r="B372" t="s">
        <v>30</v>
      </c>
      <c r="C372" s="6">
        <v>42893.388877314814</v>
      </c>
      <c r="D372">
        <v>128.65</v>
      </c>
      <c r="E372" s="6">
        <v>42893.604155092595</v>
      </c>
      <c r="F372">
        <v>116.6</v>
      </c>
      <c r="G372" s="7">
        <v>-9.3700000000000006E-2</v>
      </c>
      <c r="H372">
        <v>4318.88</v>
      </c>
      <c r="I372" s="7">
        <v>7.46E-2</v>
      </c>
      <c r="J372">
        <v>450</v>
      </c>
      <c r="K372">
        <v>57892.5</v>
      </c>
      <c r="L372">
        <v>575483.62</v>
      </c>
      <c r="M372">
        <v>63</v>
      </c>
      <c r="N372">
        <v>68.55</v>
      </c>
      <c r="O372" s="7">
        <v>-7.46E-2</v>
      </c>
      <c r="P372" s="7">
        <v>0.20680000000000001</v>
      </c>
      <c r="Q372" t="s">
        <v>31</v>
      </c>
    </row>
    <row r="373" spans="1:17">
      <c r="A373" t="s">
        <v>128</v>
      </c>
      <c r="B373" t="s">
        <v>30</v>
      </c>
      <c r="C373" s="6">
        <v>42893.604155092595</v>
      </c>
      <c r="D373">
        <v>95</v>
      </c>
      <c r="E373" s="6">
        <v>42893.607627314814</v>
      </c>
      <c r="F373">
        <v>86.15</v>
      </c>
      <c r="G373" s="7">
        <v>-9.3200000000000005E-2</v>
      </c>
      <c r="H373">
        <v>3167.32</v>
      </c>
      <c r="I373" s="7">
        <v>7.4099999999999999E-2</v>
      </c>
      <c r="J373">
        <v>450</v>
      </c>
      <c r="K373">
        <v>42750</v>
      </c>
      <c r="L373">
        <v>578650.94999999995</v>
      </c>
      <c r="M373">
        <v>2</v>
      </c>
      <c r="N373">
        <v>1583.66</v>
      </c>
      <c r="O373" s="7">
        <v>-0.16259999999999999</v>
      </c>
      <c r="P373" s="7">
        <v>0.31580000000000003</v>
      </c>
      <c r="Q373" t="s">
        <v>31</v>
      </c>
    </row>
    <row r="374" spans="1:17">
      <c r="A374" t="s">
        <v>127</v>
      </c>
      <c r="B374" t="s">
        <v>30</v>
      </c>
      <c r="C374" s="6">
        <v>42893.607627314814</v>
      </c>
      <c r="D374">
        <v>84.05</v>
      </c>
      <c r="E374" s="6">
        <v>42894.61109953704</v>
      </c>
      <c r="F374">
        <v>8.5</v>
      </c>
      <c r="G374" s="7">
        <v>-0.89890000000000003</v>
      </c>
      <c r="H374">
        <v>33581.019999999997</v>
      </c>
      <c r="I374" s="7">
        <v>0.88790000000000002</v>
      </c>
      <c r="J374">
        <v>450</v>
      </c>
      <c r="K374">
        <v>37822.5</v>
      </c>
      <c r="L374">
        <v>612231.97</v>
      </c>
      <c r="M374">
        <v>79</v>
      </c>
      <c r="N374">
        <v>425.08</v>
      </c>
      <c r="O374" s="7">
        <v>-0.66569999999999996</v>
      </c>
      <c r="P374" s="7">
        <v>0.98040000000000005</v>
      </c>
      <c r="Q374" t="s">
        <v>31</v>
      </c>
    </row>
    <row r="375" spans="1:17">
      <c r="A375" t="s">
        <v>638</v>
      </c>
      <c r="B375" t="s">
        <v>30</v>
      </c>
      <c r="C375" s="6">
        <v>42894.61109953704</v>
      </c>
      <c r="D375">
        <v>128.69999999999999</v>
      </c>
      <c r="E375" s="6">
        <v>42895.388877314814</v>
      </c>
      <c r="F375">
        <v>107.95</v>
      </c>
      <c r="G375" s="7">
        <v>-0.16120000000000001</v>
      </c>
      <c r="H375">
        <v>8272.57</v>
      </c>
      <c r="I375" s="7">
        <v>0.14280000000000001</v>
      </c>
      <c r="J375">
        <v>450</v>
      </c>
      <c r="K375">
        <v>57915</v>
      </c>
      <c r="L375">
        <v>620504.55000000005</v>
      </c>
      <c r="M375">
        <v>14</v>
      </c>
      <c r="N375">
        <v>590.9</v>
      </c>
      <c r="O375" s="7">
        <v>-8.1600000000000006E-2</v>
      </c>
      <c r="P375" s="7">
        <v>0.1686</v>
      </c>
      <c r="Q375" t="s">
        <v>31</v>
      </c>
    </row>
    <row r="376" spans="1:17">
      <c r="A376" t="s">
        <v>128</v>
      </c>
      <c r="B376" t="s">
        <v>30</v>
      </c>
      <c r="C376" s="6">
        <v>42895.388877314814</v>
      </c>
      <c r="D376">
        <v>155.94999999999999</v>
      </c>
      <c r="E376" s="6">
        <v>42895.493043981478</v>
      </c>
      <c r="F376">
        <v>151.5</v>
      </c>
      <c r="G376" s="7">
        <v>-2.8500000000000001E-2</v>
      </c>
      <c r="H376">
        <v>618.97</v>
      </c>
      <c r="I376" s="7">
        <v>8.8000000000000005E-3</v>
      </c>
      <c r="J376">
        <v>450</v>
      </c>
      <c r="K376">
        <v>70177.5</v>
      </c>
      <c r="L376">
        <v>621123.52</v>
      </c>
      <c r="M376">
        <v>31</v>
      </c>
      <c r="N376">
        <v>19.97</v>
      </c>
      <c r="O376" s="7">
        <v>-8.7499999999999994E-2</v>
      </c>
      <c r="P376" s="7">
        <v>0.16420000000000001</v>
      </c>
      <c r="Q376" t="s">
        <v>31</v>
      </c>
    </row>
    <row r="377" spans="1:17">
      <c r="A377" t="s">
        <v>129</v>
      </c>
      <c r="B377" t="s">
        <v>30</v>
      </c>
      <c r="C377" s="6">
        <v>42895.493043981478</v>
      </c>
      <c r="D377">
        <v>160</v>
      </c>
      <c r="E377" s="6">
        <v>42898.406238425923</v>
      </c>
      <c r="F377">
        <v>130.85</v>
      </c>
      <c r="G377" s="7">
        <v>-0.1822</v>
      </c>
      <c r="H377">
        <v>11808.67</v>
      </c>
      <c r="I377" s="7">
        <v>0.16400000000000001</v>
      </c>
      <c r="J377">
        <v>450</v>
      </c>
      <c r="K377">
        <v>72000</v>
      </c>
      <c r="L377">
        <v>632932.19999999995</v>
      </c>
      <c r="M377">
        <v>53</v>
      </c>
      <c r="N377">
        <v>222.81</v>
      </c>
      <c r="O377" s="7">
        <v>-5.7799999999999997E-2</v>
      </c>
      <c r="P377" s="7">
        <v>0.44940000000000002</v>
      </c>
      <c r="Q377" t="s">
        <v>31</v>
      </c>
    </row>
    <row r="378" spans="1:17">
      <c r="A378" t="s">
        <v>130</v>
      </c>
      <c r="B378" t="s">
        <v>30</v>
      </c>
      <c r="C378" s="6">
        <v>42898.406238425923</v>
      </c>
      <c r="D378">
        <v>101.6</v>
      </c>
      <c r="E378" s="6">
        <v>42899.395821759259</v>
      </c>
      <c r="F378">
        <v>86.8</v>
      </c>
      <c r="G378" s="7">
        <v>-0.1457</v>
      </c>
      <c r="H378">
        <v>5812.2</v>
      </c>
      <c r="I378" s="7">
        <v>0.12709999999999999</v>
      </c>
      <c r="J378">
        <v>450</v>
      </c>
      <c r="K378">
        <v>45720</v>
      </c>
      <c r="L378">
        <v>638744.4</v>
      </c>
      <c r="M378">
        <v>75</v>
      </c>
      <c r="N378">
        <v>77.5</v>
      </c>
      <c r="O378" s="7">
        <v>-6.3E-2</v>
      </c>
      <c r="P378" s="7">
        <v>0.44490000000000002</v>
      </c>
      <c r="Q378" t="s">
        <v>31</v>
      </c>
    </row>
    <row r="379" spans="1:17">
      <c r="A379" t="s">
        <v>129</v>
      </c>
      <c r="B379" t="s">
        <v>30</v>
      </c>
      <c r="C379" s="6">
        <v>42899.395821759259</v>
      </c>
      <c r="D379">
        <v>117</v>
      </c>
      <c r="E379" s="6">
        <v>42899.61109953704</v>
      </c>
      <c r="F379">
        <v>141.1</v>
      </c>
      <c r="G379" s="7">
        <v>0.20599999999999999</v>
      </c>
      <c r="H379">
        <v>-12006.45</v>
      </c>
      <c r="I379" s="7">
        <v>-0.22800000000000001</v>
      </c>
      <c r="J379">
        <v>450</v>
      </c>
      <c r="K379">
        <v>52650</v>
      </c>
      <c r="L379">
        <v>626737.94999999995</v>
      </c>
      <c r="M379">
        <v>63</v>
      </c>
      <c r="N379">
        <v>-190.58</v>
      </c>
      <c r="O379" s="7">
        <v>-0.20599999999999999</v>
      </c>
      <c r="P379" s="7">
        <v>0.19189999999999999</v>
      </c>
      <c r="Q379" t="s">
        <v>31</v>
      </c>
    </row>
    <row r="380" spans="1:17">
      <c r="A380" t="s">
        <v>128</v>
      </c>
      <c r="B380" t="s">
        <v>30</v>
      </c>
      <c r="C380" s="6">
        <v>42899.61109953704</v>
      </c>
      <c r="D380">
        <v>102</v>
      </c>
      <c r="E380" s="6">
        <v>42900.534710648149</v>
      </c>
      <c r="F380">
        <v>95.35</v>
      </c>
      <c r="G380" s="7">
        <v>-6.5199999999999994E-2</v>
      </c>
      <c r="H380">
        <v>2104.4299999999998</v>
      </c>
      <c r="I380" s="7">
        <v>4.58E-2</v>
      </c>
      <c r="J380">
        <v>450</v>
      </c>
      <c r="K380">
        <v>45900</v>
      </c>
      <c r="L380">
        <v>628842.37</v>
      </c>
      <c r="M380">
        <v>56</v>
      </c>
      <c r="N380">
        <v>37.58</v>
      </c>
      <c r="O380" s="7">
        <v>-0.2059</v>
      </c>
      <c r="P380" s="7">
        <v>0.43769999999999998</v>
      </c>
      <c r="Q380" t="s">
        <v>31</v>
      </c>
    </row>
    <row r="381" spans="1:17">
      <c r="A381" t="s">
        <v>127</v>
      </c>
      <c r="B381" t="s">
        <v>30</v>
      </c>
      <c r="C381" s="6">
        <v>42900.534710648149</v>
      </c>
      <c r="D381">
        <v>81</v>
      </c>
      <c r="E381" s="6">
        <v>42901.388877314814</v>
      </c>
      <c r="F381">
        <v>84.7</v>
      </c>
      <c r="G381" s="7">
        <v>4.5699999999999998E-2</v>
      </c>
      <c r="H381">
        <v>-2410.65</v>
      </c>
      <c r="I381" s="7">
        <v>-6.6100000000000006E-2</v>
      </c>
      <c r="J381">
        <v>450</v>
      </c>
      <c r="K381">
        <v>36450</v>
      </c>
      <c r="L381">
        <v>626431.72</v>
      </c>
      <c r="M381">
        <v>36</v>
      </c>
      <c r="N381">
        <v>-66.959999999999994</v>
      </c>
      <c r="O381" s="7">
        <v>-0.19009999999999999</v>
      </c>
      <c r="P381" s="7">
        <v>0.2994</v>
      </c>
      <c r="Q381" t="s">
        <v>31</v>
      </c>
    </row>
    <row r="382" spans="1:17">
      <c r="A382" t="s">
        <v>636</v>
      </c>
      <c r="B382" t="s">
        <v>30</v>
      </c>
      <c r="C382" s="6">
        <v>42901.388877314814</v>
      </c>
      <c r="D382">
        <v>175.1</v>
      </c>
      <c r="E382" s="6">
        <v>42902.388877314814</v>
      </c>
      <c r="F382">
        <v>148.75</v>
      </c>
      <c r="G382" s="7">
        <v>-0.15049999999999999</v>
      </c>
      <c r="H382">
        <v>10400.17</v>
      </c>
      <c r="I382" s="7">
        <v>0.13200000000000001</v>
      </c>
      <c r="J382">
        <v>450</v>
      </c>
      <c r="K382">
        <v>78795</v>
      </c>
      <c r="L382">
        <v>636831.9</v>
      </c>
      <c r="M382">
        <v>78</v>
      </c>
      <c r="N382">
        <v>133.34</v>
      </c>
      <c r="O382" s="7">
        <v>-8.5099999999999995E-2</v>
      </c>
      <c r="P382" s="7">
        <v>0.3604</v>
      </c>
      <c r="Q382" t="s">
        <v>31</v>
      </c>
    </row>
    <row r="383" spans="1:17">
      <c r="A383" t="s">
        <v>126</v>
      </c>
      <c r="B383" t="s">
        <v>30</v>
      </c>
      <c r="C383" s="6">
        <v>42902.388877314814</v>
      </c>
      <c r="D383">
        <v>90.85</v>
      </c>
      <c r="E383" s="6">
        <v>42902.604155092595</v>
      </c>
      <c r="F383">
        <v>101.2</v>
      </c>
      <c r="G383" s="7">
        <v>0.1139</v>
      </c>
      <c r="H383">
        <v>-5521.73</v>
      </c>
      <c r="I383" s="7">
        <v>-0.1351</v>
      </c>
      <c r="J383">
        <v>450</v>
      </c>
      <c r="K383">
        <v>40882.5</v>
      </c>
      <c r="L383">
        <v>631310.17000000004</v>
      </c>
      <c r="M383">
        <v>63</v>
      </c>
      <c r="N383">
        <v>-87.65</v>
      </c>
      <c r="O383" s="7">
        <v>-0.19980000000000001</v>
      </c>
      <c r="P383" s="7">
        <v>0.11940000000000001</v>
      </c>
      <c r="Q383" t="s">
        <v>31</v>
      </c>
    </row>
    <row r="384" spans="1:17">
      <c r="A384" t="s">
        <v>125</v>
      </c>
      <c r="B384" t="s">
        <v>30</v>
      </c>
      <c r="C384" s="6">
        <v>42902.604155092595</v>
      </c>
      <c r="D384">
        <v>131.35</v>
      </c>
      <c r="E384" s="6">
        <v>42902.628460648149</v>
      </c>
      <c r="F384">
        <v>160.85</v>
      </c>
      <c r="G384" s="7">
        <v>0.22459999999999999</v>
      </c>
      <c r="H384">
        <v>-14589.9</v>
      </c>
      <c r="I384" s="7">
        <v>-0.24679999999999999</v>
      </c>
      <c r="J384">
        <v>450</v>
      </c>
      <c r="K384">
        <v>59107.5</v>
      </c>
      <c r="L384">
        <v>616720.27</v>
      </c>
      <c r="M384">
        <v>8</v>
      </c>
      <c r="N384">
        <v>-1823.74</v>
      </c>
      <c r="O384" s="7">
        <v>-0.22459999999999999</v>
      </c>
      <c r="P384" s="7">
        <v>8.6400000000000005E-2</v>
      </c>
      <c r="Q384" t="s">
        <v>31</v>
      </c>
    </row>
    <row r="385" spans="1:17">
      <c r="A385" t="s">
        <v>127</v>
      </c>
      <c r="B385" t="s">
        <v>30</v>
      </c>
      <c r="C385" s="6">
        <v>42902.628460648149</v>
      </c>
      <c r="D385">
        <v>112.2</v>
      </c>
      <c r="E385" s="6">
        <v>42906.538182870368</v>
      </c>
      <c r="F385">
        <v>28.3</v>
      </c>
      <c r="G385" s="7">
        <v>-0.74780000000000002</v>
      </c>
      <c r="H385">
        <v>37122.75</v>
      </c>
      <c r="I385" s="7">
        <v>0.73519999999999996</v>
      </c>
      <c r="J385">
        <v>450</v>
      </c>
      <c r="K385">
        <v>50490</v>
      </c>
      <c r="L385">
        <v>653843.02</v>
      </c>
      <c r="M385">
        <v>129</v>
      </c>
      <c r="N385">
        <v>287.77</v>
      </c>
      <c r="O385" s="7">
        <v>-0.16350000000000001</v>
      </c>
      <c r="P385" s="7">
        <v>0.81769999999999998</v>
      </c>
      <c r="Q385" t="s">
        <v>31</v>
      </c>
    </row>
    <row r="386" spans="1:17">
      <c r="A386" t="s">
        <v>131</v>
      </c>
      <c r="B386" t="s">
        <v>30</v>
      </c>
      <c r="C386" s="6">
        <v>42906.538182870368</v>
      </c>
      <c r="D386">
        <v>97.6</v>
      </c>
      <c r="E386" s="6">
        <v>42907.593738425923</v>
      </c>
      <c r="F386">
        <v>56.1</v>
      </c>
      <c r="G386" s="7">
        <v>-0.42520000000000002</v>
      </c>
      <c r="H386">
        <v>17983.349999999999</v>
      </c>
      <c r="I386" s="7">
        <v>0.40949999999999998</v>
      </c>
      <c r="J386">
        <v>450</v>
      </c>
      <c r="K386">
        <v>43920</v>
      </c>
      <c r="L386">
        <v>671826.37</v>
      </c>
      <c r="M386">
        <v>94</v>
      </c>
      <c r="N386">
        <v>191.31</v>
      </c>
      <c r="O386" s="7">
        <v>-0.16439999999999999</v>
      </c>
      <c r="P386" s="7">
        <v>0.67159999999999997</v>
      </c>
      <c r="Q386" t="s">
        <v>31</v>
      </c>
    </row>
    <row r="387" spans="1:17">
      <c r="A387" t="s">
        <v>132</v>
      </c>
      <c r="B387" t="s">
        <v>30</v>
      </c>
      <c r="C387" s="6">
        <v>42907.593738425923</v>
      </c>
      <c r="D387">
        <v>68.7</v>
      </c>
      <c r="E387" s="6">
        <v>42908.607627314814</v>
      </c>
      <c r="F387">
        <v>4.3</v>
      </c>
      <c r="G387" s="7">
        <v>-0.93740000000000001</v>
      </c>
      <c r="H387">
        <v>28651.5</v>
      </c>
      <c r="I387" s="7">
        <v>0.92679999999999996</v>
      </c>
      <c r="J387">
        <v>450</v>
      </c>
      <c r="K387">
        <v>30915</v>
      </c>
      <c r="L387">
        <v>700477.87</v>
      </c>
      <c r="M387">
        <v>82</v>
      </c>
      <c r="N387">
        <v>349.41</v>
      </c>
      <c r="O387" s="7">
        <v>-0.19209999999999999</v>
      </c>
      <c r="P387" s="7">
        <v>0.98470000000000002</v>
      </c>
      <c r="Q387" t="s">
        <v>31</v>
      </c>
    </row>
    <row r="388" spans="1:17">
      <c r="A388" t="s">
        <v>639</v>
      </c>
      <c r="B388" t="s">
        <v>30</v>
      </c>
      <c r="C388" s="6">
        <v>42908.624988425923</v>
      </c>
      <c r="D388">
        <v>137.44999999999999</v>
      </c>
      <c r="E388" s="6">
        <v>42909.388877314814</v>
      </c>
      <c r="F388">
        <v>128.35</v>
      </c>
      <c r="G388" s="7">
        <v>-6.6199999999999995E-2</v>
      </c>
      <c r="H388">
        <v>2898.9</v>
      </c>
      <c r="I388" s="7">
        <v>4.6899999999999997E-2</v>
      </c>
      <c r="J388">
        <v>450</v>
      </c>
      <c r="K388">
        <v>61852.5</v>
      </c>
      <c r="L388">
        <v>703376.77</v>
      </c>
      <c r="M388">
        <v>10</v>
      </c>
      <c r="N388">
        <v>289.89</v>
      </c>
      <c r="O388" s="7">
        <v>-0.2117</v>
      </c>
      <c r="P388" s="7">
        <v>6.6199999999999995E-2</v>
      </c>
      <c r="Q388" t="s">
        <v>31</v>
      </c>
    </row>
    <row r="389" spans="1:17">
      <c r="A389" t="s">
        <v>131</v>
      </c>
      <c r="B389" t="s">
        <v>30</v>
      </c>
      <c r="C389" s="6">
        <v>42909.388877314814</v>
      </c>
      <c r="D389">
        <v>128.35</v>
      </c>
      <c r="E389" s="6">
        <v>42914.458321759259</v>
      </c>
      <c r="F389">
        <v>7.3</v>
      </c>
      <c r="G389" s="7">
        <v>-0.94310000000000005</v>
      </c>
      <c r="H389">
        <v>53862.07</v>
      </c>
      <c r="I389" s="7">
        <v>0.93259999999999998</v>
      </c>
      <c r="J389">
        <v>450</v>
      </c>
      <c r="K389">
        <v>57757.5</v>
      </c>
      <c r="L389">
        <v>757238.85</v>
      </c>
      <c r="M389">
        <v>175</v>
      </c>
      <c r="N389">
        <v>307.77999999999997</v>
      </c>
      <c r="O389" s="7">
        <v>-0.1145</v>
      </c>
      <c r="P389" s="7">
        <v>0.9677</v>
      </c>
      <c r="Q389" t="s">
        <v>31</v>
      </c>
    </row>
    <row r="390" spans="1:17">
      <c r="A390" t="s">
        <v>124</v>
      </c>
      <c r="B390" t="s">
        <v>30</v>
      </c>
      <c r="C390" s="6">
        <v>42914.458321759259</v>
      </c>
      <c r="D390">
        <v>135</v>
      </c>
      <c r="E390" s="6">
        <v>42914.572905092595</v>
      </c>
      <c r="F390">
        <v>192</v>
      </c>
      <c r="G390" s="7">
        <v>0.42220000000000002</v>
      </c>
      <c r="H390">
        <v>-27121.5</v>
      </c>
      <c r="I390" s="7">
        <v>-0.44640000000000002</v>
      </c>
      <c r="J390">
        <v>450</v>
      </c>
      <c r="K390">
        <v>60750</v>
      </c>
      <c r="L390">
        <v>730117.35</v>
      </c>
      <c r="M390">
        <v>34</v>
      </c>
      <c r="N390">
        <v>-797.69</v>
      </c>
      <c r="O390" s="7">
        <v>-0.58189999999999997</v>
      </c>
      <c r="P390" s="7">
        <v>0.2422</v>
      </c>
      <c r="Q390" t="s">
        <v>31</v>
      </c>
    </row>
    <row r="391" spans="1:17">
      <c r="A391" t="s">
        <v>133</v>
      </c>
      <c r="B391" t="s">
        <v>30</v>
      </c>
      <c r="C391" s="6">
        <v>42914.572905092595</v>
      </c>
      <c r="D391">
        <v>58.75</v>
      </c>
      <c r="E391" s="6">
        <v>42914.64234953704</v>
      </c>
      <c r="F391">
        <v>107</v>
      </c>
      <c r="G391" s="7">
        <v>0.82130000000000003</v>
      </c>
      <c r="H391">
        <v>-22458.38</v>
      </c>
      <c r="I391" s="7">
        <v>-0.84950000000000003</v>
      </c>
      <c r="J391">
        <v>450</v>
      </c>
      <c r="K391">
        <v>26437.5</v>
      </c>
      <c r="L391">
        <v>707658.97</v>
      </c>
      <c r="M391">
        <v>21</v>
      </c>
      <c r="N391">
        <v>-1069.45</v>
      </c>
      <c r="O391" s="7">
        <v>-1.0348999999999999</v>
      </c>
      <c r="P391" s="7">
        <v>0.1643</v>
      </c>
      <c r="Q391" t="s">
        <v>31</v>
      </c>
    </row>
    <row r="392" spans="1:17">
      <c r="A392" t="s">
        <v>124</v>
      </c>
      <c r="B392" t="s">
        <v>30</v>
      </c>
      <c r="C392" s="6">
        <v>42914.64234953704</v>
      </c>
      <c r="D392">
        <v>104.95</v>
      </c>
      <c r="E392" s="6">
        <v>42915.538182870368</v>
      </c>
      <c r="F392">
        <v>54.25</v>
      </c>
      <c r="G392" s="7">
        <v>-0.48309999999999997</v>
      </c>
      <c r="H392">
        <v>22098.6</v>
      </c>
      <c r="I392" s="7">
        <v>0.46789999999999998</v>
      </c>
      <c r="J392">
        <v>450</v>
      </c>
      <c r="K392">
        <v>47227.5</v>
      </c>
      <c r="L392">
        <v>729757.57</v>
      </c>
      <c r="M392">
        <v>48</v>
      </c>
      <c r="N392">
        <v>460.39</v>
      </c>
      <c r="O392" s="7">
        <v>-3.6700000000000003E-2</v>
      </c>
      <c r="P392" s="7">
        <v>0.89470000000000005</v>
      </c>
      <c r="Q392" t="s">
        <v>31</v>
      </c>
    </row>
    <row r="393" spans="1:17">
      <c r="A393" t="s">
        <v>640</v>
      </c>
      <c r="B393" t="s">
        <v>30</v>
      </c>
      <c r="C393" s="6">
        <v>42915.538182870368</v>
      </c>
      <c r="D393">
        <v>165.95</v>
      </c>
      <c r="E393" s="6">
        <v>42916.388877314814</v>
      </c>
      <c r="F393">
        <v>57.05</v>
      </c>
      <c r="G393" s="7">
        <v>-0.65620000000000001</v>
      </c>
      <c r="H393">
        <v>48001.5</v>
      </c>
      <c r="I393" s="7">
        <v>0.64280000000000004</v>
      </c>
      <c r="J393">
        <v>450</v>
      </c>
      <c r="K393">
        <v>74677.5</v>
      </c>
      <c r="L393">
        <v>777759.07</v>
      </c>
      <c r="M393">
        <v>35</v>
      </c>
      <c r="N393">
        <v>1371.47</v>
      </c>
      <c r="O393" s="7">
        <v>-0.1371</v>
      </c>
      <c r="P393" s="7">
        <v>0.65620000000000001</v>
      </c>
      <c r="Q393" t="s">
        <v>31</v>
      </c>
    </row>
    <row r="394" spans="1:17">
      <c r="A394" t="s">
        <v>134</v>
      </c>
      <c r="B394" t="s">
        <v>30</v>
      </c>
      <c r="C394" s="6">
        <v>42916.388877314814</v>
      </c>
      <c r="D394">
        <v>169.75</v>
      </c>
      <c r="E394" s="6">
        <v>42916.513877314814</v>
      </c>
      <c r="F394">
        <v>254.3</v>
      </c>
      <c r="G394" s="7">
        <v>0.49809999999999999</v>
      </c>
      <c r="H394">
        <v>-39955.730000000003</v>
      </c>
      <c r="I394" s="7">
        <v>-0.52310000000000001</v>
      </c>
      <c r="J394">
        <v>450</v>
      </c>
      <c r="K394">
        <v>76387.5</v>
      </c>
      <c r="L394">
        <v>737803.35</v>
      </c>
      <c r="M394">
        <v>37</v>
      </c>
      <c r="N394">
        <v>-1079.8800000000001</v>
      </c>
      <c r="O394" s="7">
        <v>-0.49809999999999999</v>
      </c>
      <c r="P394" s="7">
        <v>8.5099999999999995E-2</v>
      </c>
      <c r="Q394" t="s">
        <v>31</v>
      </c>
    </row>
    <row r="395" spans="1:17">
      <c r="A395" t="s">
        <v>135</v>
      </c>
      <c r="B395" t="s">
        <v>30</v>
      </c>
      <c r="C395" s="6">
        <v>42916.513877314814</v>
      </c>
      <c r="D395">
        <v>163.15</v>
      </c>
      <c r="E395" s="6">
        <v>42919.57984953704</v>
      </c>
      <c r="F395">
        <v>109.55</v>
      </c>
      <c r="G395" s="7">
        <v>-0.32850000000000001</v>
      </c>
      <c r="H395">
        <v>22892.85</v>
      </c>
      <c r="I395" s="7">
        <v>0.31180000000000002</v>
      </c>
      <c r="J395">
        <v>450</v>
      </c>
      <c r="K395">
        <v>73417.5</v>
      </c>
      <c r="L395">
        <v>760696.2</v>
      </c>
      <c r="M395">
        <v>97</v>
      </c>
      <c r="N395">
        <v>236.01</v>
      </c>
      <c r="O395" s="7">
        <v>-0.26540000000000002</v>
      </c>
      <c r="P395" s="7">
        <v>0.57340000000000002</v>
      </c>
      <c r="Q395" t="s">
        <v>31</v>
      </c>
    </row>
    <row r="396" spans="1:17">
      <c r="A396" t="s">
        <v>133</v>
      </c>
      <c r="B396" t="s">
        <v>30</v>
      </c>
      <c r="C396" s="6">
        <v>42919.57984953704</v>
      </c>
      <c r="D396">
        <v>142.44999999999999</v>
      </c>
      <c r="E396" s="6">
        <v>42920.388877314814</v>
      </c>
      <c r="F396">
        <v>175.3</v>
      </c>
      <c r="G396" s="7">
        <v>0.2306</v>
      </c>
      <c r="H396">
        <v>-16212.38</v>
      </c>
      <c r="I396" s="7">
        <v>-0.25290000000000001</v>
      </c>
      <c r="J396">
        <v>450</v>
      </c>
      <c r="K396">
        <v>64102.5</v>
      </c>
      <c r="L396">
        <v>744483.82</v>
      </c>
      <c r="M396">
        <v>23</v>
      </c>
      <c r="N396">
        <v>-704.89</v>
      </c>
      <c r="O396" s="7">
        <v>-0.61180000000000001</v>
      </c>
      <c r="P396" s="7">
        <v>3.9E-2</v>
      </c>
      <c r="Q396" t="s">
        <v>31</v>
      </c>
    </row>
    <row r="397" spans="1:17">
      <c r="A397" t="s">
        <v>124</v>
      </c>
      <c r="B397" t="s">
        <v>30</v>
      </c>
      <c r="C397" s="6">
        <v>42920.388877314814</v>
      </c>
      <c r="D397">
        <v>99.95</v>
      </c>
      <c r="E397" s="6">
        <v>42920.444432870368</v>
      </c>
      <c r="F397">
        <v>131.5</v>
      </c>
      <c r="G397" s="7">
        <v>0.31569999999999998</v>
      </c>
      <c r="H397">
        <v>-15239.02</v>
      </c>
      <c r="I397" s="7">
        <v>-0.33879999999999999</v>
      </c>
      <c r="J397">
        <v>450</v>
      </c>
      <c r="K397">
        <v>44977.5</v>
      </c>
      <c r="L397">
        <v>729244.8</v>
      </c>
      <c r="M397">
        <v>17</v>
      </c>
      <c r="N397">
        <v>-896.41</v>
      </c>
      <c r="O397" s="7">
        <v>-0.31569999999999998</v>
      </c>
      <c r="P397" s="7">
        <v>0.38069999999999998</v>
      </c>
      <c r="Q397" t="s">
        <v>31</v>
      </c>
    </row>
    <row r="398" spans="1:17">
      <c r="A398" t="s">
        <v>123</v>
      </c>
      <c r="B398" t="s">
        <v>30</v>
      </c>
      <c r="C398" s="6">
        <v>42920.444432870368</v>
      </c>
      <c r="D398">
        <v>90.8</v>
      </c>
      <c r="E398" s="6">
        <v>42920.593738425923</v>
      </c>
      <c r="F398">
        <v>81.599999999999994</v>
      </c>
      <c r="G398" s="7">
        <v>-0.1013</v>
      </c>
      <c r="H398">
        <v>3364.2</v>
      </c>
      <c r="I398" s="7">
        <v>8.2299999999999998E-2</v>
      </c>
      <c r="J398">
        <v>450</v>
      </c>
      <c r="K398">
        <v>40860</v>
      </c>
      <c r="L398">
        <v>732609</v>
      </c>
      <c r="M398">
        <v>44</v>
      </c>
      <c r="N398">
        <v>76.459999999999994</v>
      </c>
      <c r="O398" s="7">
        <v>-6.5000000000000002E-2</v>
      </c>
      <c r="P398" s="7">
        <v>0.4163</v>
      </c>
      <c r="Q398" t="s">
        <v>31</v>
      </c>
    </row>
    <row r="399" spans="1:17">
      <c r="A399" t="s">
        <v>124</v>
      </c>
      <c r="B399" t="s">
        <v>30</v>
      </c>
      <c r="C399" s="6">
        <v>42920.593738425923</v>
      </c>
      <c r="D399">
        <v>114.95</v>
      </c>
      <c r="E399" s="6">
        <v>42921.57984953704</v>
      </c>
      <c r="F399">
        <v>77.400000000000006</v>
      </c>
      <c r="G399" s="7">
        <v>-0.32669999999999999</v>
      </c>
      <c r="H399">
        <v>16031.93</v>
      </c>
      <c r="I399" s="7">
        <v>0.30990000000000001</v>
      </c>
      <c r="J399">
        <v>450</v>
      </c>
      <c r="K399">
        <v>51727.5</v>
      </c>
      <c r="L399">
        <v>748640.92</v>
      </c>
      <c r="M399">
        <v>74</v>
      </c>
      <c r="N399">
        <v>216.65</v>
      </c>
      <c r="O399" s="7">
        <v>-0.19009999999999999</v>
      </c>
      <c r="P399" s="7">
        <v>0.58499999999999996</v>
      </c>
      <c r="Q399" t="s">
        <v>31</v>
      </c>
    </row>
    <row r="400" spans="1:17">
      <c r="A400" t="s">
        <v>123</v>
      </c>
      <c r="B400" t="s">
        <v>30</v>
      </c>
      <c r="C400" s="6">
        <v>42921.57984953704</v>
      </c>
      <c r="D400">
        <v>65.400000000000006</v>
      </c>
      <c r="E400" s="6">
        <v>42921.635405092595</v>
      </c>
      <c r="F400">
        <v>101.15</v>
      </c>
      <c r="G400" s="7">
        <v>0.54659999999999997</v>
      </c>
      <c r="H400">
        <v>-16836.97</v>
      </c>
      <c r="I400" s="7">
        <v>-0.57210000000000005</v>
      </c>
      <c r="J400">
        <v>450</v>
      </c>
      <c r="K400">
        <v>29430</v>
      </c>
      <c r="L400">
        <v>731803.95</v>
      </c>
      <c r="M400">
        <v>17</v>
      </c>
      <c r="N400">
        <v>-990.41</v>
      </c>
      <c r="O400" s="7">
        <v>-0.54659999999999997</v>
      </c>
      <c r="P400" s="7">
        <v>8.2600000000000007E-2</v>
      </c>
      <c r="Q400" t="s">
        <v>31</v>
      </c>
    </row>
    <row r="401" spans="1:17">
      <c r="A401" t="s">
        <v>126</v>
      </c>
      <c r="B401" t="s">
        <v>30</v>
      </c>
      <c r="C401" s="6">
        <v>42921.635405092595</v>
      </c>
      <c r="D401">
        <v>80.349999999999994</v>
      </c>
      <c r="E401" s="6">
        <v>42922.645821759259</v>
      </c>
      <c r="F401">
        <v>0.05</v>
      </c>
      <c r="G401" s="7">
        <v>-0.99939999999999996</v>
      </c>
      <c r="H401">
        <v>35773.199999999997</v>
      </c>
      <c r="I401" s="7">
        <v>0.98939999999999995</v>
      </c>
      <c r="J401">
        <v>450</v>
      </c>
      <c r="K401">
        <v>36157.5</v>
      </c>
      <c r="L401">
        <v>767577.15</v>
      </c>
      <c r="M401">
        <v>81</v>
      </c>
      <c r="N401">
        <v>441.64</v>
      </c>
      <c r="O401" s="7">
        <v>-0.24210000000000001</v>
      </c>
      <c r="P401" s="7">
        <v>0.99939999999999996</v>
      </c>
      <c r="Q401" t="s">
        <v>31</v>
      </c>
    </row>
    <row r="402" spans="1:17">
      <c r="A402" t="s">
        <v>125</v>
      </c>
      <c r="B402" t="s">
        <v>30</v>
      </c>
      <c r="C402" s="6">
        <v>42923.388877314814</v>
      </c>
      <c r="D402">
        <v>150.69999999999999</v>
      </c>
      <c r="E402" s="6">
        <v>42923.572905092595</v>
      </c>
      <c r="F402">
        <v>153.65</v>
      </c>
      <c r="G402" s="7">
        <v>1.9599999999999999E-2</v>
      </c>
      <c r="H402">
        <v>-2697.08</v>
      </c>
      <c r="I402" s="7">
        <v>-3.9800000000000002E-2</v>
      </c>
      <c r="J402">
        <v>450</v>
      </c>
      <c r="K402">
        <v>67815</v>
      </c>
      <c r="L402">
        <v>764880.07</v>
      </c>
      <c r="M402">
        <v>54</v>
      </c>
      <c r="N402">
        <v>-49.95</v>
      </c>
      <c r="O402" s="7">
        <v>-0.12479999999999999</v>
      </c>
      <c r="P402" s="7">
        <v>0.15429999999999999</v>
      </c>
      <c r="Q402" t="s">
        <v>31</v>
      </c>
    </row>
    <row r="403" spans="1:17">
      <c r="A403" t="s">
        <v>127</v>
      </c>
      <c r="B403" t="s">
        <v>30</v>
      </c>
      <c r="C403" s="6">
        <v>42923.572905092595</v>
      </c>
      <c r="D403">
        <v>143.75</v>
      </c>
      <c r="E403" s="6">
        <v>42927.430543981478</v>
      </c>
      <c r="F403">
        <v>33.75</v>
      </c>
      <c r="G403" s="7">
        <v>-0.76519999999999999</v>
      </c>
      <c r="H403">
        <v>48701.25</v>
      </c>
      <c r="I403" s="7">
        <v>0.75290000000000001</v>
      </c>
      <c r="J403">
        <v>450</v>
      </c>
      <c r="K403">
        <v>64687.5</v>
      </c>
      <c r="L403">
        <v>813581.32</v>
      </c>
      <c r="M403">
        <v>85</v>
      </c>
      <c r="N403">
        <v>572.96</v>
      </c>
      <c r="O403" s="7">
        <v>-9.8799999999999999E-2</v>
      </c>
      <c r="P403" s="7">
        <v>0.80830000000000002</v>
      </c>
      <c r="Q403" t="s">
        <v>31</v>
      </c>
    </row>
    <row r="404" spans="1:17">
      <c r="A404" t="s">
        <v>131</v>
      </c>
      <c r="B404" t="s">
        <v>30</v>
      </c>
      <c r="C404" s="6">
        <v>42927.430543981478</v>
      </c>
      <c r="D404">
        <v>88.4</v>
      </c>
      <c r="E404" s="6">
        <v>42928.572905092595</v>
      </c>
      <c r="F404">
        <v>35.049999999999997</v>
      </c>
      <c r="G404" s="7">
        <v>-0.60350000000000004</v>
      </c>
      <c r="H404">
        <v>23451.98</v>
      </c>
      <c r="I404" s="7">
        <v>0.58950000000000002</v>
      </c>
      <c r="J404">
        <v>450</v>
      </c>
      <c r="K404">
        <v>39780</v>
      </c>
      <c r="L404">
        <v>837033.3</v>
      </c>
      <c r="M404">
        <v>119</v>
      </c>
      <c r="N404">
        <v>197.08</v>
      </c>
      <c r="O404" s="7">
        <v>-0.23300000000000001</v>
      </c>
      <c r="P404" s="7">
        <v>0.78510000000000002</v>
      </c>
      <c r="Q404" t="s">
        <v>31</v>
      </c>
    </row>
    <row r="405" spans="1:17">
      <c r="A405" t="s">
        <v>129</v>
      </c>
      <c r="B405" t="s">
        <v>30</v>
      </c>
      <c r="C405" s="6">
        <v>42928.572905092595</v>
      </c>
      <c r="D405">
        <v>58.45</v>
      </c>
      <c r="E405" s="6">
        <v>42929.645821759259</v>
      </c>
      <c r="F405">
        <v>0.05</v>
      </c>
      <c r="G405" s="7">
        <v>-0.99909999999999999</v>
      </c>
      <c r="H405">
        <v>26016.75</v>
      </c>
      <c r="I405" s="7">
        <v>0.98909999999999998</v>
      </c>
      <c r="J405">
        <v>450</v>
      </c>
      <c r="K405">
        <v>26302.5</v>
      </c>
      <c r="L405">
        <v>863050.05</v>
      </c>
      <c r="M405">
        <v>99</v>
      </c>
      <c r="N405">
        <v>262.8</v>
      </c>
      <c r="O405" s="7">
        <v>-0.1976</v>
      </c>
      <c r="P405" s="7">
        <v>0.99909999999999999</v>
      </c>
      <c r="Q405" t="s">
        <v>31</v>
      </c>
    </row>
    <row r="406" spans="1:17">
      <c r="A406" t="s">
        <v>136</v>
      </c>
      <c r="B406" t="s">
        <v>30</v>
      </c>
      <c r="C406" s="6">
        <v>42930.388877314814</v>
      </c>
      <c r="D406">
        <v>119</v>
      </c>
      <c r="E406" s="6">
        <v>42930.409710648149</v>
      </c>
      <c r="F406">
        <v>124.2</v>
      </c>
      <c r="G406" s="7">
        <v>4.3700000000000003E-2</v>
      </c>
      <c r="H406">
        <v>-3434.4</v>
      </c>
      <c r="I406" s="7">
        <v>-6.4100000000000004E-2</v>
      </c>
      <c r="J406">
        <v>450</v>
      </c>
      <c r="K406">
        <v>53550</v>
      </c>
      <c r="L406">
        <v>859615.65</v>
      </c>
      <c r="M406">
        <v>7</v>
      </c>
      <c r="N406">
        <v>-490.63</v>
      </c>
      <c r="O406" s="7">
        <v>-8.9099999999999999E-2</v>
      </c>
      <c r="P406" s="7">
        <v>0.29709999999999998</v>
      </c>
      <c r="Q406" t="s">
        <v>31</v>
      </c>
    </row>
    <row r="407" spans="1:17">
      <c r="A407" t="s">
        <v>137</v>
      </c>
      <c r="B407" t="s">
        <v>30</v>
      </c>
      <c r="C407" s="6">
        <v>42930.409710648149</v>
      </c>
      <c r="D407">
        <v>145.05000000000001</v>
      </c>
      <c r="E407" s="6">
        <v>42930.499988425923</v>
      </c>
      <c r="F407">
        <v>213.35</v>
      </c>
      <c r="G407" s="7">
        <v>0.47089999999999999</v>
      </c>
      <c r="H407">
        <v>-32347.8</v>
      </c>
      <c r="I407" s="7">
        <v>-0.49559999999999998</v>
      </c>
      <c r="J407">
        <v>450</v>
      </c>
      <c r="K407">
        <v>65272.5</v>
      </c>
      <c r="L407">
        <v>827267.85</v>
      </c>
      <c r="M407">
        <v>27</v>
      </c>
      <c r="N407">
        <v>-1198.07</v>
      </c>
      <c r="O407" s="7">
        <v>-0.47089999999999999</v>
      </c>
      <c r="P407" s="7">
        <v>0.15440000000000001</v>
      </c>
      <c r="Q407" t="s">
        <v>31</v>
      </c>
    </row>
    <row r="408" spans="1:17">
      <c r="A408" t="s">
        <v>138</v>
      </c>
      <c r="B408" t="s">
        <v>30</v>
      </c>
      <c r="C408" s="6">
        <v>42930.499988425923</v>
      </c>
      <c r="D408">
        <v>85.2</v>
      </c>
      <c r="E408" s="6">
        <v>42934.388877314814</v>
      </c>
      <c r="F408">
        <v>74.849999999999994</v>
      </c>
      <c r="G408" s="7">
        <v>-0.1215</v>
      </c>
      <c r="H408">
        <v>3937.28</v>
      </c>
      <c r="I408" s="7">
        <v>0.1027</v>
      </c>
      <c r="J408">
        <v>450</v>
      </c>
      <c r="K408">
        <v>38340</v>
      </c>
      <c r="L408">
        <v>831205.12</v>
      </c>
      <c r="M408">
        <v>123</v>
      </c>
      <c r="N408">
        <v>32.01</v>
      </c>
      <c r="O408" s="7">
        <v>-0.82099999999999995</v>
      </c>
      <c r="P408" s="7">
        <v>0.39379999999999998</v>
      </c>
      <c r="Q408" t="s">
        <v>31</v>
      </c>
    </row>
    <row r="409" spans="1:17">
      <c r="A409" t="s">
        <v>139</v>
      </c>
      <c r="B409" t="s">
        <v>30</v>
      </c>
      <c r="C409" s="6">
        <v>42934.388877314814</v>
      </c>
      <c r="D409">
        <v>113.55</v>
      </c>
      <c r="E409" s="6">
        <v>42934.395821759259</v>
      </c>
      <c r="F409">
        <v>140</v>
      </c>
      <c r="G409" s="7">
        <v>0.2329</v>
      </c>
      <c r="H409">
        <v>-13043.48</v>
      </c>
      <c r="I409" s="7">
        <v>-0.25530000000000003</v>
      </c>
      <c r="J409">
        <v>450</v>
      </c>
      <c r="K409">
        <v>51097.5</v>
      </c>
      <c r="L409">
        <v>818161.65</v>
      </c>
      <c r="M409">
        <v>3</v>
      </c>
      <c r="N409">
        <v>-4347.83</v>
      </c>
      <c r="O409" s="7">
        <v>-0.2928</v>
      </c>
      <c r="P409" s="7">
        <v>0.30869999999999997</v>
      </c>
      <c r="Q409" t="s">
        <v>31</v>
      </c>
    </row>
    <row r="410" spans="1:17">
      <c r="A410" t="s">
        <v>140</v>
      </c>
      <c r="B410" t="s">
        <v>30</v>
      </c>
      <c r="C410" s="6">
        <v>42934.395821759259</v>
      </c>
      <c r="D410">
        <v>125.35</v>
      </c>
      <c r="E410" s="6">
        <v>42934.61109953704</v>
      </c>
      <c r="F410">
        <v>110.4</v>
      </c>
      <c r="G410" s="7">
        <v>-0.1193</v>
      </c>
      <c r="H410">
        <v>5666.62</v>
      </c>
      <c r="I410" s="7">
        <v>0.10050000000000001</v>
      </c>
      <c r="J410">
        <v>450</v>
      </c>
      <c r="K410">
        <v>56407.5</v>
      </c>
      <c r="L410">
        <v>823828.27</v>
      </c>
      <c r="M410">
        <v>63</v>
      </c>
      <c r="N410">
        <v>89.95</v>
      </c>
      <c r="O410" s="7">
        <v>-6.8599999999999994E-2</v>
      </c>
      <c r="P410" s="7">
        <v>0.47270000000000001</v>
      </c>
      <c r="Q410" t="s">
        <v>31</v>
      </c>
    </row>
    <row r="411" spans="1:17">
      <c r="A411" t="s">
        <v>141</v>
      </c>
      <c r="B411" t="s">
        <v>30</v>
      </c>
      <c r="C411" s="6">
        <v>42934.61109953704</v>
      </c>
      <c r="D411">
        <v>81.349999999999994</v>
      </c>
      <c r="E411" s="6">
        <v>42935.402766203704</v>
      </c>
      <c r="F411">
        <v>85.3</v>
      </c>
      <c r="G411" s="7">
        <v>4.8599999999999997E-2</v>
      </c>
      <c r="H411">
        <v>-2527.4299999999998</v>
      </c>
      <c r="I411" s="7">
        <v>-6.9000000000000006E-2</v>
      </c>
      <c r="J411">
        <v>450</v>
      </c>
      <c r="K411">
        <v>36607.5</v>
      </c>
      <c r="L411">
        <v>821300.85</v>
      </c>
      <c r="M411">
        <v>18</v>
      </c>
      <c r="N411">
        <v>-140.41</v>
      </c>
      <c r="O411" s="7">
        <v>-0.3725</v>
      </c>
      <c r="P411" s="7">
        <v>0.2243</v>
      </c>
      <c r="Q411" t="s">
        <v>31</v>
      </c>
    </row>
    <row r="412" spans="1:17">
      <c r="A412" t="s">
        <v>140</v>
      </c>
      <c r="B412" t="s">
        <v>30</v>
      </c>
      <c r="C412" s="6">
        <v>42935.402766203704</v>
      </c>
      <c r="D412">
        <v>79.5</v>
      </c>
      <c r="E412" s="6">
        <v>42936.520821759259</v>
      </c>
      <c r="F412">
        <v>6.95</v>
      </c>
      <c r="G412" s="7">
        <v>-0.91259999999999997</v>
      </c>
      <c r="H412">
        <v>32258.47</v>
      </c>
      <c r="I412" s="7">
        <v>0.90169999999999995</v>
      </c>
      <c r="J412">
        <v>450</v>
      </c>
      <c r="K412">
        <v>35775</v>
      </c>
      <c r="L412">
        <v>853559.32</v>
      </c>
      <c r="M412">
        <v>112</v>
      </c>
      <c r="N412">
        <v>288.02</v>
      </c>
      <c r="O412" s="7">
        <v>-4.1500000000000002E-2</v>
      </c>
      <c r="P412" s="7">
        <v>0.96040000000000003</v>
      </c>
      <c r="Q412" t="s">
        <v>31</v>
      </c>
    </row>
    <row r="413" spans="1:17">
      <c r="A413" t="s">
        <v>641</v>
      </c>
      <c r="B413" t="s">
        <v>30</v>
      </c>
      <c r="C413" s="6">
        <v>42936.520821759259</v>
      </c>
      <c r="D413">
        <v>168.55</v>
      </c>
      <c r="E413" s="6">
        <v>42937.388877314814</v>
      </c>
      <c r="F413">
        <v>144.19999999999999</v>
      </c>
      <c r="G413" s="7">
        <v>-0.14449999999999999</v>
      </c>
      <c r="H413">
        <v>9550.1299999999992</v>
      </c>
      <c r="I413" s="7">
        <v>0.12590000000000001</v>
      </c>
      <c r="J413">
        <v>450</v>
      </c>
      <c r="K413">
        <v>75847.5</v>
      </c>
      <c r="L413">
        <v>863109.45</v>
      </c>
      <c r="M413">
        <v>40</v>
      </c>
      <c r="N413">
        <v>238.75</v>
      </c>
      <c r="O413" s="7">
        <v>-0.151</v>
      </c>
      <c r="P413" s="7">
        <v>0.14449999999999999</v>
      </c>
      <c r="Q413" t="s">
        <v>31</v>
      </c>
    </row>
    <row r="414" spans="1:17">
      <c r="A414" t="s">
        <v>142</v>
      </c>
      <c r="B414" t="s">
        <v>30</v>
      </c>
      <c r="C414" s="6">
        <v>42937.388877314814</v>
      </c>
      <c r="D414">
        <v>144.19999999999999</v>
      </c>
      <c r="E414" s="6">
        <v>42937.420127314814</v>
      </c>
      <c r="F414">
        <v>168</v>
      </c>
      <c r="G414" s="7">
        <v>0.16500000000000001</v>
      </c>
      <c r="H414">
        <v>-12114.9</v>
      </c>
      <c r="I414" s="7">
        <v>-0.1867</v>
      </c>
      <c r="J414">
        <v>450</v>
      </c>
      <c r="K414">
        <v>64890</v>
      </c>
      <c r="L414">
        <v>850994.55</v>
      </c>
      <c r="M414">
        <v>10</v>
      </c>
      <c r="N414">
        <v>-1211.49</v>
      </c>
      <c r="O414" s="7">
        <v>-0.31759999999999999</v>
      </c>
      <c r="P414" s="7">
        <v>5.5100000000000003E-2</v>
      </c>
      <c r="Q414" t="s">
        <v>31</v>
      </c>
    </row>
    <row r="415" spans="1:17">
      <c r="A415" t="s">
        <v>143</v>
      </c>
      <c r="B415" t="s">
        <v>30</v>
      </c>
      <c r="C415" s="6">
        <v>42937.420127314814</v>
      </c>
      <c r="D415">
        <v>109</v>
      </c>
      <c r="E415" s="6">
        <v>42937.513877314814</v>
      </c>
      <c r="F415">
        <v>136.6</v>
      </c>
      <c r="G415" s="7">
        <v>0.25319999999999998</v>
      </c>
      <c r="H415">
        <v>-13525.2</v>
      </c>
      <c r="I415" s="7">
        <v>-0.2757</v>
      </c>
      <c r="J415">
        <v>450</v>
      </c>
      <c r="K415">
        <v>49050</v>
      </c>
      <c r="L415">
        <v>837469.35</v>
      </c>
      <c r="M415">
        <v>28</v>
      </c>
      <c r="N415">
        <v>-483.04</v>
      </c>
      <c r="O415" s="7">
        <v>-0.26790000000000003</v>
      </c>
      <c r="P415" s="7">
        <v>5.28E-2</v>
      </c>
      <c r="Q415" t="s">
        <v>31</v>
      </c>
    </row>
    <row r="416" spans="1:17">
      <c r="A416" t="s">
        <v>142</v>
      </c>
      <c r="B416" t="s">
        <v>30</v>
      </c>
      <c r="C416" s="6">
        <v>42937.513877314814</v>
      </c>
      <c r="D416">
        <v>137.19999999999999</v>
      </c>
      <c r="E416" s="6">
        <v>42937.597210648149</v>
      </c>
      <c r="F416">
        <v>139</v>
      </c>
      <c r="G416" s="7">
        <v>1.3100000000000001E-2</v>
      </c>
      <c r="H416">
        <v>-2052.9</v>
      </c>
      <c r="I416" s="7">
        <v>-3.3300000000000003E-2</v>
      </c>
      <c r="J416">
        <v>450</v>
      </c>
      <c r="K416">
        <v>61740</v>
      </c>
      <c r="L416">
        <v>835416.45</v>
      </c>
      <c r="M416">
        <v>25</v>
      </c>
      <c r="N416">
        <v>-82.12</v>
      </c>
      <c r="O416" s="7">
        <v>-5.28E-2</v>
      </c>
      <c r="P416" s="7">
        <v>0.39500000000000002</v>
      </c>
      <c r="Q416" t="s">
        <v>31</v>
      </c>
    </row>
    <row r="417" spans="1:17">
      <c r="A417" t="s">
        <v>143</v>
      </c>
      <c r="B417" t="s">
        <v>30</v>
      </c>
      <c r="C417" s="6">
        <v>42937.597210648149</v>
      </c>
      <c r="D417">
        <v>120.6</v>
      </c>
      <c r="E417" s="6">
        <v>42941.61109953704</v>
      </c>
      <c r="F417">
        <v>19.05</v>
      </c>
      <c r="G417" s="7">
        <v>-0.84199999999999997</v>
      </c>
      <c r="H417">
        <v>45069.08</v>
      </c>
      <c r="I417" s="7">
        <v>0.83050000000000002</v>
      </c>
      <c r="J417">
        <v>450</v>
      </c>
      <c r="K417">
        <v>54270</v>
      </c>
      <c r="L417">
        <v>880485.52</v>
      </c>
      <c r="M417">
        <v>159</v>
      </c>
      <c r="N417">
        <v>283.45</v>
      </c>
      <c r="O417" s="7">
        <v>-0.15049999999999999</v>
      </c>
      <c r="P417" s="7">
        <v>0.87309999999999999</v>
      </c>
      <c r="Q417" t="s">
        <v>31</v>
      </c>
    </row>
    <row r="418" spans="1:17">
      <c r="A418" t="s">
        <v>144</v>
      </c>
      <c r="B418" t="s">
        <v>30</v>
      </c>
      <c r="C418" s="6">
        <v>42941.61109953704</v>
      </c>
      <c r="D418">
        <v>100</v>
      </c>
      <c r="E418" s="6">
        <v>42942.458321759259</v>
      </c>
      <c r="F418">
        <v>118</v>
      </c>
      <c r="G418" s="7">
        <v>0.18</v>
      </c>
      <c r="H418">
        <v>-9081</v>
      </c>
      <c r="I418" s="7">
        <v>-0.20180000000000001</v>
      </c>
      <c r="J418">
        <v>450</v>
      </c>
      <c r="K418">
        <v>45000</v>
      </c>
      <c r="L418">
        <v>871404.52</v>
      </c>
      <c r="M418">
        <v>34</v>
      </c>
      <c r="N418">
        <v>-267.08999999999997</v>
      </c>
      <c r="O418" s="7">
        <v>-0.27250000000000002</v>
      </c>
      <c r="P418" s="7">
        <v>0.10299999999999999</v>
      </c>
      <c r="Q418" t="s">
        <v>31</v>
      </c>
    </row>
    <row r="419" spans="1:17">
      <c r="A419" t="s">
        <v>145</v>
      </c>
      <c r="B419" t="s">
        <v>30</v>
      </c>
      <c r="C419" s="6">
        <v>42942.472210648149</v>
      </c>
      <c r="D419">
        <v>55.3</v>
      </c>
      <c r="E419" s="6">
        <v>42942.565960648149</v>
      </c>
      <c r="F419">
        <v>62.55</v>
      </c>
      <c r="G419" s="7">
        <v>0.13109999999999999</v>
      </c>
      <c r="H419">
        <v>-3792.82</v>
      </c>
      <c r="I419" s="7">
        <v>-0.15240000000000001</v>
      </c>
      <c r="J419">
        <v>450</v>
      </c>
      <c r="K419">
        <v>24885</v>
      </c>
      <c r="L419">
        <v>867611.7</v>
      </c>
      <c r="M419">
        <v>28</v>
      </c>
      <c r="N419">
        <v>-135.46</v>
      </c>
      <c r="O419" s="7">
        <v>-0.13109999999999999</v>
      </c>
      <c r="P419" s="7">
        <v>0.18629999999999999</v>
      </c>
      <c r="Q419" t="s">
        <v>31</v>
      </c>
    </row>
    <row r="420" spans="1:17">
      <c r="A420" t="s">
        <v>144</v>
      </c>
      <c r="B420" t="s">
        <v>30</v>
      </c>
      <c r="C420" s="6">
        <v>42942.565960648149</v>
      </c>
      <c r="D420">
        <v>102.25</v>
      </c>
      <c r="E420" s="6">
        <v>42942.604155092595</v>
      </c>
      <c r="F420">
        <v>116.3</v>
      </c>
      <c r="G420" s="7">
        <v>0.13739999999999999</v>
      </c>
      <c r="H420">
        <v>-7305.97</v>
      </c>
      <c r="I420" s="7">
        <v>-0.1588</v>
      </c>
      <c r="J420">
        <v>450</v>
      </c>
      <c r="K420">
        <v>46012.5</v>
      </c>
      <c r="L420">
        <v>860305.72</v>
      </c>
      <c r="M420">
        <v>12</v>
      </c>
      <c r="N420">
        <v>-608.83000000000004</v>
      </c>
      <c r="O420" s="7">
        <v>-0.1638</v>
      </c>
      <c r="P420" s="7">
        <v>5.1299999999999998E-2</v>
      </c>
      <c r="Q420" t="s">
        <v>31</v>
      </c>
    </row>
    <row r="421" spans="1:17">
      <c r="A421" t="s">
        <v>146</v>
      </c>
      <c r="B421" t="s">
        <v>30</v>
      </c>
      <c r="C421" s="6">
        <v>42942.628460648149</v>
      </c>
      <c r="D421">
        <v>97.35</v>
      </c>
      <c r="E421" s="6">
        <v>42943.645821759259</v>
      </c>
      <c r="F421">
        <v>0.05</v>
      </c>
      <c r="G421" s="7">
        <v>-0.99950000000000006</v>
      </c>
      <c r="H421">
        <v>43346.7</v>
      </c>
      <c r="I421" s="7">
        <v>0.98950000000000005</v>
      </c>
      <c r="J421">
        <v>450</v>
      </c>
      <c r="K421">
        <v>43807.5</v>
      </c>
      <c r="L421">
        <v>903652.42</v>
      </c>
      <c r="M421">
        <v>83</v>
      </c>
      <c r="N421">
        <v>522.25</v>
      </c>
      <c r="O421" s="7">
        <v>-0.11559999999999999</v>
      </c>
      <c r="P421" s="7">
        <v>0.99950000000000006</v>
      </c>
      <c r="Q421" t="s">
        <v>31</v>
      </c>
    </row>
    <row r="422" spans="1:17">
      <c r="A422" t="s">
        <v>147</v>
      </c>
      <c r="B422" t="s">
        <v>30</v>
      </c>
      <c r="C422" s="6">
        <v>42944.388877314814</v>
      </c>
      <c r="D422">
        <v>219.65</v>
      </c>
      <c r="E422" s="6">
        <v>42944.631932870368</v>
      </c>
      <c r="F422">
        <v>262.5</v>
      </c>
      <c r="G422" s="7">
        <v>0.1951</v>
      </c>
      <c r="H422">
        <v>-21452.17</v>
      </c>
      <c r="I422" s="7">
        <v>-0.217</v>
      </c>
      <c r="J422">
        <v>450</v>
      </c>
      <c r="K422">
        <v>98842.5</v>
      </c>
      <c r="L422">
        <v>882200.25</v>
      </c>
      <c r="M422">
        <v>71</v>
      </c>
      <c r="N422">
        <v>-302.14</v>
      </c>
      <c r="O422" s="7">
        <v>-0.28299999999999997</v>
      </c>
      <c r="P422" s="7">
        <v>0.29680000000000001</v>
      </c>
      <c r="Q422" t="s">
        <v>31</v>
      </c>
    </row>
    <row r="423" spans="1:17">
      <c r="A423" t="s">
        <v>148</v>
      </c>
      <c r="B423" t="s">
        <v>30</v>
      </c>
      <c r="C423" s="6">
        <v>42944.631932870368</v>
      </c>
      <c r="D423">
        <v>91.75</v>
      </c>
      <c r="E423" s="6">
        <v>42948.472210648149</v>
      </c>
      <c r="F423">
        <v>66.25</v>
      </c>
      <c r="G423" s="7">
        <v>-0.27789999999999998</v>
      </c>
      <c r="H423">
        <v>10764</v>
      </c>
      <c r="I423" s="7">
        <v>0.26069999999999999</v>
      </c>
      <c r="J423">
        <v>450</v>
      </c>
      <c r="K423">
        <v>41287.5</v>
      </c>
      <c r="L423">
        <v>892964.25</v>
      </c>
      <c r="M423">
        <v>109</v>
      </c>
      <c r="N423">
        <v>98.75</v>
      </c>
      <c r="O423" s="7">
        <v>-0.1913</v>
      </c>
      <c r="P423" s="7">
        <v>0.51549999999999996</v>
      </c>
      <c r="Q423" t="s">
        <v>31</v>
      </c>
    </row>
    <row r="424" spans="1:17">
      <c r="A424" t="s">
        <v>149</v>
      </c>
      <c r="B424" t="s">
        <v>30</v>
      </c>
      <c r="C424" s="6">
        <v>42948.472210648149</v>
      </c>
      <c r="D424">
        <v>220.9</v>
      </c>
      <c r="E424" s="6">
        <v>42948.631932870368</v>
      </c>
      <c r="F424">
        <v>231</v>
      </c>
      <c r="G424" s="7">
        <v>4.5699999999999998E-2</v>
      </c>
      <c r="H424">
        <v>-6578.55</v>
      </c>
      <c r="I424" s="7">
        <v>-6.6199999999999995E-2</v>
      </c>
      <c r="J424">
        <v>450</v>
      </c>
      <c r="K424">
        <v>99405</v>
      </c>
      <c r="L424">
        <v>886385.7</v>
      </c>
      <c r="M424">
        <v>47</v>
      </c>
      <c r="N424">
        <v>-139.97</v>
      </c>
      <c r="O424" s="7">
        <v>-0.1182</v>
      </c>
      <c r="P424" s="7">
        <v>8.9899999999999994E-2</v>
      </c>
      <c r="Q424" t="s">
        <v>31</v>
      </c>
    </row>
    <row r="425" spans="1:17">
      <c r="A425" t="s">
        <v>150</v>
      </c>
      <c r="B425" t="s">
        <v>30</v>
      </c>
      <c r="C425" s="6">
        <v>42948.631932870368</v>
      </c>
      <c r="D425">
        <v>129.25</v>
      </c>
      <c r="E425" s="6">
        <v>42949.534710648149</v>
      </c>
      <c r="F425">
        <v>118</v>
      </c>
      <c r="G425" s="7">
        <v>-8.6999999999999994E-2</v>
      </c>
      <c r="H425">
        <v>3949.88</v>
      </c>
      <c r="I425" s="7">
        <v>6.7900000000000002E-2</v>
      </c>
      <c r="J425">
        <v>450</v>
      </c>
      <c r="K425">
        <v>58162.5</v>
      </c>
      <c r="L425">
        <v>890335.57</v>
      </c>
      <c r="M425">
        <v>50</v>
      </c>
      <c r="N425">
        <v>79</v>
      </c>
      <c r="O425" s="7">
        <v>-4.4499999999999998E-2</v>
      </c>
      <c r="P425" s="7">
        <v>0.25530000000000003</v>
      </c>
      <c r="Q425" t="s">
        <v>31</v>
      </c>
    </row>
    <row r="426" spans="1:17">
      <c r="A426" t="s">
        <v>151</v>
      </c>
      <c r="B426" t="s">
        <v>30</v>
      </c>
      <c r="C426" s="6">
        <v>42949.534710648149</v>
      </c>
      <c r="D426">
        <v>156</v>
      </c>
      <c r="E426" s="6">
        <v>42950.645821759259</v>
      </c>
      <c r="F426">
        <v>0.05</v>
      </c>
      <c r="G426" s="7">
        <v>-0.99970000000000003</v>
      </c>
      <c r="H426">
        <v>69475.27</v>
      </c>
      <c r="I426" s="7">
        <v>0.98970000000000002</v>
      </c>
      <c r="J426">
        <v>450</v>
      </c>
      <c r="K426">
        <v>70200</v>
      </c>
      <c r="L426">
        <v>959810.85</v>
      </c>
      <c r="M426">
        <v>110</v>
      </c>
      <c r="N426">
        <v>631.59</v>
      </c>
      <c r="O426" s="7">
        <v>-6.3500000000000001E-2</v>
      </c>
      <c r="P426" s="7">
        <v>0.99970000000000003</v>
      </c>
      <c r="Q426" t="s">
        <v>31</v>
      </c>
    </row>
    <row r="427" spans="1:17">
      <c r="A427" t="s">
        <v>152</v>
      </c>
      <c r="B427" t="s">
        <v>30</v>
      </c>
      <c r="C427" s="6">
        <v>42951.388877314814</v>
      </c>
      <c r="D427">
        <v>186.05</v>
      </c>
      <c r="E427" s="6">
        <v>42951.572905092595</v>
      </c>
      <c r="F427">
        <v>255</v>
      </c>
      <c r="G427" s="7">
        <v>0.37059999999999998</v>
      </c>
      <c r="H427">
        <v>-33012.22</v>
      </c>
      <c r="I427" s="7">
        <v>-0.39429999999999998</v>
      </c>
      <c r="J427">
        <v>450</v>
      </c>
      <c r="K427">
        <v>83722.5</v>
      </c>
      <c r="L427">
        <v>926798.62</v>
      </c>
      <c r="M427">
        <v>54</v>
      </c>
      <c r="N427">
        <v>-611.34</v>
      </c>
      <c r="O427" s="7">
        <v>-0.37059999999999998</v>
      </c>
      <c r="P427" s="7">
        <v>8.5500000000000007E-2</v>
      </c>
      <c r="Q427" t="s">
        <v>31</v>
      </c>
    </row>
    <row r="428" spans="1:17">
      <c r="A428" t="s">
        <v>146</v>
      </c>
      <c r="B428" t="s">
        <v>30</v>
      </c>
      <c r="C428" s="6">
        <v>42951.572905092595</v>
      </c>
      <c r="D428">
        <v>89.35</v>
      </c>
      <c r="E428" s="6">
        <v>42955.399293981478</v>
      </c>
      <c r="F428">
        <v>55.2</v>
      </c>
      <c r="G428" s="7">
        <v>-0.38219999999999998</v>
      </c>
      <c r="H428">
        <v>14717.02</v>
      </c>
      <c r="I428" s="7">
        <v>0.36599999999999999</v>
      </c>
      <c r="J428">
        <v>450</v>
      </c>
      <c r="K428">
        <v>40207.5</v>
      </c>
      <c r="L428">
        <v>941515.65</v>
      </c>
      <c r="M428">
        <v>105</v>
      </c>
      <c r="N428">
        <v>140.16</v>
      </c>
      <c r="O428" s="7">
        <v>-0.13039999999999999</v>
      </c>
      <c r="P428" s="7">
        <v>0.73480000000000001</v>
      </c>
      <c r="Q428" t="s">
        <v>31</v>
      </c>
    </row>
    <row r="429" spans="1:17">
      <c r="A429" t="s">
        <v>153</v>
      </c>
      <c r="B429" t="s">
        <v>30</v>
      </c>
      <c r="C429" s="6">
        <v>42955.399293981478</v>
      </c>
      <c r="D429">
        <v>121.25</v>
      </c>
      <c r="E429" s="6">
        <v>42956.61109953704</v>
      </c>
      <c r="F429">
        <v>10.45</v>
      </c>
      <c r="G429" s="7">
        <v>-0.91379999999999995</v>
      </c>
      <c r="H429">
        <v>49267.35</v>
      </c>
      <c r="I429" s="7">
        <v>0.90300000000000002</v>
      </c>
      <c r="J429">
        <v>450</v>
      </c>
      <c r="K429">
        <v>54562.5</v>
      </c>
      <c r="L429">
        <v>990783</v>
      </c>
      <c r="M429">
        <v>139</v>
      </c>
      <c r="N429">
        <v>354.44</v>
      </c>
      <c r="O429" s="7">
        <v>-0.41810000000000003</v>
      </c>
      <c r="P429" s="7">
        <v>0.96579999999999999</v>
      </c>
      <c r="Q429" t="s">
        <v>31</v>
      </c>
    </row>
    <row r="430" spans="1:17">
      <c r="A430" t="s">
        <v>145</v>
      </c>
      <c r="B430" t="s">
        <v>30</v>
      </c>
      <c r="C430" s="6">
        <v>42956.61109953704</v>
      </c>
      <c r="D430">
        <v>53.95</v>
      </c>
      <c r="E430" s="6">
        <v>42956.635405092595</v>
      </c>
      <c r="F430">
        <v>114.8</v>
      </c>
      <c r="G430" s="7">
        <v>1.1278999999999999</v>
      </c>
      <c r="H430">
        <v>-28141.87</v>
      </c>
      <c r="I430" s="7">
        <v>-1.1592</v>
      </c>
      <c r="J430">
        <v>450</v>
      </c>
      <c r="K430">
        <v>24277.5</v>
      </c>
      <c r="L430">
        <v>962641.12</v>
      </c>
      <c r="M430">
        <v>8</v>
      </c>
      <c r="N430">
        <v>-3517.73</v>
      </c>
      <c r="O430" s="7">
        <v>-1.1576</v>
      </c>
      <c r="P430" s="7">
        <v>2.5899999999999999E-2</v>
      </c>
      <c r="Q430" t="s">
        <v>31</v>
      </c>
    </row>
    <row r="431" spans="1:17">
      <c r="A431" t="s">
        <v>154</v>
      </c>
      <c r="B431" t="s">
        <v>30</v>
      </c>
      <c r="C431" s="6">
        <v>42956.635405092595</v>
      </c>
      <c r="D431">
        <v>86.7</v>
      </c>
      <c r="E431" s="6">
        <v>42957.645821759259</v>
      </c>
      <c r="F431">
        <v>0.05</v>
      </c>
      <c r="G431" s="7">
        <v>-0.99939999999999996</v>
      </c>
      <c r="H431">
        <v>38602.129999999997</v>
      </c>
      <c r="I431" s="7">
        <v>0.98939999999999995</v>
      </c>
      <c r="J431">
        <v>450</v>
      </c>
      <c r="K431">
        <v>39015</v>
      </c>
      <c r="L431">
        <v>1001243.25</v>
      </c>
      <c r="M431">
        <v>81</v>
      </c>
      <c r="N431">
        <v>476.57</v>
      </c>
      <c r="O431" s="7">
        <v>-0.14360000000000001</v>
      </c>
      <c r="P431" s="7">
        <v>0.99939999999999996</v>
      </c>
      <c r="Q431" t="s">
        <v>31</v>
      </c>
    </row>
    <row r="432" spans="1:17">
      <c r="A432" t="s">
        <v>139</v>
      </c>
      <c r="B432" t="s">
        <v>30</v>
      </c>
      <c r="C432" s="6">
        <v>42958.388877314814</v>
      </c>
      <c r="D432">
        <v>210</v>
      </c>
      <c r="E432" s="6">
        <v>42958.503460648149</v>
      </c>
      <c r="F432">
        <v>278.10000000000002</v>
      </c>
      <c r="G432" s="7">
        <v>0.32429999999999998</v>
      </c>
      <c r="H432">
        <v>-32841.449999999997</v>
      </c>
      <c r="I432" s="7">
        <v>-0.34749999999999998</v>
      </c>
      <c r="J432">
        <v>450</v>
      </c>
      <c r="K432">
        <v>94500</v>
      </c>
      <c r="L432">
        <v>968401.8</v>
      </c>
      <c r="M432">
        <v>34</v>
      </c>
      <c r="N432">
        <v>-965.93</v>
      </c>
      <c r="O432" s="7">
        <v>-0.32429999999999998</v>
      </c>
      <c r="P432" s="7">
        <v>0.12520000000000001</v>
      </c>
      <c r="Q432" t="s">
        <v>31</v>
      </c>
    </row>
    <row r="433" spans="1:17">
      <c r="A433" t="s">
        <v>155</v>
      </c>
      <c r="B433" t="s">
        <v>30</v>
      </c>
      <c r="C433" s="6">
        <v>42958.590266203704</v>
      </c>
      <c r="D433">
        <v>232.85</v>
      </c>
      <c r="E433" s="6">
        <v>42961.468738425923</v>
      </c>
      <c r="F433">
        <v>358</v>
      </c>
      <c r="G433" s="7">
        <v>0.53749999999999998</v>
      </c>
      <c r="H433">
        <v>-58976.32</v>
      </c>
      <c r="I433" s="7">
        <v>-0.56279999999999997</v>
      </c>
      <c r="J433">
        <v>450</v>
      </c>
      <c r="K433">
        <v>104782.5</v>
      </c>
      <c r="L433">
        <v>909425.48</v>
      </c>
      <c r="M433">
        <v>43</v>
      </c>
      <c r="N433">
        <v>-1371.54</v>
      </c>
      <c r="O433" s="7">
        <v>-0.63070000000000004</v>
      </c>
      <c r="P433" s="7">
        <v>0.1179</v>
      </c>
      <c r="Q433" t="s">
        <v>31</v>
      </c>
    </row>
    <row r="434" spans="1:17">
      <c r="A434" t="s">
        <v>141</v>
      </c>
      <c r="B434" t="s">
        <v>30</v>
      </c>
      <c r="C434" s="6">
        <v>42961.64234953704</v>
      </c>
      <c r="D434">
        <v>160</v>
      </c>
      <c r="E434" s="6">
        <v>42963.520821759259</v>
      </c>
      <c r="F434">
        <v>77.650000000000006</v>
      </c>
      <c r="G434" s="7">
        <v>-0.51470000000000005</v>
      </c>
      <c r="H434">
        <v>35988.07</v>
      </c>
      <c r="I434" s="7">
        <v>0.49980000000000002</v>
      </c>
      <c r="J434">
        <v>450</v>
      </c>
      <c r="K434">
        <v>72000</v>
      </c>
      <c r="L434">
        <v>945413.55</v>
      </c>
      <c r="M434">
        <v>43</v>
      </c>
      <c r="N434">
        <v>836.93</v>
      </c>
      <c r="O434" s="7">
        <v>-0.1653</v>
      </c>
      <c r="P434" s="7">
        <v>0.77749999999999997</v>
      </c>
      <c r="Q434" t="s">
        <v>31</v>
      </c>
    </row>
    <row r="435" spans="1:17">
      <c r="A435" t="s">
        <v>140</v>
      </c>
      <c r="B435" t="s">
        <v>30</v>
      </c>
      <c r="C435" s="6">
        <v>42963.520821759259</v>
      </c>
      <c r="D435">
        <v>100.95</v>
      </c>
      <c r="E435" s="6">
        <v>42964.559016203704</v>
      </c>
      <c r="F435">
        <v>2.4</v>
      </c>
      <c r="G435" s="7">
        <v>-0.97619999999999996</v>
      </c>
      <c r="H435">
        <v>43882.42</v>
      </c>
      <c r="I435" s="7">
        <v>0.96599999999999997</v>
      </c>
      <c r="J435">
        <v>450</v>
      </c>
      <c r="K435">
        <v>45427.5</v>
      </c>
      <c r="L435">
        <v>989295.98</v>
      </c>
      <c r="M435">
        <v>89</v>
      </c>
      <c r="N435">
        <v>493.06</v>
      </c>
      <c r="O435" s="7">
        <v>-9.9599999999999994E-2</v>
      </c>
      <c r="P435" s="7">
        <v>0.98219999999999996</v>
      </c>
      <c r="Q435" t="s">
        <v>31</v>
      </c>
    </row>
    <row r="436" spans="1:17">
      <c r="A436" t="s">
        <v>642</v>
      </c>
      <c r="B436" t="s">
        <v>30</v>
      </c>
      <c r="C436" s="6">
        <v>42964.559016203704</v>
      </c>
      <c r="D436">
        <v>212.5</v>
      </c>
      <c r="E436" s="6">
        <v>42965.388877314814</v>
      </c>
      <c r="F436">
        <v>94.25</v>
      </c>
      <c r="G436" s="7">
        <v>-0.55649999999999999</v>
      </c>
      <c r="H436">
        <v>51832.13</v>
      </c>
      <c r="I436" s="7">
        <v>0.54200000000000004</v>
      </c>
      <c r="J436">
        <v>450</v>
      </c>
      <c r="K436">
        <v>95625</v>
      </c>
      <c r="L436">
        <v>1041128.1</v>
      </c>
      <c r="M436">
        <v>29</v>
      </c>
      <c r="N436">
        <v>1787.31</v>
      </c>
      <c r="O436" s="7">
        <v>-0.15290000000000001</v>
      </c>
      <c r="P436" s="7">
        <v>0.55649999999999999</v>
      </c>
      <c r="Q436" t="s">
        <v>31</v>
      </c>
    </row>
    <row r="437" spans="1:17">
      <c r="A437" t="s">
        <v>141</v>
      </c>
      <c r="B437" t="s">
        <v>30</v>
      </c>
      <c r="C437" s="6">
        <v>42965.388877314814</v>
      </c>
      <c r="D437">
        <v>172.5</v>
      </c>
      <c r="E437" s="6">
        <v>42965.635405092595</v>
      </c>
      <c r="F437">
        <v>184.7</v>
      </c>
      <c r="G437" s="7">
        <v>7.0699999999999999E-2</v>
      </c>
      <c r="H437">
        <v>-7097.4</v>
      </c>
      <c r="I437" s="7">
        <v>-9.1399999999999995E-2</v>
      </c>
      <c r="J437">
        <v>450</v>
      </c>
      <c r="K437">
        <v>77625</v>
      </c>
      <c r="L437">
        <v>1034030.7</v>
      </c>
      <c r="M437">
        <v>72</v>
      </c>
      <c r="N437">
        <v>-98.57</v>
      </c>
      <c r="O437" s="7">
        <v>-0.33069999999999999</v>
      </c>
      <c r="P437" s="7">
        <v>0.29389999999999999</v>
      </c>
      <c r="Q437" t="s">
        <v>31</v>
      </c>
    </row>
    <row r="438" spans="1:17">
      <c r="A438" t="s">
        <v>140</v>
      </c>
      <c r="B438" t="s">
        <v>30</v>
      </c>
      <c r="C438" s="6">
        <v>42965.635405092595</v>
      </c>
      <c r="D438">
        <v>191.35</v>
      </c>
      <c r="E438" s="6">
        <v>42968.552071759259</v>
      </c>
      <c r="F438">
        <v>158.75</v>
      </c>
      <c r="G438" s="7">
        <v>-0.1704</v>
      </c>
      <c r="H438">
        <v>13094.55</v>
      </c>
      <c r="I438" s="7">
        <v>0.15210000000000001</v>
      </c>
      <c r="J438">
        <v>450</v>
      </c>
      <c r="K438">
        <v>86107.5</v>
      </c>
      <c r="L438">
        <v>1047125.25</v>
      </c>
      <c r="M438">
        <v>54</v>
      </c>
      <c r="N438">
        <v>242.49</v>
      </c>
      <c r="O438" s="7">
        <v>-0.13170000000000001</v>
      </c>
      <c r="P438" s="7">
        <v>0.46410000000000001</v>
      </c>
      <c r="Q438" t="s">
        <v>31</v>
      </c>
    </row>
    <row r="439" spans="1:17">
      <c r="A439" t="s">
        <v>141</v>
      </c>
      <c r="B439" t="s">
        <v>30</v>
      </c>
      <c r="C439" s="6">
        <v>42968.552071759259</v>
      </c>
      <c r="D439">
        <v>163</v>
      </c>
      <c r="E439" s="6">
        <v>42969.524293981478</v>
      </c>
      <c r="F439">
        <v>127.5</v>
      </c>
      <c r="G439" s="7">
        <v>-0.21779999999999999</v>
      </c>
      <c r="H439">
        <v>14667.75</v>
      </c>
      <c r="I439" s="7">
        <v>0.2</v>
      </c>
      <c r="J439">
        <v>450</v>
      </c>
      <c r="K439">
        <v>73350</v>
      </c>
      <c r="L439">
        <v>1061793</v>
      </c>
      <c r="M439">
        <v>70</v>
      </c>
      <c r="N439">
        <v>209.54</v>
      </c>
      <c r="O439" s="7">
        <v>-7.3599999999999999E-2</v>
      </c>
      <c r="P439" s="7">
        <v>0.61129999999999995</v>
      </c>
      <c r="Q439" t="s">
        <v>31</v>
      </c>
    </row>
    <row r="440" spans="1:17">
      <c r="A440" t="s">
        <v>157</v>
      </c>
      <c r="B440" t="s">
        <v>30</v>
      </c>
      <c r="C440" s="6">
        <v>42969.524293981478</v>
      </c>
      <c r="D440">
        <v>100</v>
      </c>
      <c r="E440" s="6">
        <v>42971.569432870368</v>
      </c>
      <c r="F440">
        <v>2.75</v>
      </c>
      <c r="G440" s="7">
        <v>-0.97250000000000003</v>
      </c>
      <c r="H440">
        <v>43300.13</v>
      </c>
      <c r="I440" s="7">
        <v>0.96220000000000006</v>
      </c>
      <c r="J440">
        <v>450</v>
      </c>
      <c r="K440">
        <v>45000</v>
      </c>
      <c r="L440">
        <v>1105093.1299999999</v>
      </c>
      <c r="M440">
        <v>168</v>
      </c>
      <c r="N440">
        <v>257.74</v>
      </c>
      <c r="O440" s="7">
        <v>-0.72599999999999998</v>
      </c>
      <c r="P440" s="7">
        <v>0.98450000000000004</v>
      </c>
      <c r="Q440" t="s">
        <v>31</v>
      </c>
    </row>
    <row r="441" spans="1:17">
      <c r="A441" t="s">
        <v>642</v>
      </c>
      <c r="B441" t="s">
        <v>30</v>
      </c>
      <c r="C441" s="6">
        <v>42971.569432870368</v>
      </c>
      <c r="D441">
        <v>172.75</v>
      </c>
      <c r="E441" s="6">
        <v>42971.624988425923</v>
      </c>
      <c r="F441">
        <v>183</v>
      </c>
      <c r="G441" s="7">
        <v>5.9299999999999999E-2</v>
      </c>
      <c r="H441">
        <v>-6213.38</v>
      </c>
      <c r="I441" s="7">
        <v>-7.9899999999999999E-2</v>
      </c>
      <c r="J441">
        <v>450</v>
      </c>
      <c r="K441">
        <v>77737.5</v>
      </c>
      <c r="L441">
        <v>1098879.75</v>
      </c>
      <c r="M441">
        <v>17</v>
      </c>
      <c r="N441">
        <v>-365.49</v>
      </c>
      <c r="O441" s="7">
        <v>-0.22600000000000001</v>
      </c>
      <c r="P441" s="7">
        <v>4.4900000000000002E-2</v>
      </c>
      <c r="Q441" t="s">
        <v>31</v>
      </c>
    </row>
    <row r="442" spans="1:17">
      <c r="A442" t="s">
        <v>643</v>
      </c>
      <c r="B442" t="s">
        <v>30</v>
      </c>
      <c r="C442" s="6">
        <v>42971.624988425923</v>
      </c>
      <c r="D442">
        <v>188.9</v>
      </c>
      <c r="E442" s="6">
        <v>42971.64234953704</v>
      </c>
      <c r="F442">
        <v>205.5</v>
      </c>
      <c r="G442" s="7">
        <v>8.7900000000000006E-2</v>
      </c>
      <c r="H442">
        <v>-9244.7999999999993</v>
      </c>
      <c r="I442" s="7">
        <v>-0.10879999999999999</v>
      </c>
      <c r="J442">
        <v>450</v>
      </c>
      <c r="K442">
        <v>85005</v>
      </c>
      <c r="L442">
        <v>1089634.95</v>
      </c>
      <c r="M442">
        <v>6</v>
      </c>
      <c r="N442">
        <v>-1540.8</v>
      </c>
      <c r="O442" s="7">
        <v>-8.7900000000000006E-2</v>
      </c>
      <c r="P442" s="7">
        <v>0.15429999999999999</v>
      </c>
      <c r="Q442" t="s">
        <v>31</v>
      </c>
    </row>
    <row r="443" spans="1:17">
      <c r="A443" t="s">
        <v>642</v>
      </c>
      <c r="B443" t="s">
        <v>30</v>
      </c>
      <c r="C443" s="6">
        <v>42971.64234953704</v>
      </c>
      <c r="D443">
        <v>175.1</v>
      </c>
      <c r="E443" s="6">
        <v>42975.388877314814</v>
      </c>
      <c r="F443">
        <v>190</v>
      </c>
      <c r="G443" s="7">
        <v>8.5099999999999995E-2</v>
      </c>
      <c r="H443">
        <v>-8347.9500000000007</v>
      </c>
      <c r="I443" s="7">
        <v>-0.10589999999999999</v>
      </c>
      <c r="J443">
        <v>450</v>
      </c>
      <c r="K443">
        <v>78795</v>
      </c>
      <c r="L443">
        <v>1081287</v>
      </c>
      <c r="M443">
        <v>5</v>
      </c>
      <c r="N443">
        <v>-1669.59</v>
      </c>
      <c r="O443" s="7">
        <v>-0.20100000000000001</v>
      </c>
      <c r="P443" s="7">
        <v>5.1700000000000003E-2</v>
      </c>
      <c r="Q443" t="s">
        <v>31</v>
      </c>
    </row>
    <row r="444" spans="1:17">
      <c r="A444" t="s">
        <v>156</v>
      </c>
      <c r="B444" t="s">
        <v>30</v>
      </c>
      <c r="C444" s="6">
        <v>42975.388877314814</v>
      </c>
      <c r="D444">
        <v>190</v>
      </c>
      <c r="E444" s="6">
        <v>42975.413182870368</v>
      </c>
      <c r="F444">
        <v>211.05</v>
      </c>
      <c r="G444" s="7">
        <v>0.1108</v>
      </c>
      <c r="H444">
        <v>-11277.23</v>
      </c>
      <c r="I444" s="7">
        <v>-0.13189999999999999</v>
      </c>
      <c r="J444">
        <v>450</v>
      </c>
      <c r="K444">
        <v>85500</v>
      </c>
      <c r="L444">
        <v>1070009.78</v>
      </c>
      <c r="M444">
        <v>8</v>
      </c>
      <c r="N444">
        <v>-1409.65</v>
      </c>
      <c r="O444" s="7">
        <v>-0.1108</v>
      </c>
      <c r="P444" s="7">
        <v>0.1053</v>
      </c>
      <c r="Q444" t="s">
        <v>31</v>
      </c>
    </row>
    <row r="445" spans="1:17">
      <c r="A445" t="s">
        <v>158</v>
      </c>
      <c r="B445" t="s">
        <v>30</v>
      </c>
      <c r="C445" s="6">
        <v>42975.413182870368</v>
      </c>
      <c r="D445">
        <v>137.94999999999999</v>
      </c>
      <c r="E445" s="6">
        <v>42976.388877314814</v>
      </c>
      <c r="F445">
        <v>218.05</v>
      </c>
      <c r="G445" s="7">
        <v>0.5806</v>
      </c>
      <c r="H445">
        <v>-37647</v>
      </c>
      <c r="I445" s="7">
        <v>-0.60650000000000004</v>
      </c>
      <c r="J445">
        <v>450</v>
      </c>
      <c r="K445">
        <v>62077.5</v>
      </c>
      <c r="L445">
        <v>1032362.78</v>
      </c>
      <c r="M445">
        <v>71</v>
      </c>
      <c r="N445">
        <v>-530.24</v>
      </c>
      <c r="O445" s="7">
        <v>-0.5806</v>
      </c>
      <c r="P445" s="7">
        <v>0.1229</v>
      </c>
      <c r="Q445" t="s">
        <v>31</v>
      </c>
    </row>
    <row r="446" spans="1:17">
      <c r="A446" t="s">
        <v>156</v>
      </c>
      <c r="B446" t="s">
        <v>30</v>
      </c>
      <c r="C446" s="6">
        <v>42976.388877314814</v>
      </c>
      <c r="D446">
        <v>118.3</v>
      </c>
      <c r="E446" s="6">
        <v>42977.388877314814</v>
      </c>
      <c r="F446">
        <v>86.75</v>
      </c>
      <c r="G446" s="7">
        <v>-0.26669999999999999</v>
      </c>
      <c r="H446">
        <v>13274.77</v>
      </c>
      <c r="I446" s="7">
        <v>0.24940000000000001</v>
      </c>
      <c r="J446">
        <v>450</v>
      </c>
      <c r="K446">
        <v>53235</v>
      </c>
      <c r="L446">
        <v>1045637.55</v>
      </c>
      <c r="M446">
        <v>78</v>
      </c>
      <c r="N446">
        <v>170.19</v>
      </c>
      <c r="O446" s="7">
        <v>-0.14749999999999999</v>
      </c>
      <c r="P446" s="7">
        <v>0.61880000000000002</v>
      </c>
      <c r="Q446" t="s">
        <v>31</v>
      </c>
    </row>
    <row r="447" spans="1:17">
      <c r="A447" t="s">
        <v>159</v>
      </c>
      <c r="B447" t="s">
        <v>30</v>
      </c>
      <c r="C447" s="6">
        <v>42977.388877314814</v>
      </c>
      <c r="D447">
        <v>104.1</v>
      </c>
      <c r="E447" s="6">
        <v>42978.388877314814</v>
      </c>
      <c r="F447">
        <v>85.75</v>
      </c>
      <c r="G447" s="7">
        <v>-0.17630000000000001</v>
      </c>
      <c r="H447">
        <v>7403.17</v>
      </c>
      <c r="I447" s="7">
        <v>0.158</v>
      </c>
      <c r="J447">
        <v>450</v>
      </c>
      <c r="K447">
        <v>46845</v>
      </c>
      <c r="L447">
        <v>1053040.73</v>
      </c>
      <c r="M447">
        <v>78</v>
      </c>
      <c r="N447">
        <v>94.91</v>
      </c>
      <c r="O447" s="7">
        <v>-0.4294</v>
      </c>
      <c r="P447" s="7">
        <v>0.46879999999999999</v>
      </c>
      <c r="Q447" t="s">
        <v>31</v>
      </c>
    </row>
    <row r="448" spans="1:17">
      <c r="A448" t="s">
        <v>642</v>
      </c>
      <c r="B448" t="s">
        <v>30</v>
      </c>
      <c r="C448" s="6">
        <v>42978.388877314814</v>
      </c>
      <c r="D448">
        <v>152.9</v>
      </c>
      <c r="E448" s="6">
        <v>42978.527766203704</v>
      </c>
      <c r="F448">
        <v>166.6</v>
      </c>
      <c r="G448" s="7">
        <v>8.9599999999999999E-2</v>
      </c>
      <c r="H448">
        <v>-7602.75</v>
      </c>
      <c r="I448" s="7">
        <v>-0.1105</v>
      </c>
      <c r="J448">
        <v>450</v>
      </c>
      <c r="K448">
        <v>68805</v>
      </c>
      <c r="L448">
        <v>1045437.98</v>
      </c>
      <c r="M448">
        <v>41</v>
      </c>
      <c r="N448">
        <v>-185.43</v>
      </c>
      <c r="O448" s="7">
        <v>-0.11219999999999999</v>
      </c>
      <c r="P448" s="7">
        <v>0.14879999999999999</v>
      </c>
      <c r="Q448" t="s">
        <v>31</v>
      </c>
    </row>
    <row r="449" spans="1:17">
      <c r="A449" t="s">
        <v>644</v>
      </c>
      <c r="B449" t="s">
        <v>30</v>
      </c>
      <c r="C449" s="6">
        <v>42978.527766203704</v>
      </c>
      <c r="D449">
        <v>160.05000000000001</v>
      </c>
      <c r="E449" s="6">
        <v>42979.388877314814</v>
      </c>
      <c r="F449">
        <v>127.6</v>
      </c>
      <c r="G449" s="7">
        <v>-0.20269999999999999</v>
      </c>
      <c r="H449">
        <v>13308.08</v>
      </c>
      <c r="I449" s="7">
        <v>0.18479999999999999</v>
      </c>
      <c r="J449">
        <v>450</v>
      </c>
      <c r="K449">
        <v>72022.5</v>
      </c>
      <c r="L449">
        <v>1058746.05</v>
      </c>
      <c r="M449">
        <v>38</v>
      </c>
      <c r="N449">
        <v>350.21</v>
      </c>
      <c r="O449" s="7">
        <v>-0.21840000000000001</v>
      </c>
      <c r="P449" s="7">
        <v>0.20269999999999999</v>
      </c>
      <c r="Q449" t="s">
        <v>31</v>
      </c>
    </row>
    <row r="450" spans="1:17">
      <c r="A450" t="s">
        <v>159</v>
      </c>
      <c r="B450" t="s">
        <v>30</v>
      </c>
      <c r="C450" s="6">
        <v>42979.388877314814</v>
      </c>
      <c r="D450">
        <v>127.6</v>
      </c>
      <c r="E450" s="6">
        <v>42979.645821759259</v>
      </c>
      <c r="F450">
        <v>88.4</v>
      </c>
      <c r="G450" s="7">
        <v>-0.30719999999999997</v>
      </c>
      <c r="H450">
        <v>16668</v>
      </c>
      <c r="I450" s="7">
        <v>0.2903</v>
      </c>
      <c r="J450">
        <v>450</v>
      </c>
      <c r="K450">
        <v>57420</v>
      </c>
      <c r="L450">
        <v>1075414.05</v>
      </c>
      <c r="M450">
        <v>75</v>
      </c>
      <c r="N450">
        <v>222.24</v>
      </c>
      <c r="O450" s="7">
        <v>-0.1226</v>
      </c>
      <c r="P450" s="7">
        <v>0.36759999999999998</v>
      </c>
      <c r="Q450" t="s">
        <v>31</v>
      </c>
    </row>
    <row r="451" spans="1:17">
      <c r="A451" t="s">
        <v>154</v>
      </c>
      <c r="B451" t="s">
        <v>30</v>
      </c>
      <c r="C451" s="6">
        <v>42982.388877314814</v>
      </c>
      <c r="D451">
        <v>108.95</v>
      </c>
      <c r="E451" s="6">
        <v>42983.388877314814</v>
      </c>
      <c r="F451">
        <v>61.35</v>
      </c>
      <c r="G451" s="7">
        <v>-0.43690000000000001</v>
      </c>
      <c r="H451">
        <v>20653.650000000001</v>
      </c>
      <c r="I451" s="7">
        <v>0.42130000000000001</v>
      </c>
      <c r="J451">
        <v>450</v>
      </c>
      <c r="K451">
        <v>49027.5</v>
      </c>
      <c r="L451">
        <v>1096067.7</v>
      </c>
      <c r="M451">
        <v>78</v>
      </c>
      <c r="N451">
        <v>264.79000000000002</v>
      </c>
      <c r="O451" s="7">
        <v>-0.36530000000000001</v>
      </c>
      <c r="P451" s="7">
        <v>0.43690000000000001</v>
      </c>
      <c r="Q451" t="s">
        <v>31</v>
      </c>
    </row>
    <row r="452" spans="1:17">
      <c r="A452" t="s">
        <v>159</v>
      </c>
      <c r="B452" t="s">
        <v>30</v>
      </c>
      <c r="C452" s="6">
        <v>42983.388877314814</v>
      </c>
      <c r="D452">
        <v>147.5</v>
      </c>
      <c r="E452" s="6">
        <v>42983.645821759259</v>
      </c>
      <c r="F452">
        <v>78</v>
      </c>
      <c r="G452" s="7">
        <v>-0.47120000000000001</v>
      </c>
      <c r="H452">
        <v>30260.25</v>
      </c>
      <c r="I452" s="7">
        <v>0.45590000000000003</v>
      </c>
      <c r="J452">
        <v>450</v>
      </c>
      <c r="K452">
        <v>66375</v>
      </c>
      <c r="L452">
        <v>1126327.95</v>
      </c>
      <c r="M452">
        <v>75</v>
      </c>
      <c r="N452">
        <v>403.47</v>
      </c>
      <c r="O452" s="7">
        <v>-0.16200000000000001</v>
      </c>
      <c r="P452" s="7">
        <v>0.53080000000000005</v>
      </c>
      <c r="Q452" t="s">
        <v>31</v>
      </c>
    </row>
    <row r="453" spans="1:17">
      <c r="A453" t="s">
        <v>142</v>
      </c>
      <c r="B453" t="s">
        <v>30</v>
      </c>
      <c r="C453" s="6">
        <v>42984.388877314814</v>
      </c>
      <c r="D453">
        <v>72.55</v>
      </c>
      <c r="E453" s="6">
        <v>42984.545127314814</v>
      </c>
      <c r="F453">
        <v>115.75</v>
      </c>
      <c r="G453" s="7">
        <v>0.59550000000000003</v>
      </c>
      <c r="H453">
        <v>-20287.349999999999</v>
      </c>
      <c r="I453" s="7">
        <v>-0.62139999999999995</v>
      </c>
      <c r="J453">
        <v>450</v>
      </c>
      <c r="K453">
        <v>32647.5</v>
      </c>
      <c r="L453">
        <v>1106040.6000000001</v>
      </c>
      <c r="M453">
        <v>46</v>
      </c>
      <c r="N453">
        <v>-441.03</v>
      </c>
      <c r="O453" s="7">
        <v>-0.59550000000000003</v>
      </c>
      <c r="P453" s="7">
        <v>0.1041</v>
      </c>
      <c r="Q453" t="s">
        <v>31</v>
      </c>
    </row>
    <row r="454" spans="1:17">
      <c r="A454" t="s">
        <v>159</v>
      </c>
      <c r="B454" t="s">
        <v>30</v>
      </c>
      <c r="C454" s="6">
        <v>42984.545127314814</v>
      </c>
      <c r="D454">
        <v>86.1</v>
      </c>
      <c r="E454" s="6">
        <v>42985.607627314814</v>
      </c>
      <c r="F454">
        <v>10.85</v>
      </c>
      <c r="G454" s="7">
        <v>-0.874</v>
      </c>
      <c r="H454">
        <v>33426.230000000003</v>
      </c>
      <c r="I454" s="7">
        <v>0.86270000000000002</v>
      </c>
      <c r="J454">
        <v>450</v>
      </c>
      <c r="K454">
        <v>38745</v>
      </c>
      <c r="L454">
        <v>1139466.83</v>
      </c>
      <c r="M454">
        <v>96</v>
      </c>
      <c r="N454">
        <v>348.19</v>
      </c>
      <c r="O454" s="7">
        <v>-0.2311</v>
      </c>
      <c r="P454" s="7">
        <v>0.94769999999999999</v>
      </c>
      <c r="Q454" t="s">
        <v>31</v>
      </c>
    </row>
    <row r="455" spans="1:17">
      <c r="A455" t="s">
        <v>642</v>
      </c>
      <c r="B455" t="s">
        <v>30</v>
      </c>
      <c r="C455" s="6">
        <v>42985.607627314814</v>
      </c>
      <c r="D455">
        <v>169.1</v>
      </c>
      <c r="E455" s="6">
        <v>42986.388877314814</v>
      </c>
      <c r="F455">
        <v>171.3</v>
      </c>
      <c r="G455" s="7">
        <v>1.2999999999999999E-2</v>
      </c>
      <c r="H455">
        <v>-2521.8000000000002</v>
      </c>
      <c r="I455" s="7">
        <v>-3.3099999999999997E-2</v>
      </c>
      <c r="J455">
        <v>450</v>
      </c>
      <c r="K455">
        <v>76095</v>
      </c>
      <c r="L455">
        <v>1136945.03</v>
      </c>
      <c r="M455">
        <v>15</v>
      </c>
      <c r="N455">
        <v>-168.12</v>
      </c>
      <c r="O455" s="7">
        <v>-7.5700000000000003E-2</v>
      </c>
      <c r="P455" s="7">
        <v>0.26229999999999998</v>
      </c>
      <c r="Q455" t="s">
        <v>31</v>
      </c>
    </row>
    <row r="456" spans="1:17">
      <c r="A456" t="s">
        <v>158</v>
      </c>
      <c r="B456" t="s">
        <v>30</v>
      </c>
      <c r="C456" s="6">
        <v>42986.388877314814</v>
      </c>
      <c r="D456">
        <v>150.75</v>
      </c>
      <c r="E456" s="6">
        <v>42986.524293981478</v>
      </c>
      <c r="F456">
        <v>191.55</v>
      </c>
      <c r="G456" s="7">
        <v>0.27060000000000001</v>
      </c>
      <c r="H456">
        <v>-19900.349999999999</v>
      </c>
      <c r="I456" s="7">
        <v>-0.29339999999999999</v>
      </c>
      <c r="J456">
        <v>450</v>
      </c>
      <c r="K456">
        <v>67837.5</v>
      </c>
      <c r="L456">
        <v>1117044.68</v>
      </c>
      <c r="M456">
        <v>40</v>
      </c>
      <c r="N456">
        <v>-497.51</v>
      </c>
      <c r="O456" s="7">
        <v>-0.27060000000000001</v>
      </c>
      <c r="P456" s="7">
        <v>0.1323</v>
      </c>
      <c r="Q456" t="s">
        <v>31</v>
      </c>
    </row>
    <row r="457" spans="1:17">
      <c r="A457" t="s">
        <v>156</v>
      </c>
      <c r="B457" t="s">
        <v>30</v>
      </c>
      <c r="C457" s="6">
        <v>42986.524293981478</v>
      </c>
      <c r="D457">
        <v>139.19999999999999</v>
      </c>
      <c r="E457" s="6">
        <v>42986.621516203704</v>
      </c>
      <c r="F457">
        <v>147.80000000000001</v>
      </c>
      <c r="G457" s="7">
        <v>6.1800000000000001E-2</v>
      </c>
      <c r="H457">
        <v>-5161.5</v>
      </c>
      <c r="I457" s="7">
        <v>-8.2400000000000001E-2</v>
      </c>
      <c r="J457">
        <v>450</v>
      </c>
      <c r="K457">
        <v>62640</v>
      </c>
      <c r="L457">
        <v>1111883.18</v>
      </c>
      <c r="M457">
        <v>29</v>
      </c>
      <c r="N457">
        <v>-177.98</v>
      </c>
      <c r="O457" s="7">
        <v>-6.1800000000000001E-2</v>
      </c>
      <c r="P457" s="7">
        <v>0.15590000000000001</v>
      </c>
      <c r="Q457" t="s">
        <v>31</v>
      </c>
    </row>
    <row r="458" spans="1:17">
      <c r="A458" t="s">
        <v>158</v>
      </c>
      <c r="B458" t="s">
        <v>30</v>
      </c>
      <c r="C458" s="6">
        <v>42986.621516203704</v>
      </c>
      <c r="D458">
        <v>166</v>
      </c>
      <c r="E458" s="6">
        <v>42991.624988425923</v>
      </c>
      <c r="F458">
        <v>3.85</v>
      </c>
      <c r="G458" s="7">
        <v>-0.9768</v>
      </c>
      <c r="H458">
        <v>72203.179999999993</v>
      </c>
      <c r="I458" s="7">
        <v>0.96660000000000001</v>
      </c>
      <c r="J458">
        <v>450</v>
      </c>
      <c r="K458">
        <v>74700</v>
      </c>
      <c r="L458">
        <v>1184086.3500000001</v>
      </c>
      <c r="M458">
        <v>233</v>
      </c>
      <c r="N458">
        <v>309.88</v>
      </c>
      <c r="O458" s="7">
        <v>-5.0599999999999999E-2</v>
      </c>
      <c r="P458" s="7">
        <v>0.98460000000000003</v>
      </c>
      <c r="Q458" t="s">
        <v>31</v>
      </c>
    </row>
    <row r="459" spans="1:17">
      <c r="A459" t="s">
        <v>153</v>
      </c>
      <c r="B459" t="s">
        <v>30</v>
      </c>
      <c r="C459" s="6">
        <v>42991.624988425923</v>
      </c>
      <c r="D459">
        <v>71</v>
      </c>
      <c r="E459" s="6">
        <v>42992.399293981478</v>
      </c>
      <c r="F459">
        <v>112.55</v>
      </c>
      <c r="G459" s="7">
        <v>0.58520000000000005</v>
      </c>
      <c r="H459">
        <v>-19523.47</v>
      </c>
      <c r="I459" s="7">
        <v>-0.61109999999999998</v>
      </c>
      <c r="J459">
        <v>450</v>
      </c>
      <c r="K459">
        <v>31950</v>
      </c>
      <c r="L459">
        <v>1164562.8799999999</v>
      </c>
      <c r="M459">
        <v>13</v>
      </c>
      <c r="N459">
        <v>-1501.81</v>
      </c>
      <c r="O459" s="7">
        <v>-0.58520000000000005</v>
      </c>
      <c r="P459" s="7">
        <v>0.33310000000000001</v>
      </c>
      <c r="Q459" t="s">
        <v>31</v>
      </c>
    </row>
    <row r="460" spans="1:17">
      <c r="A460" t="s">
        <v>645</v>
      </c>
      <c r="B460" t="s">
        <v>30</v>
      </c>
      <c r="C460" s="6">
        <v>42992.399293981478</v>
      </c>
      <c r="D460">
        <v>144.65</v>
      </c>
      <c r="E460" s="6">
        <v>42992.569432870368</v>
      </c>
      <c r="F460">
        <v>151.1</v>
      </c>
      <c r="G460" s="7">
        <v>4.4600000000000001E-2</v>
      </c>
      <c r="H460">
        <v>-4233.37</v>
      </c>
      <c r="I460" s="7">
        <v>-6.5000000000000002E-2</v>
      </c>
      <c r="J460">
        <v>450</v>
      </c>
      <c r="K460">
        <v>65092.5</v>
      </c>
      <c r="L460">
        <v>1160329.5</v>
      </c>
      <c r="M460">
        <v>50</v>
      </c>
      <c r="N460">
        <v>-84.67</v>
      </c>
      <c r="O460" s="7">
        <v>-0.1676</v>
      </c>
      <c r="P460" s="7">
        <v>0.1103</v>
      </c>
      <c r="Q460" t="s">
        <v>31</v>
      </c>
    </row>
    <row r="461" spans="1:17">
      <c r="A461" t="s">
        <v>646</v>
      </c>
      <c r="B461" t="s">
        <v>30</v>
      </c>
      <c r="C461" s="6">
        <v>42992.569432870368</v>
      </c>
      <c r="D461">
        <v>133.85</v>
      </c>
      <c r="E461" s="6">
        <v>42992.607627314814</v>
      </c>
      <c r="F461">
        <v>168</v>
      </c>
      <c r="G461" s="7">
        <v>0.25509999999999999</v>
      </c>
      <c r="H461">
        <v>-16725.830000000002</v>
      </c>
      <c r="I461" s="7">
        <v>-0.2777</v>
      </c>
      <c r="J461">
        <v>450</v>
      </c>
      <c r="K461">
        <v>60232.5</v>
      </c>
      <c r="L461">
        <v>1143603.68</v>
      </c>
      <c r="M461">
        <v>12</v>
      </c>
      <c r="N461">
        <v>-1393.82</v>
      </c>
      <c r="O461" s="7">
        <v>-0.25509999999999999</v>
      </c>
      <c r="P461" s="7">
        <v>3.6600000000000001E-2</v>
      </c>
      <c r="Q461" t="s">
        <v>31</v>
      </c>
    </row>
    <row r="462" spans="1:17">
      <c r="A462" t="s">
        <v>647</v>
      </c>
      <c r="B462" t="s">
        <v>30</v>
      </c>
      <c r="C462" s="6">
        <v>42992.607627314814</v>
      </c>
      <c r="D462">
        <v>175.2</v>
      </c>
      <c r="E462" s="6">
        <v>42992.64234953704</v>
      </c>
      <c r="F462">
        <v>174.95</v>
      </c>
      <c r="G462" s="7">
        <v>-1.4E-3</v>
      </c>
      <c r="H462">
        <v>-1463.18</v>
      </c>
      <c r="I462" s="7">
        <v>-1.8599999999999998E-2</v>
      </c>
      <c r="J462">
        <v>450</v>
      </c>
      <c r="K462">
        <v>78840</v>
      </c>
      <c r="L462">
        <v>1142140.5</v>
      </c>
      <c r="M462">
        <v>11</v>
      </c>
      <c r="N462">
        <v>-133.02000000000001</v>
      </c>
      <c r="O462" s="7">
        <v>-0.153</v>
      </c>
      <c r="P462" s="7">
        <v>1.26E-2</v>
      </c>
      <c r="Q462" t="s">
        <v>31</v>
      </c>
    </row>
    <row r="463" spans="1:17">
      <c r="A463" t="s">
        <v>646</v>
      </c>
      <c r="B463" t="s">
        <v>30</v>
      </c>
      <c r="C463" s="6">
        <v>42992.64234953704</v>
      </c>
      <c r="D463">
        <v>145.80000000000001</v>
      </c>
      <c r="E463" s="6">
        <v>42993.388877314814</v>
      </c>
      <c r="F463">
        <v>137.44999999999999</v>
      </c>
      <c r="G463" s="7">
        <v>-5.7299999999999997E-2</v>
      </c>
      <c r="H463">
        <v>2482.88</v>
      </c>
      <c r="I463" s="7">
        <v>3.78E-2</v>
      </c>
      <c r="J463">
        <v>450</v>
      </c>
      <c r="K463">
        <v>65610</v>
      </c>
      <c r="L463">
        <v>1144623.3799999999</v>
      </c>
      <c r="M463">
        <v>5</v>
      </c>
      <c r="N463">
        <v>496.58</v>
      </c>
      <c r="O463" s="7">
        <v>-4.9399999999999999E-2</v>
      </c>
      <c r="P463" s="7">
        <v>0.2112</v>
      </c>
      <c r="Q463" t="s">
        <v>31</v>
      </c>
    </row>
    <row r="464" spans="1:17">
      <c r="A464" t="s">
        <v>161</v>
      </c>
      <c r="B464" t="s">
        <v>30</v>
      </c>
      <c r="C464" s="6">
        <v>42993.388877314814</v>
      </c>
      <c r="D464">
        <v>137.44999999999999</v>
      </c>
      <c r="E464" s="6">
        <v>42993.607627314814</v>
      </c>
      <c r="F464">
        <v>126.8</v>
      </c>
      <c r="G464" s="7">
        <v>-7.7499999999999999E-2</v>
      </c>
      <c r="H464">
        <v>3603.37</v>
      </c>
      <c r="I464" s="7">
        <v>5.8299999999999998E-2</v>
      </c>
      <c r="J464">
        <v>450</v>
      </c>
      <c r="K464">
        <v>61852.5</v>
      </c>
      <c r="L464">
        <v>1148226.75</v>
      </c>
      <c r="M464">
        <v>64</v>
      </c>
      <c r="N464">
        <v>56.3</v>
      </c>
      <c r="O464" s="7">
        <v>-3.78E-2</v>
      </c>
      <c r="P464" s="7">
        <v>0.27610000000000001</v>
      </c>
      <c r="Q464" t="s">
        <v>31</v>
      </c>
    </row>
    <row r="465" spans="1:17">
      <c r="A465" t="s">
        <v>160</v>
      </c>
      <c r="B465" t="s">
        <v>30</v>
      </c>
      <c r="C465" s="6">
        <v>42993.607627314814</v>
      </c>
      <c r="D465">
        <v>149.5</v>
      </c>
      <c r="E465" s="6">
        <v>42997.395821759259</v>
      </c>
      <c r="F465">
        <v>54.9</v>
      </c>
      <c r="G465" s="7">
        <v>-0.63280000000000003</v>
      </c>
      <c r="H465">
        <v>41650.199999999997</v>
      </c>
      <c r="I465" s="7">
        <v>0.61909999999999998</v>
      </c>
      <c r="J465">
        <v>450</v>
      </c>
      <c r="K465">
        <v>67275</v>
      </c>
      <c r="L465">
        <v>1189876.95</v>
      </c>
      <c r="M465">
        <v>94</v>
      </c>
      <c r="N465">
        <v>443.09</v>
      </c>
      <c r="O465" s="7">
        <v>-0.15820000000000001</v>
      </c>
      <c r="P465" s="7">
        <v>0.73040000000000005</v>
      </c>
      <c r="Q465" t="s">
        <v>31</v>
      </c>
    </row>
    <row r="466" spans="1:17">
      <c r="A466" t="s">
        <v>149</v>
      </c>
      <c r="B466" t="s">
        <v>30</v>
      </c>
      <c r="C466" s="6">
        <v>42997.395821759259</v>
      </c>
      <c r="D466">
        <v>112.55</v>
      </c>
      <c r="E466" s="6">
        <v>42997.565960648149</v>
      </c>
      <c r="F466">
        <v>120.5</v>
      </c>
      <c r="G466" s="7">
        <v>7.0599999999999996E-2</v>
      </c>
      <c r="H466">
        <v>-4626.2299999999996</v>
      </c>
      <c r="I466" s="7">
        <v>-9.1300000000000006E-2</v>
      </c>
      <c r="J466">
        <v>450</v>
      </c>
      <c r="K466">
        <v>50647.5</v>
      </c>
      <c r="L466">
        <v>1185250.73</v>
      </c>
      <c r="M466">
        <v>50</v>
      </c>
      <c r="N466">
        <v>-92.52</v>
      </c>
      <c r="O466" s="7">
        <v>-9.1999999999999998E-2</v>
      </c>
      <c r="P466" s="7">
        <v>0.1275</v>
      </c>
      <c r="Q466" t="s">
        <v>31</v>
      </c>
    </row>
    <row r="467" spans="1:17">
      <c r="A467" t="s">
        <v>150</v>
      </c>
      <c r="B467" t="s">
        <v>30</v>
      </c>
      <c r="C467" s="6">
        <v>42997.565960648149</v>
      </c>
      <c r="D467">
        <v>117.5</v>
      </c>
      <c r="E467" s="6">
        <v>42998.388877314814</v>
      </c>
      <c r="F467">
        <v>109.9</v>
      </c>
      <c r="G467" s="7">
        <v>-6.4699999999999994E-2</v>
      </c>
      <c r="H467">
        <v>2396.6999999999998</v>
      </c>
      <c r="I467" s="7">
        <v>4.53E-2</v>
      </c>
      <c r="J467">
        <v>450</v>
      </c>
      <c r="K467">
        <v>52875</v>
      </c>
      <c r="L467">
        <v>1187647.43</v>
      </c>
      <c r="M467">
        <v>27</v>
      </c>
      <c r="N467">
        <v>88.77</v>
      </c>
      <c r="O467" s="7">
        <v>-8.72E-2</v>
      </c>
      <c r="P467" s="7">
        <v>0.16600000000000001</v>
      </c>
      <c r="Q467" t="s">
        <v>31</v>
      </c>
    </row>
    <row r="468" spans="1:17">
      <c r="A468" t="s">
        <v>149</v>
      </c>
      <c r="B468" t="s">
        <v>30</v>
      </c>
      <c r="C468" s="6">
        <v>42998.388877314814</v>
      </c>
      <c r="D468">
        <v>101.65</v>
      </c>
      <c r="E468" s="6">
        <v>42999.614571759259</v>
      </c>
      <c r="F468">
        <v>0.45</v>
      </c>
      <c r="G468" s="7">
        <v>-0.99560000000000004</v>
      </c>
      <c r="H468">
        <v>45080.55</v>
      </c>
      <c r="I468" s="7">
        <v>0.98550000000000004</v>
      </c>
      <c r="J468">
        <v>450</v>
      </c>
      <c r="K468">
        <v>45742.5</v>
      </c>
      <c r="L468">
        <v>1232727.98</v>
      </c>
      <c r="M468">
        <v>143</v>
      </c>
      <c r="N468">
        <v>315.25</v>
      </c>
      <c r="O468" s="7">
        <v>-0.1845</v>
      </c>
      <c r="P468" s="7">
        <v>0.99560000000000004</v>
      </c>
      <c r="Q468" t="s">
        <v>31</v>
      </c>
    </row>
    <row r="469" spans="1:17">
      <c r="A469" t="s">
        <v>648</v>
      </c>
      <c r="B469" t="s">
        <v>30</v>
      </c>
      <c r="C469" s="6">
        <v>42999.614571759259</v>
      </c>
      <c r="D469">
        <v>134.69999999999999</v>
      </c>
      <c r="E469" s="6">
        <v>43000.388877314814</v>
      </c>
      <c r="F469">
        <v>280.60000000000002</v>
      </c>
      <c r="G469" s="7">
        <v>1.0831</v>
      </c>
      <c r="H469">
        <v>-67523.850000000006</v>
      </c>
      <c r="I469" s="7">
        <v>-1.1140000000000001</v>
      </c>
      <c r="J469">
        <v>450</v>
      </c>
      <c r="K469">
        <v>60615</v>
      </c>
      <c r="L469">
        <v>1165204.1299999999</v>
      </c>
      <c r="M469">
        <v>13</v>
      </c>
      <c r="N469">
        <v>-5194.1400000000003</v>
      </c>
      <c r="O469" s="7">
        <v>-1.0831</v>
      </c>
      <c r="P469" s="7">
        <v>0.10390000000000001</v>
      </c>
      <c r="Q469" t="s">
        <v>31</v>
      </c>
    </row>
    <row r="470" spans="1:17">
      <c r="A470" t="s">
        <v>152</v>
      </c>
      <c r="B470" t="s">
        <v>30</v>
      </c>
      <c r="C470" s="6">
        <v>43000.388877314814</v>
      </c>
      <c r="D470">
        <v>163.35</v>
      </c>
      <c r="E470" s="6">
        <v>43004.538182870368</v>
      </c>
      <c r="F470">
        <v>9.15</v>
      </c>
      <c r="G470" s="7">
        <v>-0.94399999999999995</v>
      </c>
      <c r="H470">
        <v>68613.75</v>
      </c>
      <c r="I470" s="7">
        <v>0.93340000000000001</v>
      </c>
      <c r="J470">
        <v>450</v>
      </c>
      <c r="K470">
        <v>73507.5</v>
      </c>
      <c r="L470">
        <v>1233817.8700000001</v>
      </c>
      <c r="M470">
        <v>198</v>
      </c>
      <c r="N470">
        <v>346.53</v>
      </c>
      <c r="O470" s="7">
        <v>-0.27360000000000001</v>
      </c>
      <c r="P470" s="7">
        <v>0.95779999999999998</v>
      </c>
      <c r="Q470" t="s">
        <v>31</v>
      </c>
    </row>
    <row r="471" spans="1:17">
      <c r="A471" t="s">
        <v>140</v>
      </c>
      <c r="B471" t="s">
        <v>30</v>
      </c>
      <c r="C471" s="6">
        <v>43004.538182870368</v>
      </c>
      <c r="D471">
        <v>85.35</v>
      </c>
      <c r="E471" s="6">
        <v>43005.427071759259</v>
      </c>
      <c r="F471">
        <v>110</v>
      </c>
      <c r="G471" s="7">
        <v>0.2888</v>
      </c>
      <c r="H471">
        <v>-11971.58</v>
      </c>
      <c r="I471" s="7">
        <v>-0.31169999999999998</v>
      </c>
      <c r="J471">
        <v>450</v>
      </c>
      <c r="K471">
        <v>38407.5</v>
      </c>
      <c r="L471">
        <v>1221846.3</v>
      </c>
      <c r="M471">
        <v>46</v>
      </c>
      <c r="N471">
        <v>-260.25</v>
      </c>
      <c r="O471" s="7">
        <v>-0.2888</v>
      </c>
      <c r="P471" s="7">
        <v>0.78910000000000002</v>
      </c>
      <c r="Q471" t="s">
        <v>31</v>
      </c>
    </row>
    <row r="472" spans="1:17">
      <c r="A472" t="s">
        <v>141</v>
      </c>
      <c r="B472" t="s">
        <v>30</v>
      </c>
      <c r="C472" s="6">
        <v>43005.427071759259</v>
      </c>
      <c r="D472">
        <v>105.15</v>
      </c>
      <c r="E472" s="6">
        <v>43006.607627314814</v>
      </c>
      <c r="F472">
        <v>1.1000000000000001</v>
      </c>
      <c r="G472" s="7">
        <v>-0.98950000000000005</v>
      </c>
      <c r="H472">
        <v>46344.38</v>
      </c>
      <c r="I472" s="7">
        <v>0.97940000000000005</v>
      </c>
      <c r="J472">
        <v>450</v>
      </c>
      <c r="K472">
        <v>47317.5</v>
      </c>
      <c r="L472">
        <v>1268190.67</v>
      </c>
      <c r="M472">
        <v>130</v>
      </c>
      <c r="N472">
        <v>356.5</v>
      </c>
      <c r="O472" s="7">
        <v>-0.31480000000000002</v>
      </c>
      <c r="P472" s="7">
        <v>0.99570000000000003</v>
      </c>
      <c r="Q472" t="s">
        <v>31</v>
      </c>
    </row>
    <row r="473" spans="1:17">
      <c r="A473" t="s">
        <v>649</v>
      </c>
      <c r="B473" t="s">
        <v>30</v>
      </c>
      <c r="C473" s="6">
        <v>43006.607627314814</v>
      </c>
      <c r="D473">
        <v>132.6</v>
      </c>
      <c r="E473" s="6">
        <v>43007.388877314814</v>
      </c>
      <c r="F473">
        <v>53.55</v>
      </c>
      <c r="G473" s="7">
        <v>-0.59619999999999995</v>
      </c>
      <c r="H473">
        <v>34734.82</v>
      </c>
      <c r="I473" s="7">
        <v>0.58209999999999995</v>
      </c>
      <c r="J473">
        <v>450</v>
      </c>
      <c r="K473">
        <v>59670</v>
      </c>
      <c r="L473">
        <v>1302925.5</v>
      </c>
      <c r="M473">
        <v>15</v>
      </c>
      <c r="N473">
        <v>2315.65</v>
      </c>
      <c r="O473" s="7">
        <v>-0.16889999999999999</v>
      </c>
      <c r="P473" s="7">
        <v>0.59619999999999995</v>
      </c>
      <c r="Q473" t="s">
        <v>31</v>
      </c>
    </row>
    <row r="474" spans="1:17">
      <c r="A474" t="s">
        <v>140</v>
      </c>
      <c r="B474" t="s">
        <v>30</v>
      </c>
      <c r="C474" s="6">
        <v>43007.388877314814</v>
      </c>
      <c r="D474">
        <v>134</v>
      </c>
      <c r="E474" s="6">
        <v>43007.631932870368</v>
      </c>
      <c r="F474">
        <v>196.6</v>
      </c>
      <c r="G474" s="7">
        <v>0.4672</v>
      </c>
      <c r="H474">
        <v>-29657.7</v>
      </c>
      <c r="I474" s="7">
        <v>-0.49180000000000001</v>
      </c>
      <c r="J474">
        <v>450</v>
      </c>
      <c r="K474">
        <v>60300</v>
      </c>
      <c r="L474">
        <v>1273267.8</v>
      </c>
      <c r="M474">
        <v>71</v>
      </c>
      <c r="N474">
        <v>-417.71</v>
      </c>
      <c r="O474" s="7">
        <v>-0.4672</v>
      </c>
      <c r="P474" s="7">
        <v>0.21640000000000001</v>
      </c>
      <c r="Q474" t="s">
        <v>31</v>
      </c>
    </row>
    <row r="475" spans="1:17">
      <c r="A475" t="s">
        <v>139</v>
      </c>
      <c r="B475" t="s">
        <v>30</v>
      </c>
      <c r="C475" s="6">
        <v>43007.631932870368</v>
      </c>
      <c r="D475">
        <v>165.2</v>
      </c>
      <c r="E475" s="6">
        <v>43011.388877314814</v>
      </c>
      <c r="F475">
        <v>214.05</v>
      </c>
      <c r="G475" s="7">
        <v>0.29570000000000002</v>
      </c>
      <c r="H475">
        <v>-23689.13</v>
      </c>
      <c r="I475" s="7">
        <v>-0.31869999999999998</v>
      </c>
      <c r="J475">
        <v>450</v>
      </c>
      <c r="K475">
        <v>74340</v>
      </c>
      <c r="L475">
        <v>1249578.67</v>
      </c>
      <c r="M475">
        <v>8</v>
      </c>
      <c r="N475">
        <v>-2961.14</v>
      </c>
      <c r="O475" s="7">
        <v>-0.46310000000000001</v>
      </c>
      <c r="P475" s="7">
        <v>0.122</v>
      </c>
      <c r="Q475" t="s">
        <v>31</v>
      </c>
    </row>
    <row r="476" spans="1:17">
      <c r="A476" t="s">
        <v>140</v>
      </c>
      <c r="B476" t="s">
        <v>30</v>
      </c>
      <c r="C476" s="6">
        <v>43011.388877314814</v>
      </c>
      <c r="D476">
        <v>152.25</v>
      </c>
      <c r="E476" s="6">
        <v>43011.402766203704</v>
      </c>
      <c r="F476">
        <v>198</v>
      </c>
      <c r="G476" s="7">
        <v>0.30049999999999999</v>
      </c>
      <c r="H476">
        <v>-22163.63</v>
      </c>
      <c r="I476" s="7">
        <v>-0.32350000000000001</v>
      </c>
      <c r="J476">
        <v>450</v>
      </c>
      <c r="K476">
        <v>68512.5</v>
      </c>
      <c r="L476">
        <v>1227415.05</v>
      </c>
      <c r="M476">
        <v>5</v>
      </c>
      <c r="N476">
        <v>-4432.7299999999996</v>
      </c>
      <c r="O476" s="7">
        <v>-0.37440000000000001</v>
      </c>
      <c r="P476" s="7">
        <v>0.47360000000000002</v>
      </c>
      <c r="Q476" t="s">
        <v>31</v>
      </c>
    </row>
    <row r="477" spans="1:17">
      <c r="A477" t="s">
        <v>139</v>
      </c>
      <c r="B477" t="s">
        <v>30</v>
      </c>
      <c r="C477" s="6">
        <v>43011.402766203704</v>
      </c>
      <c r="D477">
        <v>166.85</v>
      </c>
      <c r="E477" s="6">
        <v>43011.538182870368</v>
      </c>
      <c r="F477">
        <v>198</v>
      </c>
      <c r="G477" s="7">
        <v>0.1867</v>
      </c>
      <c r="H477">
        <v>-15659.32</v>
      </c>
      <c r="I477" s="7">
        <v>-0.20860000000000001</v>
      </c>
      <c r="J477">
        <v>450</v>
      </c>
      <c r="K477">
        <v>75082.5</v>
      </c>
      <c r="L477">
        <v>1211755.72</v>
      </c>
      <c r="M477">
        <v>40</v>
      </c>
      <c r="N477">
        <v>-391.48</v>
      </c>
      <c r="O477" s="7">
        <v>-0.29849999999999999</v>
      </c>
      <c r="P477" s="7">
        <v>9.1999999999999998E-2</v>
      </c>
      <c r="Q477" t="s">
        <v>31</v>
      </c>
    </row>
    <row r="478" spans="1:17">
      <c r="A478" t="s">
        <v>140</v>
      </c>
      <c r="B478" t="s">
        <v>30</v>
      </c>
      <c r="C478" s="6">
        <v>43011.538182870368</v>
      </c>
      <c r="D478">
        <v>157.80000000000001</v>
      </c>
      <c r="E478" s="6">
        <v>43012.583321759259</v>
      </c>
      <c r="F478">
        <v>108.05</v>
      </c>
      <c r="G478" s="7">
        <v>-0.31530000000000002</v>
      </c>
      <c r="H478">
        <v>21191.18</v>
      </c>
      <c r="I478" s="7">
        <v>0.2984</v>
      </c>
      <c r="J478">
        <v>450</v>
      </c>
      <c r="K478">
        <v>71010</v>
      </c>
      <c r="L478">
        <v>1232946.8999999999</v>
      </c>
      <c r="M478">
        <v>91</v>
      </c>
      <c r="N478">
        <v>232.87</v>
      </c>
      <c r="O478" s="7">
        <v>-0.36030000000000001</v>
      </c>
      <c r="P478" s="7">
        <v>0.44230000000000003</v>
      </c>
      <c r="Q478" t="s">
        <v>31</v>
      </c>
    </row>
    <row r="479" spans="1:17">
      <c r="A479" t="s">
        <v>141</v>
      </c>
      <c r="B479" t="s">
        <v>30</v>
      </c>
      <c r="C479" s="6">
        <v>43012.583321759259</v>
      </c>
      <c r="D479">
        <v>119.5</v>
      </c>
      <c r="E479" s="6">
        <v>43012.61109953704</v>
      </c>
      <c r="F479">
        <v>122.6</v>
      </c>
      <c r="G479" s="7">
        <v>2.5899999999999999E-2</v>
      </c>
      <c r="H479">
        <v>-2484.4499999999998</v>
      </c>
      <c r="I479" s="7">
        <v>-4.6199999999999998E-2</v>
      </c>
      <c r="J479">
        <v>450</v>
      </c>
      <c r="K479">
        <v>53775</v>
      </c>
      <c r="L479">
        <v>1230462.45</v>
      </c>
      <c r="M479">
        <v>9</v>
      </c>
      <c r="N479">
        <v>-276.05</v>
      </c>
      <c r="O479" s="7">
        <v>-9.2499999999999999E-2</v>
      </c>
      <c r="P479" s="7">
        <v>0.43049999999999999</v>
      </c>
      <c r="Q479" t="s">
        <v>31</v>
      </c>
    </row>
    <row r="480" spans="1:17">
      <c r="A480" t="s">
        <v>143</v>
      </c>
      <c r="B480" t="s">
        <v>30</v>
      </c>
      <c r="C480" s="6">
        <v>43012.61109953704</v>
      </c>
      <c r="D480">
        <v>108.75</v>
      </c>
      <c r="E480" s="6">
        <v>43012.635405092595</v>
      </c>
      <c r="F480">
        <v>142.75</v>
      </c>
      <c r="G480" s="7">
        <v>0.31259999999999999</v>
      </c>
      <c r="H480">
        <v>-16431.75</v>
      </c>
      <c r="I480" s="7">
        <v>-0.33579999999999999</v>
      </c>
      <c r="J480">
        <v>450</v>
      </c>
      <c r="K480">
        <v>48937.5</v>
      </c>
      <c r="L480">
        <v>1214030.7</v>
      </c>
      <c r="M480">
        <v>8</v>
      </c>
      <c r="N480">
        <v>-2053.9699999999998</v>
      </c>
      <c r="O480" s="7">
        <v>-0.58160000000000001</v>
      </c>
      <c r="P480" s="7">
        <v>0.40970000000000001</v>
      </c>
      <c r="Q480" t="s">
        <v>31</v>
      </c>
    </row>
    <row r="481" spans="1:17">
      <c r="A481" t="s">
        <v>141</v>
      </c>
      <c r="B481" t="s">
        <v>30</v>
      </c>
      <c r="C481" s="6">
        <v>43012.635405092595</v>
      </c>
      <c r="D481">
        <v>64.150000000000006</v>
      </c>
      <c r="E481" s="6">
        <v>43013.645821759259</v>
      </c>
      <c r="F481">
        <v>0.05</v>
      </c>
      <c r="G481" s="7">
        <v>-0.99919999999999998</v>
      </c>
      <c r="H481">
        <v>28556.1</v>
      </c>
      <c r="I481" s="7">
        <v>0.98919999999999997</v>
      </c>
      <c r="J481">
        <v>450</v>
      </c>
      <c r="K481">
        <v>28867.5</v>
      </c>
      <c r="L481">
        <v>1242586.8</v>
      </c>
      <c r="M481">
        <v>81</v>
      </c>
      <c r="N481">
        <v>352.54</v>
      </c>
      <c r="O481" s="7">
        <v>-0.70850000000000002</v>
      </c>
      <c r="P481" s="7">
        <v>0.99919999999999998</v>
      </c>
      <c r="Q481" t="s">
        <v>31</v>
      </c>
    </row>
    <row r="482" spans="1:17">
      <c r="A482" t="s">
        <v>143</v>
      </c>
      <c r="B482" t="s">
        <v>30</v>
      </c>
      <c r="C482" s="6">
        <v>43014.388877314814</v>
      </c>
      <c r="D482">
        <v>150.25</v>
      </c>
      <c r="E482" s="6">
        <v>43014.57984953704</v>
      </c>
      <c r="F482">
        <v>145.6</v>
      </c>
      <c r="G482" s="7">
        <v>-3.09E-2</v>
      </c>
      <c r="H482">
        <v>761.17</v>
      </c>
      <c r="I482" s="7">
        <v>1.1299999999999999E-2</v>
      </c>
      <c r="J482">
        <v>450</v>
      </c>
      <c r="K482">
        <v>67612.5</v>
      </c>
      <c r="L482">
        <v>1243347.97</v>
      </c>
      <c r="M482">
        <v>56</v>
      </c>
      <c r="N482">
        <v>13.59</v>
      </c>
      <c r="O482" s="7">
        <v>-0.1817</v>
      </c>
      <c r="P482" s="7">
        <v>0.29449999999999998</v>
      </c>
      <c r="Q482" t="s">
        <v>31</v>
      </c>
    </row>
    <row r="483" spans="1:17">
      <c r="A483" t="s">
        <v>141</v>
      </c>
      <c r="B483" t="s">
        <v>30</v>
      </c>
      <c r="C483" s="6">
        <v>43014.57984953704</v>
      </c>
      <c r="D483">
        <v>163.9</v>
      </c>
      <c r="E483" s="6">
        <v>43017.388877314814</v>
      </c>
      <c r="F483">
        <v>175.65</v>
      </c>
      <c r="G483" s="7">
        <v>7.17E-2</v>
      </c>
      <c r="H483">
        <v>-6815.48</v>
      </c>
      <c r="I483" s="7">
        <v>-9.2399999999999996E-2</v>
      </c>
      <c r="J483">
        <v>450</v>
      </c>
      <c r="K483">
        <v>73755</v>
      </c>
      <c r="L483">
        <v>1236532.5</v>
      </c>
      <c r="M483">
        <v>23</v>
      </c>
      <c r="N483">
        <v>-296.33</v>
      </c>
      <c r="O483" s="7">
        <v>-0.18360000000000001</v>
      </c>
      <c r="P483" s="7">
        <v>0.1043</v>
      </c>
      <c r="Q483" t="s">
        <v>31</v>
      </c>
    </row>
    <row r="484" spans="1:17">
      <c r="A484" t="s">
        <v>143</v>
      </c>
      <c r="B484" t="s">
        <v>30</v>
      </c>
      <c r="C484" s="6">
        <v>43017.388877314814</v>
      </c>
      <c r="D484">
        <v>123.6</v>
      </c>
      <c r="E484" s="6">
        <v>43017.510405092595</v>
      </c>
      <c r="F484">
        <v>95.3</v>
      </c>
      <c r="G484" s="7">
        <v>-0.22900000000000001</v>
      </c>
      <c r="H484">
        <v>11749.95</v>
      </c>
      <c r="I484" s="7">
        <v>0.21129999999999999</v>
      </c>
      <c r="J484">
        <v>450</v>
      </c>
      <c r="K484">
        <v>55620</v>
      </c>
      <c r="L484">
        <v>1248282.45</v>
      </c>
      <c r="M484">
        <v>36</v>
      </c>
      <c r="N484">
        <v>326.39</v>
      </c>
      <c r="O484" s="7">
        <v>-0.1104</v>
      </c>
      <c r="P484" s="7">
        <v>0.42880000000000001</v>
      </c>
      <c r="Q484" t="s">
        <v>31</v>
      </c>
    </row>
    <row r="485" spans="1:17">
      <c r="A485" t="s">
        <v>142</v>
      </c>
      <c r="B485" t="s">
        <v>30</v>
      </c>
      <c r="C485" s="6">
        <v>43017.510405092595</v>
      </c>
      <c r="D485">
        <v>136.4</v>
      </c>
      <c r="E485" s="6">
        <v>43017.614571759259</v>
      </c>
      <c r="F485">
        <v>152.44999999999999</v>
      </c>
      <c r="G485" s="7">
        <v>0.1177</v>
      </c>
      <c r="H485">
        <v>-8522.32</v>
      </c>
      <c r="I485" s="7">
        <v>-0.13880000000000001</v>
      </c>
      <c r="J485">
        <v>450</v>
      </c>
      <c r="K485">
        <v>61380</v>
      </c>
      <c r="L485">
        <v>1239760.1200000001</v>
      </c>
      <c r="M485">
        <v>31</v>
      </c>
      <c r="N485">
        <v>-274.91000000000003</v>
      </c>
      <c r="O485" s="7">
        <v>-0.1595</v>
      </c>
      <c r="P485" s="7">
        <v>6.8500000000000005E-2</v>
      </c>
      <c r="Q485" t="s">
        <v>31</v>
      </c>
    </row>
    <row r="486" spans="1:17">
      <c r="A486" t="s">
        <v>159</v>
      </c>
      <c r="B486" t="s">
        <v>30</v>
      </c>
      <c r="C486" s="6">
        <v>43017.614571759259</v>
      </c>
      <c r="D486">
        <v>117.85</v>
      </c>
      <c r="E486" s="6">
        <v>43019.559016203704</v>
      </c>
      <c r="F486">
        <v>31</v>
      </c>
      <c r="G486" s="7">
        <v>-0.73699999999999999</v>
      </c>
      <c r="H486">
        <v>38412.68</v>
      </c>
      <c r="I486" s="7">
        <v>0.72430000000000005</v>
      </c>
      <c r="J486">
        <v>450</v>
      </c>
      <c r="K486">
        <v>53032.5</v>
      </c>
      <c r="L486">
        <v>1278172.8</v>
      </c>
      <c r="M486">
        <v>139</v>
      </c>
      <c r="N486">
        <v>276.35000000000002</v>
      </c>
      <c r="O486" s="7">
        <v>-6.6199999999999995E-2</v>
      </c>
      <c r="P486" s="7">
        <v>0.81499999999999995</v>
      </c>
      <c r="Q486" t="s">
        <v>31</v>
      </c>
    </row>
    <row r="487" spans="1:17">
      <c r="A487" t="s">
        <v>154</v>
      </c>
      <c r="B487" t="s">
        <v>30</v>
      </c>
      <c r="C487" s="6">
        <v>43019.559016203704</v>
      </c>
      <c r="D487">
        <v>61.8</v>
      </c>
      <c r="E487" s="6">
        <v>43020.565960648149</v>
      </c>
      <c r="F487">
        <v>0.4</v>
      </c>
      <c r="G487" s="7">
        <v>-0.99350000000000005</v>
      </c>
      <c r="H487">
        <v>27350.1</v>
      </c>
      <c r="I487" s="7">
        <v>0.98350000000000004</v>
      </c>
      <c r="J487">
        <v>450</v>
      </c>
      <c r="K487">
        <v>27810</v>
      </c>
      <c r="L487">
        <v>1305522.8999999999</v>
      </c>
      <c r="M487">
        <v>80</v>
      </c>
      <c r="N487">
        <v>341.88</v>
      </c>
      <c r="O487" s="7">
        <v>-0.14560000000000001</v>
      </c>
      <c r="P487" s="7">
        <v>0.99839999999999995</v>
      </c>
      <c r="Q487" t="s">
        <v>31</v>
      </c>
    </row>
    <row r="488" spans="1:17">
      <c r="A488" t="s">
        <v>650</v>
      </c>
      <c r="B488" t="s">
        <v>30</v>
      </c>
      <c r="C488" s="6">
        <v>43020.565960648149</v>
      </c>
      <c r="D488">
        <v>128.30000000000001</v>
      </c>
      <c r="E488" s="6">
        <v>43021.388877314814</v>
      </c>
      <c r="F488">
        <v>37.85</v>
      </c>
      <c r="G488" s="7">
        <v>-0.70499999999999996</v>
      </c>
      <c r="H488">
        <v>39954.83</v>
      </c>
      <c r="I488" s="7">
        <v>0.69199999999999995</v>
      </c>
      <c r="J488">
        <v>450</v>
      </c>
      <c r="K488">
        <v>57735</v>
      </c>
      <c r="L488">
        <v>1345477.72</v>
      </c>
      <c r="M488">
        <v>27</v>
      </c>
      <c r="N488">
        <v>1479.81</v>
      </c>
      <c r="O488" s="7">
        <v>-9.1200000000000003E-2</v>
      </c>
      <c r="P488" s="7">
        <v>0.70499999999999996</v>
      </c>
      <c r="Q488" t="s">
        <v>31</v>
      </c>
    </row>
    <row r="489" spans="1:17">
      <c r="A489" t="s">
        <v>158</v>
      </c>
      <c r="B489" t="s">
        <v>30</v>
      </c>
      <c r="C489" s="6">
        <v>43021.388877314814</v>
      </c>
      <c r="D489">
        <v>109.8</v>
      </c>
      <c r="E489" s="6">
        <v>43024.45484953704</v>
      </c>
      <c r="F489">
        <v>86.65</v>
      </c>
      <c r="G489" s="7">
        <v>-0.21079999999999999</v>
      </c>
      <c r="H489">
        <v>9533.4699999999993</v>
      </c>
      <c r="I489" s="7">
        <v>0.19289999999999999</v>
      </c>
      <c r="J489">
        <v>450</v>
      </c>
      <c r="K489">
        <v>49410</v>
      </c>
      <c r="L489">
        <v>1355011.2</v>
      </c>
      <c r="M489">
        <v>97</v>
      </c>
      <c r="N489">
        <v>98.28</v>
      </c>
      <c r="O489" s="7">
        <v>-0.3629</v>
      </c>
      <c r="P489" s="7">
        <v>0.88160000000000005</v>
      </c>
      <c r="Q489" t="s">
        <v>31</v>
      </c>
    </row>
    <row r="490" spans="1:17">
      <c r="A490" t="s">
        <v>144</v>
      </c>
      <c r="B490" t="s">
        <v>30</v>
      </c>
      <c r="C490" s="6">
        <v>43024.45484953704</v>
      </c>
      <c r="D490">
        <v>152.94999999999999</v>
      </c>
      <c r="E490" s="6">
        <v>43024.586793981478</v>
      </c>
      <c r="F490">
        <v>272.2</v>
      </c>
      <c r="G490" s="7">
        <v>0.77969999999999995</v>
      </c>
      <c r="H490">
        <v>-55575.68</v>
      </c>
      <c r="I490" s="7">
        <v>-0.8075</v>
      </c>
      <c r="J490">
        <v>450</v>
      </c>
      <c r="K490">
        <v>68827.5</v>
      </c>
      <c r="L490">
        <v>1299435.52</v>
      </c>
      <c r="M490">
        <v>39</v>
      </c>
      <c r="N490">
        <v>-1425.02</v>
      </c>
      <c r="O490" s="7">
        <v>-0.77969999999999995</v>
      </c>
      <c r="P490" s="7">
        <v>0.1108</v>
      </c>
      <c r="Q490" t="s">
        <v>31</v>
      </c>
    </row>
    <row r="491" spans="1:17">
      <c r="A491" t="s">
        <v>146</v>
      </c>
      <c r="B491" t="s">
        <v>30</v>
      </c>
      <c r="C491" s="6">
        <v>43024.586793981478</v>
      </c>
      <c r="D491">
        <v>95.35</v>
      </c>
      <c r="E491" s="6">
        <v>43025.513877314814</v>
      </c>
      <c r="F491">
        <v>120.3</v>
      </c>
      <c r="G491" s="7">
        <v>0.26169999999999999</v>
      </c>
      <c r="H491">
        <v>-12197.93</v>
      </c>
      <c r="I491" s="7">
        <v>-0.2843</v>
      </c>
      <c r="J491">
        <v>450</v>
      </c>
      <c r="K491">
        <v>42907.5</v>
      </c>
      <c r="L491">
        <v>1287237.6000000001</v>
      </c>
      <c r="M491">
        <v>57</v>
      </c>
      <c r="N491">
        <v>-214</v>
      </c>
      <c r="O491" s="7">
        <v>-0.27950000000000003</v>
      </c>
      <c r="P491" s="7">
        <v>0.42109999999999997</v>
      </c>
      <c r="Q491" t="s">
        <v>31</v>
      </c>
    </row>
    <row r="492" spans="1:17">
      <c r="A492" t="s">
        <v>147</v>
      </c>
      <c r="B492" t="s">
        <v>30</v>
      </c>
      <c r="C492" s="6">
        <v>43025.513877314814</v>
      </c>
      <c r="D492">
        <v>83.55</v>
      </c>
      <c r="E492" s="6">
        <v>43026.645821759259</v>
      </c>
      <c r="F492">
        <v>0.05</v>
      </c>
      <c r="G492" s="7">
        <v>-0.99939999999999996</v>
      </c>
      <c r="H492">
        <v>37198.800000000003</v>
      </c>
      <c r="I492" s="7">
        <v>0.98939999999999995</v>
      </c>
      <c r="J492">
        <v>450</v>
      </c>
      <c r="K492">
        <v>37597.5</v>
      </c>
      <c r="L492">
        <v>1324436.3899999999</v>
      </c>
      <c r="M492">
        <v>116</v>
      </c>
      <c r="N492">
        <v>320.68</v>
      </c>
      <c r="O492" s="7">
        <v>-0.30759999999999998</v>
      </c>
      <c r="P492" s="7">
        <v>0.99939999999999996</v>
      </c>
      <c r="Q492" t="s">
        <v>31</v>
      </c>
    </row>
    <row r="493" spans="1:17">
      <c r="A493" t="s">
        <v>642</v>
      </c>
      <c r="B493" t="s">
        <v>30</v>
      </c>
      <c r="C493" s="6">
        <v>43027.774293981478</v>
      </c>
      <c r="D493">
        <v>141</v>
      </c>
      <c r="E493" s="6">
        <v>43031.388877314814</v>
      </c>
      <c r="F493">
        <v>63.8</v>
      </c>
      <c r="G493" s="7">
        <v>-0.54749999999999999</v>
      </c>
      <c r="H493">
        <v>33818.400000000001</v>
      </c>
      <c r="I493" s="7">
        <v>0.53300000000000003</v>
      </c>
      <c r="J493">
        <v>450</v>
      </c>
      <c r="K493">
        <v>63450</v>
      </c>
      <c r="L493">
        <v>1358254.79</v>
      </c>
      <c r="M493">
        <v>15</v>
      </c>
      <c r="N493">
        <v>2254.56</v>
      </c>
      <c r="O493" s="7">
        <v>-0.27660000000000001</v>
      </c>
      <c r="P493" s="7">
        <v>0.70779999999999998</v>
      </c>
      <c r="Q493" t="s">
        <v>31</v>
      </c>
    </row>
    <row r="494" spans="1:17">
      <c r="A494" t="s">
        <v>139</v>
      </c>
      <c r="B494" t="s">
        <v>30</v>
      </c>
      <c r="C494" s="6">
        <v>43031.388877314814</v>
      </c>
      <c r="D494">
        <v>181.2</v>
      </c>
      <c r="E494" s="6">
        <v>43031.631932870368</v>
      </c>
      <c r="F494">
        <v>226</v>
      </c>
      <c r="G494" s="7">
        <v>0.2472</v>
      </c>
      <c r="H494">
        <v>-21992.400000000001</v>
      </c>
      <c r="I494" s="7">
        <v>-0.2697</v>
      </c>
      <c r="J494">
        <v>450</v>
      </c>
      <c r="K494">
        <v>81540</v>
      </c>
      <c r="L494">
        <v>1336262.3899999999</v>
      </c>
      <c r="M494">
        <v>71</v>
      </c>
      <c r="N494">
        <v>-309.75</v>
      </c>
      <c r="O494" s="7">
        <v>-0.48649999999999999</v>
      </c>
      <c r="P494" s="7">
        <v>0.23119999999999999</v>
      </c>
      <c r="Q494" t="s">
        <v>31</v>
      </c>
    </row>
    <row r="495" spans="1:17">
      <c r="A495" t="s">
        <v>140</v>
      </c>
      <c r="B495" t="s">
        <v>30</v>
      </c>
      <c r="C495" s="6">
        <v>43031.631932870368</v>
      </c>
      <c r="D495">
        <v>152.75</v>
      </c>
      <c r="E495" s="6">
        <v>43034.440960648149</v>
      </c>
      <c r="F495">
        <v>0.5</v>
      </c>
      <c r="G495" s="7">
        <v>-0.99670000000000003</v>
      </c>
      <c r="H495">
        <v>67822.880000000005</v>
      </c>
      <c r="I495" s="7">
        <v>0.98670000000000002</v>
      </c>
      <c r="J495">
        <v>450</v>
      </c>
      <c r="K495">
        <v>68737.5</v>
      </c>
      <c r="L495">
        <v>1404085.27</v>
      </c>
      <c r="M495">
        <v>177</v>
      </c>
      <c r="N495">
        <v>383.18</v>
      </c>
      <c r="O495" s="7">
        <v>-0.1188</v>
      </c>
      <c r="P495" s="7">
        <v>0.99839999999999995</v>
      </c>
      <c r="Q495" t="s">
        <v>31</v>
      </c>
    </row>
    <row r="496" spans="1:17">
      <c r="A496" t="s">
        <v>651</v>
      </c>
      <c r="B496" t="s">
        <v>30</v>
      </c>
      <c r="C496" s="6">
        <v>43034.604155092595</v>
      </c>
      <c r="D496">
        <v>239.75</v>
      </c>
      <c r="E496" s="6">
        <v>43035.388877314814</v>
      </c>
      <c r="F496">
        <v>183.05</v>
      </c>
      <c r="G496" s="7">
        <v>-0.23649999999999999</v>
      </c>
      <c r="H496">
        <v>23612.400000000001</v>
      </c>
      <c r="I496" s="7">
        <v>0.21890000000000001</v>
      </c>
      <c r="J496">
        <v>450</v>
      </c>
      <c r="K496">
        <v>107887.5</v>
      </c>
      <c r="L496">
        <v>1427697.67</v>
      </c>
      <c r="M496">
        <v>16</v>
      </c>
      <c r="N496">
        <v>1475.77</v>
      </c>
      <c r="O496" s="7">
        <v>-0.25990000000000002</v>
      </c>
      <c r="P496" s="7">
        <v>0.23649999999999999</v>
      </c>
      <c r="Q496" t="s">
        <v>31</v>
      </c>
    </row>
    <row r="497" spans="1:17">
      <c r="A497" t="s">
        <v>161</v>
      </c>
      <c r="B497" t="s">
        <v>30</v>
      </c>
      <c r="C497" s="6">
        <v>43035.388877314814</v>
      </c>
      <c r="D497">
        <v>226.9</v>
      </c>
      <c r="E497" s="6">
        <v>43035.569432870368</v>
      </c>
      <c r="F497">
        <v>230</v>
      </c>
      <c r="G497" s="7">
        <v>1.37E-2</v>
      </c>
      <c r="H497">
        <v>-3451.05</v>
      </c>
      <c r="I497" s="7">
        <v>-3.3799999999999997E-2</v>
      </c>
      <c r="J497">
        <v>450</v>
      </c>
      <c r="K497">
        <v>102105</v>
      </c>
      <c r="L497">
        <v>1424246.62</v>
      </c>
      <c r="M497">
        <v>53</v>
      </c>
      <c r="N497">
        <v>-65.11</v>
      </c>
      <c r="O497" s="7">
        <v>-0.13900000000000001</v>
      </c>
      <c r="P497" s="7">
        <v>0.1406</v>
      </c>
      <c r="Q497" t="s">
        <v>31</v>
      </c>
    </row>
    <row r="498" spans="1:17">
      <c r="A498" t="s">
        <v>160</v>
      </c>
      <c r="B498" t="s">
        <v>30</v>
      </c>
      <c r="C498" s="6">
        <v>43035.569432870368</v>
      </c>
      <c r="D498">
        <v>140.55000000000001</v>
      </c>
      <c r="E498" s="6">
        <v>43035.635405092595</v>
      </c>
      <c r="F498">
        <v>172.1</v>
      </c>
      <c r="G498" s="7">
        <v>0.22450000000000001</v>
      </c>
      <c r="H498">
        <v>-15604.42</v>
      </c>
      <c r="I498" s="7">
        <v>-0.2467</v>
      </c>
      <c r="J498">
        <v>450</v>
      </c>
      <c r="K498">
        <v>63247.5</v>
      </c>
      <c r="L498">
        <v>1408642.19</v>
      </c>
      <c r="M498">
        <v>20</v>
      </c>
      <c r="N498">
        <v>-780.22</v>
      </c>
      <c r="O498" s="7">
        <v>-0.22450000000000001</v>
      </c>
      <c r="P498" s="7">
        <v>0.08</v>
      </c>
      <c r="Q498" t="s">
        <v>31</v>
      </c>
    </row>
    <row r="499" spans="1:17">
      <c r="A499" t="s">
        <v>153</v>
      </c>
      <c r="B499" t="s">
        <v>30</v>
      </c>
      <c r="C499" s="6">
        <v>43035.635405092595</v>
      </c>
      <c r="D499">
        <v>246.4</v>
      </c>
      <c r="E499" s="6">
        <v>43038.406238425923</v>
      </c>
      <c r="F499">
        <v>295.05</v>
      </c>
      <c r="G499" s="7">
        <v>0.19739999999999999</v>
      </c>
      <c r="H499">
        <v>-24329.03</v>
      </c>
      <c r="I499" s="7">
        <v>-0.21940000000000001</v>
      </c>
      <c r="J499">
        <v>450</v>
      </c>
      <c r="K499">
        <v>110880</v>
      </c>
      <c r="L499">
        <v>1384313.17</v>
      </c>
      <c r="M499">
        <v>12</v>
      </c>
      <c r="N499">
        <v>-2027.42</v>
      </c>
      <c r="O499" s="7">
        <v>-0.19739999999999999</v>
      </c>
      <c r="P499" s="7">
        <v>0.1457</v>
      </c>
      <c r="Q499" t="s">
        <v>31</v>
      </c>
    </row>
    <row r="500" spans="1:17">
      <c r="A500" t="s">
        <v>162</v>
      </c>
      <c r="B500" t="s">
        <v>30</v>
      </c>
      <c r="C500" s="6">
        <v>43038.406238425923</v>
      </c>
      <c r="D500">
        <v>151</v>
      </c>
      <c r="E500" s="6">
        <v>43039.39234953704</v>
      </c>
      <c r="F500">
        <v>160</v>
      </c>
      <c r="G500" s="7">
        <v>5.96E-2</v>
      </c>
      <c r="H500">
        <v>-5449.5</v>
      </c>
      <c r="I500" s="7">
        <v>-8.0199999999999994E-2</v>
      </c>
      <c r="J500">
        <v>450</v>
      </c>
      <c r="K500">
        <v>67950</v>
      </c>
      <c r="L500">
        <v>1378863.67</v>
      </c>
      <c r="M500">
        <v>74</v>
      </c>
      <c r="N500">
        <v>-73.64</v>
      </c>
      <c r="O500" s="7">
        <v>-0.1242</v>
      </c>
      <c r="P500" s="7">
        <v>0.32279999999999998</v>
      </c>
      <c r="Q500" t="s">
        <v>31</v>
      </c>
    </row>
    <row r="501" spans="1:17">
      <c r="A501" t="s">
        <v>149</v>
      </c>
      <c r="B501" t="s">
        <v>30</v>
      </c>
      <c r="C501" s="6">
        <v>43039.39234953704</v>
      </c>
      <c r="D501">
        <v>134.65</v>
      </c>
      <c r="E501" s="6">
        <v>43039.406238425923</v>
      </c>
      <c r="F501">
        <v>149.35</v>
      </c>
      <c r="G501" s="7">
        <v>0.10920000000000001</v>
      </c>
      <c r="H501">
        <v>-7893</v>
      </c>
      <c r="I501" s="7">
        <v>-0.1303</v>
      </c>
      <c r="J501">
        <v>450</v>
      </c>
      <c r="K501">
        <v>60592.5</v>
      </c>
      <c r="L501">
        <v>1370970.67</v>
      </c>
      <c r="M501">
        <v>5</v>
      </c>
      <c r="N501">
        <v>-1578.6</v>
      </c>
      <c r="O501" s="7">
        <v>-0.10920000000000001</v>
      </c>
      <c r="P501" s="7">
        <v>0.1411</v>
      </c>
      <c r="Q501" t="s">
        <v>31</v>
      </c>
    </row>
    <row r="502" spans="1:17">
      <c r="A502" t="s">
        <v>150</v>
      </c>
      <c r="B502" t="s">
        <v>30</v>
      </c>
      <c r="C502" s="6">
        <v>43039.406238425923</v>
      </c>
      <c r="D502">
        <v>181.65</v>
      </c>
      <c r="E502" s="6">
        <v>43039.45484953704</v>
      </c>
      <c r="F502">
        <v>228.5</v>
      </c>
      <c r="G502" s="7">
        <v>0.25790000000000002</v>
      </c>
      <c r="H502">
        <v>-22928.17</v>
      </c>
      <c r="I502" s="7">
        <v>-0.28050000000000003</v>
      </c>
      <c r="J502">
        <v>450</v>
      </c>
      <c r="K502">
        <v>81742.5</v>
      </c>
      <c r="L502">
        <v>1348042.49</v>
      </c>
      <c r="M502">
        <v>15</v>
      </c>
      <c r="N502">
        <v>-1528.54</v>
      </c>
      <c r="O502" s="7">
        <v>-0.25790000000000002</v>
      </c>
      <c r="P502" s="7">
        <v>8.5000000000000006E-3</v>
      </c>
      <c r="Q502" t="s">
        <v>31</v>
      </c>
    </row>
    <row r="503" spans="1:17">
      <c r="A503" t="s">
        <v>149</v>
      </c>
      <c r="B503" t="s">
        <v>30</v>
      </c>
      <c r="C503" s="6">
        <v>43039.45484953704</v>
      </c>
      <c r="D503">
        <v>116.3</v>
      </c>
      <c r="E503" s="6">
        <v>43039.506932870368</v>
      </c>
      <c r="F503">
        <v>133.94999999999999</v>
      </c>
      <c r="G503" s="7">
        <v>0.15179999999999999</v>
      </c>
      <c r="H503">
        <v>-9068.6200000000008</v>
      </c>
      <c r="I503" s="7">
        <v>-0.17330000000000001</v>
      </c>
      <c r="J503">
        <v>450</v>
      </c>
      <c r="K503">
        <v>52335</v>
      </c>
      <c r="L503">
        <v>1338973.8700000001</v>
      </c>
      <c r="M503">
        <v>16</v>
      </c>
      <c r="N503">
        <v>-566.79</v>
      </c>
      <c r="O503" s="7">
        <v>-0.15390000000000001</v>
      </c>
      <c r="P503" s="7">
        <v>0.1376</v>
      </c>
      <c r="Q503" t="s">
        <v>31</v>
      </c>
    </row>
    <row r="504" spans="1:17">
      <c r="A504" t="s">
        <v>162</v>
      </c>
      <c r="B504" t="s">
        <v>30</v>
      </c>
      <c r="C504" s="6">
        <v>43039.506932870368</v>
      </c>
      <c r="D504">
        <v>138.35</v>
      </c>
      <c r="E504" s="6">
        <v>43039.631932870368</v>
      </c>
      <c r="F504">
        <v>134</v>
      </c>
      <c r="G504" s="7">
        <v>-3.1399999999999997E-2</v>
      </c>
      <c r="H504">
        <v>731.92</v>
      </c>
      <c r="I504" s="7">
        <v>1.18E-2</v>
      </c>
      <c r="J504">
        <v>450</v>
      </c>
      <c r="K504">
        <v>62257.5</v>
      </c>
      <c r="L504">
        <v>1339705.79</v>
      </c>
      <c r="M504">
        <v>37</v>
      </c>
      <c r="N504">
        <v>19.78</v>
      </c>
      <c r="O504" s="7">
        <v>-5.7500000000000002E-2</v>
      </c>
      <c r="P504" s="7">
        <v>0.15679999999999999</v>
      </c>
      <c r="Q504" t="s">
        <v>31</v>
      </c>
    </row>
    <row r="505" spans="1:17">
      <c r="A505" t="s">
        <v>149</v>
      </c>
      <c r="B505" t="s">
        <v>30</v>
      </c>
      <c r="C505" s="6">
        <v>43039.631932870368</v>
      </c>
      <c r="D505">
        <v>129.19999999999999</v>
      </c>
      <c r="E505" s="6">
        <v>43040.388877314814</v>
      </c>
      <c r="F505">
        <v>273.8</v>
      </c>
      <c r="G505" s="7">
        <v>1.1192</v>
      </c>
      <c r="H505">
        <v>-66883.5</v>
      </c>
      <c r="I505" s="7">
        <v>-1.1504000000000001</v>
      </c>
      <c r="J505">
        <v>450</v>
      </c>
      <c r="K505">
        <v>58140</v>
      </c>
      <c r="L505">
        <v>1272822.29</v>
      </c>
      <c r="M505">
        <v>8</v>
      </c>
      <c r="N505">
        <v>-8360.44</v>
      </c>
      <c r="O505" s="7">
        <v>-1.1192</v>
      </c>
      <c r="P505" s="7">
        <v>1.8599999999999998E-2</v>
      </c>
      <c r="Q505" t="s">
        <v>31</v>
      </c>
    </row>
    <row r="506" spans="1:17">
      <c r="A506" t="s">
        <v>163</v>
      </c>
      <c r="B506" t="s">
        <v>30</v>
      </c>
      <c r="C506" s="6">
        <v>43040.388877314814</v>
      </c>
      <c r="D506">
        <v>137.25</v>
      </c>
      <c r="E506" s="6">
        <v>43041.520821759259</v>
      </c>
      <c r="F506">
        <v>10.7</v>
      </c>
      <c r="G506" s="7">
        <v>-0.92200000000000004</v>
      </c>
      <c r="H506">
        <v>56281.72</v>
      </c>
      <c r="I506" s="7">
        <v>0.9113</v>
      </c>
      <c r="J506">
        <v>450</v>
      </c>
      <c r="K506">
        <v>61762.5</v>
      </c>
      <c r="L506">
        <v>1329104.02</v>
      </c>
      <c r="M506">
        <v>116</v>
      </c>
      <c r="N506">
        <v>485.19</v>
      </c>
      <c r="O506" s="7">
        <v>-0.4506</v>
      </c>
      <c r="P506" s="7">
        <v>0.98250000000000004</v>
      </c>
      <c r="Q506" t="s">
        <v>31</v>
      </c>
    </row>
    <row r="507" spans="1:17">
      <c r="A507" t="s">
        <v>652</v>
      </c>
      <c r="B507" t="s">
        <v>30</v>
      </c>
      <c r="C507" s="6">
        <v>43041.520821759259</v>
      </c>
      <c r="D507">
        <v>189.95</v>
      </c>
      <c r="E507" s="6">
        <v>43042.388877314814</v>
      </c>
      <c r="F507">
        <v>215.5</v>
      </c>
      <c r="G507" s="7">
        <v>0.13450000000000001</v>
      </c>
      <c r="H507">
        <v>-13322.03</v>
      </c>
      <c r="I507" s="7">
        <v>-0.15590000000000001</v>
      </c>
      <c r="J507">
        <v>450</v>
      </c>
      <c r="K507">
        <v>85477.5</v>
      </c>
      <c r="L507">
        <v>1315781.99</v>
      </c>
      <c r="M507">
        <v>40</v>
      </c>
      <c r="N507">
        <v>-333.05</v>
      </c>
      <c r="O507" s="7">
        <v>-0.29299999999999998</v>
      </c>
      <c r="P507" s="7">
        <v>6.7900000000000002E-2</v>
      </c>
      <c r="Q507" t="s">
        <v>31</v>
      </c>
    </row>
    <row r="508" spans="1:17">
      <c r="A508" t="s">
        <v>165</v>
      </c>
      <c r="B508" t="s">
        <v>30</v>
      </c>
      <c r="C508" s="6">
        <v>43042.388877314814</v>
      </c>
      <c r="D508">
        <v>174.4</v>
      </c>
      <c r="E508" s="6">
        <v>43042.406238425923</v>
      </c>
      <c r="F508">
        <v>213.5</v>
      </c>
      <c r="G508" s="7">
        <v>0.22420000000000001</v>
      </c>
      <c r="H508">
        <v>-19340.55</v>
      </c>
      <c r="I508" s="7">
        <v>-0.24640000000000001</v>
      </c>
      <c r="J508">
        <v>450</v>
      </c>
      <c r="K508">
        <v>78480</v>
      </c>
      <c r="L508">
        <v>1296441.44</v>
      </c>
      <c r="M508">
        <v>6</v>
      </c>
      <c r="N508">
        <v>-3223.43</v>
      </c>
      <c r="O508" s="7">
        <v>-0.22420000000000001</v>
      </c>
      <c r="P508" s="7">
        <v>0.11119999999999999</v>
      </c>
      <c r="Q508" t="s">
        <v>31</v>
      </c>
    </row>
    <row r="509" spans="1:17">
      <c r="A509" t="s">
        <v>164</v>
      </c>
      <c r="B509" t="s">
        <v>30</v>
      </c>
      <c r="C509" s="6">
        <v>43042.406238425923</v>
      </c>
      <c r="D509">
        <v>178.75</v>
      </c>
      <c r="E509" s="6">
        <v>43042.444432870368</v>
      </c>
      <c r="F509">
        <v>209.05</v>
      </c>
      <c r="G509" s="7">
        <v>0.16950000000000001</v>
      </c>
      <c r="H509">
        <v>-15380.1</v>
      </c>
      <c r="I509" s="7">
        <v>-0.19120000000000001</v>
      </c>
      <c r="J509">
        <v>450</v>
      </c>
      <c r="K509">
        <v>80437.5</v>
      </c>
      <c r="L509">
        <v>1281061.3400000001</v>
      </c>
      <c r="M509">
        <v>12</v>
      </c>
      <c r="N509">
        <v>-1281.68</v>
      </c>
      <c r="O509" s="7">
        <v>-0.16950000000000001</v>
      </c>
      <c r="P509" s="7">
        <v>3.27E-2</v>
      </c>
      <c r="Q509" t="s">
        <v>31</v>
      </c>
    </row>
    <row r="510" spans="1:17">
      <c r="A510" t="s">
        <v>165</v>
      </c>
      <c r="B510" t="s">
        <v>30</v>
      </c>
      <c r="C510" s="6">
        <v>43042.444432870368</v>
      </c>
      <c r="D510">
        <v>170.5</v>
      </c>
      <c r="E510" s="6">
        <v>43045.593738425923</v>
      </c>
      <c r="F510">
        <v>103.6</v>
      </c>
      <c r="G510" s="7">
        <v>-0.39240000000000003</v>
      </c>
      <c r="H510">
        <v>28871.55</v>
      </c>
      <c r="I510" s="7">
        <v>0.37630000000000002</v>
      </c>
      <c r="J510">
        <v>450</v>
      </c>
      <c r="K510">
        <v>76725</v>
      </c>
      <c r="L510">
        <v>1309932.8899999999</v>
      </c>
      <c r="M510">
        <v>121</v>
      </c>
      <c r="N510">
        <v>238.61</v>
      </c>
      <c r="O510" s="7">
        <v>-6.7400000000000002E-2</v>
      </c>
      <c r="P510" s="7">
        <v>0.52490000000000003</v>
      </c>
      <c r="Q510" t="s">
        <v>31</v>
      </c>
    </row>
    <row r="511" spans="1:17">
      <c r="A511" t="s">
        <v>166</v>
      </c>
      <c r="B511" t="s">
        <v>30</v>
      </c>
      <c r="C511" s="6">
        <v>43045.593738425923</v>
      </c>
      <c r="D511">
        <v>167.8</v>
      </c>
      <c r="E511" s="6">
        <v>43046.388877314814</v>
      </c>
      <c r="F511">
        <v>170.6</v>
      </c>
      <c r="G511" s="7">
        <v>1.67E-2</v>
      </c>
      <c r="H511">
        <v>-2782.8</v>
      </c>
      <c r="I511" s="7">
        <v>-3.6900000000000002E-2</v>
      </c>
      <c r="J511">
        <v>450</v>
      </c>
      <c r="K511">
        <v>75510</v>
      </c>
      <c r="L511">
        <v>1307150.0900000001</v>
      </c>
      <c r="M511">
        <v>19</v>
      </c>
      <c r="N511">
        <v>-146.46</v>
      </c>
      <c r="O511" s="7">
        <v>-0.1153</v>
      </c>
      <c r="P511" s="7">
        <v>0.1976</v>
      </c>
      <c r="Q511" t="s">
        <v>31</v>
      </c>
    </row>
    <row r="512" spans="1:17">
      <c r="A512" t="s">
        <v>167</v>
      </c>
      <c r="B512" t="s">
        <v>30</v>
      </c>
      <c r="C512" s="6">
        <v>43046.388877314814</v>
      </c>
      <c r="D512">
        <v>176.4</v>
      </c>
      <c r="E512" s="6">
        <v>43046.413182870368</v>
      </c>
      <c r="F512">
        <v>223.65</v>
      </c>
      <c r="G512" s="7">
        <v>0.26790000000000003</v>
      </c>
      <c r="H512">
        <v>-23062.73</v>
      </c>
      <c r="I512" s="7">
        <v>-0.29049999999999998</v>
      </c>
      <c r="J512">
        <v>450</v>
      </c>
      <c r="K512">
        <v>79380</v>
      </c>
      <c r="L512">
        <v>1284087.3700000001</v>
      </c>
      <c r="M512">
        <v>8</v>
      </c>
      <c r="N512">
        <v>-2882.84</v>
      </c>
      <c r="O512" s="7">
        <v>-0.26790000000000003</v>
      </c>
      <c r="P512" s="7">
        <v>8.9899999999999994E-2</v>
      </c>
      <c r="Q512" t="s">
        <v>31</v>
      </c>
    </row>
    <row r="513" spans="1:17">
      <c r="A513" t="s">
        <v>168</v>
      </c>
      <c r="B513" t="s">
        <v>30</v>
      </c>
      <c r="C513" s="6">
        <v>43046.413182870368</v>
      </c>
      <c r="D513">
        <v>180.55</v>
      </c>
      <c r="E513" s="6">
        <v>43047.479155092595</v>
      </c>
      <c r="F513">
        <v>61.8</v>
      </c>
      <c r="G513" s="7">
        <v>-0.65769999999999995</v>
      </c>
      <c r="H513">
        <v>52346.93</v>
      </c>
      <c r="I513" s="7">
        <v>0.64429999999999998</v>
      </c>
      <c r="J513">
        <v>450</v>
      </c>
      <c r="K513">
        <v>81247.5</v>
      </c>
      <c r="L513">
        <v>1336434.29</v>
      </c>
      <c r="M513">
        <v>97</v>
      </c>
      <c r="N513">
        <v>539.66</v>
      </c>
      <c r="O513" s="7">
        <v>-0.1232</v>
      </c>
      <c r="P513" s="7">
        <v>0.84299999999999997</v>
      </c>
      <c r="Q513" t="s">
        <v>31</v>
      </c>
    </row>
    <row r="514" spans="1:17">
      <c r="A514" t="s">
        <v>169</v>
      </c>
      <c r="B514" t="s">
        <v>30</v>
      </c>
      <c r="C514" s="6">
        <v>43047.479155092595</v>
      </c>
      <c r="D514">
        <v>102.25</v>
      </c>
      <c r="E514" s="6">
        <v>43047.590266203704</v>
      </c>
      <c r="F514">
        <v>125</v>
      </c>
      <c r="G514" s="7">
        <v>0.2225</v>
      </c>
      <c r="H514">
        <v>-11260.13</v>
      </c>
      <c r="I514" s="7">
        <v>-0.2447</v>
      </c>
      <c r="J514">
        <v>450</v>
      </c>
      <c r="K514">
        <v>46012.5</v>
      </c>
      <c r="L514">
        <v>1325174.17</v>
      </c>
      <c r="M514">
        <v>33</v>
      </c>
      <c r="N514">
        <v>-341.22</v>
      </c>
      <c r="O514" s="7">
        <v>-0.24210000000000001</v>
      </c>
      <c r="P514" s="7">
        <v>0.30459999999999998</v>
      </c>
      <c r="Q514" t="s">
        <v>31</v>
      </c>
    </row>
    <row r="515" spans="1:17">
      <c r="A515" t="s">
        <v>170</v>
      </c>
      <c r="B515" t="s">
        <v>30</v>
      </c>
      <c r="C515" s="6">
        <v>43047.590266203704</v>
      </c>
      <c r="D515">
        <v>114.4</v>
      </c>
      <c r="E515" s="6">
        <v>43048.406238425923</v>
      </c>
      <c r="F515">
        <v>86.55</v>
      </c>
      <c r="G515" s="7">
        <v>-0.24340000000000001</v>
      </c>
      <c r="H515">
        <v>11628.23</v>
      </c>
      <c r="I515" s="7">
        <v>0.22589999999999999</v>
      </c>
      <c r="J515">
        <v>450</v>
      </c>
      <c r="K515">
        <v>51480</v>
      </c>
      <c r="L515">
        <v>1336802.3899999999</v>
      </c>
      <c r="M515">
        <v>25</v>
      </c>
      <c r="N515">
        <v>465.13</v>
      </c>
      <c r="O515" s="7">
        <v>-0.21329999999999999</v>
      </c>
      <c r="P515" s="7">
        <v>0.73560000000000003</v>
      </c>
      <c r="Q515" t="s">
        <v>31</v>
      </c>
    </row>
    <row r="516" spans="1:17">
      <c r="A516" t="s">
        <v>653</v>
      </c>
      <c r="B516" t="s">
        <v>30</v>
      </c>
      <c r="C516" s="6">
        <v>43048.406238425923</v>
      </c>
      <c r="D516">
        <v>192.1</v>
      </c>
      <c r="E516" s="6">
        <v>43048.51734953704</v>
      </c>
      <c r="F516">
        <v>261</v>
      </c>
      <c r="G516" s="7">
        <v>0.35870000000000002</v>
      </c>
      <c r="H516">
        <v>-33043.949999999997</v>
      </c>
      <c r="I516" s="7">
        <v>-0.38229999999999997</v>
      </c>
      <c r="J516">
        <v>450</v>
      </c>
      <c r="K516">
        <v>86445</v>
      </c>
      <c r="L516">
        <v>1303758.44</v>
      </c>
      <c r="M516">
        <v>33</v>
      </c>
      <c r="N516">
        <v>-1001.33</v>
      </c>
      <c r="O516" s="7">
        <v>-0.3795</v>
      </c>
      <c r="P516" s="7">
        <v>6.3E-2</v>
      </c>
      <c r="Q516" t="s">
        <v>31</v>
      </c>
    </row>
    <row r="517" spans="1:17">
      <c r="A517" t="s">
        <v>654</v>
      </c>
      <c r="B517" t="s">
        <v>30</v>
      </c>
      <c r="C517" s="6">
        <v>43048.51734953704</v>
      </c>
      <c r="D517">
        <v>231.7</v>
      </c>
      <c r="E517" s="6">
        <v>43048.638877314814</v>
      </c>
      <c r="F517">
        <v>277.5</v>
      </c>
      <c r="G517" s="7">
        <v>0.19769999999999999</v>
      </c>
      <c r="H517">
        <v>-22901.4</v>
      </c>
      <c r="I517" s="7">
        <v>-0.21959999999999999</v>
      </c>
      <c r="J517">
        <v>450</v>
      </c>
      <c r="K517">
        <v>104265</v>
      </c>
      <c r="L517">
        <v>1280857.04</v>
      </c>
      <c r="M517">
        <v>36</v>
      </c>
      <c r="N517">
        <v>-636.15</v>
      </c>
      <c r="O517" s="7">
        <v>-0.2069</v>
      </c>
      <c r="P517" s="7">
        <v>0.15240000000000001</v>
      </c>
      <c r="Q517" t="s">
        <v>31</v>
      </c>
    </row>
    <row r="518" spans="1:17">
      <c r="A518" t="s">
        <v>655</v>
      </c>
      <c r="B518" t="s">
        <v>30</v>
      </c>
      <c r="C518" s="6">
        <v>43048.638877314814</v>
      </c>
      <c r="D518">
        <v>145.05000000000001</v>
      </c>
      <c r="E518" s="6">
        <v>43049.388877314814</v>
      </c>
      <c r="F518">
        <v>153.65</v>
      </c>
      <c r="G518" s="7">
        <v>5.9299999999999999E-2</v>
      </c>
      <c r="H518">
        <v>-5214.1499999999996</v>
      </c>
      <c r="I518" s="7">
        <v>-7.9899999999999999E-2</v>
      </c>
      <c r="J518">
        <v>450</v>
      </c>
      <c r="K518">
        <v>65272.5</v>
      </c>
      <c r="L518">
        <v>1275642.8899999999</v>
      </c>
      <c r="M518">
        <v>6</v>
      </c>
      <c r="N518">
        <v>-869.02</v>
      </c>
      <c r="O518" s="7">
        <v>-6.4100000000000004E-2</v>
      </c>
      <c r="P518" s="7">
        <v>0.13819999999999999</v>
      </c>
      <c r="Q518" t="s">
        <v>31</v>
      </c>
    </row>
    <row r="519" spans="1:17">
      <c r="A519" t="s">
        <v>163</v>
      </c>
      <c r="B519" t="s">
        <v>30</v>
      </c>
      <c r="C519" s="6">
        <v>43049.388877314814</v>
      </c>
      <c r="D519">
        <v>153.65</v>
      </c>
      <c r="E519" s="6">
        <v>43049.624988425923</v>
      </c>
      <c r="F519">
        <v>173</v>
      </c>
      <c r="G519" s="7">
        <v>0.12590000000000001</v>
      </c>
      <c r="H519">
        <v>-10177.43</v>
      </c>
      <c r="I519" s="7">
        <v>-0.1472</v>
      </c>
      <c r="J519">
        <v>450</v>
      </c>
      <c r="K519">
        <v>69142.5</v>
      </c>
      <c r="L519">
        <v>1265465.47</v>
      </c>
      <c r="M519">
        <v>69</v>
      </c>
      <c r="N519">
        <v>-147.5</v>
      </c>
      <c r="O519" s="7">
        <v>-0.12720000000000001</v>
      </c>
      <c r="P519" s="7">
        <v>0.5776</v>
      </c>
      <c r="Q519" t="s">
        <v>31</v>
      </c>
    </row>
    <row r="520" spans="1:17">
      <c r="A520" t="s">
        <v>170</v>
      </c>
      <c r="B520" t="s">
        <v>30</v>
      </c>
      <c r="C520" s="6">
        <v>43049.624988425923</v>
      </c>
      <c r="D520">
        <v>172</v>
      </c>
      <c r="E520" s="6">
        <v>43052.388877314814</v>
      </c>
      <c r="F520">
        <v>295</v>
      </c>
      <c r="G520" s="7">
        <v>0.71509999999999996</v>
      </c>
      <c r="H520">
        <v>-57451.5</v>
      </c>
      <c r="I520" s="7">
        <v>-0.74229999999999996</v>
      </c>
      <c r="J520">
        <v>450</v>
      </c>
      <c r="K520">
        <v>77400</v>
      </c>
      <c r="L520">
        <v>1208013.97</v>
      </c>
      <c r="M520">
        <v>10</v>
      </c>
      <c r="N520">
        <v>-5745.15</v>
      </c>
      <c r="O520" s="7">
        <v>-0.71509999999999996</v>
      </c>
      <c r="P520" s="7">
        <v>0.05</v>
      </c>
      <c r="Q520" t="s">
        <v>31</v>
      </c>
    </row>
    <row r="521" spans="1:17">
      <c r="A521" t="s">
        <v>172</v>
      </c>
      <c r="B521" t="s">
        <v>30</v>
      </c>
      <c r="C521" s="6">
        <v>43052.388877314814</v>
      </c>
      <c r="D521">
        <v>189.3</v>
      </c>
      <c r="E521" s="6">
        <v>43052.572905092595</v>
      </c>
      <c r="F521">
        <v>198.25</v>
      </c>
      <c r="G521" s="7">
        <v>4.7300000000000002E-2</v>
      </c>
      <c r="H521">
        <v>-5771.47</v>
      </c>
      <c r="I521" s="7">
        <v>-6.7799999999999999E-2</v>
      </c>
      <c r="J521">
        <v>450</v>
      </c>
      <c r="K521">
        <v>85185</v>
      </c>
      <c r="L521">
        <v>1202242.49</v>
      </c>
      <c r="M521">
        <v>54</v>
      </c>
      <c r="N521">
        <v>-106.88</v>
      </c>
      <c r="O521" s="7">
        <v>-0.28260000000000002</v>
      </c>
      <c r="P521" s="7">
        <v>0.10199999999999999</v>
      </c>
      <c r="Q521" t="s">
        <v>31</v>
      </c>
    </row>
    <row r="522" spans="1:17">
      <c r="A522" t="s">
        <v>168</v>
      </c>
      <c r="B522" t="s">
        <v>30</v>
      </c>
      <c r="C522" s="6">
        <v>43052.572905092595</v>
      </c>
      <c r="D522">
        <v>156.4</v>
      </c>
      <c r="E522" s="6">
        <v>43053.607627314814</v>
      </c>
      <c r="F522">
        <v>97.6</v>
      </c>
      <c r="G522" s="7">
        <v>-0.376</v>
      </c>
      <c r="H522">
        <v>25317</v>
      </c>
      <c r="I522" s="7">
        <v>0.35970000000000002</v>
      </c>
      <c r="J522">
        <v>450</v>
      </c>
      <c r="K522">
        <v>70380</v>
      </c>
      <c r="L522">
        <v>1227559.49</v>
      </c>
      <c r="M522">
        <v>88</v>
      </c>
      <c r="N522">
        <v>287.69</v>
      </c>
      <c r="O522" s="7">
        <v>-1.5299999999999999E-2</v>
      </c>
      <c r="P522" s="7">
        <v>0.67869999999999997</v>
      </c>
      <c r="Q522" t="s">
        <v>31</v>
      </c>
    </row>
    <row r="523" spans="1:17">
      <c r="A523" t="s">
        <v>169</v>
      </c>
      <c r="B523" t="s">
        <v>30</v>
      </c>
      <c r="C523" s="6">
        <v>43053.607627314814</v>
      </c>
      <c r="D523">
        <v>95.25</v>
      </c>
      <c r="E523" s="6">
        <v>43054.388877314814</v>
      </c>
      <c r="F523">
        <v>170</v>
      </c>
      <c r="G523" s="7">
        <v>0.78480000000000005</v>
      </c>
      <c r="H523">
        <v>-34831.129999999997</v>
      </c>
      <c r="I523" s="7">
        <v>-0.81259999999999999</v>
      </c>
      <c r="J523">
        <v>450</v>
      </c>
      <c r="K523">
        <v>42862.5</v>
      </c>
      <c r="L523">
        <v>1192728.3700000001</v>
      </c>
      <c r="M523">
        <v>15</v>
      </c>
      <c r="N523">
        <v>-2322.0700000000002</v>
      </c>
      <c r="O523" s="7">
        <v>-0.78480000000000005</v>
      </c>
      <c r="P523" s="7">
        <v>3.6700000000000003E-2</v>
      </c>
      <c r="Q523" t="s">
        <v>31</v>
      </c>
    </row>
    <row r="524" spans="1:17">
      <c r="A524" t="s">
        <v>170</v>
      </c>
      <c r="B524" t="s">
        <v>30</v>
      </c>
      <c r="C524" s="6">
        <v>43054.388877314814</v>
      </c>
      <c r="D524">
        <v>99.55</v>
      </c>
      <c r="E524" s="6">
        <v>43054.552071759259</v>
      </c>
      <c r="F524">
        <v>90.25</v>
      </c>
      <c r="G524" s="7">
        <v>-9.3399999999999997E-2</v>
      </c>
      <c r="H524">
        <v>3330.9</v>
      </c>
      <c r="I524" s="7">
        <v>7.4399999999999994E-2</v>
      </c>
      <c r="J524">
        <v>450</v>
      </c>
      <c r="K524">
        <v>44797.5</v>
      </c>
      <c r="L524">
        <v>1196059.27</v>
      </c>
      <c r="M524">
        <v>48</v>
      </c>
      <c r="N524">
        <v>69.39</v>
      </c>
      <c r="O524" s="7">
        <v>-0.1396</v>
      </c>
      <c r="P524" s="7">
        <v>0.39429999999999998</v>
      </c>
      <c r="Q524" t="s">
        <v>31</v>
      </c>
    </row>
    <row r="525" spans="1:17">
      <c r="A525" t="s">
        <v>163</v>
      </c>
      <c r="B525" t="s">
        <v>30</v>
      </c>
      <c r="C525" s="6">
        <v>43054.552071759259</v>
      </c>
      <c r="D525">
        <v>92.65</v>
      </c>
      <c r="E525" s="6">
        <v>43054.600682870368</v>
      </c>
      <c r="F525">
        <v>125</v>
      </c>
      <c r="G525" s="7">
        <v>0.34920000000000001</v>
      </c>
      <c r="H525">
        <v>-15536.92</v>
      </c>
      <c r="I525" s="7">
        <v>-0.37269999999999998</v>
      </c>
      <c r="J525">
        <v>450</v>
      </c>
      <c r="K525">
        <v>41692.5</v>
      </c>
      <c r="L525">
        <v>1180522.3400000001</v>
      </c>
      <c r="M525">
        <v>15</v>
      </c>
      <c r="N525">
        <v>-1035.79</v>
      </c>
      <c r="O525" s="7">
        <v>-0.34920000000000001</v>
      </c>
      <c r="P525" s="7">
        <v>0.22289999999999999</v>
      </c>
      <c r="Q525" t="s">
        <v>31</v>
      </c>
    </row>
    <row r="526" spans="1:17">
      <c r="A526" t="s">
        <v>171</v>
      </c>
      <c r="B526" t="s">
        <v>30</v>
      </c>
      <c r="C526" s="6">
        <v>43054.600682870368</v>
      </c>
      <c r="D526">
        <v>107.9</v>
      </c>
      <c r="E526" s="6">
        <v>43055.388877314814</v>
      </c>
      <c r="F526">
        <v>126.5</v>
      </c>
      <c r="G526" s="7">
        <v>0.1724</v>
      </c>
      <c r="H526">
        <v>-9424.7999999999993</v>
      </c>
      <c r="I526" s="7">
        <v>-0.19409999999999999</v>
      </c>
      <c r="J526">
        <v>450</v>
      </c>
      <c r="K526">
        <v>48555</v>
      </c>
      <c r="L526">
        <v>1171097.54</v>
      </c>
      <c r="M526">
        <v>17</v>
      </c>
      <c r="N526">
        <v>-554.4</v>
      </c>
      <c r="O526" s="7">
        <v>-0.1724</v>
      </c>
      <c r="P526" s="7">
        <v>0.23080000000000001</v>
      </c>
      <c r="Q526" t="s">
        <v>31</v>
      </c>
    </row>
    <row r="527" spans="1:17">
      <c r="A527" t="s">
        <v>655</v>
      </c>
      <c r="B527" t="s">
        <v>30</v>
      </c>
      <c r="C527" s="6">
        <v>43055.388877314814</v>
      </c>
      <c r="D527">
        <v>155.94999999999999</v>
      </c>
      <c r="E527" s="6">
        <v>43056.388877314814</v>
      </c>
      <c r="F527">
        <v>20.149999999999999</v>
      </c>
      <c r="G527" s="7">
        <v>-0.87080000000000002</v>
      </c>
      <c r="H527">
        <v>60317.55</v>
      </c>
      <c r="I527" s="7">
        <v>0.85950000000000004</v>
      </c>
      <c r="J527">
        <v>450</v>
      </c>
      <c r="K527">
        <v>70177.5</v>
      </c>
      <c r="L527">
        <v>1231415.0900000001</v>
      </c>
      <c r="M527">
        <v>78</v>
      </c>
      <c r="N527">
        <v>773.3</v>
      </c>
      <c r="O527" s="7">
        <v>-7.3700000000000002E-2</v>
      </c>
      <c r="P527" s="7">
        <v>0.87080000000000002</v>
      </c>
      <c r="Q527" t="s">
        <v>31</v>
      </c>
    </row>
    <row r="528" spans="1:17">
      <c r="A528" t="s">
        <v>173</v>
      </c>
      <c r="B528" t="s">
        <v>30</v>
      </c>
      <c r="C528" s="6">
        <v>43056.388877314814</v>
      </c>
      <c r="D528">
        <v>196.45</v>
      </c>
      <c r="E528" s="6">
        <v>43056.645821759259</v>
      </c>
      <c r="F528">
        <v>230.05</v>
      </c>
      <c r="G528" s="7">
        <v>0.17100000000000001</v>
      </c>
      <c r="H528">
        <v>-17039.25</v>
      </c>
      <c r="I528" s="7">
        <v>-0.19270000000000001</v>
      </c>
      <c r="J528">
        <v>450</v>
      </c>
      <c r="K528">
        <v>88402.5</v>
      </c>
      <c r="L528">
        <v>1214375.8400000001</v>
      </c>
      <c r="M528">
        <v>75</v>
      </c>
      <c r="N528">
        <v>-227.19</v>
      </c>
      <c r="O528" s="7">
        <v>-0.28349999999999997</v>
      </c>
      <c r="P528" s="7">
        <v>0.2296</v>
      </c>
      <c r="Q528" t="s">
        <v>31</v>
      </c>
    </row>
    <row r="529" spans="1:17">
      <c r="A529" t="s">
        <v>174</v>
      </c>
      <c r="B529" t="s">
        <v>30</v>
      </c>
      <c r="C529" s="6">
        <v>43059.39234953704</v>
      </c>
      <c r="D529">
        <v>133.1</v>
      </c>
      <c r="E529" s="6">
        <v>43059.600682870368</v>
      </c>
      <c r="F529">
        <v>132.6</v>
      </c>
      <c r="G529" s="7">
        <v>-3.8E-3</v>
      </c>
      <c r="H529">
        <v>-970.65</v>
      </c>
      <c r="I529" s="7">
        <v>-1.6199999999999999E-2</v>
      </c>
      <c r="J529">
        <v>450</v>
      </c>
      <c r="K529">
        <v>59895</v>
      </c>
      <c r="L529">
        <v>1213405.19</v>
      </c>
      <c r="M529">
        <v>61</v>
      </c>
      <c r="N529">
        <v>-15.91</v>
      </c>
      <c r="O529" s="7">
        <v>-0.127</v>
      </c>
      <c r="P529" s="7">
        <v>0.1983</v>
      </c>
      <c r="Q529" t="s">
        <v>31</v>
      </c>
    </row>
    <row r="530" spans="1:17">
      <c r="A530" t="s">
        <v>175</v>
      </c>
      <c r="B530" t="s">
        <v>30</v>
      </c>
      <c r="C530" s="6">
        <v>43059.600682870368</v>
      </c>
      <c r="D530">
        <v>131</v>
      </c>
      <c r="E530" s="6">
        <v>43060.54859953704</v>
      </c>
      <c r="F530">
        <v>96.2</v>
      </c>
      <c r="G530" s="7">
        <v>-0.2656</v>
      </c>
      <c r="H530">
        <v>14637.6</v>
      </c>
      <c r="I530" s="7">
        <v>0.24829999999999999</v>
      </c>
      <c r="J530">
        <v>450</v>
      </c>
      <c r="K530">
        <v>58950</v>
      </c>
      <c r="L530">
        <v>1228042.79</v>
      </c>
      <c r="M530">
        <v>63</v>
      </c>
      <c r="N530">
        <v>232.34</v>
      </c>
      <c r="O530" s="7">
        <v>-6.8699999999999997E-2</v>
      </c>
      <c r="P530" s="7">
        <v>0.4844</v>
      </c>
      <c r="Q530" t="s">
        <v>31</v>
      </c>
    </row>
    <row r="531" spans="1:17">
      <c r="A531" t="s">
        <v>174</v>
      </c>
      <c r="B531" t="s">
        <v>30</v>
      </c>
      <c r="C531" s="6">
        <v>43060.54859953704</v>
      </c>
      <c r="D531">
        <v>118.45</v>
      </c>
      <c r="E531" s="6">
        <v>43061.388877314814</v>
      </c>
      <c r="F531">
        <v>102.45</v>
      </c>
      <c r="G531" s="7">
        <v>-0.1351</v>
      </c>
      <c r="H531">
        <v>6205.95</v>
      </c>
      <c r="I531" s="7">
        <v>0.1164</v>
      </c>
      <c r="J531">
        <v>450</v>
      </c>
      <c r="K531">
        <v>53302.5</v>
      </c>
      <c r="L531">
        <v>1234248.74</v>
      </c>
      <c r="M531">
        <v>32</v>
      </c>
      <c r="N531">
        <v>193.94</v>
      </c>
      <c r="O531" s="7">
        <v>-0.26300000000000001</v>
      </c>
      <c r="P531" s="7">
        <v>0.40899999999999997</v>
      </c>
      <c r="Q531" t="s">
        <v>31</v>
      </c>
    </row>
    <row r="532" spans="1:17">
      <c r="A532" t="s">
        <v>175</v>
      </c>
      <c r="B532" t="s">
        <v>30</v>
      </c>
      <c r="C532" s="6">
        <v>43061.388877314814</v>
      </c>
      <c r="D532">
        <v>81.45</v>
      </c>
      <c r="E532" s="6">
        <v>43061.42359953704</v>
      </c>
      <c r="F532">
        <v>109.1</v>
      </c>
      <c r="G532" s="7">
        <v>0.33950000000000002</v>
      </c>
      <c r="H532">
        <v>-13299.98</v>
      </c>
      <c r="I532" s="7">
        <v>-0.3629</v>
      </c>
      <c r="J532">
        <v>450</v>
      </c>
      <c r="K532">
        <v>36652.5</v>
      </c>
      <c r="L532">
        <v>1220948.77</v>
      </c>
      <c r="M532">
        <v>11</v>
      </c>
      <c r="N532">
        <v>-1209.0899999999999</v>
      </c>
      <c r="O532" s="7">
        <v>-0.33950000000000002</v>
      </c>
      <c r="P532" s="7">
        <v>7.9200000000000007E-2</v>
      </c>
      <c r="Q532" t="s">
        <v>31</v>
      </c>
    </row>
    <row r="533" spans="1:17">
      <c r="A533" t="s">
        <v>176</v>
      </c>
      <c r="B533" t="s">
        <v>30</v>
      </c>
      <c r="C533" s="6">
        <v>43061.42359953704</v>
      </c>
      <c r="D533">
        <v>120</v>
      </c>
      <c r="E533" s="6">
        <v>43061.524293981478</v>
      </c>
      <c r="F533">
        <v>135</v>
      </c>
      <c r="G533" s="7">
        <v>0.125</v>
      </c>
      <c r="H533">
        <v>-7897.5</v>
      </c>
      <c r="I533" s="7">
        <v>-0.14630000000000001</v>
      </c>
      <c r="J533">
        <v>450</v>
      </c>
      <c r="K533">
        <v>54000</v>
      </c>
      <c r="L533">
        <v>1213051.27</v>
      </c>
      <c r="M533">
        <v>30</v>
      </c>
      <c r="N533">
        <v>-263.25</v>
      </c>
      <c r="O533" s="7">
        <v>-0.18129999999999999</v>
      </c>
      <c r="P533" s="7">
        <v>0.31919999999999998</v>
      </c>
      <c r="Q533" t="s">
        <v>31</v>
      </c>
    </row>
    <row r="534" spans="1:17">
      <c r="A534" t="s">
        <v>175</v>
      </c>
      <c r="B534" t="s">
        <v>30</v>
      </c>
      <c r="C534" s="6">
        <v>43061.524293981478</v>
      </c>
      <c r="D534">
        <v>84.4</v>
      </c>
      <c r="E534" s="6">
        <v>43062.39234953704</v>
      </c>
      <c r="F534">
        <v>80</v>
      </c>
      <c r="G534" s="7">
        <v>-5.21E-2</v>
      </c>
      <c r="H534">
        <v>1240.2</v>
      </c>
      <c r="I534" s="7">
        <v>3.27E-2</v>
      </c>
      <c r="J534">
        <v>450</v>
      </c>
      <c r="K534">
        <v>37980</v>
      </c>
      <c r="L534">
        <v>1214291.47</v>
      </c>
      <c r="M534">
        <v>40</v>
      </c>
      <c r="N534">
        <v>31.01</v>
      </c>
      <c r="O534" s="7">
        <v>-0.36259999999999998</v>
      </c>
      <c r="P534" s="7">
        <v>0.37380000000000002</v>
      </c>
      <c r="Q534" t="s">
        <v>31</v>
      </c>
    </row>
    <row r="535" spans="1:17">
      <c r="A535" t="s">
        <v>656</v>
      </c>
      <c r="B535" t="s">
        <v>30</v>
      </c>
      <c r="C535" s="6">
        <v>43062.39234953704</v>
      </c>
      <c r="D535">
        <v>215</v>
      </c>
      <c r="E535" s="6">
        <v>43062.614571759259</v>
      </c>
      <c r="F535">
        <v>210</v>
      </c>
      <c r="G535" s="7">
        <v>-2.3300000000000001E-2</v>
      </c>
      <c r="H535">
        <v>337.5</v>
      </c>
      <c r="I535" s="7">
        <v>3.5000000000000001E-3</v>
      </c>
      <c r="J535">
        <v>450</v>
      </c>
      <c r="K535">
        <v>96750</v>
      </c>
      <c r="L535">
        <v>1214628.97</v>
      </c>
      <c r="M535">
        <v>65</v>
      </c>
      <c r="N535">
        <v>5.19</v>
      </c>
      <c r="O535" s="7">
        <v>-7.4399999999999994E-2</v>
      </c>
      <c r="P535" s="7">
        <v>0.28789999999999999</v>
      </c>
      <c r="Q535" t="s">
        <v>31</v>
      </c>
    </row>
    <row r="536" spans="1:17">
      <c r="A536" t="s">
        <v>657</v>
      </c>
      <c r="B536" t="s">
        <v>30</v>
      </c>
      <c r="C536" s="6">
        <v>43062.614571759259</v>
      </c>
      <c r="D536">
        <v>138</v>
      </c>
      <c r="E536" s="6">
        <v>43063.388877314814</v>
      </c>
      <c r="F536">
        <v>115.55</v>
      </c>
      <c r="G536" s="7">
        <v>-0.16270000000000001</v>
      </c>
      <c r="H536">
        <v>8961.5300000000007</v>
      </c>
      <c r="I536" s="7">
        <v>0.14430000000000001</v>
      </c>
      <c r="J536">
        <v>450</v>
      </c>
      <c r="K536">
        <v>62100</v>
      </c>
      <c r="L536">
        <v>1223590.49</v>
      </c>
      <c r="M536">
        <v>13</v>
      </c>
      <c r="N536">
        <v>689.35</v>
      </c>
      <c r="O536" s="7">
        <v>-0.10979999999999999</v>
      </c>
      <c r="P536" s="7">
        <v>0.16270000000000001</v>
      </c>
      <c r="Q536" t="s">
        <v>31</v>
      </c>
    </row>
    <row r="537" spans="1:17">
      <c r="A537" t="s">
        <v>175</v>
      </c>
      <c r="B537" t="s">
        <v>30</v>
      </c>
      <c r="C537" s="6">
        <v>43063.388877314814</v>
      </c>
      <c r="D537">
        <v>155.44999999999999</v>
      </c>
      <c r="E537" s="6">
        <v>43063.621516203704</v>
      </c>
      <c r="F537">
        <v>129.15</v>
      </c>
      <c r="G537" s="7">
        <v>-0.16919999999999999</v>
      </c>
      <c r="H537">
        <v>10554.3</v>
      </c>
      <c r="I537" s="7">
        <v>0.15090000000000001</v>
      </c>
      <c r="J537">
        <v>450</v>
      </c>
      <c r="K537">
        <v>69952.5</v>
      </c>
      <c r="L537">
        <v>1234144.79</v>
      </c>
      <c r="M537">
        <v>68</v>
      </c>
      <c r="N537">
        <v>155.21</v>
      </c>
      <c r="O537" s="7">
        <v>-7.2999999999999995E-2</v>
      </c>
      <c r="P537" s="7">
        <v>0.27950000000000003</v>
      </c>
      <c r="Q537" t="s">
        <v>31</v>
      </c>
    </row>
    <row r="538" spans="1:17">
      <c r="A538" t="s">
        <v>174</v>
      </c>
      <c r="B538" t="s">
        <v>30</v>
      </c>
      <c r="C538" s="6">
        <v>43063.621516203704</v>
      </c>
      <c r="D538">
        <v>169</v>
      </c>
      <c r="E538" s="6">
        <v>43066.572905092595</v>
      </c>
      <c r="F538">
        <v>114</v>
      </c>
      <c r="G538" s="7">
        <v>-0.32540000000000002</v>
      </c>
      <c r="H538">
        <v>23476.5</v>
      </c>
      <c r="I538" s="7">
        <v>0.30869999999999997</v>
      </c>
      <c r="J538">
        <v>450</v>
      </c>
      <c r="K538">
        <v>76050</v>
      </c>
      <c r="L538">
        <v>1257621.29</v>
      </c>
      <c r="M538">
        <v>64</v>
      </c>
      <c r="N538">
        <v>366.82</v>
      </c>
      <c r="O538" s="7">
        <v>-5.9200000000000003E-2</v>
      </c>
      <c r="P538" s="7">
        <v>0.46800000000000003</v>
      </c>
      <c r="Q538" t="s">
        <v>31</v>
      </c>
    </row>
    <row r="539" spans="1:17">
      <c r="A539" t="s">
        <v>167</v>
      </c>
      <c r="B539" t="s">
        <v>30</v>
      </c>
      <c r="C539" s="6">
        <v>43066.572905092595</v>
      </c>
      <c r="D539">
        <v>96</v>
      </c>
      <c r="E539" s="6">
        <v>43067.583321759259</v>
      </c>
      <c r="F539">
        <v>46.15</v>
      </c>
      <c r="G539" s="7">
        <v>-0.51929999999999998</v>
      </c>
      <c r="H539">
        <v>21792.83</v>
      </c>
      <c r="I539" s="7">
        <v>0.50449999999999995</v>
      </c>
      <c r="J539">
        <v>450</v>
      </c>
      <c r="K539">
        <v>43200</v>
      </c>
      <c r="L539">
        <v>1279414.1200000001</v>
      </c>
      <c r="M539">
        <v>81</v>
      </c>
      <c r="N539">
        <v>269.05</v>
      </c>
      <c r="O539" s="7">
        <v>-3.7999999999999999E-2</v>
      </c>
      <c r="P539" s="7">
        <v>0.70679999999999998</v>
      </c>
      <c r="Q539" t="s">
        <v>31</v>
      </c>
    </row>
    <row r="540" spans="1:17">
      <c r="A540" t="s">
        <v>177</v>
      </c>
      <c r="B540" t="s">
        <v>30</v>
      </c>
      <c r="C540" s="6">
        <v>43067.583321759259</v>
      </c>
      <c r="D540">
        <v>95.7</v>
      </c>
      <c r="E540" s="6">
        <v>43068.555543981478</v>
      </c>
      <c r="F540">
        <v>75</v>
      </c>
      <c r="G540" s="7">
        <v>-0.21629999999999999</v>
      </c>
      <c r="H540">
        <v>8546.85</v>
      </c>
      <c r="I540" s="7">
        <v>0.19850000000000001</v>
      </c>
      <c r="J540">
        <v>450</v>
      </c>
      <c r="K540">
        <v>43065</v>
      </c>
      <c r="L540">
        <v>1287960.97</v>
      </c>
      <c r="M540">
        <v>70</v>
      </c>
      <c r="N540">
        <v>122.1</v>
      </c>
      <c r="O540" s="7">
        <v>-0.26279999999999998</v>
      </c>
      <c r="P540" s="7">
        <v>0.41639999999999999</v>
      </c>
      <c r="Q540" t="s">
        <v>31</v>
      </c>
    </row>
    <row r="541" spans="1:17">
      <c r="A541" t="s">
        <v>173</v>
      </c>
      <c r="B541" t="s">
        <v>30</v>
      </c>
      <c r="C541" s="6">
        <v>43068.555543981478</v>
      </c>
      <c r="D541">
        <v>86.95</v>
      </c>
      <c r="E541" s="6">
        <v>43068.604155092595</v>
      </c>
      <c r="F541">
        <v>132.6</v>
      </c>
      <c r="G541" s="7">
        <v>0.52500000000000002</v>
      </c>
      <c r="H541">
        <v>-21530.48</v>
      </c>
      <c r="I541" s="7">
        <v>-0.55030000000000001</v>
      </c>
      <c r="J541">
        <v>450</v>
      </c>
      <c r="K541">
        <v>39127.5</v>
      </c>
      <c r="L541">
        <v>1266430.49</v>
      </c>
      <c r="M541">
        <v>15</v>
      </c>
      <c r="N541">
        <v>-1435.37</v>
      </c>
      <c r="O541" s="7">
        <v>-0.52500000000000002</v>
      </c>
      <c r="P541" s="7">
        <v>3.7999999999999999E-2</v>
      </c>
      <c r="Q541" t="s">
        <v>31</v>
      </c>
    </row>
    <row r="542" spans="1:17">
      <c r="A542" t="s">
        <v>174</v>
      </c>
      <c r="B542" t="s">
        <v>30</v>
      </c>
      <c r="C542" s="6">
        <v>43068.604155092595</v>
      </c>
      <c r="D542">
        <v>82.55</v>
      </c>
      <c r="E542" s="6">
        <v>43069.645821759259</v>
      </c>
      <c r="F542">
        <v>0.05</v>
      </c>
      <c r="G542" s="7">
        <v>-0.99939999999999996</v>
      </c>
      <c r="H542">
        <v>36753.300000000003</v>
      </c>
      <c r="I542" s="7">
        <v>0.98939999999999995</v>
      </c>
      <c r="J542">
        <v>450</v>
      </c>
      <c r="K542">
        <v>37147.5</v>
      </c>
      <c r="L542">
        <v>1303183.79</v>
      </c>
      <c r="M542">
        <v>90</v>
      </c>
      <c r="N542">
        <v>408.37</v>
      </c>
      <c r="O542" s="7">
        <v>-0.24529999999999999</v>
      </c>
      <c r="P542" s="7">
        <v>0.99939999999999996</v>
      </c>
      <c r="Q542" t="s">
        <v>31</v>
      </c>
    </row>
    <row r="543" spans="1:17">
      <c r="A543" t="s">
        <v>164</v>
      </c>
      <c r="B543" t="s">
        <v>30</v>
      </c>
      <c r="C543" s="6">
        <v>43070.388877314814</v>
      </c>
      <c r="D543">
        <v>197.35</v>
      </c>
      <c r="E543" s="6">
        <v>43074.576377314814</v>
      </c>
      <c r="F543">
        <v>32.1</v>
      </c>
      <c r="G543" s="7">
        <v>-0.83730000000000004</v>
      </c>
      <c r="H543">
        <v>73329.98</v>
      </c>
      <c r="I543" s="7">
        <v>0.82569999999999999</v>
      </c>
      <c r="J543">
        <v>450</v>
      </c>
      <c r="K543">
        <v>88807.5</v>
      </c>
      <c r="L543">
        <v>1376513.76</v>
      </c>
      <c r="M543">
        <v>209</v>
      </c>
      <c r="N543">
        <v>350.86</v>
      </c>
      <c r="O543" s="7">
        <v>-4.8399999999999999E-2</v>
      </c>
      <c r="P543" s="7">
        <v>0.90649999999999997</v>
      </c>
      <c r="Q543" t="s">
        <v>31</v>
      </c>
    </row>
    <row r="544" spans="1:17">
      <c r="A544" t="s">
        <v>162</v>
      </c>
      <c r="B544" t="s">
        <v>30</v>
      </c>
      <c r="C544" s="6">
        <v>43074.576377314814</v>
      </c>
      <c r="D544">
        <v>126.1</v>
      </c>
      <c r="E544" s="6">
        <v>43075.420127314814</v>
      </c>
      <c r="F544">
        <v>104.95</v>
      </c>
      <c r="G544" s="7">
        <v>-0.16769999999999999</v>
      </c>
      <c r="H544">
        <v>8477.77</v>
      </c>
      <c r="I544" s="7">
        <v>0.14940000000000001</v>
      </c>
      <c r="J544">
        <v>450</v>
      </c>
      <c r="K544">
        <v>56745</v>
      </c>
      <c r="L544">
        <v>1384991.54</v>
      </c>
      <c r="M544">
        <v>33</v>
      </c>
      <c r="N544">
        <v>256.89999999999998</v>
      </c>
      <c r="O544" s="7">
        <v>-0.13400000000000001</v>
      </c>
      <c r="P544" s="7">
        <v>0.54400000000000004</v>
      </c>
      <c r="Q544" t="s">
        <v>31</v>
      </c>
    </row>
    <row r="545" spans="1:17">
      <c r="A545" t="s">
        <v>149</v>
      </c>
      <c r="B545" t="s">
        <v>30</v>
      </c>
      <c r="C545" s="6">
        <v>43075.420127314814</v>
      </c>
      <c r="D545">
        <v>123.25</v>
      </c>
      <c r="E545" s="6">
        <v>43076.444432870368</v>
      </c>
      <c r="F545">
        <v>64.45</v>
      </c>
      <c r="G545" s="7">
        <v>-0.47710000000000002</v>
      </c>
      <c r="H545">
        <v>25615.35</v>
      </c>
      <c r="I545" s="7">
        <v>0.46179999999999999</v>
      </c>
      <c r="J545">
        <v>450</v>
      </c>
      <c r="K545">
        <v>55462.5</v>
      </c>
      <c r="L545">
        <v>1410606.89</v>
      </c>
      <c r="M545">
        <v>85</v>
      </c>
      <c r="N545">
        <v>301.36</v>
      </c>
      <c r="O545" s="7">
        <v>-0.17649999999999999</v>
      </c>
      <c r="P545" s="7">
        <v>0.87829999999999997</v>
      </c>
      <c r="Q545" t="s">
        <v>31</v>
      </c>
    </row>
    <row r="546" spans="1:17">
      <c r="A546" t="s">
        <v>647</v>
      </c>
      <c r="B546" t="s">
        <v>30</v>
      </c>
      <c r="C546" s="6">
        <v>43076.444432870368</v>
      </c>
      <c r="D546">
        <v>152.19999999999999</v>
      </c>
      <c r="E546" s="6">
        <v>43077.388877314814</v>
      </c>
      <c r="F546">
        <v>60.95</v>
      </c>
      <c r="G546" s="7">
        <v>-0.59950000000000003</v>
      </c>
      <c r="H546">
        <v>40103.32</v>
      </c>
      <c r="I546" s="7">
        <v>0.58550000000000002</v>
      </c>
      <c r="J546">
        <v>450</v>
      </c>
      <c r="K546">
        <v>68490</v>
      </c>
      <c r="L546">
        <v>1450710.21</v>
      </c>
      <c r="M546">
        <v>62</v>
      </c>
      <c r="N546">
        <v>646.83000000000004</v>
      </c>
      <c r="O546" s="7">
        <v>-0.2162</v>
      </c>
      <c r="P546" s="7">
        <v>0.59950000000000003</v>
      </c>
      <c r="Q546" t="s">
        <v>31</v>
      </c>
    </row>
    <row r="547" spans="1:17">
      <c r="A547" t="s">
        <v>178</v>
      </c>
      <c r="B547" t="s">
        <v>30</v>
      </c>
      <c r="C547" s="6">
        <v>43077.388877314814</v>
      </c>
      <c r="D547">
        <v>120</v>
      </c>
      <c r="E547" s="6">
        <v>43080.559016203704</v>
      </c>
      <c r="F547">
        <v>58.5</v>
      </c>
      <c r="G547" s="7">
        <v>-0.51249999999999996</v>
      </c>
      <c r="H547">
        <v>26871.75</v>
      </c>
      <c r="I547" s="7">
        <v>0.49759999999999999</v>
      </c>
      <c r="J547">
        <v>450</v>
      </c>
      <c r="K547">
        <v>54000</v>
      </c>
      <c r="L547">
        <v>1477581.96</v>
      </c>
      <c r="M547">
        <v>127</v>
      </c>
      <c r="N547">
        <v>211.59</v>
      </c>
      <c r="O547" s="7">
        <v>-0.38869999999999999</v>
      </c>
      <c r="P547" s="7">
        <v>0.63880000000000003</v>
      </c>
      <c r="Q547" t="s">
        <v>31</v>
      </c>
    </row>
    <row r="548" spans="1:17">
      <c r="A548" t="s">
        <v>170</v>
      </c>
      <c r="B548" t="s">
        <v>30</v>
      </c>
      <c r="C548" s="6">
        <v>43080.559016203704</v>
      </c>
      <c r="D548">
        <v>146.9</v>
      </c>
      <c r="E548" s="6">
        <v>43080.61109953704</v>
      </c>
      <c r="F548">
        <v>171.7</v>
      </c>
      <c r="G548" s="7">
        <v>0.16880000000000001</v>
      </c>
      <c r="H548">
        <v>-12593.7</v>
      </c>
      <c r="I548" s="7">
        <v>-0.1905</v>
      </c>
      <c r="J548">
        <v>450</v>
      </c>
      <c r="K548">
        <v>66105</v>
      </c>
      <c r="L548">
        <v>1464988.26</v>
      </c>
      <c r="M548">
        <v>16</v>
      </c>
      <c r="N548">
        <v>-787.11</v>
      </c>
      <c r="O548" s="7">
        <v>-0.16880000000000001</v>
      </c>
      <c r="P548" s="7">
        <v>8.1000000000000003E-2</v>
      </c>
      <c r="Q548" t="s">
        <v>31</v>
      </c>
    </row>
    <row r="549" spans="1:17">
      <c r="A549" t="s">
        <v>169</v>
      </c>
      <c r="B549" t="s">
        <v>30</v>
      </c>
      <c r="C549" s="6">
        <v>43080.61109953704</v>
      </c>
      <c r="D549">
        <v>115.3</v>
      </c>
      <c r="E549" s="6">
        <v>43081.388877314814</v>
      </c>
      <c r="F549">
        <v>201.3</v>
      </c>
      <c r="G549" s="7">
        <v>0.74590000000000001</v>
      </c>
      <c r="H549">
        <v>-40124.699999999997</v>
      </c>
      <c r="I549" s="7">
        <v>-0.77329999999999999</v>
      </c>
      <c r="J549">
        <v>450</v>
      </c>
      <c r="K549">
        <v>51885</v>
      </c>
      <c r="L549">
        <v>1424863.56</v>
      </c>
      <c r="M549">
        <v>14</v>
      </c>
      <c r="N549">
        <v>-2866.05</v>
      </c>
      <c r="O549" s="7">
        <v>-0.74590000000000001</v>
      </c>
      <c r="P549" s="7">
        <v>6.2E-2</v>
      </c>
      <c r="Q549" t="s">
        <v>31</v>
      </c>
    </row>
    <row r="550" spans="1:17">
      <c r="A550" t="s">
        <v>171</v>
      </c>
      <c r="B550" t="s">
        <v>30</v>
      </c>
      <c r="C550" s="6">
        <v>43081.388877314814</v>
      </c>
      <c r="D550">
        <v>128.25</v>
      </c>
      <c r="E550" s="6">
        <v>43082.465266203704</v>
      </c>
      <c r="F550">
        <v>123.5</v>
      </c>
      <c r="G550" s="7">
        <v>-3.6999999999999998E-2</v>
      </c>
      <c r="H550">
        <v>1004.63</v>
      </c>
      <c r="I550" s="7">
        <v>1.7399999999999999E-2</v>
      </c>
      <c r="J550">
        <v>450</v>
      </c>
      <c r="K550">
        <v>57712.5</v>
      </c>
      <c r="L550">
        <v>1425868.19</v>
      </c>
      <c r="M550">
        <v>100</v>
      </c>
      <c r="N550">
        <v>10.050000000000001</v>
      </c>
      <c r="O550" s="7">
        <v>-0.69589999999999996</v>
      </c>
      <c r="P550" s="7">
        <v>0.72589999999999999</v>
      </c>
      <c r="Q550" t="s">
        <v>31</v>
      </c>
    </row>
    <row r="551" spans="1:17">
      <c r="A551" t="s">
        <v>178</v>
      </c>
      <c r="B551" t="s">
        <v>30</v>
      </c>
      <c r="C551" s="6">
        <v>43082.465266203704</v>
      </c>
      <c r="D551">
        <v>61.7</v>
      </c>
      <c r="E551" s="6">
        <v>43082.586793981478</v>
      </c>
      <c r="F551">
        <v>193.75</v>
      </c>
      <c r="G551" s="7">
        <v>2.1402000000000001</v>
      </c>
      <c r="H551">
        <v>-60572.03</v>
      </c>
      <c r="I551" s="7">
        <v>-2.1816</v>
      </c>
      <c r="J551">
        <v>450</v>
      </c>
      <c r="K551">
        <v>27765</v>
      </c>
      <c r="L551">
        <v>1365296.16</v>
      </c>
      <c r="M551">
        <v>36</v>
      </c>
      <c r="N551">
        <v>-1682.56</v>
      </c>
      <c r="O551" s="7">
        <v>-2.1402000000000001</v>
      </c>
      <c r="P551" s="7">
        <v>0.20100000000000001</v>
      </c>
      <c r="Q551" t="s">
        <v>31</v>
      </c>
    </row>
    <row r="552" spans="1:17">
      <c r="A552" t="s">
        <v>149</v>
      </c>
      <c r="B552" t="s">
        <v>30</v>
      </c>
      <c r="C552" s="6">
        <v>43082.586793981478</v>
      </c>
      <c r="D552">
        <v>100.5</v>
      </c>
      <c r="E552" s="6">
        <v>43083.562488425923</v>
      </c>
      <c r="F552">
        <v>71</v>
      </c>
      <c r="G552" s="7">
        <v>-0.29349999999999998</v>
      </c>
      <c r="H552">
        <v>12503.25</v>
      </c>
      <c r="I552" s="7">
        <v>0.27650000000000002</v>
      </c>
      <c r="J552">
        <v>450</v>
      </c>
      <c r="K552">
        <v>45225</v>
      </c>
      <c r="L552">
        <v>1377799.41</v>
      </c>
      <c r="M552">
        <v>71</v>
      </c>
      <c r="N552">
        <v>176.1</v>
      </c>
      <c r="O552" s="7">
        <v>-0.64929999999999999</v>
      </c>
      <c r="P552" s="7">
        <v>0.8</v>
      </c>
      <c r="Q552" t="s">
        <v>31</v>
      </c>
    </row>
    <row r="553" spans="1:17">
      <c r="A553" t="s">
        <v>647</v>
      </c>
      <c r="B553" t="s">
        <v>30</v>
      </c>
      <c r="C553" s="6">
        <v>43083.562488425923</v>
      </c>
      <c r="D553">
        <v>280.05</v>
      </c>
      <c r="E553" s="6">
        <v>43084.388877314814</v>
      </c>
      <c r="F553">
        <v>75.849999999999994</v>
      </c>
      <c r="G553" s="7">
        <v>-0.72919999999999996</v>
      </c>
      <c r="H553">
        <v>90288.45</v>
      </c>
      <c r="I553" s="7">
        <v>0.71640000000000004</v>
      </c>
      <c r="J553">
        <v>450</v>
      </c>
      <c r="K553">
        <v>126022.49</v>
      </c>
      <c r="L553">
        <v>1468087.86</v>
      </c>
      <c r="M553">
        <v>28</v>
      </c>
      <c r="N553">
        <v>3224.59</v>
      </c>
      <c r="O553" s="7">
        <v>-0.1244</v>
      </c>
      <c r="P553" s="7">
        <v>0.72919999999999996</v>
      </c>
      <c r="Q553" t="s">
        <v>31</v>
      </c>
    </row>
    <row r="554" spans="1:17">
      <c r="A554" t="s">
        <v>165</v>
      </c>
      <c r="B554" t="s">
        <v>30</v>
      </c>
      <c r="C554" s="6">
        <v>43084.388877314814</v>
      </c>
      <c r="D554">
        <v>239</v>
      </c>
      <c r="E554" s="6">
        <v>43087.388877314814</v>
      </c>
      <c r="F554">
        <v>662.5</v>
      </c>
      <c r="G554" s="7">
        <v>1.772</v>
      </c>
      <c r="H554">
        <v>-194631.75</v>
      </c>
      <c r="I554" s="7">
        <v>-1.8097000000000001</v>
      </c>
      <c r="J554">
        <v>450</v>
      </c>
      <c r="K554">
        <v>107550</v>
      </c>
      <c r="L554">
        <v>1273456.1100000001</v>
      </c>
      <c r="M554">
        <v>78</v>
      </c>
      <c r="N554">
        <v>-2495.2800000000002</v>
      </c>
      <c r="O554" s="7">
        <v>-1.772</v>
      </c>
      <c r="P554" s="7">
        <v>0.20860000000000001</v>
      </c>
      <c r="Q554" t="s">
        <v>31</v>
      </c>
    </row>
    <row r="555" spans="1:17">
      <c r="A555" t="s">
        <v>161</v>
      </c>
      <c r="B555" t="s">
        <v>30</v>
      </c>
      <c r="C555" s="6">
        <v>43087.388877314814</v>
      </c>
      <c r="D555">
        <v>202.05</v>
      </c>
      <c r="E555" s="6">
        <v>43087.413182870368</v>
      </c>
      <c r="F555">
        <v>635.45000000000005</v>
      </c>
      <c r="G555" s="7">
        <v>2.145</v>
      </c>
      <c r="H555">
        <v>-198798.75</v>
      </c>
      <c r="I555" s="7">
        <v>-2.1865000000000001</v>
      </c>
      <c r="J555">
        <v>450</v>
      </c>
      <c r="K555">
        <v>90922.5</v>
      </c>
      <c r="L555">
        <v>1074657.3600000001</v>
      </c>
      <c r="M555">
        <v>8</v>
      </c>
      <c r="N555">
        <v>-24849.84</v>
      </c>
      <c r="O555" s="7">
        <v>-2.4049</v>
      </c>
      <c r="P555" s="7">
        <v>0.30709999999999998</v>
      </c>
      <c r="Q555" t="s">
        <v>31</v>
      </c>
    </row>
    <row r="556" spans="1:17">
      <c r="A556" t="s">
        <v>165</v>
      </c>
      <c r="B556" t="s">
        <v>30</v>
      </c>
      <c r="C556" s="6">
        <v>43087.413182870368</v>
      </c>
      <c r="D556">
        <v>197.8</v>
      </c>
      <c r="E556" s="6">
        <v>43089.406238425923</v>
      </c>
      <c r="F556">
        <v>47.75</v>
      </c>
      <c r="G556" s="7">
        <v>-0.75860000000000005</v>
      </c>
      <c r="H556">
        <v>66417.52</v>
      </c>
      <c r="I556" s="7">
        <v>0.74619999999999997</v>
      </c>
      <c r="J556">
        <v>450</v>
      </c>
      <c r="K556">
        <v>89010</v>
      </c>
      <c r="L556">
        <v>1141074.8899999999</v>
      </c>
      <c r="M556">
        <v>153</v>
      </c>
      <c r="N556">
        <v>434.1</v>
      </c>
      <c r="O556" s="7">
        <v>-0.39410000000000001</v>
      </c>
      <c r="P556" s="7">
        <v>0.82709999999999995</v>
      </c>
      <c r="Q556" t="s">
        <v>31</v>
      </c>
    </row>
    <row r="557" spans="1:17">
      <c r="A557" t="s">
        <v>166</v>
      </c>
      <c r="B557" t="s">
        <v>30</v>
      </c>
      <c r="C557" s="6">
        <v>43089.406238425923</v>
      </c>
      <c r="D557">
        <v>117.35</v>
      </c>
      <c r="E557" s="6">
        <v>43089.468738425923</v>
      </c>
      <c r="F557">
        <v>180.25</v>
      </c>
      <c r="G557" s="7">
        <v>0.53600000000000003</v>
      </c>
      <c r="H557">
        <v>-29644.2</v>
      </c>
      <c r="I557" s="7">
        <v>-0.56140000000000001</v>
      </c>
      <c r="J557">
        <v>450</v>
      </c>
      <c r="K557">
        <v>52807.5</v>
      </c>
      <c r="L557">
        <v>1111430.69</v>
      </c>
      <c r="M557">
        <v>19</v>
      </c>
      <c r="N557">
        <v>-1560.22</v>
      </c>
      <c r="O557" s="7">
        <v>-0.53600000000000003</v>
      </c>
      <c r="P557" s="7">
        <v>9.4600000000000004E-2</v>
      </c>
      <c r="Q557" t="s">
        <v>31</v>
      </c>
    </row>
    <row r="558" spans="1:17">
      <c r="A558" t="s">
        <v>167</v>
      </c>
      <c r="B558" t="s">
        <v>30</v>
      </c>
      <c r="C558" s="6">
        <v>43089.468738425923</v>
      </c>
      <c r="D558">
        <v>80.2</v>
      </c>
      <c r="E558" s="6">
        <v>43089.590266203704</v>
      </c>
      <c r="F558">
        <v>92.600009999999997</v>
      </c>
      <c r="G558" s="7">
        <v>0.15459999999999999</v>
      </c>
      <c r="H558">
        <v>-6357.6</v>
      </c>
      <c r="I558" s="7">
        <v>-0.1762</v>
      </c>
      <c r="J558">
        <v>450</v>
      </c>
      <c r="K558">
        <v>36090</v>
      </c>
      <c r="L558">
        <v>1105073.0900000001</v>
      </c>
      <c r="M558">
        <v>36</v>
      </c>
      <c r="N558">
        <v>-176.6</v>
      </c>
      <c r="O558" s="7">
        <v>-0.26750000000000002</v>
      </c>
      <c r="P558" s="7">
        <v>0.12590000000000001</v>
      </c>
      <c r="Q558" t="s">
        <v>31</v>
      </c>
    </row>
    <row r="559" spans="1:17">
      <c r="A559" t="s">
        <v>176</v>
      </c>
      <c r="B559" t="s">
        <v>30</v>
      </c>
      <c r="C559" s="6">
        <v>43089.590266203704</v>
      </c>
      <c r="D559">
        <v>77.2</v>
      </c>
      <c r="E559" s="6">
        <v>43090.645821759259</v>
      </c>
      <c r="F559">
        <v>0.05</v>
      </c>
      <c r="G559" s="7">
        <v>-0.99939999999999996</v>
      </c>
      <c r="H559">
        <v>34369.879999999997</v>
      </c>
      <c r="I559" s="7">
        <v>0.98929999999999996</v>
      </c>
      <c r="J559">
        <v>450</v>
      </c>
      <c r="K559">
        <v>34740</v>
      </c>
      <c r="L559">
        <v>1139442.96</v>
      </c>
      <c r="M559">
        <v>94</v>
      </c>
      <c r="N559">
        <v>365.64</v>
      </c>
      <c r="O559" s="7">
        <v>-0.31669999999999998</v>
      </c>
      <c r="P559" s="7">
        <v>0.99939999999999996</v>
      </c>
      <c r="Q559" t="s">
        <v>31</v>
      </c>
    </row>
    <row r="560" spans="1:17">
      <c r="A560" t="s">
        <v>172</v>
      </c>
      <c r="B560" t="s">
        <v>30</v>
      </c>
      <c r="C560" s="6">
        <v>43091.388877314814</v>
      </c>
      <c r="D560">
        <v>135.30000000000001</v>
      </c>
      <c r="E560" s="6">
        <v>43091.572905092595</v>
      </c>
      <c r="F560">
        <v>118</v>
      </c>
      <c r="G560" s="7">
        <v>-0.12790000000000001</v>
      </c>
      <c r="H560">
        <v>6645.15</v>
      </c>
      <c r="I560" s="7">
        <v>0.1091</v>
      </c>
      <c r="J560">
        <v>450</v>
      </c>
      <c r="K560">
        <v>60885</v>
      </c>
      <c r="L560">
        <v>1146088.1100000001</v>
      </c>
      <c r="M560">
        <v>54</v>
      </c>
      <c r="N560">
        <v>123.06</v>
      </c>
      <c r="O560" s="7">
        <v>-0.1515</v>
      </c>
      <c r="P560" s="7">
        <v>0.30159999999999998</v>
      </c>
      <c r="Q560" t="s">
        <v>31</v>
      </c>
    </row>
    <row r="561" spans="1:17">
      <c r="A561" t="s">
        <v>166</v>
      </c>
      <c r="B561" t="s">
        <v>30</v>
      </c>
      <c r="C561" s="6">
        <v>43091.572905092595</v>
      </c>
      <c r="D561">
        <v>160.15</v>
      </c>
      <c r="E561" s="6">
        <v>43091.635405092595</v>
      </c>
      <c r="F561">
        <v>175.7</v>
      </c>
      <c r="G561" s="7">
        <v>9.7100000000000006E-2</v>
      </c>
      <c r="H561">
        <v>-8508.83</v>
      </c>
      <c r="I561" s="7">
        <v>-0.1181</v>
      </c>
      <c r="J561">
        <v>450</v>
      </c>
      <c r="K561">
        <v>72067.5</v>
      </c>
      <c r="L561">
        <v>1137579.29</v>
      </c>
      <c r="M561">
        <v>19</v>
      </c>
      <c r="N561">
        <v>-447.83</v>
      </c>
      <c r="O561" s="7">
        <v>-9.7100000000000006E-2</v>
      </c>
      <c r="P561" s="7">
        <v>0.104</v>
      </c>
      <c r="Q561" t="s">
        <v>31</v>
      </c>
    </row>
    <row r="562" spans="1:17">
      <c r="A562" t="s">
        <v>167</v>
      </c>
      <c r="B562" t="s">
        <v>30</v>
      </c>
      <c r="C562" s="6">
        <v>43091.635405092595</v>
      </c>
      <c r="D562">
        <v>140.94999999999999</v>
      </c>
      <c r="E562" s="6">
        <v>43095.406238425923</v>
      </c>
      <c r="F562">
        <v>163.05000000000001</v>
      </c>
      <c r="G562" s="7">
        <v>0.15679999999999999</v>
      </c>
      <c r="H562">
        <v>-11313</v>
      </c>
      <c r="I562" s="7">
        <v>-0.1784</v>
      </c>
      <c r="J562">
        <v>450</v>
      </c>
      <c r="K562">
        <v>63427.5</v>
      </c>
      <c r="L562">
        <v>1126266.29</v>
      </c>
      <c r="M562">
        <v>12</v>
      </c>
      <c r="N562">
        <v>-942.75</v>
      </c>
      <c r="O562" s="7">
        <v>-0.22059999999999999</v>
      </c>
      <c r="P562" s="7">
        <v>6.5600000000000006E-2</v>
      </c>
      <c r="Q562" t="s">
        <v>31</v>
      </c>
    </row>
    <row r="563" spans="1:17">
      <c r="A563" t="s">
        <v>166</v>
      </c>
      <c r="B563" t="s">
        <v>30</v>
      </c>
      <c r="C563" s="6">
        <v>43095.406238425923</v>
      </c>
      <c r="D563">
        <v>115</v>
      </c>
      <c r="E563" s="6">
        <v>43095.628460648149</v>
      </c>
      <c r="F563">
        <v>127.75</v>
      </c>
      <c r="G563" s="7">
        <v>0.1109</v>
      </c>
      <c r="H563">
        <v>-6829.88</v>
      </c>
      <c r="I563" s="7">
        <v>-0.13200000000000001</v>
      </c>
      <c r="J563">
        <v>450</v>
      </c>
      <c r="K563">
        <v>51750</v>
      </c>
      <c r="L563">
        <v>1119436.4099999999</v>
      </c>
      <c r="M563">
        <v>65</v>
      </c>
      <c r="N563">
        <v>-105.08</v>
      </c>
      <c r="O563" s="7">
        <v>-0.1135</v>
      </c>
      <c r="P563" s="7">
        <v>9.5699999999999993E-2</v>
      </c>
      <c r="Q563" t="s">
        <v>31</v>
      </c>
    </row>
    <row r="564" spans="1:17">
      <c r="A564" t="s">
        <v>172</v>
      </c>
      <c r="B564" t="s">
        <v>30</v>
      </c>
      <c r="C564" s="6">
        <v>43095.628460648149</v>
      </c>
      <c r="D564">
        <v>72.2</v>
      </c>
      <c r="E564" s="6">
        <v>43096.534710648149</v>
      </c>
      <c r="F564">
        <v>47.35</v>
      </c>
      <c r="G564" s="7">
        <v>-0.34420000000000001</v>
      </c>
      <c r="H564">
        <v>10644.53</v>
      </c>
      <c r="I564" s="7">
        <v>0.3276</v>
      </c>
      <c r="J564">
        <v>450</v>
      </c>
      <c r="K564">
        <v>32490</v>
      </c>
      <c r="L564">
        <v>1130080.94</v>
      </c>
      <c r="M564">
        <v>51</v>
      </c>
      <c r="N564">
        <v>208.72</v>
      </c>
      <c r="O564" s="7">
        <v>-0.25829999999999997</v>
      </c>
      <c r="P564" s="7">
        <v>0.52290000000000003</v>
      </c>
      <c r="Q564" t="s">
        <v>31</v>
      </c>
    </row>
    <row r="565" spans="1:17">
      <c r="A565" t="s">
        <v>166</v>
      </c>
      <c r="B565" t="s">
        <v>30</v>
      </c>
      <c r="C565" s="6">
        <v>43096.534710648149</v>
      </c>
      <c r="D565">
        <v>127.9</v>
      </c>
      <c r="E565" s="6">
        <v>43097.61109953704</v>
      </c>
      <c r="F565">
        <v>9.5500000000000007</v>
      </c>
      <c r="G565" s="7">
        <v>-0.92530000000000001</v>
      </c>
      <c r="H565">
        <v>52638.98</v>
      </c>
      <c r="I565" s="7">
        <v>0.91459999999999997</v>
      </c>
      <c r="J565">
        <v>450</v>
      </c>
      <c r="K565">
        <v>57555</v>
      </c>
      <c r="L565">
        <v>1182719.9099999999</v>
      </c>
      <c r="M565">
        <v>100</v>
      </c>
      <c r="N565">
        <v>526.39</v>
      </c>
      <c r="O565" s="7">
        <v>-0.18410000000000001</v>
      </c>
      <c r="P565" s="7">
        <v>0.96870000000000001</v>
      </c>
      <c r="Q565" t="s">
        <v>31</v>
      </c>
    </row>
    <row r="566" spans="1:17">
      <c r="A566" t="s">
        <v>658</v>
      </c>
      <c r="B566" t="s">
        <v>30</v>
      </c>
      <c r="C566" s="6">
        <v>43097.61109953704</v>
      </c>
      <c r="D566">
        <v>138.9</v>
      </c>
      <c r="E566" s="6">
        <v>43097.645821759259</v>
      </c>
      <c r="F566">
        <v>173</v>
      </c>
      <c r="G566" s="7">
        <v>0.2455</v>
      </c>
      <c r="H566">
        <v>-16748.55</v>
      </c>
      <c r="I566" s="7">
        <v>-0.26800000000000002</v>
      </c>
      <c r="J566">
        <v>450</v>
      </c>
      <c r="K566">
        <v>62505</v>
      </c>
      <c r="L566">
        <v>1165971.3600000001</v>
      </c>
      <c r="M566">
        <v>11</v>
      </c>
      <c r="N566">
        <v>-1522.6</v>
      </c>
      <c r="O566" s="7">
        <v>-0.2455</v>
      </c>
      <c r="P566" s="7">
        <v>4.2799999999999998E-2</v>
      </c>
      <c r="Q566" t="s">
        <v>31</v>
      </c>
    </row>
    <row r="567" spans="1:17">
      <c r="A567" t="s">
        <v>168</v>
      </c>
      <c r="B567" t="s">
        <v>30</v>
      </c>
      <c r="C567" s="6">
        <v>43098.388877314814</v>
      </c>
      <c r="D567">
        <v>126.95</v>
      </c>
      <c r="E567" s="6">
        <v>43098.430543981478</v>
      </c>
      <c r="F567">
        <v>139.75</v>
      </c>
      <c r="G567" s="7">
        <v>0.1008</v>
      </c>
      <c r="H567">
        <v>-6960.15</v>
      </c>
      <c r="I567" s="7">
        <v>-0.12180000000000001</v>
      </c>
      <c r="J567">
        <v>450</v>
      </c>
      <c r="K567">
        <v>57127.5</v>
      </c>
      <c r="L567">
        <v>1159011.21</v>
      </c>
      <c r="M567">
        <v>13</v>
      </c>
      <c r="N567">
        <v>-535.4</v>
      </c>
      <c r="O567" s="7">
        <v>-0.25919999999999999</v>
      </c>
      <c r="P567" s="7">
        <v>0.1217</v>
      </c>
      <c r="Q567" t="s">
        <v>31</v>
      </c>
    </row>
    <row r="568" spans="1:17">
      <c r="A568" t="s">
        <v>165</v>
      </c>
      <c r="B568" t="s">
        <v>30</v>
      </c>
      <c r="C568" s="6">
        <v>43098.430543981478</v>
      </c>
      <c r="D568">
        <v>134</v>
      </c>
      <c r="E568" s="6">
        <v>43098.618043981478</v>
      </c>
      <c r="F568">
        <v>152</v>
      </c>
      <c r="G568" s="7">
        <v>0.1343</v>
      </c>
      <c r="H568">
        <v>-9387</v>
      </c>
      <c r="I568" s="7">
        <v>-0.15570000000000001</v>
      </c>
      <c r="J568">
        <v>450</v>
      </c>
      <c r="K568">
        <v>60300</v>
      </c>
      <c r="L568">
        <v>1149624.21</v>
      </c>
      <c r="M568">
        <v>55</v>
      </c>
      <c r="N568">
        <v>-170.67</v>
      </c>
      <c r="O568" s="7">
        <v>-0.1343</v>
      </c>
      <c r="P568" s="7">
        <v>9.7000000000000003E-2</v>
      </c>
      <c r="Q568" t="s">
        <v>31</v>
      </c>
    </row>
    <row r="569" spans="1:17">
      <c r="A569" t="s">
        <v>168</v>
      </c>
      <c r="B569" t="s">
        <v>30</v>
      </c>
      <c r="C569" s="6">
        <v>43098.618043981478</v>
      </c>
      <c r="D569">
        <v>113.1</v>
      </c>
      <c r="E569" s="6">
        <v>43098.635405092595</v>
      </c>
      <c r="F569">
        <v>134.30000000000001</v>
      </c>
      <c r="G569" s="7">
        <v>0.18740000000000001</v>
      </c>
      <c r="H569">
        <v>-10653.3</v>
      </c>
      <c r="I569" s="7">
        <v>-0.20930000000000001</v>
      </c>
      <c r="J569">
        <v>450</v>
      </c>
      <c r="K569">
        <v>50895</v>
      </c>
      <c r="L569">
        <v>1138970.9099999999</v>
      </c>
      <c r="M569">
        <v>6</v>
      </c>
      <c r="N569">
        <v>-1775.55</v>
      </c>
      <c r="O569" s="7">
        <v>-0.21260000000000001</v>
      </c>
      <c r="P569" s="7">
        <v>3.0099999999999998E-2</v>
      </c>
      <c r="Q569" t="s">
        <v>31</v>
      </c>
    </row>
    <row r="570" spans="1:17">
      <c r="A570" t="s">
        <v>172</v>
      </c>
      <c r="B570" t="s">
        <v>30</v>
      </c>
      <c r="C570" s="6">
        <v>43098.635405092595</v>
      </c>
      <c r="D570">
        <v>180.5</v>
      </c>
      <c r="E570" s="6">
        <v>43101.506932870368</v>
      </c>
      <c r="F570">
        <v>158.9</v>
      </c>
      <c r="G570" s="7">
        <v>-0.1197</v>
      </c>
      <c r="H570">
        <v>8192.7000000000007</v>
      </c>
      <c r="I570" s="7">
        <v>0.1009</v>
      </c>
      <c r="J570">
        <v>450</v>
      </c>
      <c r="K570">
        <v>81225</v>
      </c>
      <c r="L570">
        <v>1147163.6100000001</v>
      </c>
      <c r="M570">
        <v>41</v>
      </c>
      <c r="N570">
        <v>199.82</v>
      </c>
      <c r="O570" s="7">
        <v>-5.2900000000000003E-2</v>
      </c>
      <c r="P570" s="7">
        <v>0.2233</v>
      </c>
      <c r="Q570" t="s">
        <v>31</v>
      </c>
    </row>
    <row r="571" spans="1:17">
      <c r="A571" t="s">
        <v>168</v>
      </c>
      <c r="B571" t="s">
        <v>30</v>
      </c>
      <c r="C571" s="6">
        <v>43101.506932870368</v>
      </c>
      <c r="D571">
        <v>134.1</v>
      </c>
      <c r="E571" s="6">
        <v>43101.607627314814</v>
      </c>
      <c r="F571">
        <v>132.30000000000001</v>
      </c>
      <c r="G571" s="7">
        <v>-1.34E-2</v>
      </c>
      <c r="H571">
        <v>-388.8</v>
      </c>
      <c r="I571" s="7">
        <v>-6.4000000000000003E-3</v>
      </c>
      <c r="J571">
        <v>450</v>
      </c>
      <c r="K571">
        <v>60345</v>
      </c>
      <c r="L571">
        <v>1146774.81</v>
      </c>
      <c r="M571">
        <v>30</v>
      </c>
      <c r="N571">
        <v>-12.96</v>
      </c>
      <c r="O571" s="7">
        <v>-5.8200000000000002E-2</v>
      </c>
      <c r="P571" s="7">
        <v>9.69E-2</v>
      </c>
      <c r="Q571" t="s">
        <v>31</v>
      </c>
    </row>
    <row r="572" spans="1:17">
      <c r="A572" t="s">
        <v>165</v>
      </c>
      <c r="B572" t="s">
        <v>30</v>
      </c>
      <c r="C572" s="6">
        <v>43101.607627314814</v>
      </c>
      <c r="D572">
        <v>101.5</v>
      </c>
      <c r="E572" s="6">
        <v>43101.621516203704</v>
      </c>
      <c r="F572">
        <v>137.05000000000001</v>
      </c>
      <c r="G572" s="7">
        <v>0.35020000000000001</v>
      </c>
      <c r="H572">
        <v>-17070.98</v>
      </c>
      <c r="I572" s="7">
        <v>-0.37369999999999998</v>
      </c>
      <c r="J572">
        <v>450</v>
      </c>
      <c r="K572">
        <v>45675</v>
      </c>
      <c r="L572">
        <v>1129703.8400000001</v>
      </c>
      <c r="M572">
        <v>5</v>
      </c>
      <c r="N572">
        <v>-3414.2</v>
      </c>
      <c r="O572" s="7">
        <v>-0.35020000000000001</v>
      </c>
      <c r="P572" s="7">
        <v>3.4500000000000003E-2</v>
      </c>
      <c r="Q572" t="s">
        <v>31</v>
      </c>
    </row>
    <row r="573" spans="1:17">
      <c r="A573" t="s">
        <v>164</v>
      </c>
      <c r="B573" t="s">
        <v>30</v>
      </c>
      <c r="C573" s="6">
        <v>43101.621516203704</v>
      </c>
      <c r="D573">
        <v>162.44999999999999</v>
      </c>
      <c r="E573" s="6">
        <v>43102.628460648149</v>
      </c>
      <c r="F573">
        <v>81.75</v>
      </c>
      <c r="G573" s="7">
        <v>-0.49680000000000002</v>
      </c>
      <c r="H573">
        <v>35216.1</v>
      </c>
      <c r="I573" s="7">
        <v>0.48170000000000002</v>
      </c>
      <c r="J573">
        <v>450</v>
      </c>
      <c r="K573">
        <v>73102.5</v>
      </c>
      <c r="L573">
        <v>1164919.94</v>
      </c>
      <c r="M573">
        <v>80</v>
      </c>
      <c r="N573">
        <v>440.2</v>
      </c>
      <c r="O573" s="7">
        <v>-0.16339999999999999</v>
      </c>
      <c r="P573" s="7">
        <v>0.72299999999999998</v>
      </c>
      <c r="Q573" t="s">
        <v>31</v>
      </c>
    </row>
    <row r="574" spans="1:17">
      <c r="A574" t="s">
        <v>169</v>
      </c>
      <c r="B574" t="s">
        <v>30</v>
      </c>
      <c r="C574" s="6">
        <v>43102.628460648149</v>
      </c>
      <c r="D574">
        <v>122.4</v>
      </c>
      <c r="E574" s="6">
        <v>43103.572905092595</v>
      </c>
      <c r="F574">
        <v>90.9</v>
      </c>
      <c r="G574" s="7">
        <v>-0.25740000000000002</v>
      </c>
      <c r="H574">
        <v>13215.15</v>
      </c>
      <c r="I574" s="7">
        <v>0.2399</v>
      </c>
      <c r="J574">
        <v>450</v>
      </c>
      <c r="K574">
        <v>55080</v>
      </c>
      <c r="L574">
        <v>1178135.0900000001</v>
      </c>
      <c r="M574">
        <v>62</v>
      </c>
      <c r="N574">
        <v>213.15</v>
      </c>
      <c r="O574" s="7">
        <v>-0.28799999999999998</v>
      </c>
      <c r="P574" s="7">
        <v>0.48770000000000002</v>
      </c>
      <c r="Q574" t="s">
        <v>31</v>
      </c>
    </row>
    <row r="575" spans="1:17">
      <c r="A575" t="s">
        <v>164</v>
      </c>
      <c r="B575" t="s">
        <v>30</v>
      </c>
      <c r="C575" s="6">
        <v>43103.572905092595</v>
      </c>
      <c r="D575">
        <v>60.2</v>
      </c>
      <c r="E575" s="6">
        <v>43104.458321759259</v>
      </c>
      <c r="F575">
        <v>25.6</v>
      </c>
      <c r="G575" s="7">
        <v>-0.57479999999999998</v>
      </c>
      <c r="H575">
        <v>15183.9</v>
      </c>
      <c r="I575" s="7">
        <v>0.5605</v>
      </c>
      <c r="J575">
        <v>450</v>
      </c>
      <c r="K575">
        <v>27090</v>
      </c>
      <c r="L575">
        <v>1193318.99</v>
      </c>
      <c r="M575">
        <v>45</v>
      </c>
      <c r="N575">
        <v>337.42</v>
      </c>
      <c r="O575" s="7">
        <v>-0.1246</v>
      </c>
      <c r="P575" s="7">
        <v>0.76739999999999997</v>
      </c>
      <c r="Q575" t="s">
        <v>31</v>
      </c>
    </row>
    <row r="576" spans="1:17">
      <c r="A576" t="s">
        <v>653</v>
      </c>
      <c r="B576" t="s">
        <v>30</v>
      </c>
      <c r="C576" s="6">
        <v>43104.458321759259</v>
      </c>
      <c r="D576">
        <v>150.85</v>
      </c>
      <c r="E576" s="6">
        <v>43105.388877314814</v>
      </c>
      <c r="F576">
        <v>78.45</v>
      </c>
      <c r="G576" s="7">
        <v>-0.47989999999999999</v>
      </c>
      <c r="H576">
        <v>31548.15</v>
      </c>
      <c r="I576" s="7">
        <v>0.4647</v>
      </c>
      <c r="J576">
        <v>450</v>
      </c>
      <c r="K576">
        <v>67882.5</v>
      </c>
      <c r="L576">
        <v>1224867.1399999999</v>
      </c>
      <c r="M576">
        <v>58</v>
      </c>
      <c r="N576">
        <v>543.92999999999995</v>
      </c>
      <c r="O576" s="7">
        <v>-0.1167</v>
      </c>
      <c r="P576" s="7">
        <v>0.47989999999999999</v>
      </c>
      <c r="Q576" t="s">
        <v>31</v>
      </c>
    </row>
    <row r="577" spans="1:17">
      <c r="A577" t="s">
        <v>172</v>
      </c>
      <c r="B577" t="s">
        <v>30</v>
      </c>
      <c r="C577" s="6">
        <v>43105.388877314814</v>
      </c>
      <c r="D577">
        <v>164.75</v>
      </c>
      <c r="E577" s="6">
        <v>43108.604155092595</v>
      </c>
      <c r="F577">
        <v>74.5</v>
      </c>
      <c r="G577" s="7">
        <v>-0.54779999999999995</v>
      </c>
      <c r="H577">
        <v>39535.879999999997</v>
      </c>
      <c r="I577" s="7">
        <v>0.5333</v>
      </c>
      <c r="J577">
        <v>450</v>
      </c>
      <c r="K577">
        <v>74137.5</v>
      </c>
      <c r="L577">
        <v>1264403.01</v>
      </c>
      <c r="M577">
        <v>140</v>
      </c>
      <c r="N577">
        <v>282.39999999999998</v>
      </c>
      <c r="O577" s="7">
        <v>-0.1842</v>
      </c>
      <c r="P577" s="7">
        <v>0.63400000000000001</v>
      </c>
      <c r="Q577" t="s">
        <v>31</v>
      </c>
    </row>
    <row r="578" spans="1:17">
      <c r="A578" t="s">
        <v>176</v>
      </c>
      <c r="B578" t="s">
        <v>30</v>
      </c>
      <c r="C578" s="6">
        <v>43108.604155092595</v>
      </c>
      <c r="D578">
        <v>100.55</v>
      </c>
      <c r="E578" s="6">
        <v>43109.388877314814</v>
      </c>
      <c r="F578">
        <v>75</v>
      </c>
      <c r="G578" s="7">
        <v>-0.25409999999999999</v>
      </c>
      <c r="H578">
        <v>10707.52</v>
      </c>
      <c r="I578" s="7">
        <v>0.2366</v>
      </c>
      <c r="J578">
        <v>450</v>
      </c>
      <c r="K578">
        <v>45247.5</v>
      </c>
      <c r="L578">
        <v>1275110.54</v>
      </c>
      <c r="M578">
        <v>16</v>
      </c>
      <c r="N578">
        <v>669.22</v>
      </c>
      <c r="O578" s="7">
        <v>-0.2089</v>
      </c>
      <c r="P578" s="7">
        <v>0.25409999999999999</v>
      </c>
      <c r="Q578" t="s">
        <v>31</v>
      </c>
    </row>
    <row r="579" spans="1:17">
      <c r="A579" t="s">
        <v>167</v>
      </c>
      <c r="B579" t="s">
        <v>30</v>
      </c>
      <c r="C579" s="6">
        <v>43109.388877314814</v>
      </c>
      <c r="D579">
        <v>122.35</v>
      </c>
      <c r="E579" s="6">
        <v>43109.39234953704</v>
      </c>
      <c r="F579">
        <v>126.2</v>
      </c>
      <c r="G579" s="7">
        <v>3.15E-2</v>
      </c>
      <c r="H579">
        <v>-2850.98</v>
      </c>
      <c r="I579" s="7">
        <v>-5.1799999999999999E-2</v>
      </c>
      <c r="J579">
        <v>450</v>
      </c>
      <c r="K579">
        <v>55057.5</v>
      </c>
      <c r="L579">
        <v>1272259.56</v>
      </c>
      <c r="M579">
        <v>2</v>
      </c>
      <c r="N579">
        <v>-1425.49</v>
      </c>
      <c r="O579" s="7">
        <v>-3.6400000000000002E-2</v>
      </c>
      <c r="P579" s="7">
        <v>0.50670000000000004</v>
      </c>
      <c r="Q579" t="s">
        <v>31</v>
      </c>
    </row>
    <row r="580" spans="1:17">
      <c r="A580" t="s">
        <v>166</v>
      </c>
      <c r="B580" t="s">
        <v>30</v>
      </c>
      <c r="C580" s="6">
        <v>43109.39234953704</v>
      </c>
      <c r="D580">
        <v>116.3</v>
      </c>
      <c r="E580" s="6">
        <v>43109.586793981478</v>
      </c>
      <c r="F580">
        <v>130</v>
      </c>
      <c r="G580" s="7">
        <v>0.1178</v>
      </c>
      <c r="H580">
        <v>-7273.35</v>
      </c>
      <c r="I580" s="7">
        <v>-0.13900000000000001</v>
      </c>
      <c r="J580">
        <v>450</v>
      </c>
      <c r="K580">
        <v>52335</v>
      </c>
      <c r="L580">
        <v>1264986.21</v>
      </c>
      <c r="M580">
        <v>57</v>
      </c>
      <c r="N580">
        <v>-127.6</v>
      </c>
      <c r="O580" s="7">
        <v>-0.1827</v>
      </c>
      <c r="P580" s="7">
        <v>0.15609999999999999</v>
      </c>
      <c r="Q580" t="s">
        <v>31</v>
      </c>
    </row>
    <row r="581" spans="1:17">
      <c r="A581" t="s">
        <v>167</v>
      </c>
      <c r="B581" t="s">
        <v>30</v>
      </c>
      <c r="C581" s="6">
        <v>43109.586793981478</v>
      </c>
      <c r="D581">
        <v>99.6</v>
      </c>
      <c r="E581" s="6">
        <v>43110.39234953704</v>
      </c>
      <c r="F581">
        <v>103.5</v>
      </c>
      <c r="G581" s="7">
        <v>3.9199999999999999E-2</v>
      </c>
      <c r="H581">
        <v>-2668.95</v>
      </c>
      <c r="I581" s="7">
        <v>-5.9499999999999997E-2</v>
      </c>
      <c r="J581">
        <v>450</v>
      </c>
      <c r="K581">
        <v>44820</v>
      </c>
      <c r="L581">
        <v>1262317.26</v>
      </c>
      <c r="M581">
        <v>22</v>
      </c>
      <c r="N581">
        <v>-121.32</v>
      </c>
      <c r="O581" s="7">
        <v>-0.14460000000000001</v>
      </c>
      <c r="P581" s="7">
        <v>0.1857</v>
      </c>
      <c r="Q581" t="s">
        <v>31</v>
      </c>
    </row>
    <row r="582" spans="1:17">
      <c r="A582" t="s">
        <v>176</v>
      </c>
      <c r="B582" t="s">
        <v>30</v>
      </c>
      <c r="C582" s="6">
        <v>43110.39234953704</v>
      </c>
      <c r="D582">
        <v>55.75</v>
      </c>
      <c r="E582" s="6">
        <v>43110.624988425923</v>
      </c>
      <c r="F582">
        <v>22.65</v>
      </c>
      <c r="G582" s="7">
        <v>-0.59370000000000001</v>
      </c>
      <c r="H582">
        <v>14542.2</v>
      </c>
      <c r="I582" s="7">
        <v>0.57969999999999999</v>
      </c>
      <c r="J582">
        <v>450</v>
      </c>
      <c r="K582">
        <v>25087.5</v>
      </c>
      <c r="L582">
        <v>1276859.46</v>
      </c>
      <c r="M582">
        <v>68</v>
      </c>
      <c r="N582">
        <v>213.86</v>
      </c>
      <c r="O582" s="7">
        <v>-2.24E-2</v>
      </c>
      <c r="P582" s="7">
        <v>0.68340000000000001</v>
      </c>
      <c r="Q582" t="s">
        <v>31</v>
      </c>
    </row>
    <row r="583" spans="1:17">
      <c r="A583" t="s">
        <v>172</v>
      </c>
      <c r="B583" t="s">
        <v>30</v>
      </c>
      <c r="C583" s="6">
        <v>43110.624988425923</v>
      </c>
      <c r="D583">
        <v>67.400000000000006</v>
      </c>
      <c r="E583" s="6">
        <v>43111.395821759259</v>
      </c>
      <c r="F583">
        <v>66.599999999999994</v>
      </c>
      <c r="G583" s="7">
        <v>-1.1900000000000001E-2</v>
      </c>
      <c r="H583">
        <v>-243</v>
      </c>
      <c r="I583" s="7">
        <v>-8.0000000000000002E-3</v>
      </c>
      <c r="J583">
        <v>450</v>
      </c>
      <c r="K583">
        <v>30330</v>
      </c>
      <c r="L583">
        <v>1276616.46</v>
      </c>
      <c r="M583">
        <v>12</v>
      </c>
      <c r="N583">
        <v>-20.25</v>
      </c>
      <c r="O583" s="7">
        <v>-7.7200000000000005E-2</v>
      </c>
      <c r="P583" s="7">
        <v>0.2797</v>
      </c>
      <c r="Q583" t="s">
        <v>31</v>
      </c>
    </row>
    <row r="584" spans="1:17">
      <c r="A584" t="s">
        <v>659</v>
      </c>
      <c r="B584" t="s">
        <v>30</v>
      </c>
      <c r="C584" s="6">
        <v>43111.395821759259</v>
      </c>
      <c r="D584">
        <v>117.3</v>
      </c>
      <c r="E584" s="6">
        <v>43111.451377314814</v>
      </c>
      <c r="F584">
        <v>139.25</v>
      </c>
      <c r="G584" s="7">
        <v>0.18709999999999999</v>
      </c>
      <c r="H584">
        <v>-11031.98</v>
      </c>
      <c r="I584" s="7">
        <v>-0.20899999999999999</v>
      </c>
      <c r="J584">
        <v>450</v>
      </c>
      <c r="K584">
        <v>52785</v>
      </c>
      <c r="L584">
        <v>1265584.49</v>
      </c>
      <c r="M584">
        <v>17</v>
      </c>
      <c r="N584">
        <v>-648.94000000000005</v>
      </c>
      <c r="O584" s="7">
        <v>-0.18709999999999999</v>
      </c>
      <c r="P584" s="7">
        <v>8.3099999999999993E-2</v>
      </c>
      <c r="Q584" t="s">
        <v>31</v>
      </c>
    </row>
    <row r="585" spans="1:17">
      <c r="A585" t="s">
        <v>660</v>
      </c>
      <c r="B585" t="s">
        <v>30</v>
      </c>
      <c r="C585" s="6">
        <v>43111.451377314814</v>
      </c>
      <c r="D585">
        <v>126.4</v>
      </c>
      <c r="E585" s="6">
        <v>43112.388877314814</v>
      </c>
      <c r="F585">
        <v>74</v>
      </c>
      <c r="G585" s="7">
        <v>-0.41460000000000002</v>
      </c>
      <c r="H585">
        <v>22678.2</v>
      </c>
      <c r="I585" s="7">
        <v>0.3987</v>
      </c>
      <c r="J585">
        <v>450</v>
      </c>
      <c r="K585">
        <v>56880</v>
      </c>
      <c r="L585">
        <v>1288262.69</v>
      </c>
      <c r="M585">
        <v>60</v>
      </c>
      <c r="N585">
        <v>377.97</v>
      </c>
      <c r="O585" s="7">
        <v>-8.7800000000000003E-2</v>
      </c>
      <c r="P585" s="7">
        <v>0.50470000000000004</v>
      </c>
      <c r="Q585" t="s">
        <v>31</v>
      </c>
    </row>
    <row r="586" spans="1:17">
      <c r="A586" t="s">
        <v>167</v>
      </c>
      <c r="B586" t="s">
        <v>30</v>
      </c>
      <c r="C586" s="6">
        <v>43112.388877314814</v>
      </c>
      <c r="D586">
        <v>109.7</v>
      </c>
      <c r="E586" s="6">
        <v>43112.513877314814</v>
      </c>
      <c r="F586">
        <v>131.55000000000001</v>
      </c>
      <c r="G586" s="7">
        <v>0.19919999999999999</v>
      </c>
      <c r="H586">
        <v>-10918.13</v>
      </c>
      <c r="I586" s="7">
        <v>-0.22120000000000001</v>
      </c>
      <c r="J586">
        <v>450</v>
      </c>
      <c r="K586">
        <v>49365</v>
      </c>
      <c r="L586">
        <v>1277344.56</v>
      </c>
      <c r="M586">
        <v>37</v>
      </c>
      <c r="N586">
        <v>-295.08</v>
      </c>
      <c r="O586" s="7">
        <v>-0.19919999999999999</v>
      </c>
      <c r="P586" s="7">
        <v>9.5299999999999996E-2</v>
      </c>
      <c r="Q586" t="s">
        <v>31</v>
      </c>
    </row>
    <row r="587" spans="1:17">
      <c r="A587" t="s">
        <v>176</v>
      </c>
      <c r="B587" t="s">
        <v>30</v>
      </c>
      <c r="C587" s="6">
        <v>43112.513877314814</v>
      </c>
      <c r="D587">
        <v>112.45</v>
      </c>
      <c r="E587" s="6">
        <v>43112.597210648149</v>
      </c>
      <c r="F587">
        <v>105.6</v>
      </c>
      <c r="G587" s="7">
        <v>-6.0900000000000003E-2</v>
      </c>
      <c r="H587">
        <v>2101.2800000000002</v>
      </c>
      <c r="I587" s="7">
        <v>4.1500000000000002E-2</v>
      </c>
      <c r="J587">
        <v>450</v>
      </c>
      <c r="K587">
        <v>50602.5</v>
      </c>
      <c r="L587">
        <v>1279445.8400000001</v>
      </c>
      <c r="M587">
        <v>25</v>
      </c>
      <c r="N587">
        <v>84.05</v>
      </c>
      <c r="O587" s="7">
        <v>-1.11E-2</v>
      </c>
      <c r="P587" s="7">
        <v>0.3548</v>
      </c>
      <c r="Q587" t="s">
        <v>31</v>
      </c>
    </row>
    <row r="588" spans="1:17">
      <c r="A588" t="s">
        <v>167</v>
      </c>
      <c r="B588" t="s">
        <v>30</v>
      </c>
      <c r="C588" s="6">
        <v>43112.597210648149</v>
      </c>
      <c r="D588">
        <v>125</v>
      </c>
      <c r="E588" s="6">
        <v>43116.45484953704</v>
      </c>
      <c r="F588">
        <v>29.35</v>
      </c>
      <c r="G588" s="7">
        <v>-0.76519999999999999</v>
      </c>
      <c r="H588">
        <v>42347.93</v>
      </c>
      <c r="I588" s="7">
        <v>0.75290000000000001</v>
      </c>
      <c r="J588">
        <v>450</v>
      </c>
      <c r="K588">
        <v>56250</v>
      </c>
      <c r="L588">
        <v>1321793.76</v>
      </c>
      <c r="M588">
        <v>114</v>
      </c>
      <c r="N588">
        <v>371.47</v>
      </c>
      <c r="O588" s="7">
        <v>-6.0400000000000002E-2</v>
      </c>
      <c r="P588" s="7">
        <v>0.84319999999999995</v>
      </c>
      <c r="Q588" t="s">
        <v>31</v>
      </c>
    </row>
    <row r="589" spans="1:17">
      <c r="A589" t="s">
        <v>179</v>
      </c>
      <c r="B589" t="s">
        <v>30</v>
      </c>
      <c r="C589" s="6">
        <v>43116.45484953704</v>
      </c>
      <c r="D589">
        <v>80</v>
      </c>
      <c r="E589" s="6">
        <v>43117.39234953704</v>
      </c>
      <c r="F589">
        <v>65.75</v>
      </c>
      <c r="G589" s="7">
        <v>-0.17810000000000001</v>
      </c>
      <c r="H589">
        <v>5756.63</v>
      </c>
      <c r="I589" s="7">
        <v>0.15989999999999999</v>
      </c>
      <c r="J589">
        <v>450</v>
      </c>
      <c r="K589">
        <v>36000</v>
      </c>
      <c r="L589">
        <v>1327550.3899999999</v>
      </c>
      <c r="M589">
        <v>60</v>
      </c>
      <c r="N589">
        <v>95.94</v>
      </c>
      <c r="O589" s="7">
        <v>-0.29880000000000001</v>
      </c>
      <c r="P589" s="7">
        <v>0.44940000000000002</v>
      </c>
      <c r="Q589" t="s">
        <v>31</v>
      </c>
    </row>
    <row r="590" spans="1:17">
      <c r="A590" t="s">
        <v>180</v>
      </c>
      <c r="B590" t="s">
        <v>30</v>
      </c>
      <c r="C590" s="6">
        <v>43117.39234953704</v>
      </c>
      <c r="D590">
        <v>94</v>
      </c>
      <c r="E590" s="6">
        <v>43117.399293981478</v>
      </c>
      <c r="F590">
        <v>128.9</v>
      </c>
      <c r="G590" s="7">
        <v>0.37130000000000002</v>
      </c>
      <c r="H590">
        <v>-16708.05</v>
      </c>
      <c r="I590" s="7">
        <v>-0.39500000000000002</v>
      </c>
      <c r="J590">
        <v>450</v>
      </c>
      <c r="K590">
        <v>42300</v>
      </c>
      <c r="L590">
        <v>1310842.3400000001</v>
      </c>
      <c r="M590">
        <v>3</v>
      </c>
      <c r="N590">
        <v>-5569.35</v>
      </c>
      <c r="O590" s="7">
        <v>-0.37130000000000002</v>
      </c>
      <c r="P590" s="7">
        <v>6.2199999999999998E-2</v>
      </c>
      <c r="Q590" t="s">
        <v>31</v>
      </c>
    </row>
    <row r="591" spans="1:17">
      <c r="A591" t="s">
        <v>177</v>
      </c>
      <c r="B591" t="s">
        <v>30</v>
      </c>
      <c r="C591" s="6">
        <v>43117.399293981478</v>
      </c>
      <c r="D591">
        <v>81.650000000000006</v>
      </c>
      <c r="E591" s="6">
        <v>43117.406238425923</v>
      </c>
      <c r="F591">
        <v>147.4</v>
      </c>
      <c r="G591" s="7">
        <v>0.80530000000000002</v>
      </c>
      <c r="H591">
        <v>-30618.22</v>
      </c>
      <c r="I591" s="7">
        <v>-0.83330000000000004</v>
      </c>
      <c r="J591">
        <v>450</v>
      </c>
      <c r="K591">
        <v>36742.5</v>
      </c>
      <c r="L591">
        <v>1280224.1100000001</v>
      </c>
      <c r="M591">
        <v>3</v>
      </c>
      <c r="N591">
        <v>-10206.07</v>
      </c>
      <c r="O591" s="7">
        <v>-0.80530000000000002</v>
      </c>
      <c r="P591" s="7">
        <v>7.7799999999999994E-2</v>
      </c>
      <c r="Q591" t="s">
        <v>31</v>
      </c>
    </row>
    <row r="592" spans="1:17">
      <c r="A592" t="s">
        <v>181</v>
      </c>
      <c r="B592" t="s">
        <v>30</v>
      </c>
      <c r="C592" s="6">
        <v>43117.406238425923</v>
      </c>
      <c r="D592">
        <v>135</v>
      </c>
      <c r="E592" s="6">
        <v>43118.614571759259</v>
      </c>
      <c r="F592">
        <v>0.2</v>
      </c>
      <c r="G592" s="7">
        <v>-0.99850000000000005</v>
      </c>
      <c r="H592">
        <v>60051.6</v>
      </c>
      <c r="I592" s="7">
        <v>0.98850000000000005</v>
      </c>
      <c r="J592">
        <v>450</v>
      </c>
      <c r="K592">
        <v>60750</v>
      </c>
      <c r="L592">
        <v>1340275.71</v>
      </c>
      <c r="M592">
        <v>138</v>
      </c>
      <c r="N592">
        <v>435.16</v>
      </c>
      <c r="O592" s="7">
        <v>-0.3226</v>
      </c>
      <c r="P592" s="7">
        <v>0.99890000000000001</v>
      </c>
      <c r="Q592" t="s">
        <v>31</v>
      </c>
    </row>
    <row r="593" spans="1:17">
      <c r="A593" t="s">
        <v>661</v>
      </c>
      <c r="B593" t="s">
        <v>30</v>
      </c>
      <c r="C593" s="6">
        <v>43118.614571759259</v>
      </c>
      <c r="D593">
        <v>147.15</v>
      </c>
      <c r="E593" s="6">
        <v>43119.388877314814</v>
      </c>
      <c r="F593">
        <v>120.75</v>
      </c>
      <c r="G593" s="7">
        <v>-0.1794</v>
      </c>
      <c r="H593">
        <v>10674.45</v>
      </c>
      <c r="I593" s="7">
        <v>0.16120000000000001</v>
      </c>
      <c r="J593">
        <v>450</v>
      </c>
      <c r="K593">
        <v>66217.5</v>
      </c>
      <c r="L593">
        <v>1350950.16</v>
      </c>
      <c r="M593">
        <v>13</v>
      </c>
      <c r="N593">
        <v>821.11</v>
      </c>
      <c r="O593" s="7">
        <v>-0.15260000000000001</v>
      </c>
      <c r="P593" s="7">
        <v>0.42509999999999998</v>
      </c>
      <c r="Q593" t="s">
        <v>31</v>
      </c>
    </row>
    <row r="594" spans="1:17">
      <c r="A594" t="s">
        <v>183</v>
      </c>
      <c r="B594" t="s">
        <v>30</v>
      </c>
      <c r="C594" s="6">
        <v>43119.388877314814</v>
      </c>
      <c r="D594">
        <v>120.75</v>
      </c>
      <c r="E594" s="6">
        <v>43119.447905092595</v>
      </c>
      <c r="F594">
        <v>216.65</v>
      </c>
      <c r="G594" s="7">
        <v>0.79420000000000002</v>
      </c>
      <c r="H594">
        <v>-44673.3</v>
      </c>
      <c r="I594" s="7">
        <v>-0.82210000000000005</v>
      </c>
      <c r="J594">
        <v>450</v>
      </c>
      <c r="K594">
        <v>54337.5</v>
      </c>
      <c r="L594">
        <v>1306276.8600000001</v>
      </c>
      <c r="M594">
        <v>18</v>
      </c>
      <c r="N594">
        <v>-2481.85</v>
      </c>
      <c r="O594" s="7">
        <v>-0.95530000000000004</v>
      </c>
      <c r="P594" s="7">
        <v>0.2112</v>
      </c>
      <c r="Q594" t="s">
        <v>31</v>
      </c>
    </row>
    <row r="595" spans="1:17">
      <c r="A595" t="s">
        <v>184</v>
      </c>
      <c r="B595" t="s">
        <v>30</v>
      </c>
      <c r="C595" s="6">
        <v>43119.628460648149</v>
      </c>
      <c r="D595">
        <v>178.2</v>
      </c>
      <c r="E595" s="6">
        <v>43124.531238425923</v>
      </c>
      <c r="F595">
        <v>33.35</v>
      </c>
      <c r="G595" s="7">
        <v>-0.81289999999999996</v>
      </c>
      <c r="H595">
        <v>64230.53</v>
      </c>
      <c r="I595" s="7">
        <v>0.80100000000000005</v>
      </c>
      <c r="J595">
        <v>450</v>
      </c>
      <c r="K595">
        <v>80190</v>
      </c>
      <c r="L595">
        <v>1370507.39</v>
      </c>
      <c r="M595">
        <v>204</v>
      </c>
      <c r="N595">
        <v>314.86</v>
      </c>
      <c r="O595" s="7">
        <v>-0.2298</v>
      </c>
      <c r="P595" s="7">
        <v>0.88719999999999999</v>
      </c>
      <c r="Q595" t="s">
        <v>31</v>
      </c>
    </row>
    <row r="596" spans="1:17">
      <c r="A596" t="s">
        <v>185</v>
      </c>
      <c r="B596" t="s">
        <v>30</v>
      </c>
      <c r="C596" s="6">
        <v>43124.531238425923</v>
      </c>
      <c r="D596">
        <v>165.35</v>
      </c>
      <c r="E596" s="6">
        <v>43124.576377314814</v>
      </c>
      <c r="F596">
        <v>227</v>
      </c>
      <c r="G596" s="7">
        <v>0.37280000000000002</v>
      </c>
      <c r="H596">
        <v>-29508.07</v>
      </c>
      <c r="I596" s="7">
        <v>-0.39660000000000001</v>
      </c>
      <c r="J596">
        <v>450</v>
      </c>
      <c r="K596">
        <v>74407.5</v>
      </c>
      <c r="L596">
        <v>1340999.31</v>
      </c>
      <c r="M596">
        <v>14</v>
      </c>
      <c r="N596">
        <v>-2107.7199999999998</v>
      </c>
      <c r="O596" s="7">
        <v>-0.45150000000000001</v>
      </c>
      <c r="P596" s="7">
        <v>9.6199999999999994E-2</v>
      </c>
      <c r="Q596" t="s">
        <v>31</v>
      </c>
    </row>
    <row r="597" spans="1:17">
      <c r="A597" t="s">
        <v>662</v>
      </c>
      <c r="B597" t="s">
        <v>30</v>
      </c>
      <c r="C597" s="6">
        <v>43125.388877314814</v>
      </c>
      <c r="D597">
        <v>367</v>
      </c>
      <c r="E597" s="6">
        <v>43125.434016203704</v>
      </c>
      <c r="F597">
        <v>341.15</v>
      </c>
      <c r="G597" s="7">
        <v>-7.0400000000000004E-2</v>
      </c>
      <c r="H597">
        <v>8445.83</v>
      </c>
      <c r="I597" s="7">
        <v>5.11E-2</v>
      </c>
      <c r="J597">
        <v>450</v>
      </c>
      <c r="K597">
        <v>165150</v>
      </c>
      <c r="L597">
        <v>1349445.14</v>
      </c>
      <c r="M597">
        <v>14</v>
      </c>
      <c r="N597">
        <v>603.27</v>
      </c>
      <c r="O597" s="7">
        <v>-0.34860000000000002</v>
      </c>
      <c r="P597" s="7">
        <v>0.12529999999999999</v>
      </c>
      <c r="Q597" t="s">
        <v>31</v>
      </c>
    </row>
    <row r="598" spans="1:17">
      <c r="A598" t="s">
        <v>663</v>
      </c>
      <c r="B598" t="s">
        <v>30</v>
      </c>
      <c r="C598" s="6">
        <v>43125.531238425923</v>
      </c>
      <c r="D598">
        <v>309.89999999999998</v>
      </c>
      <c r="E598" s="6">
        <v>43125.583321759259</v>
      </c>
      <c r="F598">
        <v>330.25</v>
      </c>
      <c r="G598" s="7">
        <v>6.5699999999999995E-2</v>
      </c>
      <c r="H598">
        <v>-12038.18</v>
      </c>
      <c r="I598" s="7">
        <v>-8.6300000000000002E-2</v>
      </c>
      <c r="J598">
        <v>450</v>
      </c>
      <c r="K598">
        <v>139455</v>
      </c>
      <c r="L598">
        <v>1337406.96</v>
      </c>
      <c r="M598">
        <v>16</v>
      </c>
      <c r="N598">
        <v>-752.39</v>
      </c>
      <c r="O598" s="7">
        <v>-6.5699999999999995E-2</v>
      </c>
      <c r="P598" s="7">
        <v>0.27139999999999997</v>
      </c>
      <c r="Q598" t="s">
        <v>31</v>
      </c>
    </row>
    <row r="599" spans="1:17">
      <c r="A599" t="s">
        <v>664</v>
      </c>
      <c r="B599" t="s">
        <v>30</v>
      </c>
      <c r="C599" s="6">
        <v>43125.583321759259</v>
      </c>
      <c r="D599">
        <v>351.05</v>
      </c>
      <c r="E599" s="6">
        <v>43129.388877314814</v>
      </c>
      <c r="F599">
        <v>310.2</v>
      </c>
      <c r="G599" s="7">
        <v>-0.1164</v>
      </c>
      <c r="H599">
        <v>15406.88</v>
      </c>
      <c r="I599" s="7">
        <v>9.7500000000000003E-2</v>
      </c>
      <c r="J599">
        <v>450</v>
      </c>
      <c r="K599">
        <v>157972.5</v>
      </c>
      <c r="L599">
        <v>1352813.84</v>
      </c>
      <c r="M599">
        <v>22</v>
      </c>
      <c r="N599">
        <v>700.31</v>
      </c>
      <c r="O599" s="7">
        <v>-0.14360000000000001</v>
      </c>
      <c r="P599" s="7">
        <v>0.1454</v>
      </c>
      <c r="Q599" t="s">
        <v>31</v>
      </c>
    </row>
    <row r="600" spans="1:17">
      <c r="A600" t="s">
        <v>188</v>
      </c>
      <c r="B600" t="s">
        <v>30</v>
      </c>
      <c r="C600" s="6">
        <v>43129.388877314814</v>
      </c>
      <c r="D600">
        <v>359.95</v>
      </c>
      <c r="E600" s="6">
        <v>43129.600682870368</v>
      </c>
      <c r="F600">
        <v>344</v>
      </c>
      <c r="G600" s="7">
        <v>-4.4299999999999999E-2</v>
      </c>
      <c r="H600">
        <v>3341.44</v>
      </c>
      <c r="I600" s="7">
        <v>2.4799999999999999E-2</v>
      </c>
      <c r="J600">
        <v>375</v>
      </c>
      <c r="K600">
        <v>134981.25</v>
      </c>
      <c r="L600">
        <v>1356155.28</v>
      </c>
      <c r="M600">
        <v>62</v>
      </c>
      <c r="N600">
        <v>53.89</v>
      </c>
      <c r="O600" s="7">
        <v>-0.37709999999999999</v>
      </c>
      <c r="P600" s="7">
        <v>0.21609999999999999</v>
      </c>
      <c r="Q600" t="s">
        <v>31</v>
      </c>
    </row>
    <row r="601" spans="1:17">
      <c r="A601" t="s">
        <v>189</v>
      </c>
      <c r="B601" t="s">
        <v>30</v>
      </c>
      <c r="C601" s="6">
        <v>43129.600682870368</v>
      </c>
      <c r="D601">
        <v>319.60000000000002</v>
      </c>
      <c r="E601" s="6">
        <v>43131.600682870368</v>
      </c>
      <c r="F601">
        <v>121.45</v>
      </c>
      <c r="G601" s="7">
        <v>-0.62</v>
      </c>
      <c r="H601">
        <v>87182.78</v>
      </c>
      <c r="I601" s="7">
        <v>0.60619999999999996</v>
      </c>
      <c r="J601">
        <v>450</v>
      </c>
      <c r="K601">
        <v>143820</v>
      </c>
      <c r="L601">
        <v>1443338.05</v>
      </c>
      <c r="M601">
        <v>155</v>
      </c>
      <c r="N601">
        <v>562.47</v>
      </c>
      <c r="O601" s="7">
        <v>-0.1061</v>
      </c>
      <c r="P601" s="7">
        <v>0.70279999999999998</v>
      </c>
      <c r="Q601" t="s">
        <v>31</v>
      </c>
    </row>
    <row r="602" spans="1:17">
      <c r="A602" t="s">
        <v>190</v>
      </c>
      <c r="B602" t="s">
        <v>30</v>
      </c>
      <c r="C602" s="6">
        <v>43131.600682870368</v>
      </c>
      <c r="D602">
        <v>191.05</v>
      </c>
      <c r="E602" s="6">
        <v>43132.510405092595</v>
      </c>
      <c r="F602">
        <v>113.65</v>
      </c>
      <c r="G602" s="7">
        <v>-0.40510000000000002</v>
      </c>
      <c r="H602">
        <v>33458.85</v>
      </c>
      <c r="I602" s="7">
        <v>0.38919999999999999</v>
      </c>
      <c r="J602">
        <v>450</v>
      </c>
      <c r="K602">
        <v>85972.5</v>
      </c>
      <c r="L602">
        <v>1476796.9</v>
      </c>
      <c r="M602">
        <v>52</v>
      </c>
      <c r="N602">
        <v>643.44000000000005</v>
      </c>
      <c r="O602" s="7">
        <v>-3.6400000000000002E-2</v>
      </c>
      <c r="P602" s="7">
        <v>0.57240000000000002</v>
      </c>
      <c r="Q602" t="s">
        <v>31</v>
      </c>
    </row>
    <row r="603" spans="1:17">
      <c r="A603" t="s">
        <v>662</v>
      </c>
      <c r="B603" t="s">
        <v>30</v>
      </c>
      <c r="C603" s="6">
        <v>43132.510405092595</v>
      </c>
      <c r="D603">
        <v>293.10000000000002</v>
      </c>
      <c r="E603" s="6">
        <v>43132.552071759259</v>
      </c>
      <c r="F603">
        <v>300</v>
      </c>
      <c r="G603" s="7">
        <v>2.35E-2</v>
      </c>
      <c r="H603">
        <v>-5773.95</v>
      </c>
      <c r="I603" s="7">
        <v>-4.3799999999999999E-2</v>
      </c>
      <c r="J603">
        <v>450</v>
      </c>
      <c r="K603">
        <v>131895</v>
      </c>
      <c r="L603">
        <v>1471022.95</v>
      </c>
      <c r="M603">
        <v>13</v>
      </c>
      <c r="N603">
        <v>-444.15</v>
      </c>
      <c r="O603" s="7">
        <v>-0.1651</v>
      </c>
      <c r="P603" s="7">
        <v>0.623</v>
      </c>
      <c r="Q603" t="s">
        <v>31</v>
      </c>
    </row>
    <row r="604" spans="1:17">
      <c r="A604" t="s">
        <v>665</v>
      </c>
      <c r="B604" t="s">
        <v>30</v>
      </c>
      <c r="C604" s="6">
        <v>43132.552071759259</v>
      </c>
      <c r="D604">
        <v>272.35000000000002</v>
      </c>
      <c r="E604" s="6">
        <v>43132.631932870368</v>
      </c>
      <c r="F604">
        <v>420</v>
      </c>
      <c r="G604" s="7">
        <v>0.54210000000000003</v>
      </c>
      <c r="H604">
        <v>-69558.070000000007</v>
      </c>
      <c r="I604" s="7">
        <v>-0.56759999999999999</v>
      </c>
      <c r="J604">
        <v>450</v>
      </c>
      <c r="K604">
        <v>122557.5</v>
      </c>
      <c r="L604">
        <v>1401464.88</v>
      </c>
      <c r="M604">
        <v>24</v>
      </c>
      <c r="N604">
        <v>-2898.25</v>
      </c>
      <c r="O604" s="7">
        <v>-0.54210000000000003</v>
      </c>
      <c r="P604" s="7">
        <v>0.33389999999999997</v>
      </c>
      <c r="Q604" t="s">
        <v>31</v>
      </c>
    </row>
    <row r="605" spans="1:17">
      <c r="A605" t="s">
        <v>666</v>
      </c>
      <c r="B605" t="s">
        <v>30</v>
      </c>
      <c r="C605" s="6">
        <v>43132.635405092595</v>
      </c>
      <c r="D605">
        <v>217.95</v>
      </c>
      <c r="E605" s="6">
        <v>43133.388877314814</v>
      </c>
      <c r="F605">
        <v>91.8</v>
      </c>
      <c r="G605" s="7">
        <v>-0.57879999999999998</v>
      </c>
      <c r="H605">
        <v>55373.62</v>
      </c>
      <c r="I605" s="7">
        <v>0.56459999999999999</v>
      </c>
      <c r="J605">
        <v>450</v>
      </c>
      <c r="K605">
        <v>98077.5</v>
      </c>
      <c r="L605">
        <v>1456838.5</v>
      </c>
      <c r="M605">
        <v>7</v>
      </c>
      <c r="N605">
        <v>7910.52</v>
      </c>
      <c r="O605" s="7">
        <v>-2.0000000000000001E-4</v>
      </c>
      <c r="P605" s="7">
        <v>0.57879999999999998</v>
      </c>
      <c r="Q605" t="s">
        <v>31</v>
      </c>
    </row>
    <row r="606" spans="1:17">
      <c r="A606" t="s">
        <v>191</v>
      </c>
      <c r="B606" t="s">
        <v>30</v>
      </c>
      <c r="C606" s="6">
        <v>43133.388877314814</v>
      </c>
      <c r="D606">
        <v>211.25</v>
      </c>
      <c r="E606" s="6">
        <v>43137.583321759259</v>
      </c>
      <c r="F606">
        <v>7.45</v>
      </c>
      <c r="G606" s="7">
        <v>-0.9647</v>
      </c>
      <c r="H606">
        <v>90725.85</v>
      </c>
      <c r="I606" s="7">
        <v>0.95440000000000003</v>
      </c>
      <c r="J606">
        <v>450</v>
      </c>
      <c r="K606">
        <v>95062.5</v>
      </c>
      <c r="L606">
        <v>1547564.35</v>
      </c>
      <c r="M606">
        <v>211</v>
      </c>
      <c r="N606">
        <v>429.98</v>
      </c>
      <c r="O606" s="7">
        <v>-7.9299999999999995E-2</v>
      </c>
      <c r="P606" s="7">
        <v>0.995</v>
      </c>
      <c r="Q606" t="s">
        <v>31</v>
      </c>
    </row>
    <row r="607" spans="1:17">
      <c r="A607" t="s">
        <v>166</v>
      </c>
      <c r="B607" t="s">
        <v>30</v>
      </c>
      <c r="C607" s="6">
        <v>43137.583321759259</v>
      </c>
      <c r="D607">
        <v>233.05</v>
      </c>
      <c r="E607" s="6">
        <v>43137.600682870368</v>
      </c>
      <c r="F607">
        <v>619.95000000000005</v>
      </c>
      <c r="G607" s="7">
        <v>1.6601999999999999</v>
      </c>
      <c r="H607">
        <v>-177943.5</v>
      </c>
      <c r="I607" s="7">
        <v>-1.6968000000000001</v>
      </c>
      <c r="J607">
        <v>450</v>
      </c>
      <c r="K607">
        <v>104872.5</v>
      </c>
      <c r="L607">
        <v>1369620.85</v>
      </c>
      <c r="M607">
        <v>6</v>
      </c>
      <c r="N607">
        <v>-29657.25</v>
      </c>
      <c r="O607" s="7">
        <v>-1.6601999999999999</v>
      </c>
      <c r="P607" s="7">
        <v>0.16520000000000001</v>
      </c>
      <c r="Q607" t="s">
        <v>31</v>
      </c>
    </row>
    <row r="608" spans="1:17">
      <c r="A608" t="s">
        <v>181</v>
      </c>
      <c r="B608" t="s">
        <v>30</v>
      </c>
      <c r="C608" s="6">
        <v>43137.600682870368</v>
      </c>
      <c r="D608">
        <v>302.39999999999998</v>
      </c>
      <c r="E608" s="6">
        <v>43138.503460648149</v>
      </c>
      <c r="F608">
        <v>590.95000000000005</v>
      </c>
      <c r="G608" s="7">
        <v>0.95420000000000005</v>
      </c>
      <c r="H608">
        <v>-133867.57999999999</v>
      </c>
      <c r="I608" s="7">
        <v>-0.98370000000000002</v>
      </c>
      <c r="J608">
        <v>450</v>
      </c>
      <c r="K608">
        <v>136080</v>
      </c>
      <c r="L608">
        <v>1235753.28</v>
      </c>
      <c r="M608">
        <v>50</v>
      </c>
      <c r="N608">
        <v>-2677.35</v>
      </c>
      <c r="O608" s="7">
        <v>-0.95420000000000005</v>
      </c>
      <c r="P608" s="7">
        <v>0.1726</v>
      </c>
      <c r="Q608" t="s">
        <v>31</v>
      </c>
    </row>
    <row r="609" spans="1:17">
      <c r="A609" t="s">
        <v>176</v>
      </c>
      <c r="B609" t="s">
        <v>30</v>
      </c>
      <c r="C609" s="6">
        <v>43138.506932870368</v>
      </c>
      <c r="D609">
        <v>195</v>
      </c>
      <c r="E609" s="6">
        <v>43139.402766203704</v>
      </c>
      <c r="F609">
        <v>170.25</v>
      </c>
      <c r="G609" s="7">
        <v>-0.12690000000000001</v>
      </c>
      <c r="H609">
        <v>9493.8799999999992</v>
      </c>
      <c r="I609" s="7">
        <v>0.1082</v>
      </c>
      <c r="J609">
        <v>450</v>
      </c>
      <c r="K609">
        <v>87750</v>
      </c>
      <c r="L609">
        <v>1245247.1499999999</v>
      </c>
      <c r="M609">
        <v>48</v>
      </c>
      <c r="N609">
        <v>197.79</v>
      </c>
      <c r="O609" s="7">
        <v>-0.27329999999999999</v>
      </c>
      <c r="P609" s="7">
        <v>0.65</v>
      </c>
      <c r="Q609" t="s">
        <v>31</v>
      </c>
    </row>
    <row r="610" spans="1:17">
      <c r="A610" t="s">
        <v>667</v>
      </c>
      <c r="B610" t="s">
        <v>30</v>
      </c>
      <c r="C610" s="6">
        <v>43139.402766203704</v>
      </c>
      <c r="D610">
        <v>333.3</v>
      </c>
      <c r="E610" s="6">
        <v>43140.388877314814</v>
      </c>
      <c r="F610">
        <v>507.9</v>
      </c>
      <c r="G610" s="7">
        <v>0.52390000000000003</v>
      </c>
      <c r="H610">
        <v>-82355.41</v>
      </c>
      <c r="I610" s="7">
        <v>-0.54910000000000003</v>
      </c>
      <c r="J610">
        <v>450</v>
      </c>
      <c r="K610">
        <v>149985</v>
      </c>
      <c r="L610">
        <v>1162891.75</v>
      </c>
      <c r="M610">
        <v>74</v>
      </c>
      <c r="N610">
        <v>-1112.9100000000001</v>
      </c>
      <c r="O610" s="7">
        <v>-0.52390000000000003</v>
      </c>
      <c r="P610" s="7">
        <v>0.52580000000000005</v>
      </c>
      <c r="Q610" t="s">
        <v>31</v>
      </c>
    </row>
    <row r="611" spans="1:17">
      <c r="A611" t="s">
        <v>168</v>
      </c>
      <c r="B611" t="s">
        <v>30</v>
      </c>
      <c r="C611" s="6">
        <v>43140.388877314814</v>
      </c>
      <c r="D611">
        <v>334</v>
      </c>
      <c r="E611" s="6">
        <v>43143.388877314814</v>
      </c>
      <c r="F611">
        <v>343</v>
      </c>
      <c r="G611" s="7">
        <v>2.69E-2</v>
      </c>
      <c r="H611">
        <v>-7096.5</v>
      </c>
      <c r="I611" s="7">
        <v>-4.7199999999999999E-2</v>
      </c>
      <c r="J611">
        <v>450</v>
      </c>
      <c r="K611">
        <v>150300</v>
      </c>
      <c r="L611">
        <v>1155795.25</v>
      </c>
      <c r="M611">
        <v>78</v>
      </c>
      <c r="N611">
        <v>-90.98</v>
      </c>
      <c r="O611" s="7">
        <v>-0.1976</v>
      </c>
      <c r="P611" s="7">
        <v>0.19159999999999999</v>
      </c>
      <c r="Q611" t="s">
        <v>31</v>
      </c>
    </row>
    <row r="612" spans="1:17">
      <c r="A612" t="s">
        <v>172</v>
      </c>
      <c r="B612" t="s">
        <v>30</v>
      </c>
      <c r="C612" s="6">
        <v>43143.388877314814</v>
      </c>
      <c r="D612">
        <v>219</v>
      </c>
      <c r="E612" s="6">
        <v>43145.402766203704</v>
      </c>
      <c r="F612">
        <v>161</v>
      </c>
      <c r="G612" s="7">
        <v>-0.26479999999999998</v>
      </c>
      <c r="H612">
        <v>24390</v>
      </c>
      <c r="I612" s="7">
        <v>0.2475</v>
      </c>
      <c r="J612">
        <v>450</v>
      </c>
      <c r="K612">
        <v>98550</v>
      </c>
      <c r="L612">
        <v>1180185.25</v>
      </c>
      <c r="M612">
        <v>82</v>
      </c>
      <c r="N612">
        <v>297.44</v>
      </c>
      <c r="O612" s="7">
        <v>-0.46139999999999998</v>
      </c>
      <c r="P612" s="7">
        <v>0.61760000000000004</v>
      </c>
      <c r="Q612" t="s">
        <v>31</v>
      </c>
    </row>
    <row r="613" spans="1:17">
      <c r="A613" t="s">
        <v>166</v>
      </c>
      <c r="B613" t="s">
        <v>30</v>
      </c>
      <c r="C613" s="6">
        <v>43145.402766203704</v>
      </c>
      <c r="D613">
        <v>150</v>
      </c>
      <c r="E613" s="6">
        <v>43146.420127314814</v>
      </c>
      <c r="F613">
        <v>42.65</v>
      </c>
      <c r="G613" s="7">
        <v>-0.7157</v>
      </c>
      <c r="H613">
        <v>47440.57</v>
      </c>
      <c r="I613" s="7">
        <v>0.70279999999999998</v>
      </c>
      <c r="J613">
        <v>450</v>
      </c>
      <c r="K613">
        <v>67500</v>
      </c>
      <c r="L613">
        <v>1227625.82</v>
      </c>
      <c r="M613">
        <v>83</v>
      </c>
      <c r="N613">
        <v>571.57000000000005</v>
      </c>
      <c r="O613" s="7">
        <v>-0.29299999999999998</v>
      </c>
      <c r="P613" s="7">
        <v>0.93169999999999997</v>
      </c>
      <c r="Q613" t="s">
        <v>31</v>
      </c>
    </row>
    <row r="614" spans="1:17">
      <c r="A614" t="s">
        <v>660</v>
      </c>
      <c r="B614" t="s">
        <v>30</v>
      </c>
      <c r="C614" s="6">
        <v>43146.420127314814</v>
      </c>
      <c r="D614">
        <v>312.64999999999998</v>
      </c>
      <c r="E614" s="6">
        <v>43146.569432870368</v>
      </c>
      <c r="F614">
        <v>389.9</v>
      </c>
      <c r="G614" s="7">
        <v>0.24709999999999999</v>
      </c>
      <c r="H614">
        <v>-37923.980000000003</v>
      </c>
      <c r="I614" s="7">
        <v>-0.26960000000000001</v>
      </c>
      <c r="J614">
        <v>450</v>
      </c>
      <c r="K614">
        <v>140692.5</v>
      </c>
      <c r="L614">
        <v>1189701.8500000001</v>
      </c>
      <c r="M614">
        <v>44</v>
      </c>
      <c r="N614">
        <v>-861.91</v>
      </c>
      <c r="O614" s="7">
        <v>-0.24709999999999999</v>
      </c>
      <c r="P614" s="7">
        <v>0.1812</v>
      </c>
      <c r="Q614" t="s">
        <v>31</v>
      </c>
    </row>
    <row r="615" spans="1:17">
      <c r="A615" t="s">
        <v>652</v>
      </c>
      <c r="B615" t="s">
        <v>30</v>
      </c>
      <c r="C615" s="6">
        <v>43146.569432870368</v>
      </c>
      <c r="D615">
        <v>267.05</v>
      </c>
      <c r="E615" s="6">
        <v>43147.388877314814</v>
      </c>
      <c r="F615">
        <v>317.25</v>
      </c>
      <c r="G615" s="7">
        <v>0.188</v>
      </c>
      <c r="H615">
        <v>-25219.35</v>
      </c>
      <c r="I615" s="7">
        <v>-0.2099</v>
      </c>
      <c r="J615">
        <v>450</v>
      </c>
      <c r="K615">
        <v>120172.49</v>
      </c>
      <c r="L615">
        <v>1164482.5</v>
      </c>
      <c r="M615">
        <v>26</v>
      </c>
      <c r="N615">
        <v>-969.97</v>
      </c>
      <c r="O615" s="7">
        <v>-0.188</v>
      </c>
      <c r="P615" s="7">
        <v>0.19339999999999999</v>
      </c>
      <c r="Q615" t="s">
        <v>31</v>
      </c>
    </row>
    <row r="616" spans="1:17">
      <c r="A616" t="s">
        <v>172</v>
      </c>
      <c r="B616" t="s">
        <v>30</v>
      </c>
      <c r="C616" s="6">
        <v>43147.388877314814</v>
      </c>
      <c r="D616">
        <v>247.8</v>
      </c>
      <c r="E616" s="6">
        <v>43147.45484953704</v>
      </c>
      <c r="F616">
        <v>333</v>
      </c>
      <c r="G616" s="7">
        <v>0.34379999999999999</v>
      </c>
      <c r="H616">
        <v>-40953.599999999999</v>
      </c>
      <c r="I616" s="7">
        <v>-0.36730000000000002</v>
      </c>
      <c r="J616">
        <v>450</v>
      </c>
      <c r="K616">
        <v>111510</v>
      </c>
      <c r="L616">
        <v>1123528.8999999999</v>
      </c>
      <c r="M616">
        <v>20</v>
      </c>
      <c r="N616">
        <v>-2047.68</v>
      </c>
      <c r="O616" s="7">
        <v>-0.34379999999999999</v>
      </c>
      <c r="P616" s="7">
        <v>7.1800000000000003E-2</v>
      </c>
      <c r="Q616" t="s">
        <v>31</v>
      </c>
    </row>
    <row r="617" spans="1:17">
      <c r="A617" t="s">
        <v>164</v>
      </c>
      <c r="B617" t="s">
        <v>30</v>
      </c>
      <c r="C617" s="6">
        <v>43147.45484953704</v>
      </c>
      <c r="D617">
        <v>250.1</v>
      </c>
      <c r="E617" s="6">
        <v>43150.635405092595</v>
      </c>
      <c r="F617">
        <v>52.6</v>
      </c>
      <c r="G617" s="7">
        <v>-0.78969999999999996</v>
      </c>
      <c r="H617">
        <v>87512.85</v>
      </c>
      <c r="I617" s="7">
        <v>0.77759999999999996</v>
      </c>
      <c r="J617">
        <v>450</v>
      </c>
      <c r="K617">
        <v>112545</v>
      </c>
      <c r="L617">
        <v>1211041.75</v>
      </c>
      <c r="M617">
        <v>130</v>
      </c>
      <c r="N617">
        <v>673.18</v>
      </c>
      <c r="O617" s="7">
        <v>-5.3400000000000003E-2</v>
      </c>
      <c r="P617" s="7">
        <v>0.8952</v>
      </c>
      <c r="Q617" t="s">
        <v>31</v>
      </c>
    </row>
    <row r="618" spans="1:17">
      <c r="A618" t="s">
        <v>150</v>
      </c>
      <c r="B618" t="s">
        <v>30</v>
      </c>
      <c r="C618" s="6">
        <v>43150.635405092595</v>
      </c>
      <c r="D618">
        <v>216.7</v>
      </c>
      <c r="E618" s="6">
        <v>43151.621516203704</v>
      </c>
      <c r="F618">
        <v>249.5</v>
      </c>
      <c r="G618" s="7">
        <v>0.15140000000000001</v>
      </c>
      <c r="H618">
        <v>-16857.900000000001</v>
      </c>
      <c r="I618" s="7">
        <v>-0.1729</v>
      </c>
      <c r="J618">
        <v>450</v>
      </c>
      <c r="K618">
        <v>97515</v>
      </c>
      <c r="L618">
        <v>1194183.8500000001</v>
      </c>
      <c r="M618">
        <v>74</v>
      </c>
      <c r="N618">
        <v>-227.81</v>
      </c>
      <c r="O618" s="7">
        <v>-0.1724</v>
      </c>
      <c r="P618" s="7">
        <v>0.47299999999999998</v>
      </c>
      <c r="Q618" t="s">
        <v>31</v>
      </c>
    </row>
    <row r="619" spans="1:17">
      <c r="A619" t="s">
        <v>149</v>
      </c>
      <c r="B619" t="s">
        <v>30</v>
      </c>
      <c r="C619" s="6">
        <v>43151.621516203704</v>
      </c>
      <c r="D619">
        <v>134.4</v>
      </c>
      <c r="E619" s="6">
        <v>43152.586793981478</v>
      </c>
      <c r="F619">
        <v>92.15</v>
      </c>
      <c r="G619" s="7">
        <v>-0.31440000000000001</v>
      </c>
      <c r="H619">
        <v>17993.03</v>
      </c>
      <c r="I619" s="7">
        <v>0.29749999999999999</v>
      </c>
      <c r="J619">
        <v>450</v>
      </c>
      <c r="K619">
        <v>60480</v>
      </c>
      <c r="L619">
        <v>1212176.8700000001</v>
      </c>
      <c r="M619">
        <v>68</v>
      </c>
      <c r="N619">
        <v>264.60000000000002</v>
      </c>
      <c r="O619" s="7">
        <v>-0.4304</v>
      </c>
      <c r="P619" s="7">
        <v>0.68530000000000002</v>
      </c>
      <c r="Q619" t="s">
        <v>31</v>
      </c>
    </row>
    <row r="620" spans="1:17">
      <c r="A620" t="s">
        <v>160</v>
      </c>
      <c r="B620" t="s">
        <v>30</v>
      </c>
      <c r="C620" s="6">
        <v>43152.586793981478</v>
      </c>
      <c r="D620">
        <v>97.45</v>
      </c>
      <c r="E620" s="6">
        <v>43153.388877314814</v>
      </c>
      <c r="F620">
        <v>114.45</v>
      </c>
      <c r="G620" s="7">
        <v>0.1744</v>
      </c>
      <c r="H620">
        <v>-8603.5499999999993</v>
      </c>
      <c r="I620" s="7">
        <v>-0.19620000000000001</v>
      </c>
      <c r="J620">
        <v>450</v>
      </c>
      <c r="K620">
        <v>43852.5</v>
      </c>
      <c r="L620">
        <v>1203573.32</v>
      </c>
      <c r="M620">
        <v>21</v>
      </c>
      <c r="N620">
        <v>-409.69</v>
      </c>
      <c r="O620" s="7">
        <v>-0.36430000000000001</v>
      </c>
      <c r="P620" s="7">
        <v>0.17910000000000001</v>
      </c>
      <c r="Q620" t="s">
        <v>31</v>
      </c>
    </row>
    <row r="621" spans="1:17">
      <c r="A621" t="s">
        <v>646</v>
      </c>
      <c r="B621" t="s">
        <v>30</v>
      </c>
      <c r="C621" s="6">
        <v>43153.388877314814</v>
      </c>
      <c r="D621">
        <v>224.3</v>
      </c>
      <c r="E621" s="6">
        <v>43153.555543981478</v>
      </c>
      <c r="F621">
        <v>223.9</v>
      </c>
      <c r="G621" s="7">
        <v>-1.8E-3</v>
      </c>
      <c r="H621">
        <v>-1836.9</v>
      </c>
      <c r="I621" s="7">
        <v>-1.8200000000000001E-2</v>
      </c>
      <c r="J621">
        <v>450</v>
      </c>
      <c r="K621">
        <v>100935</v>
      </c>
      <c r="L621">
        <v>1201736.42</v>
      </c>
      <c r="M621">
        <v>49</v>
      </c>
      <c r="N621">
        <v>-37.49</v>
      </c>
      <c r="O621" s="7">
        <v>-7.4200000000000002E-2</v>
      </c>
      <c r="P621" s="7">
        <v>0.18970000000000001</v>
      </c>
      <c r="Q621" t="s">
        <v>31</v>
      </c>
    </row>
    <row r="622" spans="1:17">
      <c r="A622" t="s">
        <v>645</v>
      </c>
      <c r="B622" t="s">
        <v>30</v>
      </c>
      <c r="C622" s="6">
        <v>43153.555543981478</v>
      </c>
      <c r="D622">
        <v>219.45</v>
      </c>
      <c r="E622" s="6">
        <v>43153.597210648149</v>
      </c>
      <c r="F622">
        <v>252.3</v>
      </c>
      <c r="G622" s="7">
        <v>0.1497</v>
      </c>
      <c r="H622">
        <v>-16905.38</v>
      </c>
      <c r="I622" s="7">
        <v>-0.17119999999999999</v>
      </c>
      <c r="J622">
        <v>450</v>
      </c>
      <c r="K622">
        <v>98752.5</v>
      </c>
      <c r="L622">
        <v>1184831.05</v>
      </c>
      <c r="M622">
        <v>13</v>
      </c>
      <c r="N622">
        <v>-1300.4100000000001</v>
      </c>
      <c r="O622" s="7">
        <v>-0.1497</v>
      </c>
      <c r="P622" s="7">
        <v>6.7199999999999996E-2</v>
      </c>
      <c r="Q622" t="s">
        <v>31</v>
      </c>
    </row>
    <row r="623" spans="1:17">
      <c r="A623" t="s">
        <v>668</v>
      </c>
      <c r="B623" t="s">
        <v>30</v>
      </c>
      <c r="C623" s="6">
        <v>43153.597210648149</v>
      </c>
      <c r="D623">
        <v>242</v>
      </c>
      <c r="E623" s="6">
        <v>43153.628460648149</v>
      </c>
      <c r="F623">
        <v>289.2</v>
      </c>
      <c r="G623" s="7">
        <v>0.19500000000000001</v>
      </c>
      <c r="H623">
        <v>-23630.400000000001</v>
      </c>
      <c r="I623" s="7">
        <v>-0.217</v>
      </c>
      <c r="J623">
        <v>450</v>
      </c>
      <c r="K623">
        <v>108900</v>
      </c>
      <c r="L623">
        <v>1161200.6499999999</v>
      </c>
      <c r="M623">
        <v>10</v>
      </c>
      <c r="N623">
        <v>-2363.04</v>
      </c>
      <c r="O623" s="7">
        <v>-0.19500000000000001</v>
      </c>
      <c r="P623" s="7">
        <v>8.6800000000000002E-2</v>
      </c>
      <c r="Q623" t="s">
        <v>31</v>
      </c>
    </row>
    <row r="624" spans="1:17">
      <c r="A624" t="s">
        <v>647</v>
      </c>
      <c r="B624" t="s">
        <v>30</v>
      </c>
      <c r="C624" s="6">
        <v>43153.628460648149</v>
      </c>
      <c r="D624">
        <v>238.9</v>
      </c>
      <c r="E624" s="6">
        <v>43154.388877314814</v>
      </c>
      <c r="F624">
        <v>162</v>
      </c>
      <c r="G624" s="7">
        <v>-0.32190000000000002</v>
      </c>
      <c r="H624">
        <v>32800.949999999997</v>
      </c>
      <c r="I624" s="7">
        <v>0.30509999999999998</v>
      </c>
      <c r="J624">
        <v>450</v>
      </c>
      <c r="K624">
        <v>107505</v>
      </c>
      <c r="L624">
        <v>1194001.6000000001</v>
      </c>
      <c r="M624">
        <v>9</v>
      </c>
      <c r="N624">
        <v>3644.55</v>
      </c>
      <c r="O624" s="7">
        <v>-0.1116</v>
      </c>
      <c r="P624" s="7">
        <v>0.32190000000000002</v>
      </c>
      <c r="Q624" t="s">
        <v>31</v>
      </c>
    </row>
    <row r="625" spans="1:17">
      <c r="A625" t="s">
        <v>150</v>
      </c>
      <c r="B625" t="s">
        <v>30</v>
      </c>
      <c r="C625" s="6">
        <v>43154.388877314814</v>
      </c>
      <c r="D625">
        <v>204.35</v>
      </c>
      <c r="E625" s="6">
        <v>43158.402766203704</v>
      </c>
      <c r="F625">
        <v>35</v>
      </c>
      <c r="G625" s="7">
        <v>-0.82869999999999999</v>
      </c>
      <c r="H625">
        <v>75130.429999999993</v>
      </c>
      <c r="I625" s="7">
        <v>0.81699999999999995</v>
      </c>
      <c r="J625">
        <v>450</v>
      </c>
      <c r="K625">
        <v>91957.5</v>
      </c>
      <c r="L625">
        <v>1269132.02</v>
      </c>
      <c r="M625">
        <v>159</v>
      </c>
      <c r="N625">
        <v>472.52</v>
      </c>
      <c r="O625" s="7">
        <v>-0.2354</v>
      </c>
      <c r="P625" s="7">
        <v>0.92369999999999997</v>
      </c>
      <c r="Q625" t="s">
        <v>31</v>
      </c>
    </row>
    <row r="626" spans="1:17">
      <c r="A626" t="s">
        <v>168</v>
      </c>
      <c r="B626" t="s">
        <v>30</v>
      </c>
      <c r="C626" s="6">
        <v>43158.402766203704</v>
      </c>
      <c r="D626">
        <v>146.15</v>
      </c>
      <c r="E626" s="6">
        <v>43159.621516203704</v>
      </c>
      <c r="F626">
        <v>15.15</v>
      </c>
      <c r="G626" s="7">
        <v>-0.89629999999999999</v>
      </c>
      <c r="H626">
        <v>58224.15</v>
      </c>
      <c r="I626" s="7">
        <v>0.88529999999999998</v>
      </c>
      <c r="J626">
        <v>450</v>
      </c>
      <c r="K626">
        <v>65767.5</v>
      </c>
      <c r="L626">
        <v>1327356.18</v>
      </c>
      <c r="M626">
        <v>141</v>
      </c>
      <c r="N626">
        <v>412.94</v>
      </c>
      <c r="O626" s="7">
        <v>-0.2364</v>
      </c>
      <c r="P626" s="7">
        <v>0.97330000000000005</v>
      </c>
      <c r="Q626" t="s">
        <v>31</v>
      </c>
    </row>
    <row r="627" spans="1:17">
      <c r="A627" t="s">
        <v>178</v>
      </c>
      <c r="B627" t="s">
        <v>30</v>
      </c>
      <c r="C627" s="6">
        <v>43159.621516203704</v>
      </c>
      <c r="D627">
        <v>92.15</v>
      </c>
      <c r="E627" s="6">
        <v>43160.475682870368</v>
      </c>
      <c r="F627">
        <v>136.25</v>
      </c>
      <c r="G627" s="7">
        <v>0.47860000000000003</v>
      </c>
      <c r="H627">
        <v>-20872.8</v>
      </c>
      <c r="I627" s="7">
        <v>-0.50339999999999996</v>
      </c>
      <c r="J627">
        <v>450</v>
      </c>
      <c r="K627">
        <v>41467.5</v>
      </c>
      <c r="L627">
        <v>1306483.3799999999</v>
      </c>
      <c r="M627">
        <v>36</v>
      </c>
      <c r="N627">
        <v>-579.79999999999995</v>
      </c>
      <c r="O627" s="7">
        <v>-1.0819000000000001</v>
      </c>
      <c r="P627" s="7">
        <v>0.3755</v>
      </c>
      <c r="Q627" t="s">
        <v>31</v>
      </c>
    </row>
    <row r="628" spans="1:17">
      <c r="A628" t="s">
        <v>669</v>
      </c>
      <c r="B628" t="s">
        <v>30</v>
      </c>
      <c r="C628" s="6">
        <v>43160.475682870368</v>
      </c>
      <c r="D628">
        <v>186.35</v>
      </c>
      <c r="E628" s="6">
        <v>43164.388877314814</v>
      </c>
      <c r="F628">
        <v>75.150000000000006</v>
      </c>
      <c r="G628" s="7">
        <v>-0.59670000000000001</v>
      </c>
      <c r="H628">
        <v>48863.25</v>
      </c>
      <c r="I628" s="7">
        <v>0.5827</v>
      </c>
      <c r="J628">
        <v>450</v>
      </c>
      <c r="K628">
        <v>83857.5</v>
      </c>
      <c r="L628">
        <v>1355346.63</v>
      </c>
      <c r="M628">
        <v>53</v>
      </c>
      <c r="N628">
        <v>921.95</v>
      </c>
      <c r="O628" s="7">
        <v>-0.20710000000000001</v>
      </c>
      <c r="P628" s="7">
        <v>0.59670000000000001</v>
      </c>
      <c r="Q628" t="s">
        <v>31</v>
      </c>
    </row>
    <row r="629" spans="1:17">
      <c r="A629" t="s">
        <v>153</v>
      </c>
      <c r="B629" t="s">
        <v>30</v>
      </c>
      <c r="C629" s="6">
        <v>43164.388877314814</v>
      </c>
      <c r="D629">
        <v>186.3</v>
      </c>
      <c r="E629" s="6">
        <v>43164.593738425923</v>
      </c>
      <c r="F629">
        <v>223.5</v>
      </c>
      <c r="G629" s="7">
        <v>0.19969999999999999</v>
      </c>
      <c r="H629">
        <v>-18584.099999999999</v>
      </c>
      <c r="I629" s="7">
        <v>-0.22170000000000001</v>
      </c>
      <c r="J629">
        <v>450</v>
      </c>
      <c r="K629">
        <v>83835</v>
      </c>
      <c r="L629">
        <v>1336762.53</v>
      </c>
      <c r="M629">
        <v>60</v>
      </c>
      <c r="N629">
        <v>-309.73</v>
      </c>
      <c r="O629" s="7">
        <v>-0.2346</v>
      </c>
      <c r="P629" s="7">
        <v>0.23080000000000001</v>
      </c>
      <c r="Q629" t="s">
        <v>31</v>
      </c>
    </row>
    <row r="630" spans="1:17">
      <c r="A630" t="s">
        <v>160</v>
      </c>
      <c r="B630" t="s">
        <v>30</v>
      </c>
      <c r="C630" s="6">
        <v>43164.593738425923</v>
      </c>
      <c r="D630">
        <v>236.9</v>
      </c>
      <c r="E630" s="6">
        <v>43165.482627314814</v>
      </c>
      <c r="F630">
        <v>208.5</v>
      </c>
      <c r="G630" s="7">
        <v>-0.11990000000000001</v>
      </c>
      <c r="H630">
        <v>10775.7</v>
      </c>
      <c r="I630" s="7">
        <v>0.1011</v>
      </c>
      <c r="J630">
        <v>450</v>
      </c>
      <c r="K630">
        <v>106605</v>
      </c>
      <c r="L630">
        <v>1347538.23</v>
      </c>
      <c r="M630">
        <v>46</v>
      </c>
      <c r="N630">
        <v>234.25</v>
      </c>
      <c r="O630" s="7">
        <v>-0.18190000000000001</v>
      </c>
      <c r="P630" s="7">
        <v>0.58420000000000005</v>
      </c>
      <c r="Q630" t="s">
        <v>31</v>
      </c>
    </row>
    <row r="631" spans="1:17">
      <c r="A631" t="s">
        <v>153</v>
      </c>
      <c r="B631" t="s">
        <v>30</v>
      </c>
      <c r="C631" s="6">
        <v>43165.482627314814</v>
      </c>
      <c r="D631">
        <v>182.6</v>
      </c>
      <c r="E631" s="6">
        <v>43167.496516203704</v>
      </c>
      <c r="F631">
        <v>0.05</v>
      </c>
      <c r="G631" s="7">
        <v>-0.99970000000000003</v>
      </c>
      <c r="H631">
        <v>81325.570000000007</v>
      </c>
      <c r="I631" s="7">
        <v>0.98970000000000002</v>
      </c>
      <c r="J631">
        <v>450</v>
      </c>
      <c r="K631">
        <v>82170</v>
      </c>
      <c r="L631">
        <v>1428863.8</v>
      </c>
      <c r="M631">
        <v>159</v>
      </c>
      <c r="N631">
        <v>511.48</v>
      </c>
      <c r="O631" s="7">
        <v>-0.26889999999999997</v>
      </c>
      <c r="P631" s="7">
        <v>0.99970000000000003</v>
      </c>
      <c r="Q631" t="s">
        <v>31</v>
      </c>
    </row>
    <row r="632" spans="1:17">
      <c r="A632" t="s">
        <v>670</v>
      </c>
      <c r="B632" t="s">
        <v>30</v>
      </c>
      <c r="C632" s="6">
        <v>43167.496516203704</v>
      </c>
      <c r="D632">
        <v>216.4</v>
      </c>
      <c r="E632" s="6">
        <v>43168.388877314814</v>
      </c>
      <c r="F632">
        <v>151</v>
      </c>
      <c r="G632" s="7">
        <v>-0.30220000000000002</v>
      </c>
      <c r="H632">
        <v>27776.7</v>
      </c>
      <c r="I632" s="7">
        <v>0.28520000000000001</v>
      </c>
      <c r="J632">
        <v>450</v>
      </c>
      <c r="K632">
        <v>97380</v>
      </c>
      <c r="L632">
        <v>1456640.5</v>
      </c>
      <c r="M632">
        <v>47</v>
      </c>
      <c r="N632">
        <v>590.99</v>
      </c>
      <c r="O632" s="7">
        <v>-9.4299999999999995E-2</v>
      </c>
      <c r="P632" s="7">
        <v>0.5252</v>
      </c>
      <c r="Q632" t="s">
        <v>31</v>
      </c>
    </row>
    <row r="633" spans="1:17">
      <c r="A633" t="s">
        <v>158</v>
      </c>
      <c r="B633" t="s">
        <v>30</v>
      </c>
      <c r="C633" s="6">
        <v>43168.388877314814</v>
      </c>
      <c r="D633">
        <v>223.5</v>
      </c>
      <c r="E633" s="6">
        <v>43168.583321759259</v>
      </c>
      <c r="F633">
        <v>241.8</v>
      </c>
      <c r="G633" s="7">
        <v>8.1900000000000001E-2</v>
      </c>
      <c r="H633">
        <v>-10328.85</v>
      </c>
      <c r="I633" s="7">
        <v>-0.1027</v>
      </c>
      <c r="J633">
        <v>450</v>
      </c>
      <c r="K633">
        <v>100575</v>
      </c>
      <c r="L633">
        <v>1446311.65</v>
      </c>
      <c r="M633">
        <v>57</v>
      </c>
      <c r="N633">
        <v>-181.21</v>
      </c>
      <c r="O633" s="7">
        <v>-0.21029999999999999</v>
      </c>
      <c r="P633" s="7">
        <v>0.51429999999999998</v>
      </c>
      <c r="Q633" t="s">
        <v>31</v>
      </c>
    </row>
    <row r="634" spans="1:17">
      <c r="A634" t="s">
        <v>154</v>
      </c>
      <c r="B634" t="s">
        <v>30</v>
      </c>
      <c r="C634" s="6">
        <v>43168.583321759259</v>
      </c>
      <c r="D634">
        <v>214.6</v>
      </c>
      <c r="E634" s="6">
        <v>43171.420127314814</v>
      </c>
      <c r="F634">
        <v>268.60000000000002</v>
      </c>
      <c r="G634" s="7">
        <v>0.25159999999999999</v>
      </c>
      <c r="H634">
        <v>-26474.400000000001</v>
      </c>
      <c r="I634" s="7">
        <v>-0.27410000000000001</v>
      </c>
      <c r="J634">
        <v>450</v>
      </c>
      <c r="K634">
        <v>96570</v>
      </c>
      <c r="L634">
        <v>1419837.25</v>
      </c>
      <c r="M634">
        <v>31</v>
      </c>
      <c r="N634">
        <v>-854.01</v>
      </c>
      <c r="O634" s="7">
        <v>-0.26</v>
      </c>
      <c r="P634" s="7">
        <v>0.27610000000000001</v>
      </c>
      <c r="Q634" t="s">
        <v>31</v>
      </c>
    </row>
    <row r="635" spans="1:17">
      <c r="A635" t="s">
        <v>145</v>
      </c>
      <c r="B635" t="s">
        <v>30</v>
      </c>
      <c r="C635" s="6">
        <v>43171.420127314814</v>
      </c>
      <c r="D635">
        <v>210</v>
      </c>
      <c r="E635" s="6">
        <v>43172.583321759259</v>
      </c>
      <c r="F635">
        <v>119.5</v>
      </c>
      <c r="G635" s="7">
        <v>-0.43099999999999999</v>
      </c>
      <c r="H635">
        <v>39242.25</v>
      </c>
      <c r="I635" s="7">
        <v>0.4153</v>
      </c>
      <c r="J635">
        <v>450</v>
      </c>
      <c r="K635">
        <v>94500</v>
      </c>
      <c r="L635">
        <v>1459079.5</v>
      </c>
      <c r="M635">
        <v>125</v>
      </c>
      <c r="N635">
        <v>313.94</v>
      </c>
      <c r="O635" s="7">
        <v>-0.24479999999999999</v>
      </c>
      <c r="P635" s="7">
        <v>0.85140000000000005</v>
      </c>
      <c r="Q635" t="s">
        <v>31</v>
      </c>
    </row>
    <row r="636" spans="1:17">
      <c r="A636" t="s">
        <v>152</v>
      </c>
      <c r="B636" t="s">
        <v>30</v>
      </c>
      <c r="C636" s="6">
        <v>43172.583321759259</v>
      </c>
      <c r="D636">
        <v>204.7</v>
      </c>
      <c r="E636" s="6">
        <v>43173.565960648149</v>
      </c>
      <c r="F636">
        <v>214.05</v>
      </c>
      <c r="G636" s="7">
        <v>4.5699999999999998E-2</v>
      </c>
      <c r="H636">
        <v>-6091.88</v>
      </c>
      <c r="I636" s="7">
        <v>-6.6100000000000006E-2</v>
      </c>
      <c r="J636">
        <v>450</v>
      </c>
      <c r="K636">
        <v>92115</v>
      </c>
      <c r="L636">
        <v>1452987.63</v>
      </c>
      <c r="M636">
        <v>73</v>
      </c>
      <c r="N636">
        <v>-83.45</v>
      </c>
      <c r="O636" s="7">
        <v>-0.94969999999999999</v>
      </c>
      <c r="P636" s="7">
        <v>0.49049999999999999</v>
      </c>
      <c r="Q636" t="s">
        <v>31</v>
      </c>
    </row>
    <row r="637" spans="1:17">
      <c r="A637" t="s">
        <v>671</v>
      </c>
      <c r="B637" t="s">
        <v>30</v>
      </c>
      <c r="C637" s="6">
        <v>43173.565960648149</v>
      </c>
      <c r="D637">
        <v>111.1</v>
      </c>
      <c r="E637" s="6">
        <v>43175.388877314814</v>
      </c>
      <c r="F637">
        <v>242.65</v>
      </c>
      <c r="G637" s="7">
        <v>1.1840999999999999</v>
      </c>
      <c r="H637">
        <v>-60789.38</v>
      </c>
      <c r="I637" s="7">
        <v>-1.2159</v>
      </c>
      <c r="J637">
        <v>450</v>
      </c>
      <c r="K637">
        <v>49995</v>
      </c>
      <c r="L637">
        <v>1392198.25</v>
      </c>
      <c r="M637">
        <v>104</v>
      </c>
      <c r="N637">
        <v>-584.51</v>
      </c>
      <c r="O637" s="7">
        <v>-1.2867</v>
      </c>
      <c r="P637" s="7">
        <v>0.66700000000000004</v>
      </c>
      <c r="Q637" t="s">
        <v>31</v>
      </c>
    </row>
    <row r="638" spans="1:17">
      <c r="A638" t="s">
        <v>146</v>
      </c>
      <c r="B638" t="s">
        <v>30</v>
      </c>
      <c r="C638" s="6">
        <v>43175.388877314814</v>
      </c>
      <c r="D638">
        <v>242.65</v>
      </c>
      <c r="E638" s="6">
        <v>43175.513877314814</v>
      </c>
      <c r="F638">
        <v>231.05</v>
      </c>
      <c r="G638" s="7">
        <v>-4.7800000000000002E-2</v>
      </c>
      <c r="H638">
        <v>3088.35</v>
      </c>
      <c r="I638" s="7">
        <v>2.8299999999999999E-2</v>
      </c>
      <c r="J638">
        <v>450</v>
      </c>
      <c r="K638">
        <v>109192.5</v>
      </c>
      <c r="L638">
        <v>1395286.6</v>
      </c>
      <c r="M638">
        <v>37</v>
      </c>
      <c r="N638">
        <v>83.47</v>
      </c>
      <c r="O638" s="7">
        <v>-0.1183</v>
      </c>
      <c r="P638" s="7">
        <v>0.31180000000000002</v>
      </c>
      <c r="Q638" t="s">
        <v>31</v>
      </c>
    </row>
    <row r="639" spans="1:17">
      <c r="A639" t="s">
        <v>147</v>
      </c>
      <c r="B639" t="s">
        <v>30</v>
      </c>
      <c r="C639" s="6">
        <v>43175.513877314814</v>
      </c>
      <c r="D639">
        <v>261.14999999999998</v>
      </c>
      <c r="E639" s="6">
        <v>43179.479155092595</v>
      </c>
      <c r="F639">
        <v>54.4</v>
      </c>
      <c r="G639" s="7">
        <v>-0.79169999999999996</v>
      </c>
      <c r="H639">
        <v>91617.52</v>
      </c>
      <c r="I639" s="7">
        <v>0.77959999999999996</v>
      </c>
      <c r="J639">
        <v>450</v>
      </c>
      <c r="K639">
        <v>117517.5</v>
      </c>
      <c r="L639">
        <v>1486904.13</v>
      </c>
      <c r="M639">
        <v>145</v>
      </c>
      <c r="N639">
        <v>631.84</v>
      </c>
      <c r="O639" s="7">
        <v>-0.1172</v>
      </c>
      <c r="P639" s="7">
        <v>0.9234</v>
      </c>
      <c r="Q639" t="s">
        <v>31</v>
      </c>
    </row>
    <row r="640" spans="1:17">
      <c r="A640" t="s">
        <v>159</v>
      </c>
      <c r="B640" t="s">
        <v>30</v>
      </c>
      <c r="C640" s="6">
        <v>43179.479155092595</v>
      </c>
      <c r="D640">
        <v>156.6</v>
      </c>
      <c r="E640" s="6">
        <v>43179.555543981478</v>
      </c>
      <c r="F640">
        <v>215.7</v>
      </c>
      <c r="G640" s="7">
        <v>0.37740000000000001</v>
      </c>
      <c r="H640">
        <v>-28270.35</v>
      </c>
      <c r="I640" s="7">
        <v>-0.4012</v>
      </c>
      <c r="J640">
        <v>450</v>
      </c>
      <c r="K640">
        <v>70470</v>
      </c>
      <c r="L640">
        <v>1458633.78</v>
      </c>
      <c r="M640">
        <v>23</v>
      </c>
      <c r="N640">
        <v>-1229.1500000000001</v>
      </c>
      <c r="O640" s="7">
        <v>-0.37740000000000001</v>
      </c>
      <c r="P640" s="7">
        <v>0.13789999999999999</v>
      </c>
      <c r="Q640" t="s">
        <v>31</v>
      </c>
    </row>
    <row r="641" spans="1:17">
      <c r="A641" t="s">
        <v>142</v>
      </c>
      <c r="B641" t="s">
        <v>30</v>
      </c>
      <c r="C641" s="6">
        <v>43179.555543981478</v>
      </c>
      <c r="D641">
        <v>174.95</v>
      </c>
      <c r="E641" s="6">
        <v>43180.388877314814</v>
      </c>
      <c r="F641">
        <v>262.14999999999998</v>
      </c>
      <c r="G641" s="7">
        <v>0.49840000000000001</v>
      </c>
      <c r="H641">
        <v>-41206.949999999997</v>
      </c>
      <c r="I641" s="7">
        <v>-0.52339999999999998</v>
      </c>
      <c r="J641">
        <v>450</v>
      </c>
      <c r="K641">
        <v>78727.5</v>
      </c>
      <c r="L641">
        <v>1417426.83</v>
      </c>
      <c r="M641">
        <v>30</v>
      </c>
      <c r="N641">
        <v>-1373.56</v>
      </c>
      <c r="O641" s="7">
        <v>-0.49840000000000001</v>
      </c>
      <c r="P641" s="7">
        <v>0.3387</v>
      </c>
      <c r="Q641" t="s">
        <v>31</v>
      </c>
    </row>
    <row r="642" spans="1:17">
      <c r="A642" t="s">
        <v>158</v>
      </c>
      <c r="B642" t="s">
        <v>30</v>
      </c>
      <c r="C642" s="6">
        <v>43180.388877314814</v>
      </c>
      <c r="D642">
        <v>132.25</v>
      </c>
      <c r="E642" s="6">
        <v>43180.541655092595</v>
      </c>
      <c r="F642">
        <v>164.35</v>
      </c>
      <c r="G642" s="7">
        <v>0.2427</v>
      </c>
      <c r="H642">
        <v>-15779.7</v>
      </c>
      <c r="I642" s="7">
        <v>-0.2651</v>
      </c>
      <c r="J642">
        <v>450</v>
      </c>
      <c r="K642">
        <v>59512.5</v>
      </c>
      <c r="L642">
        <v>1401647.13</v>
      </c>
      <c r="M642">
        <v>45</v>
      </c>
      <c r="N642">
        <v>-350.66</v>
      </c>
      <c r="O642" s="7">
        <v>-0.30590000000000001</v>
      </c>
      <c r="P642" s="7">
        <v>0.34329999999999999</v>
      </c>
      <c r="Q642" t="s">
        <v>31</v>
      </c>
    </row>
    <row r="643" spans="1:17">
      <c r="A643" t="s">
        <v>156</v>
      </c>
      <c r="B643" t="s">
        <v>30</v>
      </c>
      <c r="C643" s="6">
        <v>43180.541655092595</v>
      </c>
      <c r="D643">
        <v>124.75</v>
      </c>
      <c r="E643" s="6">
        <v>43181.590266203704</v>
      </c>
      <c r="F643">
        <v>27.6</v>
      </c>
      <c r="G643" s="7">
        <v>-0.77880000000000005</v>
      </c>
      <c r="H643">
        <v>43031.93</v>
      </c>
      <c r="I643" s="7">
        <v>0.76649999999999996</v>
      </c>
      <c r="J643">
        <v>450</v>
      </c>
      <c r="K643">
        <v>56137.5</v>
      </c>
      <c r="L643">
        <v>1444679.05</v>
      </c>
      <c r="M643">
        <v>92</v>
      </c>
      <c r="N643">
        <v>467.74</v>
      </c>
      <c r="O643" s="7">
        <v>-0.24010000000000001</v>
      </c>
      <c r="P643" s="7">
        <v>0.92549999999999999</v>
      </c>
      <c r="Q643" t="s">
        <v>31</v>
      </c>
    </row>
    <row r="644" spans="1:17">
      <c r="A644" t="s">
        <v>644</v>
      </c>
      <c r="B644" t="s">
        <v>30</v>
      </c>
      <c r="C644" s="6">
        <v>43181.590266203704</v>
      </c>
      <c r="D644">
        <v>210.8</v>
      </c>
      <c r="E644" s="6">
        <v>43181.624988425923</v>
      </c>
      <c r="F644">
        <v>263.75</v>
      </c>
      <c r="G644" s="7">
        <v>0.25119999999999998</v>
      </c>
      <c r="H644">
        <v>-25962.97</v>
      </c>
      <c r="I644" s="7">
        <v>-0.2737</v>
      </c>
      <c r="J644">
        <v>450</v>
      </c>
      <c r="K644">
        <v>94860</v>
      </c>
      <c r="L644">
        <v>1418716.08</v>
      </c>
      <c r="M644">
        <v>11</v>
      </c>
      <c r="N644">
        <v>-2360.27</v>
      </c>
      <c r="O644" s="7">
        <v>-0.25119999999999998</v>
      </c>
      <c r="P644" s="7">
        <v>8.4400000000000003E-2</v>
      </c>
      <c r="Q644" t="s">
        <v>31</v>
      </c>
    </row>
    <row r="645" spans="1:17">
      <c r="A645" t="s">
        <v>641</v>
      </c>
      <c r="B645" t="s">
        <v>30</v>
      </c>
      <c r="C645" s="6">
        <v>43181.624988425923</v>
      </c>
      <c r="D645">
        <v>200.25</v>
      </c>
      <c r="E645" s="6">
        <v>43182.388877314814</v>
      </c>
      <c r="F645">
        <v>68</v>
      </c>
      <c r="G645" s="7">
        <v>-0.66039999999999999</v>
      </c>
      <c r="H645">
        <v>58305.38</v>
      </c>
      <c r="I645" s="7">
        <v>0.64700000000000002</v>
      </c>
      <c r="J645">
        <v>450</v>
      </c>
      <c r="K645">
        <v>90112.5</v>
      </c>
      <c r="L645">
        <v>1477021.45</v>
      </c>
      <c r="M645">
        <v>10</v>
      </c>
      <c r="N645">
        <v>5830.54</v>
      </c>
      <c r="O645" s="7">
        <v>-7.8399999999999997E-2</v>
      </c>
      <c r="P645" s="7">
        <v>0.68259999999999998</v>
      </c>
      <c r="Q645" t="s">
        <v>31</v>
      </c>
    </row>
    <row r="646" spans="1:17">
      <c r="A646" t="s">
        <v>137</v>
      </c>
      <c r="B646" t="s">
        <v>30</v>
      </c>
      <c r="C646" s="6">
        <v>43182.388877314814</v>
      </c>
      <c r="D646">
        <v>228.85</v>
      </c>
      <c r="E646" s="6">
        <v>43185.475682870368</v>
      </c>
      <c r="F646">
        <v>153</v>
      </c>
      <c r="G646" s="7">
        <v>-0.33139999999999997</v>
      </c>
      <c r="H646">
        <v>32414.17</v>
      </c>
      <c r="I646" s="7">
        <v>0.31480000000000002</v>
      </c>
      <c r="J646">
        <v>450</v>
      </c>
      <c r="K646">
        <v>102982.5</v>
      </c>
      <c r="L646">
        <v>1509435.63</v>
      </c>
      <c r="M646">
        <v>103</v>
      </c>
      <c r="N646">
        <v>314.7</v>
      </c>
      <c r="O646" s="7">
        <v>-3.6900000000000002E-2</v>
      </c>
      <c r="P646" s="7">
        <v>0.51849999999999996</v>
      </c>
      <c r="Q646" t="s">
        <v>31</v>
      </c>
    </row>
    <row r="647" spans="1:17">
      <c r="A647" t="s">
        <v>132</v>
      </c>
      <c r="B647" t="s">
        <v>30</v>
      </c>
      <c r="C647" s="6">
        <v>43185.479155092595</v>
      </c>
      <c r="D647">
        <v>127.45</v>
      </c>
      <c r="E647" s="6">
        <v>43187.388877314814</v>
      </c>
      <c r="F647">
        <v>0.6</v>
      </c>
      <c r="G647" s="7">
        <v>-0.99529999999999996</v>
      </c>
      <c r="H647">
        <v>56506.28</v>
      </c>
      <c r="I647" s="7">
        <v>0.98519999999999996</v>
      </c>
      <c r="J647">
        <v>450</v>
      </c>
      <c r="K647">
        <v>57352.5</v>
      </c>
      <c r="L647">
        <v>1565941.9</v>
      </c>
      <c r="M647">
        <v>129</v>
      </c>
      <c r="N647">
        <v>438.03</v>
      </c>
      <c r="O647" s="7">
        <v>-4.6699999999999998E-2</v>
      </c>
      <c r="P647" s="7">
        <v>0.99529999999999996</v>
      </c>
      <c r="Q647" t="s">
        <v>31</v>
      </c>
    </row>
    <row r="648" spans="1:17">
      <c r="A648" t="s">
        <v>642</v>
      </c>
      <c r="B648" t="s">
        <v>30</v>
      </c>
      <c r="C648" s="6">
        <v>43187.388877314814</v>
      </c>
      <c r="D648">
        <v>238.2</v>
      </c>
      <c r="E648" s="6">
        <v>43187.621516203704</v>
      </c>
      <c r="F648">
        <v>224</v>
      </c>
      <c r="G648" s="7">
        <v>-5.96E-2</v>
      </c>
      <c r="H648">
        <v>4310.1000000000004</v>
      </c>
      <c r="I648" s="7">
        <v>4.02E-2</v>
      </c>
      <c r="J648">
        <v>450</v>
      </c>
      <c r="K648">
        <v>107190</v>
      </c>
      <c r="L648">
        <v>1570252</v>
      </c>
      <c r="M648">
        <v>68</v>
      </c>
      <c r="N648">
        <v>63.38</v>
      </c>
      <c r="O648" s="7">
        <v>-5.3699999999999998E-2</v>
      </c>
      <c r="P648" s="7">
        <v>0.19750000000000001</v>
      </c>
      <c r="Q648" t="s">
        <v>31</v>
      </c>
    </row>
    <row r="649" spans="1:17">
      <c r="A649" t="s">
        <v>644</v>
      </c>
      <c r="B649" t="s">
        <v>30</v>
      </c>
      <c r="C649" s="6">
        <v>43187.621516203704</v>
      </c>
      <c r="D649">
        <v>222.1</v>
      </c>
      <c r="E649" s="6">
        <v>43187.631932870368</v>
      </c>
      <c r="F649">
        <v>254.65</v>
      </c>
      <c r="G649" s="7">
        <v>0.14660000000000001</v>
      </c>
      <c r="H649">
        <v>-16792.88</v>
      </c>
      <c r="I649" s="7">
        <v>-0.16800000000000001</v>
      </c>
      <c r="J649">
        <v>450</v>
      </c>
      <c r="K649">
        <v>99945</v>
      </c>
      <c r="L649">
        <v>1553459.13</v>
      </c>
      <c r="M649">
        <v>4</v>
      </c>
      <c r="N649">
        <v>-4198.22</v>
      </c>
      <c r="O649" s="7">
        <v>-0.1517</v>
      </c>
      <c r="P649" s="7">
        <v>5.45E-2</v>
      </c>
      <c r="Q649" t="s">
        <v>31</v>
      </c>
    </row>
    <row r="650" spans="1:17">
      <c r="A650" t="s">
        <v>641</v>
      </c>
      <c r="B650" t="s">
        <v>30</v>
      </c>
      <c r="C650" s="6">
        <v>43187.631932870368</v>
      </c>
      <c r="D650">
        <v>254.1</v>
      </c>
      <c r="E650" s="6">
        <v>43192.388877314814</v>
      </c>
      <c r="F650">
        <v>239.85</v>
      </c>
      <c r="G650" s="7">
        <v>-5.6099999999999997E-2</v>
      </c>
      <c r="H650">
        <v>4189.7299999999996</v>
      </c>
      <c r="I650" s="7">
        <v>3.6600000000000001E-2</v>
      </c>
      <c r="J650">
        <v>450</v>
      </c>
      <c r="K650">
        <v>114345</v>
      </c>
      <c r="L650">
        <v>1557648.85</v>
      </c>
      <c r="M650">
        <v>8</v>
      </c>
      <c r="N650">
        <v>523.72</v>
      </c>
      <c r="O650" s="7">
        <v>-0.15659999999999999</v>
      </c>
      <c r="P650" s="7">
        <v>8.7999999999999995E-2</v>
      </c>
      <c r="Q650" t="s">
        <v>31</v>
      </c>
    </row>
    <row r="651" spans="1:17">
      <c r="A651" t="s">
        <v>142</v>
      </c>
      <c r="B651" t="s">
        <v>30</v>
      </c>
      <c r="C651" s="6">
        <v>43192.388877314814</v>
      </c>
      <c r="D651">
        <v>239.85</v>
      </c>
      <c r="E651" s="6">
        <v>43192.538182870368</v>
      </c>
      <c r="F651">
        <v>214</v>
      </c>
      <c r="G651" s="7">
        <v>-0.10780000000000001</v>
      </c>
      <c r="H651">
        <v>9590.17</v>
      </c>
      <c r="I651" s="7">
        <v>8.8900000000000007E-2</v>
      </c>
      <c r="J651">
        <v>450</v>
      </c>
      <c r="K651">
        <v>107932.5</v>
      </c>
      <c r="L651">
        <v>1567239.03</v>
      </c>
      <c r="M651">
        <v>44</v>
      </c>
      <c r="N651">
        <v>217.96</v>
      </c>
      <c r="O651" s="7">
        <v>-0.32119999999999999</v>
      </c>
      <c r="P651" s="7">
        <v>0.30730000000000002</v>
      </c>
      <c r="Q651" t="s">
        <v>31</v>
      </c>
    </row>
    <row r="652" spans="1:17">
      <c r="A652" t="s">
        <v>143</v>
      </c>
      <c r="B652" t="s">
        <v>30</v>
      </c>
      <c r="C652" s="6">
        <v>43192.538182870368</v>
      </c>
      <c r="D652">
        <v>188.45</v>
      </c>
      <c r="E652" s="6">
        <v>43194.531238425923</v>
      </c>
      <c r="F652">
        <v>27.65</v>
      </c>
      <c r="G652" s="7">
        <v>-0.85329999999999995</v>
      </c>
      <c r="H652">
        <v>71387.55</v>
      </c>
      <c r="I652" s="7">
        <v>0.84179999999999999</v>
      </c>
      <c r="J652">
        <v>450</v>
      </c>
      <c r="K652">
        <v>84802.5</v>
      </c>
      <c r="L652">
        <v>1638626.58</v>
      </c>
      <c r="M652">
        <v>153</v>
      </c>
      <c r="N652">
        <v>466.59</v>
      </c>
      <c r="O652" s="7">
        <v>-7.1599999999999997E-2</v>
      </c>
      <c r="P652" s="7">
        <v>0.92920000000000003</v>
      </c>
      <c r="Q652" t="s">
        <v>31</v>
      </c>
    </row>
    <row r="653" spans="1:17">
      <c r="A653" t="s">
        <v>144</v>
      </c>
      <c r="B653" t="s">
        <v>30</v>
      </c>
      <c r="C653" s="6">
        <v>43194.531238425923</v>
      </c>
      <c r="D653">
        <v>121.25</v>
      </c>
      <c r="E653" s="6">
        <v>43195.420127314814</v>
      </c>
      <c r="F653">
        <v>48.6</v>
      </c>
      <c r="G653" s="7">
        <v>-0.59919999999999995</v>
      </c>
      <c r="H653">
        <v>31928.18</v>
      </c>
      <c r="I653" s="7">
        <v>0.58520000000000005</v>
      </c>
      <c r="J653">
        <v>450</v>
      </c>
      <c r="K653">
        <v>54562.5</v>
      </c>
      <c r="L653">
        <v>1670554.75</v>
      </c>
      <c r="M653">
        <v>46</v>
      </c>
      <c r="N653">
        <v>694.09</v>
      </c>
      <c r="O653" s="7">
        <v>-0.14560000000000001</v>
      </c>
      <c r="P653" s="7">
        <v>0.95379999999999998</v>
      </c>
      <c r="Q653" t="s">
        <v>31</v>
      </c>
    </row>
    <row r="654" spans="1:17">
      <c r="A654" t="s">
        <v>643</v>
      </c>
      <c r="B654" t="s">
        <v>30</v>
      </c>
      <c r="C654" s="6">
        <v>43195.420127314814</v>
      </c>
      <c r="D654">
        <v>205.95</v>
      </c>
      <c r="E654" s="6">
        <v>43196.388877314814</v>
      </c>
      <c r="F654">
        <v>82.2</v>
      </c>
      <c r="G654" s="7">
        <v>-0.60089999999999999</v>
      </c>
      <c r="H654">
        <v>54390.82</v>
      </c>
      <c r="I654" s="7">
        <v>0.58689999999999998</v>
      </c>
      <c r="J654">
        <v>450</v>
      </c>
      <c r="K654">
        <v>92677.5</v>
      </c>
      <c r="L654">
        <v>1724945.58</v>
      </c>
      <c r="M654">
        <v>69</v>
      </c>
      <c r="N654">
        <v>788.27</v>
      </c>
      <c r="O654" s="7">
        <v>-1.9699999999999999E-2</v>
      </c>
      <c r="P654" s="7">
        <v>0.67859999999999998</v>
      </c>
      <c r="Q654" t="s">
        <v>31</v>
      </c>
    </row>
    <row r="655" spans="1:17">
      <c r="A655" t="s">
        <v>148</v>
      </c>
      <c r="B655" t="s">
        <v>30</v>
      </c>
      <c r="C655" s="6">
        <v>43196.388877314814</v>
      </c>
      <c r="D655">
        <v>210.3</v>
      </c>
      <c r="E655" s="6">
        <v>43201.388877314814</v>
      </c>
      <c r="F655">
        <v>37.1</v>
      </c>
      <c r="G655" s="7">
        <v>-0.8236</v>
      </c>
      <c r="H655">
        <v>76826.7</v>
      </c>
      <c r="I655" s="7">
        <v>0.81179999999999997</v>
      </c>
      <c r="J655">
        <v>450</v>
      </c>
      <c r="K655">
        <v>94635</v>
      </c>
      <c r="L655">
        <v>1801772.28</v>
      </c>
      <c r="M655">
        <v>232</v>
      </c>
      <c r="N655">
        <v>331.15</v>
      </c>
      <c r="O655" s="7">
        <v>-0.39019999999999999</v>
      </c>
      <c r="P655" s="7">
        <v>0.84970000000000001</v>
      </c>
      <c r="Q655" t="s">
        <v>31</v>
      </c>
    </row>
    <row r="656" spans="1:17">
      <c r="A656" t="s">
        <v>151</v>
      </c>
      <c r="B656" t="s">
        <v>30</v>
      </c>
      <c r="C656" s="6">
        <v>43201.388877314814</v>
      </c>
      <c r="D656">
        <v>112.85</v>
      </c>
      <c r="E656" s="6">
        <v>43201.559016203704</v>
      </c>
      <c r="F656">
        <v>103</v>
      </c>
      <c r="G656" s="7">
        <v>-8.7300000000000003E-2</v>
      </c>
      <c r="H656">
        <v>3461.17</v>
      </c>
      <c r="I656" s="7">
        <v>6.8199999999999997E-2</v>
      </c>
      <c r="J656">
        <v>450</v>
      </c>
      <c r="K656">
        <v>50782.5</v>
      </c>
      <c r="L656">
        <v>1805233.45</v>
      </c>
      <c r="M656">
        <v>50</v>
      </c>
      <c r="N656">
        <v>69.22</v>
      </c>
      <c r="O656" s="7">
        <v>-0.45190000000000002</v>
      </c>
      <c r="P656" s="7">
        <v>0.5202</v>
      </c>
      <c r="Q656" t="s">
        <v>31</v>
      </c>
    </row>
    <row r="657" spans="1:17">
      <c r="A657" t="s">
        <v>150</v>
      </c>
      <c r="B657" t="s">
        <v>30</v>
      </c>
      <c r="C657" s="6">
        <v>43201.559016203704</v>
      </c>
      <c r="D657">
        <v>120.05</v>
      </c>
      <c r="E657" s="6">
        <v>43202.388877314814</v>
      </c>
      <c r="F657">
        <v>152</v>
      </c>
      <c r="G657" s="7">
        <v>0.2661</v>
      </c>
      <c r="H657">
        <v>-15601.73</v>
      </c>
      <c r="I657" s="7">
        <v>-0.2888</v>
      </c>
      <c r="J657">
        <v>450</v>
      </c>
      <c r="K657">
        <v>54022.5</v>
      </c>
      <c r="L657">
        <v>1789631.73</v>
      </c>
      <c r="M657">
        <v>29</v>
      </c>
      <c r="N657">
        <v>-537.99</v>
      </c>
      <c r="O657" s="7">
        <v>-0.309</v>
      </c>
      <c r="P657" s="7">
        <v>0.30859999999999999</v>
      </c>
      <c r="Q657" t="s">
        <v>31</v>
      </c>
    </row>
    <row r="658" spans="1:17">
      <c r="A658" t="s">
        <v>651</v>
      </c>
      <c r="B658" t="s">
        <v>30</v>
      </c>
      <c r="C658" s="6">
        <v>43202.388877314814</v>
      </c>
      <c r="D658">
        <v>203</v>
      </c>
      <c r="E658" s="6">
        <v>43202.48609953704</v>
      </c>
      <c r="F658">
        <v>232</v>
      </c>
      <c r="G658" s="7">
        <v>0.1429</v>
      </c>
      <c r="H658">
        <v>-15007.5</v>
      </c>
      <c r="I658" s="7">
        <v>-0.1643</v>
      </c>
      <c r="J658">
        <v>450</v>
      </c>
      <c r="K658">
        <v>91350</v>
      </c>
      <c r="L658">
        <v>1774624.23</v>
      </c>
      <c r="M658">
        <v>29</v>
      </c>
      <c r="N658">
        <v>-517.5</v>
      </c>
      <c r="O658" s="7">
        <v>-0.2414</v>
      </c>
      <c r="P658" s="7">
        <v>6.3299999999999995E-2</v>
      </c>
      <c r="Q658" t="s">
        <v>31</v>
      </c>
    </row>
    <row r="659" spans="1:17">
      <c r="A659" t="s">
        <v>672</v>
      </c>
      <c r="B659" t="s">
        <v>30</v>
      </c>
      <c r="C659" s="6">
        <v>43202.48609953704</v>
      </c>
      <c r="D659">
        <v>242.9</v>
      </c>
      <c r="E659" s="6">
        <v>43203.388877314814</v>
      </c>
      <c r="F659">
        <v>134</v>
      </c>
      <c r="G659" s="7">
        <v>-0.44829999999999998</v>
      </c>
      <c r="H659">
        <v>47308.95</v>
      </c>
      <c r="I659" s="7">
        <v>0.43280000000000002</v>
      </c>
      <c r="J659">
        <v>450</v>
      </c>
      <c r="K659">
        <v>109305</v>
      </c>
      <c r="L659">
        <v>1821933.18</v>
      </c>
      <c r="M659">
        <v>50</v>
      </c>
      <c r="N659">
        <v>946.18</v>
      </c>
      <c r="O659" s="7">
        <v>-2.1600000000000001E-2</v>
      </c>
      <c r="P659" s="7">
        <v>0.44829999999999998</v>
      </c>
      <c r="Q659" t="s">
        <v>31</v>
      </c>
    </row>
    <row r="660" spans="1:17">
      <c r="A660" t="s">
        <v>163</v>
      </c>
      <c r="B660" t="s">
        <v>30</v>
      </c>
      <c r="C660" s="6">
        <v>43203.388877314814</v>
      </c>
      <c r="D660">
        <v>219.65</v>
      </c>
      <c r="E660" s="6">
        <v>43203.54859953704</v>
      </c>
      <c r="F660">
        <v>269.60000000000002</v>
      </c>
      <c r="G660" s="7">
        <v>0.22739999999999999</v>
      </c>
      <c r="H660">
        <v>-24679.13</v>
      </c>
      <c r="I660" s="7">
        <v>-0.24970000000000001</v>
      </c>
      <c r="J660">
        <v>450</v>
      </c>
      <c r="K660">
        <v>98842.5</v>
      </c>
      <c r="L660">
        <v>1797254.05</v>
      </c>
      <c r="M660">
        <v>47</v>
      </c>
      <c r="N660">
        <v>-525.09</v>
      </c>
      <c r="O660" s="7">
        <v>-0.29480000000000001</v>
      </c>
      <c r="P660" s="7">
        <v>0.27610000000000001</v>
      </c>
      <c r="Q660" t="s">
        <v>31</v>
      </c>
    </row>
    <row r="661" spans="1:17">
      <c r="A661" t="s">
        <v>171</v>
      </c>
      <c r="B661" t="s">
        <v>30</v>
      </c>
      <c r="C661" s="6">
        <v>43203.54859953704</v>
      </c>
      <c r="D661">
        <v>174.5</v>
      </c>
      <c r="E661" s="6">
        <v>43206.527766203704</v>
      </c>
      <c r="F661">
        <v>180</v>
      </c>
      <c r="G661" s="7">
        <v>3.15E-2</v>
      </c>
      <c r="H661">
        <v>-4070.25</v>
      </c>
      <c r="I661" s="7">
        <v>-5.1799999999999999E-2</v>
      </c>
      <c r="J661">
        <v>450</v>
      </c>
      <c r="K661">
        <v>78525</v>
      </c>
      <c r="L661">
        <v>1793183.8</v>
      </c>
      <c r="M661">
        <v>72</v>
      </c>
      <c r="N661">
        <v>-56.53</v>
      </c>
      <c r="O661" s="7">
        <v>-0.2029</v>
      </c>
      <c r="P661" s="7">
        <v>0.47220000000000001</v>
      </c>
      <c r="Q661" t="s">
        <v>31</v>
      </c>
    </row>
    <row r="662" spans="1:17">
      <c r="A662" t="s">
        <v>178</v>
      </c>
      <c r="B662" t="s">
        <v>30</v>
      </c>
      <c r="C662" s="6">
        <v>43206.527766203704</v>
      </c>
      <c r="D662">
        <v>178</v>
      </c>
      <c r="E662" s="6">
        <v>43207.524293981478</v>
      </c>
      <c r="F662">
        <v>120.4</v>
      </c>
      <c r="G662" s="7">
        <v>-0.3236</v>
      </c>
      <c r="H662">
        <v>24577.200000000001</v>
      </c>
      <c r="I662" s="7">
        <v>0.30680000000000002</v>
      </c>
      <c r="J662">
        <v>450</v>
      </c>
      <c r="K662">
        <v>80100</v>
      </c>
      <c r="L662">
        <v>1817761</v>
      </c>
      <c r="M662">
        <v>77</v>
      </c>
      <c r="N662">
        <v>319.18</v>
      </c>
      <c r="O662" s="7">
        <v>-0.11070000000000001</v>
      </c>
      <c r="P662" s="7">
        <v>0.56740000000000002</v>
      </c>
      <c r="Q662" t="s">
        <v>31</v>
      </c>
    </row>
    <row r="663" spans="1:17">
      <c r="A663" t="s">
        <v>170</v>
      </c>
      <c r="B663" t="s">
        <v>30</v>
      </c>
      <c r="C663" s="6">
        <v>43207.524293981478</v>
      </c>
      <c r="D663">
        <v>124.2</v>
      </c>
      <c r="E663" s="6">
        <v>43207.604155092595</v>
      </c>
      <c r="F663">
        <v>150.5</v>
      </c>
      <c r="G663" s="7">
        <v>0.21179999999999999</v>
      </c>
      <c r="H663">
        <v>-13071.15</v>
      </c>
      <c r="I663" s="7">
        <v>-0.2339</v>
      </c>
      <c r="J663">
        <v>450</v>
      </c>
      <c r="K663">
        <v>55890</v>
      </c>
      <c r="L663">
        <v>1804689.85</v>
      </c>
      <c r="M663">
        <v>24</v>
      </c>
      <c r="N663">
        <v>-544.63</v>
      </c>
      <c r="O663" s="7">
        <v>-0.23749999999999999</v>
      </c>
      <c r="P663" s="7">
        <v>0.20730000000000001</v>
      </c>
      <c r="Q663" t="s">
        <v>31</v>
      </c>
    </row>
    <row r="664" spans="1:17">
      <c r="A664" t="s">
        <v>169</v>
      </c>
      <c r="B664" t="s">
        <v>30</v>
      </c>
      <c r="C664" s="6">
        <v>43207.604155092595</v>
      </c>
      <c r="D664">
        <v>156</v>
      </c>
      <c r="E664" s="6">
        <v>43208.493043981478</v>
      </c>
      <c r="F664">
        <v>144.25</v>
      </c>
      <c r="G664" s="7">
        <v>-7.5300000000000006E-2</v>
      </c>
      <c r="H664">
        <v>3936.38</v>
      </c>
      <c r="I664" s="7">
        <v>5.6099999999999997E-2</v>
      </c>
      <c r="J664">
        <v>450</v>
      </c>
      <c r="K664">
        <v>70200</v>
      </c>
      <c r="L664">
        <v>1808626.23</v>
      </c>
      <c r="M664">
        <v>46</v>
      </c>
      <c r="N664">
        <v>85.57</v>
      </c>
      <c r="O664" s="7">
        <v>-0.19869999999999999</v>
      </c>
      <c r="P664" s="7">
        <v>0.36409999999999998</v>
      </c>
      <c r="Q664" t="s">
        <v>31</v>
      </c>
    </row>
    <row r="665" spans="1:17">
      <c r="A665" t="s">
        <v>170</v>
      </c>
      <c r="B665" t="s">
        <v>30</v>
      </c>
      <c r="C665" s="6">
        <v>43208.493043981478</v>
      </c>
      <c r="D665">
        <v>120.3</v>
      </c>
      <c r="E665" s="6">
        <v>43208.572905092595</v>
      </c>
      <c r="F665">
        <v>129.05000000000001</v>
      </c>
      <c r="G665" s="7">
        <v>7.2700000000000001E-2</v>
      </c>
      <c r="H665">
        <v>-5059.58</v>
      </c>
      <c r="I665" s="7">
        <v>-9.35E-2</v>
      </c>
      <c r="J665">
        <v>450</v>
      </c>
      <c r="K665">
        <v>54135</v>
      </c>
      <c r="L665">
        <v>1803566.65</v>
      </c>
      <c r="M665">
        <v>24</v>
      </c>
      <c r="N665">
        <v>-210.82</v>
      </c>
      <c r="O665" s="7">
        <v>-0.1022</v>
      </c>
      <c r="P665" s="7">
        <v>0.1293</v>
      </c>
      <c r="Q665" t="s">
        <v>31</v>
      </c>
    </row>
    <row r="666" spans="1:17">
      <c r="A666" t="s">
        <v>169</v>
      </c>
      <c r="B666" t="s">
        <v>30</v>
      </c>
      <c r="C666" s="6">
        <v>43208.572905092595</v>
      </c>
      <c r="D666">
        <v>118.25</v>
      </c>
      <c r="E666" s="6">
        <v>43208.57984953704</v>
      </c>
      <c r="F666">
        <v>170.4</v>
      </c>
      <c r="G666" s="7">
        <v>0.441</v>
      </c>
      <c r="H666">
        <v>-24766.43</v>
      </c>
      <c r="I666" s="7">
        <v>-0.46539999999999998</v>
      </c>
      <c r="J666">
        <v>450</v>
      </c>
      <c r="K666">
        <v>53212.5</v>
      </c>
      <c r="L666">
        <v>1778800.23</v>
      </c>
      <c r="M666">
        <v>3</v>
      </c>
      <c r="N666">
        <v>-8255.48</v>
      </c>
      <c r="O666" s="7">
        <v>-0.441</v>
      </c>
      <c r="P666" s="7">
        <v>3.5900000000000001E-2</v>
      </c>
      <c r="Q666" t="s">
        <v>31</v>
      </c>
    </row>
    <row r="667" spans="1:17">
      <c r="A667" t="s">
        <v>170</v>
      </c>
      <c r="B667" t="s">
        <v>30</v>
      </c>
      <c r="C667" s="6">
        <v>43208.57984953704</v>
      </c>
      <c r="D667">
        <v>85.75</v>
      </c>
      <c r="E667" s="6">
        <v>43209.64234953704</v>
      </c>
      <c r="F667">
        <v>0.05</v>
      </c>
      <c r="G667" s="7">
        <v>-0.99939999999999996</v>
      </c>
      <c r="H667">
        <v>38178.9</v>
      </c>
      <c r="I667" s="7">
        <v>0.98939999999999995</v>
      </c>
      <c r="J667">
        <v>450</v>
      </c>
      <c r="K667">
        <v>38587.5</v>
      </c>
      <c r="L667">
        <v>1816979.13</v>
      </c>
      <c r="M667">
        <v>96</v>
      </c>
      <c r="N667">
        <v>397.7</v>
      </c>
      <c r="O667" s="7">
        <v>-0.25480000000000003</v>
      </c>
      <c r="P667" s="7">
        <v>0.99939999999999996</v>
      </c>
      <c r="Q667" t="s">
        <v>31</v>
      </c>
    </row>
    <row r="668" spans="1:17">
      <c r="A668" t="s">
        <v>672</v>
      </c>
      <c r="B668" t="s">
        <v>30</v>
      </c>
      <c r="C668" s="6">
        <v>43209.64234953704</v>
      </c>
      <c r="D668">
        <v>170.3</v>
      </c>
      <c r="E668" s="6">
        <v>43210.388877314814</v>
      </c>
      <c r="F668">
        <v>231.9</v>
      </c>
      <c r="G668" s="7">
        <v>0.36170000000000002</v>
      </c>
      <c r="H668">
        <v>-29529.9</v>
      </c>
      <c r="I668" s="7">
        <v>-0.38529999999999998</v>
      </c>
      <c r="J668">
        <v>450</v>
      </c>
      <c r="K668">
        <v>76635</v>
      </c>
      <c r="L668">
        <v>1787449.23</v>
      </c>
      <c r="M668">
        <v>5</v>
      </c>
      <c r="N668">
        <v>-5905.98</v>
      </c>
      <c r="O668" s="7">
        <v>-0.36170000000000002</v>
      </c>
      <c r="P668" s="7">
        <v>8.5400000000000004E-2</v>
      </c>
      <c r="Q668" t="s">
        <v>31</v>
      </c>
    </row>
    <row r="669" spans="1:17">
      <c r="A669" t="s">
        <v>149</v>
      </c>
      <c r="B669" t="s">
        <v>30</v>
      </c>
      <c r="C669" s="6">
        <v>43210.388877314814</v>
      </c>
      <c r="D669">
        <v>200.7</v>
      </c>
      <c r="E669" s="6">
        <v>43210.64234953704</v>
      </c>
      <c r="F669">
        <v>205.15</v>
      </c>
      <c r="G669" s="7">
        <v>2.2200000000000001E-2</v>
      </c>
      <c r="H669">
        <v>-3828.83</v>
      </c>
      <c r="I669" s="7">
        <v>-4.24E-2</v>
      </c>
      <c r="J669">
        <v>450</v>
      </c>
      <c r="K669">
        <v>90315</v>
      </c>
      <c r="L669">
        <v>1783620.4</v>
      </c>
      <c r="M669">
        <v>74</v>
      </c>
      <c r="N669">
        <v>-51.74</v>
      </c>
      <c r="O669" s="7">
        <v>-0.3004</v>
      </c>
      <c r="P669" s="7">
        <v>0.38319999999999999</v>
      </c>
      <c r="Q669" t="s">
        <v>31</v>
      </c>
    </row>
    <row r="670" spans="1:17">
      <c r="A670" t="s">
        <v>162</v>
      </c>
      <c r="B670" t="s">
        <v>30</v>
      </c>
      <c r="C670" s="6">
        <v>43210.64234953704</v>
      </c>
      <c r="D670">
        <v>156.44999999999999</v>
      </c>
      <c r="E670" s="6">
        <v>43213.39234953704</v>
      </c>
      <c r="F670">
        <v>248.3</v>
      </c>
      <c r="G670" s="7">
        <v>0.58709999999999996</v>
      </c>
      <c r="H670">
        <v>-43153.88</v>
      </c>
      <c r="I670" s="7">
        <v>-0.61299999999999999</v>
      </c>
      <c r="J670">
        <v>450</v>
      </c>
      <c r="K670">
        <v>70402.5</v>
      </c>
      <c r="L670">
        <v>1740466.53</v>
      </c>
      <c r="M670">
        <v>6</v>
      </c>
      <c r="N670">
        <v>-7192.31</v>
      </c>
      <c r="O670" s="7">
        <v>-0.67659999999999998</v>
      </c>
      <c r="P670" s="7">
        <v>0.36080000000000001</v>
      </c>
      <c r="Q670" t="s">
        <v>31</v>
      </c>
    </row>
    <row r="671" spans="1:17">
      <c r="A671" t="s">
        <v>153</v>
      </c>
      <c r="B671" t="s">
        <v>30</v>
      </c>
      <c r="C671" s="6">
        <v>43213.39234953704</v>
      </c>
      <c r="D671">
        <v>187.1</v>
      </c>
      <c r="E671" s="6">
        <v>43213.437488425923</v>
      </c>
      <c r="F671">
        <v>223</v>
      </c>
      <c r="G671" s="7">
        <v>0.19189999999999999</v>
      </c>
      <c r="H671">
        <v>-18000.45</v>
      </c>
      <c r="I671" s="7">
        <v>-0.21379999999999999</v>
      </c>
      <c r="J671">
        <v>450</v>
      </c>
      <c r="K671">
        <v>84195</v>
      </c>
      <c r="L671">
        <v>1722466.08</v>
      </c>
      <c r="M671">
        <v>14</v>
      </c>
      <c r="N671">
        <v>-1285.75</v>
      </c>
      <c r="O671" s="7">
        <v>-0.24829999999999999</v>
      </c>
      <c r="P671" s="7">
        <v>9.7299999999999998E-2</v>
      </c>
      <c r="Q671" t="s">
        <v>31</v>
      </c>
    </row>
    <row r="672" spans="1:17">
      <c r="A672" t="s">
        <v>162</v>
      </c>
      <c r="B672" t="s">
        <v>30</v>
      </c>
      <c r="C672" s="6">
        <v>43213.437488425923</v>
      </c>
      <c r="D672">
        <v>197.95</v>
      </c>
      <c r="E672" s="6">
        <v>43214.531238425923</v>
      </c>
      <c r="F672">
        <v>172.15</v>
      </c>
      <c r="G672" s="7">
        <v>-0.1303</v>
      </c>
      <c r="H672">
        <v>9944.5499999999993</v>
      </c>
      <c r="I672" s="7">
        <v>0.1116</v>
      </c>
      <c r="J672">
        <v>450</v>
      </c>
      <c r="K672">
        <v>89077.5</v>
      </c>
      <c r="L672">
        <v>1732410.63</v>
      </c>
      <c r="M672">
        <v>105</v>
      </c>
      <c r="N672">
        <v>94.71</v>
      </c>
      <c r="O672" s="7">
        <v>-2.0500000000000001E-2</v>
      </c>
      <c r="P672" s="7">
        <v>0.47739999999999999</v>
      </c>
      <c r="Q672" t="s">
        <v>31</v>
      </c>
    </row>
    <row r="673" spans="1:17">
      <c r="A673" t="s">
        <v>149</v>
      </c>
      <c r="B673" t="s">
        <v>30</v>
      </c>
      <c r="C673" s="6">
        <v>43214.531238425923</v>
      </c>
      <c r="D673">
        <v>94.35</v>
      </c>
      <c r="E673" s="6">
        <v>43214.600682870368</v>
      </c>
      <c r="F673">
        <v>129.44999999999999</v>
      </c>
      <c r="G673" s="7">
        <v>0.372</v>
      </c>
      <c r="H673">
        <v>-16802.099999999999</v>
      </c>
      <c r="I673" s="7">
        <v>-0.3957</v>
      </c>
      <c r="J673">
        <v>450</v>
      </c>
      <c r="K673">
        <v>42457.5</v>
      </c>
      <c r="L673">
        <v>1715608.53</v>
      </c>
      <c r="M673">
        <v>21</v>
      </c>
      <c r="N673">
        <v>-800.1</v>
      </c>
      <c r="O673" s="7">
        <v>-0.39319999999999999</v>
      </c>
      <c r="P673" s="7">
        <v>6.25E-2</v>
      </c>
      <c r="Q673" t="s">
        <v>31</v>
      </c>
    </row>
    <row r="674" spans="1:17">
      <c r="A674" t="s">
        <v>150</v>
      </c>
      <c r="B674" t="s">
        <v>30</v>
      </c>
      <c r="C674" s="6">
        <v>43214.600682870368</v>
      </c>
      <c r="D674">
        <v>165.8</v>
      </c>
      <c r="E674" s="6">
        <v>43215.388877314814</v>
      </c>
      <c r="F674">
        <v>216.6</v>
      </c>
      <c r="G674" s="7">
        <v>0.30640000000000001</v>
      </c>
      <c r="H674">
        <v>-24580.799999999999</v>
      </c>
      <c r="I674" s="7">
        <v>-0.32950000000000002</v>
      </c>
      <c r="J674">
        <v>450</v>
      </c>
      <c r="K674">
        <v>74610</v>
      </c>
      <c r="L674">
        <v>1691027.73</v>
      </c>
      <c r="M674">
        <v>17</v>
      </c>
      <c r="N674">
        <v>-1445.93</v>
      </c>
      <c r="O674" s="7">
        <v>-0.30640000000000001</v>
      </c>
      <c r="P674" s="7">
        <v>0.1583</v>
      </c>
      <c r="Q674" t="s">
        <v>31</v>
      </c>
    </row>
    <row r="675" spans="1:17">
      <c r="A675" t="s">
        <v>149</v>
      </c>
      <c r="B675" t="s">
        <v>30</v>
      </c>
      <c r="C675" s="6">
        <v>43215.388877314814</v>
      </c>
      <c r="D675">
        <v>74.599999999999994</v>
      </c>
      <c r="E675" s="6">
        <v>43216.472210648149</v>
      </c>
      <c r="F675">
        <v>9.3000000000000007</v>
      </c>
      <c r="G675" s="7">
        <v>-0.87529999999999997</v>
      </c>
      <c r="H675">
        <v>29007.45</v>
      </c>
      <c r="I675" s="7">
        <v>0.86409999999999998</v>
      </c>
      <c r="J675">
        <v>450</v>
      </c>
      <c r="K675">
        <v>33570</v>
      </c>
      <c r="L675">
        <v>1720035.18</v>
      </c>
      <c r="M675">
        <v>102</v>
      </c>
      <c r="N675">
        <v>284.39</v>
      </c>
      <c r="O675" s="7">
        <v>-0.32440000000000002</v>
      </c>
      <c r="P675" s="7">
        <v>0.92830000000000001</v>
      </c>
      <c r="Q675" t="s">
        <v>31</v>
      </c>
    </row>
    <row r="676" spans="1:17">
      <c r="A676" t="s">
        <v>645</v>
      </c>
      <c r="B676" t="s">
        <v>30</v>
      </c>
      <c r="C676" s="6">
        <v>43216.472210648149</v>
      </c>
      <c r="D676">
        <v>188.95</v>
      </c>
      <c r="E676" s="6">
        <v>43217.388877314814</v>
      </c>
      <c r="F676">
        <v>64.95</v>
      </c>
      <c r="G676" s="7">
        <v>-0.65629999999999999</v>
      </c>
      <c r="H676">
        <v>54657.45</v>
      </c>
      <c r="I676" s="7">
        <v>0.64280000000000004</v>
      </c>
      <c r="J676">
        <v>450</v>
      </c>
      <c r="K676">
        <v>85027.5</v>
      </c>
      <c r="L676">
        <v>1774692.63</v>
      </c>
      <c r="M676">
        <v>54</v>
      </c>
      <c r="N676">
        <v>1012.18</v>
      </c>
      <c r="O676" s="7">
        <v>-0.1958</v>
      </c>
      <c r="P676" s="7">
        <v>0.65629999999999999</v>
      </c>
      <c r="Q676" t="s">
        <v>31</v>
      </c>
    </row>
    <row r="677" spans="1:17">
      <c r="A677" t="s">
        <v>178</v>
      </c>
      <c r="B677" t="s">
        <v>30</v>
      </c>
      <c r="C677" s="6">
        <v>43217.388877314814</v>
      </c>
      <c r="D677">
        <v>178.25</v>
      </c>
      <c r="E677" s="6">
        <v>43222.593738425923</v>
      </c>
      <c r="F677">
        <v>9.85</v>
      </c>
      <c r="G677" s="7">
        <v>-0.94469999999999998</v>
      </c>
      <c r="H677">
        <v>74933.55</v>
      </c>
      <c r="I677" s="7">
        <v>0.93420000000000003</v>
      </c>
      <c r="J677">
        <v>450</v>
      </c>
      <c r="K677">
        <v>80212.5</v>
      </c>
      <c r="L677">
        <v>1849626.18</v>
      </c>
      <c r="M677">
        <v>214</v>
      </c>
      <c r="N677">
        <v>350.16</v>
      </c>
      <c r="O677" s="7">
        <v>-0.35120000000000001</v>
      </c>
      <c r="P677" s="7">
        <v>0.9647</v>
      </c>
      <c r="Q677" t="s">
        <v>31</v>
      </c>
    </row>
    <row r="678" spans="1:17">
      <c r="A678" t="s">
        <v>166</v>
      </c>
      <c r="B678" t="s">
        <v>30</v>
      </c>
      <c r="C678" s="6">
        <v>43222.593738425923</v>
      </c>
      <c r="D678">
        <v>72.099999999999994</v>
      </c>
      <c r="E678" s="6">
        <v>43223.555543981478</v>
      </c>
      <c r="F678">
        <v>38.25</v>
      </c>
      <c r="G678" s="7">
        <v>-0.46949999999999997</v>
      </c>
      <c r="H678">
        <v>14735.92</v>
      </c>
      <c r="I678" s="7">
        <v>0.45419999999999999</v>
      </c>
      <c r="J678">
        <v>450</v>
      </c>
      <c r="K678">
        <v>32445</v>
      </c>
      <c r="L678">
        <v>1864362.1</v>
      </c>
      <c r="M678">
        <v>67</v>
      </c>
      <c r="N678">
        <v>219.94</v>
      </c>
      <c r="O678" s="7">
        <v>-0.44169999999999998</v>
      </c>
      <c r="P678" s="7">
        <v>0.80579999999999996</v>
      </c>
      <c r="Q678" t="s">
        <v>31</v>
      </c>
    </row>
    <row r="679" spans="1:17">
      <c r="A679" t="s">
        <v>660</v>
      </c>
      <c r="B679" t="s">
        <v>30</v>
      </c>
      <c r="C679" s="6">
        <v>43223.555543981478</v>
      </c>
      <c r="D679">
        <v>146</v>
      </c>
      <c r="E679" s="6">
        <v>43224.388877314814</v>
      </c>
      <c r="F679">
        <v>154.69999999999999</v>
      </c>
      <c r="G679" s="7">
        <v>5.96E-2</v>
      </c>
      <c r="H679">
        <v>-5268.15</v>
      </c>
      <c r="I679" s="7">
        <v>-8.0199999999999994E-2</v>
      </c>
      <c r="J679">
        <v>450</v>
      </c>
      <c r="K679">
        <v>65700</v>
      </c>
      <c r="L679">
        <v>1859093.95</v>
      </c>
      <c r="M679">
        <v>30</v>
      </c>
      <c r="N679">
        <v>-175.6</v>
      </c>
      <c r="O679" s="7">
        <v>-0.1983</v>
      </c>
      <c r="P679" s="7">
        <v>0.16059999999999999</v>
      </c>
      <c r="Q679" t="s">
        <v>31</v>
      </c>
    </row>
    <row r="680" spans="1:17">
      <c r="A680" t="s">
        <v>172</v>
      </c>
      <c r="B680" t="s">
        <v>30</v>
      </c>
      <c r="C680" s="6">
        <v>43224.388877314814</v>
      </c>
      <c r="D680">
        <v>154.69999999999999</v>
      </c>
      <c r="E680" s="6">
        <v>43224.489571759259</v>
      </c>
      <c r="F680">
        <v>166.9</v>
      </c>
      <c r="G680" s="7">
        <v>7.8899999999999998E-2</v>
      </c>
      <c r="H680">
        <v>-6937.2</v>
      </c>
      <c r="I680" s="7">
        <v>-9.9699999999999997E-2</v>
      </c>
      <c r="J680">
        <v>450</v>
      </c>
      <c r="K680">
        <v>69615</v>
      </c>
      <c r="L680">
        <v>1852156.75</v>
      </c>
      <c r="M680">
        <v>30</v>
      </c>
      <c r="N680">
        <v>-231.24</v>
      </c>
      <c r="O680" s="7">
        <v>-7.8899999999999998E-2</v>
      </c>
      <c r="P680" s="7">
        <v>0.19070000000000001</v>
      </c>
      <c r="Q680" t="s">
        <v>31</v>
      </c>
    </row>
    <row r="681" spans="1:17">
      <c r="A681" t="s">
        <v>168</v>
      </c>
      <c r="B681" t="s">
        <v>30</v>
      </c>
      <c r="C681" s="6">
        <v>43224.489571759259</v>
      </c>
      <c r="D681">
        <v>205.35</v>
      </c>
      <c r="E681" s="6">
        <v>43224.527766203704</v>
      </c>
      <c r="F681">
        <v>235.35</v>
      </c>
      <c r="G681" s="7">
        <v>0.14610000000000001</v>
      </c>
      <c r="H681">
        <v>-15483.15</v>
      </c>
      <c r="I681" s="7">
        <v>-0.1676</v>
      </c>
      <c r="J681">
        <v>450</v>
      </c>
      <c r="K681">
        <v>92407.5</v>
      </c>
      <c r="L681">
        <v>1836673.6</v>
      </c>
      <c r="M681">
        <v>12</v>
      </c>
      <c r="N681">
        <v>-1290.26</v>
      </c>
      <c r="O681" s="7">
        <v>-0.1663</v>
      </c>
      <c r="P681" s="7">
        <v>6.9900000000000004E-2</v>
      </c>
      <c r="Q681" t="s">
        <v>31</v>
      </c>
    </row>
    <row r="682" spans="1:17">
      <c r="A682" t="s">
        <v>172</v>
      </c>
      <c r="B682" t="s">
        <v>30</v>
      </c>
      <c r="C682" s="6">
        <v>43224.527766203704</v>
      </c>
      <c r="D682">
        <v>145.94999999999999</v>
      </c>
      <c r="E682" s="6">
        <v>43224.614571759259</v>
      </c>
      <c r="F682">
        <v>144</v>
      </c>
      <c r="G682" s="7">
        <v>-1.34E-2</v>
      </c>
      <c r="H682">
        <v>-427.28</v>
      </c>
      <c r="I682" s="7">
        <v>-6.4999999999999997E-3</v>
      </c>
      <c r="J682">
        <v>450</v>
      </c>
      <c r="K682">
        <v>65677.5</v>
      </c>
      <c r="L682">
        <v>1836246.33</v>
      </c>
      <c r="M682">
        <v>26</v>
      </c>
      <c r="N682">
        <v>-16.43</v>
      </c>
      <c r="O682" s="7">
        <v>-0.1305</v>
      </c>
      <c r="P682" s="7">
        <v>0.23230000000000001</v>
      </c>
      <c r="Q682" t="s">
        <v>31</v>
      </c>
    </row>
    <row r="683" spans="1:17">
      <c r="A683" t="s">
        <v>166</v>
      </c>
      <c r="B683" t="s">
        <v>30</v>
      </c>
      <c r="C683" s="6">
        <v>43224.614571759259</v>
      </c>
      <c r="D683">
        <v>163.6</v>
      </c>
      <c r="E683" s="6">
        <v>43227.388877314814</v>
      </c>
      <c r="F683">
        <v>235.8</v>
      </c>
      <c r="G683" s="7">
        <v>0.44130000000000003</v>
      </c>
      <c r="H683">
        <v>-34287.300000000003</v>
      </c>
      <c r="I683" s="7">
        <v>-0.4657</v>
      </c>
      <c r="J683">
        <v>450</v>
      </c>
      <c r="K683">
        <v>73620</v>
      </c>
      <c r="L683">
        <v>1801959.03</v>
      </c>
      <c r="M683">
        <v>13</v>
      </c>
      <c r="N683">
        <v>-2637.48</v>
      </c>
      <c r="O683" s="7">
        <v>-0.44130000000000003</v>
      </c>
      <c r="P683" s="7">
        <v>7.3999999999999996E-2</v>
      </c>
      <c r="Q683" t="s">
        <v>31</v>
      </c>
    </row>
    <row r="684" spans="1:17">
      <c r="A684" t="s">
        <v>167</v>
      </c>
      <c r="B684" t="s">
        <v>30</v>
      </c>
      <c r="C684" s="6">
        <v>43227.388877314814</v>
      </c>
      <c r="D684">
        <v>115.55</v>
      </c>
      <c r="E684" s="6">
        <v>43229.388877314814</v>
      </c>
      <c r="F684">
        <v>27.05</v>
      </c>
      <c r="G684" s="7">
        <v>-0.76590000000000003</v>
      </c>
      <c r="H684">
        <v>39183.300000000003</v>
      </c>
      <c r="I684" s="7">
        <v>0.75360000000000005</v>
      </c>
      <c r="J684">
        <v>450</v>
      </c>
      <c r="K684">
        <v>51997.5</v>
      </c>
      <c r="L684">
        <v>1841142.33</v>
      </c>
      <c r="M684">
        <v>155</v>
      </c>
      <c r="N684">
        <v>252.8</v>
      </c>
      <c r="O684" s="7">
        <v>-0.2016</v>
      </c>
      <c r="P684" s="7">
        <v>0.77370000000000005</v>
      </c>
      <c r="Q684" t="s">
        <v>31</v>
      </c>
    </row>
    <row r="685" spans="1:17">
      <c r="A685" t="s">
        <v>179</v>
      </c>
      <c r="B685" t="s">
        <v>30</v>
      </c>
      <c r="C685" s="6">
        <v>43229.388877314814</v>
      </c>
      <c r="D685">
        <v>76.849999999999994</v>
      </c>
      <c r="E685" s="6">
        <v>43229.420127314814</v>
      </c>
      <c r="F685">
        <v>102</v>
      </c>
      <c r="G685" s="7">
        <v>0.32729999999999998</v>
      </c>
      <c r="H685">
        <v>-12122.33</v>
      </c>
      <c r="I685" s="7">
        <v>-0.35049999999999998</v>
      </c>
      <c r="J685">
        <v>450</v>
      </c>
      <c r="K685">
        <v>34582.5</v>
      </c>
      <c r="L685">
        <v>1829020</v>
      </c>
      <c r="M685">
        <v>10</v>
      </c>
      <c r="N685">
        <v>-1212.23</v>
      </c>
      <c r="O685" s="7">
        <v>-0.32729999999999998</v>
      </c>
      <c r="P685" s="7">
        <v>0.1522</v>
      </c>
      <c r="Q685" t="s">
        <v>31</v>
      </c>
    </row>
    <row r="686" spans="1:17">
      <c r="A686" t="s">
        <v>192</v>
      </c>
      <c r="B686" t="s">
        <v>30</v>
      </c>
      <c r="C686" s="6">
        <v>43229.54859953704</v>
      </c>
      <c r="D686">
        <v>149.30000000000001</v>
      </c>
      <c r="E686" s="6">
        <v>43230.628460648149</v>
      </c>
      <c r="F686">
        <v>38.450000000000003</v>
      </c>
      <c r="G686" s="7">
        <v>-0.74250000000000005</v>
      </c>
      <c r="H686">
        <v>49037.63</v>
      </c>
      <c r="I686" s="7">
        <v>0.72989999999999999</v>
      </c>
      <c r="J686">
        <v>450</v>
      </c>
      <c r="K686">
        <v>67185</v>
      </c>
      <c r="L686">
        <v>1878057.63</v>
      </c>
      <c r="M686">
        <v>101</v>
      </c>
      <c r="N686">
        <v>485.52</v>
      </c>
      <c r="O686" s="7">
        <v>-4.7199999999999999E-2</v>
      </c>
      <c r="P686" s="7">
        <v>0.93300000000000005</v>
      </c>
      <c r="Q686" t="s">
        <v>31</v>
      </c>
    </row>
    <row r="687" spans="1:17">
      <c r="A687" t="s">
        <v>673</v>
      </c>
      <c r="B687" t="s">
        <v>30</v>
      </c>
      <c r="C687" s="6">
        <v>43230.631932870368</v>
      </c>
      <c r="D687">
        <v>246</v>
      </c>
      <c r="E687" s="6">
        <v>43230.638877314814</v>
      </c>
      <c r="F687">
        <v>273.64999999999998</v>
      </c>
      <c r="G687" s="7">
        <v>0.1124</v>
      </c>
      <c r="H687">
        <v>-14780.92</v>
      </c>
      <c r="I687" s="7">
        <v>-0.13350000000000001</v>
      </c>
      <c r="J687">
        <v>450</v>
      </c>
      <c r="K687">
        <v>110700</v>
      </c>
      <c r="L687">
        <v>1863276.7</v>
      </c>
      <c r="M687">
        <v>3</v>
      </c>
      <c r="N687">
        <v>-4926.97</v>
      </c>
      <c r="O687" s="7">
        <v>-0.1124</v>
      </c>
      <c r="P687" s="7">
        <v>1.52E-2</v>
      </c>
      <c r="Q687" t="s">
        <v>31</v>
      </c>
    </row>
    <row r="688" spans="1:17">
      <c r="A688" t="s">
        <v>674</v>
      </c>
      <c r="B688" t="s">
        <v>30</v>
      </c>
      <c r="C688" s="6">
        <v>43230.638877314814</v>
      </c>
      <c r="D688">
        <v>231</v>
      </c>
      <c r="E688" s="6">
        <v>43231.388877314814</v>
      </c>
      <c r="F688">
        <v>264.7</v>
      </c>
      <c r="G688" s="7">
        <v>0.1459</v>
      </c>
      <c r="H688">
        <v>-17395.650000000001</v>
      </c>
      <c r="I688" s="7">
        <v>-0.1673</v>
      </c>
      <c r="J688">
        <v>450</v>
      </c>
      <c r="K688">
        <v>103950</v>
      </c>
      <c r="L688">
        <v>1845881.05</v>
      </c>
      <c r="M688">
        <v>6</v>
      </c>
      <c r="N688">
        <v>-2899.28</v>
      </c>
      <c r="O688" s="7">
        <v>-0.1459</v>
      </c>
      <c r="P688" s="7">
        <v>6.93E-2</v>
      </c>
      <c r="Q688" t="s">
        <v>31</v>
      </c>
    </row>
    <row r="689" spans="1:17">
      <c r="A689" t="s">
        <v>193</v>
      </c>
      <c r="B689" t="s">
        <v>30</v>
      </c>
      <c r="C689" s="6">
        <v>43231.388877314814</v>
      </c>
      <c r="D689">
        <v>214.85</v>
      </c>
      <c r="E689" s="6">
        <v>43231.430543981478</v>
      </c>
      <c r="F689">
        <v>221.4</v>
      </c>
      <c r="G689" s="7">
        <v>3.0499999999999999E-2</v>
      </c>
      <c r="H689">
        <v>-4910.63</v>
      </c>
      <c r="I689" s="7">
        <v>-5.0799999999999998E-2</v>
      </c>
      <c r="J689">
        <v>450</v>
      </c>
      <c r="K689">
        <v>96682.5</v>
      </c>
      <c r="L689">
        <v>1840970.43</v>
      </c>
      <c r="M689">
        <v>13</v>
      </c>
      <c r="N689">
        <v>-377.74</v>
      </c>
      <c r="O689" s="7">
        <v>-9.6100000000000005E-2</v>
      </c>
      <c r="P689" s="7">
        <v>0.12470000000000001</v>
      </c>
      <c r="Q689" t="s">
        <v>31</v>
      </c>
    </row>
    <row r="690" spans="1:17">
      <c r="A690" t="s">
        <v>192</v>
      </c>
      <c r="B690" t="s">
        <v>30</v>
      </c>
      <c r="C690" s="6">
        <v>43231.430543981478</v>
      </c>
      <c r="D690">
        <v>254.65</v>
      </c>
      <c r="E690" s="6">
        <v>43234.513877314814</v>
      </c>
      <c r="F690">
        <v>154.05000000000001</v>
      </c>
      <c r="G690" s="7">
        <v>-0.39510000000000001</v>
      </c>
      <c r="H690">
        <v>43430.85</v>
      </c>
      <c r="I690" s="7">
        <v>0.379</v>
      </c>
      <c r="J690">
        <v>450</v>
      </c>
      <c r="K690">
        <v>114592.5</v>
      </c>
      <c r="L690">
        <v>1884401.28</v>
      </c>
      <c r="M690">
        <v>102</v>
      </c>
      <c r="N690">
        <v>425.79</v>
      </c>
      <c r="O690" s="7">
        <v>-0.1363</v>
      </c>
      <c r="P690" s="7">
        <v>0.64700000000000002</v>
      </c>
      <c r="Q690" t="s">
        <v>31</v>
      </c>
    </row>
    <row r="691" spans="1:17">
      <c r="A691" t="s">
        <v>194</v>
      </c>
      <c r="B691" t="s">
        <v>30</v>
      </c>
      <c r="C691" s="6">
        <v>43234.513877314814</v>
      </c>
      <c r="D691">
        <v>215.55</v>
      </c>
      <c r="E691" s="6">
        <v>43234.614571759259</v>
      </c>
      <c r="F691">
        <v>260.10000000000002</v>
      </c>
      <c r="G691" s="7">
        <v>0.20669999999999999</v>
      </c>
      <c r="H691">
        <v>-22187.93</v>
      </c>
      <c r="I691" s="7">
        <v>-0.22869999999999999</v>
      </c>
      <c r="J691">
        <v>450</v>
      </c>
      <c r="K691">
        <v>96997.5</v>
      </c>
      <c r="L691">
        <v>1862213.35</v>
      </c>
      <c r="M691">
        <v>30</v>
      </c>
      <c r="N691">
        <v>-739.6</v>
      </c>
      <c r="O691" s="7">
        <v>-0.21529999999999999</v>
      </c>
      <c r="P691" s="7">
        <v>8.6800000000000002E-2</v>
      </c>
      <c r="Q691" t="s">
        <v>31</v>
      </c>
    </row>
    <row r="692" spans="1:17">
      <c r="A692" t="s">
        <v>195</v>
      </c>
      <c r="B692" t="s">
        <v>30</v>
      </c>
      <c r="C692" s="6">
        <v>43234.614571759259</v>
      </c>
      <c r="D692">
        <v>244.6</v>
      </c>
      <c r="E692" s="6">
        <v>43235.552071759259</v>
      </c>
      <c r="F692">
        <v>92.3</v>
      </c>
      <c r="G692" s="7">
        <v>-0.62260000000000004</v>
      </c>
      <c r="H692">
        <v>67018.95</v>
      </c>
      <c r="I692" s="7">
        <v>0.6089</v>
      </c>
      <c r="J692">
        <v>450</v>
      </c>
      <c r="K692">
        <v>110070</v>
      </c>
      <c r="L692">
        <v>1929232.3</v>
      </c>
      <c r="M692">
        <v>60</v>
      </c>
      <c r="N692">
        <v>1116.98</v>
      </c>
      <c r="O692" s="7">
        <v>-0.11550000000000001</v>
      </c>
      <c r="P692" s="7">
        <v>0.88160000000000005</v>
      </c>
      <c r="Q692" t="s">
        <v>31</v>
      </c>
    </row>
    <row r="693" spans="1:17">
      <c r="A693" t="s">
        <v>183</v>
      </c>
      <c r="B693" t="s">
        <v>30</v>
      </c>
      <c r="C693" s="6">
        <v>43235.552071759259</v>
      </c>
      <c r="D693">
        <v>131.30000000000001</v>
      </c>
      <c r="E693" s="6">
        <v>43237.645821759259</v>
      </c>
      <c r="F693">
        <v>0.05</v>
      </c>
      <c r="G693" s="7">
        <v>-0.99960000000000004</v>
      </c>
      <c r="H693">
        <v>58471.43</v>
      </c>
      <c r="I693" s="7">
        <v>0.98960000000000004</v>
      </c>
      <c r="J693">
        <v>450</v>
      </c>
      <c r="K693">
        <v>59085</v>
      </c>
      <c r="L693">
        <v>1987703.73</v>
      </c>
      <c r="M693">
        <v>182</v>
      </c>
      <c r="N693">
        <v>321.27</v>
      </c>
      <c r="O693" s="7">
        <v>-0.32640000000000002</v>
      </c>
      <c r="P693" s="7">
        <v>0.99960000000000004</v>
      </c>
      <c r="Q693" t="s">
        <v>31</v>
      </c>
    </row>
    <row r="694" spans="1:17">
      <c r="A694" t="s">
        <v>179</v>
      </c>
      <c r="B694" t="s">
        <v>30</v>
      </c>
      <c r="C694" s="6">
        <v>43238.388877314814</v>
      </c>
      <c r="D694">
        <v>186</v>
      </c>
      <c r="E694" s="6">
        <v>43241.388877314814</v>
      </c>
      <c r="F694">
        <v>133.69999999999999</v>
      </c>
      <c r="G694" s="7">
        <v>-0.28120000000000001</v>
      </c>
      <c r="H694">
        <v>22096.35</v>
      </c>
      <c r="I694" s="7">
        <v>0.26400000000000001</v>
      </c>
      <c r="J694">
        <v>450</v>
      </c>
      <c r="K694">
        <v>83700</v>
      </c>
      <c r="L694">
        <v>2009800.08</v>
      </c>
      <c r="M694">
        <v>78</v>
      </c>
      <c r="N694">
        <v>283.29000000000002</v>
      </c>
      <c r="O694" s="7">
        <v>-0.10730000000000001</v>
      </c>
      <c r="P694" s="7">
        <v>0.47849999999999998</v>
      </c>
      <c r="Q694" t="s">
        <v>31</v>
      </c>
    </row>
    <row r="695" spans="1:17">
      <c r="A695" t="s">
        <v>173</v>
      </c>
      <c r="B695" t="s">
        <v>30</v>
      </c>
      <c r="C695" s="6">
        <v>43241.388877314814</v>
      </c>
      <c r="D695">
        <v>164.45</v>
      </c>
      <c r="E695" s="6">
        <v>43241.42359953704</v>
      </c>
      <c r="F695">
        <v>178.8</v>
      </c>
      <c r="G695" s="7">
        <v>8.7300000000000003E-2</v>
      </c>
      <c r="H695">
        <v>-8002.13</v>
      </c>
      <c r="I695" s="7">
        <v>-0.1081</v>
      </c>
      <c r="J695">
        <v>450</v>
      </c>
      <c r="K695">
        <v>74002.5</v>
      </c>
      <c r="L695">
        <v>2001797.95</v>
      </c>
      <c r="M695">
        <v>11</v>
      </c>
      <c r="N695">
        <v>-727.47</v>
      </c>
      <c r="O695" s="7">
        <v>-0.14929999999999999</v>
      </c>
      <c r="P695" s="7">
        <v>0.42199999999999999</v>
      </c>
      <c r="Q695" t="s">
        <v>31</v>
      </c>
    </row>
    <row r="696" spans="1:17">
      <c r="A696" t="s">
        <v>177</v>
      </c>
      <c r="B696" t="s">
        <v>30</v>
      </c>
      <c r="C696" s="6">
        <v>43241.42359953704</v>
      </c>
      <c r="D696">
        <v>159.19999999999999</v>
      </c>
      <c r="E696" s="6">
        <v>43242.409710648149</v>
      </c>
      <c r="F696">
        <v>124.4</v>
      </c>
      <c r="G696" s="7">
        <v>-0.21859999999999999</v>
      </c>
      <c r="H696">
        <v>14383.8</v>
      </c>
      <c r="I696" s="7">
        <v>0.20080000000000001</v>
      </c>
      <c r="J696">
        <v>450</v>
      </c>
      <c r="K696">
        <v>71640</v>
      </c>
      <c r="L696">
        <v>2016181.75</v>
      </c>
      <c r="M696">
        <v>74</v>
      </c>
      <c r="N696">
        <v>194.38</v>
      </c>
      <c r="O696" s="7">
        <v>-1.29E-2</v>
      </c>
      <c r="P696" s="7">
        <v>0.54110000000000003</v>
      </c>
      <c r="Q696" t="s">
        <v>31</v>
      </c>
    </row>
    <row r="697" spans="1:17">
      <c r="A697" t="s">
        <v>173</v>
      </c>
      <c r="B697" t="s">
        <v>30</v>
      </c>
      <c r="C697" s="6">
        <v>43242.409710648149</v>
      </c>
      <c r="D697">
        <v>137.9</v>
      </c>
      <c r="E697" s="6">
        <v>43242.468738425923</v>
      </c>
      <c r="F697">
        <v>214.75</v>
      </c>
      <c r="G697" s="7">
        <v>0.55730000000000002</v>
      </c>
      <c r="H697">
        <v>-36169.42</v>
      </c>
      <c r="I697" s="7">
        <v>-0.58289999999999997</v>
      </c>
      <c r="J697">
        <v>450</v>
      </c>
      <c r="K697">
        <v>62055</v>
      </c>
      <c r="L697">
        <v>1980012.33</v>
      </c>
      <c r="M697">
        <v>18</v>
      </c>
      <c r="N697">
        <v>-2009.41</v>
      </c>
      <c r="O697" s="7">
        <v>-0.55730000000000002</v>
      </c>
      <c r="P697" s="7">
        <v>0.2223</v>
      </c>
      <c r="Q697" t="s">
        <v>31</v>
      </c>
    </row>
    <row r="698" spans="1:17">
      <c r="A698" t="s">
        <v>176</v>
      </c>
      <c r="B698" t="s">
        <v>30</v>
      </c>
      <c r="C698" s="6">
        <v>43242.468738425923</v>
      </c>
      <c r="D698">
        <v>164</v>
      </c>
      <c r="E698" s="6">
        <v>43242.583321759259</v>
      </c>
      <c r="F698">
        <v>201.2</v>
      </c>
      <c r="G698" s="7">
        <v>0.2268</v>
      </c>
      <c r="H698">
        <v>-18383.400000000001</v>
      </c>
      <c r="I698" s="7">
        <v>-0.24909999999999999</v>
      </c>
      <c r="J698">
        <v>450</v>
      </c>
      <c r="K698">
        <v>73800</v>
      </c>
      <c r="L698">
        <v>1961628.93</v>
      </c>
      <c r="M698">
        <v>34</v>
      </c>
      <c r="N698">
        <v>-540.69000000000005</v>
      </c>
      <c r="O698" s="7">
        <v>-0.49630000000000002</v>
      </c>
      <c r="P698" s="7">
        <v>7.9600000000000004E-2</v>
      </c>
      <c r="Q698" t="s">
        <v>31</v>
      </c>
    </row>
    <row r="699" spans="1:17">
      <c r="A699" t="s">
        <v>175</v>
      </c>
      <c r="B699" t="s">
        <v>30</v>
      </c>
      <c r="C699" s="6">
        <v>43242.583321759259</v>
      </c>
      <c r="D699">
        <v>111.25</v>
      </c>
      <c r="E699" s="6">
        <v>43242.607627314814</v>
      </c>
      <c r="F699">
        <v>123.35</v>
      </c>
      <c r="G699" s="7">
        <v>0.10879999999999999</v>
      </c>
      <c r="H699">
        <v>-6500.7</v>
      </c>
      <c r="I699" s="7">
        <v>-0.12989999999999999</v>
      </c>
      <c r="J699">
        <v>450</v>
      </c>
      <c r="K699">
        <v>50062.5</v>
      </c>
      <c r="L699">
        <v>1955128.23</v>
      </c>
      <c r="M699">
        <v>8</v>
      </c>
      <c r="N699">
        <v>-812.59</v>
      </c>
      <c r="O699" s="7">
        <v>-0.10879999999999999</v>
      </c>
      <c r="P699" s="7">
        <v>0.26340000000000002</v>
      </c>
      <c r="Q699" t="s">
        <v>31</v>
      </c>
    </row>
    <row r="700" spans="1:17">
      <c r="A700" t="s">
        <v>174</v>
      </c>
      <c r="B700" t="s">
        <v>30</v>
      </c>
      <c r="C700" s="6">
        <v>43242.607627314814</v>
      </c>
      <c r="D700">
        <v>116</v>
      </c>
      <c r="E700" s="6">
        <v>43243.402766203704</v>
      </c>
      <c r="F700">
        <v>101.8</v>
      </c>
      <c r="G700" s="7">
        <v>-0.12239999999999999</v>
      </c>
      <c r="H700">
        <v>5409.9</v>
      </c>
      <c r="I700" s="7">
        <v>0.1036</v>
      </c>
      <c r="J700">
        <v>450</v>
      </c>
      <c r="K700">
        <v>52200</v>
      </c>
      <c r="L700">
        <v>1960538.13</v>
      </c>
      <c r="M700">
        <v>19</v>
      </c>
      <c r="N700">
        <v>284.73</v>
      </c>
      <c r="O700" s="7">
        <v>-0.20219999999999999</v>
      </c>
      <c r="P700" s="7">
        <v>0.38750000000000001</v>
      </c>
      <c r="Q700" t="s">
        <v>31</v>
      </c>
    </row>
    <row r="701" spans="1:17">
      <c r="A701" t="s">
        <v>173</v>
      </c>
      <c r="B701" t="s">
        <v>30</v>
      </c>
      <c r="C701" s="6">
        <v>43243.402766203704</v>
      </c>
      <c r="D701">
        <v>157.9</v>
      </c>
      <c r="E701" s="6">
        <v>43243.576377314814</v>
      </c>
      <c r="F701">
        <v>164.35</v>
      </c>
      <c r="G701" s="7">
        <v>4.0800000000000003E-2</v>
      </c>
      <c r="H701">
        <v>-4352.63</v>
      </c>
      <c r="I701" s="7">
        <v>-6.13E-2</v>
      </c>
      <c r="J701">
        <v>450</v>
      </c>
      <c r="K701">
        <v>71055</v>
      </c>
      <c r="L701">
        <v>1956185.5</v>
      </c>
      <c r="M701">
        <v>51</v>
      </c>
      <c r="N701">
        <v>-85.35</v>
      </c>
      <c r="O701" s="7">
        <v>-0.33189999999999997</v>
      </c>
      <c r="P701" s="7">
        <v>0.27989999999999998</v>
      </c>
      <c r="Q701" t="s">
        <v>31</v>
      </c>
    </row>
    <row r="702" spans="1:17">
      <c r="A702" t="s">
        <v>174</v>
      </c>
      <c r="B702" t="s">
        <v>30</v>
      </c>
      <c r="C702" s="6">
        <v>43243.576377314814</v>
      </c>
      <c r="D702">
        <v>68.25</v>
      </c>
      <c r="E702" s="6">
        <v>43244.461793981478</v>
      </c>
      <c r="F702">
        <v>16.25</v>
      </c>
      <c r="G702" s="7">
        <v>-0.76190000000000002</v>
      </c>
      <c r="H702">
        <v>23019.75</v>
      </c>
      <c r="I702" s="7">
        <v>0.74950000000000006</v>
      </c>
      <c r="J702">
        <v>450</v>
      </c>
      <c r="K702">
        <v>30712.5</v>
      </c>
      <c r="L702">
        <v>1979205.25</v>
      </c>
      <c r="M702">
        <v>45</v>
      </c>
      <c r="N702">
        <v>511.55</v>
      </c>
      <c r="O702" s="7">
        <v>-0.1421</v>
      </c>
      <c r="P702" s="7">
        <v>0.90329999999999999</v>
      </c>
      <c r="Q702" t="s">
        <v>31</v>
      </c>
    </row>
    <row r="703" spans="1:17">
      <c r="A703" t="s">
        <v>657</v>
      </c>
      <c r="B703" t="s">
        <v>30</v>
      </c>
      <c r="C703" s="6">
        <v>43244.461793981478</v>
      </c>
      <c r="D703">
        <v>181.3</v>
      </c>
      <c r="E703" s="6">
        <v>43245.388877314814</v>
      </c>
      <c r="F703">
        <v>57.3</v>
      </c>
      <c r="G703" s="7">
        <v>-0.68389999999999995</v>
      </c>
      <c r="H703">
        <v>54726.3</v>
      </c>
      <c r="I703" s="7">
        <v>0.67079999999999995</v>
      </c>
      <c r="J703">
        <v>450</v>
      </c>
      <c r="K703">
        <v>81585</v>
      </c>
      <c r="L703">
        <v>2033931.55</v>
      </c>
      <c r="M703">
        <v>57</v>
      </c>
      <c r="N703">
        <v>960.11</v>
      </c>
      <c r="O703" s="7">
        <v>-6.1800000000000001E-2</v>
      </c>
      <c r="P703" s="7">
        <v>0.68389999999999995</v>
      </c>
      <c r="Q703" t="s">
        <v>31</v>
      </c>
    </row>
    <row r="704" spans="1:17">
      <c r="A704" t="s">
        <v>181</v>
      </c>
      <c r="B704" t="s">
        <v>30</v>
      </c>
      <c r="C704" s="6">
        <v>43245.388877314814</v>
      </c>
      <c r="D704">
        <v>193.9</v>
      </c>
      <c r="E704" s="6">
        <v>43249.39234953704</v>
      </c>
      <c r="F704">
        <v>33.200000000000003</v>
      </c>
      <c r="G704" s="7">
        <v>-0.82879999999999998</v>
      </c>
      <c r="H704">
        <v>71293.05</v>
      </c>
      <c r="I704" s="7">
        <v>0.81710000000000005</v>
      </c>
      <c r="J704">
        <v>450</v>
      </c>
      <c r="K704">
        <v>87255</v>
      </c>
      <c r="L704">
        <v>2105224.6</v>
      </c>
      <c r="M704">
        <v>156</v>
      </c>
      <c r="N704">
        <v>457.01</v>
      </c>
      <c r="O704" s="7">
        <v>-0.20760000000000001</v>
      </c>
      <c r="P704" s="7">
        <v>0.89970000000000006</v>
      </c>
      <c r="Q704" t="s">
        <v>31</v>
      </c>
    </row>
    <row r="705" spans="1:17">
      <c r="A705" t="s">
        <v>182</v>
      </c>
      <c r="B705" t="s">
        <v>30</v>
      </c>
      <c r="C705" s="6">
        <v>43249.39234953704</v>
      </c>
      <c r="D705">
        <v>80.099999999999994</v>
      </c>
      <c r="E705" s="6">
        <v>43250.538182870368</v>
      </c>
      <c r="F705">
        <v>25.2</v>
      </c>
      <c r="G705" s="7">
        <v>-0.68540000000000001</v>
      </c>
      <c r="H705">
        <v>24231.15</v>
      </c>
      <c r="I705" s="7">
        <v>0.67220000000000002</v>
      </c>
      <c r="J705">
        <v>450</v>
      </c>
      <c r="K705">
        <v>36045</v>
      </c>
      <c r="L705">
        <v>2129455.75</v>
      </c>
      <c r="M705">
        <v>120</v>
      </c>
      <c r="N705">
        <v>201.93</v>
      </c>
      <c r="O705" s="7">
        <v>-0.54</v>
      </c>
      <c r="P705" s="7">
        <v>0.90639999999999998</v>
      </c>
      <c r="Q705" t="s">
        <v>31</v>
      </c>
    </row>
    <row r="706" spans="1:17">
      <c r="A706" t="s">
        <v>196</v>
      </c>
      <c r="B706" t="s">
        <v>30</v>
      </c>
      <c r="C706" s="6">
        <v>43250.538182870368</v>
      </c>
      <c r="D706">
        <v>171</v>
      </c>
      <c r="E706" s="6">
        <v>43251.645821759259</v>
      </c>
      <c r="F706">
        <v>0.1</v>
      </c>
      <c r="G706" s="7">
        <v>-0.99939999999999996</v>
      </c>
      <c r="H706">
        <v>76135.05</v>
      </c>
      <c r="I706" s="7">
        <v>0.98939999999999995</v>
      </c>
      <c r="J706">
        <v>450</v>
      </c>
      <c r="K706">
        <v>76950</v>
      </c>
      <c r="L706">
        <v>2205590.7999999998</v>
      </c>
      <c r="M706">
        <v>109</v>
      </c>
      <c r="N706">
        <v>698.49</v>
      </c>
      <c r="O706" s="7">
        <v>-0.60229999999999995</v>
      </c>
      <c r="P706" s="7">
        <v>0.99970000000000003</v>
      </c>
      <c r="Q706" t="s">
        <v>31</v>
      </c>
    </row>
    <row r="707" spans="1:17">
      <c r="A707" t="s">
        <v>184</v>
      </c>
      <c r="B707" t="s">
        <v>30</v>
      </c>
      <c r="C707" s="6">
        <v>43252.388877314814</v>
      </c>
      <c r="D707">
        <v>324.85000000000002</v>
      </c>
      <c r="E707" s="6">
        <v>43252.513877314814</v>
      </c>
      <c r="F707">
        <v>403.3</v>
      </c>
      <c r="G707" s="7">
        <v>0.24149999999999999</v>
      </c>
      <c r="H707">
        <v>-38579.17</v>
      </c>
      <c r="I707" s="7">
        <v>-0.26390000000000002</v>
      </c>
      <c r="J707">
        <v>450</v>
      </c>
      <c r="K707">
        <v>146182.5</v>
      </c>
      <c r="L707">
        <v>2167011.63</v>
      </c>
      <c r="M707">
        <v>37</v>
      </c>
      <c r="N707">
        <v>-1042.68</v>
      </c>
      <c r="O707" s="7">
        <v>-0.29909999999999998</v>
      </c>
      <c r="P707" s="7">
        <v>0.1484</v>
      </c>
      <c r="Q707" t="s">
        <v>31</v>
      </c>
    </row>
    <row r="708" spans="1:17">
      <c r="A708" t="s">
        <v>184</v>
      </c>
      <c r="B708" t="s">
        <v>30</v>
      </c>
      <c r="C708" s="6">
        <v>43255.388877314814</v>
      </c>
      <c r="D708">
        <v>294.05</v>
      </c>
      <c r="E708" s="6">
        <v>43255.399293981478</v>
      </c>
      <c r="F708">
        <v>415.15</v>
      </c>
      <c r="G708" s="7">
        <v>0.4118</v>
      </c>
      <c r="H708">
        <v>-57686.400000000001</v>
      </c>
      <c r="I708" s="7">
        <v>-0.436</v>
      </c>
      <c r="J708">
        <v>450</v>
      </c>
      <c r="K708">
        <v>132322.5</v>
      </c>
      <c r="L708">
        <v>2109325.23</v>
      </c>
      <c r="M708">
        <v>4</v>
      </c>
      <c r="N708">
        <v>-14421.6</v>
      </c>
      <c r="O708" s="7">
        <v>-0.4118</v>
      </c>
      <c r="P708" s="7">
        <v>0.33410000000000001</v>
      </c>
      <c r="Q708" t="s">
        <v>31</v>
      </c>
    </row>
    <row r="709" spans="1:17">
      <c r="A709" t="s">
        <v>197</v>
      </c>
      <c r="B709" t="s">
        <v>30</v>
      </c>
      <c r="C709" s="6">
        <v>43255.399293981478</v>
      </c>
      <c r="D709">
        <v>181.75</v>
      </c>
      <c r="E709" s="6">
        <v>43256.624988425923</v>
      </c>
      <c r="F709">
        <v>50.5</v>
      </c>
      <c r="G709" s="7">
        <v>-0.72209999999999996</v>
      </c>
      <c r="H709">
        <v>58017.38</v>
      </c>
      <c r="I709" s="7">
        <v>0.70940000000000003</v>
      </c>
      <c r="J709">
        <v>450</v>
      </c>
      <c r="K709">
        <v>81787.5</v>
      </c>
      <c r="L709">
        <v>2167342.6</v>
      </c>
      <c r="M709">
        <v>143</v>
      </c>
      <c r="N709">
        <v>405.72</v>
      </c>
      <c r="O709" s="7">
        <v>-0.18240000000000001</v>
      </c>
      <c r="P709" s="7">
        <v>0.82310000000000005</v>
      </c>
      <c r="Q709" t="s">
        <v>31</v>
      </c>
    </row>
    <row r="710" spans="1:17">
      <c r="A710" t="s">
        <v>196</v>
      </c>
      <c r="B710" t="s">
        <v>30</v>
      </c>
      <c r="C710" s="6">
        <v>43256.624988425923</v>
      </c>
      <c r="D710">
        <v>187.2</v>
      </c>
      <c r="E710" s="6">
        <v>43257.61109953704</v>
      </c>
      <c r="F710">
        <v>213.65</v>
      </c>
      <c r="G710" s="7">
        <v>0.14130000000000001</v>
      </c>
      <c r="H710">
        <v>-13706.33</v>
      </c>
      <c r="I710" s="7">
        <v>-0.16270000000000001</v>
      </c>
      <c r="J710">
        <v>450</v>
      </c>
      <c r="K710">
        <v>84240</v>
      </c>
      <c r="L710">
        <v>2153636.2799999998</v>
      </c>
      <c r="M710">
        <v>74</v>
      </c>
      <c r="N710">
        <v>-185.22</v>
      </c>
      <c r="O710" s="7">
        <v>-0.28100000000000003</v>
      </c>
      <c r="P710" s="7">
        <v>0.43719999999999998</v>
      </c>
      <c r="Q710" t="s">
        <v>31</v>
      </c>
    </row>
    <row r="711" spans="1:17">
      <c r="A711" t="s">
        <v>193</v>
      </c>
      <c r="B711" t="s">
        <v>30</v>
      </c>
      <c r="C711" s="6">
        <v>43257.61109953704</v>
      </c>
      <c r="D711">
        <v>105.6</v>
      </c>
      <c r="E711" s="6">
        <v>43257.624988425923</v>
      </c>
      <c r="F711">
        <v>225.05</v>
      </c>
      <c r="G711" s="7">
        <v>1.1312</v>
      </c>
      <c r="H711">
        <v>-55240.43</v>
      </c>
      <c r="I711" s="7">
        <v>-1.1625000000000001</v>
      </c>
      <c r="J711">
        <v>450</v>
      </c>
      <c r="K711">
        <v>47520</v>
      </c>
      <c r="L711">
        <v>2098395.85</v>
      </c>
      <c r="M711">
        <v>5</v>
      </c>
      <c r="N711">
        <v>-11048.09</v>
      </c>
      <c r="O711" s="7">
        <v>-1.1312</v>
      </c>
      <c r="P711" s="7">
        <v>0.13450000000000001</v>
      </c>
      <c r="Q711" t="s">
        <v>31</v>
      </c>
    </row>
    <row r="712" spans="1:17">
      <c r="A712" t="s">
        <v>198</v>
      </c>
      <c r="B712" t="s">
        <v>30</v>
      </c>
      <c r="C712" s="6">
        <v>43257.624988425923</v>
      </c>
      <c r="D712">
        <v>115.4</v>
      </c>
      <c r="E712" s="6">
        <v>43258.635405092595</v>
      </c>
      <c r="F712">
        <v>0.35</v>
      </c>
      <c r="G712" s="7">
        <v>-0.997</v>
      </c>
      <c r="H712">
        <v>51251.63</v>
      </c>
      <c r="I712" s="7">
        <v>0.9869</v>
      </c>
      <c r="J712">
        <v>450</v>
      </c>
      <c r="K712">
        <v>51930</v>
      </c>
      <c r="L712">
        <v>2149647.48</v>
      </c>
      <c r="M712">
        <v>81</v>
      </c>
      <c r="N712">
        <v>632.74</v>
      </c>
      <c r="O712" s="7">
        <v>-0.56850000000000001</v>
      </c>
      <c r="P712" s="7">
        <v>0.997</v>
      </c>
      <c r="Q712" t="s">
        <v>31</v>
      </c>
    </row>
    <row r="713" spans="1:17">
      <c r="A713" t="s">
        <v>675</v>
      </c>
      <c r="B713" t="s">
        <v>30</v>
      </c>
      <c r="C713" s="6">
        <v>43258.635405092595</v>
      </c>
      <c r="D713">
        <v>217.6</v>
      </c>
      <c r="E713" s="6">
        <v>43259.388877314814</v>
      </c>
      <c r="F713">
        <v>151.15</v>
      </c>
      <c r="G713" s="7">
        <v>-0.3054</v>
      </c>
      <c r="H713">
        <v>28243.119999999999</v>
      </c>
      <c r="I713" s="7">
        <v>0.28839999999999999</v>
      </c>
      <c r="J713">
        <v>450</v>
      </c>
      <c r="K713">
        <v>97920</v>
      </c>
      <c r="L713">
        <v>2177890.6</v>
      </c>
      <c r="M713">
        <v>7</v>
      </c>
      <c r="N713">
        <v>4034.73</v>
      </c>
      <c r="O713" s="7">
        <v>-5.7200000000000001E-2</v>
      </c>
      <c r="P713" s="7">
        <v>0.30719999999999997</v>
      </c>
      <c r="Q713" t="s">
        <v>31</v>
      </c>
    </row>
    <row r="714" spans="1:17">
      <c r="A714" t="s">
        <v>194</v>
      </c>
      <c r="B714" t="s">
        <v>30</v>
      </c>
      <c r="C714" s="6">
        <v>43259.388877314814</v>
      </c>
      <c r="D714">
        <v>195.75</v>
      </c>
      <c r="E714" s="6">
        <v>43259.628460648149</v>
      </c>
      <c r="F714">
        <v>221.25</v>
      </c>
      <c r="G714" s="7">
        <v>0.1303</v>
      </c>
      <c r="H714">
        <v>-13351.5</v>
      </c>
      <c r="I714" s="7">
        <v>-0.15160000000000001</v>
      </c>
      <c r="J714">
        <v>450</v>
      </c>
      <c r="K714">
        <v>88087.5</v>
      </c>
      <c r="L714">
        <v>2164539.1</v>
      </c>
      <c r="M714">
        <v>70</v>
      </c>
      <c r="N714">
        <v>-190.74</v>
      </c>
      <c r="O714" s="7">
        <v>-0.1303</v>
      </c>
      <c r="P714" s="7">
        <v>0.22839999999999999</v>
      </c>
      <c r="Q714" t="s">
        <v>31</v>
      </c>
    </row>
    <row r="715" spans="1:17">
      <c r="A715" t="s">
        <v>195</v>
      </c>
      <c r="B715" t="s">
        <v>30</v>
      </c>
      <c r="C715" s="6">
        <v>43259.628460648149</v>
      </c>
      <c r="D715">
        <v>207.65</v>
      </c>
      <c r="E715" s="6">
        <v>43262.621516203704</v>
      </c>
      <c r="F715">
        <v>159.44999999999999</v>
      </c>
      <c r="G715" s="7">
        <v>-0.2321</v>
      </c>
      <c r="H715">
        <v>20038.05</v>
      </c>
      <c r="I715" s="7">
        <v>0.21440000000000001</v>
      </c>
      <c r="J715">
        <v>450</v>
      </c>
      <c r="K715">
        <v>93442.5</v>
      </c>
      <c r="L715">
        <v>2184577.15</v>
      </c>
      <c r="M715">
        <v>76</v>
      </c>
      <c r="N715">
        <v>263.66000000000003</v>
      </c>
      <c r="O715" s="7">
        <v>-0.18540000000000001</v>
      </c>
      <c r="P715" s="7">
        <v>0.44140000000000001</v>
      </c>
      <c r="Q715" t="s">
        <v>31</v>
      </c>
    </row>
    <row r="716" spans="1:17">
      <c r="A716" t="s">
        <v>182</v>
      </c>
      <c r="B716" t="s">
        <v>30</v>
      </c>
      <c r="C716" s="6">
        <v>43262.621516203704</v>
      </c>
      <c r="D716">
        <v>177.6</v>
      </c>
      <c r="E716" s="6">
        <v>43263.440960648149</v>
      </c>
      <c r="F716">
        <v>210.45</v>
      </c>
      <c r="G716" s="7">
        <v>0.185</v>
      </c>
      <c r="H716">
        <v>-16528.72</v>
      </c>
      <c r="I716" s="7">
        <v>-0.20680000000000001</v>
      </c>
      <c r="J716">
        <v>450</v>
      </c>
      <c r="K716">
        <v>79920</v>
      </c>
      <c r="L716">
        <v>2168048.4300000002</v>
      </c>
      <c r="M716">
        <v>26</v>
      </c>
      <c r="N716">
        <v>-635.72</v>
      </c>
      <c r="O716" s="7">
        <v>-0.185</v>
      </c>
      <c r="P716" s="7">
        <v>0.2472</v>
      </c>
      <c r="Q716" t="s">
        <v>31</v>
      </c>
    </row>
    <row r="717" spans="1:17">
      <c r="A717" t="s">
        <v>199</v>
      </c>
      <c r="B717" t="s">
        <v>30</v>
      </c>
      <c r="C717" s="6">
        <v>43263.440960648149</v>
      </c>
      <c r="D717">
        <v>171.7</v>
      </c>
      <c r="E717" s="6">
        <v>43263.541655092595</v>
      </c>
      <c r="F717">
        <v>223.2</v>
      </c>
      <c r="G717" s="7">
        <v>0.2999</v>
      </c>
      <c r="H717">
        <v>-24952.05</v>
      </c>
      <c r="I717" s="7">
        <v>-0.32290000000000002</v>
      </c>
      <c r="J717">
        <v>450</v>
      </c>
      <c r="K717">
        <v>77265</v>
      </c>
      <c r="L717">
        <v>2143096.38</v>
      </c>
      <c r="M717">
        <v>30</v>
      </c>
      <c r="N717">
        <v>-831.74</v>
      </c>
      <c r="O717" s="7">
        <v>-0.2999</v>
      </c>
      <c r="P717" s="7">
        <v>0.1424</v>
      </c>
      <c r="Q717" t="s">
        <v>31</v>
      </c>
    </row>
    <row r="718" spans="1:17">
      <c r="A718" t="s">
        <v>182</v>
      </c>
      <c r="B718" t="s">
        <v>30</v>
      </c>
      <c r="C718" s="6">
        <v>43263.541655092595</v>
      </c>
      <c r="D718">
        <v>145.80000000000001</v>
      </c>
      <c r="E718" s="6">
        <v>43263.621516203704</v>
      </c>
      <c r="F718">
        <v>193.65</v>
      </c>
      <c r="G718" s="7">
        <v>0.32819999999999999</v>
      </c>
      <c r="H718">
        <v>-23060.02</v>
      </c>
      <c r="I718" s="7">
        <v>-0.35149999999999998</v>
      </c>
      <c r="J718">
        <v>450</v>
      </c>
      <c r="K718">
        <v>65610</v>
      </c>
      <c r="L718">
        <v>2120036.35</v>
      </c>
      <c r="M718">
        <v>24</v>
      </c>
      <c r="N718">
        <v>-960.83</v>
      </c>
      <c r="O718" s="7">
        <v>-0.32819999999999999</v>
      </c>
      <c r="P718" s="7">
        <v>0.1077</v>
      </c>
      <c r="Q718" t="s">
        <v>31</v>
      </c>
    </row>
    <row r="719" spans="1:17">
      <c r="A719" t="s">
        <v>199</v>
      </c>
      <c r="B719" t="s">
        <v>30</v>
      </c>
      <c r="C719" s="6">
        <v>43263.621516203704</v>
      </c>
      <c r="D719">
        <v>157.44999999999999</v>
      </c>
      <c r="E719" s="6">
        <v>43264.618043981478</v>
      </c>
      <c r="F719">
        <v>103.75</v>
      </c>
      <c r="G719" s="7">
        <v>-0.34110000000000001</v>
      </c>
      <c r="H719">
        <v>22989.599999999999</v>
      </c>
      <c r="I719" s="7">
        <v>0.32450000000000001</v>
      </c>
      <c r="J719">
        <v>450</v>
      </c>
      <c r="K719">
        <v>70852.5</v>
      </c>
      <c r="L719">
        <v>2143025.9500000002</v>
      </c>
      <c r="M719">
        <v>77</v>
      </c>
      <c r="N719">
        <v>298.57</v>
      </c>
      <c r="O719" s="7">
        <v>-0.1331</v>
      </c>
      <c r="P719" s="7">
        <v>0.57130000000000003</v>
      </c>
      <c r="Q719" t="s">
        <v>31</v>
      </c>
    </row>
    <row r="720" spans="1:17">
      <c r="A720" t="s">
        <v>183</v>
      </c>
      <c r="B720" t="s">
        <v>30</v>
      </c>
      <c r="C720" s="6">
        <v>43264.618043981478</v>
      </c>
      <c r="D720">
        <v>131.19999999999999</v>
      </c>
      <c r="E720" s="6">
        <v>43265.57984953704</v>
      </c>
      <c r="F720">
        <v>62.25</v>
      </c>
      <c r="G720" s="7">
        <v>-0.52549999999999997</v>
      </c>
      <c r="H720">
        <v>30156.97</v>
      </c>
      <c r="I720" s="7">
        <v>0.51080000000000003</v>
      </c>
      <c r="J720">
        <v>450</v>
      </c>
      <c r="K720">
        <v>59040</v>
      </c>
      <c r="L720">
        <v>2173182.9300000002</v>
      </c>
      <c r="M720">
        <v>67</v>
      </c>
      <c r="N720">
        <v>450.1</v>
      </c>
      <c r="O720" s="7">
        <v>-0.189</v>
      </c>
      <c r="P720" s="7">
        <v>0.82130000000000003</v>
      </c>
      <c r="Q720" t="s">
        <v>31</v>
      </c>
    </row>
    <row r="721" spans="1:17">
      <c r="A721" t="s">
        <v>676</v>
      </c>
      <c r="B721" t="s">
        <v>30</v>
      </c>
      <c r="C721" s="6">
        <v>43265.57984953704</v>
      </c>
      <c r="D721">
        <v>196.25</v>
      </c>
      <c r="E721" s="6">
        <v>43266.388877314814</v>
      </c>
      <c r="F721">
        <v>224.05</v>
      </c>
      <c r="G721" s="7">
        <v>0.14169999999999999</v>
      </c>
      <c r="H721">
        <v>-14401.35</v>
      </c>
      <c r="I721" s="7">
        <v>-0.16309999999999999</v>
      </c>
      <c r="J721">
        <v>450</v>
      </c>
      <c r="K721">
        <v>88312.5</v>
      </c>
      <c r="L721">
        <v>2158781.58</v>
      </c>
      <c r="M721">
        <v>23</v>
      </c>
      <c r="N721">
        <v>-626.15</v>
      </c>
      <c r="O721" s="7">
        <v>-0.2089</v>
      </c>
      <c r="P721" s="7">
        <v>8.2500000000000004E-2</v>
      </c>
      <c r="Q721" t="s">
        <v>31</v>
      </c>
    </row>
    <row r="722" spans="1:17">
      <c r="A722" t="s">
        <v>182</v>
      </c>
      <c r="B722" t="s">
        <v>30</v>
      </c>
      <c r="C722" s="6">
        <v>43266.388877314814</v>
      </c>
      <c r="D722">
        <v>204.2</v>
      </c>
      <c r="E722" s="6">
        <v>43269.388877314814</v>
      </c>
      <c r="F722">
        <v>97.45</v>
      </c>
      <c r="G722" s="7">
        <v>-0.52280000000000004</v>
      </c>
      <c r="H722">
        <v>46680.07</v>
      </c>
      <c r="I722" s="7">
        <v>0.50800000000000001</v>
      </c>
      <c r="J722">
        <v>450</v>
      </c>
      <c r="K722">
        <v>91890</v>
      </c>
      <c r="L722">
        <v>2205461.65</v>
      </c>
      <c r="M722">
        <v>78</v>
      </c>
      <c r="N722">
        <v>598.46</v>
      </c>
      <c r="O722" s="7">
        <v>-8.72E-2</v>
      </c>
      <c r="P722" s="7">
        <v>0.52280000000000004</v>
      </c>
      <c r="Q722" t="s">
        <v>31</v>
      </c>
    </row>
    <row r="723" spans="1:17">
      <c r="A723" t="s">
        <v>198</v>
      </c>
      <c r="B723" t="s">
        <v>30</v>
      </c>
      <c r="C723" s="6">
        <v>43269.388877314814</v>
      </c>
      <c r="D723">
        <v>186.55</v>
      </c>
      <c r="E723" s="6">
        <v>43269.399293981478</v>
      </c>
      <c r="F723">
        <v>192.45</v>
      </c>
      <c r="G723" s="7">
        <v>3.1600000000000003E-2</v>
      </c>
      <c r="H723">
        <v>-4360.5</v>
      </c>
      <c r="I723" s="7">
        <v>-5.1900000000000002E-2</v>
      </c>
      <c r="J723">
        <v>450</v>
      </c>
      <c r="K723">
        <v>83947.5</v>
      </c>
      <c r="L723">
        <v>2201101.15</v>
      </c>
      <c r="M723">
        <v>4</v>
      </c>
      <c r="N723">
        <v>-1090.1199999999999</v>
      </c>
      <c r="O723" s="7">
        <v>-6.8900000000000003E-2</v>
      </c>
      <c r="P723" s="7">
        <v>0.12520000000000001</v>
      </c>
      <c r="Q723" t="s">
        <v>31</v>
      </c>
    </row>
    <row r="724" spans="1:17">
      <c r="A724" t="s">
        <v>194</v>
      </c>
      <c r="B724" t="s">
        <v>30</v>
      </c>
      <c r="C724" s="6">
        <v>43269.399293981478</v>
      </c>
      <c r="D724">
        <v>128.65</v>
      </c>
      <c r="E724" s="6">
        <v>43269.451377314814</v>
      </c>
      <c r="F724">
        <v>164.75</v>
      </c>
      <c r="G724" s="7">
        <v>0.28060000000000002</v>
      </c>
      <c r="H724">
        <v>-17565.3</v>
      </c>
      <c r="I724" s="7">
        <v>-0.3034</v>
      </c>
      <c r="J724">
        <v>450</v>
      </c>
      <c r="K724">
        <v>57892.5</v>
      </c>
      <c r="L724">
        <v>2183535.85</v>
      </c>
      <c r="M724">
        <v>16</v>
      </c>
      <c r="N724">
        <v>-1097.83</v>
      </c>
      <c r="O724" s="7">
        <v>-0.28060000000000002</v>
      </c>
      <c r="P724" s="7">
        <v>0.1729</v>
      </c>
      <c r="Q724" t="s">
        <v>31</v>
      </c>
    </row>
    <row r="725" spans="1:17">
      <c r="A725" t="s">
        <v>195</v>
      </c>
      <c r="B725" t="s">
        <v>30</v>
      </c>
      <c r="C725" s="6">
        <v>43269.451377314814</v>
      </c>
      <c r="D725">
        <v>194.7</v>
      </c>
      <c r="E725" s="6">
        <v>43269.54859953704</v>
      </c>
      <c r="F725">
        <v>240.1</v>
      </c>
      <c r="G725" s="7">
        <v>0.23319999999999999</v>
      </c>
      <c r="H725">
        <v>-22386.6</v>
      </c>
      <c r="I725" s="7">
        <v>-0.2555</v>
      </c>
      <c r="J725">
        <v>450</v>
      </c>
      <c r="K725">
        <v>87615</v>
      </c>
      <c r="L725">
        <v>2161149.25</v>
      </c>
      <c r="M725">
        <v>29</v>
      </c>
      <c r="N725">
        <v>-771.95</v>
      </c>
      <c r="O725" s="7">
        <v>-0.25829999999999997</v>
      </c>
      <c r="P725" s="7">
        <v>3.3099999999999997E-2</v>
      </c>
      <c r="Q725" t="s">
        <v>31</v>
      </c>
    </row>
    <row r="726" spans="1:17">
      <c r="A726" t="s">
        <v>194</v>
      </c>
      <c r="B726" t="s">
        <v>30</v>
      </c>
      <c r="C726" s="6">
        <v>43269.54859953704</v>
      </c>
      <c r="D726">
        <v>128</v>
      </c>
      <c r="E726" s="6">
        <v>43269.607627314814</v>
      </c>
      <c r="F726">
        <v>149.94999999999999</v>
      </c>
      <c r="G726" s="7">
        <v>0.17150000000000001</v>
      </c>
      <c r="H726">
        <v>-11128.27</v>
      </c>
      <c r="I726" s="7">
        <v>-0.19320000000000001</v>
      </c>
      <c r="J726">
        <v>450</v>
      </c>
      <c r="K726">
        <v>57600</v>
      </c>
      <c r="L726">
        <v>2150020.98</v>
      </c>
      <c r="M726">
        <v>18</v>
      </c>
      <c r="N726">
        <v>-618.24</v>
      </c>
      <c r="O726" s="7">
        <v>-0.17150000000000001</v>
      </c>
      <c r="P726" s="7">
        <v>6.13E-2</v>
      </c>
      <c r="Q726" t="s">
        <v>31</v>
      </c>
    </row>
    <row r="727" spans="1:17">
      <c r="A727" t="s">
        <v>195</v>
      </c>
      <c r="B727" t="s">
        <v>30</v>
      </c>
      <c r="C727" s="6">
        <v>43269.607627314814</v>
      </c>
      <c r="D727">
        <v>199.8</v>
      </c>
      <c r="E727" s="6">
        <v>43270.388877314814</v>
      </c>
      <c r="F727">
        <v>285</v>
      </c>
      <c r="G727" s="7">
        <v>0.4264</v>
      </c>
      <c r="H727">
        <v>-40521.599999999999</v>
      </c>
      <c r="I727" s="7">
        <v>-0.45069999999999999</v>
      </c>
      <c r="J727">
        <v>450</v>
      </c>
      <c r="K727">
        <v>89910</v>
      </c>
      <c r="L727">
        <v>2109499.38</v>
      </c>
      <c r="M727">
        <v>15</v>
      </c>
      <c r="N727">
        <v>-2701.44</v>
      </c>
      <c r="O727" s="7">
        <v>-0.4264</v>
      </c>
      <c r="P727" s="7">
        <v>6.9599999999999995E-2</v>
      </c>
      <c r="Q727" t="s">
        <v>31</v>
      </c>
    </row>
    <row r="728" spans="1:17">
      <c r="A728" t="s">
        <v>200</v>
      </c>
      <c r="B728" t="s">
        <v>30</v>
      </c>
      <c r="C728" s="6">
        <v>43270.388877314814</v>
      </c>
      <c r="D728">
        <v>124</v>
      </c>
      <c r="E728" s="6">
        <v>43271.388877314814</v>
      </c>
      <c r="F728">
        <v>122.55</v>
      </c>
      <c r="G728" s="7">
        <v>-1.17E-2</v>
      </c>
      <c r="H728">
        <v>-456.97</v>
      </c>
      <c r="I728" s="7">
        <v>-8.2000000000000007E-3</v>
      </c>
      <c r="J728">
        <v>450</v>
      </c>
      <c r="K728">
        <v>55800</v>
      </c>
      <c r="L728">
        <v>2109042.4</v>
      </c>
      <c r="M728">
        <v>78</v>
      </c>
      <c r="N728">
        <v>-5.86</v>
      </c>
      <c r="O728" s="7">
        <v>-0.31690000000000002</v>
      </c>
      <c r="P728" s="7">
        <v>0.26529999999999998</v>
      </c>
      <c r="Q728" t="s">
        <v>31</v>
      </c>
    </row>
    <row r="729" spans="1:17">
      <c r="A729" t="s">
        <v>196</v>
      </c>
      <c r="B729" t="s">
        <v>30</v>
      </c>
      <c r="C729" s="6">
        <v>43271.388877314814</v>
      </c>
      <c r="D729">
        <v>100.7</v>
      </c>
      <c r="E729" s="6">
        <v>43272.489571759259</v>
      </c>
      <c r="F729">
        <v>5.25</v>
      </c>
      <c r="G729" s="7">
        <v>-0.94789999999999996</v>
      </c>
      <c r="H729">
        <v>42475.72</v>
      </c>
      <c r="I729" s="7">
        <v>0.93730000000000002</v>
      </c>
      <c r="J729">
        <v>450</v>
      </c>
      <c r="K729">
        <v>45315</v>
      </c>
      <c r="L729">
        <v>2151518.13</v>
      </c>
      <c r="M729">
        <v>107</v>
      </c>
      <c r="N729">
        <v>396.97</v>
      </c>
      <c r="O729" s="7">
        <v>-0.33910000000000001</v>
      </c>
      <c r="P729" s="7">
        <v>0.98909999999999998</v>
      </c>
      <c r="Q729" t="s">
        <v>31</v>
      </c>
    </row>
    <row r="730" spans="1:17">
      <c r="A730" t="s">
        <v>661</v>
      </c>
      <c r="B730" t="s">
        <v>30</v>
      </c>
      <c r="C730" s="6">
        <v>43272.534710648149</v>
      </c>
      <c r="D730">
        <v>183.15</v>
      </c>
      <c r="E730" s="6">
        <v>43272.569432870368</v>
      </c>
      <c r="F730">
        <v>191.6</v>
      </c>
      <c r="G730" s="7">
        <v>4.6100000000000002E-2</v>
      </c>
      <c r="H730">
        <v>-5488.87</v>
      </c>
      <c r="I730" s="7">
        <v>-6.6600000000000006E-2</v>
      </c>
      <c r="J730">
        <v>450</v>
      </c>
      <c r="K730">
        <v>82417.5</v>
      </c>
      <c r="L730">
        <v>2146029.25</v>
      </c>
      <c r="M730">
        <v>11</v>
      </c>
      <c r="N730">
        <v>-498.99</v>
      </c>
      <c r="O730" s="7">
        <v>-9.2299999999999993E-2</v>
      </c>
      <c r="P730" s="7">
        <v>9.3100000000000002E-2</v>
      </c>
      <c r="Q730" t="s">
        <v>31</v>
      </c>
    </row>
    <row r="731" spans="1:17">
      <c r="A731" t="s">
        <v>676</v>
      </c>
      <c r="B731" t="s">
        <v>30</v>
      </c>
      <c r="C731" s="6">
        <v>43272.569432870368</v>
      </c>
      <c r="D731">
        <v>185.2</v>
      </c>
      <c r="E731" s="6">
        <v>43272.621516203704</v>
      </c>
      <c r="F731">
        <v>249.9</v>
      </c>
      <c r="G731" s="7">
        <v>0.34939999999999999</v>
      </c>
      <c r="H731">
        <v>-31072.95</v>
      </c>
      <c r="I731" s="7">
        <v>-0.37280000000000002</v>
      </c>
      <c r="J731">
        <v>450</v>
      </c>
      <c r="K731">
        <v>83340</v>
      </c>
      <c r="L731">
        <v>2114956.2999999998</v>
      </c>
      <c r="M731">
        <v>16</v>
      </c>
      <c r="N731">
        <v>-1942.06</v>
      </c>
      <c r="O731" s="7">
        <v>-0.35830000000000001</v>
      </c>
      <c r="P731" s="7">
        <v>0.13170000000000001</v>
      </c>
      <c r="Q731" t="s">
        <v>31</v>
      </c>
    </row>
    <row r="732" spans="1:17">
      <c r="A732" t="s">
        <v>675</v>
      </c>
      <c r="B732" t="s">
        <v>30</v>
      </c>
      <c r="C732" s="6">
        <v>43272.621516203704</v>
      </c>
      <c r="D732">
        <v>177</v>
      </c>
      <c r="E732" s="6">
        <v>43273.388877314814</v>
      </c>
      <c r="F732">
        <v>150.19999999999999</v>
      </c>
      <c r="G732" s="7">
        <v>-0.15140000000000001</v>
      </c>
      <c r="H732">
        <v>10587.6</v>
      </c>
      <c r="I732" s="7">
        <v>0.13289999999999999</v>
      </c>
      <c r="J732">
        <v>450</v>
      </c>
      <c r="K732">
        <v>79650</v>
      </c>
      <c r="L732">
        <v>2125543.9</v>
      </c>
      <c r="M732">
        <v>11</v>
      </c>
      <c r="N732">
        <v>962.51</v>
      </c>
      <c r="O732" s="7">
        <v>-3.7600000000000001E-2</v>
      </c>
      <c r="P732" s="7">
        <v>0.1757</v>
      </c>
      <c r="Q732" t="s">
        <v>31</v>
      </c>
    </row>
    <row r="733" spans="1:17">
      <c r="A733" t="s">
        <v>182</v>
      </c>
      <c r="B733" t="s">
        <v>30</v>
      </c>
      <c r="C733" s="6">
        <v>43273.388877314814</v>
      </c>
      <c r="D733">
        <v>150.19999999999999</v>
      </c>
      <c r="E733" s="6">
        <v>43273.552071759259</v>
      </c>
      <c r="F733">
        <v>176.3</v>
      </c>
      <c r="G733" s="7">
        <v>0.17380000000000001</v>
      </c>
      <c r="H733">
        <v>-13214.25</v>
      </c>
      <c r="I733" s="7">
        <v>-0.19550000000000001</v>
      </c>
      <c r="J733">
        <v>450</v>
      </c>
      <c r="K733">
        <v>67590</v>
      </c>
      <c r="L733">
        <v>2112329.65</v>
      </c>
      <c r="M733">
        <v>48</v>
      </c>
      <c r="N733">
        <v>-275.3</v>
      </c>
      <c r="O733" s="7">
        <v>-0.17380000000000001</v>
      </c>
      <c r="P733" s="7">
        <v>0.22339999999999999</v>
      </c>
      <c r="Q733" t="s">
        <v>31</v>
      </c>
    </row>
    <row r="734" spans="1:17">
      <c r="A734" t="s">
        <v>195</v>
      </c>
      <c r="B734" t="s">
        <v>30</v>
      </c>
      <c r="C734" s="6">
        <v>43273.552071759259</v>
      </c>
      <c r="D734">
        <v>158.65</v>
      </c>
      <c r="E734" s="6">
        <v>43276.586793981478</v>
      </c>
      <c r="F734">
        <v>90.25</v>
      </c>
      <c r="G734" s="7">
        <v>-0.43109999999999998</v>
      </c>
      <c r="H734">
        <v>29659.95</v>
      </c>
      <c r="I734" s="7">
        <v>0.41539999999999999</v>
      </c>
      <c r="J734">
        <v>450</v>
      </c>
      <c r="K734">
        <v>71392.5</v>
      </c>
      <c r="L734">
        <v>2141989.6</v>
      </c>
      <c r="M734">
        <v>88</v>
      </c>
      <c r="N734">
        <v>337.04</v>
      </c>
      <c r="O734" s="7">
        <v>-0.16139999999999999</v>
      </c>
      <c r="P734" s="7">
        <v>0.65329999999999999</v>
      </c>
      <c r="Q734" t="s">
        <v>31</v>
      </c>
    </row>
    <row r="735" spans="1:17">
      <c r="A735" t="s">
        <v>197</v>
      </c>
      <c r="B735" t="s">
        <v>30</v>
      </c>
      <c r="C735" s="6">
        <v>43276.586793981478</v>
      </c>
      <c r="D735">
        <v>137.5</v>
      </c>
      <c r="E735" s="6">
        <v>43277.513877314814</v>
      </c>
      <c r="F735">
        <v>120.9</v>
      </c>
      <c r="G735" s="7">
        <v>-0.1207</v>
      </c>
      <c r="H735">
        <v>6307.2</v>
      </c>
      <c r="I735" s="7">
        <v>0.1019</v>
      </c>
      <c r="J735">
        <v>450</v>
      </c>
      <c r="K735">
        <v>61875</v>
      </c>
      <c r="L735">
        <v>2148296.7999999998</v>
      </c>
      <c r="M735">
        <v>57</v>
      </c>
      <c r="N735">
        <v>110.65</v>
      </c>
      <c r="O735" s="7">
        <v>-0.1018</v>
      </c>
      <c r="P735" s="7">
        <v>0.54549999999999998</v>
      </c>
      <c r="Q735" t="s">
        <v>31</v>
      </c>
    </row>
    <row r="736" spans="1:17">
      <c r="A736" t="s">
        <v>201</v>
      </c>
      <c r="B736" t="s">
        <v>30</v>
      </c>
      <c r="C736" s="6">
        <v>43277.513877314814</v>
      </c>
      <c r="D736">
        <v>155.05000000000001</v>
      </c>
      <c r="E736" s="6">
        <v>43277.635405092595</v>
      </c>
      <c r="F736">
        <v>167.4</v>
      </c>
      <c r="G736" s="7">
        <v>7.9699999999999993E-2</v>
      </c>
      <c r="H736">
        <v>-7008.52</v>
      </c>
      <c r="I736" s="7">
        <v>-0.1004</v>
      </c>
      <c r="J736">
        <v>450</v>
      </c>
      <c r="K736">
        <v>69772.5</v>
      </c>
      <c r="L736">
        <v>2141288.2799999998</v>
      </c>
      <c r="M736">
        <v>36</v>
      </c>
      <c r="N736">
        <v>-194.68</v>
      </c>
      <c r="O736" s="7">
        <v>-0.4798</v>
      </c>
      <c r="P736" s="7">
        <v>0.2122</v>
      </c>
      <c r="Q736" t="s">
        <v>31</v>
      </c>
    </row>
    <row r="737" spans="1:17">
      <c r="A737" t="s">
        <v>183</v>
      </c>
      <c r="B737" t="s">
        <v>30</v>
      </c>
      <c r="C737" s="6">
        <v>43277.635405092595</v>
      </c>
      <c r="D737">
        <v>118.5</v>
      </c>
      <c r="E737" s="6">
        <v>43279.427071759259</v>
      </c>
      <c r="F737">
        <v>26.35</v>
      </c>
      <c r="G737" s="7">
        <v>-0.77759999999999996</v>
      </c>
      <c r="H737">
        <v>40815.68</v>
      </c>
      <c r="I737" s="7">
        <v>0.76539999999999997</v>
      </c>
      <c r="J737">
        <v>450</v>
      </c>
      <c r="K737">
        <v>53325</v>
      </c>
      <c r="L737">
        <v>2182103.9500000002</v>
      </c>
      <c r="M737">
        <v>95</v>
      </c>
      <c r="N737">
        <v>429.64</v>
      </c>
      <c r="O737" s="7">
        <v>-2.9499999999999998E-2</v>
      </c>
      <c r="P737" s="7">
        <v>0.91520000000000001</v>
      </c>
      <c r="Q737" t="s">
        <v>31</v>
      </c>
    </row>
    <row r="738" spans="1:17">
      <c r="A738" t="s">
        <v>677</v>
      </c>
      <c r="B738" t="s">
        <v>30</v>
      </c>
      <c r="C738" s="6">
        <v>43279.427071759259</v>
      </c>
      <c r="D738">
        <v>232.8</v>
      </c>
      <c r="E738" s="6">
        <v>43279.479155092595</v>
      </c>
      <c r="F738">
        <v>282.64999999999998</v>
      </c>
      <c r="G738" s="7">
        <v>0.21410000000000001</v>
      </c>
      <c r="H738">
        <v>-24752.02</v>
      </c>
      <c r="I738" s="7">
        <v>-0.23630000000000001</v>
      </c>
      <c r="J738">
        <v>450</v>
      </c>
      <c r="K738">
        <v>104760</v>
      </c>
      <c r="L738">
        <v>2157351.9300000002</v>
      </c>
      <c r="M738">
        <v>16</v>
      </c>
      <c r="N738">
        <v>-1547</v>
      </c>
      <c r="O738" s="7">
        <v>-0.2223</v>
      </c>
      <c r="P738" s="7">
        <v>5.4800000000000001E-2</v>
      </c>
      <c r="Q738" t="s">
        <v>31</v>
      </c>
    </row>
    <row r="739" spans="1:17">
      <c r="A739" t="s">
        <v>678</v>
      </c>
      <c r="B739" t="s">
        <v>30</v>
      </c>
      <c r="C739" s="6">
        <v>43279.479155092595</v>
      </c>
      <c r="D739">
        <v>163.6</v>
      </c>
      <c r="E739" s="6">
        <v>43280.388877314814</v>
      </c>
      <c r="F739">
        <v>185.85</v>
      </c>
      <c r="G739" s="7">
        <v>0.13600000000000001</v>
      </c>
      <c r="H739">
        <v>-11585.02</v>
      </c>
      <c r="I739" s="7">
        <v>-0.15740000000000001</v>
      </c>
      <c r="J739">
        <v>450</v>
      </c>
      <c r="K739">
        <v>73620</v>
      </c>
      <c r="L739">
        <v>2145766.9</v>
      </c>
      <c r="M739">
        <v>52</v>
      </c>
      <c r="N739">
        <v>-222.79</v>
      </c>
      <c r="O739" s="7">
        <v>-0.13600000000000001</v>
      </c>
      <c r="P739" s="7">
        <v>0.43219999999999997</v>
      </c>
      <c r="Q739" t="s">
        <v>31</v>
      </c>
    </row>
    <row r="740" spans="1:17">
      <c r="A740" t="s">
        <v>198</v>
      </c>
      <c r="B740" t="s">
        <v>30</v>
      </c>
      <c r="C740" s="6">
        <v>43280.388877314814</v>
      </c>
      <c r="D740">
        <v>196.85</v>
      </c>
      <c r="E740" s="6">
        <v>43280.604155092595</v>
      </c>
      <c r="F740">
        <v>198.25</v>
      </c>
      <c r="G740" s="7">
        <v>7.1000000000000004E-3</v>
      </c>
      <c r="H740">
        <v>-2407.9499999999998</v>
      </c>
      <c r="I740" s="7">
        <v>-2.7199999999999998E-2</v>
      </c>
      <c r="J740">
        <v>450</v>
      </c>
      <c r="K740">
        <v>88582.5</v>
      </c>
      <c r="L740">
        <v>2143358.9500000002</v>
      </c>
      <c r="M740">
        <v>63</v>
      </c>
      <c r="N740">
        <v>-38.22</v>
      </c>
      <c r="O740" s="7">
        <v>-0.26040000000000002</v>
      </c>
      <c r="P740" s="7">
        <v>0.20960000000000001</v>
      </c>
      <c r="Q740" t="s">
        <v>31</v>
      </c>
    </row>
    <row r="741" spans="1:17">
      <c r="A741" t="s">
        <v>194</v>
      </c>
      <c r="B741" t="s">
        <v>30</v>
      </c>
      <c r="C741" s="6">
        <v>43280.604155092595</v>
      </c>
      <c r="D741">
        <v>162.80000000000001</v>
      </c>
      <c r="E741" s="6">
        <v>43283.607627314814</v>
      </c>
      <c r="F741">
        <v>100.3</v>
      </c>
      <c r="G741" s="7">
        <v>-0.38390000000000002</v>
      </c>
      <c r="H741">
        <v>26941.05</v>
      </c>
      <c r="I741" s="7">
        <v>0.36770000000000003</v>
      </c>
      <c r="J741">
        <v>450</v>
      </c>
      <c r="K741">
        <v>73260</v>
      </c>
      <c r="L741">
        <v>2170300</v>
      </c>
      <c r="M741">
        <v>79</v>
      </c>
      <c r="N741">
        <v>341.03</v>
      </c>
      <c r="O741" s="7">
        <v>-0.21129999999999999</v>
      </c>
      <c r="P741" s="7">
        <v>0.67010000000000003</v>
      </c>
      <c r="Q741" t="s">
        <v>31</v>
      </c>
    </row>
    <row r="742" spans="1:17">
      <c r="A742" t="s">
        <v>196</v>
      </c>
      <c r="B742" t="s">
        <v>30</v>
      </c>
      <c r="C742" s="6">
        <v>43283.607627314814</v>
      </c>
      <c r="D742">
        <v>162.25</v>
      </c>
      <c r="E742" s="6">
        <v>43284.559016203704</v>
      </c>
      <c r="F742">
        <v>166</v>
      </c>
      <c r="G742" s="7">
        <v>2.3099999999999999E-2</v>
      </c>
      <c r="H742">
        <v>-3164.63</v>
      </c>
      <c r="I742" s="7">
        <v>-4.3299999999999998E-2</v>
      </c>
      <c r="J742">
        <v>450</v>
      </c>
      <c r="K742">
        <v>73012.5</v>
      </c>
      <c r="L742">
        <v>2167135.38</v>
      </c>
      <c r="M742">
        <v>64</v>
      </c>
      <c r="N742">
        <v>-49.45</v>
      </c>
      <c r="O742" s="7">
        <v>-0.27429999999999999</v>
      </c>
      <c r="P742" s="7">
        <v>0.37130000000000002</v>
      </c>
      <c r="Q742" t="s">
        <v>31</v>
      </c>
    </row>
    <row r="743" spans="1:17">
      <c r="A743" t="s">
        <v>193</v>
      </c>
      <c r="B743" t="s">
        <v>30</v>
      </c>
      <c r="C743" s="6">
        <v>43284.559016203704</v>
      </c>
      <c r="D743">
        <v>150.6</v>
      </c>
      <c r="E743" s="6">
        <v>43285.482627314814</v>
      </c>
      <c r="F743">
        <v>111.65</v>
      </c>
      <c r="G743" s="7">
        <v>-0.2586</v>
      </c>
      <c r="H743">
        <v>16347.37</v>
      </c>
      <c r="I743" s="7">
        <v>0.2412</v>
      </c>
      <c r="J743">
        <v>450</v>
      </c>
      <c r="K743">
        <v>67770</v>
      </c>
      <c r="L743">
        <v>2183482.75</v>
      </c>
      <c r="M743">
        <v>56</v>
      </c>
      <c r="N743">
        <v>291.92</v>
      </c>
      <c r="O743" s="7">
        <v>-0.1946</v>
      </c>
      <c r="P743" s="7">
        <v>0.49669999999999997</v>
      </c>
      <c r="Q743" t="s">
        <v>31</v>
      </c>
    </row>
    <row r="744" spans="1:17">
      <c r="A744" t="s">
        <v>192</v>
      </c>
      <c r="B744" t="s">
        <v>30</v>
      </c>
      <c r="C744" s="6">
        <v>43285.482627314814</v>
      </c>
      <c r="D744">
        <v>89.6</v>
      </c>
      <c r="E744" s="6">
        <v>43286.645821759259</v>
      </c>
      <c r="F744">
        <v>0.05</v>
      </c>
      <c r="G744" s="7">
        <v>-0.99939999999999996</v>
      </c>
      <c r="H744">
        <v>39894.080000000002</v>
      </c>
      <c r="I744" s="7">
        <v>0.98939999999999995</v>
      </c>
      <c r="J744">
        <v>450</v>
      </c>
      <c r="K744">
        <v>40320</v>
      </c>
      <c r="L744">
        <v>2223376.83</v>
      </c>
      <c r="M744">
        <v>125</v>
      </c>
      <c r="N744">
        <v>319.14999999999998</v>
      </c>
      <c r="O744" s="7">
        <v>-6.8599999999999994E-2</v>
      </c>
      <c r="P744" s="7">
        <v>0.99939999999999996</v>
      </c>
      <c r="Q744" t="s">
        <v>31</v>
      </c>
    </row>
    <row r="745" spans="1:17">
      <c r="A745" t="s">
        <v>182</v>
      </c>
      <c r="B745" t="s">
        <v>30</v>
      </c>
      <c r="C745" s="6">
        <v>43287.388877314814</v>
      </c>
      <c r="D745">
        <v>160</v>
      </c>
      <c r="E745" s="6">
        <v>43287.444432870368</v>
      </c>
      <c r="F745">
        <v>193.5</v>
      </c>
      <c r="G745" s="7">
        <v>0.2094</v>
      </c>
      <c r="H745">
        <v>-16665.75</v>
      </c>
      <c r="I745" s="7">
        <v>-0.23150000000000001</v>
      </c>
      <c r="J745">
        <v>450</v>
      </c>
      <c r="K745">
        <v>72000</v>
      </c>
      <c r="L745">
        <v>2206711.08</v>
      </c>
      <c r="M745">
        <v>17</v>
      </c>
      <c r="N745">
        <v>-980.34</v>
      </c>
      <c r="O745" s="7">
        <v>-0.2094</v>
      </c>
      <c r="P745" s="7">
        <v>0.35089999999999999</v>
      </c>
      <c r="Q745" t="s">
        <v>31</v>
      </c>
    </row>
    <row r="746" spans="1:17">
      <c r="A746" t="s">
        <v>199</v>
      </c>
      <c r="B746" t="s">
        <v>30</v>
      </c>
      <c r="C746" s="6">
        <v>43287.444432870368</v>
      </c>
      <c r="D746">
        <v>189.2</v>
      </c>
      <c r="E746" s="6">
        <v>43287.624988425923</v>
      </c>
      <c r="F746">
        <v>200.05</v>
      </c>
      <c r="G746" s="7">
        <v>5.7299999999999997E-2</v>
      </c>
      <c r="H746">
        <v>-6634.13</v>
      </c>
      <c r="I746" s="7">
        <v>-7.7899999999999997E-2</v>
      </c>
      <c r="J746">
        <v>450</v>
      </c>
      <c r="K746">
        <v>85140</v>
      </c>
      <c r="L746">
        <v>2200076.9500000002</v>
      </c>
      <c r="M746">
        <v>53</v>
      </c>
      <c r="N746">
        <v>-125.17</v>
      </c>
      <c r="O746" s="7">
        <v>-0.1731</v>
      </c>
      <c r="P746" s="7">
        <v>0.1128</v>
      </c>
      <c r="Q746" t="s">
        <v>31</v>
      </c>
    </row>
    <row r="747" spans="1:17">
      <c r="A747" t="s">
        <v>182</v>
      </c>
      <c r="B747" t="s">
        <v>30</v>
      </c>
      <c r="C747" s="6">
        <v>43287.624988425923</v>
      </c>
      <c r="D747">
        <v>162.19999999999999</v>
      </c>
      <c r="E747" s="6">
        <v>43290.388877314814</v>
      </c>
      <c r="F747">
        <v>224.4</v>
      </c>
      <c r="G747" s="7">
        <v>0.38350000000000001</v>
      </c>
      <c r="H747">
        <v>-29729.7</v>
      </c>
      <c r="I747" s="7">
        <v>-0.4073</v>
      </c>
      <c r="J747">
        <v>450</v>
      </c>
      <c r="K747">
        <v>72990</v>
      </c>
      <c r="L747">
        <v>2170347.25</v>
      </c>
      <c r="M747">
        <v>10</v>
      </c>
      <c r="N747">
        <v>-2972.97</v>
      </c>
      <c r="O747" s="7">
        <v>-0.38350000000000001</v>
      </c>
      <c r="P747" s="7">
        <v>6.2899999999999998E-2</v>
      </c>
      <c r="Q747" t="s">
        <v>31</v>
      </c>
    </row>
    <row r="748" spans="1:17">
      <c r="A748" t="s">
        <v>199</v>
      </c>
      <c r="B748" t="s">
        <v>30</v>
      </c>
      <c r="C748" s="6">
        <v>43290.388877314814</v>
      </c>
      <c r="D748">
        <v>117.35</v>
      </c>
      <c r="E748" s="6">
        <v>43292.388877314814</v>
      </c>
      <c r="F748">
        <v>28.65</v>
      </c>
      <c r="G748" s="7">
        <v>-0.75590000000000002</v>
      </c>
      <c r="H748">
        <v>39258</v>
      </c>
      <c r="I748" s="7">
        <v>0.74339999999999995</v>
      </c>
      <c r="J748">
        <v>450</v>
      </c>
      <c r="K748">
        <v>52807.5</v>
      </c>
      <c r="L748">
        <v>2209605.25</v>
      </c>
      <c r="M748">
        <v>155</v>
      </c>
      <c r="N748">
        <v>253.28</v>
      </c>
      <c r="O748" s="7">
        <v>-0.2787</v>
      </c>
      <c r="P748" s="7">
        <v>0.83889999999999998</v>
      </c>
      <c r="Q748" t="s">
        <v>31</v>
      </c>
    </row>
    <row r="749" spans="1:17">
      <c r="A749" t="s">
        <v>191</v>
      </c>
      <c r="B749" t="s">
        <v>30</v>
      </c>
      <c r="C749" s="6">
        <v>43292.388877314814</v>
      </c>
      <c r="D749">
        <v>65</v>
      </c>
      <c r="E749" s="6">
        <v>43292.406238425923</v>
      </c>
      <c r="F749">
        <v>84.45</v>
      </c>
      <c r="G749" s="7">
        <v>0.29920000000000002</v>
      </c>
      <c r="H749">
        <v>-9425.0300000000007</v>
      </c>
      <c r="I749" s="7">
        <v>-0.32219999999999999</v>
      </c>
      <c r="J749">
        <v>450</v>
      </c>
      <c r="K749">
        <v>29250</v>
      </c>
      <c r="L749">
        <v>2200180.23</v>
      </c>
      <c r="M749">
        <v>6</v>
      </c>
      <c r="N749">
        <v>-1570.84</v>
      </c>
      <c r="O749" s="7">
        <v>-0.36459999999999998</v>
      </c>
      <c r="P749" s="7">
        <v>0.1323</v>
      </c>
      <c r="Q749" t="s">
        <v>31</v>
      </c>
    </row>
    <row r="750" spans="1:17">
      <c r="A750" t="s">
        <v>184</v>
      </c>
      <c r="B750" t="s">
        <v>30</v>
      </c>
      <c r="C750" s="6">
        <v>43292.406238425923</v>
      </c>
      <c r="D750">
        <v>115.85</v>
      </c>
      <c r="E750" s="6">
        <v>43292.465266203704</v>
      </c>
      <c r="F750">
        <v>141.19999999999999</v>
      </c>
      <c r="G750" s="7">
        <v>0.21879999999999999</v>
      </c>
      <c r="H750">
        <v>-12564.22</v>
      </c>
      <c r="I750" s="7">
        <v>-0.24099999999999999</v>
      </c>
      <c r="J750">
        <v>450</v>
      </c>
      <c r="K750">
        <v>52132.5</v>
      </c>
      <c r="L750">
        <v>2187616</v>
      </c>
      <c r="M750">
        <v>18</v>
      </c>
      <c r="N750">
        <v>-698.01</v>
      </c>
      <c r="O750" s="7">
        <v>-0.21879999999999999</v>
      </c>
      <c r="P750" s="7">
        <v>0.1178</v>
      </c>
      <c r="Q750" t="s">
        <v>31</v>
      </c>
    </row>
    <row r="751" spans="1:17">
      <c r="A751" t="s">
        <v>202</v>
      </c>
      <c r="B751" t="s">
        <v>30</v>
      </c>
      <c r="C751" s="6">
        <v>43292.465266203704</v>
      </c>
      <c r="D751">
        <v>101.15</v>
      </c>
      <c r="E751" s="6">
        <v>43293.388877314814</v>
      </c>
      <c r="F751">
        <v>203.8</v>
      </c>
      <c r="G751" s="7">
        <v>1.0147999999999999</v>
      </c>
      <c r="H751">
        <v>-47564.78</v>
      </c>
      <c r="I751" s="7">
        <v>-1.0449999999999999</v>
      </c>
      <c r="J751">
        <v>450</v>
      </c>
      <c r="K751">
        <v>45517.5</v>
      </c>
      <c r="L751">
        <v>2140051.23</v>
      </c>
      <c r="M751">
        <v>56</v>
      </c>
      <c r="N751">
        <v>-849.37</v>
      </c>
      <c r="O751" s="7">
        <v>-1.0147999999999999</v>
      </c>
      <c r="P751" s="7">
        <v>0.41620000000000001</v>
      </c>
      <c r="Q751" t="s">
        <v>31</v>
      </c>
    </row>
    <row r="752" spans="1:17">
      <c r="A752" t="s">
        <v>679</v>
      </c>
      <c r="B752" t="s">
        <v>30</v>
      </c>
      <c r="C752" s="6">
        <v>43293.388877314814</v>
      </c>
      <c r="D752">
        <v>163.6</v>
      </c>
      <c r="E752" s="6">
        <v>43293.593738425923</v>
      </c>
      <c r="F752">
        <v>152.4</v>
      </c>
      <c r="G752" s="7">
        <v>-6.8500000000000005E-2</v>
      </c>
      <c r="H752">
        <v>3618</v>
      </c>
      <c r="I752" s="7">
        <v>4.9099999999999998E-2</v>
      </c>
      <c r="J752">
        <v>450</v>
      </c>
      <c r="K752">
        <v>73620</v>
      </c>
      <c r="L752">
        <v>2143669.23</v>
      </c>
      <c r="M752">
        <v>60</v>
      </c>
      <c r="N752">
        <v>60.3</v>
      </c>
      <c r="O752" s="7">
        <v>-0.47</v>
      </c>
      <c r="P752" s="7">
        <v>0.33339999999999997</v>
      </c>
      <c r="Q752" t="s">
        <v>31</v>
      </c>
    </row>
    <row r="753" spans="1:17">
      <c r="A753" t="s">
        <v>680</v>
      </c>
      <c r="B753" t="s">
        <v>30</v>
      </c>
      <c r="C753" s="6">
        <v>43293.593738425923</v>
      </c>
      <c r="D753">
        <v>198.5</v>
      </c>
      <c r="E753" s="6">
        <v>43294.388877314814</v>
      </c>
      <c r="F753">
        <v>172.4</v>
      </c>
      <c r="G753" s="7">
        <v>-0.13150000000000001</v>
      </c>
      <c r="H753">
        <v>10075.950000000001</v>
      </c>
      <c r="I753" s="7">
        <v>0.1128</v>
      </c>
      <c r="J753">
        <v>450</v>
      </c>
      <c r="K753">
        <v>89325</v>
      </c>
      <c r="L753">
        <v>2153745.1800000002</v>
      </c>
      <c r="M753">
        <v>19</v>
      </c>
      <c r="N753">
        <v>530.30999999999995</v>
      </c>
      <c r="O753" s="7">
        <v>-9.8000000000000004E-2</v>
      </c>
      <c r="P753" s="7">
        <v>0.22070000000000001</v>
      </c>
      <c r="Q753" t="s">
        <v>31</v>
      </c>
    </row>
    <row r="754" spans="1:17">
      <c r="A754" t="s">
        <v>204</v>
      </c>
      <c r="B754" t="s">
        <v>30</v>
      </c>
      <c r="C754" s="6">
        <v>43294.388877314814</v>
      </c>
      <c r="D754">
        <v>172.4</v>
      </c>
      <c r="E754" s="6">
        <v>43298.39234953704</v>
      </c>
      <c r="F754">
        <v>56</v>
      </c>
      <c r="G754" s="7">
        <v>-0.67520000000000002</v>
      </c>
      <c r="H754">
        <v>51352.2</v>
      </c>
      <c r="I754" s="7">
        <v>0.66190000000000004</v>
      </c>
      <c r="J754">
        <v>450</v>
      </c>
      <c r="K754">
        <v>77580</v>
      </c>
      <c r="L754">
        <v>2205097.38</v>
      </c>
      <c r="M754">
        <v>156</v>
      </c>
      <c r="N754">
        <v>329.18</v>
      </c>
      <c r="O754" s="7">
        <v>-0.22389999999999999</v>
      </c>
      <c r="P754" s="7">
        <v>0.78939999999999999</v>
      </c>
      <c r="Q754" t="s">
        <v>31</v>
      </c>
    </row>
    <row r="755" spans="1:17">
      <c r="A755" t="s">
        <v>205</v>
      </c>
      <c r="B755" t="s">
        <v>30</v>
      </c>
      <c r="C755" s="6">
        <v>43298.39234953704</v>
      </c>
      <c r="D755">
        <v>103.15</v>
      </c>
      <c r="E755" s="6">
        <v>43299.51734953704</v>
      </c>
      <c r="F755">
        <v>43.9</v>
      </c>
      <c r="G755" s="7">
        <v>-0.57440000000000002</v>
      </c>
      <c r="H755">
        <v>26000.78</v>
      </c>
      <c r="I755" s="7">
        <v>0.56020000000000003</v>
      </c>
      <c r="J755">
        <v>450</v>
      </c>
      <c r="K755">
        <v>46417.5</v>
      </c>
      <c r="L755">
        <v>2231098.16</v>
      </c>
      <c r="M755">
        <v>114</v>
      </c>
      <c r="N755">
        <v>228.08</v>
      </c>
      <c r="O755" s="7">
        <v>-0.1348</v>
      </c>
      <c r="P755" s="7">
        <v>0.9123</v>
      </c>
      <c r="Q755" t="s">
        <v>31</v>
      </c>
    </row>
    <row r="756" spans="1:17">
      <c r="A756" t="s">
        <v>204</v>
      </c>
      <c r="B756" t="s">
        <v>30</v>
      </c>
      <c r="C756" s="6">
        <v>43299.51734953704</v>
      </c>
      <c r="D756">
        <v>96.6</v>
      </c>
      <c r="E756" s="6">
        <v>43300.461793981478</v>
      </c>
      <c r="F756">
        <v>63.2</v>
      </c>
      <c r="G756" s="7">
        <v>-0.3458</v>
      </c>
      <c r="H756">
        <v>14310.9</v>
      </c>
      <c r="I756" s="7">
        <v>0.32919999999999999</v>
      </c>
      <c r="J756">
        <v>450</v>
      </c>
      <c r="K756">
        <v>43470</v>
      </c>
      <c r="L756">
        <v>2245409.06</v>
      </c>
      <c r="M756">
        <v>62</v>
      </c>
      <c r="N756">
        <v>230.82</v>
      </c>
      <c r="O756" s="7">
        <v>-0.77690000000000003</v>
      </c>
      <c r="P756" s="7">
        <v>0.84370000000000001</v>
      </c>
      <c r="Q756" t="s">
        <v>31</v>
      </c>
    </row>
    <row r="757" spans="1:17">
      <c r="A757" t="s">
        <v>679</v>
      </c>
      <c r="B757" t="s">
        <v>30</v>
      </c>
      <c r="C757" s="6">
        <v>43300.461793981478</v>
      </c>
      <c r="D757">
        <v>168</v>
      </c>
      <c r="E757" s="6">
        <v>43300.562488425923</v>
      </c>
      <c r="F757">
        <v>235.65</v>
      </c>
      <c r="G757" s="7">
        <v>0.4027</v>
      </c>
      <c r="H757">
        <v>-32258.93</v>
      </c>
      <c r="I757" s="7">
        <v>-0.42670000000000002</v>
      </c>
      <c r="J757">
        <v>450</v>
      </c>
      <c r="K757">
        <v>75600</v>
      </c>
      <c r="L757">
        <v>2213150.13</v>
      </c>
      <c r="M757">
        <v>30</v>
      </c>
      <c r="N757">
        <v>-1075.3</v>
      </c>
      <c r="O757" s="7">
        <v>-0.4027</v>
      </c>
      <c r="P757" s="7">
        <v>3.27E-2</v>
      </c>
      <c r="Q757" t="s">
        <v>31</v>
      </c>
    </row>
    <row r="758" spans="1:17">
      <c r="A758" t="s">
        <v>681</v>
      </c>
      <c r="B758" t="s">
        <v>30</v>
      </c>
      <c r="C758" s="6">
        <v>43300.562488425923</v>
      </c>
      <c r="D758">
        <v>196.3</v>
      </c>
      <c r="E758" s="6">
        <v>43301.388877314814</v>
      </c>
      <c r="F758">
        <v>172.85</v>
      </c>
      <c r="G758" s="7">
        <v>-0.1195</v>
      </c>
      <c r="H758">
        <v>8891.33</v>
      </c>
      <c r="I758" s="7">
        <v>0.1007</v>
      </c>
      <c r="J758">
        <v>450</v>
      </c>
      <c r="K758">
        <v>88335</v>
      </c>
      <c r="L758">
        <v>2222041.46</v>
      </c>
      <c r="M758">
        <v>28</v>
      </c>
      <c r="N758">
        <v>317.55</v>
      </c>
      <c r="O758" s="7">
        <v>-0.14799999999999999</v>
      </c>
      <c r="P758" s="7">
        <v>0.32119999999999999</v>
      </c>
      <c r="Q758" t="s">
        <v>31</v>
      </c>
    </row>
    <row r="759" spans="1:17">
      <c r="A759" t="s">
        <v>202</v>
      </c>
      <c r="B759" t="s">
        <v>30</v>
      </c>
      <c r="C759" s="6">
        <v>43301.388877314814</v>
      </c>
      <c r="D759">
        <v>227</v>
      </c>
      <c r="E759" s="6">
        <v>43301.513877314814</v>
      </c>
      <c r="F759">
        <v>267.25</v>
      </c>
      <c r="G759" s="7">
        <v>0.17730000000000001</v>
      </c>
      <c r="H759">
        <v>-20336.63</v>
      </c>
      <c r="I759" s="7">
        <v>-0.1991</v>
      </c>
      <c r="J759">
        <v>450</v>
      </c>
      <c r="K759">
        <v>102150</v>
      </c>
      <c r="L759">
        <v>2201704.83</v>
      </c>
      <c r="M759">
        <v>37</v>
      </c>
      <c r="N759">
        <v>-549.64</v>
      </c>
      <c r="O759" s="7">
        <v>-0.19359999999999999</v>
      </c>
      <c r="P759" s="7">
        <v>0.24030000000000001</v>
      </c>
      <c r="Q759" t="s">
        <v>31</v>
      </c>
    </row>
    <row r="760" spans="1:17">
      <c r="A760" t="s">
        <v>184</v>
      </c>
      <c r="B760" t="s">
        <v>30</v>
      </c>
      <c r="C760" s="6">
        <v>43301.513877314814</v>
      </c>
      <c r="D760">
        <v>178.25</v>
      </c>
      <c r="E760" s="6">
        <v>43304.388877314814</v>
      </c>
      <c r="F760">
        <v>154.75</v>
      </c>
      <c r="G760" s="7">
        <v>-0.1318</v>
      </c>
      <c r="H760">
        <v>9076.5</v>
      </c>
      <c r="I760" s="7">
        <v>0.1132</v>
      </c>
      <c r="J760">
        <v>450</v>
      </c>
      <c r="K760">
        <v>80212.5</v>
      </c>
      <c r="L760">
        <v>2210781.33</v>
      </c>
      <c r="M760">
        <v>42</v>
      </c>
      <c r="N760">
        <v>216.11</v>
      </c>
      <c r="O760" s="7">
        <v>-0.2238</v>
      </c>
      <c r="P760" s="7">
        <v>0.20899999999999999</v>
      </c>
      <c r="Q760" t="s">
        <v>31</v>
      </c>
    </row>
    <row r="761" spans="1:17">
      <c r="A761" t="s">
        <v>191</v>
      </c>
      <c r="B761" t="s">
        <v>30</v>
      </c>
      <c r="C761" s="6">
        <v>43304.388877314814</v>
      </c>
      <c r="D761">
        <v>191.5</v>
      </c>
      <c r="E761" s="6">
        <v>43304.409710648149</v>
      </c>
      <c r="F761">
        <v>194.95</v>
      </c>
      <c r="G761" s="7">
        <v>1.7999999999999999E-2</v>
      </c>
      <c r="H761">
        <v>-3291.52</v>
      </c>
      <c r="I761" s="7">
        <v>-3.8199999999999998E-2</v>
      </c>
      <c r="J761">
        <v>450</v>
      </c>
      <c r="K761">
        <v>86175</v>
      </c>
      <c r="L761">
        <v>2207489.81</v>
      </c>
      <c r="M761">
        <v>7</v>
      </c>
      <c r="N761">
        <v>-470.22</v>
      </c>
      <c r="O761" s="7">
        <v>-5.4600000000000003E-2</v>
      </c>
      <c r="P761" s="7">
        <v>0.49630000000000002</v>
      </c>
      <c r="Q761" t="s">
        <v>31</v>
      </c>
    </row>
    <row r="762" spans="1:17">
      <c r="A762" t="s">
        <v>184</v>
      </c>
      <c r="B762" t="s">
        <v>30</v>
      </c>
      <c r="C762" s="6">
        <v>43304.409710648149</v>
      </c>
      <c r="D762">
        <v>134.1</v>
      </c>
      <c r="E762" s="6">
        <v>43305.513877314814</v>
      </c>
      <c r="F762">
        <v>66.2</v>
      </c>
      <c r="G762" s="7">
        <v>-0.50629999999999997</v>
      </c>
      <c r="H762">
        <v>29653.65</v>
      </c>
      <c r="I762" s="7">
        <v>0.4914</v>
      </c>
      <c r="J762">
        <v>450</v>
      </c>
      <c r="K762">
        <v>60345</v>
      </c>
      <c r="L762">
        <v>2237143.46</v>
      </c>
      <c r="M762">
        <v>108</v>
      </c>
      <c r="N762">
        <v>274.57</v>
      </c>
      <c r="O762" s="7">
        <v>-0.42620000000000002</v>
      </c>
      <c r="P762" s="7">
        <v>0.68679999999999997</v>
      </c>
      <c r="Q762" t="s">
        <v>31</v>
      </c>
    </row>
    <row r="763" spans="1:17">
      <c r="A763" t="s">
        <v>204</v>
      </c>
      <c r="B763" t="s">
        <v>30</v>
      </c>
      <c r="C763" s="6">
        <v>43305.513877314814</v>
      </c>
      <c r="D763">
        <v>165.45</v>
      </c>
      <c r="E763" s="6">
        <v>43306.388877314814</v>
      </c>
      <c r="F763">
        <v>137.69999999999999</v>
      </c>
      <c r="G763" s="7">
        <v>-0.16769999999999999</v>
      </c>
      <c r="H763">
        <v>11123.33</v>
      </c>
      <c r="I763" s="7">
        <v>0.14940000000000001</v>
      </c>
      <c r="J763">
        <v>450</v>
      </c>
      <c r="K763">
        <v>74452.5</v>
      </c>
      <c r="L763">
        <v>2248266.7799999998</v>
      </c>
      <c r="M763">
        <v>42</v>
      </c>
      <c r="N763">
        <v>264.83999999999997</v>
      </c>
      <c r="O763" s="7">
        <v>-0.2261</v>
      </c>
      <c r="P763" s="7">
        <v>0.41370000000000001</v>
      </c>
      <c r="Q763" t="s">
        <v>31</v>
      </c>
    </row>
    <row r="764" spans="1:17">
      <c r="A764" t="s">
        <v>203</v>
      </c>
      <c r="B764" t="s">
        <v>30</v>
      </c>
      <c r="C764" s="6">
        <v>43306.388877314814</v>
      </c>
      <c r="D764">
        <v>89.2</v>
      </c>
      <c r="E764" s="6">
        <v>43307.645821759259</v>
      </c>
      <c r="F764">
        <v>0.05</v>
      </c>
      <c r="G764" s="7">
        <v>-0.99939999999999996</v>
      </c>
      <c r="H764">
        <v>39715.879999999997</v>
      </c>
      <c r="I764" s="7">
        <v>0.98939999999999995</v>
      </c>
      <c r="J764">
        <v>450</v>
      </c>
      <c r="K764">
        <v>40140</v>
      </c>
      <c r="L764">
        <v>2287982.66</v>
      </c>
      <c r="M764">
        <v>152</v>
      </c>
      <c r="N764">
        <v>261.29000000000002</v>
      </c>
      <c r="O764" s="7">
        <v>-0.35820000000000002</v>
      </c>
      <c r="P764" s="7">
        <v>0.99939999999999996</v>
      </c>
      <c r="Q764" t="s">
        <v>31</v>
      </c>
    </row>
    <row r="765" spans="1:17">
      <c r="A765" t="s">
        <v>188</v>
      </c>
      <c r="B765" t="s">
        <v>30</v>
      </c>
      <c r="C765" s="6">
        <v>43308.388877314814</v>
      </c>
      <c r="D765">
        <v>200.75</v>
      </c>
      <c r="E765" s="6">
        <v>43312.388877314814</v>
      </c>
      <c r="F765">
        <v>55.55</v>
      </c>
      <c r="G765" s="7">
        <v>-0.72330000000000005</v>
      </c>
      <c r="H765">
        <v>64186.65</v>
      </c>
      <c r="I765" s="7">
        <v>0.71050000000000002</v>
      </c>
      <c r="J765">
        <v>450</v>
      </c>
      <c r="K765">
        <v>90337.5</v>
      </c>
      <c r="L765">
        <v>2352169.31</v>
      </c>
      <c r="M765">
        <v>155</v>
      </c>
      <c r="N765">
        <v>414.11</v>
      </c>
      <c r="O765" s="7">
        <v>-9.0399999999999994E-2</v>
      </c>
      <c r="P765" s="7">
        <v>0.82389999999999997</v>
      </c>
      <c r="Q765" t="s">
        <v>31</v>
      </c>
    </row>
    <row r="766" spans="1:17">
      <c r="A766" t="s">
        <v>206</v>
      </c>
      <c r="B766" t="s">
        <v>30</v>
      </c>
      <c r="C766" s="6">
        <v>43312.388877314814</v>
      </c>
      <c r="D766">
        <v>151</v>
      </c>
      <c r="E766" s="6">
        <v>43312.600682870368</v>
      </c>
      <c r="F766">
        <v>175</v>
      </c>
      <c r="G766" s="7">
        <v>0.15890000000000001</v>
      </c>
      <c r="H766">
        <v>-12267</v>
      </c>
      <c r="I766" s="7">
        <v>-0.18049999999999999</v>
      </c>
      <c r="J766">
        <v>450</v>
      </c>
      <c r="K766">
        <v>67950</v>
      </c>
      <c r="L766">
        <v>2339902.31</v>
      </c>
      <c r="M766">
        <v>62</v>
      </c>
      <c r="N766">
        <v>-197.85</v>
      </c>
      <c r="O766" s="7">
        <v>-0.31590000000000001</v>
      </c>
      <c r="P766" s="7">
        <v>0.13150000000000001</v>
      </c>
      <c r="Q766" t="s">
        <v>31</v>
      </c>
    </row>
    <row r="767" spans="1:17">
      <c r="A767" t="s">
        <v>207</v>
      </c>
      <c r="B767" t="s">
        <v>30</v>
      </c>
      <c r="C767" s="6">
        <v>43312.638877314814</v>
      </c>
      <c r="D767">
        <v>129.35</v>
      </c>
      <c r="E767" s="6">
        <v>43313.461793981478</v>
      </c>
      <c r="F767">
        <v>163.80000000000001</v>
      </c>
      <c r="G767" s="7">
        <v>0.26629999999999998</v>
      </c>
      <c r="H767">
        <v>-16821.68</v>
      </c>
      <c r="I767" s="7">
        <v>-0.28899999999999998</v>
      </c>
      <c r="J767">
        <v>450</v>
      </c>
      <c r="K767">
        <v>58207.5</v>
      </c>
      <c r="L767">
        <v>2323080.63</v>
      </c>
      <c r="M767">
        <v>27</v>
      </c>
      <c r="N767">
        <v>-623.03</v>
      </c>
      <c r="O767" s="7">
        <v>-0.26629999999999998</v>
      </c>
      <c r="P767" s="7">
        <v>0.1411</v>
      </c>
      <c r="Q767" t="s">
        <v>31</v>
      </c>
    </row>
    <row r="768" spans="1:17">
      <c r="A768" t="s">
        <v>208</v>
      </c>
      <c r="B768" t="s">
        <v>30</v>
      </c>
      <c r="C768" s="6">
        <v>43313.472210648149</v>
      </c>
      <c r="D768">
        <v>162.19999999999999</v>
      </c>
      <c r="E768" s="6">
        <v>43313.628460648149</v>
      </c>
      <c r="F768">
        <v>177.55</v>
      </c>
      <c r="G768" s="7">
        <v>9.4600000000000004E-2</v>
      </c>
      <c r="H768">
        <v>-8436.3799999999992</v>
      </c>
      <c r="I768" s="7">
        <v>-0.11559999999999999</v>
      </c>
      <c r="J768">
        <v>450</v>
      </c>
      <c r="K768">
        <v>72990</v>
      </c>
      <c r="L768">
        <v>2314644.2599999998</v>
      </c>
      <c r="M768">
        <v>46</v>
      </c>
      <c r="N768">
        <v>-183.4</v>
      </c>
      <c r="O768" s="7">
        <v>-0.1008</v>
      </c>
      <c r="P768" s="7">
        <v>0.50490000000000002</v>
      </c>
      <c r="Q768" t="s">
        <v>31</v>
      </c>
    </row>
    <row r="769" spans="1:17">
      <c r="A769" t="s">
        <v>209</v>
      </c>
      <c r="B769" t="s">
        <v>30</v>
      </c>
      <c r="C769" s="6">
        <v>43313.628460648149</v>
      </c>
      <c r="D769">
        <v>68.7</v>
      </c>
      <c r="E769" s="6">
        <v>43313.64234953704</v>
      </c>
      <c r="F769">
        <v>154</v>
      </c>
      <c r="G769" s="7">
        <v>1.2416</v>
      </c>
      <c r="H769">
        <v>-39387.15</v>
      </c>
      <c r="I769" s="7">
        <v>-1.274</v>
      </c>
      <c r="J769">
        <v>450</v>
      </c>
      <c r="K769">
        <v>30915</v>
      </c>
      <c r="L769">
        <v>2275257.11</v>
      </c>
      <c r="M769">
        <v>5</v>
      </c>
      <c r="N769">
        <v>-7877.43</v>
      </c>
      <c r="O769" s="7">
        <v>-1.2416</v>
      </c>
      <c r="P769" s="7">
        <v>0.17030000000000001</v>
      </c>
      <c r="Q769" t="s">
        <v>31</v>
      </c>
    </row>
    <row r="770" spans="1:17">
      <c r="A770" t="s">
        <v>189</v>
      </c>
      <c r="B770" t="s">
        <v>30</v>
      </c>
      <c r="C770" s="6">
        <v>43313.64234953704</v>
      </c>
      <c r="D770">
        <v>132.55000000000001</v>
      </c>
      <c r="E770" s="6">
        <v>43314.645821759259</v>
      </c>
      <c r="F770">
        <v>0.05</v>
      </c>
      <c r="G770" s="7">
        <v>-0.99960000000000004</v>
      </c>
      <c r="H770">
        <v>59028.3</v>
      </c>
      <c r="I770" s="7">
        <v>0.98960000000000004</v>
      </c>
      <c r="J770">
        <v>450</v>
      </c>
      <c r="K770">
        <v>59647.5</v>
      </c>
      <c r="L770">
        <v>2334285.41</v>
      </c>
      <c r="M770">
        <v>79</v>
      </c>
      <c r="N770">
        <v>747.19</v>
      </c>
      <c r="O770" s="7">
        <v>-0.15989999999999999</v>
      </c>
      <c r="P770" s="7">
        <v>0.99960000000000004</v>
      </c>
      <c r="Q770" t="s">
        <v>31</v>
      </c>
    </row>
    <row r="771" spans="1:17">
      <c r="A771" t="s">
        <v>188</v>
      </c>
      <c r="B771" t="s">
        <v>30</v>
      </c>
      <c r="C771" s="6">
        <v>43315.388877314814</v>
      </c>
      <c r="D771">
        <v>156.69999999999999</v>
      </c>
      <c r="E771" s="6">
        <v>43319.388877314814</v>
      </c>
      <c r="F771">
        <v>32.25</v>
      </c>
      <c r="G771" s="7">
        <v>-0.79420000000000002</v>
      </c>
      <c r="H771">
        <v>55152.22</v>
      </c>
      <c r="I771" s="7">
        <v>0.78210000000000002</v>
      </c>
      <c r="J771">
        <v>450</v>
      </c>
      <c r="K771">
        <v>70515</v>
      </c>
      <c r="L771">
        <v>2389437.63</v>
      </c>
      <c r="M771">
        <v>155</v>
      </c>
      <c r="N771">
        <v>355.82</v>
      </c>
      <c r="O771" s="7">
        <v>-0.26960000000000001</v>
      </c>
      <c r="P771" s="7">
        <v>0.85770000000000002</v>
      </c>
      <c r="Q771" t="s">
        <v>31</v>
      </c>
    </row>
    <row r="772" spans="1:17">
      <c r="A772" t="s">
        <v>210</v>
      </c>
      <c r="B772" t="s">
        <v>30</v>
      </c>
      <c r="C772" s="6">
        <v>43319.388877314814</v>
      </c>
      <c r="D772">
        <v>119.85</v>
      </c>
      <c r="E772" s="6">
        <v>43319.545127314814</v>
      </c>
      <c r="F772">
        <v>132.85</v>
      </c>
      <c r="G772" s="7">
        <v>0.1085</v>
      </c>
      <c r="H772">
        <v>-6987.15</v>
      </c>
      <c r="I772" s="7">
        <v>-0.12959999999999999</v>
      </c>
      <c r="J772">
        <v>450</v>
      </c>
      <c r="K772">
        <v>53932.5</v>
      </c>
      <c r="L772">
        <v>2382450.48</v>
      </c>
      <c r="M772">
        <v>46</v>
      </c>
      <c r="N772">
        <v>-151.88999999999999</v>
      </c>
      <c r="O772" s="7">
        <v>-0.48349999999999999</v>
      </c>
      <c r="P772" s="7">
        <v>0.17899999999999999</v>
      </c>
      <c r="Q772" t="s">
        <v>31</v>
      </c>
    </row>
    <row r="773" spans="1:17">
      <c r="A773" t="s">
        <v>211</v>
      </c>
      <c r="B773" t="s">
        <v>30</v>
      </c>
      <c r="C773" s="6">
        <v>43319.545127314814</v>
      </c>
      <c r="D773">
        <v>105.3</v>
      </c>
      <c r="E773" s="6">
        <v>43319.631932870368</v>
      </c>
      <c r="F773">
        <v>110.75</v>
      </c>
      <c r="G773" s="7">
        <v>5.1799999999999999E-2</v>
      </c>
      <c r="H773">
        <v>-3424.73</v>
      </c>
      <c r="I773" s="7">
        <v>-7.2300000000000003E-2</v>
      </c>
      <c r="J773">
        <v>450</v>
      </c>
      <c r="K773">
        <v>47385</v>
      </c>
      <c r="L773">
        <v>2379025.7599999998</v>
      </c>
      <c r="M773">
        <v>26</v>
      </c>
      <c r="N773">
        <v>-131.72</v>
      </c>
      <c r="O773" s="7">
        <v>-0.15049999999999999</v>
      </c>
      <c r="P773" s="7">
        <v>8.1699999999999995E-2</v>
      </c>
      <c r="Q773" t="s">
        <v>31</v>
      </c>
    </row>
    <row r="774" spans="1:17">
      <c r="A774" t="s">
        <v>210</v>
      </c>
      <c r="B774" t="s">
        <v>30</v>
      </c>
      <c r="C774" s="6">
        <v>43319.631932870368</v>
      </c>
      <c r="D774">
        <v>120.35</v>
      </c>
      <c r="E774" s="6">
        <v>43320.427071759259</v>
      </c>
      <c r="F774">
        <v>113</v>
      </c>
      <c r="G774" s="7">
        <v>-6.1100000000000002E-2</v>
      </c>
      <c r="H774">
        <v>2257.42</v>
      </c>
      <c r="I774" s="7">
        <v>4.1700000000000001E-2</v>
      </c>
      <c r="J774">
        <v>450</v>
      </c>
      <c r="K774">
        <v>54157.5</v>
      </c>
      <c r="L774">
        <v>2381283.1800000002</v>
      </c>
      <c r="M774">
        <v>19</v>
      </c>
      <c r="N774">
        <v>118.81</v>
      </c>
      <c r="O774" s="7">
        <v>-0.1138</v>
      </c>
      <c r="P774" s="7">
        <v>0.22639999999999999</v>
      </c>
      <c r="Q774" t="s">
        <v>31</v>
      </c>
    </row>
    <row r="775" spans="1:17">
      <c r="A775" t="s">
        <v>211</v>
      </c>
      <c r="B775" t="s">
        <v>30</v>
      </c>
      <c r="C775" s="6">
        <v>43320.427071759259</v>
      </c>
      <c r="D775">
        <v>81.2</v>
      </c>
      <c r="E775" s="6">
        <v>43320.600682870368</v>
      </c>
      <c r="F775">
        <v>45.05</v>
      </c>
      <c r="G775" s="7">
        <v>-0.44519999999999998</v>
      </c>
      <c r="H775">
        <v>15699.38</v>
      </c>
      <c r="I775" s="7">
        <v>0.42959999999999998</v>
      </c>
      <c r="J775">
        <v>450</v>
      </c>
      <c r="K775">
        <v>36540</v>
      </c>
      <c r="L775">
        <v>2396982.56</v>
      </c>
      <c r="M775">
        <v>51</v>
      </c>
      <c r="N775">
        <v>307.83</v>
      </c>
      <c r="O775" s="7">
        <v>-0.12620000000000001</v>
      </c>
      <c r="P775" s="7">
        <v>0.75309999999999999</v>
      </c>
      <c r="Q775" t="s">
        <v>31</v>
      </c>
    </row>
    <row r="776" spans="1:17">
      <c r="A776" t="s">
        <v>212</v>
      </c>
      <c r="B776" t="s">
        <v>30</v>
      </c>
      <c r="C776" s="6">
        <v>43320.600682870368</v>
      </c>
      <c r="D776">
        <v>81.7</v>
      </c>
      <c r="E776" s="6">
        <v>43321.388877314814</v>
      </c>
      <c r="F776">
        <v>165.95</v>
      </c>
      <c r="G776" s="7">
        <v>1.0311999999999999</v>
      </c>
      <c r="H776">
        <v>-39026.93</v>
      </c>
      <c r="I776" s="7">
        <v>-1.0615000000000001</v>
      </c>
      <c r="J776">
        <v>450</v>
      </c>
      <c r="K776">
        <v>36765</v>
      </c>
      <c r="L776">
        <v>2357955.63</v>
      </c>
      <c r="M776">
        <v>17</v>
      </c>
      <c r="N776">
        <v>-2295.6999999999998</v>
      </c>
      <c r="O776" s="7">
        <v>-1.1897</v>
      </c>
      <c r="P776" s="7">
        <v>0.20499999999999999</v>
      </c>
      <c r="Q776" t="s">
        <v>31</v>
      </c>
    </row>
    <row r="777" spans="1:17">
      <c r="A777" t="s">
        <v>682</v>
      </c>
      <c r="B777" t="s">
        <v>30</v>
      </c>
      <c r="C777" s="6">
        <v>43321.388877314814</v>
      </c>
      <c r="D777">
        <v>183.9</v>
      </c>
      <c r="E777" s="6">
        <v>43322.388877314814</v>
      </c>
      <c r="F777">
        <v>144.69999999999999</v>
      </c>
      <c r="G777" s="7">
        <v>-0.2132</v>
      </c>
      <c r="H777">
        <v>16161.3</v>
      </c>
      <c r="I777" s="7">
        <v>0.1953</v>
      </c>
      <c r="J777">
        <v>450</v>
      </c>
      <c r="K777">
        <v>82755</v>
      </c>
      <c r="L777">
        <v>2374116.9300000002</v>
      </c>
      <c r="M777">
        <v>78</v>
      </c>
      <c r="N777">
        <v>207.2</v>
      </c>
      <c r="O777" s="7">
        <v>-6.7199999999999996E-2</v>
      </c>
      <c r="P777" s="7">
        <v>0.44240000000000002</v>
      </c>
      <c r="Q777" t="s">
        <v>31</v>
      </c>
    </row>
    <row r="778" spans="1:17">
      <c r="A778" t="s">
        <v>213</v>
      </c>
      <c r="B778" t="s">
        <v>30</v>
      </c>
      <c r="C778" s="6">
        <v>43322.388877314814</v>
      </c>
      <c r="D778">
        <v>144.69999999999999</v>
      </c>
      <c r="E778" s="6">
        <v>43322.416655092595</v>
      </c>
      <c r="F778">
        <v>148.9</v>
      </c>
      <c r="G778" s="7">
        <v>2.9000000000000001E-2</v>
      </c>
      <c r="H778">
        <v>-3211.2</v>
      </c>
      <c r="I778" s="7">
        <v>-4.9299999999999997E-2</v>
      </c>
      <c r="J778">
        <v>450</v>
      </c>
      <c r="K778">
        <v>65115</v>
      </c>
      <c r="L778">
        <v>2370905.73</v>
      </c>
      <c r="M778">
        <v>9</v>
      </c>
      <c r="N778">
        <v>-356.8</v>
      </c>
      <c r="O778" s="7">
        <v>-6.2199999999999998E-2</v>
      </c>
      <c r="P778" s="7">
        <v>0.23980000000000001</v>
      </c>
      <c r="Q778" t="s">
        <v>31</v>
      </c>
    </row>
    <row r="779" spans="1:17">
      <c r="A779" t="s">
        <v>214</v>
      </c>
      <c r="B779" t="s">
        <v>30</v>
      </c>
      <c r="C779" s="6">
        <v>43322.416655092595</v>
      </c>
      <c r="D779">
        <v>171.05</v>
      </c>
      <c r="E779" s="6">
        <v>43322.590266203704</v>
      </c>
      <c r="F779">
        <v>194.85</v>
      </c>
      <c r="G779" s="7">
        <v>0.1391</v>
      </c>
      <c r="H779">
        <v>-12356.55</v>
      </c>
      <c r="I779" s="7">
        <v>-0.1605</v>
      </c>
      <c r="J779">
        <v>450</v>
      </c>
      <c r="K779">
        <v>76972.5</v>
      </c>
      <c r="L779">
        <v>2358549.1800000002</v>
      </c>
      <c r="M779">
        <v>51</v>
      </c>
      <c r="N779">
        <v>-242.29</v>
      </c>
      <c r="O779" s="7">
        <v>-0.1391</v>
      </c>
      <c r="P779" s="7">
        <v>0.1827</v>
      </c>
      <c r="Q779" t="s">
        <v>31</v>
      </c>
    </row>
    <row r="780" spans="1:17">
      <c r="A780" t="s">
        <v>215</v>
      </c>
      <c r="B780" t="s">
        <v>30</v>
      </c>
      <c r="C780" s="6">
        <v>43322.590266203704</v>
      </c>
      <c r="D780">
        <v>163.75</v>
      </c>
      <c r="E780" s="6">
        <v>43322.618043981478</v>
      </c>
      <c r="F780">
        <v>202.95</v>
      </c>
      <c r="G780" s="7">
        <v>0.2394</v>
      </c>
      <c r="H780">
        <v>-19290.150000000001</v>
      </c>
      <c r="I780" s="7">
        <v>-0.26179999999999998</v>
      </c>
      <c r="J780">
        <v>450</v>
      </c>
      <c r="K780">
        <v>73687.5</v>
      </c>
      <c r="L780">
        <v>2339259.0299999998</v>
      </c>
      <c r="M780">
        <v>9</v>
      </c>
      <c r="N780">
        <v>-2143.35</v>
      </c>
      <c r="O780" s="7">
        <v>-0.2394</v>
      </c>
      <c r="P780" s="7">
        <v>0.21829999999999999</v>
      </c>
      <c r="Q780" t="s">
        <v>31</v>
      </c>
    </row>
    <row r="781" spans="1:17">
      <c r="A781" t="s">
        <v>214</v>
      </c>
      <c r="B781" t="s">
        <v>30</v>
      </c>
      <c r="C781" s="6">
        <v>43322.618043981478</v>
      </c>
      <c r="D781">
        <v>147.69999999999999</v>
      </c>
      <c r="E781" s="6">
        <v>43326.388877314814</v>
      </c>
      <c r="F781">
        <v>33.4</v>
      </c>
      <c r="G781" s="7">
        <v>-0.77390000000000003</v>
      </c>
      <c r="H781">
        <v>50620.05</v>
      </c>
      <c r="I781" s="7">
        <v>0.76160000000000005</v>
      </c>
      <c r="J781">
        <v>450</v>
      </c>
      <c r="K781">
        <v>66465</v>
      </c>
      <c r="L781">
        <v>2389879.08</v>
      </c>
      <c r="M781">
        <v>89</v>
      </c>
      <c r="N781">
        <v>568.76</v>
      </c>
      <c r="O781" s="7">
        <v>-0.109</v>
      </c>
      <c r="P781" s="7">
        <v>0.86319999999999997</v>
      </c>
      <c r="Q781" t="s">
        <v>31</v>
      </c>
    </row>
    <row r="782" spans="1:17">
      <c r="A782" t="s">
        <v>216</v>
      </c>
      <c r="B782" t="s">
        <v>30</v>
      </c>
      <c r="C782" s="6">
        <v>43326.388877314814</v>
      </c>
      <c r="D782">
        <v>117.45</v>
      </c>
      <c r="E782" s="6">
        <v>43328.388877314814</v>
      </c>
      <c r="F782">
        <v>136</v>
      </c>
      <c r="G782" s="7">
        <v>0.15790000000000001</v>
      </c>
      <c r="H782">
        <v>-9488.02</v>
      </c>
      <c r="I782" s="7">
        <v>-0.17949999999999999</v>
      </c>
      <c r="J782">
        <v>450</v>
      </c>
      <c r="K782">
        <v>52852.5</v>
      </c>
      <c r="L782">
        <v>2380391.06</v>
      </c>
      <c r="M782">
        <v>78</v>
      </c>
      <c r="N782">
        <v>-121.64</v>
      </c>
      <c r="O782" s="7">
        <v>-0.61860000000000004</v>
      </c>
      <c r="P782" s="7">
        <v>0.45889999999999997</v>
      </c>
      <c r="Q782" t="s">
        <v>31</v>
      </c>
    </row>
    <row r="783" spans="1:17">
      <c r="A783" t="s">
        <v>683</v>
      </c>
      <c r="B783" t="s">
        <v>30</v>
      </c>
      <c r="C783" s="6">
        <v>43328.388877314814</v>
      </c>
      <c r="D783">
        <v>244.05</v>
      </c>
      <c r="E783" s="6">
        <v>43328.461793981478</v>
      </c>
      <c r="F783">
        <v>295.75</v>
      </c>
      <c r="G783" s="7">
        <v>0.21179999999999999</v>
      </c>
      <c r="H783">
        <v>-25694.1</v>
      </c>
      <c r="I783" s="7">
        <v>-0.23400000000000001</v>
      </c>
      <c r="J783">
        <v>450</v>
      </c>
      <c r="K783">
        <v>109822.5</v>
      </c>
      <c r="L783">
        <v>2354696.96</v>
      </c>
      <c r="M783">
        <v>22</v>
      </c>
      <c r="N783">
        <v>-1167.9100000000001</v>
      </c>
      <c r="O783" s="7">
        <v>-0.3639</v>
      </c>
      <c r="P783" s="7">
        <v>0.1764</v>
      </c>
      <c r="Q783" t="s">
        <v>31</v>
      </c>
    </row>
    <row r="784" spans="1:17">
      <c r="A784" t="s">
        <v>684</v>
      </c>
      <c r="B784" t="s">
        <v>30</v>
      </c>
      <c r="C784" s="6">
        <v>43328.461793981478</v>
      </c>
      <c r="D784">
        <v>181.75</v>
      </c>
      <c r="E784" s="6">
        <v>43328.562488425923</v>
      </c>
      <c r="F784">
        <v>227.4</v>
      </c>
      <c r="G784" s="7">
        <v>0.25119999999999998</v>
      </c>
      <c r="H784">
        <v>-22383.68</v>
      </c>
      <c r="I784" s="7">
        <v>-0.2737</v>
      </c>
      <c r="J784">
        <v>450</v>
      </c>
      <c r="K784">
        <v>81787.5</v>
      </c>
      <c r="L784">
        <v>2332313.2799999998</v>
      </c>
      <c r="M784">
        <v>30</v>
      </c>
      <c r="N784">
        <v>-746.12</v>
      </c>
      <c r="O784" s="7">
        <v>-0.25119999999999998</v>
      </c>
      <c r="P784" s="7">
        <v>0.12189999999999999</v>
      </c>
      <c r="Q784" t="s">
        <v>31</v>
      </c>
    </row>
    <row r="785" spans="1:17">
      <c r="A785" t="s">
        <v>685</v>
      </c>
      <c r="B785" t="s">
        <v>30</v>
      </c>
      <c r="C785" s="6">
        <v>43328.562488425923</v>
      </c>
      <c r="D785">
        <v>181</v>
      </c>
      <c r="E785" s="6">
        <v>43329.388877314814</v>
      </c>
      <c r="F785">
        <v>252.55</v>
      </c>
      <c r="G785" s="7">
        <v>0.39529999999999998</v>
      </c>
      <c r="H785">
        <v>-34148.480000000003</v>
      </c>
      <c r="I785" s="7">
        <v>-0.41930000000000001</v>
      </c>
      <c r="J785">
        <v>450</v>
      </c>
      <c r="K785">
        <v>81450</v>
      </c>
      <c r="L785">
        <v>2298164.81</v>
      </c>
      <c r="M785">
        <v>28</v>
      </c>
      <c r="N785">
        <v>-1219.5899999999999</v>
      </c>
      <c r="O785" s="7">
        <v>-0.46629999999999999</v>
      </c>
      <c r="P785" s="7">
        <v>0.19450000000000001</v>
      </c>
      <c r="Q785" t="s">
        <v>31</v>
      </c>
    </row>
    <row r="786" spans="1:17">
      <c r="A786" t="s">
        <v>216</v>
      </c>
      <c r="B786" t="s">
        <v>30</v>
      </c>
      <c r="C786" s="6">
        <v>43329.388877314814</v>
      </c>
      <c r="D786">
        <v>135.80000000000001</v>
      </c>
      <c r="E786" s="6">
        <v>43333.399293981478</v>
      </c>
      <c r="F786">
        <v>36.1</v>
      </c>
      <c r="G786" s="7">
        <v>-0.73419999999999996</v>
      </c>
      <c r="H786">
        <v>44091.45</v>
      </c>
      <c r="I786" s="7">
        <v>0.72150000000000003</v>
      </c>
      <c r="J786">
        <v>450</v>
      </c>
      <c r="K786">
        <v>61110</v>
      </c>
      <c r="L786">
        <v>2342256.2599999998</v>
      </c>
      <c r="M786">
        <v>158</v>
      </c>
      <c r="N786">
        <v>279.06</v>
      </c>
      <c r="O786" s="7">
        <v>-0.29859999999999998</v>
      </c>
      <c r="P786" s="7">
        <v>0.79310000000000003</v>
      </c>
      <c r="Q786" t="s">
        <v>31</v>
      </c>
    </row>
    <row r="787" spans="1:17">
      <c r="A787" t="s">
        <v>214</v>
      </c>
      <c r="B787" t="s">
        <v>30</v>
      </c>
      <c r="C787" s="6">
        <v>43333.399293981478</v>
      </c>
      <c r="D787">
        <v>139.44999999999999</v>
      </c>
      <c r="E787" s="6">
        <v>43333.572905092595</v>
      </c>
      <c r="F787">
        <v>123.9</v>
      </c>
      <c r="G787" s="7">
        <v>-0.1115</v>
      </c>
      <c r="H787">
        <v>5812.42</v>
      </c>
      <c r="I787" s="7">
        <v>9.2600000000000002E-2</v>
      </c>
      <c r="J787">
        <v>450</v>
      </c>
      <c r="K787">
        <v>62752.5</v>
      </c>
      <c r="L787">
        <v>2348068.6800000002</v>
      </c>
      <c r="M787">
        <v>51</v>
      </c>
      <c r="N787">
        <v>113.97</v>
      </c>
      <c r="O787" s="7">
        <v>-0.1129</v>
      </c>
      <c r="P787" s="7">
        <v>0.34989999999999999</v>
      </c>
      <c r="Q787" t="s">
        <v>31</v>
      </c>
    </row>
    <row r="788" spans="1:17">
      <c r="A788" t="s">
        <v>213</v>
      </c>
      <c r="B788" t="s">
        <v>30</v>
      </c>
      <c r="C788" s="6">
        <v>43333.572905092595</v>
      </c>
      <c r="D788">
        <v>73.8</v>
      </c>
      <c r="E788" s="6">
        <v>43335.39234953704</v>
      </c>
      <c r="F788">
        <v>56.35</v>
      </c>
      <c r="G788" s="7">
        <v>-0.2364</v>
      </c>
      <c r="H788">
        <v>7266.82</v>
      </c>
      <c r="I788" s="7">
        <v>0.21879999999999999</v>
      </c>
      <c r="J788">
        <v>450</v>
      </c>
      <c r="K788">
        <v>33210</v>
      </c>
      <c r="L788">
        <v>2355335.5099999998</v>
      </c>
      <c r="M788">
        <v>26</v>
      </c>
      <c r="N788">
        <v>279.49</v>
      </c>
      <c r="O788" s="7">
        <v>-0.2127</v>
      </c>
      <c r="P788" s="7">
        <v>0.67949999999999999</v>
      </c>
      <c r="Q788" t="s">
        <v>31</v>
      </c>
    </row>
    <row r="789" spans="1:17">
      <c r="A789" t="s">
        <v>686</v>
      </c>
      <c r="B789" t="s">
        <v>30</v>
      </c>
      <c r="C789" s="6">
        <v>43335.39234953704</v>
      </c>
      <c r="D789">
        <v>201.95</v>
      </c>
      <c r="E789" s="6">
        <v>43336.388877314814</v>
      </c>
      <c r="F789">
        <v>111.8</v>
      </c>
      <c r="G789" s="7">
        <v>-0.44640000000000002</v>
      </c>
      <c r="H789">
        <v>39155.620000000003</v>
      </c>
      <c r="I789" s="7">
        <v>0.43090000000000001</v>
      </c>
      <c r="J789">
        <v>450</v>
      </c>
      <c r="K789">
        <v>90877.5</v>
      </c>
      <c r="L789">
        <v>2394491.13</v>
      </c>
      <c r="M789">
        <v>77</v>
      </c>
      <c r="N789">
        <v>508.51</v>
      </c>
      <c r="O789" s="7">
        <v>-9.1399999999999995E-2</v>
      </c>
      <c r="P789" s="7">
        <v>0.4622</v>
      </c>
      <c r="Q789" t="s">
        <v>31</v>
      </c>
    </row>
    <row r="790" spans="1:17">
      <c r="A790" t="s">
        <v>212</v>
      </c>
      <c r="B790" t="s">
        <v>30</v>
      </c>
      <c r="C790" s="6">
        <v>43336.388877314814</v>
      </c>
      <c r="D790">
        <v>209.5</v>
      </c>
      <c r="E790" s="6">
        <v>43336.402766203704</v>
      </c>
      <c r="F790">
        <v>270.05</v>
      </c>
      <c r="G790" s="7">
        <v>0.28899999999999998</v>
      </c>
      <c r="H790">
        <v>-29405.47</v>
      </c>
      <c r="I790" s="7">
        <v>-0.31190000000000001</v>
      </c>
      <c r="J790">
        <v>450</v>
      </c>
      <c r="K790">
        <v>94275</v>
      </c>
      <c r="L790">
        <v>2365085.66</v>
      </c>
      <c r="M790">
        <v>5</v>
      </c>
      <c r="N790">
        <v>-5881.09</v>
      </c>
      <c r="O790" s="7">
        <v>-0.28899999999999998</v>
      </c>
      <c r="P790" s="7">
        <v>0.1062</v>
      </c>
      <c r="Q790" t="s">
        <v>31</v>
      </c>
    </row>
    <row r="791" spans="1:17">
      <c r="A791" t="s">
        <v>218</v>
      </c>
      <c r="B791" t="s">
        <v>30</v>
      </c>
      <c r="C791" s="6">
        <v>43336.402766203704</v>
      </c>
      <c r="D791">
        <v>137</v>
      </c>
      <c r="E791" s="6">
        <v>43336.434016203704</v>
      </c>
      <c r="F791">
        <v>200.8</v>
      </c>
      <c r="G791" s="7">
        <v>0.4657</v>
      </c>
      <c r="H791">
        <v>-30230.1</v>
      </c>
      <c r="I791" s="7">
        <v>-0.4904</v>
      </c>
      <c r="J791">
        <v>450</v>
      </c>
      <c r="K791">
        <v>61650</v>
      </c>
      <c r="L791">
        <v>2334855.56</v>
      </c>
      <c r="M791">
        <v>10</v>
      </c>
      <c r="N791">
        <v>-3023.01</v>
      </c>
      <c r="O791" s="7">
        <v>-0.4657</v>
      </c>
      <c r="P791" s="7">
        <v>4.7100000000000003E-2</v>
      </c>
      <c r="Q791" t="s">
        <v>31</v>
      </c>
    </row>
    <row r="792" spans="1:17">
      <c r="A792" t="s">
        <v>212</v>
      </c>
      <c r="B792" t="s">
        <v>30</v>
      </c>
      <c r="C792" s="6">
        <v>43336.434016203704</v>
      </c>
      <c r="D792">
        <v>183.85</v>
      </c>
      <c r="E792" s="6">
        <v>43339.388877314814</v>
      </c>
      <c r="F792">
        <v>244.9</v>
      </c>
      <c r="G792" s="7">
        <v>0.33210000000000001</v>
      </c>
      <c r="H792">
        <v>-29401.88</v>
      </c>
      <c r="I792" s="7">
        <v>-0.35539999999999999</v>
      </c>
      <c r="J792">
        <v>450</v>
      </c>
      <c r="K792">
        <v>82732.5</v>
      </c>
      <c r="L792">
        <v>2305453.6800000002</v>
      </c>
      <c r="M792">
        <v>65</v>
      </c>
      <c r="N792">
        <v>-452.34</v>
      </c>
      <c r="O792" s="7">
        <v>-0.33210000000000001</v>
      </c>
      <c r="P792" s="7">
        <v>0.40770000000000001</v>
      </c>
      <c r="Q792" t="s">
        <v>31</v>
      </c>
    </row>
    <row r="793" spans="1:17">
      <c r="A793" t="s">
        <v>218</v>
      </c>
      <c r="B793" t="s">
        <v>30</v>
      </c>
      <c r="C793" s="6">
        <v>43339.388877314814</v>
      </c>
      <c r="D793">
        <v>93</v>
      </c>
      <c r="E793" s="6">
        <v>43340.482627314814</v>
      </c>
      <c r="F793">
        <v>66.3</v>
      </c>
      <c r="G793" s="7">
        <v>-0.28710000000000002</v>
      </c>
      <c r="H793">
        <v>11298.15</v>
      </c>
      <c r="I793" s="7">
        <v>0.27</v>
      </c>
      <c r="J793">
        <v>450</v>
      </c>
      <c r="K793">
        <v>41850</v>
      </c>
      <c r="L793">
        <v>2316751.83</v>
      </c>
      <c r="M793">
        <v>105</v>
      </c>
      <c r="N793">
        <v>107.6</v>
      </c>
      <c r="O793" s="7">
        <v>-0.95379999999999998</v>
      </c>
      <c r="P793" s="7">
        <v>0.73119999999999996</v>
      </c>
      <c r="Q793" t="s">
        <v>31</v>
      </c>
    </row>
    <row r="794" spans="1:17">
      <c r="A794" t="s">
        <v>214</v>
      </c>
      <c r="B794" t="s">
        <v>30</v>
      </c>
      <c r="C794" s="6">
        <v>43340.482627314814</v>
      </c>
      <c r="D794">
        <v>128.69999999999999</v>
      </c>
      <c r="E794" s="6">
        <v>43340.631932870368</v>
      </c>
      <c r="F794">
        <v>179.65</v>
      </c>
      <c r="G794" s="7">
        <v>0.39589999999999997</v>
      </c>
      <c r="H794">
        <v>-24315.08</v>
      </c>
      <c r="I794" s="7">
        <v>-0.41980000000000001</v>
      </c>
      <c r="J794">
        <v>450</v>
      </c>
      <c r="K794">
        <v>57915</v>
      </c>
      <c r="L794">
        <v>2292436.7599999998</v>
      </c>
      <c r="M794">
        <v>44</v>
      </c>
      <c r="N794">
        <v>-552.62</v>
      </c>
      <c r="O794" s="7">
        <v>-0.41799999999999998</v>
      </c>
      <c r="P794" s="7">
        <v>0.17949999999999999</v>
      </c>
      <c r="Q794" t="s">
        <v>31</v>
      </c>
    </row>
    <row r="795" spans="1:17">
      <c r="A795" t="s">
        <v>215</v>
      </c>
      <c r="B795" t="s">
        <v>30</v>
      </c>
      <c r="C795" s="6">
        <v>43340.631932870368</v>
      </c>
      <c r="D795">
        <v>111</v>
      </c>
      <c r="E795" s="6">
        <v>43341.555543981478</v>
      </c>
      <c r="F795">
        <v>105.9</v>
      </c>
      <c r="G795" s="7">
        <v>-4.5900000000000003E-2</v>
      </c>
      <c r="H795">
        <v>1318.95</v>
      </c>
      <c r="I795" s="7">
        <v>2.64E-2</v>
      </c>
      <c r="J795">
        <v>450</v>
      </c>
      <c r="K795">
        <v>49950</v>
      </c>
      <c r="L795">
        <v>2293755.71</v>
      </c>
      <c r="M795">
        <v>56</v>
      </c>
      <c r="N795">
        <v>23.55</v>
      </c>
      <c r="O795" s="7">
        <v>-0.35949999999999999</v>
      </c>
      <c r="P795" s="7">
        <v>0.28289999999999998</v>
      </c>
      <c r="Q795" t="s">
        <v>31</v>
      </c>
    </row>
    <row r="796" spans="1:17">
      <c r="A796" t="s">
        <v>219</v>
      </c>
      <c r="B796" t="s">
        <v>30</v>
      </c>
      <c r="C796" s="6">
        <v>43341.555543981478</v>
      </c>
      <c r="D796">
        <v>93.3</v>
      </c>
      <c r="E796" s="6">
        <v>43341.621516203704</v>
      </c>
      <c r="F796">
        <v>144</v>
      </c>
      <c r="G796" s="7">
        <v>0.54339999999999999</v>
      </c>
      <c r="H796">
        <v>-23882.85</v>
      </c>
      <c r="I796" s="7">
        <v>-0.56879999999999997</v>
      </c>
      <c r="J796">
        <v>450</v>
      </c>
      <c r="K796">
        <v>41985</v>
      </c>
      <c r="L796">
        <v>2269872.86</v>
      </c>
      <c r="M796">
        <v>20</v>
      </c>
      <c r="N796">
        <v>-1194.1400000000001</v>
      </c>
      <c r="O796" s="7">
        <v>-0.54339999999999999</v>
      </c>
      <c r="P796" s="7">
        <v>0</v>
      </c>
      <c r="Q796" t="s">
        <v>31</v>
      </c>
    </row>
    <row r="797" spans="1:17">
      <c r="A797" t="s">
        <v>215</v>
      </c>
      <c r="B797" t="s">
        <v>30</v>
      </c>
      <c r="C797" s="6">
        <v>43341.621516203704</v>
      </c>
      <c r="D797">
        <v>57.85</v>
      </c>
      <c r="E797" s="6">
        <v>43341.631932870368</v>
      </c>
      <c r="F797">
        <v>121.8</v>
      </c>
      <c r="G797" s="7">
        <v>1.1053999999999999</v>
      </c>
      <c r="H797">
        <v>-29585.919999999998</v>
      </c>
      <c r="I797" s="7">
        <v>-1.1365000000000001</v>
      </c>
      <c r="J797">
        <v>450</v>
      </c>
      <c r="K797">
        <v>26032.5</v>
      </c>
      <c r="L797">
        <v>2240286.9300000002</v>
      </c>
      <c r="M797">
        <v>4</v>
      </c>
      <c r="N797">
        <v>-7396.48</v>
      </c>
      <c r="O797" s="7">
        <v>-1.1053999999999999</v>
      </c>
      <c r="P797" s="7">
        <v>6.4799999999999996E-2</v>
      </c>
      <c r="Q797" t="s">
        <v>31</v>
      </c>
    </row>
    <row r="798" spans="1:17">
      <c r="A798" t="s">
        <v>214</v>
      </c>
      <c r="B798" t="s">
        <v>30</v>
      </c>
      <c r="C798" s="6">
        <v>43341.631932870368</v>
      </c>
      <c r="D798">
        <v>110.95</v>
      </c>
      <c r="E798" s="6">
        <v>43342.631932870368</v>
      </c>
      <c r="F798">
        <v>0.9</v>
      </c>
      <c r="G798" s="7">
        <v>-0.9919</v>
      </c>
      <c r="H798">
        <v>49019.17</v>
      </c>
      <c r="I798" s="7">
        <v>0.98180000000000001</v>
      </c>
      <c r="J798">
        <v>450</v>
      </c>
      <c r="K798">
        <v>49927.5</v>
      </c>
      <c r="L798">
        <v>2289306.11</v>
      </c>
      <c r="M798">
        <v>78</v>
      </c>
      <c r="N798">
        <v>628.45000000000005</v>
      </c>
      <c r="O798" s="7">
        <v>-0.5151</v>
      </c>
      <c r="P798" s="7">
        <v>0.99550000000000005</v>
      </c>
      <c r="Q798" t="s">
        <v>31</v>
      </c>
    </row>
    <row r="799" spans="1:17">
      <c r="A799" t="s">
        <v>687</v>
      </c>
      <c r="B799" t="s">
        <v>30</v>
      </c>
      <c r="C799" s="6">
        <v>43342.631932870368</v>
      </c>
      <c r="D799">
        <v>126.1</v>
      </c>
      <c r="E799" s="6">
        <v>43343.388877314814</v>
      </c>
      <c r="F799">
        <v>152.69999999999999</v>
      </c>
      <c r="G799" s="7">
        <v>0.2109</v>
      </c>
      <c r="H799">
        <v>-13224.6</v>
      </c>
      <c r="I799" s="7">
        <v>-0.2331</v>
      </c>
      <c r="J799">
        <v>450</v>
      </c>
      <c r="K799">
        <v>56745</v>
      </c>
      <c r="L799">
        <v>2276081.5099999998</v>
      </c>
      <c r="M799">
        <v>8</v>
      </c>
      <c r="N799">
        <v>-1653.07</v>
      </c>
      <c r="O799" s="7">
        <v>-0.3473</v>
      </c>
      <c r="P799" s="7">
        <v>1.11E-2</v>
      </c>
      <c r="Q799" t="s">
        <v>31</v>
      </c>
    </row>
    <row r="800" spans="1:17">
      <c r="A800" t="s">
        <v>212</v>
      </c>
      <c r="B800" t="s">
        <v>30</v>
      </c>
      <c r="C800" s="6">
        <v>43343.388877314814</v>
      </c>
      <c r="D800">
        <v>256</v>
      </c>
      <c r="E800" s="6">
        <v>43343.399293981478</v>
      </c>
      <c r="F800">
        <v>295</v>
      </c>
      <c r="G800" s="7">
        <v>0.15229999999999999</v>
      </c>
      <c r="H800">
        <v>-20029.5</v>
      </c>
      <c r="I800" s="7">
        <v>-0.1739</v>
      </c>
      <c r="J800">
        <v>450</v>
      </c>
      <c r="K800">
        <v>115200</v>
      </c>
      <c r="L800">
        <v>2256052.0099999998</v>
      </c>
      <c r="M800">
        <v>4</v>
      </c>
      <c r="N800">
        <v>-5007.38</v>
      </c>
      <c r="O800" s="7">
        <v>-0.15229999999999999</v>
      </c>
      <c r="P800" s="7">
        <v>0.20660000000000001</v>
      </c>
      <c r="Q800" t="s">
        <v>31</v>
      </c>
    </row>
    <row r="801" spans="1:17">
      <c r="A801" t="s">
        <v>218</v>
      </c>
      <c r="B801" t="s">
        <v>30</v>
      </c>
      <c r="C801" s="6">
        <v>43343.399293981478</v>
      </c>
      <c r="D801">
        <v>121</v>
      </c>
      <c r="E801" s="6">
        <v>43343.440960648149</v>
      </c>
      <c r="F801">
        <v>160</v>
      </c>
      <c r="G801" s="7">
        <v>0.32229999999999998</v>
      </c>
      <c r="H801">
        <v>-18814.5</v>
      </c>
      <c r="I801" s="7">
        <v>-0.34549999999999997</v>
      </c>
      <c r="J801">
        <v>450</v>
      </c>
      <c r="K801">
        <v>54450</v>
      </c>
      <c r="L801">
        <v>2237237.5099999998</v>
      </c>
      <c r="M801">
        <v>13</v>
      </c>
      <c r="N801">
        <v>-1447.27</v>
      </c>
      <c r="O801" s="7">
        <v>-0.32229999999999998</v>
      </c>
      <c r="P801" s="7">
        <v>7.7700000000000005E-2</v>
      </c>
      <c r="Q801" t="s">
        <v>31</v>
      </c>
    </row>
    <row r="802" spans="1:17">
      <c r="A802" t="s">
        <v>212</v>
      </c>
      <c r="B802" t="s">
        <v>30</v>
      </c>
      <c r="C802" s="6">
        <v>43343.440960648149</v>
      </c>
      <c r="D802">
        <v>232.5</v>
      </c>
      <c r="E802" s="6">
        <v>43343.618043981478</v>
      </c>
      <c r="F802">
        <v>243.35</v>
      </c>
      <c r="G802" s="7">
        <v>4.6699999999999998E-2</v>
      </c>
      <c r="H802">
        <v>-7023.82</v>
      </c>
      <c r="I802" s="7">
        <v>-6.7100000000000007E-2</v>
      </c>
      <c r="J802">
        <v>450</v>
      </c>
      <c r="K802">
        <v>104625</v>
      </c>
      <c r="L802">
        <v>2230213.6800000002</v>
      </c>
      <c r="M802">
        <v>52</v>
      </c>
      <c r="N802">
        <v>-135.07</v>
      </c>
      <c r="O802" s="7">
        <v>-9.6799999999999997E-2</v>
      </c>
      <c r="P802" s="7">
        <v>0.1578</v>
      </c>
      <c r="Q802" t="s">
        <v>31</v>
      </c>
    </row>
    <row r="803" spans="1:17">
      <c r="A803" t="s">
        <v>216</v>
      </c>
      <c r="B803" t="s">
        <v>30</v>
      </c>
      <c r="C803" s="6">
        <v>43343.618043981478</v>
      </c>
      <c r="D803">
        <v>105</v>
      </c>
      <c r="E803" s="6">
        <v>43346.45484953704</v>
      </c>
      <c r="F803">
        <v>99.9</v>
      </c>
      <c r="G803" s="7">
        <v>-4.8599999999999997E-2</v>
      </c>
      <c r="H803">
        <v>1372.95</v>
      </c>
      <c r="I803" s="7">
        <v>2.9100000000000001E-2</v>
      </c>
      <c r="J803">
        <v>450</v>
      </c>
      <c r="K803">
        <v>47250</v>
      </c>
      <c r="L803">
        <v>2231586.63</v>
      </c>
      <c r="M803">
        <v>31</v>
      </c>
      <c r="N803">
        <v>44.29</v>
      </c>
      <c r="O803" s="7">
        <v>-0.17860000000000001</v>
      </c>
      <c r="P803" s="7">
        <v>0.65710000000000002</v>
      </c>
      <c r="Q803" t="s">
        <v>31</v>
      </c>
    </row>
    <row r="804" spans="1:17">
      <c r="A804" t="s">
        <v>212</v>
      </c>
      <c r="B804" t="s">
        <v>30</v>
      </c>
      <c r="C804" s="6">
        <v>43346.45484953704</v>
      </c>
      <c r="D804">
        <v>209.55</v>
      </c>
      <c r="E804" s="6">
        <v>43348.635405092595</v>
      </c>
      <c r="F804">
        <v>3.7</v>
      </c>
      <c r="G804" s="7">
        <v>-0.98229999999999995</v>
      </c>
      <c r="H804">
        <v>91672.88</v>
      </c>
      <c r="I804" s="7">
        <v>0.97219999999999995</v>
      </c>
      <c r="J804">
        <v>450</v>
      </c>
      <c r="K804">
        <v>94297.5</v>
      </c>
      <c r="L804">
        <v>2323259.5099999998</v>
      </c>
      <c r="M804">
        <v>207</v>
      </c>
      <c r="N804">
        <v>442.86</v>
      </c>
      <c r="O804" s="7">
        <v>-0.1047</v>
      </c>
      <c r="P804" s="7">
        <v>0.98660000000000003</v>
      </c>
      <c r="Q804" t="s">
        <v>31</v>
      </c>
    </row>
    <row r="805" spans="1:17">
      <c r="A805" t="s">
        <v>187</v>
      </c>
      <c r="B805" t="s">
        <v>30</v>
      </c>
      <c r="C805" s="6">
        <v>43348.635405092595</v>
      </c>
      <c r="D805">
        <v>76.75</v>
      </c>
      <c r="E805" s="6">
        <v>43349.531238425923</v>
      </c>
      <c r="F805">
        <v>94.45</v>
      </c>
      <c r="G805" s="7">
        <v>0.2306</v>
      </c>
      <c r="H805">
        <v>-8735.4</v>
      </c>
      <c r="I805" s="7">
        <v>-0.25290000000000001</v>
      </c>
      <c r="J805">
        <v>450</v>
      </c>
      <c r="K805">
        <v>34537.5</v>
      </c>
      <c r="L805">
        <v>2314524.11</v>
      </c>
      <c r="M805">
        <v>48</v>
      </c>
      <c r="N805">
        <v>-181.99</v>
      </c>
      <c r="O805" s="7">
        <v>-0.45019999999999999</v>
      </c>
      <c r="P805" s="7">
        <v>0.66579999999999995</v>
      </c>
      <c r="Q805" t="s">
        <v>31</v>
      </c>
    </row>
    <row r="806" spans="1:17">
      <c r="A806" t="s">
        <v>663</v>
      </c>
      <c r="B806" t="s">
        <v>30</v>
      </c>
      <c r="C806" s="6">
        <v>43349.531238425923</v>
      </c>
      <c r="D806">
        <v>206.55</v>
      </c>
      <c r="E806" s="6">
        <v>43349.576377314814</v>
      </c>
      <c r="F806">
        <v>291.05</v>
      </c>
      <c r="G806" s="7">
        <v>0.40910000000000002</v>
      </c>
      <c r="H806">
        <v>-40264.199999999997</v>
      </c>
      <c r="I806" s="7">
        <v>-0.43319999999999997</v>
      </c>
      <c r="J806">
        <v>450</v>
      </c>
      <c r="K806">
        <v>92947.5</v>
      </c>
      <c r="L806">
        <v>2274259.91</v>
      </c>
      <c r="M806">
        <v>14</v>
      </c>
      <c r="N806">
        <v>-2876.01</v>
      </c>
      <c r="O806" s="7">
        <v>-0.40910000000000002</v>
      </c>
      <c r="P806" s="7">
        <v>7.9899999999999999E-2</v>
      </c>
      <c r="Q806" t="s">
        <v>31</v>
      </c>
    </row>
    <row r="807" spans="1:17">
      <c r="A807" t="s">
        <v>664</v>
      </c>
      <c r="B807" t="s">
        <v>30</v>
      </c>
      <c r="C807" s="6">
        <v>43349.576377314814</v>
      </c>
      <c r="D807">
        <v>131.1</v>
      </c>
      <c r="E807" s="6">
        <v>43350.388877314814</v>
      </c>
      <c r="F807">
        <v>215.35</v>
      </c>
      <c r="G807" s="7">
        <v>0.64259999999999995</v>
      </c>
      <c r="H807">
        <v>-39471.53</v>
      </c>
      <c r="I807" s="7">
        <v>-0.66910000000000003</v>
      </c>
      <c r="J807">
        <v>450</v>
      </c>
      <c r="K807">
        <v>58995</v>
      </c>
      <c r="L807">
        <v>2234788.38</v>
      </c>
      <c r="M807">
        <v>24</v>
      </c>
      <c r="N807">
        <v>-1644.65</v>
      </c>
      <c r="O807" s="7">
        <v>-0.64259999999999995</v>
      </c>
      <c r="P807" s="7">
        <v>0.33260000000000001</v>
      </c>
      <c r="Q807" t="s">
        <v>31</v>
      </c>
    </row>
    <row r="808" spans="1:17">
      <c r="A808" t="s">
        <v>185</v>
      </c>
      <c r="B808" t="s">
        <v>30</v>
      </c>
      <c r="C808" s="6">
        <v>43350.388877314814</v>
      </c>
      <c r="D808">
        <v>196.4</v>
      </c>
      <c r="E808" s="6">
        <v>43350.54859953704</v>
      </c>
      <c r="F808">
        <v>249.2</v>
      </c>
      <c r="G808" s="7">
        <v>0.26879999999999998</v>
      </c>
      <c r="H808">
        <v>-25765.200000000001</v>
      </c>
      <c r="I808" s="7">
        <v>-0.29149999999999998</v>
      </c>
      <c r="J808">
        <v>450</v>
      </c>
      <c r="K808">
        <v>88380</v>
      </c>
      <c r="L808">
        <v>2209023.1800000002</v>
      </c>
      <c r="M808">
        <v>47</v>
      </c>
      <c r="N808">
        <v>-548.20000000000005</v>
      </c>
      <c r="O808" s="7">
        <v>-0.35160000000000002</v>
      </c>
      <c r="P808" s="7">
        <v>0.13869999999999999</v>
      </c>
      <c r="Q808" t="s">
        <v>31</v>
      </c>
    </row>
    <row r="809" spans="1:17">
      <c r="A809" t="s">
        <v>187</v>
      </c>
      <c r="B809" t="s">
        <v>30</v>
      </c>
      <c r="C809" s="6">
        <v>43350.54859953704</v>
      </c>
      <c r="D809">
        <v>141.30000000000001</v>
      </c>
      <c r="E809" s="6">
        <v>43353.388877314814</v>
      </c>
      <c r="F809">
        <v>149.80000000000001</v>
      </c>
      <c r="G809" s="7">
        <v>6.0199999999999997E-2</v>
      </c>
      <c r="H809">
        <v>-5134.95</v>
      </c>
      <c r="I809" s="7">
        <v>-8.0799999999999997E-2</v>
      </c>
      <c r="J809">
        <v>450</v>
      </c>
      <c r="K809">
        <v>63585</v>
      </c>
      <c r="L809">
        <v>2203888.23</v>
      </c>
      <c r="M809">
        <v>32</v>
      </c>
      <c r="N809">
        <v>-160.47</v>
      </c>
      <c r="O809" s="7">
        <v>-0.19209999999999999</v>
      </c>
      <c r="P809" s="7">
        <v>0.38429999999999997</v>
      </c>
      <c r="Q809" t="s">
        <v>31</v>
      </c>
    </row>
    <row r="810" spans="1:17">
      <c r="A810" t="s">
        <v>186</v>
      </c>
      <c r="B810" t="s">
        <v>30</v>
      </c>
      <c r="C810" s="6">
        <v>43353.388877314814</v>
      </c>
      <c r="D810">
        <v>142.6</v>
      </c>
      <c r="E810" s="6">
        <v>43354.388877314814</v>
      </c>
      <c r="F810">
        <v>57.45</v>
      </c>
      <c r="G810" s="7">
        <v>-0.59709999999999996</v>
      </c>
      <c r="H810">
        <v>37417.269999999997</v>
      </c>
      <c r="I810" s="7">
        <v>0.58309999999999995</v>
      </c>
      <c r="J810">
        <v>450</v>
      </c>
      <c r="K810">
        <v>64170</v>
      </c>
      <c r="L810">
        <v>2241305.5099999998</v>
      </c>
      <c r="M810">
        <v>78</v>
      </c>
      <c r="N810">
        <v>479.71</v>
      </c>
      <c r="O810" s="7">
        <v>-0.26119999999999999</v>
      </c>
      <c r="P810" s="7">
        <v>0.59709999999999996</v>
      </c>
      <c r="Q810" t="s">
        <v>31</v>
      </c>
    </row>
    <row r="811" spans="1:17">
      <c r="A811" t="s">
        <v>190</v>
      </c>
      <c r="B811" t="s">
        <v>30</v>
      </c>
      <c r="C811" s="6">
        <v>43354.388877314814</v>
      </c>
      <c r="D811">
        <v>101.4</v>
      </c>
      <c r="E811" s="6">
        <v>43354.513877314814</v>
      </c>
      <c r="F811">
        <v>66.400000000000006</v>
      </c>
      <c r="G811" s="7">
        <v>-0.34520000000000001</v>
      </c>
      <c r="H811">
        <v>14994.9</v>
      </c>
      <c r="I811" s="7">
        <v>0.3286</v>
      </c>
      <c r="J811">
        <v>450</v>
      </c>
      <c r="K811">
        <v>45630</v>
      </c>
      <c r="L811">
        <v>2256300.41</v>
      </c>
      <c r="M811">
        <v>37</v>
      </c>
      <c r="N811">
        <v>405.27</v>
      </c>
      <c r="O811" s="7">
        <v>-0.12280000000000001</v>
      </c>
      <c r="P811" s="7">
        <v>0.4965</v>
      </c>
      <c r="Q811" t="s">
        <v>31</v>
      </c>
    </row>
    <row r="812" spans="1:17">
      <c r="A812" t="s">
        <v>220</v>
      </c>
      <c r="B812" t="s">
        <v>30</v>
      </c>
      <c r="C812" s="6">
        <v>43354.513877314814</v>
      </c>
      <c r="D812">
        <v>154.75</v>
      </c>
      <c r="E812" s="6">
        <v>43355.586793981478</v>
      </c>
      <c r="F812">
        <v>0.5</v>
      </c>
      <c r="G812" s="7">
        <v>-0.99680000000000002</v>
      </c>
      <c r="H812">
        <v>68713.88</v>
      </c>
      <c r="I812" s="7">
        <v>0.98670000000000002</v>
      </c>
      <c r="J812">
        <v>450</v>
      </c>
      <c r="K812">
        <v>69637.5</v>
      </c>
      <c r="L812">
        <v>2325014.2799999998</v>
      </c>
      <c r="M812">
        <v>99</v>
      </c>
      <c r="N812">
        <v>694.08</v>
      </c>
      <c r="O812" s="7">
        <v>-0.16320000000000001</v>
      </c>
      <c r="P812" s="7">
        <v>0.99870000000000003</v>
      </c>
      <c r="Q812" t="s">
        <v>31</v>
      </c>
    </row>
    <row r="813" spans="1:17">
      <c r="A813" t="s">
        <v>688</v>
      </c>
      <c r="B813" t="s">
        <v>30</v>
      </c>
      <c r="C813" s="6">
        <v>43355.586793981478</v>
      </c>
      <c r="D813">
        <v>153.30000000000001</v>
      </c>
      <c r="E813" s="6">
        <v>43357.388877314814</v>
      </c>
      <c r="F813">
        <v>75</v>
      </c>
      <c r="G813" s="7">
        <v>-0.51080000000000003</v>
      </c>
      <c r="H813">
        <v>34207.65</v>
      </c>
      <c r="I813" s="7">
        <v>0.49590000000000001</v>
      </c>
      <c r="J813">
        <v>450</v>
      </c>
      <c r="K813">
        <v>68985</v>
      </c>
      <c r="L813">
        <v>2359221.9300000002</v>
      </c>
      <c r="M813">
        <v>21</v>
      </c>
      <c r="N813">
        <v>1628.94</v>
      </c>
      <c r="O813" s="7">
        <v>-0.2104</v>
      </c>
      <c r="P813" s="7">
        <v>0.63759999999999994</v>
      </c>
      <c r="Q813" t="s">
        <v>31</v>
      </c>
    </row>
    <row r="814" spans="1:17">
      <c r="A814" t="s">
        <v>203</v>
      </c>
      <c r="B814" t="s">
        <v>30</v>
      </c>
      <c r="C814" s="6">
        <v>43357.388877314814</v>
      </c>
      <c r="D814">
        <v>138.9</v>
      </c>
      <c r="E814" s="6">
        <v>43360.388877314814</v>
      </c>
      <c r="F814">
        <v>197.1</v>
      </c>
      <c r="G814" s="7">
        <v>0.41899999999999998</v>
      </c>
      <c r="H814">
        <v>-27702</v>
      </c>
      <c r="I814" s="7">
        <v>-0.44319999999999998</v>
      </c>
      <c r="J814">
        <v>450</v>
      </c>
      <c r="K814">
        <v>62505</v>
      </c>
      <c r="L814">
        <v>2331519.9300000002</v>
      </c>
      <c r="M814">
        <v>78</v>
      </c>
      <c r="N814">
        <v>-355.15</v>
      </c>
      <c r="O814" s="7">
        <v>-0.41899999999999998</v>
      </c>
      <c r="P814" s="7">
        <v>0.48959999999999998</v>
      </c>
      <c r="Q814" t="s">
        <v>31</v>
      </c>
    </row>
    <row r="815" spans="1:17">
      <c r="A815" t="s">
        <v>191</v>
      </c>
      <c r="B815" t="s">
        <v>30</v>
      </c>
      <c r="C815" s="6">
        <v>43360.388877314814</v>
      </c>
      <c r="D815">
        <v>135.80000000000001</v>
      </c>
      <c r="E815" s="6">
        <v>43361.39234953704</v>
      </c>
      <c r="F815">
        <v>132.65</v>
      </c>
      <c r="G815" s="7">
        <v>-2.3199999999999998E-2</v>
      </c>
      <c r="H815">
        <v>209.48</v>
      </c>
      <c r="I815" s="7">
        <v>3.3999999999999998E-3</v>
      </c>
      <c r="J815">
        <v>450</v>
      </c>
      <c r="K815">
        <v>61110</v>
      </c>
      <c r="L815">
        <v>2331729.41</v>
      </c>
      <c r="M815">
        <v>79</v>
      </c>
      <c r="N815">
        <v>2.65</v>
      </c>
      <c r="O815" s="7">
        <v>-0.52580000000000005</v>
      </c>
      <c r="P815" s="7">
        <v>0.38619999999999999</v>
      </c>
      <c r="Q815" t="s">
        <v>31</v>
      </c>
    </row>
    <row r="816" spans="1:17">
      <c r="A816" t="s">
        <v>184</v>
      </c>
      <c r="B816" t="s">
        <v>30</v>
      </c>
      <c r="C816" s="6">
        <v>43361.39234953704</v>
      </c>
      <c r="D816">
        <v>113.65</v>
      </c>
      <c r="E816" s="6">
        <v>43361.413182870368</v>
      </c>
      <c r="F816">
        <v>179.1</v>
      </c>
      <c r="G816" s="7">
        <v>0.57589999999999997</v>
      </c>
      <c r="H816">
        <v>-30769.87</v>
      </c>
      <c r="I816" s="7">
        <v>-0.60160000000000002</v>
      </c>
      <c r="J816">
        <v>450</v>
      </c>
      <c r="K816">
        <v>51142.5</v>
      </c>
      <c r="L816">
        <v>2300959.5299999998</v>
      </c>
      <c r="M816">
        <v>7</v>
      </c>
      <c r="N816">
        <v>-4395.7</v>
      </c>
      <c r="O816" s="7">
        <v>-0.74219999999999997</v>
      </c>
      <c r="P816" s="7">
        <v>0.11219999999999999</v>
      </c>
      <c r="Q816" t="s">
        <v>31</v>
      </c>
    </row>
    <row r="817" spans="1:17">
      <c r="A817" t="s">
        <v>202</v>
      </c>
      <c r="B817" t="s">
        <v>30</v>
      </c>
      <c r="C817" s="6">
        <v>43361.413182870368</v>
      </c>
      <c r="D817">
        <v>125.95</v>
      </c>
      <c r="E817" s="6">
        <v>43362.645821759259</v>
      </c>
      <c r="F817">
        <v>0.05</v>
      </c>
      <c r="G817" s="7">
        <v>-0.99960000000000004</v>
      </c>
      <c r="H817">
        <v>56088</v>
      </c>
      <c r="I817" s="7">
        <v>0.98960000000000004</v>
      </c>
      <c r="J817">
        <v>450</v>
      </c>
      <c r="K817">
        <v>56677.5</v>
      </c>
      <c r="L817">
        <v>2357047.5299999998</v>
      </c>
      <c r="M817">
        <v>145</v>
      </c>
      <c r="N817">
        <v>386.81</v>
      </c>
      <c r="O817" s="7">
        <v>-6.3500000000000001E-2</v>
      </c>
      <c r="P817" s="7">
        <v>0.99960000000000004</v>
      </c>
      <c r="Q817" t="s">
        <v>31</v>
      </c>
    </row>
    <row r="818" spans="1:17">
      <c r="A818" t="s">
        <v>194</v>
      </c>
      <c r="B818" t="s">
        <v>30</v>
      </c>
      <c r="C818" s="6">
        <v>43364.388877314814</v>
      </c>
      <c r="D818">
        <v>273.2</v>
      </c>
      <c r="E818" s="6">
        <v>43364.39234953704</v>
      </c>
      <c r="F818">
        <v>285.2</v>
      </c>
      <c r="G818" s="7">
        <v>4.3900000000000002E-2</v>
      </c>
      <c r="H818">
        <v>-7912.8</v>
      </c>
      <c r="I818" s="7">
        <v>-6.4399999999999999E-2</v>
      </c>
      <c r="J818">
        <v>450</v>
      </c>
      <c r="K818">
        <v>122940.01</v>
      </c>
      <c r="L818">
        <v>2349134.73</v>
      </c>
      <c r="M818">
        <v>2</v>
      </c>
      <c r="N818">
        <v>-3956.4</v>
      </c>
      <c r="O818" s="7">
        <v>-5.0500000000000003E-2</v>
      </c>
      <c r="P818" s="7">
        <v>0.27639999999999998</v>
      </c>
      <c r="Q818" t="s">
        <v>31</v>
      </c>
    </row>
    <row r="819" spans="1:17">
      <c r="A819" t="s">
        <v>195</v>
      </c>
      <c r="B819" t="s">
        <v>30</v>
      </c>
      <c r="C819" s="6">
        <v>43364.39234953704</v>
      </c>
      <c r="D819">
        <v>169.8</v>
      </c>
      <c r="E819" s="6">
        <v>43364.524293981478</v>
      </c>
      <c r="F819">
        <v>230</v>
      </c>
      <c r="G819" s="7">
        <v>0.35449999999999998</v>
      </c>
      <c r="H819">
        <v>-28889.1</v>
      </c>
      <c r="I819" s="7">
        <v>-0.37809999999999999</v>
      </c>
      <c r="J819">
        <v>450</v>
      </c>
      <c r="K819">
        <v>76410</v>
      </c>
      <c r="L819">
        <v>2320245.63</v>
      </c>
      <c r="M819">
        <v>39</v>
      </c>
      <c r="N819">
        <v>-740.75</v>
      </c>
      <c r="O819" s="7">
        <v>-0.41339999999999999</v>
      </c>
      <c r="P819" s="7">
        <v>8.3599999999999994E-2</v>
      </c>
      <c r="Q819" t="s">
        <v>31</v>
      </c>
    </row>
    <row r="820" spans="1:17">
      <c r="A820" t="s">
        <v>193</v>
      </c>
      <c r="B820" t="s">
        <v>30</v>
      </c>
      <c r="C820" s="6">
        <v>43364.527766203704</v>
      </c>
      <c r="D820">
        <v>220.3</v>
      </c>
      <c r="E820" s="6">
        <v>43368.461793981478</v>
      </c>
      <c r="F820">
        <v>15.65</v>
      </c>
      <c r="G820" s="7">
        <v>-0.92900000000000005</v>
      </c>
      <c r="H820">
        <v>91030.720000000001</v>
      </c>
      <c r="I820" s="7">
        <v>0.91830000000000001</v>
      </c>
      <c r="J820">
        <v>450</v>
      </c>
      <c r="K820">
        <v>99135</v>
      </c>
      <c r="L820">
        <v>2411276.36</v>
      </c>
      <c r="M820">
        <v>136</v>
      </c>
      <c r="N820">
        <v>669.34</v>
      </c>
      <c r="O820" s="7">
        <v>-0.438</v>
      </c>
      <c r="P820" s="7">
        <v>0.98089999999999999</v>
      </c>
      <c r="Q820" t="s">
        <v>31</v>
      </c>
    </row>
    <row r="821" spans="1:17">
      <c r="A821" t="s">
        <v>178</v>
      </c>
      <c r="B821" t="s">
        <v>30</v>
      </c>
      <c r="C821" s="6">
        <v>43368.461793981478</v>
      </c>
      <c r="D821">
        <v>213.85</v>
      </c>
      <c r="E821" s="6">
        <v>43368.559016203704</v>
      </c>
      <c r="F821">
        <v>415.5</v>
      </c>
      <c r="G821" s="7">
        <v>0.94299999999999995</v>
      </c>
      <c r="H821">
        <v>-109170.34</v>
      </c>
      <c r="I821" s="7">
        <v>-0.97240000000000004</v>
      </c>
      <c r="J821">
        <v>525</v>
      </c>
      <c r="K821">
        <v>112271.25</v>
      </c>
      <c r="L821">
        <v>2302106.02</v>
      </c>
      <c r="M821">
        <v>29</v>
      </c>
      <c r="N821">
        <v>-3764.49</v>
      </c>
      <c r="O821" s="7">
        <v>-0.94299999999999995</v>
      </c>
      <c r="P821" s="7">
        <v>6.5500000000000003E-2</v>
      </c>
      <c r="Q821" t="s">
        <v>31</v>
      </c>
    </row>
    <row r="822" spans="1:17">
      <c r="A822" t="s">
        <v>160</v>
      </c>
      <c r="B822" t="s">
        <v>30</v>
      </c>
      <c r="C822" s="6">
        <v>43368.559016203704</v>
      </c>
      <c r="D822">
        <v>245.55</v>
      </c>
      <c r="E822" s="6">
        <v>43368.57984953704</v>
      </c>
      <c r="F822">
        <v>248.95</v>
      </c>
      <c r="G822" s="7">
        <v>1.38E-2</v>
      </c>
      <c r="H822">
        <v>-4381.12</v>
      </c>
      <c r="I822" s="7">
        <v>-3.4000000000000002E-2</v>
      </c>
      <c r="J822">
        <v>525</v>
      </c>
      <c r="K822">
        <v>128913.75</v>
      </c>
      <c r="L822">
        <v>2297724.89</v>
      </c>
      <c r="M822">
        <v>7</v>
      </c>
      <c r="N822">
        <v>-625.87</v>
      </c>
      <c r="O822" s="7">
        <v>-0.25619999999999998</v>
      </c>
      <c r="P822" s="7">
        <v>0.22620000000000001</v>
      </c>
      <c r="Q822" t="s">
        <v>31</v>
      </c>
    </row>
    <row r="823" spans="1:17">
      <c r="A823" t="s">
        <v>178</v>
      </c>
      <c r="B823" t="s">
        <v>30</v>
      </c>
      <c r="C823" s="6">
        <v>43368.618043981478</v>
      </c>
      <c r="D823">
        <v>204.2</v>
      </c>
      <c r="E823" s="6">
        <v>43370.388877314814</v>
      </c>
      <c r="F823">
        <v>67</v>
      </c>
      <c r="G823" s="7">
        <v>-0.67190000000000005</v>
      </c>
      <c r="H823">
        <v>70606.2</v>
      </c>
      <c r="I823" s="7">
        <v>0.65859999999999996</v>
      </c>
      <c r="J823">
        <v>525</v>
      </c>
      <c r="K823">
        <v>107205</v>
      </c>
      <c r="L823">
        <v>2368331.09</v>
      </c>
      <c r="M823">
        <v>89</v>
      </c>
      <c r="N823">
        <v>793.33</v>
      </c>
      <c r="O823" s="7">
        <v>-0.36309999999999998</v>
      </c>
      <c r="P823" s="7">
        <v>0.69289999999999996</v>
      </c>
      <c r="Q823" t="s">
        <v>31</v>
      </c>
    </row>
    <row r="824" spans="1:17">
      <c r="A824" t="s">
        <v>689</v>
      </c>
      <c r="B824" t="s">
        <v>30</v>
      </c>
      <c r="C824" s="6">
        <v>43370.388877314814</v>
      </c>
      <c r="D824">
        <v>340.9</v>
      </c>
      <c r="E824" s="6">
        <v>43371.388877314814</v>
      </c>
      <c r="F824">
        <v>227.9</v>
      </c>
      <c r="G824" s="7">
        <v>-0.33150000000000002</v>
      </c>
      <c r="H824">
        <v>56338.8</v>
      </c>
      <c r="I824" s="7">
        <v>0.31480000000000002</v>
      </c>
      <c r="J824">
        <v>525</v>
      </c>
      <c r="K824">
        <v>178972.5</v>
      </c>
      <c r="L824">
        <v>2424669.89</v>
      </c>
      <c r="M824">
        <v>78</v>
      </c>
      <c r="N824">
        <v>722.29</v>
      </c>
      <c r="O824" s="7">
        <v>-0.16189999999999999</v>
      </c>
      <c r="P824" s="7">
        <v>0.59140000000000004</v>
      </c>
      <c r="Q824" t="s">
        <v>31</v>
      </c>
    </row>
    <row r="825" spans="1:17">
      <c r="A825" t="s">
        <v>178</v>
      </c>
      <c r="B825" t="s">
        <v>30</v>
      </c>
      <c r="C825" s="6">
        <v>43371.388877314814</v>
      </c>
      <c r="D825">
        <v>198</v>
      </c>
      <c r="E825" s="6">
        <v>43371.395821759259</v>
      </c>
      <c r="F825">
        <v>324.8</v>
      </c>
      <c r="G825" s="7">
        <v>0.64039999999999997</v>
      </c>
      <c r="H825">
        <v>-69314.7</v>
      </c>
      <c r="I825" s="7">
        <v>-0.66679999999999995</v>
      </c>
      <c r="J825">
        <v>525</v>
      </c>
      <c r="K825">
        <v>103950</v>
      </c>
      <c r="L825">
        <v>2355355.19</v>
      </c>
      <c r="M825">
        <v>3</v>
      </c>
      <c r="N825">
        <v>-23104.9</v>
      </c>
      <c r="O825" s="7">
        <v>-0.64039999999999997</v>
      </c>
      <c r="P825" s="7">
        <v>0.11990000000000001</v>
      </c>
      <c r="Q825" t="s">
        <v>31</v>
      </c>
    </row>
    <row r="826" spans="1:17">
      <c r="A826" t="s">
        <v>149</v>
      </c>
      <c r="B826" t="s">
        <v>30</v>
      </c>
      <c r="C826" s="6">
        <v>43371.395821759259</v>
      </c>
      <c r="D826">
        <v>311.8</v>
      </c>
      <c r="E826" s="6">
        <v>43371.472210648149</v>
      </c>
      <c r="F826">
        <v>427.45</v>
      </c>
      <c r="G826" s="7">
        <v>0.37090000000000001</v>
      </c>
      <c r="H826">
        <v>-64597.31</v>
      </c>
      <c r="I826" s="7">
        <v>-0.39460000000000001</v>
      </c>
      <c r="J826">
        <v>525</v>
      </c>
      <c r="K826">
        <v>163695</v>
      </c>
      <c r="L826">
        <v>2290757.88</v>
      </c>
      <c r="M826">
        <v>23</v>
      </c>
      <c r="N826">
        <v>-2808.58</v>
      </c>
      <c r="O826" s="7">
        <v>-0.37090000000000001</v>
      </c>
      <c r="P826" s="7">
        <v>0.1709</v>
      </c>
      <c r="Q826" t="s">
        <v>31</v>
      </c>
    </row>
    <row r="827" spans="1:17">
      <c r="A827" t="s">
        <v>178</v>
      </c>
      <c r="B827" t="s">
        <v>30</v>
      </c>
      <c r="C827" s="6">
        <v>43371.472210648149</v>
      </c>
      <c r="D827">
        <v>247.6</v>
      </c>
      <c r="E827" s="6">
        <v>43371.57984953704</v>
      </c>
      <c r="F827">
        <v>337.6</v>
      </c>
      <c r="G827" s="7">
        <v>0.36349999999999999</v>
      </c>
      <c r="H827">
        <v>-50322.3</v>
      </c>
      <c r="I827" s="7">
        <v>-0.3871</v>
      </c>
      <c r="J827">
        <v>525</v>
      </c>
      <c r="K827">
        <v>129990</v>
      </c>
      <c r="L827">
        <v>2240435.58</v>
      </c>
      <c r="M827">
        <v>32</v>
      </c>
      <c r="N827">
        <v>-1572.57</v>
      </c>
      <c r="O827" s="7">
        <v>-0.37119999999999997</v>
      </c>
      <c r="P827" s="7">
        <v>0.25340000000000001</v>
      </c>
      <c r="Q827" t="s">
        <v>31</v>
      </c>
    </row>
    <row r="828" spans="1:17">
      <c r="A828" t="s">
        <v>151</v>
      </c>
      <c r="B828" t="s">
        <v>30</v>
      </c>
      <c r="C828" s="6">
        <v>43371.57984953704</v>
      </c>
      <c r="D828">
        <v>258.5</v>
      </c>
      <c r="E828" s="6">
        <v>43374.541655092595</v>
      </c>
      <c r="F828">
        <v>192</v>
      </c>
      <c r="G828" s="7">
        <v>-0.25729999999999997</v>
      </c>
      <c r="H828">
        <v>32547.38</v>
      </c>
      <c r="I828" s="7">
        <v>0.23980000000000001</v>
      </c>
      <c r="J828">
        <v>525</v>
      </c>
      <c r="K828">
        <v>135712.5</v>
      </c>
      <c r="L828">
        <v>2272982.96</v>
      </c>
      <c r="M828">
        <v>67</v>
      </c>
      <c r="N828">
        <v>485.78</v>
      </c>
      <c r="O828" s="7">
        <v>-0.3513</v>
      </c>
      <c r="P828" s="7">
        <v>0.5232</v>
      </c>
      <c r="Q828" t="s">
        <v>31</v>
      </c>
    </row>
    <row r="829" spans="1:17">
      <c r="A829" t="s">
        <v>160</v>
      </c>
      <c r="B829" t="s">
        <v>30</v>
      </c>
      <c r="C829" s="6">
        <v>43374.541655092595</v>
      </c>
      <c r="D829">
        <v>215.55</v>
      </c>
      <c r="E829" s="6">
        <v>43376.604155092595</v>
      </c>
      <c r="F829">
        <v>41.25</v>
      </c>
      <c r="G829" s="7">
        <v>-0.80859999999999999</v>
      </c>
      <c r="H829">
        <v>90159.3</v>
      </c>
      <c r="I829" s="7">
        <v>0.79669999999999996</v>
      </c>
      <c r="J829">
        <v>525</v>
      </c>
      <c r="K829">
        <v>113163.75</v>
      </c>
      <c r="L829">
        <v>2363142.2599999998</v>
      </c>
      <c r="M829">
        <v>96</v>
      </c>
      <c r="N829">
        <v>939.16</v>
      </c>
      <c r="O829" s="7">
        <v>-0.1074</v>
      </c>
      <c r="P829" s="7">
        <v>0.93969999999999998</v>
      </c>
      <c r="Q829" t="s">
        <v>31</v>
      </c>
    </row>
    <row r="830" spans="1:17">
      <c r="A830" t="s">
        <v>171</v>
      </c>
      <c r="B830" t="s">
        <v>30</v>
      </c>
      <c r="C830" s="6">
        <v>43376.604155092595</v>
      </c>
      <c r="D830">
        <v>126.25</v>
      </c>
      <c r="E830" s="6">
        <v>43377.635405092595</v>
      </c>
      <c r="F830">
        <v>0.1</v>
      </c>
      <c r="G830" s="7">
        <v>-0.99919999999999998</v>
      </c>
      <c r="H830">
        <v>65565.41</v>
      </c>
      <c r="I830" s="7">
        <v>0.98919999999999997</v>
      </c>
      <c r="J830">
        <v>525</v>
      </c>
      <c r="K830">
        <v>66281.25</v>
      </c>
      <c r="L830">
        <v>2428707.67</v>
      </c>
      <c r="M830">
        <v>87</v>
      </c>
      <c r="N830">
        <v>753.63</v>
      </c>
      <c r="O830" s="7">
        <v>-0.1192</v>
      </c>
      <c r="P830" s="7">
        <v>0.99919999999999998</v>
      </c>
      <c r="Q830" t="s">
        <v>31</v>
      </c>
    </row>
    <row r="831" spans="1:17">
      <c r="A831" t="s">
        <v>645</v>
      </c>
      <c r="B831" t="s">
        <v>30</v>
      </c>
      <c r="C831" s="6">
        <v>43377.635405092595</v>
      </c>
      <c r="D831">
        <v>336.6</v>
      </c>
      <c r="E831" s="6">
        <v>43378.388877314814</v>
      </c>
      <c r="F831">
        <v>379.95</v>
      </c>
      <c r="G831" s="7">
        <v>0.1288</v>
      </c>
      <c r="H831">
        <v>-26520.639999999999</v>
      </c>
      <c r="I831" s="7">
        <v>-0.15010000000000001</v>
      </c>
      <c r="J831">
        <v>525</v>
      </c>
      <c r="K831">
        <v>176715</v>
      </c>
      <c r="L831">
        <v>2402187.0299999998</v>
      </c>
      <c r="M831">
        <v>7</v>
      </c>
      <c r="N831">
        <v>-3788.66</v>
      </c>
      <c r="O831" s="7">
        <v>-0.42809999999999998</v>
      </c>
      <c r="P831" s="7">
        <v>1.95E-2</v>
      </c>
      <c r="Q831" t="s">
        <v>31</v>
      </c>
    </row>
    <row r="832" spans="1:17">
      <c r="A832" t="s">
        <v>148</v>
      </c>
      <c r="B832" t="s">
        <v>30</v>
      </c>
      <c r="C832" s="6">
        <v>43378.388877314814</v>
      </c>
      <c r="D832">
        <v>335</v>
      </c>
      <c r="E832" s="6">
        <v>43378.61109953704</v>
      </c>
      <c r="F832">
        <v>361.65</v>
      </c>
      <c r="G832" s="7">
        <v>7.9600000000000004E-2</v>
      </c>
      <c r="H832">
        <v>-17648.66</v>
      </c>
      <c r="I832" s="7">
        <v>-0.1003</v>
      </c>
      <c r="J832">
        <v>525</v>
      </c>
      <c r="K832">
        <v>175875</v>
      </c>
      <c r="L832">
        <v>2384538.37</v>
      </c>
      <c r="M832">
        <v>65</v>
      </c>
      <c r="N832">
        <v>-271.52</v>
      </c>
      <c r="O832" s="7">
        <v>-0.33550000000000002</v>
      </c>
      <c r="P832" s="7">
        <v>0.45550000000000002</v>
      </c>
      <c r="Q832" t="s">
        <v>31</v>
      </c>
    </row>
    <row r="833" spans="1:17">
      <c r="A833" t="s">
        <v>147</v>
      </c>
      <c r="B833" t="s">
        <v>30</v>
      </c>
      <c r="C833" s="6">
        <v>43378.61109953704</v>
      </c>
      <c r="D833">
        <v>300</v>
      </c>
      <c r="E833" s="6">
        <v>43381.628460648149</v>
      </c>
      <c r="F833">
        <v>211</v>
      </c>
      <c r="G833" s="7">
        <v>-0.29670000000000002</v>
      </c>
      <c r="H833">
        <v>44042.25</v>
      </c>
      <c r="I833" s="7">
        <v>0.27960000000000002</v>
      </c>
      <c r="J833">
        <v>525</v>
      </c>
      <c r="K833">
        <v>157500</v>
      </c>
      <c r="L833">
        <v>2428580.62</v>
      </c>
      <c r="M833">
        <v>83</v>
      </c>
      <c r="N833">
        <v>530.63</v>
      </c>
      <c r="O833" s="7">
        <v>-0.46920000000000001</v>
      </c>
      <c r="P833" s="7">
        <v>0.7077</v>
      </c>
      <c r="Q833" t="s">
        <v>31</v>
      </c>
    </row>
    <row r="834" spans="1:17">
      <c r="A834" t="s">
        <v>221</v>
      </c>
      <c r="B834" t="s">
        <v>30</v>
      </c>
      <c r="C834" s="6">
        <v>43381.628460648149</v>
      </c>
      <c r="D834">
        <v>235.65</v>
      </c>
      <c r="E834" s="6">
        <v>43382.576377314814</v>
      </c>
      <c r="F834">
        <v>242</v>
      </c>
      <c r="G834" s="7">
        <v>2.69E-2</v>
      </c>
      <c r="H834">
        <v>-5841.41</v>
      </c>
      <c r="I834" s="7">
        <v>-4.7199999999999999E-2</v>
      </c>
      <c r="J834">
        <v>525</v>
      </c>
      <c r="K834">
        <v>123716.25</v>
      </c>
      <c r="L834">
        <v>2422739.21</v>
      </c>
      <c r="M834">
        <v>63</v>
      </c>
      <c r="N834">
        <v>-92.72</v>
      </c>
      <c r="O834" s="7">
        <v>-0.47039999999999998</v>
      </c>
      <c r="P834" s="7">
        <v>0.27410000000000001</v>
      </c>
      <c r="Q834" t="s">
        <v>31</v>
      </c>
    </row>
    <row r="835" spans="1:17">
      <c r="A835" t="s">
        <v>144</v>
      </c>
      <c r="B835" t="s">
        <v>30</v>
      </c>
      <c r="C835" s="6">
        <v>43382.576377314814</v>
      </c>
      <c r="D835">
        <v>253.25</v>
      </c>
      <c r="E835" s="6">
        <v>43382.614571759259</v>
      </c>
      <c r="F835">
        <v>325.45</v>
      </c>
      <c r="G835" s="7">
        <v>0.28510000000000002</v>
      </c>
      <c r="H835">
        <v>-40943.17</v>
      </c>
      <c r="I835" s="7">
        <v>-0.30790000000000001</v>
      </c>
      <c r="J835">
        <v>525</v>
      </c>
      <c r="K835">
        <v>132956.25</v>
      </c>
      <c r="L835">
        <v>2381796.0299999998</v>
      </c>
      <c r="M835">
        <v>12</v>
      </c>
      <c r="N835">
        <v>-3411.93</v>
      </c>
      <c r="O835" s="7">
        <v>-0.3352</v>
      </c>
      <c r="P835" s="7">
        <v>6.8500000000000005E-2</v>
      </c>
      <c r="Q835" t="s">
        <v>31</v>
      </c>
    </row>
    <row r="836" spans="1:17">
      <c r="A836" t="s">
        <v>146</v>
      </c>
      <c r="B836" t="s">
        <v>30</v>
      </c>
      <c r="C836" s="6">
        <v>43382.614571759259</v>
      </c>
      <c r="D836">
        <v>209.2</v>
      </c>
      <c r="E836" s="6">
        <v>43382.628460648149</v>
      </c>
      <c r="F836">
        <v>329.2</v>
      </c>
      <c r="G836" s="7">
        <v>0.5736</v>
      </c>
      <c r="H836">
        <v>-65826.600000000006</v>
      </c>
      <c r="I836" s="7">
        <v>-0.59930000000000005</v>
      </c>
      <c r="J836">
        <v>525</v>
      </c>
      <c r="K836">
        <v>109830</v>
      </c>
      <c r="L836">
        <v>2315969.4300000002</v>
      </c>
      <c r="M836">
        <v>5</v>
      </c>
      <c r="N836">
        <v>-13165.32</v>
      </c>
      <c r="O836" s="7">
        <v>-0.5736</v>
      </c>
      <c r="P836" s="7">
        <v>0.20119999999999999</v>
      </c>
      <c r="Q836" t="s">
        <v>31</v>
      </c>
    </row>
    <row r="837" spans="1:17">
      <c r="A837" t="s">
        <v>144</v>
      </c>
      <c r="B837" t="s">
        <v>30</v>
      </c>
      <c r="C837" s="6">
        <v>43382.628460648149</v>
      </c>
      <c r="D837">
        <v>204.5</v>
      </c>
      <c r="E837" s="6">
        <v>43383.406238425923</v>
      </c>
      <c r="F837">
        <v>258.95</v>
      </c>
      <c r="G837" s="7">
        <v>0.26629999999999998</v>
      </c>
      <c r="H837">
        <v>-31019.360000000001</v>
      </c>
      <c r="I837" s="7">
        <v>-0.28889999999999999</v>
      </c>
      <c r="J837">
        <v>525</v>
      </c>
      <c r="K837">
        <v>107362.5</v>
      </c>
      <c r="L837">
        <v>2284950.0699999998</v>
      </c>
      <c r="M837">
        <v>14</v>
      </c>
      <c r="N837">
        <v>-2215.67</v>
      </c>
      <c r="O837" s="7">
        <v>-0.29220000000000002</v>
      </c>
      <c r="P837" s="7">
        <v>0.12909999999999999</v>
      </c>
      <c r="Q837" t="s">
        <v>31</v>
      </c>
    </row>
    <row r="838" spans="1:17">
      <c r="A838" t="s">
        <v>146</v>
      </c>
      <c r="B838" t="s">
        <v>30</v>
      </c>
      <c r="C838" s="6">
        <v>43383.406238425923</v>
      </c>
      <c r="D838">
        <v>199</v>
      </c>
      <c r="E838" s="6">
        <v>43384.388877314814</v>
      </c>
      <c r="F838">
        <v>170.2</v>
      </c>
      <c r="G838" s="7">
        <v>-0.1447</v>
      </c>
      <c r="H838">
        <v>13181.7</v>
      </c>
      <c r="I838" s="7">
        <v>0.12620000000000001</v>
      </c>
      <c r="J838">
        <v>525</v>
      </c>
      <c r="K838">
        <v>104475</v>
      </c>
      <c r="L838">
        <v>2298131.77</v>
      </c>
      <c r="M838">
        <v>73</v>
      </c>
      <c r="N838">
        <v>180.57</v>
      </c>
      <c r="O838" s="7">
        <v>-4.87E-2</v>
      </c>
      <c r="P838" s="7">
        <v>0.94969999999999999</v>
      </c>
      <c r="Q838" t="s">
        <v>31</v>
      </c>
    </row>
    <row r="839" spans="1:17">
      <c r="A839" t="s">
        <v>690</v>
      </c>
      <c r="B839" t="s">
        <v>30</v>
      </c>
      <c r="C839" s="6">
        <v>43384.388877314814</v>
      </c>
      <c r="D839">
        <v>313.45</v>
      </c>
      <c r="E839" s="6">
        <v>43384.54859953704</v>
      </c>
      <c r="F839">
        <v>494.55</v>
      </c>
      <c r="G839" s="7">
        <v>0.57779999999999998</v>
      </c>
      <c r="H839">
        <v>-99319.5</v>
      </c>
      <c r="I839" s="7">
        <v>-0.60350000000000004</v>
      </c>
      <c r="J839">
        <v>525</v>
      </c>
      <c r="K839">
        <v>164561.25</v>
      </c>
      <c r="L839">
        <v>2198812.27</v>
      </c>
      <c r="M839">
        <v>47</v>
      </c>
      <c r="N839">
        <v>-2113.1799999999998</v>
      </c>
      <c r="O839" s="7">
        <v>-0.63200000000000001</v>
      </c>
      <c r="P839" s="7">
        <v>0.21060000000000001</v>
      </c>
      <c r="Q839" t="s">
        <v>31</v>
      </c>
    </row>
    <row r="840" spans="1:17">
      <c r="A840" t="s">
        <v>645</v>
      </c>
      <c r="B840" t="s">
        <v>30</v>
      </c>
      <c r="C840" s="6">
        <v>43384.54859953704</v>
      </c>
      <c r="D840">
        <v>285</v>
      </c>
      <c r="E840" s="6">
        <v>43385.388877314814</v>
      </c>
      <c r="F840">
        <v>169</v>
      </c>
      <c r="G840" s="7">
        <v>-0.40699999999999997</v>
      </c>
      <c r="H840">
        <v>58516.5</v>
      </c>
      <c r="I840" s="7">
        <v>0.3911</v>
      </c>
      <c r="J840">
        <v>525</v>
      </c>
      <c r="K840">
        <v>149625</v>
      </c>
      <c r="L840">
        <v>2257328.77</v>
      </c>
      <c r="M840">
        <v>32</v>
      </c>
      <c r="N840">
        <v>1828.64</v>
      </c>
      <c r="O840" s="7">
        <v>-0.66649999999999998</v>
      </c>
      <c r="P840" s="7">
        <v>0.40699999999999997</v>
      </c>
      <c r="Q840" t="s">
        <v>31</v>
      </c>
    </row>
    <row r="841" spans="1:17">
      <c r="A841" t="s">
        <v>178</v>
      </c>
      <c r="B841" t="s">
        <v>30</v>
      </c>
      <c r="C841" s="6">
        <v>43385.388877314814</v>
      </c>
      <c r="D841">
        <v>281.14999999999998</v>
      </c>
      <c r="E841" s="6">
        <v>43388.388877314814</v>
      </c>
      <c r="F841">
        <v>273.3</v>
      </c>
      <c r="G841" s="7">
        <v>-2.7900000000000001E-2</v>
      </c>
      <c r="H841">
        <v>1037.48</v>
      </c>
      <c r="I841" s="7">
        <v>8.2000000000000007E-3</v>
      </c>
      <c r="J841">
        <v>450</v>
      </c>
      <c r="K841">
        <v>126517.5</v>
      </c>
      <c r="L841">
        <v>2258366.2400000002</v>
      </c>
      <c r="M841">
        <v>78</v>
      </c>
      <c r="N841">
        <v>13.3</v>
      </c>
      <c r="O841" s="7">
        <v>-0.1341</v>
      </c>
      <c r="P841" s="7">
        <v>0.40100000000000002</v>
      </c>
      <c r="Q841" t="s">
        <v>31</v>
      </c>
    </row>
    <row r="842" spans="1:17">
      <c r="A842" t="s">
        <v>171</v>
      </c>
      <c r="B842" t="s">
        <v>30</v>
      </c>
      <c r="C842" s="6">
        <v>43388.388877314814</v>
      </c>
      <c r="D842">
        <v>244.9</v>
      </c>
      <c r="E842" s="6">
        <v>43388.520821759259</v>
      </c>
      <c r="F842">
        <v>292.25</v>
      </c>
      <c r="G842" s="7">
        <v>0.1933</v>
      </c>
      <c r="H842">
        <v>-23724.67</v>
      </c>
      <c r="I842" s="7">
        <v>-0.21529999999999999</v>
      </c>
      <c r="J842">
        <v>450</v>
      </c>
      <c r="K842">
        <v>110205</v>
      </c>
      <c r="L842">
        <v>2234641.5699999998</v>
      </c>
      <c r="M842">
        <v>39</v>
      </c>
      <c r="N842">
        <v>-608.32000000000005</v>
      </c>
      <c r="O842" s="7">
        <v>-0.42920000000000003</v>
      </c>
      <c r="P842" s="7">
        <v>0.15190000000000001</v>
      </c>
      <c r="Q842" t="s">
        <v>31</v>
      </c>
    </row>
    <row r="843" spans="1:17">
      <c r="A843" t="s">
        <v>169</v>
      </c>
      <c r="B843" t="s">
        <v>30</v>
      </c>
      <c r="C843" s="6">
        <v>43388.520821759259</v>
      </c>
      <c r="D843">
        <v>282</v>
      </c>
      <c r="E843" s="6">
        <v>43388.607627314814</v>
      </c>
      <c r="F843">
        <v>275.95</v>
      </c>
      <c r="G843" s="7">
        <v>-2.1499999999999998E-2</v>
      </c>
      <c r="H843">
        <v>211.72</v>
      </c>
      <c r="I843" s="7">
        <v>1.6999999999999999E-3</v>
      </c>
      <c r="J843">
        <v>450</v>
      </c>
      <c r="K843">
        <v>126900</v>
      </c>
      <c r="L843">
        <v>2234853.29</v>
      </c>
      <c r="M843">
        <v>26</v>
      </c>
      <c r="N843">
        <v>8.14</v>
      </c>
      <c r="O843" s="7">
        <v>-0.23400000000000001</v>
      </c>
      <c r="P843" s="7">
        <v>0.23619999999999999</v>
      </c>
      <c r="Q843" t="s">
        <v>31</v>
      </c>
    </row>
    <row r="844" spans="1:17">
      <c r="A844" t="s">
        <v>170</v>
      </c>
      <c r="B844" t="s">
        <v>30</v>
      </c>
      <c r="C844" s="6">
        <v>43388.607627314814</v>
      </c>
      <c r="D844">
        <v>217.9</v>
      </c>
      <c r="E844" s="6">
        <v>43389.388877314814</v>
      </c>
      <c r="F844">
        <v>265</v>
      </c>
      <c r="G844" s="7">
        <v>0.2162</v>
      </c>
      <c r="H844">
        <v>-23368.05</v>
      </c>
      <c r="I844" s="7">
        <v>-0.23830000000000001</v>
      </c>
      <c r="J844">
        <v>450</v>
      </c>
      <c r="K844">
        <v>98055</v>
      </c>
      <c r="L844">
        <v>2211485.2400000002</v>
      </c>
      <c r="M844">
        <v>15</v>
      </c>
      <c r="N844">
        <v>-1557.87</v>
      </c>
      <c r="O844" s="7">
        <v>-0.23699999999999999</v>
      </c>
      <c r="P844" s="7">
        <v>0.22259999999999999</v>
      </c>
      <c r="Q844" t="s">
        <v>31</v>
      </c>
    </row>
    <row r="845" spans="1:17">
      <c r="A845" t="s">
        <v>165</v>
      </c>
      <c r="B845" t="s">
        <v>30</v>
      </c>
      <c r="C845" s="6">
        <v>43389.388877314814</v>
      </c>
      <c r="D845">
        <v>222.5</v>
      </c>
      <c r="E845" s="6">
        <v>43389.645821759259</v>
      </c>
      <c r="F845">
        <v>110</v>
      </c>
      <c r="G845" s="7">
        <v>-0.50560000000000005</v>
      </c>
      <c r="H845">
        <v>49128.75</v>
      </c>
      <c r="I845" s="7">
        <v>0.49070000000000003</v>
      </c>
      <c r="J845">
        <v>450</v>
      </c>
      <c r="K845">
        <v>100125</v>
      </c>
      <c r="L845">
        <v>2260613.9900000002</v>
      </c>
      <c r="M845">
        <v>75</v>
      </c>
      <c r="N845">
        <v>655.04999999999995</v>
      </c>
      <c r="O845" s="7">
        <v>-0.35980000000000001</v>
      </c>
      <c r="P845" s="7">
        <v>0.6492</v>
      </c>
      <c r="Q845" t="s">
        <v>31</v>
      </c>
    </row>
    <row r="846" spans="1:17">
      <c r="A846" t="s">
        <v>667</v>
      </c>
      <c r="B846" t="s">
        <v>30</v>
      </c>
      <c r="C846" s="6">
        <v>43390.388877314814</v>
      </c>
      <c r="D846">
        <v>276.85000000000002</v>
      </c>
      <c r="E846" s="6">
        <v>43390.461793981478</v>
      </c>
      <c r="F846">
        <v>360.35</v>
      </c>
      <c r="G846" s="7">
        <v>0.30159999999999998</v>
      </c>
      <c r="H846">
        <v>-40442.400000000001</v>
      </c>
      <c r="I846" s="7">
        <v>-0.3246</v>
      </c>
      <c r="J846">
        <v>450</v>
      </c>
      <c r="K846">
        <v>124582.5</v>
      </c>
      <c r="L846">
        <v>2220171.59</v>
      </c>
      <c r="M846">
        <v>22</v>
      </c>
      <c r="N846">
        <v>-1838.29</v>
      </c>
      <c r="O846" s="7">
        <v>-0.37259999999999999</v>
      </c>
      <c r="P846" s="7">
        <v>7.6899999999999996E-2</v>
      </c>
      <c r="Q846" t="s">
        <v>31</v>
      </c>
    </row>
    <row r="847" spans="1:17">
      <c r="A847" t="s">
        <v>659</v>
      </c>
      <c r="B847" t="s">
        <v>30</v>
      </c>
      <c r="C847" s="6">
        <v>43390.461793981478</v>
      </c>
      <c r="D847">
        <v>286.89999999999998</v>
      </c>
      <c r="E847" s="6">
        <v>43392.388877314814</v>
      </c>
      <c r="F847">
        <v>89.55</v>
      </c>
      <c r="G847" s="7">
        <v>-0.68789999999999996</v>
      </c>
      <c r="H847">
        <v>87113.47</v>
      </c>
      <c r="I847" s="7">
        <v>0.67469999999999997</v>
      </c>
      <c r="J847">
        <v>450</v>
      </c>
      <c r="K847">
        <v>129105</v>
      </c>
      <c r="L847">
        <v>2307285.0699999998</v>
      </c>
      <c r="M847">
        <v>57</v>
      </c>
      <c r="N847">
        <v>1528.31</v>
      </c>
      <c r="O847" s="7">
        <v>-3.85E-2</v>
      </c>
      <c r="P847" s="7">
        <v>0.72450000000000003</v>
      </c>
      <c r="Q847" t="s">
        <v>31</v>
      </c>
    </row>
    <row r="848" spans="1:17">
      <c r="A848" t="s">
        <v>149</v>
      </c>
      <c r="B848" t="s">
        <v>30</v>
      </c>
      <c r="C848" s="6">
        <v>43392.388877314814</v>
      </c>
      <c r="D848">
        <v>315.05</v>
      </c>
      <c r="E848" s="6">
        <v>43395.388877314814</v>
      </c>
      <c r="F848">
        <v>380.4</v>
      </c>
      <c r="G848" s="7">
        <v>0.2074</v>
      </c>
      <c r="H848">
        <v>-37959.86</v>
      </c>
      <c r="I848" s="7">
        <v>-0.22950000000000001</v>
      </c>
      <c r="J848">
        <v>525</v>
      </c>
      <c r="K848">
        <v>165401.25</v>
      </c>
      <c r="L848">
        <v>2269325.21</v>
      </c>
      <c r="M848">
        <v>78</v>
      </c>
      <c r="N848">
        <v>-486.66</v>
      </c>
      <c r="O848" s="7">
        <v>-0.55449999999999999</v>
      </c>
      <c r="P848" s="7">
        <v>0.15870000000000001</v>
      </c>
      <c r="Q848" t="s">
        <v>31</v>
      </c>
    </row>
    <row r="849" spans="1:17">
      <c r="A849" t="s">
        <v>163</v>
      </c>
      <c r="B849" t="s">
        <v>30</v>
      </c>
      <c r="C849" s="6">
        <v>43395.388877314814</v>
      </c>
      <c r="D849">
        <v>304.8</v>
      </c>
      <c r="E849" s="6">
        <v>43395.572905092595</v>
      </c>
      <c r="F849">
        <v>286.45</v>
      </c>
      <c r="G849" s="7">
        <v>-6.0199999999999997E-2</v>
      </c>
      <c r="H849">
        <v>5596.88</v>
      </c>
      <c r="I849" s="7">
        <v>4.0800000000000003E-2</v>
      </c>
      <c r="J849">
        <v>450</v>
      </c>
      <c r="K849">
        <v>137160</v>
      </c>
      <c r="L849">
        <v>2274922.08</v>
      </c>
      <c r="M849">
        <v>54</v>
      </c>
      <c r="N849">
        <v>103.65</v>
      </c>
      <c r="O849" s="7">
        <v>-0.2218</v>
      </c>
      <c r="P849" s="7">
        <v>0.44209999999999999</v>
      </c>
      <c r="Q849" t="s">
        <v>31</v>
      </c>
    </row>
    <row r="850" spans="1:17">
      <c r="A850" t="s">
        <v>170</v>
      </c>
      <c r="B850" t="s">
        <v>30</v>
      </c>
      <c r="C850" s="6">
        <v>43395.572905092595</v>
      </c>
      <c r="D850">
        <v>184.85</v>
      </c>
      <c r="E850" s="6">
        <v>43396.64234953704</v>
      </c>
      <c r="F850">
        <v>88.3</v>
      </c>
      <c r="G850" s="7">
        <v>-0.52229999999999999</v>
      </c>
      <c r="H850">
        <v>42218.33</v>
      </c>
      <c r="I850" s="7">
        <v>0.50749999999999995</v>
      </c>
      <c r="J850">
        <v>450</v>
      </c>
      <c r="K850">
        <v>83182.5</v>
      </c>
      <c r="L850">
        <v>2317140.41</v>
      </c>
      <c r="M850">
        <v>98</v>
      </c>
      <c r="N850">
        <v>430.8</v>
      </c>
      <c r="O850" s="7">
        <v>-0.24340000000000001</v>
      </c>
      <c r="P850" s="7">
        <v>0.75570000000000004</v>
      </c>
      <c r="Q850" t="s">
        <v>31</v>
      </c>
    </row>
    <row r="851" spans="1:17">
      <c r="A851" t="s">
        <v>162</v>
      </c>
      <c r="B851" t="s">
        <v>30</v>
      </c>
      <c r="C851" s="6">
        <v>43396.64234953704</v>
      </c>
      <c r="D851">
        <v>188.6</v>
      </c>
      <c r="E851" s="6">
        <v>43397.545127314814</v>
      </c>
      <c r="F851">
        <v>120</v>
      </c>
      <c r="G851" s="7">
        <v>-0.36370000000000002</v>
      </c>
      <c r="H851">
        <v>34394.85</v>
      </c>
      <c r="I851" s="7">
        <v>0.34739999999999999</v>
      </c>
      <c r="J851">
        <v>525</v>
      </c>
      <c r="K851">
        <v>99015</v>
      </c>
      <c r="L851">
        <v>2351535.2599999998</v>
      </c>
      <c r="M851">
        <v>50</v>
      </c>
      <c r="N851">
        <v>687.9</v>
      </c>
      <c r="O851" s="7">
        <v>-0.1021</v>
      </c>
      <c r="P851" s="7">
        <v>0.81310000000000004</v>
      </c>
      <c r="Q851" t="s">
        <v>31</v>
      </c>
    </row>
    <row r="852" spans="1:17">
      <c r="A852" t="s">
        <v>151</v>
      </c>
      <c r="B852" t="s">
        <v>30</v>
      </c>
      <c r="C852" s="6">
        <v>43397.545127314814</v>
      </c>
      <c r="D852">
        <v>160.69999999999999</v>
      </c>
      <c r="E852" s="6">
        <v>43398.645821759259</v>
      </c>
      <c r="F852">
        <v>0.05</v>
      </c>
      <c r="G852" s="7">
        <v>-0.99970000000000003</v>
      </c>
      <c r="H852">
        <v>83497.31</v>
      </c>
      <c r="I852" s="7">
        <v>0.98970000000000002</v>
      </c>
      <c r="J852">
        <v>525</v>
      </c>
      <c r="K852">
        <v>84367.5</v>
      </c>
      <c r="L852">
        <v>2435032.5699999998</v>
      </c>
      <c r="M852">
        <v>107</v>
      </c>
      <c r="N852">
        <v>780.35</v>
      </c>
      <c r="O852" s="7">
        <v>-0.25509999999999999</v>
      </c>
      <c r="P852" s="7">
        <v>0.99970000000000003</v>
      </c>
      <c r="Q852" t="s">
        <v>31</v>
      </c>
    </row>
    <row r="853" spans="1:17">
      <c r="A853" t="s">
        <v>648</v>
      </c>
      <c r="B853" t="s">
        <v>30</v>
      </c>
      <c r="C853" s="6">
        <v>43398.645821759259</v>
      </c>
      <c r="D853">
        <v>238.4</v>
      </c>
      <c r="E853" s="6">
        <v>43399.388877314814</v>
      </c>
      <c r="F853">
        <v>334.45</v>
      </c>
      <c r="G853" s="7">
        <v>0.40289999999999998</v>
      </c>
      <c r="H853">
        <v>-53433.71</v>
      </c>
      <c r="I853" s="7">
        <v>-0.4269</v>
      </c>
      <c r="J853">
        <v>525</v>
      </c>
      <c r="K853">
        <v>125160</v>
      </c>
      <c r="L853">
        <v>2381598.86</v>
      </c>
      <c r="M853">
        <v>4</v>
      </c>
      <c r="N853">
        <v>-13358.43</v>
      </c>
      <c r="O853" s="7">
        <v>-0.40289999999999998</v>
      </c>
      <c r="P853" s="7">
        <v>3.5200000000000002E-2</v>
      </c>
      <c r="Q853" t="s">
        <v>31</v>
      </c>
    </row>
    <row r="854" spans="1:17">
      <c r="A854" t="s">
        <v>147</v>
      </c>
      <c r="B854" t="s">
        <v>30</v>
      </c>
      <c r="C854" s="6">
        <v>43399.388877314814</v>
      </c>
      <c r="D854">
        <v>307.45</v>
      </c>
      <c r="E854" s="6">
        <v>43399.51734953704</v>
      </c>
      <c r="F854">
        <v>310.2</v>
      </c>
      <c r="G854" s="7">
        <v>8.8999999999999999E-3</v>
      </c>
      <c r="H854">
        <v>-4686.41</v>
      </c>
      <c r="I854" s="7">
        <v>-2.9000000000000001E-2</v>
      </c>
      <c r="J854">
        <v>525</v>
      </c>
      <c r="K854">
        <v>161411.25</v>
      </c>
      <c r="L854">
        <v>2376912.4500000002</v>
      </c>
      <c r="M854">
        <v>38</v>
      </c>
      <c r="N854">
        <v>-123.33</v>
      </c>
      <c r="O854" s="7">
        <v>-0.2291</v>
      </c>
      <c r="P854" s="7">
        <v>0.20519999999999999</v>
      </c>
      <c r="Q854" t="s">
        <v>31</v>
      </c>
    </row>
    <row r="855" spans="1:17">
      <c r="A855" t="s">
        <v>146</v>
      </c>
      <c r="B855" t="s">
        <v>30</v>
      </c>
      <c r="C855" s="6">
        <v>43399.51734953704</v>
      </c>
      <c r="D855">
        <v>254.05</v>
      </c>
      <c r="E855" s="6">
        <v>43399.572905092595</v>
      </c>
      <c r="F855">
        <v>286.8</v>
      </c>
      <c r="G855" s="7">
        <v>0.12889999999999999</v>
      </c>
      <c r="H855">
        <v>-20033.21</v>
      </c>
      <c r="I855" s="7">
        <v>-0.1502</v>
      </c>
      <c r="J855">
        <v>525</v>
      </c>
      <c r="K855">
        <v>133376.25</v>
      </c>
      <c r="L855">
        <v>2356879.23</v>
      </c>
      <c r="M855">
        <v>17</v>
      </c>
      <c r="N855">
        <v>-1178.42</v>
      </c>
      <c r="O855" s="7">
        <v>-0.20449999999999999</v>
      </c>
      <c r="P855" s="7">
        <v>5.6500000000000002E-2</v>
      </c>
      <c r="Q855" t="s">
        <v>31</v>
      </c>
    </row>
    <row r="856" spans="1:17">
      <c r="A856" t="s">
        <v>147</v>
      </c>
      <c r="B856" t="s">
        <v>30</v>
      </c>
      <c r="C856" s="6">
        <v>43399.572905092595</v>
      </c>
      <c r="D856">
        <v>268.35000000000002</v>
      </c>
      <c r="E856" s="6">
        <v>43402.388877314814</v>
      </c>
      <c r="F856">
        <v>138.55000000000001</v>
      </c>
      <c r="G856" s="7">
        <v>-0.48370000000000002</v>
      </c>
      <c r="H856">
        <v>66008.78</v>
      </c>
      <c r="I856" s="7">
        <v>0.46850000000000003</v>
      </c>
      <c r="J856">
        <v>525</v>
      </c>
      <c r="K856">
        <v>140883.75</v>
      </c>
      <c r="L856">
        <v>2422888.0099999998</v>
      </c>
      <c r="M856">
        <v>25</v>
      </c>
      <c r="N856">
        <v>2640.35</v>
      </c>
      <c r="O856" s="7">
        <v>-5.2900000000000003E-2</v>
      </c>
      <c r="P856" s="7">
        <v>0.48370000000000002</v>
      </c>
      <c r="Q856" t="s">
        <v>31</v>
      </c>
    </row>
    <row r="857" spans="1:17">
      <c r="A857" t="s">
        <v>158</v>
      </c>
      <c r="B857" t="s">
        <v>30</v>
      </c>
      <c r="C857" s="6">
        <v>43402.388877314814</v>
      </c>
      <c r="D857">
        <v>260</v>
      </c>
      <c r="E857" s="6">
        <v>43403.559016203704</v>
      </c>
      <c r="F857">
        <v>54</v>
      </c>
      <c r="G857" s="7">
        <v>-0.7923</v>
      </c>
      <c r="H857">
        <v>106501.5</v>
      </c>
      <c r="I857" s="7">
        <v>0.7802</v>
      </c>
      <c r="J857">
        <v>525</v>
      </c>
      <c r="K857">
        <v>136500</v>
      </c>
      <c r="L857">
        <v>2529389.5099999998</v>
      </c>
      <c r="M857">
        <v>127</v>
      </c>
      <c r="N857">
        <v>838.59</v>
      </c>
      <c r="O857" s="7">
        <v>-3.6200000000000003E-2</v>
      </c>
      <c r="P857" s="7">
        <v>0.89119999999999999</v>
      </c>
      <c r="Q857" t="s">
        <v>31</v>
      </c>
    </row>
    <row r="858" spans="1:17">
      <c r="A858" t="s">
        <v>161</v>
      </c>
      <c r="B858" t="s">
        <v>30</v>
      </c>
      <c r="C858" s="6">
        <v>43403.559016203704</v>
      </c>
      <c r="D858">
        <v>216.6</v>
      </c>
      <c r="E858" s="6">
        <v>43404.510405092595</v>
      </c>
      <c r="F858">
        <v>143.65</v>
      </c>
      <c r="G858" s="7">
        <v>-0.33679999999999999</v>
      </c>
      <c r="H858">
        <v>36407.440000000002</v>
      </c>
      <c r="I858" s="7">
        <v>0.32019999999999998</v>
      </c>
      <c r="J858">
        <v>525</v>
      </c>
      <c r="K858">
        <v>113715</v>
      </c>
      <c r="L858">
        <v>2565796.9500000002</v>
      </c>
      <c r="M858">
        <v>64</v>
      </c>
      <c r="N858">
        <v>568.87</v>
      </c>
      <c r="O858" s="7">
        <v>-0.21310000000000001</v>
      </c>
      <c r="P858" s="7">
        <v>0.66920000000000002</v>
      </c>
      <c r="Q858" t="s">
        <v>31</v>
      </c>
    </row>
    <row r="859" spans="1:17">
      <c r="A859" t="s">
        <v>148</v>
      </c>
      <c r="B859" t="s">
        <v>30</v>
      </c>
      <c r="C859" s="6">
        <v>43404.510405092595</v>
      </c>
      <c r="D859">
        <v>164.35</v>
      </c>
      <c r="E859" s="6">
        <v>43405.645821759259</v>
      </c>
      <c r="F859">
        <v>0.05</v>
      </c>
      <c r="G859" s="7">
        <v>-0.99970000000000003</v>
      </c>
      <c r="H859">
        <v>85394.4</v>
      </c>
      <c r="I859" s="7">
        <v>0.98970000000000002</v>
      </c>
      <c r="J859">
        <v>525</v>
      </c>
      <c r="K859">
        <v>86283.75</v>
      </c>
      <c r="L859">
        <v>2651191.35</v>
      </c>
      <c r="M859">
        <v>117</v>
      </c>
      <c r="N859">
        <v>729.87</v>
      </c>
      <c r="O859" s="7">
        <v>-0.2102</v>
      </c>
      <c r="P859" s="7">
        <v>0.99970000000000003</v>
      </c>
      <c r="Q859" t="s">
        <v>31</v>
      </c>
    </row>
    <row r="860" spans="1:17">
      <c r="A860" t="s">
        <v>172</v>
      </c>
      <c r="B860" t="s">
        <v>30</v>
      </c>
      <c r="C860" s="6">
        <v>43406.388877314814</v>
      </c>
      <c r="D860">
        <v>216.15</v>
      </c>
      <c r="E860" s="6">
        <v>43409.39234953704</v>
      </c>
      <c r="F860">
        <v>179.95</v>
      </c>
      <c r="G860" s="7">
        <v>-0.16750000000000001</v>
      </c>
      <c r="H860">
        <v>16925.48</v>
      </c>
      <c r="I860" s="7">
        <v>0.1492</v>
      </c>
      <c r="J860">
        <v>525</v>
      </c>
      <c r="K860">
        <v>113478.75</v>
      </c>
      <c r="L860">
        <v>2668116.8199999998</v>
      </c>
      <c r="M860">
        <v>79</v>
      </c>
      <c r="N860">
        <v>214.25</v>
      </c>
      <c r="O860" s="7">
        <v>-0.2029</v>
      </c>
      <c r="P860" s="7">
        <v>0.55589999999999995</v>
      </c>
      <c r="Q860" t="s">
        <v>31</v>
      </c>
    </row>
    <row r="861" spans="1:17">
      <c r="A861" t="s">
        <v>176</v>
      </c>
      <c r="B861" t="s">
        <v>30</v>
      </c>
      <c r="C861" s="6">
        <v>43409.402766203704</v>
      </c>
      <c r="D861">
        <v>112.95</v>
      </c>
      <c r="E861" s="6">
        <v>43409.555543981478</v>
      </c>
      <c r="F861">
        <v>120</v>
      </c>
      <c r="G861" s="7">
        <v>6.2399999999999997E-2</v>
      </c>
      <c r="H861">
        <v>-4924.24</v>
      </c>
      <c r="I861" s="7">
        <v>-8.3000000000000004E-2</v>
      </c>
      <c r="J861">
        <v>525</v>
      </c>
      <c r="K861">
        <v>59298.75</v>
      </c>
      <c r="L861">
        <v>2663192.58</v>
      </c>
      <c r="M861">
        <v>45</v>
      </c>
      <c r="N861">
        <v>-109.43</v>
      </c>
      <c r="O861" s="7">
        <v>-0.2271</v>
      </c>
      <c r="P861" s="7">
        <v>0.31469999999999998</v>
      </c>
      <c r="Q861" t="s">
        <v>31</v>
      </c>
    </row>
    <row r="862" spans="1:17">
      <c r="A862" t="s">
        <v>167</v>
      </c>
      <c r="B862" t="s">
        <v>30</v>
      </c>
      <c r="C862" s="6">
        <v>43409.555543981478</v>
      </c>
      <c r="D862">
        <v>133.30000000000001</v>
      </c>
      <c r="E862" s="6">
        <v>43410.576377314814</v>
      </c>
      <c r="F862">
        <v>36.6</v>
      </c>
      <c r="G862" s="7">
        <v>-0.72540000000000004</v>
      </c>
      <c r="H862">
        <v>49875.53</v>
      </c>
      <c r="I862" s="7">
        <v>0.7127</v>
      </c>
      <c r="J862">
        <v>525</v>
      </c>
      <c r="K862">
        <v>69982.5</v>
      </c>
      <c r="L862">
        <v>2713068.11</v>
      </c>
      <c r="M862">
        <v>84</v>
      </c>
      <c r="N862">
        <v>593.76</v>
      </c>
      <c r="O862" s="7">
        <v>-0.32179999999999997</v>
      </c>
      <c r="P862" s="7">
        <v>0.96209999999999996</v>
      </c>
      <c r="Q862" t="s">
        <v>31</v>
      </c>
    </row>
    <row r="863" spans="1:17">
      <c r="A863" t="s">
        <v>659</v>
      </c>
      <c r="B863" t="s">
        <v>30</v>
      </c>
      <c r="C863" s="6">
        <v>43411.732627314814</v>
      </c>
      <c r="D863">
        <v>301.39999999999998</v>
      </c>
      <c r="E863" s="6">
        <v>43413.388877314814</v>
      </c>
      <c r="F863">
        <v>252.15</v>
      </c>
      <c r="G863" s="7">
        <v>-0.16339999999999999</v>
      </c>
      <c r="H863">
        <v>22950.11</v>
      </c>
      <c r="I863" s="7">
        <v>0.14499999999999999</v>
      </c>
      <c r="J863">
        <v>525</v>
      </c>
      <c r="K863">
        <v>158235</v>
      </c>
      <c r="L863">
        <v>2736018.22</v>
      </c>
      <c r="M863">
        <v>15</v>
      </c>
      <c r="N863">
        <v>1530.01</v>
      </c>
      <c r="O863" s="7">
        <v>-0.14499999999999999</v>
      </c>
      <c r="P863" s="7">
        <v>0.16339999999999999</v>
      </c>
      <c r="Q863" t="s">
        <v>31</v>
      </c>
    </row>
    <row r="864" spans="1:17">
      <c r="A864" t="s">
        <v>176</v>
      </c>
      <c r="B864" t="s">
        <v>30</v>
      </c>
      <c r="C864" s="6">
        <v>43413.388877314814</v>
      </c>
      <c r="D864">
        <v>200.75</v>
      </c>
      <c r="E864" s="6">
        <v>43413.427071759259</v>
      </c>
      <c r="F864">
        <v>232.45</v>
      </c>
      <c r="G864" s="7">
        <v>0.15790000000000001</v>
      </c>
      <c r="H864">
        <v>-18916.8</v>
      </c>
      <c r="I864" s="7">
        <v>-0.17949999999999999</v>
      </c>
      <c r="J864">
        <v>525</v>
      </c>
      <c r="K864">
        <v>105393.75</v>
      </c>
      <c r="L864">
        <v>2717101.42</v>
      </c>
      <c r="M864">
        <v>12</v>
      </c>
      <c r="N864">
        <v>-1576.4</v>
      </c>
      <c r="O864" s="7">
        <v>-0.2296</v>
      </c>
      <c r="P864" s="7">
        <v>0.1716</v>
      </c>
      <c r="Q864" t="s">
        <v>31</v>
      </c>
    </row>
    <row r="865" spans="1:17">
      <c r="A865" t="s">
        <v>167</v>
      </c>
      <c r="B865" t="s">
        <v>30</v>
      </c>
      <c r="C865" s="6">
        <v>43413.427071759259</v>
      </c>
      <c r="D865">
        <v>207</v>
      </c>
      <c r="E865" s="6">
        <v>43416.427071759259</v>
      </c>
      <c r="F865">
        <v>165.85</v>
      </c>
      <c r="G865" s="7">
        <v>-0.1988</v>
      </c>
      <c r="H865">
        <v>19646.29</v>
      </c>
      <c r="I865" s="7">
        <v>0.18079999999999999</v>
      </c>
      <c r="J865">
        <v>525</v>
      </c>
      <c r="K865">
        <v>108675</v>
      </c>
      <c r="L865">
        <v>2736747.71</v>
      </c>
      <c r="M865">
        <v>78</v>
      </c>
      <c r="N865">
        <v>251.88</v>
      </c>
      <c r="O865" s="7">
        <v>-0.15390000000000001</v>
      </c>
      <c r="P865" s="7">
        <v>0.50560000000000005</v>
      </c>
      <c r="Q865" t="s">
        <v>31</v>
      </c>
    </row>
    <row r="866" spans="1:17">
      <c r="A866" t="s">
        <v>176</v>
      </c>
      <c r="B866" t="s">
        <v>30</v>
      </c>
      <c r="C866" s="6">
        <v>43416.427071759259</v>
      </c>
      <c r="D866">
        <v>205.95</v>
      </c>
      <c r="E866" s="6">
        <v>43417.54859953704</v>
      </c>
      <c r="F866">
        <v>110.45</v>
      </c>
      <c r="G866" s="7">
        <v>-0.4637</v>
      </c>
      <c r="H866">
        <v>48476.4</v>
      </c>
      <c r="I866" s="7">
        <v>0.44829999999999998</v>
      </c>
      <c r="J866">
        <v>525</v>
      </c>
      <c r="K866">
        <v>108123.75</v>
      </c>
      <c r="L866">
        <v>2785224.11</v>
      </c>
      <c r="M866">
        <v>113</v>
      </c>
      <c r="N866">
        <v>428.99</v>
      </c>
      <c r="O866" s="7">
        <v>-0.1447</v>
      </c>
      <c r="P866" s="7">
        <v>0.73509999999999998</v>
      </c>
      <c r="Q866" t="s">
        <v>31</v>
      </c>
    </row>
    <row r="867" spans="1:17">
      <c r="A867" t="s">
        <v>172</v>
      </c>
      <c r="B867" t="s">
        <v>30</v>
      </c>
      <c r="C867" s="6">
        <v>43417.54859953704</v>
      </c>
      <c r="D867">
        <v>165.65</v>
      </c>
      <c r="E867" s="6">
        <v>43418.607627314814</v>
      </c>
      <c r="F867">
        <v>47.45</v>
      </c>
      <c r="G867" s="7">
        <v>-0.71360000000000001</v>
      </c>
      <c r="H867">
        <v>60936.22</v>
      </c>
      <c r="I867" s="7">
        <v>0.70069999999999999</v>
      </c>
      <c r="J867">
        <v>525</v>
      </c>
      <c r="K867">
        <v>86966.25</v>
      </c>
      <c r="L867">
        <v>2846160.33</v>
      </c>
      <c r="M867">
        <v>95</v>
      </c>
      <c r="N867">
        <v>641.42999999999995</v>
      </c>
      <c r="O867" s="7">
        <v>-0.16839999999999999</v>
      </c>
      <c r="P867" s="7">
        <v>0.85929999999999995</v>
      </c>
      <c r="Q867" t="s">
        <v>31</v>
      </c>
    </row>
    <row r="868" spans="1:17">
      <c r="A868" t="s">
        <v>174</v>
      </c>
      <c r="B868" t="s">
        <v>30</v>
      </c>
      <c r="C868" s="6">
        <v>43418.607627314814</v>
      </c>
      <c r="D868">
        <v>109.65</v>
      </c>
      <c r="E868" s="6">
        <v>43419.45484953704</v>
      </c>
      <c r="F868">
        <v>177.05</v>
      </c>
      <c r="G868" s="7">
        <v>0.61470000000000002</v>
      </c>
      <c r="H868">
        <v>-36890.17</v>
      </c>
      <c r="I868" s="7">
        <v>-0.64080000000000004</v>
      </c>
      <c r="J868">
        <v>525</v>
      </c>
      <c r="K868">
        <v>57566.25</v>
      </c>
      <c r="L868">
        <v>2809270.16</v>
      </c>
      <c r="M868">
        <v>34</v>
      </c>
      <c r="N868">
        <v>-1085.01</v>
      </c>
      <c r="O868" s="7">
        <v>-1.0141</v>
      </c>
      <c r="P868" s="7">
        <v>0.1336</v>
      </c>
      <c r="Q868" t="s">
        <v>31</v>
      </c>
    </row>
    <row r="869" spans="1:17">
      <c r="A869" t="s">
        <v>691</v>
      </c>
      <c r="B869" t="s">
        <v>30</v>
      </c>
      <c r="C869" s="6">
        <v>43419.45484953704</v>
      </c>
      <c r="D869">
        <v>232</v>
      </c>
      <c r="E869" s="6">
        <v>43420.388877314814</v>
      </c>
      <c r="F869">
        <v>133</v>
      </c>
      <c r="G869" s="7">
        <v>-0.42670000000000002</v>
      </c>
      <c r="H869">
        <v>50058.75</v>
      </c>
      <c r="I869" s="7">
        <v>0.41099999999999998</v>
      </c>
      <c r="J869">
        <v>525</v>
      </c>
      <c r="K869">
        <v>121800</v>
      </c>
      <c r="L869">
        <v>2859328.91</v>
      </c>
      <c r="M869">
        <v>59</v>
      </c>
      <c r="N869">
        <v>848.45</v>
      </c>
      <c r="O869" s="7">
        <v>-0.1196</v>
      </c>
      <c r="P869" s="7">
        <v>0.48230000000000001</v>
      </c>
      <c r="Q869" t="s">
        <v>31</v>
      </c>
    </row>
    <row r="870" spans="1:17">
      <c r="A870" t="s">
        <v>192</v>
      </c>
      <c r="B870" t="s">
        <v>30</v>
      </c>
      <c r="C870" s="6">
        <v>43420.388877314814</v>
      </c>
      <c r="D870">
        <v>213.8</v>
      </c>
      <c r="E870" s="6">
        <v>43420.61109953704</v>
      </c>
      <c r="F870">
        <v>220.9</v>
      </c>
      <c r="G870" s="7">
        <v>3.32E-2</v>
      </c>
      <c r="H870">
        <v>-6009.67</v>
      </c>
      <c r="I870" s="7">
        <v>-5.3499999999999999E-2</v>
      </c>
      <c r="J870">
        <v>525</v>
      </c>
      <c r="K870">
        <v>112245</v>
      </c>
      <c r="L870">
        <v>2853319.23</v>
      </c>
      <c r="M870">
        <v>65</v>
      </c>
      <c r="N870">
        <v>-92.46</v>
      </c>
      <c r="O870" s="7">
        <v>-0.2208</v>
      </c>
      <c r="P870" s="7">
        <v>0.2044</v>
      </c>
      <c r="Q870" t="s">
        <v>31</v>
      </c>
    </row>
    <row r="871" spans="1:17">
      <c r="A871" t="s">
        <v>193</v>
      </c>
      <c r="B871" t="s">
        <v>30</v>
      </c>
      <c r="C871" s="6">
        <v>43420.61109953704</v>
      </c>
      <c r="D871">
        <v>227.9</v>
      </c>
      <c r="E871" s="6">
        <v>43423.388877314814</v>
      </c>
      <c r="F871">
        <v>249.25</v>
      </c>
      <c r="G871" s="7">
        <v>9.3700000000000006E-2</v>
      </c>
      <c r="H871">
        <v>-13713.79</v>
      </c>
      <c r="I871" s="7">
        <v>-0.11459999999999999</v>
      </c>
      <c r="J871">
        <v>525</v>
      </c>
      <c r="K871">
        <v>119647.5</v>
      </c>
      <c r="L871">
        <v>2839605.45</v>
      </c>
      <c r="M871">
        <v>14</v>
      </c>
      <c r="N871">
        <v>-979.56</v>
      </c>
      <c r="O871" s="7">
        <v>-9.3700000000000006E-2</v>
      </c>
      <c r="P871" s="7">
        <v>0.12809999999999999</v>
      </c>
      <c r="Q871" t="s">
        <v>31</v>
      </c>
    </row>
    <row r="872" spans="1:17">
      <c r="A872" t="s">
        <v>196</v>
      </c>
      <c r="B872" t="s">
        <v>30</v>
      </c>
      <c r="C872" s="6">
        <v>43423.388877314814</v>
      </c>
      <c r="D872">
        <v>232.6</v>
      </c>
      <c r="E872" s="6">
        <v>43423.604155092595</v>
      </c>
      <c r="F872">
        <v>235.1</v>
      </c>
      <c r="G872" s="7">
        <v>1.0699999999999999E-2</v>
      </c>
      <c r="H872">
        <v>-3767.93</v>
      </c>
      <c r="I872" s="7">
        <v>-3.09E-2</v>
      </c>
      <c r="J872">
        <v>525</v>
      </c>
      <c r="K872">
        <v>122115</v>
      </c>
      <c r="L872">
        <v>2835837.52</v>
      </c>
      <c r="M872">
        <v>63</v>
      </c>
      <c r="N872">
        <v>-59.81</v>
      </c>
      <c r="O872" s="7">
        <v>-0.1754</v>
      </c>
      <c r="P872" s="7">
        <v>0.33810000000000001</v>
      </c>
      <c r="Q872" t="s">
        <v>31</v>
      </c>
    </row>
    <row r="873" spans="1:17">
      <c r="A873" t="s">
        <v>200</v>
      </c>
      <c r="B873" t="s">
        <v>30</v>
      </c>
      <c r="C873" s="6">
        <v>43423.604155092595</v>
      </c>
      <c r="D873">
        <v>194.55</v>
      </c>
      <c r="E873" s="6">
        <v>43423.645821759259</v>
      </c>
      <c r="F873">
        <v>223.55</v>
      </c>
      <c r="G873" s="7">
        <v>0.14910000000000001</v>
      </c>
      <c r="H873">
        <v>-17420.03</v>
      </c>
      <c r="I873" s="7">
        <v>-0.1706</v>
      </c>
      <c r="J873">
        <v>525</v>
      </c>
      <c r="K873">
        <v>102138.75</v>
      </c>
      <c r="L873">
        <v>2818417.5</v>
      </c>
      <c r="M873">
        <v>13</v>
      </c>
      <c r="N873">
        <v>-1340</v>
      </c>
      <c r="O873" s="7">
        <v>-0.20710000000000001</v>
      </c>
      <c r="P873" s="7">
        <v>0.15190000000000001</v>
      </c>
      <c r="Q873" t="s">
        <v>31</v>
      </c>
    </row>
    <row r="874" spans="1:17">
      <c r="A874" t="s">
        <v>193</v>
      </c>
      <c r="B874" t="s">
        <v>30</v>
      </c>
      <c r="C874" s="6">
        <v>43424.388877314814</v>
      </c>
      <c r="D874">
        <v>188.5</v>
      </c>
      <c r="E874" s="6">
        <v>43425.39234953704</v>
      </c>
      <c r="F874">
        <v>124.85</v>
      </c>
      <c r="G874" s="7">
        <v>-0.3377</v>
      </c>
      <c r="H874">
        <v>31771.16</v>
      </c>
      <c r="I874" s="7">
        <v>0.32100000000000001</v>
      </c>
      <c r="J874">
        <v>525</v>
      </c>
      <c r="K874">
        <v>98962.5</v>
      </c>
      <c r="L874">
        <v>2850188.66</v>
      </c>
      <c r="M874">
        <v>79</v>
      </c>
      <c r="N874">
        <v>402.17</v>
      </c>
      <c r="O874" s="7">
        <v>-0.10639999999999999</v>
      </c>
      <c r="P874" s="7">
        <v>0.50949999999999995</v>
      </c>
      <c r="Q874" t="s">
        <v>31</v>
      </c>
    </row>
    <row r="875" spans="1:17">
      <c r="A875" t="s">
        <v>192</v>
      </c>
      <c r="B875" t="s">
        <v>30</v>
      </c>
      <c r="C875" s="6">
        <v>43425.39234953704</v>
      </c>
      <c r="D875">
        <v>133.75</v>
      </c>
      <c r="E875" s="6">
        <v>43425.437488425923</v>
      </c>
      <c r="F875">
        <v>176.45</v>
      </c>
      <c r="G875" s="7">
        <v>0.31929999999999997</v>
      </c>
      <c r="H875">
        <v>-24046.05</v>
      </c>
      <c r="I875" s="7">
        <v>-0.34239999999999998</v>
      </c>
      <c r="J875">
        <v>525</v>
      </c>
      <c r="K875">
        <v>70218.75</v>
      </c>
      <c r="L875">
        <v>2826142.61</v>
      </c>
      <c r="M875">
        <v>14</v>
      </c>
      <c r="N875">
        <v>-1717.57</v>
      </c>
      <c r="O875" s="7">
        <v>-0.31929999999999997</v>
      </c>
      <c r="P875" s="7">
        <v>6.88E-2</v>
      </c>
      <c r="Q875" t="s">
        <v>31</v>
      </c>
    </row>
    <row r="876" spans="1:17">
      <c r="A876" t="s">
        <v>222</v>
      </c>
      <c r="B876" t="s">
        <v>30</v>
      </c>
      <c r="C876" s="6">
        <v>43425.437488425923</v>
      </c>
      <c r="D876">
        <v>125.5</v>
      </c>
      <c r="E876" s="6">
        <v>43425.513877314814</v>
      </c>
      <c r="F876">
        <v>202.55</v>
      </c>
      <c r="G876" s="7">
        <v>0.6139</v>
      </c>
      <c r="H876">
        <v>-42173.51</v>
      </c>
      <c r="I876" s="7">
        <v>-0.6401</v>
      </c>
      <c r="J876">
        <v>525</v>
      </c>
      <c r="K876">
        <v>65887.5</v>
      </c>
      <c r="L876">
        <v>2783969.1</v>
      </c>
      <c r="M876">
        <v>23</v>
      </c>
      <c r="N876">
        <v>-1833.63</v>
      </c>
      <c r="O876" s="7">
        <v>-0.6139</v>
      </c>
      <c r="P876" s="7">
        <v>5.7000000000000002E-2</v>
      </c>
      <c r="Q876" t="s">
        <v>31</v>
      </c>
    </row>
    <row r="877" spans="1:17">
      <c r="A877" t="s">
        <v>192</v>
      </c>
      <c r="B877" t="s">
        <v>30</v>
      </c>
      <c r="C877" s="6">
        <v>43425.513877314814</v>
      </c>
      <c r="D877">
        <v>88.15</v>
      </c>
      <c r="E877" s="6">
        <v>43426.493043981478</v>
      </c>
      <c r="F877">
        <v>45.6</v>
      </c>
      <c r="G877" s="7">
        <v>-0.48270000000000002</v>
      </c>
      <c r="H877">
        <v>21636.560000000001</v>
      </c>
      <c r="I877" s="7">
        <v>0.46750000000000003</v>
      </c>
      <c r="J877">
        <v>525</v>
      </c>
      <c r="K877">
        <v>46278.75</v>
      </c>
      <c r="L877">
        <v>2805605.66</v>
      </c>
      <c r="M877">
        <v>72</v>
      </c>
      <c r="N877">
        <v>300.51</v>
      </c>
      <c r="O877" s="7">
        <v>-0.38969999999999999</v>
      </c>
      <c r="P877" s="7">
        <v>0.69650000000000001</v>
      </c>
      <c r="Q877" t="s">
        <v>31</v>
      </c>
    </row>
    <row r="878" spans="1:17">
      <c r="A878" t="s">
        <v>692</v>
      </c>
      <c r="B878" t="s">
        <v>30</v>
      </c>
      <c r="C878" s="6">
        <v>43426.493043981478</v>
      </c>
      <c r="D878">
        <v>229.35</v>
      </c>
      <c r="E878" s="6">
        <v>43430.388877314814</v>
      </c>
      <c r="F878">
        <v>130.30000000000001</v>
      </c>
      <c r="G878" s="7">
        <v>-0.43190000000000001</v>
      </c>
      <c r="H878">
        <v>50113.09</v>
      </c>
      <c r="I878" s="7">
        <v>0.41620000000000001</v>
      </c>
      <c r="J878">
        <v>525</v>
      </c>
      <c r="K878">
        <v>120408.75</v>
      </c>
      <c r="L878">
        <v>2855718.75</v>
      </c>
      <c r="M878">
        <v>48</v>
      </c>
      <c r="N878">
        <v>1044.02</v>
      </c>
      <c r="O878" s="7">
        <v>-0.19900000000000001</v>
      </c>
      <c r="P878" s="7">
        <v>0.58450000000000002</v>
      </c>
      <c r="Q878" t="s">
        <v>31</v>
      </c>
    </row>
    <row r="879" spans="1:17">
      <c r="A879" t="s">
        <v>222</v>
      </c>
      <c r="B879" t="s">
        <v>30</v>
      </c>
      <c r="C879" s="6">
        <v>43430.388877314814</v>
      </c>
      <c r="D879">
        <v>173.05</v>
      </c>
      <c r="E879" s="6">
        <v>43430.51734953704</v>
      </c>
      <c r="F879">
        <v>184.8</v>
      </c>
      <c r="G879" s="7">
        <v>6.7900000000000002E-2</v>
      </c>
      <c r="H879">
        <v>-8047.46</v>
      </c>
      <c r="I879" s="7">
        <v>-8.8599999999999998E-2</v>
      </c>
      <c r="J879">
        <v>525</v>
      </c>
      <c r="K879">
        <v>90851.25</v>
      </c>
      <c r="L879">
        <v>2847671.28</v>
      </c>
      <c r="M879">
        <v>38</v>
      </c>
      <c r="N879">
        <v>-211.78</v>
      </c>
      <c r="O879" s="7">
        <v>-0.17280000000000001</v>
      </c>
      <c r="P879" s="7">
        <v>0.1479</v>
      </c>
      <c r="Q879" t="s">
        <v>31</v>
      </c>
    </row>
    <row r="880" spans="1:17">
      <c r="A880" t="s">
        <v>181</v>
      </c>
      <c r="B880" t="s">
        <v>30</v>
      </c>
      <c r="C880" s="6">
        <v>43430.51734953704</v>
      </c>
      <c r="D880">
        <v>173.3</v>
      </c>
      <c r="E880" s="6">
        <v>43432.586793981478</v>
      </c>
      <c r="F880">
        <v>19.2</v>
      </c>
      <c r="G880" s="7">
        <v>-0.88919999999999999</v>
      </c>
      <c r="H880">
        <v>79891.88</v>
      </c>
      <c r="I880" s="7">
        <v>0.87809999999999999</v>
      </c>
      <c r="J880">
        <v>525</v>
      </c>
      <c r="K880">
        <v>90982.5</v>
      </c>
      <c r="L880">
        <v>2927563.16</v>
      </c>
      <c r="M880">
        <v>175</v>
      </c>
      <c r="N880">
        <v>456.53</v>
      </c>
      <c r="O880" s="7">
        <v>-7.3300000000000004E-2</v>
      </c>
      <c r="P880" s="7">
        <v>0.93049999999999999</v>
      </c>
      <c r="Q880" t="s">
        <v>31</v>
      </c>
    </row>
    <row r="881" spans="1:17">
      <c r="A881" t="s">
        <v>182</v>
      </c>
      <c r="B881" t="s">
        <v>30</v>
      </c>
      <c r="C881" s="6">
        <v>43432.586793981478</v>
      </c>
      <c r="D881">
        <v>71.55</v>
      </c>
      <c r="E881" s="6">
        <v>43433.388877314814</v>
      </c>
      <c r="F881">
        <v>104.55</v>
      </c>
      <c r="G881" s="7">
        <v>0.4612</v>
      </c>
      <c r="H881">
        <v>-18249.53</v>
      </c>
      <c r="I881" s="7">
        <v>-0.48580000000000001</v>
      </c>
      <c r="J881">
        <v>525</v>
      </c>
      <c r="K881">
        <v>37563.75</v>
      </c>
      <c r="L881">
        <v>2909313.63</v>
      </c>
      <c r="M881">
        <v>21</v>
      </c>
      <c r="N881">
        <v>-869.03</v>
      </c>
      <c r="O881" s="7">
        <v>-0.59330000000000005</v>
      </c>
      <c r="P881" s="7">
        <v>0.42980000000000002</v>
      </c>
      <c r="Q881" t="s">
        <v>31</v>
      </c>
    </row>
    <row r="882" spans="1:17">
      <c r="A882" t="s">
        <v>676</v>
      </c>
      <c r="B882" t="s">
        <v>30</v>
      </c>
      <c r="C882" s="6">
        <v>43433.388877314814</v>
      </c>
      <c r="D882">
        <v>216.55</v>
      </c>
      <c r="E882" s="6">
        <v>43434.388877314814</v>
      </c>
      <c r="F882">
        <v>82.45</v>
      </c>
      <c r="G882" s="7">
        <v>-0.61929999999999996</v>
      </c>
      <c r="H882">
        <v>58999.5</v>
      </c>
      <c r="I882" s="7">
        <v>0.60540000000000005</v>
      </c>
      <c r="J882">
        <v>450</v>
      </c>
      <c r="K882">
        <v>97447.5</v>
      </c>
      <c r="L882">
        <v>2968313.13</v>
      </c>
      <c r="M882">
        <v>78</v>
      </c>
      <c r="N882">
        <v>756.4</v>
      </c>
      <c r="O882" s="7">
        <v>-7.4999999999999997E-2</v>
      </c>
      <c r="P882" s="7">
        <v>0.62990000000000002</v>
      </c>
      <c r="Q882" t="s">
        <v>31</v>
      </c>
    </row>
    <row r="883" spans="1:17">
      <c r="A883" t="s">
        <v>203</v>
      </c>
      <c r="B883" t="s">
        <v>30</v>
      </c>
      <c r="C883" s="6">
        <v>43434.388877314814</v>
      </c>
      <c r="D883">
        <v>238.9</v>
      </c>
      <c r="E883" s="6">
        <v>43434.496516203704</v>
      </c>
      <c r="F883">
        <v>311.8</v>
      </c>
      <c r="G883" s="7">
        <v>0.30509999999999998</v>
      </c>
      <c r="H883">
        <v>-35283.15</v>
      </c>
      <c r="I883" s="7">
        <v>-0.32819999999999999</v>
      </c>
      <c r="J883">
        <v>450</v>
      </c>
      <c r="K883">
        <v>107505</v>
      </c>
      <c r="L883">
        <v>2933029.98</v>
      </c>
      <c r="M883">
        <v>32</v>
      </c>
      <c r="N883">
        <v>-1102.5999999999999</v>
      </c>
      <c r="O883" s="7">
        <v>-0.30509999999999998</v>
      </c>
      <c r="P883" s="7">
        <v>2.9899999999999999E-2</v>
      </c>
      <c r="Q883" t="s">
        <v>31</v>
      </c>
    </row>
    <row r="884" spans="1:17">
      <c r="A884" t="s">
        <v>202</v>
      </c>
      <c r="B884" t="s">
        <v>30</v>
      </c>
      <c r="C884" s="6">
        <v>43434.496516203704</v>
      </c>
      <c r="D884">
        <v>232.35</v>
      </c>
      <c r="E884" s="6">
        <v>43437.388877314814</v>
      </c>
      <c r="F884">
        <v>275.35000000000002</v>
      </c>
      <c r="G884" s="7">
        <v>0.18509999999999999</v>
      </c>
      <c r="H884">
        <v>-21634.65</v>
      </c>
      <c r="I884" s="7">
        <v>-0.2069</v>
      </c>
      <c r="J884">
        <v>450</v>
      </c>
      <c r="K884">
        <v>104557.5</v>
      </c>
      <c r="L884">
        <v>2911395.33</v>
      </c>
      <c r="M884">
        <v>47</v>
      </c>
      <c r="N884">
        <v>-460.31</v>
      </c>
      <c r="O884" s="7">
        <v>-0.18509999999999999</v>
      </c>
      <c r="P884" s="7">
        <v>0.13059999999999999</v>
      </c>
      <c r="Q884" t="s">
        <v>31</v>
      </c>
    </row>
    <row r="885" spans="1:17">
      <c r="A885" t="s">
        <v>203</v>
      </c>
      <c r="B885" t="s">
        <v>30</v>
      </c>
      <c r="C885" s="6">
        <v>43437.388877314814</v>
      </c>
      <c r="D885">
        <v>231.4</v>
      </c>
      <c r="E885" s="6">
        <v>43437.48609953704</v>
      </c>
      <c r="F885">
        <v>267.05</v>
      </c>
      <c r="G885" s="7">
        <v>0.15409999999999999</v>
      </c>
      <c r="H885">
        <v>-18285.52</v>
      </c>
      <c r="I885" s="7">
        <v>-0.17560000000000001</v>
      </c>
      <c r="J885">
        <v>450</v>
      </c>
      <c r="K885">
        <v>104130</v>
      </c>
      <c r="L885">
        <v>2893109.81</v>
      </c>
      <c r="M885">
        <v>29</v>
      </c>
      <c r="N885">
        <v>-630.54</v>
      </c>
      <c r="O885" s="7">
        <v>-0.2051</v>
      </c>
      <c r="P885" s="7">
        <v>0.22389999999999999</v>
      </c>
      <c r="Q885" t="s">
        <v>31</v>
      </c>
    </row>
    <row r="886" spans="1:17">
      <c r="A886" t="s">
        <v>191</v>
      </c>
      <c r="B886" t="s">
        <v>30</v>
      </c>
      <c r="C886" s="6">
        <v>43437.48609953704</v>
      </c>
      <c r="D886">
        <v>198.75</v>
      </c>
      <c r="E886" s="6">
        <v>43439.607627314814</v>
      </c>
      <c r="F886">
        <v>33.799999999999997</v>
      </c>
      <c r="G886" s="7">
        <v>-0.82989999999999997</v>
      </c>
      <c r="H886">
        <v>73181.02</v>
      </c>
      <c r="I886" s="7">
        <v>0.81820000000000004</v>
      </c>
      <c r="J886">
        <v>450</v>
      </c>
      <c r="K886">
        <v>89437.5</v>
      </c>
      <c r="L886">
        <v>2966290.83</v>
      </c>
      <c r="M886">
        <v>190</v>
      </c>
      <c r="N886">
        <v>385.16</v>
      </c>
      <c r="O886" s="7">
        <v>-7.6200000000000004E-2</v>
      </c>
      <c r="P886" s="7">
        <v>0.8589</v>
      </c>
      <c r="Q886" t="s">
        <v>31</v>
      </c>
    </row>
    <row r="887" spans="1:17">
      <c r="A887" t="s">
        <v>199</v>
      </c>
      <c r="B887" t="s">
        <v>30</v>
      </c>
      <c r="C887" s="6">
        <v>43439.607627314814</v>
      </c>
      <c r="D887">
        <v>101.45</v>
      </c>
      <c r="E887" s="6">
        <v>43439.61109953704</v>
      </c>
      <c r="F887">
        <v>123.15</v>
      </c>
      <c r="G887" s="7">
        <v>0.21390000000000001</v>
      </c>
      <c r="H887">
        <v>-12571.65</v>
      </c>
      <c r="I887" s="7">
        <v>-0.23599999999999999</v>
      </c>
      <c r="J887">
        <v>525</v>
      </c>
      <c r="K887">
        <v>53261.25</v>
      </c>
      <c r="L887">
        <v>2953719.18</v>
      </c>
      <c r="M887">
        <v>2</v>
      </c>
      <c r="N887">
        <v>-6285.83</v>
      </c>
      <c r="O887" s="7">
        <v>-0.30459999999999998</v>
      </c>
      <c r="P887" s="7">
        <v>0.16950000000000001</v>
      </c>
      <c r="Q887" t="s">
        <v>31</v>
      </c>
    </row>
    <row r="888" spans="1:17">
      <c r="A888" t="s">
        <v>183</v>
      </c>
      <c r="B888" t="s">
        <v>30</v>
      </c>
      <c r="C888" s="6">
        <v>43439.61109953704</v>
      </c>
      <c r="D888">
        <v>106</v>
      </c>
      <c r="E888" s="6">
        <v>43440.645821759259</v>
      </c>
      <c r="F888">
        <v>0.05</v>
      </c>
      <c r="G888" s="7">
        <v>-0.99950000000000006</v>
      </c>
      <c r="H888">
        <v>55066.99</v>
      </c>
      <c r="I888" s="7">
        <v>0.98950000000000005</v>
      </c>
      <c r="J888">
        <v>525</v>
      </c>
      <c r="K888">
        <v>55650</v>
      </c>
      <c r="L888">
        <v>3008786.17</v>
      </c>
      <c r="M888">
        <v>88</v>
      </c>
      <c r="N888">
        <v>625.76</v>
      </c>
      <c r="O888" s="7">
        <v>-0.29759999999999998</v>
      </c>
      <c r="P888" s="7">
        <v>0.99950000000000006</v>
      </c>
      <c r="Q888" t="s">
        <v>31</v>
      </c>
    </row>
    <row r="889" spans="1:17">
      <c r="A889" t="s">
        <v>196</v>
      </c>
      <c r="B889" t="s">
        <v>30</v>
      </c>
      <c r="C889" s="6">
        <v>43441.388877314814</v>
      </c>
      <c r="D889">
        <v>303.35000000000002</v>
      </c>
      <c r="E889" s="6">
        <v>43444.388877314814</v>
      </c>
      <c r="F889">
        <v>301.55</v>
      </c>
      <c r="G889" s="7">
        <v>-5.8999999999999999E-3</v>
      </c>
      <c r="H889">
        <v>-2230.7199999999998</v>
      </c>
      <c r="I889" s="7">
        <v>-1.4E-2</v>
      </c>
      <c r="J889">
        <v>525</v>
      </c>
      <c r="K889">
        <v>159258.75</v>
      </c>
      <c r="L889">
        <v>3006555.45</v>
      </c>
      <c r="M889">
        <v>78</v>
      </c>
      <c r="N889">
        <v>-28.6</v>
      </c>
      <c r="O889" s="7">
        <v>-9.6799999999999997E-2</v>
      </c>
      <c r="P889" s="7">
        <v>0.43459999999999999</v>
      </c>
      <c r="Q889" t="s">
        <v>31</v>
      </c>
    </row>
    <row r="890" spans="1:17">
      <c r="A890" t="s">
        <v>200</v>
      </c>
      <c r="B890" t="s">
        <v>30</v>
      </c>
      <c r="C890" s="6">
        <v>43444.388877314814</v>
      </c>
      <c r="D890">
        <v>286.75</v>
      </c>
      <c r="E890" s="6">
        <v>43445.475682870368</v>
      </c>
      <c r="F890">
        <v>79.8</v>
      </c>
      <c r="G890" s="7">
        <v>-0.72170000000000001</v>
      </c>
      <c r="H890">
        <v>106724.36</v>
      </c>
      <c r="I890" s="7">
        <v>0.70889999999999997</v>
      </c>
      <c r="J890">
        <v>525</v>
      </c>
      <c r="K890">
        <v>150543.75</v>
      </c>
      <c r="L890">
        <v>3113279.81</v>
      </c>
      <c r="M890">
        <v>103</v>
      </c>
      <c r="N890">
        <v>1036.1600000000001</v>
      </c>
      <c r="O890" s="7">
        <v>-0.15989999999999999</v>
      </c>
      <c r="P890" s="7">
        <v>0.86209999999999998</v>
      </c>
      <c r="Q890" t="s">
        <v>31</v>
      </c>
    </row>
    <row r="891" spans="1:17">
      <c r="A891" t="s">
        <v>180</v>
      </c>
      <c r="B891" t="s">
        <v>30</v>
      </c>
      <c r="C891" s="6">
        <v>43445.475682870368</v>
      </c>
      <c r="D891">
        <v>255</v>
      </c>
      <c r="E891" s="6">
        <v>43447.628460648149</v>
      </c>
      <c r="F891">
        <v>0.05</v>
      </c>
      <c r="G891" s="7">
        <v>-0.99980000000000002</v>
      </c>
      <c r="H891">
        <v>132509.74</v>
      </c>
      <c r="I891" s="7">
        <v>0.98980000000000001</v>
      </c>
      <c r="J891">
        <v>525</v>
      </c>
      <c r="K891">
        <v>133875</v>
      </c>
      <c r="L891">
        <v>3245789.55</v>
      </c>
      <c r="M891">
        <v>199</v>
      </c>
      <c r="N891">
        <v>665.88</v>
      </c>
      <c r="O891" s="7">
        <v>-6.7500000000000004E-2</v>
      </c>
      <c r="P891" s="7">
        <v>0.99980000000000002</v>
      </c>
      <c r="Q891" t="s">
        <v>31</v>
      </c>
    </row>
    <row r="892" spans="1:17">
      <c r="A892" t="s">
        <v>202</v>
      </c>
      <c r="B892" t="s">
        <v>30</v>
      </c>
      <c r="C892" s="6">
        <v>43448.388877314814</v>
      </c>
      <c r="D892">
        <v>188.95</v>
      </c>
      <c r="E892" s="6">
        <v>43448.527766203704</v>
      </c>
      <c r="F892">
        <v>228</v>
      </c>
      <c r="G892" s="7">
        <v>0.20669999999999999</v>
      </c>
      <c r="H892">
        <v>-22690.240000000002</v>
      </c>
      <c r="I892" s="7">
        <v>-0.22869999999999999</v>
      </c>
      <c r="J892">
        <v>525</v>
      </c>
      <c r="K892">
        <v>99198.75</v>
      </c>
      <c r="L892">
        <v>3223099.31</v>
      </c>
      <c r="M892">
        <v>41</v>
      </c>
      <c r="N892">
        <v>-553.41999999999996</v>
      </c>
      <c r="O892" s="7">
        <v>-0.40300000000000002</v>
      </c>
      <c r="P892" s="7">
        <v>0.1691</v>
      </c>
      <c r="Q892" t="s">
        <v>31</v>
      </c>
    </row>
    <row r="893" spans="1:17">
      <c r="A893" t="s">
        <v>205</v>
      </c>
      <c r="B893" t="s">
        <v>30</v>
      </c>
      <c r="C893" s="6">
        <v>43448.527766203704</v>
      </c>
      <c r="D893">
        <v>197.05</v>
      </c>
      <c r="E893" s="6">
        <v>43448.593738425923</v>
      </c>
      <c r="F893">
        <v>216.6</v>
      </c>
      <c r="G893" s="7">
        <v>9.9199999999999997E-2</v>
      </c>
      <c r="H893">
        <v>-12435.41</v>
      </c>
      <c r="I893" s="7">
        <v>-0.1202</v>
      </c>
      <c r="J893">
        <v>525</v>
      </c>
      <c r="K893">
        <v>103451.25</v>
      </c>
      <c r="L893">
        <v>3210663.9</v>
      </c>
      <c r="M893">
        <v>20</v>
      </c>
      <c r="N893">
        <v>-621.77</v>
      </c>
      <c r="O893" s="7">
        <v>-0.15049999999999999</v>
      </c>
      <c r="P893" s="7">
        <v>0.13420000000000001</v>
      </c>
      <c r="Q893" t="s">
        <v>31</v>
      </c>
    </row>
    <row r="894" spans="1:17">
      <c r="A894" t="s">
        <v>202</v>
      </c>
      <c r="B894" t="s">
        <v>30</v>
      </c>
      <c r="C894" s="6">
        <v>43448.593738425923</v>
      </c>
      <c r="D894">
        <v>189.35</v>
      </c>
      <c r="E894" s="6">
        <v>43448.635405092595</v>
      </c>
      <c r="F894">
        <v>209.55</v>
      </c>
      <c r="G894" s="7">
        <v>0.1067</v>
      </c>
      <c r="H894">
        <v>-12699.23</v>
      </c>
      <c r="I894" s="7">
        <v>-0.12770000000000001</v>
      </c>
      <c r="J894">
        <v>525</v>
      </c>
      <c r="K894">
        <v>99408.75</v>
      </c>
      <c r="L894">
        <v>3197964.67</v>
      </c>
      <c r="M894">
        <v>13</v>
      </c>
      <c r="N894">
        <v>-976.86</v>
      </c>
      <c r="O894" s="7">
        <v>-0.1186</v>
      </c>
      <c r="P894" s="7">
        <v>0.155</v>
      </c>
      <c r="Q894" t="s">
        <v>31</v>
      </c>
    </row>
    <row r="895" spans="1:17">
      <c r="A895" t="s">
        <v>205</v>
      </c>
      <c r="B895" t="s">
        <v>30</v>
      </c>
      <c r="C895" s="6">
        <v>43448.635405092595</v>
      </c>
      <c r="D895">
        <v>192.95</v>
      </c>
      <c r="E895" s="6">
        <v>43452.388877314814</v>
      </c>
      <c r="F895">
        <v>100.75</v>
      </c>
      <c r="G895" s="7">
        <v>-0.4778</v>
      </c>
      <c r="H895">
        <v>46863.07</v>
      </c>
      <c r="I895" s="7">
        <v>0.46260000000000001</v>
      </c>
      <c r="J895">
        <v>525</v>
      </c>
      <c r="K895">
        <v>101298.75</v>
      </c>
      <c r="L895">
        <v>3244827.75</v>
      </c>
      <c r="M895">
        <v>84</v>
      </c>
      <c r="N895">
        <v>557.89</v>
      </c>
      <c r="O895" s="7">
        <v>-3.1399999999999997E-2</v>
      </c>
      <c r="P895" s="7">
        <v>0.6704</v>
      </c>
      <c r="Q895" t="s">
        <v>31</v>
      </c>
    </row>
    <row r="896" spans="1:17">
      <c r="A896" t="s">
        <v>191</v>
      </c>
      <c r="B896" t="s">
        <v>30</v>
      </c>
      <c r="C896" s="6">
        <v>43452.388877314814</v>
      </c>
      <c r="D896">
        <v>157.1</v>
      </c>
      <c r="E896" s="6">
        <v>43452.54859953704</v>
      </c>
      <c r="F896">
        <v>176.1</v>
      </c>
      <c r="G896" s="7">
        <v>0.12089999999999999</v>
      </c>
      <c r="H896">
        <v>-11724.3</v>
      </c>
      <c r="I896" s="7">
        <v>-0.14219999999999999</v>
      </c>
      <c r="J896">
        <v>525</v>
      </c>
      <c r="K896">
        <v>82477.5</v>
      </c>
      <c r="L896">
        <v>3233103.45</v>
      </c>
      <c r="M896">
        <v>47</v>
      </c>
      <c r="N896">
        <v>-249.45</v>
      </c>
      <c r="O896" s="7">
        <v>-0.127</v>
      </c>
      <c r="P896" s="7">
        <v>0.15210000000000001</v>
      </c>
      <c r="Q896" t="s">
        <v>31</v>
      </c>
    </row>
    <row r="897" spans="1:17">
      <c r="A897" t="s">
        <v>203</v>
      </c>
      <c r="B897" t="s">
        <v>30</v>
      </c>
      <c r="C897" s="6">
        <v>43452.54859953704</v>
      </c>
      <c r="D897">
        <v>153.80000000000001</v>
      </c>
      <c r="E897" s="6">
        <v>43454.388877314814</v>
      </c>
      <c r="F897">
        <v>23.75</v>
      </c>
      <c r="G897" s="7">
        <v>-0.84560000000000002</v>
      </c>
      <c r="H897">
        <v>67344.11</v>
      </c>
      <c r="I897" s="7">
        <v>0.83399999999999996</v>
      </c>
      <c r="J897">
        <v>525</v>
      </c>
      <c r="K897">
        <v>80745</v>
      </c>
      <c r="L897">
        <v>3300447.56</v>
      </c>
      <c r="M897">
        <v>109</v>
      </c>
      <c r="N897">
        <v>617.84</v>
      </c>
      <c r="O897" s="7">
        <v>-0.12970000000000001</v>
      </c>
      <c r="P897" s="7">
        <v>0.90080000000000005</v>
      </c>
      <c r="Q897" t="s">
        <v>31</v>
      </c>
    </row>
    <row r="898" spans="1:17">
      <c r="A898" t="s">
        <v>666</v>
      </c>
      <c r="B898" t="s">
        <v>30</v>
      </c>
      <c r="C898" s="6">
        <v>43454.388877314814</v>
      </c>
      <c r="D898">
        <v>222.1</v>
      </c>
      <c r="E898" s="6">
        <v>43454.541655092595</v>
      </c>
      <c r="F898">
        <v>258</v>
      </c>
      <c r="G898" s="7">
        <v>0.16159999999999999</v>
      </c>
      <c r="H898">
        <v>-21368.03</v>
      </c>
      <c r="I898" s="7">
        <v>-0.18329999999999999</v>
      </c>
      <c r="J898">
        <v>525</v>
      </c>
      <c r="K898">
        <v>116602.5</v>
      </c>
      <c r="L898">
        <v>3279079.53</v>
      </c>
      <c r="M898">
        <v>45</v>
      </c>
      <c r="N898">
        <v>-474.85</v>
      </c>
      <c r="O898" s="7">
        <v>-0.29089999999999999</v>
      </c>
      <c r="P898" s="7">
        <v>0.22420000000000001</v>
      </c>
      <c r="Q898" t="s">
        <v>31</v>
      </c>
    </row>
    <row r="899" spans="1:17">
      <c r="A899" t="s">
        <v>693</v>
      </c>
      <c r="B899" t="s">
        <v>30</v>
      </c>
      <c r="C899" s="6">
        <v>43454.541655092595</v>
      </c>
      <c r="D899">
        <v>186.7</v>
      </c>
      <c r="E899" s="6">
        <v>43455.388877314814</v>
      </c>
      <c r="F899">
        <v>174.45</v>
      </c>
      <c r="G899" s="7">
        <v>-6.5600000000000006E-2</v>
      </c>
      <c r="H899">
        <v>3887.33</v>
      </c>
      <c r="I899" s="7">
        <v>4.6300000000000001E-2</v>
      </c>
      <c r="J899">
        <v>450</v>
      </c>
      <c r="K899">
        <v>84015</v>
      </c>
      <c r="L899">
        <v>3282966.86</v>
      </c>
      <c r="M899">
        <v>34</v>
      </c>
      <c r="N899">
        <v>114.33</v>
      </c>
      <c r="O899" s="7">
        <v>-0.28199999999999997</v>
      </c>
      <c r="P899" s="7">
        <v>0.2175</v>
      </c>
      <c r="Q899" t="s">
        <v>31</v>
      </c>
    </row>
    <row r="900" spans="1:17">
      <c r="A900" t="s">
        <v>223</v>
      </c>
      <c r="B900" t="s">
        <v>30</v>
      </c>
      <c r="C900" s="6">
        <v>43455.388877314814</v>
      </c>
      <c r="D900">
        <v>174.45</v>
      </c>
      <c r="E900" s="6">
        <v>43455.427071759259</v>
      </c>
      <c r="F900">
        <v>203.4</v>
      </c>
      <c r="G900" s="7">
        <v>0.16600000000000001</v>
      </c>
      <c r="H900">
        <v>-14727.83</v>
      </c>
      <c r="I900" s="7">
        <v>-0.18759999999999999</v>
      </c>
      <c r="J900">
        <v>450</v>
      </c>
      <c r="K900">
        <v>78502.5</v>
      </c>
      <c r="L900">
        <v>3268239.03</v>
      </c>
      <c r="M900">
        <v>12</v>
      </c>
      <c r="N900">
        <v>-1227.32</v>
      </c>
      <c r="O900" s="7">
        <v>-0.19520000000000001</v>
      </c>
      <c r="P900" s="7">
        <v>0.18029999999999999</v>
      </c>
      <c r="Q900" t="s">
        <v>31</v>
      </c>
    </row>
    <row r="901" spans="1:17">
      <c r="A901" t="s">
        <v>220</v>
      </c>
      <c r="B901" t="s">
        <v>30</v>
      </c>
      <c r="C901" s="6">
        <v>43455.427071759259</v>
      </c>
      <c r="D901">
        <v>236</v>
      </c>
      <c r="E901" s="6">
        <v>43460.559016203704</v>
      </c>
      <c r="F901">
        <v>6.65</v>
      </c>
      <c r="G901" s="7">
        <v>-0.9718</v>
      </c>
      <c r="H901">
        <v>102115.58</v>
      </c>
      <c r="I901" s="7">
        <v>0.96150000000000002</v>
      </c>
      <c r="J901">
        <v>450</v>
      </c>
      <c r="K901">
        <v>106200</v>
      </c>
      <c r="L901">
        <v>3370354.61</v>
      </c>
      <c r="M901">
        <v>193</v>
      </c>
      <c r="N901">
        <v>529.1</v>
      </c>
      <c r="O901" s="7">
        <v>-6.4000000000000003E-3</v>
      </c>
      <c r="P901" s="7">
        <v>0.97860000000000003</v>
      </c>
      <c r="Q901" t="s">
        <v>31</v>
      </c>
    </row>
    <row r="902" spans="1:17">
      <c r="A902" t="s">
        <v>199</v>
      </c>
      <c r="B902" t="s">
        <v>30</v>
      </c>
      <c r="C902" s="6">
        <v>43460.559016203704</v>
      </c>
      <c r="D902">
        <v>109.75</v>
      </c>
      <c r="E902" s="6">
        <v>43461.607627314814</v>
      </c>
      <c r="F902">
        <v>0.95</v>
      </c>
      <c r="G902" s="7">
        <v>-0.99129999999999996</v>
      </c>
      <c r="H902">
        <v>56538.82</v>
      </c>
      <c r="I902" s="7">
        <v>0.98129999999999995</v>
      </c>
      <c r="J902">
        <v>525</v>
      </c>
      <c r="K902">
        <v>57618.75</v>
      </c>
      <c r="L902">
        <v>3426893.43</v>
      </c>
      <c r="M902">
        <v>92</v>
      </c>
      <c r="N902">
        <v>614.54999999999995</v>
      </c>
      <c r="O902" s="7">
        <v>-5.6500000000000002E-2</v>
      </c>
      <c r="P902" s="7">
        <v>0.99590000000000001</v>
      </c>
      <c r="Q902" t="s">
        <v>31</v>
      </c>
    </row>
    <row r="903" spans="1:17">
      <c r="A903" t="s">
        <v>681</v>
      </c>
      <c r="B903" t="s">
        <v>30</v>
      </c>
      <c r="C903" s="6">
        <v>43461.607627314814</v>
      </c>
      <c r="D903">
        <v>213.9</v>
      </c>
      <c r="E903" s="6">
        <v>43462.388877314814</v>
      </c>
      <c r="F903">
        <v>324.14999999999998</v>
      </c>
      <c r="G903" s="7">
        <v>0.51539999999999997</v>
      </c>
      <c r="H903">
        <v>-60706.01</v>
      </c>
      <c r="I903" s="7">
        <v>-0.54059999999999997</v>
      </c>
      <c r="J903">
        <v>525</v>
      </c>
      <c r="K903">
        <v>112297.5</v>
      </c>
      <c r="L903">
        <v>3366187.42</v>
      </c>
      <c r="M903">
        <v>15</v>
      </c>
      <c r="N903">
        <v>-4047.07</v>
      </c>
      <c r="O903" s="7">
        <v>-0.51539999999999997</v>
      </c>
      <c r="P903" s="7">
        <v>6.2399999999999997E-2</v>
      </c>
      <c r="Q903" t="s">
        <v>31</v>
      </c>
    </row>
    <row r="904" spans="1:17">
      <c r="A904" t="s">
        <v>224</v>
      </c>
      <c r="B904" t="s">
        <v>30</v>
      </c>
      <c r="C904" s="6">
        <v>43462.388877314814</v>
      </c>
      <c r="D904">
        <v>216.2</v>
      </c>
      <c r="E904" s="6">
        <v>43462.406238425923</v>
      </c>
      <c r="F904">
        <v>255</v>
      </c>
      <c r="G904" s="7">
        <v>0.17949999999999999</v>
      </c>
      <c r="H904">
        <v>-22843.8</v>
      </c>
      <c r="I904" s="7">
        <v>-0.20130000000000001</v>
      </c>
      <c r="J904">
        <v>525</v>
      </c>
      <c r="K904">
        <v>113505</v>
      </c>
      <c r="L904">
        <v>3343343.62</v>
      </c>
      <c r="M904">
        <v>6</v>
      </c>
      <c r="N904">
        <v>-3807.3</v>
      </c>
      <c r="O904" s="7">
        <v>-0.17949999999999999</v>
      </c>
      <c r="P904" s="7">
        <v>0.29949999999999999</v>
      </c>
      <c r="Q904" t="s">
        <v>31</v>
      </c>
    </row>
    <row r="905" spans="1:17">
      <c r="A905" t="s">
        <v>190</v>
      </c>
      <c r="B905" t="s">
        <v>30</v>
      </c>
      <c r="C905" s="6">
        <v>43462.406238425923</v>
      </c>
      <c r="D905">
        <v>209</v>
      </c>
      <c r="E905" s="6">
        <v>43465.48609953704</v>
      </c>
      <c r="F905">
        <v>163.5</v>
      </c>
      <c r="G905" s="7">
        <v>-0.2177</v>
      </c>
      <c r="H905">
        <v>21931.88</v>
      </c>
      <c r="I905" s="7">
        <v>0.19989999999999999</v>
      </c>
      <c r="J905">
        <v>525</v>
      </c>
      <c r="K905">
        <v>109725</v>
      </c>
      <c r="L905">
        <v>3365275.5</v>
      </c>
      <c r="M905">
        <v>101</v>
      </c>
      <c r="N905">
        <v>217.15</v>
      </c>
      <c r="O905" s="7">
        <v>-0.10100000000000001</v>
      </c>
      <c r="P905" s="7">
        <v>0.54930000000000001</v>
      </c>
      <c r="Q905" t="s">
        <v>31</v>
      </c>
    </row>
    <row r="906" spans="1:17">
      <c r="A906" t="s">
        <v>220</v>
      </c>
      <c r="B906" t="s">
        <v>30</v>
      </c>
      <c r="C906" s="6">
        <v>43465.48609953704</v>
      </c>
      <c r="D906">
        <v>177.4</v>
      </c>
      <c r="E906" s="6">
        <v>43466.388877314814</v>
      </c>
      <c r="F906">
        <v>143.6</v>
      </c>
      <c r="G906" s="7">
        <v>-0.1905</v>
      </c>
      <c r="H906">
        <v>16059.75</v>
      </c>
      <c r="I906" s="7">
        <v>0.1724</v>
      </c>
      <c r="J906">
        <v>525</v>
      </c>
      <c r="K906">
        <v>93135</v>
      </c>
      <c r="L906">
        <v>3381335.25</v>
      </c>
      <c r="M906">
        <v>50</v>
      </c>
      <c r="N906">
        <v>321.2</v>
      </c>
      <c r="O906" s="7">
        <v>-7.1300000000000002E-2</v>
      </c>
      <c r="P906" s="7">
        <v>0.1905</v>
      </c>
      <c r="Q906" t="s">
        <v>31</v>
      </c>
    </row>
    <row r="907" spans="1:17">
      <c r="A907" t="s">
        <v>225</v>
      </c>
      <c r="B907" t="s">
        <v>30</v>
      </c>
      <c r="C907" s="6">
        <v>43466.388877314814</v>
      </c>
      <c r="D907">
        <v>127.35</v>
      </c>
      <c r="E907" s="6">
        <v>43466.39234953704</v>
      </c>
      <c r="F907">
        <v>146.19999999999999</v>
      </c>
      <c r="G907" s="7">
        <v>0.14799999999999999</v>
      </c>
      <c r="H907">
        <v>-11332.39</v>
      </c>
      <c r="I907" s="7">
        <v>-0.16950000000000001</v>
      </c>
      <c r="J907">
        <v>525</v>
      </c>
      <c r="K907">
        <v>66858.75</v>
      </c>
      <c r="L907">
        <v>3370002.86</v>
      </c>
      <c r="M907">
        <v>2</v>
      </c>
      <c r="N907">
        <v>-5666.19</v>
      </c>
      <c r="O907" s="7">
        <v>-0.14799999999999999</v>
      </c>
      <c r="P907" s="7">
        <v>0.5968</v>
      </c>
      <c r="Q907" t="s">
        <v>31</v>
      </c>
    </row>
    <row r="908" spans="1:17">
      <c r="A908" t="s">
        <v>224</v>
      </c>
      <c r="B908" t="s">
        <v>30</v>
      </c>
      <c r="C908" s="6">
        <v>43466.39234953704</v>
      </c>
      <c r="D908">
        <v>167.95</v>
      </c>
      <c r="E908" s="6">
        <v>43466.604155092595</v>
      </c>
      <c r="F908">
        <v>206.7</v>
      </c>
      <c r="G908" s="7">
        <v>0.23069999999999999</v>
      </c>
      <c r="H908">
        <v>-22310.66</v>
      </c>
      <c r="I908" s="7">
        <v>-0.253</v>
      </c>
      <c r="J908">
        <v>525</v>
      </c>
      <c r="K908">
        <v>88173.75</v>
      </c>
      <c r="L908">
        <v>3347692.2</v>
      </c>
      <c r="M908">
        <v>62</v>
      </c>
      <c r="N908">
        <v>-359.85</v>
      </c>
      <c r="O908" s="7">
        <v>-0.23069999999999999</v>
      </c>
      <c r="P908" s="7">
        <v>0.32329999999999998</v>
      </c>
      <c r="Q908" t="s">
        <v>31</v>
      </c>
    </row>
    <row r="909" spans="1:17">
      <c r="A909" t="s">
        <v>190</v>
      </c>
      <c r="B909" t="s">
        <v>30</v>
      </c>
      <c r="C909" s="6">
        <v>43466.604155092595</v>
      </c>
      <c r="D909">
        <v>124.05</v>
      </c>
      <c r="E909" s="6">
        <v>43467.531238425923</v>
      </c>
      <c r="F909">
        <v>100.05</v>
      </c>
      <c r="G909" s="7">
        <v>-0.19350000000000001</v>
      </c>
      <c r="H909">
        <v>11423.47</v>
      </c>
      <c r="I909" s="7">
        <v>0.1754</v>
      </c>
      <c r="J909">
        <v>525</v>
      </c>
      <c r="K909">
        <v>65126.25</v>
      </c>
      <c r="L909">
        <v>3359115.67</v>
      </c>
      <c r="M909">
        <v>57</v>
      </c>
      <c r="N909">
        <v>200.41</v>
      </c>
      <c r="O909" s="7">
        <v>-0.56230000000000002</v>
      </c>
      <c r="P909" s="7">
        <v>0.63639999999999997</v>
      </c>
      <c r="Q909" t="s">
        <v>31</v>
      </c>
    </row>
    <row r="910" spans="1:17">
      <c r="A910" t="s">
        <v>220</v>
      </c>
      <c r="B910" t="s">
        <v>30</v>
      </c>
      <c r="C910" s="6">
        <v>43467.531238425923</v>
      </c>
      <c r="D910">
        <v>131.44999999999999</v>
      </c>
      <c r="E910" s="6">
        <v>43468.645821759259</v>
      </c>
      <c r="F910">
        <v>0.05</v>
      </c>
      <c r="G910" s="7">
        <v>-0.99960000000000004</v>
      </c>
      <c r="H910">
        <v>68294.62</v>
      </c>
      <c r="I910" s="7">
        <v>0.98960000000000004</v>
      </c>
      <c r="J910">
        <v>525</v>
      </c>
      <c r="K910">
        <v>69011.25</v>
      </c>
      <c r="L910">
        <v>3427410.3</v>
      </c>
      <c r="M910">
        <v>111</v>
      </c>
      <c r="N910">
        <v>615.27</v>
      </c>
      <c r="O910" s="7">
        <v>-0.27350000000000002</v>
      </c>
      <c r="P910" s="7">
        <v>0.99960000000000004</v>
      </c>
      <c r="Q910" t="s">
        <v>31</v>
      </c>
    </row>
    <row r="911" spans="1:17">
      <c r="A911" t="s">
        <v>204</v>
      </c>
      <c r="B911" t="s">
        <v>30</v>
      </c>
      <c r="C911" s="6">
        <v>43469.388877314814</v>
      </c>
      <c r="D911">
        <v>272.55</v>
      </c>
      <c r="E911" s="6">
        <v>43469.39234953704</v>
      </c>
      <c r="F911">
        <v>273.55</v>
      </c>
      <c r="G911" s="7">
        <v>3.7000000000000002E-3</v>
      </c>
      <c r="H911">
        <v>-3392.03</v>
      </c>
      <c r="I911" s="7">
        <v>-2.3699999999999999E-2</v>
      </c>
      <c r="J911">
        <v>525</v>
      </c>
      <c r="K911">
        <v>143088.75</v>
      </c>
      <c r="L911">
        <v>3424018.27</v>
      </c>
      <c r="M911">
        <v>2</v>
      </c>
      <c r="N911">
        <v>-1696.01</v>
      </c>
      <c r="O911" s="7">
        <v>-8.9999999999999993E-3</v>
      </c>
      <c r="P911" s="7">
        <v>0.15720000000000001</v>
      </c>
      <c r="Q911" t="s">
        <v>31</v>
      </c>
    </row>
    <row r="912" spans="1:17">
      <c r="A912" t="s">
        <v>225</v>
      </c>
      <c r="B912" t="s">
        <v>30</v>
      </c>
      <c r="C912" s="6">
        <v>43469.39234953704</v>
      </c>
      <c r="D912">
        <v>230.1</v>
      </c>
      <c r="E912" s="6">
        <v>43469.409710648149</v>
      </c>
      <c r="F912">
        <v>268.60000000000002</v>
      </c>
      <c r="G912" s="7">
        <v>0.1673</v>
      </c>
      <c r="H912">
        <v>-22830.68</v>
      </c>
      <c r="I912" s="7">
        <v>-0.189</v>
      </c>
      <c r="J912">
        <v>525</v>
      </c>
      <c r="K912">
        <v>120802.5</v>
      </c>
      <c r="L912">
        <v>3401187.6</v>
      </c>
      <c r="M912">
        <v>6</v>
      </c>
      <c r="N912">
        <v>-3805.11</v>
      </c>
      <c r="O912" s="7">
        <v>-0.20710000000000001</v>
      </c>
      <c r="P912" s="7">
        <v>4.48E-2</v>
      </c>
      <c r="Q912" t="s">
        <v>31</v>
      </c>
    </row>
    <row r="913" spans="1:17">
      <c r="A913" t="s">
        <v>204</v>
      </c>
      <c r="B913" t="s">
        <v>30</v>
      </c>
      <c r="C913" s="6">
        <v>43469.409710648149</v>
      </c>
      <c r="D913">
        <v>230.4</v>
      </c>
      <c r="E913" s="6">
        <v>43469.465266203704</v>
      </c>
      <c r="F913">
        <v>300.8</v>
      </c>
      <c r="G913" s="7">
        <v>0.30559999999999998</v>
      </c>
      <c r="H913">
        <v>-39748.800000000003</v>
      </c>
      <c r="I913" s="7">
        <v>-0.3286</v>
      </c>
      <c r="J913">
        <v>525</v>
      </c>
      <c r="K913">
        <v>120960</v>
      </c>
      <c r="L913">
        <v>3361438.8</v>
      </c>
      <c r="M913">
        <v>17</v>
      </c>
      <c r="N913">
        <v>-2338.16</v>
      </c>
      <c r="O913" s="7">
        <v>-0.30559999999999998</v>
      </c>
      <c r="P913" s="7">
        <v>0.1</v>
      </c>
      <c r="Q913" t="s">
        <v>31</v>
      </c>
    </row>
    <row r="914" spans="1:17">
      <c r="A914" t="s">
        <v>225</v>
      </c>
      <c r="B914" t="s">
        <v>30</v>
      </c>
      <c r="C914" s="6">
        <v>43469.465266203704</v>
      </c>
      <c r="D914">
        <v>181.1</v>
      </c>
      <c r="E914" s="6">
        <v>43472.618043981478</v>
      </c>
      <c r="F914">
        <v>72.349999999999994</v>
      </c>
      <c r="G914" s="7">
        <v>-0.60050000000000003</v>
      </c>
      <c r="H914">
        <v>55763.14</v>
      </c>
      <c r="I914" s="7">
        <v>0.58650000000000002</v>
      </c>
      <c r="J914">
        <v>525</v>
      </c>
      <c r="K914">
        <v>95077.5</v>
      </c>
      <c r="L914">
        <v>3417201.93</v>
      </c>
      <c r="M914">
        <v>122</v>
      </c>
      <c r="N914">
        <v>457.07</v>
      </c>
      <c r="O914" s="7">
        <v>-0.15570000000000001</v>
      </c>
      <c r="P914" s="7">
        <v>0.71040000000000003</v>
      </c>
      <c r="Q914" t="s">
        <v>31</v>
      </c>
    </row>
    <row r="915" spans="1:17">
      <c r="A915" t="s">
        <v>185</v>
      </c>
      <c r="B915" t="s">
        <v>30</v>
      </c>
      <c r="C915" s="6">
        <v>43472.618043981478</v>
      </c>
      <c r="D915">
        <v>183.85</v>
      </c>
      <c r="E915" s="6">
        <v>43473.534710648149</v>
      </c>
      <c r="F915">
        <v>155.5</v>
      </c>
      <c r="G915" s="7">
        <v>-0.1542</v>
      </c>
      <c r="H915">
        <v>13102.16</v>
      </c>
      <c r="I915" s="7">
        <v>0.13569999999999999</v>
      </c>
      <c r="J915">
        <v>525</v>
      </c>
      <c r="K915">
        <v>96521.25</v>
      </c>
      <c r="L915">
        <v>3430304.1</v>
      </c>
      <c r="M915">
        <v>54</v>
      </c>
      <c r="N915">
        <v>242.63</v>
      </c>
      <c r="O915" s="7">
        <v>-5.7099999999999998E-2</v>
      </c>
      <c r="P915" s="7">
        <v>0.42620000000000002</v>
      </c>
      <c r="Q915" t="s">
        <v>31</v>
      </c>
    </row>
    <row r="916" spans="1:17">
      <c r="A916" t="s">
        <v>223</v>
      </c>
      <c r="B916" t="s">
        <v>30</v>
      </c>
      <c r="C916" s="6">
        <v>43473.534710648149</v>
      </c>
      <c r="D916">
        <v>141.35</v>
      </c>
      <c r="E916" s="6">
        <v>43474.583321759259</v>
      </c>
      <c r="F916">
        <v>49.35</v>
      </c>
      <c r="G916" s="7">
        <v>-0.65090000000000003</v>
      </c>
      <c r="H916">
        <v>47298.82</v>
      </c>
      <c r="I916" s="7">
        <v>0.63739999999999997</v>
      </c>
      <c r="J916">
        <v>525</v>
      </c>
      <c r="K916">
        <v>74208.75</v>
      </c>
      <c r="L916">
        <v>3477602.92</v>
      </c>
      <c r="M916">
        <v>92</v>
      </c>
      <c r="N916">
        <v>514.12</v>
      </c>
      <c r="O916" s="7">
        <v>-7.9600000000000004E-2</v>
      </c>
      <c r="P916" s="7">
        <v>0.88819999999999999</v>
      </c>
      <c r="Q916" t="s">
        <v>31</v>
      </c>
    </row>
    <row r="917" spans="1:17">
      <c r="A917" t="s">
        <v>189</v>
      </c>
      <c r="B917" t="s">
        <v>30</v>
      </c>
      <c r="C917" s="6">
        <v>43474.583321759259</v>
      </c>
      <c r="D917">
        <v>83.7</v>
      </c>
      <c r="E917" s="6">
        <v>43474.621516203704</v>
      </c>
      <c r="F917">
        <v>175</v>
      </c>
      <c r="G917" s="7">
        <v>1.0908</v>
      </c>
      <c r="H917">
        <v>-49290.68</v>
      </c>
      <c r="I917" s="7">
        <v>-1.1216999999999999</v>
      </c>
      <c r="J917">
        <v>525</v>
      </c>
      <c r="K917">
        <v>43942.5</v>
      </c>
      <c r="L917">
        <v>3428312.25</v>
      </c>
      <c r="M917">
        <v>12</v>
      </c>
      <c r="N917">
        <v>-4107.5600000000004</v>
      </c>
      <c r="O917" s="7">
        <v>-1.0908</v>
      </c>
      <c r="P917" s="7">
        <v>0.32919999999999999</v>
      </c>
      <c r="Q917" t="s">
        <v>31</v>
      </c>
    </row>
    <row r="918" spans="1:17">
      <c r="A918" t="s">
        <v>209</v>
      </c>
      <c r="B918" t="s">
        <v>30</v>
      </c>
      <c r="C918" s="6">
        <v>43474.621516203704</v>
      </c>
      <c r="D918">
        <v>137</v>
      </c>
      <c r="E918" s="6">
        <v>43475.496516203704</v>
      </c>
      <c r="F918">
        <v>134.19999999999999</v>
      </c>
      <c r="G918" s="7">
        <v>-2.0400000000000001E-2</v>
      </c>
      <c r="H918">
        <v>39.6</v>
      </c>
      <c r="I918" s="7">
        <v>5.9999999999999995E-4</v>
      </c>
      <c r="J918">
        <v>450</v>
      </c>
      <c r="K918">
        <v>61650</v>
      </c>
      <c r="L918">
        <v>3428351.85</v>
      </c>
      <c r="M918">
        <v>42</v>
      </c>
      <c r="N918">
        <v>0.94</v>
      </c>
      <c r="O918" s="7">
        <v>-0.2354</v>
      </c>
      <c r="P918" s="7">
        <v>0.30840000000000001</v>
      </c>
      <c r="Q918" t="s">
        <v>31</v>
      </c>
    </row>
    <row r="919" spans="1:17">
      <c r="A919" t="s">
        <v>694</v>
      </c>
      <c r="B919" t="s">
        <v>30</v>
      </c>
      <c r="C919" s="6">
        <v>43475.496516203704</v>
      </c>
      <c r="D919">
        <v>206.05</v>
      </c>
      <c r="E919" s="6">
        <v>43476.388877314814</v>
      </c>
      <c r="F919">
        <v>209.4</v>
      </c>
      <c r="G919" s="7">
        <v>1.6299999999999999E-2</v>
      </c>
      <c r="H919">
        <v>-3377.02</v>
      </c>
      <c r="I919" s="7">
        <v>-3.6400000000000002E-2</v>
      </c>
      <c r="J919">
        <v>450</v>
      </c>
      <c r="K919">
        <v>92722.5</v>
      </c>
      <c r="L919">
        <v>3424974.82</v>
      </c>
      <c r="M919">
        <v>47</v>
      </c>
      <c r="N919">
        <v>-71.849999999999994</v>
      </c>
      <c r="O919" s="7">
        <v>-0.1298</v>
      </c>
      <c r="P919" s="7">
        <v>0.114</v>
      </c>
      <c r="Q919" t="s">
        <v>31</v>
      </c>
    </row>
    <row r="920" spans="1:17">
      <c r="A920" t="s">
        <v>208</v>
      </c>
      <c r="B920" t="s">
        <v>30</v>
      </c>
      <c r="C920" s="6">
        <v>43476.388877314814</v>
      </c>
      <c r="D920">
        <v>209.4</v>
      </c>
      <c r="E920" s="6">
        <v>43476.621516203704</v>
      </c>
      <c r="F920">
        <v>160.05000000000001</v>
      </c>
      <c r="G920" s="7">
        <v>-0.23569999999999999</v>
      </c>
      <c r="H920">
        <v>20544.97</v>
      </c>
      <c r="I920" s="7">
        <v>0.218</v>
      </c>
      <c r="J920">
        <v>450</v>
      </c>
      <c r="K920">
        <v>94230</v>
      </c>
      <c r="L920">
        <v>3445519.8</v>
      </c>
      <c r="M920">
        <v>68</v>
      </c>
      <c r="N920">
        <v>302.13</v>
      </c>
      <c r="O920" s="7">
        <v>-8.14E-2</v>
      </c>
      <c r="P920" s="7">
        <v>0.35270000000000001</v>
      </c>
      <c r="Q920" t="s">
        <v>31</v>
      </c>
    </row>
    <row r="921" spans="1:17">
      <c r="A921" t="s">
        <v>188</v>
      </c>
      <c r="B921" t="s">
        <v>30</v>
      </c>
      <c r="C921" s="6">
        <v>43476.621516203704</v>
      </c>
      <c r="D921">
        <v>177.25</v>
      </c>
      <c r="E921" s="6">
        <v>43479.388877314814</v>
      </c>
      <c r="F921">
        <v>267.3</v>
      </c>
      <c r="G921" s="7">
        <v>0.50800000000000001</v>
      </c>
      <c r="H921">
        <v>-49610.14</v>
      </c>
      <c r="I921" s="7">
        <v>-0.53310000000000002</v>
      </c>
      <c r="J921">
        <v>525</v>
      </c>
      <c r="K921">
        <v>93056.25</v>
      </c>
      <c r="L921">
        <v>3395909.66</v>
      </c>
      <c r="M921">
        <v>11</v>
      </c>
      <c r="N921">
        <v>-4510.01</v>
      </c>
      <c r="O921" s="7">
        <v>-0.50800000000000001</v>
      </c>
      <c r="P921" s="7">
        <v>7.8700000000000006E-2</v>
      </c>
      <c r="Q921" t="s">
        <v>31</v>
      </c>
    </row>
    <row r="922" spans="1:17">
      <c r="A922" t="s">
        <v>185</v>
      </c>
      <c r="B922" t="s">
        <v>30</v>
      </c>
      <c r="C922" s="6">
        <v>43479.388877314814</v>
      </c>
      <c r="D922">
        <v>191.7</v>
      </c>
      <c r="E922" s="6">
        <v>43480.388877314814</v>
      </c>
      <c r="F922">
        <v>186.85</v>
      </c>
      <c r="G922" s="7">
        <v>-2.53E-2</v>
      </c>
      <c r="H922">
        <v>558.86</v>
      </c>
      <c r="I922" s="7">
        <v>5.5999999999999999E-3</v>
      </c>
      <c r="J922">
        <v>525</v>
      </c>
      <c r="K922">
        <v>100642.5</v>
      </c>
      <c r="L922">
        <v>3396468.52</v>
      </c>
      <c r="M922">
        <v>78</v>
      </c>
      <c r="N922">
        <v>7.16</v>
      </c>
      <c r="O922" s="7">
        <v>-0.27179999999999999</v>
      </c>
      <c r="P922" s="7">
        <v>0.2407</v>
      </c>
      <c r="Q922" t="s">
        <v>31</v>
      </c>
    </row>
    <row r="923" spans="1:17">
      <c r="A923" t="s">
        <v>223</v>
      </c>
      <c r="B923" t="s">
        <v>30</v>
      </c>
      <c r="C923" s="6">
        <v>43480.388877314814</v>
      </c>
      <c r="D923">
        <v>117.55</v>
      </c>
      <c r="E923" s="6">
        <v>43481.590266203704</v>
      </c>
      <c r="F923">
        <v>32.35</v>
      </c>
      <c r="G923" s="7">
        <v>-0.7248</v>
      </c>
      <c r="H923">
        <v>43943.02</v>
      </c>
      <c r="I923" s="7">
        <v>0.71199999999999997</v>
      </c>
      <c r="J923">
        <v>525</v>
      </c>
      <c r="K923">
        <v>61713.75</v>
      </c>
      <c r="L923">
        <v>3440411.55</v>
      </c>
      <c r="M923">
        <v>136</v>
      </c>
      <c r="N923">
        <v>323.11</v>
      </c>
      <c r="O923" s="7">
        <v>-0.10630000000000001</v>
      </c>
      <c r="P923" s="7">
        <v>0.79330000000000001</v>
      </c>
      <c r="Q923" t="s">
        <v>31</v>
      </c>
    </row>
    <row r="924" spans="1:17">
      <c r="A924" t="s">
        <v>189</v>
      </c>
      <c r="B924" t="s">
        <v>30</v>
      </c>
      <c r="C924" s="6">
        <v>43481.590266203704</v>
      </c>
      <c r="D924">
        <v>96.9</v>
      </c>
      <c r="E924" s="6">
        <v>43482.388877314814</v>
      </c>
      <c r="F924">
        <v>65.150000000000006</v>
      </c>
      <c r="G924" s="7">
        <v>-0.32769999999999999</v>
      </c>
      <c r="H924">
        <v>15817.99</v>
      </c>
      <c r="I924" s="7">
        <v>0.31090000000000001</v>
      </c>
      <c r="J924">
        <v>525</v>
      </c>
      <c r="K924">
        <v>50872.5</v>
      </c>
      <c r="L924">
        <v>3456229.53</v>
      </c>
      <c r="M924">
        <v>20</v>
      </c>
      <c r="N924">
        <v>790.9</v>
      </c>
      <c r="O924" s="7">
        <v>-0.2276</v>
      </c>
      <c r="P924" s="7">
        <v>0.3498</v>
      </c>
      <c r="Q924" t="s">
        <v>31</v>
      </c>
    </row>
    <row r="925" spans="1:17">
      <c r="A925" t="s">
        <v>665</v>
      </c>
      <c r="B925" t="s">
        <v>30</v>
      </c>
      <c r="C925" s="6">
        <v>43482.388877314814</v>
      </c>
      <c r="D925">
        <v>184.7</v>
      </c>
      <c r="E925" s="6">
        <v>43482.451377314814</v>
      </c>
      <c r="F925">
        <v>198</v>
      </c>
      <c r="G925" s="7">
        <v>7.1999999999999995E-2</v>
      </c>
      <c r="H925">
        <v>-8991.68</v>
      </c>
      <c r="I925" s="7">
        <v>-9.2700000000000005E-2</v>
      </c>
      <c r="J925">
        <v>525</v>
      </c>
      <c r="K925">
        <v>96967.5</v>
      </c>
      <c r="L925">
        <v>3447237.86</v>
      </c>
      <c r="M925">
        <v>19</v>
      </c>
      <c r="N925">
        <v>-473.25</v>
      </c>
      <c r="O925" s="7">
        <v>-8.2600000000000007E-2</v>
      </c>
      <c r="P925" s="7">
        <v>6.5799999999999997E-2</v>
      </c>
      <c r="Q925" t="s">
        <v>31</v>
      </c>
    </row>
    <row r="926" spans="1:17">
      <c r="A926" t="s">
        <v>695</v>
      </c>
      <c r="B926" t="s">
        <v>30</v>
      </c>
      <c r="C926" s="6">
        <v>43482.451377314814</v>
      </c>
      <c r="D926">
        <v>198.1</v>
      </c>
      <c r="E926" s="6">
        <v>43482.604155092595</v>
      </c>
      <c r="F926">
        <v>192.3</v>
      </c>
      <c r="G926" s="7">
        <v>-2.93E-2</v>
      </c>
      <c r="H926">
        <v>995.4</v>
      </c>
      <c r="I926" s="7">
        <v>9.5999999999999992E-3</v>
      </c>
      <c r="J926">
        <v>525</v>
      </c>
      <c r="K926">
        <v>104002.5</v>
      </c>
      <c r="L926">
        <v>3448233.26</v>
      </c>
      <c r="M926">
        <v>45</v>
      </c>
      <c r="N926">
        <v>22.12</v>
      </c>
      <c r="O926" s="7">
        <v>-3.8100000000000002E-2</v>
      </c>
      <c r="P926" s="7">
        <v>0.34229999999999999</v>
      </c>
      <c r="Q926" t="s">
        <v>31</v>
      </c>
    </row>
    <row r="927" spans="1:17">
      <c r="A927" t="s">
        <v>665</v>
      </c>
      <c r="B927" t="s">
        <v>30</v>
      </c>
      <c r="C927" s="6">
        <v>43482.604155092595</v>
      </c>
      <c r="D927">
        <v>189.45</v>
      </c>
      <c r="E927" s="6">
        <v>43483.388877314814</v>
      </c>
      <c r="F927">
        <v>150.94999999999999</v>
      </c>
      <c r="G927" s="7">
        <v>-0.20319999999999999</v>
      </c>
      <c r="H927">
        <v>18425.400000000001</v>
      </c>
      <c r="I927" s="7">
        <v>0.18529999999999999</v>
      </c>
      <c r="J927">
        <v>525</v>
      </c>
      <c r="K927">
        <v>99461.25</v>
      </c>
      <c r="L927">
        <v>3466658.66</v>
      </c>
      <c r="M927">
        <v>16</v>
      </c>
      <c r="N927">
        <v>1151.5899999999999</v>
      </c>
      <c r="O927" s="7">
        <v>-0.1101</v>
      </c>
      <c r="P927" s="7">
        <v>0.3579</v>
      </c>
      <c r="Q927" t="s">
        <v>31</v>
      </c>
    </row>
    <row r="928" spans="1:17">
      <c r="A928" t="s">
        <v>188</v>
      </c>
      <c r="B928" t="s">
        <v>30</v>
      </c>
      <c r="C928" s="6">
        <v>43483.388877314814</v>
      </c>
      <c r="D928">
        <v>150.94999999999999</v>
      </c>
      <c r="E928" s="6">
        <v>43483.434016203704</v>
      </c>
      <c r="F928">
        <v>198.45</v>
      </c>
      <c r="G928" s="7">
        <v>0.31469999999999998</v>
      </c>
      <c r="H928">
        <v>-26771.85</v>
      </c>
      <c r="I928" s="7">
        <v>-0.33779999999999999</v>
      </c>
      <c r="J928">
        <v>525</v>
      </c>
      <c r="K928">
        <v>79248.75</v>
      </c>
      <c r="L928">
        <v>3439886.81</v>
      </c>
      <c r="M928">
        <v>14</v>
      </c>
      <c r="N928">
        <v>-1912.27</v>
      </c>
      <c r="O928" s="7">
        <v>-0.31830000000000003</v>
      </c>
      <c r="P928" s="7">
        <v>0.19409999999999999</v>
      </c>
      <c r="Q928" t="s">
        <v>31</v>
      </c>
    </row>
    <row r="929" spans="1:17">
      <c r="A929" t="s">
        <v>186</v>
      </c>
      <c r="B929" t="s">
        <v>30</v>
      </c>
      <c r="C929" s="6">
        <v>43483.434016203704</v>
      </c>
      <c r="D929">
        <v>248.3</v>
      </c>
      <c r="E929" s="6">
        <v>43483.583321759259</v>
      </c>
      <c r="F929">
        <v>275.85000000000002</v>
      </c>
      <c r="G929" s="7">
        <v>0.111</v>
      </c>
      <c r="H929">
        <v>-17215.54</v>
      </c>
      <c r="I929" s="7">
        <v>-0.1321</v>
      </c>
      <c r="J929">
        <v>525</v>
      </c>
      <c r="K929">
        <v>130357.5</v>
      </c>
      <c r="L929">
        <v>3422671.27</v>
      </c>
      <c r="M929">
        <v>44</v>
      </c>
      <c r="N929">
        <v>-391.26</v>
      </c>
      <c r="O929" s="7">
        <v>-0.1371</v>
      </c>
      <c r="P929" s="7">
        <v>7.1300000000000002E-2</v>
      </c>
      <c r="Q929" t="s">
        <v>31</v>
      </c>
    </row>
    <row r="930" spans="1:17">
      <c r="A930" t="s">
        <v>188</v>
      </c>
      <c r="B930" t="s">
        <v>30</v>
      </c>
      <c r="C930" s="6">
        <v>43483.583321759259</v>
      </c>
      <c r="D930">
        <v>153.05000000000001</v>
      </c>
      <c r="E930" s="6">
        <v>43483.635405092595</v>
      </c>
      <c r="F930">
        <v>180</v>
      </c>
      <c r="G930" s="7">
        <v>0.17610000000000001</v>
      </c>
      <c r="H930">
        <v>-15897.26</v>
      </c>
      <c r="I930" s="7">
        <v>-0.1978</v>
      </c>
      <c r="J930">
        <v>525</v>
      </c>
      <c r="K930">
        <v>80351.25</v>
      </c>
      <c r="L930">
        <v>3406774.01</v>
      </c>
      <c r="M930">
        <v>16</v>
      </c>
      <c r="N930">
        <v>-993.58</v>
      </c>
      <c r="O930" s="7">
        <v>-0.2656</v>
      </c>
      <c r="P930" s="7">
        <v>8.5300000000000001E-2</v>
      </c>
      <c r="Q930" t="s">
        <v>31</v>
      </c>
    </row>
    <row r="931" spans="1:17">
      <c r="A931" t="s">
        <v>186</v>
      </c>
      <c r="B931" t="s">
        <v>30</v>
      </c>
      <c r="C931" s="6">
        <v>43483.635405092595</v>
      </c>
      <c r="D931">
        <v>243.35</v>
      </c>
      <c r="E931" s="6">
        <v>43486.406238425923</v>
      </c>
      <c r="F931">
        <v>257.2</v>
      </c>
      <c r="G931" s="7">
        <v>5.6899999999999999E-2</v>
      </c>
      <c r="H931">
        <v>-9899.14</v>
      </c>
      <c r="I931" s="7">
        <v>-7.7499999999999999E-2</v>
      </c>
      <c r="J931">
        <v>525</v>
      </c>
      <c r="K931">
        <v>127758.75</v>
      </c>
      <c r="L931">
        <v>3396874.87</v>
      </c>
      <c r="M931">
        <v>12</v>
      </c>
      <c r="N931">
        <v>-824.93</v>
      </c>
      <c r="O931" s="7">
        <v>-6.3299999999999995E-2</v>
      </c>
      <c r="P931" s="7">
        <v>0.25459999999999999</v>
      </c>
      <c r="Q931" t="s">
        <v>31</v>
      </c>
    </row>
    <row r="932" spans="1:17">
      <c r="A932" t="s">
        <v>188</v>
      </c>
      <c r="B932" t="s">
        <v>30</v>
      </c>
      <c r="C932" s="6">
        <v>43486.406238425923</v>
      </c>
      <c r="D932">
        <v>164.8</v>
      </c>
      <c r="E932" s="6">
        <v>43486.635405092595</v>
      </c>
      <c r="F932">
        <v>147.75</v>
      </c>
      <c r="G932" s="7">
        <v>-0.10349999999999999</v>
      </c>
      <c r="H932">
        <v>7310.36</v>
      </c>
      <c r="I932" s="7">
        <v>8.4500000000000006E-2</v>
      </c>
      <c r="J932">
        <v>525</v>
      </c>
      <c r="K932">
        <v>86520</v>
      </c>
      <c r="L932">
        <v>3404185.23</v>
      </c>
      <c r="M932">
        <v>67</v>
      </c>
      <c r="N932">
        <v>109.11</v>
      </c>
      <c r="O932" s="7">
        <v>-0.1138</v>
      </c>
      <c r="P932" s="7">
        <v>0.26269999999999999</v>
      </c>
      <c r="Q932" t="s">
        <v>31</v>
      </c>
    </row>
    <row r="933" spans="1:17">
      <c r="A933" t="s">
        <v>189</v>
      </c>
      <c r="B933" t="s">
        <v>30</v>
      </c>
      <c r="C933" s="6">
        <v>43486.635405092595</v>
      </c>
      <c r="D933">
        <v>199.5</v>
      </c>
      <c r="E933" s="6">
        <v>43487.57984953704</v>
      </c>
      <c r="F933">
        <v>153.05000000000001</v>
      </c>
      <c r="G933" s="7">
        <v>-0.23280000000000001</v>
      </c>
      <c r="H933">
        <v>19316.02</v>
      </c>
      <c r="I933" s="7">
        <v>0.2152</v>
      </c>
      <c r="J933">
        <v>450</v>
      </c>
      <c r="K933">
        <v>89775</v>
      </c>
      <c r="L933">
        <v>3423501.26</v>
      </c>
      <c r="M933">
        <v>62</v>
      </c>
      <c r="N933">
        <v>311.55</v>
      </c>
      <c r="O933" s="7">
        <v>-3.9300000000000002E-2</v>
      </c>
      <c r="P933" s="7">
        <v>0.4486</v>
      </c>
      <c r="Q933" t="s">
        <v>31</v>
      </c>
    </row>
    <row r="934" spans="1:17">
      <c r="A934" t="s">
        <v>188</v>
      </c>
      <c r="B934" t="s">
        <v>30</v>
      </c>
      <c r="C934" s="6">
        <v>43487.57984953704</v>
      </c>
      <c r="D934">
        <v>140.5</v>
      </c>
      <c r="E934" s="6">
        <v>43488.45484953704</v>
      </c>
      <c r="F934">
        <v>111.7</v>
      </c>
      <c r="G934" s="7">
        <v>-0.20499999999999999</v>
      </c>
      <c r="H934">
        <v>13795.95</v>
      </c>
      <c r="I934" s="7">
        <v>0.187</v>
      </c>
      <c r="J934">
        <v>525</v>
      </c>
      <c r="K934">
        <v>73762.5</v>
      </c>
      <c r="L934">
        <v>3437297.21</v>
      </c>
      <c r="M934">
        <v>42</v>
      </c>
      <c r="N934">
        <v>328.47</v>
      </c>
      <c r="O934" s="7">
        <v>-0.16689999999999999</v>
      </c>
      <c r="P934" s="7">
        <v>0.30819999999999997</v>
      </c>
      <c r="Q934" t="s">
        <v>31</v>
      </c>
    </row>
    <row r="935" spans="1:17">
      <c r="A935" t="s">
        <v>186</v>
      </c>
      <c r="B935" t="s">
        <v>30</v>
      </c>
      <c r="C935" s="6">
        <v>43488.45484953704</v>
      </c>
      <c r="D935">
        <v>170.3</v>
      </c>
      <c r="E935" s="6">
        <v>43488.506932870368</v>
      </c>
      <c r="F935">
        <v>198.35</v>
      </c>
      <c r="G935" s="7">
        <v>0.16470000000000001</v>
      </c>
      <c r="H935">
        <v>-16661.66</v>
      </c>
      <c r="I935" s="7">
        <v>-0.18640000000000001</v>
      </c>
      <c r="J935">
        <v>525</v>
      </c>
      <c r="K935">
        <v>89407.5</v>
      </c>
      <c r="L935">
        <v>3420635.55</v>
      </c>
      <c r="M935">
        <v>16</v>
      </c>
      <c r="N935">
        <v>-1041.3499999999999</v>
      </c>
      <c r="O935" s="7">
        <v>-0.16470000000000001</v>
      </c>
      <c r="P935" s="7">
        <v>2.58E-2</v>
      </c>
      <c r="Q935" t="s">
        <v>31</v>
      </c>
    </row>
    <row r="936" spans="1:17">
      <c r="A936" t="s">
        <v>188</v>
      </c>
      <c r="B936" t="s">
        <v>30</v>
      </c>
      <c r="C936" s="6">
        <v>43488.506932870368</v>
      </c>
      <c r="D936">
        <v>85</v>
      </c>
      <c r="E936" s="6">
        <v>43488.565960648149</v>
      </c>
      <c r="F936">
        <v>102.2</v>
      </c>
      <c r="G936" s="7">
        <v>0.2024</v>
      </c>
      <c r="H936">
        <v>-8582.4</v>
      </c>
      <c r="I936" s="7">
        <v>-0.22439999999999999</v>
      </c>
      <c r="J936">
        <v>450</v>
      </c>
      <c r="K936">
        <v>38250</v>
      </c>
      <c r="L936">
        <v>3412053.15</v>
      </c>
      <c r="M936">
        <v>18</v>
      </c>
      <c r="N936">
        <v>-476.8</v>
      </c>
      <c r="O936" s="7">
        <v>-0.2024</v>
      </c>
      <c r="P936" s="7">
        <v>0.14530000000000001</v>
      </c>
      <c r="Q936" t="s">
        <v>31</v>
      </c>
    </row>
    <row r="937" spans="1:17">
      <c r="A937" t="s">
        <v>189</v>
      </c>
      <c r="B937" t="s">
        <v>30</v>
      </c>
      <c r="C937" s="6">
        <v>43488.565960648149</v>
      </c>
      <c r="D937">
        <v>105.55</v>
      </c>
      <c r="E937" s="6">
        <v>43489.635405092595</v>
      </c>
      <c r="F937">
        <v>0.15</v>
      </c>
      <c r="G937" s="7">
        <v>-0.99860000000000004</v>
      </c>
      <c r="H937">
        <v>54780.07</v>
      </c>
      <c r="I937" s="7">
        <v>0.98860000000000003</v>
      </c>
      <c r="J937">
        <v>525</v>
      </c>
      <c r="K937">
        <v>55413.75</v>
      </c>
      <c r="L937">
        <v>3466833.22</v>
      </c>
      <c r="M937">
        <v>98</v>
      </c>
      <c r="N937">
        <v>558.98</v>
      </c>
      <c r="O937" s="7">
        <v>-0.13220000000000001</v>
      </c>
      <c r="P937" s="7">
        <v>0.99909999999999999</v>
      </c>
      <c r="Q937" t="s">
        <v>31</v>
      </c>
    </row>
    <row r="938" spans="1:17">
      <c r="A938" t="s">
        <v>693</v>
      </c>
      <c r="B938" t="s">
        <v>30</v>
      </c>
      <c r="C938" s="6">
        <v>43489.635405092595</v>
      </c>
      <c r="D938">
        <v>179</v>
      </c>
      <c r="E938" s="6">
        <v>43490.388877314814</v>
      </c>
      <c r="F938">
        <v>134.19999999999999</v>
      </c>
      <c r="G938" s="7">
        <v>-0.25030000000000002</v>
      </c>
      <c r="H938">
        <v>21875.7</v>
      </c>
      <c r="I938" s="7">
        <v>0.23280000000000001</v>
      </c>
      <c r="J938">
        <v>525</v>
      </c>
      <c r="K938">
        <v>93975</v>
      </c>
      <c r="L938">
        <v>3488708.92</v>
      </c>
      <c r="M938">
        <v>7</v>
      </c>
      <c r="N938">
        <v>3125.1</v>
      </c>
      <c r="O938" s="7">
        <v>-0.2291</v>
      </c>
      <c r="P938" s="7">
        <v>0.25030000000000002</v>
      </c>
      <c r="Q938" t="s">
        <v>31</v>
      </c>
    </row>
    <row r="939" spans="1:17">
      <c r="A939" t="s">
        <v>187</v>
      </c>
      <c r="B939" t="s">
        <v>30</v>
      </c>
      <c r="C939" s="6">
        <v>43490.388877314814</v>
      </c>
      <c r="D939">
        <v>171.55</v>
      </c>
      <c r="E939" s="6">
        <v>43490.572905092595</v>
      </c>
      <c r="F939">
        <v>233</v>
      </c>
      <c r="G939" s="7">
        <v>0.35820000000000002</v>
      </c>
      <c r="H939">
        <v>-34385.14</v>
      </c>
      <c r="I939" s="7">
        <v>-0.38179999999999997</v>
      </c>
      <c r="J939">
        <v>525</v>
      </c>
      <c r="K939">
        <v>90063.75</v>
      </c>
      <c r="L939">
        <v>3454323.78</v>
      </c>
      <c r="M939">
        <v>54</v>
      </c>
      <c r="N939">
        <v>-636.76</v>
      </c>
      <c r="O939" s="7">
        <v>-0.35820000000000002</v>
      </c>
      <c r="P939" s="7">
        <v>0.11509999999999999</v>
      </c>
      <c r="Q939" t="s">
        <v>31</v>
      </c>
    </row>
    <row r="940" spans="1:17">
      <c r="A940" t="s">
        <v>185</v>
      </c>
      <c r="B940" t="s">
        <v>30</v>
      </c>
      <c r="C940" s="6">
        <v>43490.572905092595</v>
      </c>
      <c r="D940">
        <v>200.7</v>
      </c>
      <c r="E940" s="6">
        <v>43494.64234953704</v>
      </c>
      <c r="F940">
        <v>18.149999999999999</v>
      </c>
      <c r="G940" s="7">
        <v>-0.90959999999999996</v>
      </c>
      <c r="H940">
        <v>94689.79</v>
      </c>
      <c r="I940" s="7">
        <v>0.89870000000000005</v>
      </c>
      <c r="J940">
        <v>525</v>
      </c>
      <c r="K940">
        <v>105367.5</v>
      </c>
      <c r="L940">
        <v>3549013.57</v>
      </c>
      <c r="M940">
        <v>175</v>
      </c>
      <c r="N940">
        <v>541.08000000000004</v>
      </c>
      <c r="O940" s="7">
        <v>-0.15870000000000001</v>
      </c>
      <c r="P940" s="7">
        <v>0.93</v>
      </c>
      <c r="Q940" t="s">
        <v>31</v>
      </c>
    </row>
    <row r="941" spans="1:17">
      <c r="A941" t="s">
        <v>199</v>
      </c>
      <c r="B941" t="s">
        <v>30</v>
      </c>
      <c r="C941" s="6">
        <v>43494.64234953704</v>
      </c>
      <c r="D941">
        <v>113.45</v>
      </c>
      <c r="E941" s="6">
        <v>43496.645821759259</v>
      </c>
      <c r="F941">
        <v>0.05</v>
      </c>
      <c r="G941" s="7">
        <v>-0.99960000000000004</v>
      </c>
      <c r="H941">
        <v>58939.13</v>
      </c>
      <c r="I941" s="7">
        <v>0.98960000000000004</v>
      </c>
      <c r="J941">
        <v>525</v>
      </c>
      <c r="K941">
        <v>59561.25</v>
      </c>
      <c r="L941">
        <v>3607952.7</v>
      </c>
      <c r="M941">
        <v>156</v>
      </c>
      <c r="N941">
        <v>377.81</v>
      </c>
      <c r="O941" s="7">
        <v>-0.37509999999999999</v>
      </c>
      <c r="P941" s="7">
        <v>0.99960000000000004</v>
      </c>
      <c r="Q941" t="s">
        <v>31</v>
      </c>
    </row>
    <row r="942" spans="1:17">
      <c r="A942" t="s">
        <v>223</v>
      </c>
      <c r="B942" t="s">
        <v>30</v>
      </c>
      <c r="C942" s="6">
        <v>43497.388877314814</v>
      </c>
      <c r="D942">
        <v>267.55</v>
      </c>
      <c r="E942" s="6">
        <v>43497.583321759259</v>
      </c>
      <c r="F942">
        <v>302.14999999999998</v>
      </c>
      <c r="G942" s="7">
        <v>0.1293</v>
      </c>
      <c r="H942">
        <v>-21155.919999999998</v>
      </c>
      <c r="I942" s="7">
        <v>-0.15060000000000001</v>
      </c>
      <c r="J942">
        <v>525</v>
      </c>
      <c r="K942">
        <v>140463.75</v>
      </c>
      <c r="L942">
        <v>3586796.77</v>
      </c>
      <c r="M942">
        <v>57</v>
      </c>
      <c r="N942">
        <v>-371.16</v>
      </c>
      <c r="O942" s="7">
        <v>-0.16370000000000001</v>
      </c>
      <c r="P942" s="7">
        <v>0.49170000000000003</v>
      </c>
      <c r="Q942" t="s">
        <v>31</v>
      </c>
    </row>
    <row r="943" spans="1:17">
      <c r="A943" t="s">
        <v>220</v>
      </c>
      <c r="B943" t="s">
        <v>30</v>
      </c>
      <c r="C943" s="6">
        <v>43497.583321759259</v>
      </c>
      <c r="D943">
        <v>199.85</v>
      </c>
      <c r="E943" s="6">
        <v>43500.586793981478</v>
      </c>
      <c r="F943">
        <v>124.05</v>
      </c>
      <c r="G943" s="7">
        <v>-0.37930000000000003</v>
      </c>
      <c r="H943">
        <v>38094.53</v>
      </c>
      <c r="I943" s="7">
        <v>0.36309999999999998</v>
      </c>
      <c r="J943">
        <v>525</v>
      </c>
      <c r="K943">
        <v>104921.25</v>
      </c>
      <c r="L943">
        <v>3624891.3</v>
      </c>
      <c r="M943">
        <v>79</v>
      </c>
      <c r="N943">
        <v>482.21</v>
      </c>
      <c r="O943" s="7">
        <v>-0.41610000000000003</v>
      </c>
      <c r="P943" s="7">
        <v>0.66700000000000004</v>
      </c>
      <c r="Q943" t="s">
        <v>31</v>
      </c>
    </row>
    <row r="944" spans="1:17">
      <c r="A944" t="s">
        <v>225</v>
      </c>
      <c r="B944" t="s">
        <v>30</v>
      </c>
      <c r="C944" s="6">
        <v>43500.586793981478</v>
      </c>
      <c r="D944">
        <v>204.2</v>
      </c>
      <c r="E944" s="6">
        <v>43503.416655092595</v>
      </c>
      <c r="F944">
        <v>14.1</v>
      </c>
      <c r="G944" s="7">
        <v>-0.93100000000000005</v>
      </c>
      <c r="H944">
        <v>98656.43</v>
      </c>
      <c r="I944" s="7">
        <v>0.92030000000000001</v>
      </c>
      <c r="J944">
        <v>525</v>
      </c>
      <c r="K944">
        <v>107205</v>
      </c>
      <c r="L944">
        <v>3723547.72</v>
      </c>
      <c r="M944">
        <v>183</v>
      </c>
      <c r="N944">
        <v>539.11</v>
      </c>
      <c r="O944" s="7">
        <v>-0.25119999999999998</v>
      </c>
      <c r="P944" s="7">
        <v>0.96909999999999996</v>
      </c>
      <c r="Q944" t="s">
        <v>31</v>
      </c>
    </row>
    <row r="945" spans="1:17">
      <c r="A945" t="s">
        <v>662</v>
      </c>
      <c r="B945" t="s">
        <v>30</v>
      </c>
      <c r="C945" s="6">
        <v>43503.416655092595</v>
      </c>
      <c r="D945">
        <v>232.7</v>
      </c>
      <c r="E945" s="6">
        <v>43503.437488425923</v>
      </c>
      <c r="F945">
        <v>246.75</v>
      </c>
      <c r="G945" s="7">
        <v>6.0400000000000002E-2</v>
      </c>
      <c r="H945">
        <v>-9893.36</v>
      </c>
      <c r="I945" s="7">
        <v>-8.1000000000000003E-2</v>
      </c>
      <c r="J945">
        <v>525</v>
      </c>
      <c r="K945">
        <v>122167.5</v>
      </c>
      <c r="L945">
        <v>3713654.36</v>
      </c>
      <c r="M945">
        <v>7</v>
      </c>
      <c r="N945">
        <v>-1413.34</v>
      </c>
      <c r="O945" s="7">
        <v>-6.0400000000000002E-2</v>
      </c>
      <c r="P945" s="7">
        <v>9.4999999999999998E-3</v>
      </c>
      <c r="Q945" t="s">
        <v>31</v>
      </c>
    </row>
    <row r="946" spans="1:17">
      <c r="A946" t="s">
        <v>665</v>
      </c>
      <c r="B946" t="s">
        <v>30</v>
      </c>
      <c r="C946" s="6">
        <v>43503.437488425923</v>
      </c>
      <c r="D946">
        <v>237.65</v>
      </c>
      <c r="E946" s="6">
        <v>43503.503460648149</v>
      </c>
      <c r="F946">
        <v>262</v>
      </c>
      <c r="G946" s="7">
        <v>0.10249999999999999</v>
      </c>
      <c r="H946">
        <v>-15406.91</v>
      </c>
      <c r="I946" s="7">
        <v>-0.1235</v>
      </c>
      <c r="J946">
        <v>525</v>
      </c>
      <c r="K946">
        <v>124766.25</v>
      </c>
      <c r="L946">
        <v>3698247.45</v>
      </c>
      <c r="M946">
        <v>20</v>
      </c>
      <c r="N946">
        <v>-770.35</v>
      </c>
      <c r="O946" s="7">
        <v>-0.10249999999999999</v>
      </c>
      <c r="P946" s="7">
        <v>0.26190000000000002</v>
      </c>
      <c r="Q946" t="s">
        <v>31</v>
      </c>
    </row>
    <row r="947" spans="1:17">
      <c r="A947" t="s">
        <v>662</v>
      </c>
      <c r="B947" t="s">
        <v>30</v>
      </c>
      <c r="C947" s="6">
        <v>43503.503460648149</v>
      </c>
      <c r="D947">
        <v>221.85</v>
      </c>
      <c r="E947" s="6">
        <v>43503.576377314814</v>
      </c>
      <c r="F947">
        <v>277.8</v>
      </c>
      <c r="G947" s="7">
        <v>0.25219999999999998</v>
      </c>
      <c r="H947">
        <v>-31996.91</v>
      </c>
      <c r="I947" s="7">
        <v>-0.2747</v>
      </c>
      <c r="J947">
        <v>525</v>
      </c>
      <c r="K947">
        <v>116471.25</v>
      </c>
      <c r="L947">
        <v>3666250.53</v>
      </c>
      <c r="M947">
        <v>22</v>
      </c>
      <c r="N947">
        <v>-1454.41</v>
      </c>
      <c r="O947" s="7">
        <v>-0.25219999999999998</v>
      </c>
      <c r="P947" s="7">
        <v>0.19719999999999999</v>
      </c>
      <c r="Q947" t="s">
        <v>31</v>
      </c>
    </row>
    <row r="948" spans="1:17">
      <c r="A948" t="s">
        <v>665</v>
      </c>
      <c r="B948" t="s">
        <v>30</v>
      </c>
      <c r="C948" s="6">
        <v>43503.576377314814</v>
      </c>
      <c r="D948">
        <v>199.7</v>
      </c>
      <c r="E948" s="6">
        <v>43503.638877314814</v>
      </c>
      <c r="F948">
        <v>269.35000000000002</v>
      </c>
      <c r="G948" s="7">
        <v>0.3488</v>
      </c>
      <c r="H948">
        <v>-39028.76</v>
      </c>
      <c r="I948" s="7">
        <v>-0.37230000000000002</v>
      </c>
      <c r="J948">
        <v>525</v>
      </c>
      <c r="K948">
        <v>104842.5</v>
      </c>
      <c r="L948">
        <v>3627221.77</v>
      </c>
      <c r="M948">
        <v>19</v>
      </c>
      <c r="N948">
        <v>-2054.15</v>
      </c>
      <c r="O948" s="7">
        <v>-0.3488</v>
      </c>
      <c r="P948" s="7">
        <v>6.5600000000000006E-2</v>
      </c>
      <c r="Q948" t="s">
        <v>31</v>
      </c>
    </row>
    <row r="949" spans="1:17">
      <c r="A949" t="s">
        <v>662</v>
      </c>
      <c r="B949" t="s">
        <v>30</v>
      </c>
      <c r="C949" s="6">
        <v>43503.638877314814</v>
      </c>
      <c r="D949">
        <v>187</v>
      </c>
      <c r="E949" s="6">
        <v>43504.388877314814</v>
      </c>
      <c r="F949">
        <v>151.65</v>
      </c>
      <c r="G949" s="7">
        <v>-0.189</v>
      </c>
      <c r="H949">
        <v>16780.84</v>
      </c>
      <c r="I949" s="7">
        <v>0.1709</v>
      </c>
      <c r="J949">
        <v>525</v>
      </c>
      <c r="K949">
        <v>98175</v>
      </c>
      <c r="L949">
        <v>3644002.61</v>
      </c>
      <c r="M949">
        <v>6</v>
      </c>
      <c r="N949">
        <v>2796.81</v>
      </c>
      <c r="O949" s="7">
        <v>-0.1019</v>
      </c>
      <c r="P949" s="7">
        <v>0.2321</v>
      </c>
      <c r="Q949" t="s">
        <v>31</v>
      </c>
    </row>
    <row r="950" spans="1:17">
      <c r="A950" t="s">
        <v>185</v>
      </c>
      <c r="B950" t="s">
        <v>30</v>
      </c>
      <c r="C950" s="6">
        <v>43504.388877314814</v>
      </c>
      <c r="D950">
        <v>195.55</v>
      </c>
      <c r="E950" s="6">
        <v>43504.569432870368</v>
      </c>
      <c r="F950">
        <v>208.1</v>
      </c>
      <c r="G950" s="7">
        <v>6.4199999999999993E-2</v>
      </c>
      <c r="H950">
        <v>-8707.91</v>
      </c>
      <c r="I950" s="7">
        <v>-8.48E-2</v>
      </c>
      <c r="J950">
        <v>525</v>
      </c>
      <c r="K950">
        <v>102663.75</v>
      </c>
      <c r="L950">
        <v>3635294.7</v>
      </c>
      <c r="M950">
        <v>53</v>
      </c>
      <c r="N950">
        <v>-164.3</v>
      </c>
      <c r="O950" s="7">
        <v>-6.4199999999999993E-2</v>
      </c>
      <c r="P950" s="7">
        <v>0.18790000000000001</v>
      </c>
      <c r="Q950" t="s">
        <v>31</v>
      </c>
    </row>
    <row r="951" spans="1:17">
      <c r="A951" t="s">
        <v>187</v>
      </c>
      <c r="B951" t="s">
        <v>30</v>
      </c>
      <c r="C951" s="6">
        <v>43504.569432870368</v>
      </c>
      <c r="D951">
        <v>210.05</v>
      </c>
      <c r="E951" s="6">
        <v>43504.631932870368</v>
      </c>
      <c r="F951">
        <v>229.4</v>
      </c>
      <c r="G951" s="7">
        <v>9.2100000000000001E-2</v>
      </c>
      <c r="H951">
        <v>-12465.86</v>
      </c>
      <c r="I951" s="7">
        <v>-0.113</v>
      </c>
      <c r="J951">
        <v>525</v>
      </c>
      <c r="K951">
        <v>110276.25</v>
      </c>
      <c r="L951">
        <v>3622828.83</v>
      </c>
      <c r="M951">
        <v>19</v>
      </c>
      <c r="N951">
        <v>-656.1</v>
      </c>
      <c r="O951" s="7">
        <v>-0.1062</v>
      </c>
      <c r="P951" s="7">
        <v>0.28870000000000001</v>
      </c>
      <c r="Q951" t="s">
        <v>31</v>
      </c>
    </row>
    <row r="952" spans="1:17">
      <c r="A952" t="s">
        <v>185</v>
      </c>
      <c r="B952" t="s">
        <v>30</v>
      </c>
      <c r="C952" s="6">
        <v>43504.631932870368</v>
      </c>
      <c r="D952">
        <v>179.6</v>
      </c>
      <c r="E952" s="6">
        <v>43507.645821759259</v>
      </c>
      <c r="F952">
        <v>131</v>
      </c>
      <c r="G952" s="7">
        <v>-0.27060000000000001</v>
      </c>
      <c r="H952">
        <v>23884.35</v>
      </c>
      <c r="I952" s="7">
        <v>0.25330000000000003</v>
      </c>
      <c r="J952">
        <v>525</v>
      </c>
      <c r="K952">
        <v>94290</v>
      </c>
      <c r="L952">
        <v>3646713.18</v>
      </c>
      <c r="M952">
        <v>82</v>
      </c>
      <c r="N952">
        <v>291.27</v>
      </c>
      <c r="O952" s="7">
        <v>-0.1105</v>
      </c>
      <c r="P952" s="7">
        <v>0.434</v>
      </c>
      <c r="Q952" t="s">
        <v>31</v>
      </c>
    </row>
    <row r="953" spans="1:17">
      <c r="A953" t="s">
        <v>185</v>
      </c>
      <c r="B953" t="s">
        <v>30</v>
      </c>
      <c r="C953" s="6">
        <v>43508.388877314814</v>
      </c>
      <c r="D953">
        <v>138.35</v>
      </c>
      <c r="E953" s="6">
        <v>43508.39234953704</v>
      </c>
      <c r="F953">
        <v>132.69999999999999</v>
      </c>
      <c r="G953" s="7">
        <v>-4.0800000000000003E-2</v>
      </c>
      <c r="H953">
        <v>1543.24</v>
      </c>
      <c r="I953" s="7">
        <v>2.12E-2</v>
      </c>
      <c r="J953">
        <v>525</v>
      </c>
      <c r="K953">
        <v>72633.75</v>
      </c>
      <c r="L953">
        <v>3648256.42</v>
      </c>
      <c r="M953">
        <v>2</v>
      </c>
      <c r="N953">
        <v>771.62</v>
      </c>
      <c r="O953" s="7">
        <v>-6.1800000000000001E-2</v>
      </c>
      <c r="P953" s="7">
        <v>0.27650000000000002</v>
      </c>
      <c r="Q953" t="s">
        <v>31</v>
      </c>
    </row>
    <row r="954" spans="1:17">
      <c r="A954" t="s">
        <v>190</v>
      </c>
      <c r="B954" t="s">
        <v>30</v>
      </c>
      <c r="C954" s="6">
        <v>43508.39234953704</v>
      </c>
      <c r="D954">
        <v>91.7</v>
      </c>
      <c r="E954" s="6">
        <v>43508.513877314814</v>
      </c>
      <c r="F954">
        <v>98.85</v>
      </c>
      <c r="G954" s="7">
        <v>7.8E-2</v>
      </c>
      <c r="H954">
        <v>-4754.1400000000003</v>
      </c>
      <c r="I954" s="7">
        <v>-9.8799999999999999E-2</v>
      </c>
      <c r="J954">
        <v>525</v>
      </c>
      <c r="K954">
        <v>48142.5</v>
      </c>
      <c r="L954">
        <v>3643502.28</v>
      </c>
      <c r="M954">
        <v>36</v>
      </c>
      <c r="N954">
        <v>-132.06</v>
      </c>
      <c r="O954" s="7">
        <v>-8.2900000000000001E-2</v>
      </c>
      <c r="P954" s="7">
        <v>0.17119999999999999</v>
      </c>
      <c r="Q954" t="s">
        <v>31</v>
      </c>
    </row>
    <row r="955" spans="1:17">
      <c r="A955" t="s">
        <v>220</v>
      </c>
      <c r="B955" t="s">
        <v>30</v>
      </c>
      <c r="C955" s="6">
        <v>43508.513877314814</v>
      </c>
      <c r="D955">
        <v>163.75</v>
      </c>
      <c r="E955" s="6">
        <v>43510.510405092595</v>
      </c>
      <c r="F955">
        <v>4.6500000000000004</v>
      </c>
      <c r="G955" s="7">
        <v>-0.97160000000000002</v>
      </c>
      <c r="H955">
        <v>82643.399999999994</v>
      </c>
      <c r="I955" s="7">
        <v>0.96130000000000004</v>
      </c>
      <c r="J955">
        <v>525</v>
      </c>
      <c r="K955">
        <v>85968.75</v>
      </c>
      <c r="L955">
        <v>3726145.68</v>
      </c>
      <c r="M955">
        <v>154</v>
      </c>
      <c r="N955">
        <v>536.65</v>
      </c>
      <c r="O955" s="7">
        <v>-0.1163</v>
      </c>
      <c r="P955" s="7">
        <v>0.98599999999999999</v>
      </c>
      <c r="Q955" t="s">
        <v>31</v>
      </c>
    </row>
    <row r="956" spans="1:17">
      <c r="A956" t="s">
        <v>679</v>
      </c>
      <c r="B956" t="s">
        <v>30</v>
      </c>
      <c r="C956" s="6">
        <v>43510.510405092595</v>
      </c>
      <c r="D956">
        <v>198.35</v>
      </c>
      <c r="E956" s="6">
        <v>43510.569432870368</v>
      </c>
      <c r="F956">
        <v>238.9</v>
      </c>
      <c r="G956" s="7">
        <v>0.2044</v>
      </c>
      <c r="H956">
        <v>-23584.31</v>
      </c>
      <c r="I956" s="7">
        <v>-0.22650000000000001</v>
      </c>
      <c r="J956">
        <v>525</v>
      </c>
      <c r="K956">
        <v>104133.75</v>
      </c>
      <c r="L956">
        <v>3702561.37</v>
      </c>
      <c r="M956">
        <v>18</v>
      </c>
      <c r="N956">
        <v>-1310.24</v>
      </c>
      <c r="O956" s="7">
        <v>-0.2044</v>
      </c>
      <c r="P956" s="7">
        <v>3.8100000000000002E-2</v>
      </c>
      <c r="Q956" t="s">
        <v>31</v>
      </c>
    </row>
    <row r="957" spans="1:17">
      <c r="A957" t="s">
        <v>681</v>
      </c>
      <c r="B957" t="s">
        <v>30</v>
      </c>
      <c r="C957" s="6">
        <v>43510.569432870368</v>
      </c>
      <c r="D957">
        <v>226.45</v>
      </c>
      <c r="E957" s="6">
        <v>43510.590266203704</v>
      </c>
      <c r="F957">
        <v>301.45</v>
      </c>
      <c r="G957" s="7">
        <v>0.33119999999999999</v>
      </c>
      <c r="H957">
        <v>-42146.48</v>
      </c>
      <c r="I957" s="7">
        <v>-0.35449999999999998</v>
      </c>
      <c r="J957">
        <v>525</v>
      </c>
      <c r="K957">
        <v>118886.25</v>
      </c>
      <c r="L957">
        <v>3660414.9</v>
      </c>
      <c r="M957">
        <v>7</v>
      </c>
      <c r="N957">
        <v>-6020.93</v>
      </c>
      <c r="O957" s="7">
        <v>-0.33119999999999999</v>
      </c>
      <c r="P957" s="7">
        <v>4.7300000000000002E-2</v>
      </c>
      <c r="Q957" t="s">
        <v>31</v>
      </c>
    </row>
    <row r="958" spans="1:17">
      <c r="A958" t="s">
        <v>679</v>
      </c>
      <c r="B958" t="s">
        <v>30</v>
      </c>
      <c r="C958" s="6">
        <v>43510.590266203704</v>
      </c>
      <c r="D958">
        <v>160.15</v>
      </c>
      <c r="E958" s="6">
        <v>43511.388877314814</v>
      </c>
      <c r="F958">
        <v>260.75</v>
      </c>
      <c r="G958" s="7">
        <v>0.62819999999999998</v>
      </c>
      <c r="H958">
        <v>-55024.72</v>
      </c>
      <c r="I958" s="7">
        <v>-0.65439999999999998</v>
      </c>
      <c r="J958">
        <v>525</v>
      </c>
      <c r="K958">
        <v>84078.75</v>
      </c>
      <c r="L958">
        <v>3605390.17</v>
      </c>
      <c r="M958">
        <v>20</v>
      </c>
      <c r="N958">
        <v>-2751.24</v>
      </c>
      <c r="O958" s="7">
        <v>-0.62819999999999998</v>
      </c>
      <c r="P958" s="7">
        <v>3.09E-2</v>
      </c>
      <c r="Q958" t="s">
        <v>31</v>
      </c>
    </row>
    <row r="959" spans="1:17">
      <c r="A959" t="s">
        <v>191</v>
      </c>
      <c r="B959" t="s">
        <v>30</v>
      </c>
      <c r="C959" s="6">
        <v>43511.388877314814</v>
      </c>
      <c r="D959">
        <v>210.4</v>
      </c>
      <c r="E959" s="6">
        <v>43511.597210648149</v>
      </c>
      <c r="F959">
        <v>180.35</v>
      </c>
      <c r="G959" s="7">
        <v>-0.14280000000000001</v>
      </c>
      <c r="H959">
        <v>13724.81</v>
      </c>
      <c r="I959" s="7">
        <v>0.12429999999999999</v>
      </c>
      <c r="J959">
        <v>525</v>
      </c>
      <c r="K959">
        <v>110460</v>
      </c>
      <c r="L959">
        <v>3619114.98</v>
      </c>
      <c r="M959">
        <v>61</v>
      </c>
      <c r="N959">
        <v>225</v>
      </c>
      <c r="O959" s="7">
        <v>-0.24329999999999999</v>
      </c>
      <c r="P959" s="7">
        <v>0.32600000000000001</v>
      </c>
      <c r="Q959" t="s">
        <v>31</v>
      </c>
    </row>
    <row r="960" spans="1:17">
      <c r="A960" t="s">
        <v>205</v>
      </c>
      <c r="B960" t="s">
        <v>30</v>
      </c>
      <c r="C960" s="6">
        <v>43511.597210648149</v>
      </c>
      <c r="D960">
        <v>196.7</v>
      </c>
      <c r="E960" s="6">
        <v>43514.45484953704</v>
      </c>
      <c r="F960">
        <v>215.55</v>
      </c>
      <c r="G960" s="7">
        <v>9.5799999999999996E-2</v>
      </c>
      <c r="H960">
        <v>-12060.56</v>
      </c>
      <c r="I960" s="7">
        <v>-0.1168</v>
      </c>
      <c r="J960">
        <v>525</v>
      </c>
      <c r="K960">
        <v>103267.5</v>
      </c>
      <c r="L960">
        <v>3607054.42</v>
      </c>
      <c r="M960">
        <v>37</v>
      </c>
      <c r="N960">
        <v>-325.95999999999998</v>
      </c>
      <c r="O960" s="7">
        <v>-0.33660000000000001</v>
      </c>
      <c r="P960" s="7">
        <v>0.23230000000000001</v>
      </c>
      <c r="Q960" t="s">
        <v>31</v>
      </c>
    </row>
    <row r="961" spans="1:17">
      <c r="A961" t="s">
        <v>197</v>
      </c>
      <c r="B961" t="s">
        <v>30</v>
      </c>
      <c r="C961" s="6">
        <v>43514.45484953704</v>
      </c>
      <c r="D961">
        <v>244</v>
      </c>
      <c r="E961" s="6">
        <v>43514.534710648149</v>
      </c>
      <c r="F961">
        <v>271.10000000000002</v>
      </c>
      <c r="G961" s="7">
        <v>0.1111</v>
      </c>
      <c r="H961">
        <v>-16931.78</v>
      </c>
      <c r="I961" s="7">
        <v>-0.13220000000000001</v>
      </c>
      <c r="J961">
        <v>525</v>
      </c>
      <c r="K961">
        <v>128100</v>
      </c>
      <c r="L961">
        <v>3590122.65</v>
      </c>
      <c r="M961">
        <v>24</v>
      </c>
      <c r="N961">
        <v>-705.49</v>
      </c>
      <c r="O961" s="7">
        <v>-0.1111</v>
      </c>
      <c r="P961" s="7">
        <v>6.7599999999999993E-2</v>
      </c>
      <c r="Q961" t="s">
        <v>31</v>
      </c>
    </row>
    <row r="962" spans="1:17">
      <c r="A962" t="s">
        <v>205</v>
      </c>
      <c r="B962" t="s">
        <v>30</v>
      </c>
      <c r="C962" s="6">
        <v>43514.534710648149</v>
      </c>
      <c r="D962">
        <v>170.85</v>
      </c>
      <c r="E962" s="6">
        <v>43514.586793981478</v>
      </c>
      <c r="F962">
        <v>207.3</v>
      </c>
      <c r="G962" s="7">
        <v>0.21329999999999999</v>
      </c>
      <c r="H962">
        <v>-21121.54</v>
      </c>
      <c r="I962" s="7">
        <v>-0.23549999999999999</v>
      </c>
      <c r="J962">
        <v>525</v>
      </c>
      <c r="K962">
        <v>89696.25</v>
      </c>
      <c r="L962">
        <v>3569001.11</v>
      </c>
      <c r="M962">
        <v>16</v>
      </c>
      <c r="N962">
        <v>-1320.1</v>
      </c>
      <c r="O962" s="7">
        <v>-0.24379999999999999</v>
      </c>
      <c r="P962" s="7">
        <v>4.7100000000000003E-2</v>
      </c>
      <c r="Q962" t="s">
        <v>31</v>
      </c>
    </row>
    <row r="963" spans="1:17">
      <c r="A963" t="s">
        <v>197</v>
      </c>
      <c r="B963" t="s">
        <v>30</v>
      </c>
      <c r="C963" s="6">
        <v>43514.586793981478</v>
      </c>
      <c r="D963">
        <v>219</v>
      </c>
      <c r="E963" s="6">
        <v>43515.399293981478</v>
      </c>
      <c r="F963">
        <v>219.95</v>
      </c>
      <c r="G963" s="7">
        <v>4.3E-3</v>
      </c>
      <c r="H963">
        <v>-2803.24</v>
      </c>
      <c r="I963" s="7">
        <v>-2.4400000000000002E-2</v>
      </c>
      <c r="J963">
        <v>525</v>
      </c>
      <c r="K963">
        <v>114975</v>
      </c>
      <c r="L963">
        <v>3566197.87</v>
      </c>
      <c r="M963">
        <v>24</v>
      </c>
      <c r="N963">
        <v>-116.8</v>
      </c>
      <c r="O963" s="7">
        <v>-0.1164</v>
      </c>
      <c r="P963" s="7">
        <v>0.16389999999999999</v>
      </c>
      <c r="Q963" t="s">
        <v>31</v>
      </c>
    </row>
    <row r="964" spans="1:17">
      <c r="A964" t="s">
        <v>205</v>
      </c>
      <c r="B964" t="s">
        <v>30</v>
      </c>
      <c r="C964" s="6">
        <v>43515.399293981478</v>
      </c>
      <c r="D964">
        <v>166.55</v>
      </c>
      <c r="E964" s="6">
        <v>43515.618043981478</v>
      </c>
      <c r="F964">
        <v>161.25</v>
      </c>
      <c r="G964" s="7">
        <v>-3.1800000000000002E-2</v>
      </c>
      <c r="H964">
        <v>1061.55</v>
      </c>
      <c r="I964" s="7">
        <v>1.21E-2</v>
      </c>
      <c r="J964">
        <v>525</v>
      </c>
      <c r="K964">
        <v>87438.75</v>
      </c>
      <c r="L964">
        <v>3567259.42</v>
      </c>
      <c r="M964">
        <v>64</v>
      </c>
      <c r="N964">
        <v>16.59</v>
      </c>
      <c r="O964" s="7">
        <v>-7.5399999999999995E-2</v>
      </c>
      <c r="P964" s="7">
        <v>0.57369999999999999</v>
      </c>
      <c r="Q964" t="s">
        <v>31</v>
      </c>
    </row>
    <row r="965" spans="1:17">
      <c r="A965" t="s">
        <v>202</v>
      </c>
      <c r="B965" t="s">
        <v>30</v>
      </c>
      <c r="C965" s="6">
        <v>43515.618043981478</v>
      </c>
      <c r="D965">
        <v>138.5</v>
      </c>
      <c r="E965" s="6">
        <v>43516.496516203704</v>
      </c>
      <c r="F965">
        <v>121.7</v>
      </c>
      <c r="G965" s="7">
        <v>-0.12130000000000001</v>
      </c>
      <c r="H965">
        <v>7453.95</v>
      </c>
      <c r="I965" s="7">
        <v>0.10249999999999999</v>
      </c>
      <c r="J965">
        <v>525</v>
      </c>
      <c r="K965">
        <v>72712.5</v>
      </c>
      <c r="L965">
        <v>3574713.37</v>
      </c>
      <c r="M965">
        <v>43</v>
      </c>
      <c r="N965">
        <v>173.35</v>
      </c>
      <c r="O965" s="7">
        <v>-0.26900000000000002</v>
      </c>
      <c r="P965" s="7">
        <v>0.50139999999999996</v>
      </c>
      <c r="Q965" t="s">
        <v>31</v>
      </c>
    </row>
    <row r="966" spans="1:17">
      <c r="A966" t="s">
        <v>205</v>
      </c>
      <c r="B966" t="s">
        <v>30</v>
      </c>
      <c r="C966" s="6">
        <v>43516.496516203704</v>
      </c>
      <c r="D966">
        <v>106.75</v>
      </c>
      <c r="E966" s="6">
        <v>43517.645821759259</v>
      </c>
      <c r="F966">
        <v>0.05</v>
      </c>
      <c r="G966" s="7">
        <v>-0.99950000000000006</v>
      </c>
      <c r="H966">
        <v>55456.800000000003</v>
      </c>
      <c r="I966" s="7">
        <v>0.98950000000000005</v>
      </c>
      <c r="J966">
        <v>525</v>
      </c>
      <c r="K966">
        <v>56043.75</v>
      </c>
      <c r="L966">
        <v>3630170.17</v>
      </c>
      <c r="M966">
        <v>121</v>
      </c>
      <c r="N966">
        <v>458.32</v>
      </c>
      <c r="O966" s="7">
        <v>-0.1799</v>
      </c>
      <c r="P966" s="7">
        <v>0.99950000000000006</v>
      </c>
      <c r="Q966" t="s">
        <v>31</v>
      </c>
    </row>
    <row r="967" spans="1:17">
      <c r="A967" t="s">
        <v>204</v>
      </c>
      <c r="B967" t="s">
        <v>30</v>
      </c>
      <c r="C967" s="6">
        <v>43518.388877314814</v>
      </c>
      <c r="D967">
        <v>210.4</v>
      </c>
      <c r="E967" s="6">
        <v>43521.388877314814</v>
      </c>
      <c r="F967">
        <v>171.55</v>
      </c>
      <c r="G967" s="7">
        <v>-0.18459999999999999</v>
      </c>
      <c r="H967">
        <v>18391.009999999998</v>
      </c>
      <c r="I967" s="7">
        <v>0.16650000000000001</v>
      </c>
      <c r="J967">
        <v>525</v>
      </c>
      <c r="K967">
        <v>110460</v>
      </c>
      <c r="L967">
        <v>3648561.18</v>
      </c>
      <c r="M967">
        <v>78</v>
      </c>
      <c r="N967">
        <v>235.78</v>
      </c>
      <c r="O967" s="7">
        <v>-0.1164</v>
      </c>
      <c r="P967" s="7">
        <v>0.3805</v>
      </c>
      <c r="Q967" t="s">
        <v>31</v>
      </c>
    </row>
    <row r="968" spans="1:17">
      <c r="A968" t="s">
        <v>203</v>
      </c>
      <c r="B968" t="s">
        <v>30</v>
      </c>
      <c r="C968" s="6">
        <v>43521.388877314814</v>
      </c>
      <c r="D968">
        <v>126.45</v>
      </c>
      <c r="E968" s="6">
        <v>43522.388877314814</v>
      </c>
      <c r="F968">
        <v>196.1</v>
      </c>
      <c r="G968" s="7">
        <v>0.55079999999999996</v>
      </c>
      <c r="H968">
        <v>-38259.64</v>
      </c>
      <c r="I968" s="7">
        <v>-0.57630000000000003</v>
      </c>
      <c r="J968">
        <v>525</v>
      </c>
      <c r="K968">
        <v>66386.25</v>
      </c>
      <c r="L968">
        <v>3610301.55</v>
      </c>
      <c r="M968">
        <v>78</v>
      </c>
      <c r="N968">
        <v>-490.51</v>
      </c>
      <c r="O968" s="7">
        <v>-0.55079999999999996</v>
      </c>
      <c r="P968" s="7">
        <v>0.49390000000000001</v>
      </c>
      <c r="Q968" t="s">
        <v>31</v>
      </c>
    </row>
    <row r="969" spans="1:17">
      <c r="A969" t="s">
        <v>191</v>
      </c>
      <c r="B969" t="s">
        <v>30</v>
      </c>
      <c r="C969" s="6">
        <v>43522.388877314814</v>
      </c>
      <c r="D969">
        <v>153.35</v>
      </c>
      <c r="E969" s="6">
        <v>43522.527766203704</v>
      </c>
      <c r="F969">
        <v>216.3</v>
      </c>
      <c r="G969" s="7">
        <v>0.41049999999999998</v>
      </c>
      <c r="H969">
        <v>-34989.410000000003</v>
      </c>
      <c r="I969" s="7">
        <v>-0.43459999999999999</v>
      </c>
      <c r="J969">
        <v>525</v>
      </c>
      <c r="K969">
        <v>80508.75</v>
      </c>
      <c r="L969">
        <v>3575312.13</v>
      </c>
      <c r="M969">
        <v>41</v>
      </c>
      <c r="N969">
        <v>-853.4</v>
      </c>
      <c r="O969" s="7">
        <v>-0.51419999999999999</v>
      </c>
      <c r="P969" s="7">
        <v>0.19819999999999999</v>
      </c>
      <c r="Q969" t="s">
        <v>31</v>
      </c>
    </row>
    <row r="970" spans="1:17">
      <c r="A970" t="s">
        <v>203</v>
      </c>
      <c r="B970" t="s">
        <v>30</v>
      </c>
      <c r="C970" s="6">
        <v>43522.527766203704</v>
      </c>
      <c r="D970">
        <v>145.80000000000001</v>
      </c>
      <c r="E970" s="6">
        <v>43523.48609953704</v>
      </c>
      <c r="F970">
        <v>144.44999999999999</v>
      </c>
      <c r="G970" s="7">
        <v>-9.2999999999999992E-3</v>
      </c>
      <c r="H970">
        <v>-815.06</v>
      </c>
      <c r="I970" s="7">
        <v>-1.06E-2</v>
      </c>
      <c r="J970">
        <v>525</v>
      </c>
      <c r="K970">
        <v>76545</v>
      </c>
      <c r="L970">
        <v>3574497.07</v>
      </c>
      <c r="M970">
        <v>66</v>
      </c>
      <c r="N970">
        <v>-12.35</v>
      </c>
      <c r="O970" s="7">
        <v>-0.42520000000000002</v>
      </c>
      <c r="P970" s="7">
        <v>0.65710000000000002</v>
      </c>
      <c r="Q970" t="s">
        <v>31</v>
      </c>
    </row>
    <row r="971" spans="1:17">
      <c r="A971" t="s">
        <v>204</v>
      </c>
      <c r="B971" t="s">
        <v>30</v>
      </c>
      <c r="C971" s="6">
        <v>43523.48609953704</v>
      </c>
      <c r="D971">
        <v>143.30000000000001</v>
      </c>
      <c r="E971" s="6">
        <v>43524.451377314814</v>
      </c>
      <c r="F971">
        <v>34.200000000000003</v>
      </c>
      <c r="G971" s="7">
        <v>-0.76129999999999998</v>
      </c>
      <c r="H971">
        <v>56345.63</v>
      </c>
      <c r="I971" s="7">
        <v>0.749</v>
      </c>
      <c r="J971">
        <v>525</v>
      </c>
      <c r="K971">
        <v>75232.5</v>
      </c>
      <c r="L971">
        <v>3630842.7</v>
      </c>
      <c r="M971">
        <v>68</v>
      </c>
      <c r="N971">
        <v>828.61</v>
      </c>
      <c r="O971" s="7">
        <v>-0.1898</v>
      </c>
      <c r="P971" s="7">
        <v>0.83879999999999999</v>
      </c>
      <c r="Q971" t="s">
        <v>31</v>
      </c>
    </row>
    <row r="972" spans="1:17">
      <c r="A972" t="s">
        <v>696</v>
      </c>
      <c r="B972" t="s">
        <v>30</v>
      </c>
      <c r="C972" s="6">
        <v>43524.451377314814</v>
      </c>
      <c r="D972">
        <v>228.75</v>
      </c>
      <c r="E972" s="6">
        <v>43524.628460648149</v>
      </c>
      <c r="F972">
        <v>262.8</v>
      </c>
      <c r="G972" s="7">
        <v>0.1489</v>
      </c>
      <c r="H972">
        <v>-20456.89</v>
      </c>
      <c r="I972" s="7">
        <v>-0.17030000000000001</v>
      </c>
      <c r="J972">
        <v>525</v>
      </c>
      <c r="K972">
        <v>120093.75</v>
      </c>
      <c r="L972">
        <v>3610385.81</v>
      </c>
      <c r="M972">
        <v>52</v>
      </c>
      <c r="N972">
        <v>-393.4</v>
      </c>
      <c r="O972" s="7">
        <v>-0.25140000000000001</v>
      </c>
      <c r="P972" s="7">
        <v>2.0299999999999999E-2</v>
      </c>
      <c r="Q972" t="s">
        <v>31</v>
      </c>
    </row>
    <row r="973" spans="1:17">
      <c r="A973" t="s">
        <v>697</v>
      </c>
      <c r="B973" t="s">
        <v>30</v>
      </c>
      <c r="C973" s="6">
        <v>43524.628460648149</v>
      </c>
      <c r="D973">
        <v>254</v>
      </c>
      <c r="E973" s="6">
        <v>43525.388877314814</v>
      </c>
      <c r="F973">
        <v>329</v>
      </c>
      <c r="G973" s="7">
        <v>0.29530000000000001</v>
      </c>
      <c r="H973">
        <v>-42435.75</v>
      </c>
      <c r="I973" s="7">
        <v>-0.31819999999999998</v>
      </c>
      <c r="J973">
        <v>525</v>
      </c>
      <c r="K973">
        <v>133350</v>
      </c>
      <c r="L973">
        <v>3567950.06</v>
      </c>
      <c r="M973">
        <v>9</v>
      </c>
      <c r="N973">
        <v>-4715.08</v>
      </c>
      <c r="O973" s="7">
        <v>-0.29530000000000001</v>
      </c>
      <c r="P973" s="7">
        <v>1.4999999999999999E-2</v>
      </c>
      <c r="Q973" t="s">
        <v>31</v>
      </c>
    </row>
    <row r="974" spans="1:17">
      <c r="A974" t="s">
        <v>203</v>
      </c>
      <c r="B974" t="s">
        <v>30</v>
      </c>
      <c r="C974" s="6">
        <v>43525.388877314814</v>
      </c>
      <c r="D974">
        <v>191.5</v>
      </c>
      <c r="E974" s="6">
        <v>43529.388877314814</v>
      </c>
      <c r="F974">
        <v>139.65</v>
      </c>
      <c r="G974" s="7">
        <v>-0.27079999999999999</v>
      </c>
      <c r="H974">
        <v>25482.71</v>
      </c>
      <c r="I974" s="7">
        <v>0.2535</v>
      </c>
      <c r="J974">
        <v>525</v>
      </c>
      <c r="K974">
        <v>100537.5</v>
      </c>
      <c r="L974">
        <v>3593432.77</v>
      </c>
      <c r="M974">
        <v>78</v>
      </c>
      <c r="N974">
        <v>326.7</v>
      </c>
      <c r="O974" s="7">
        <v>-0.29970000000000002</v>
      </c>
      <c r="P974" s="7">
        <v>0.38829999999999998</v>
      </c>
      <c r="Q974" t="s">
        <v>31</v>
      </c>
    </row>
    <row r="975" spans="1:17">
      <c r="A975" t="s">
        <v>204</v>
      </c>
      <c r="B975" t="s">
        <v>30</v>
      </c>
      <c r="C975" s="6">
        <v>43529.388877314814</v>
      </c>
      <c r="D975">
        <v>176.65</v>
      </c>
      <c r="E975" s="6">
        <v>43529.399293981478</v>
      </c>
      <c r="F975">
        <v>186.2</v>
      </c>
      <c r="G975" s="7">
        <v>5.4100000000000002E-2</v>
      </c>
      <c r="H975">
        <v>-6918.71</v>
      </c>
      <c r="I975" s="7">
        <v>-7.46E-2</v>
      </c>
      <c r="J975">
        <v>525</v>
      </c>
      <c r="K975">
        <v>92741.25</v>
      </c>
      <c r="L975">
        <v>3586514.06</v>
      </c>
      <c r="M975">
        <v>4</v>
      </c>
      <c r="N975">
        <v>-1729.68</v>
      </c>
      <c r="O975" s="7">
        <v>-0.1608</v>
      </c>
      <c r="P975" s="7">
        <v>0.22869999999999999</v>
      </c>
      <c r="Q975" t="s">
        <v>31</v>
      </c>
    </row>
    <row r="976" spans="1:17">
      <c r="A976" t="s">
        <v>225</v>
      </c>
      <c r="B976" t="s">
        <v>30</v>
      </c>
      <c r="C976" s="6">
        <v>43529.399293981478</v>
      </c>
      <c r="D976">
        <v>155</v>
      </c>
      <c r="E976" s="6">
        <v>43531.465266203704</v>
      </c>
      <c r="F976">
        <v>0.7</v>
      </c>
      <c r="G976" s="7">
        <v>-0.99550000000000005</v>
      </c>
      <c r="H976">
        <v>80190.070000000007</v>
      </c>
      <c r="I976" s="7">
        <v>0.98540000000000005</v>
      </c>
      <c r="J976">
        <v>525</v>
      </c>
      <c r="K976">
        <v>81375</v>
      </c>
      <c r="L976">
        <v>3666704.13</v>
      </c>
      <c r="M976">
        <v>174</v>
      </c>
      <c r="N976">
        <v>460.86</v>
      </c>
      <c r="O976" s="7">
        <v>-8.1600000000000006E-2</v>
      </c>
      <c r="P976" s="7">
        <v>0.99650000000000005</v>
      </c>
      <c r="Q976" t="s">
        <v>31</v>
      </c>
    </row>
    <row r="977" spans="1:17">
      <c r="A977" t="s">
        <v>694</v>
      </c>
      <c r="B977" t="s">
        <v>30</v>
      </c>
      <c r="C977" s="6">
        <v>43531.465266203704</v>
      </c>
      <c r="D977">
        <v>198.6</v>
      </c>
      <c r="E977" s="6">
        <v>43531.569432870368</v>
      </c>
      <c r="F977">
        <v>227.85</v>
      </c>
      <c r="G977" s="7">
        <v>0.14729999999999999</v>
      </c>
      <c r="H977">
        <v>-17595.11</v>
      </c>
      <c r="I977" s="7">
        <v>-0.16880000000000001</v>
      </c>
      <c r="J977">
        <v>525</v>
      </c>
      <c r="K977">
        <v>104265</v>
      </c>
      <c r="L977">
        <v>3649109.02</v>
      </c>
      <c r="M977">
        <v>31</v>
      </c>
      <c r="N977">
        <v>-567.58000000000004</v>
      </c>
      <c r="O977" s="7">
        <v>-0.14729999999999999</v>
      </c>
      <c r="P977" s="7">
        <v>3.1199999999999999E-2</v>
      </c>
      <c r="Q977" t="s">
        <v>31</v>
      </c>
    </row>
    <row r="978" spans="1:17">
      <c r="A978" t="s">
        <v>698</v>
      </c>
      <c r="B978" t="s">
        <v>30</v>
      </c>
      <c r="C978" s="6">
        <v>43531.572905092595</v>
      </c>
      <c r="D978">
        <v>208.95</v>
      </c>
      <c r="E978" s="6">
        <v>43532.388877314814</v>
      </c>
      <c r="F978">
        <v>184</v>
      </c>
      <c r="G978" s="7">
        <v>-0.11940000000000001</v>
      </c>
      <c r="H978">
        <v>11035.76</v>
      </c>
      <c r="I978" s="7">
        <v>0.10059999999999999</v>
      </c>
      <c r="J978">
        <v>525</v>
      </c>
      <c r="K978">
        <v>109698.75</v>
      </c>
      <c r="L978">
        <v>3660144.78</v>
      </c>
      <c r="M978">
        <v>25</v>
      </c>
      <c r="N978">
        <v>441.43</v>
      </c>
      <c r="O978" s="7">
        <v>-9.7600000000000006E-2</v>
      </c>
      <c r="P978" s="7">
        <v>0.26750000000000002</v>
      </c>
      <c r="Q978" t="s">
        <v>31</v>
      </c>
    </row>
    <row r="979" spans="1:17">
      <c r="A979" t="s">
        <v>209</v>
      </c>
      <c r="B979" t="s">
        <v>30</v>
      </c>
      <c r="C979" s="6">
        <v>43532.388877314814</v>
      </c>
      <c r="D979">
        <v>184</v>
      </c>
      <c r="E979" s="6">
        <v>43532.527766203704</v>
      </c>
      <c r="F979">
        <v>171.5</v>
      </c>
      <c r="G979" s="7">
        <v>-6.7900000000000002E-2</v>
      </c>
      <c r="H979">
        <v>4696.13</v>
      </c>
      <c r="I979" s="7">
        <v>4.8599999999999997E-2</v>
      </c>
      <c r="J979">
        <v>525</v>
      </c>
      <c r="K979">
        <v>96600</v>
      </c>
      <c r="L979">
        <v>3664840.91</v>
      </c>
      <c r="M979">
        <v>41</v>
      </c>
      <c r="N979">
        <v>114.54</v>
      </c>
      <c r="O979" s="7">
        <v>-0.1628</v>
      </c>
      <c r="P979" s="7">
        <v>0.2389</v>
      </c>
      <c r="Q979" t="s">
        <v>31</v>
      </c>
    </row>
    <row r="980" spans="1:17">
      <c r="A980" t="s">
        <v>206</v>
      </c>
      <c r="B980" t="s">
        <v>30</v>
      </c>
      <c r="C980" s="6">
        <v>43532.534710648149</v>
      </c>
      <c r="D980">
        <v>173.8</v>
      </c>
      <c r="E980" s="6">
        <v>43532.614571759259</v>
      </c>
      <c r="F980">
        <v>245</v>
      </c>
      <c r="G980" s="7">
        <v>0.40970000000000001</v>
      </c>
      <c r="H980">
        <v>-39578.699999999997</v>
      </c>
      <c r="I980" s="7">
        <v>-0.43380000000000002</v>
      </c>
      <c r="J980">
        <v>525</v>
      </c>
      <c r="K980">
        <v>91245</v>
      </c>
      <c r="L980">
        <v>3625262.21</v>
      </c>
      <c r="M980">
        <v>24</v>
      </c>
      <c r="N980">
        <v>-1649.11</v>
      </c>
      <c r="O980" s="7">
        <v>-0.40970000000000001</v>
      </c>
      <c r="P980" s="7">
        <v>9.0300000000000005E-2</v>
      </c>
      <c r="Q980" t="s">
        <v>31</v>
      </c>
    </row>
    <row r="981" spans="1:17">
      <c r="A981" t="s">
        <v>207</v>
      </c>
      <c r="B981" t="s">
        <v>30</v>
      </c>
      <c r="C981" s="6">
        <v>43532.614571759259</v>
      </c>
      <c r="D981">
        <v>160</v>
      </c>
      <c r="E981" s="6">
        <v>43538.545127314814</v>
      </c>
      <c r="F981">
        <v>0.25</v>
      </c>
      <c r="G981" s="7">
        <v>-0.99839999999999995</v>
      </c>
      <c r="H981">
        <v>83027.44</v>
      </c>
      <c r="I981" s="7">
        <v>0.98839999999999995</v>
      </c>
      <c r="J981">
        <v>525</v>
      </c>
      <c r="K981">
        <v>84000</v>
      </c>
      <c r="L981">
        <v>3708289.65</v>
      </c>
      <c r="M981">
        <v>289</v>
      </c>
      <c r="N981">
        <v>287.29000000000002</v>
      </c>
      <c r="O981" s="7">
        <v>-0.14779999999999999</v>
      </c>
      <c r="P981" s="7">
        <v>0.99870000000000003</v>
      </c>
      <c r="Q981" t="s">
        <v>31</v>
      </c>
    </row>
    <row r="982" spans="1:17">
      <c r="A982" t="s">
        <v>699</v>
      </c>
      <c r="B982" t="s">
        <v>30</v>
      </c>
      <c r="C982" s="6">
        <v>43538.545127314814</v>
      </c>
      <c r="D982">
        <v>216.5</v>
      </c>
      <c r="E982" s="6">
        <v>43538.604155092595</v>
      </c>
      <c r="F982">
        <v>333.45</v>
      </c>
      <c r="G982" s="7">
        <v>0.54020000000000001</v>
      </c>
      <c r="H982">
        <v>-55102.27</v>
      </c>
      <c r="I982" s="7">
        <v>-0.56559999999999999</v>
      </c>
      <c r="J982">
        <v>450</v>
      </c>
      <c r="K982">
        <v>97425</v>
      </c>
      <c r="L982">
        <v>3653187.37</v>
      </c>
      <c r="M982">
        <v>18</v>
      </c>
      <c r="N982">
        <v>-3061.24</v>
      </c>
      <c r="O982" s="7">
        <v>-0.54020000000000001</v>
      </c>
      <c r="P982" s="7">
        <v>6.54E-2</v>
      </c>
      <c r="Q982" t="s">
        <v>31</v>
      </c>
    </row>
    <row r="983" spans="1:17">
      <c r="A983" t="s">
        <v>228</v>
      </c>
      <c r="B983" t="s">
        <v>30</v>
      </c>
      <c r="C983" s="6">
        <v>43539.399293981478</v>
      </c>
      <c r="D983">
        <v>243.35</v>
      </c>
      <c r="E983" s="6">
        <v>43542.576377314814</v>
      </c>
      <c r="F983">
        <v>125.1</v>
      </c>
      <c r="G983" s="7">
        <v>-0.4859</v>
      </c>
      <c r="H983">
        <v>51554.48</v>
      </c>
      <c r="I983" s="7">
        <v>0.4708</v>
      </c>
      <c r="J983">
        <v>450</v>
      </c>
      <c r="K983">
        <v>109507.5</v>
      </c>
      <c r="L983">
        <v>3704741.85</v>
      </c>
      <c r="M983">
        <v>129</v>
      </c>
      <c r="N983">
        <v>399.65</v>
      </c>
      <c r="O983" s="7">
        <v>-7.7499999999999999E-2</v>
      </c>
      <c r="P983" s="7">
        <v>0.73170000000000002</v>
      </c>
      <c r="Q983" t="s">
        <v>31</v>
      </c>
    </row>
    <row r="984" spans="1:17">
      <c r="A984" t="s">
        <v>229</v>
      </c>
      <c r="B984" t="s">
        <v>30</v>
      </c>
      <c r="C984" s="6">
        <v>43542.635405092595</v>
      </c>
      <c r="D984">
        <v>180</v>
      </c>
      <c r="E984" s="6">
        <v>43544.39234953704</v>
      </c>
      <c r="F984">
        <v>37.950000000000003</v>
      </c>
      <c r="G984" s="7">
        <v>-0.78920000000000001</v>
      </c>
      <c r="H984">
        <v>62941.73</v>
      </c>
      <c r="I984" s="7">
        <v>0.77710000000000001</v>
      </c>
      <c r="J984">
        <v>450</v>
      </c>
      <c r="K984">
        <v>81000</v>
      </c>
      <c r="L984">
        <v>3767683.57</v>
      </c>
      <c r="M984">
        <v>85</v>
      </c>
      <c r="N984">
        <v>740.49</v>
      </c>
      <c r="O984" s="7">
        <v>-0.17030000000000001</v>
      </c>
      <c r="P984" s="7">
        <v>0.86060000000000003</v>
      </c>
      <c r="Q984" t="s">
        <v>31</v>
      </c>
    </row>
    <row r="985" spans="1:17">
      <c r="A985" t="s">
        <v>700</v>
      </c>
      <c r="B985" t="s">
        <v>30</v>
      </c>
      <c r="C985" s="6">
        <v>43544.39234953704</v>
      </c>
      <c r="D985">
        <v>308.3</v>
      </c>
      <c r="E985" s="6">
        <v>43544.468738425923</v>
      </c>
      <c r="F985">
        <v>333.7</v>
      </c>
      <c r="G985" s="7">
        <v>8.2400000000000001E-2</v>
      </c>
      <c r="H985">
        <v>-14319</v>
      </c>
      <c r="I985" s="7">
        <v>-0.1032</v>
      </c>
      <c r="J985">
        <v>450</v>
      </c>
      <c r="K985">
        <v>138735</v>
      </c>
      <c r="L985">
        <v>3753364.57</v>
      </c>
      <c r="M985">
        <v>23</v>
      </c>
      <c r="N985">
        <v>-622.57000000000005</v>
      </c>
      <c r="O985" s="7">
        <v>-0.14130000000000001</v>
      </c>
      <c r="P985" s="7">
        <v>7.1999999999999995E-2</v>
      </c>
      <c r="Q985" t="s">
        <v>31</v>
      </c>
    </row>
    <row r="986" spans="1:17">
      <c r="A986" t="s">
        <v>701</v>
      </c>
      <c r="B986" t="s">
        <v>30</v>
      </c>
      <c r="C986" s="6">
        <v>43544.468738425923</v>
      </c>
      <c r="D986">
        <v>212.45</v>
      </c>
      <c r="E986" s="6">
        <v>43546.388877314814</v>
      </c>
      <c r="F986">
        <v>117.9</v>
      </c>
      <c r="G986" s="7">
        <v>-0.44500000000000001</v>
      </c>
      <c r="H986">
        <v>41060.92</v>
      </c>
      <c r="I986" s="7">
        <v>0.42949999999999999</v>
      </c>
      <c r="J986">
        <v>450</v>
      </c>
      <c r="K986">
        <v>95602.5</v>
      </c>
      <c r="L986">
        <v>3794425.49</v>
      </c>
      <c r="M986">
        <v>55</v>
      </c>
      <c r="N986">
        <v>746.56</v>
      </c>
      <c r="O986" s="7">
        <v>-0.11459999999999999</v>
      </c>
      <c r="P986" s="7">
        <v>0.44500000000000001</v>
      </c>
      <c r="Q986" t="s">
        <v>31</v>
      </c>
    </row>
    <row r="987" spans="1:17">
      <c r="A987" t="s">
        <v>232</v>
      </c>
      <c r="B987" t="s">
        <v>30</v>
      </c>
      <c r="C987" s="6">
        <v>43546.388877314814</v>
      </c>
      <c r="D987">
        <v>187.85</v>
      </c>
      <c r="E987" s="6">
        <v>43546.444432870368</v>
      </c>
      <c r="F987">
        <v>285.85000000000002</v>
      </c>
      <c r="G987" s="7">
        <v>0.52170000000000005</v>
      </c>
      <c r="H987">
        <v>-46231.65</v>
      </c>
      <c r="I987" s="7">
        <v>-0.54690000000000005</v>
      </c>
      <c r="J987">
        <v>450</v>
      </c>
      <c r="K987">
        <v>84532.5</v>
      </c>
      <c r="L987">
        <v>3748193.84</v>
      </c>
      <c r="M987">
        <v>17</v>
      </c>
      <c r="N987">
        <v>-2719.51</v>
      </c>
      <c r="O987" s="7">
        <v>-0.52170000000000005</v>
      </c>
      <c r="P987" s="7">
        <v>0.23480000000000001</v>
      </c>
      <c r="Q987" t="s">
        <v>31</v>
      </c>
    </row>
    <row r="988" spans="1:17">
      <c r="A988" t="s">
        <v>233</v>
      </c>
      <c r="B988" t="s">
        <v>30</v>
      </c>
      <c r="C988" s="6">
        <v>43546.444432870368</v>
      </c>
      <c r="D988">
        <v>265.3</v>
      </c>
      <c r="E988" s="6">
        <v>43550.395821759259</v>
      </c>
      <c r="F988">
        <v>37.950000000000003</v>
      </c>
      <c r="G988" s="7">
        <v>-0.85699999999999998</v>
      </c>
      <c r="H988">
        <v>100942.88</v>
      </c>
      <c r="I988" s="7">
        <v>0.84550000000000003</v>
      </c>
      <c r="J988">
        <v>450</v>
      </c>
      <c r="K988">
        <v>119384.99</v>
      </c>
      <c r="L988">
        <v>3849136.72</v>
      </c>
      <c r="M988">
        <v>141</v>
      </c>
      <c r="N988">
        <v>715.91</v>
      </c>
      <c r="O988" s="7">
        <v>-0.13850000000000001</v>
      </c>
      <c r="P988" s="7">
        <v>0.88500000000000001</v>
      </c>
      <c r="Q988" t="s">
        <v>31</v>
      </c>
    </row>
    <row r="989" spans="1:17">
      <c r="A989" t="s">
        <v>234</v>
      </c>
      <c r="B989" t="s">
        <v>30</v>
      </c>
      <c r="C989" s="6">
        <v>43550.395821759259</v>
      </c>
      <c r="D989">
        <v>146.19999999999999</v>
      </c>
      <c r="E989" s="6">
        <v>43551.576377314814</v>
      </c>
      <c r="F989">
        <v>35</v>
      </c>
      <c r="G989" s="7">
        <v>-0.76060000000000005</v>
      </c>
      <c r="H989">
        <v>49224.6</v>
      </c>
      <c r="I989" s="7">
        <v>0.74819999999999998</v>
      </c>
      <c r="J989">
        <v>450</v>
      </c>
      <c r="K989">
        <v>65790</v>
      </c>
      <c r="L989">
        <v>3898361.32</v>
      </c>
      <c r="M989">
        <v>130</v>
      </c>
      <c r="N989">
        <v>378.65</v>
      </c>
      <c r="O989" s="7">
        <v>-6.5699999999999995E-2</v>
      </c>
      <c r="P989" s="7">
        <v>0.95379999999999998</v>
      </c>
      <c r="Q989" t="s">
        <v>31</v>
      </c>
    </row>
    <row r="990" spans="1:17">
      <c r="A990" t="s">
        <v>235</v>
      </c>
      <c r="B990" t="s">
        <v>30</v>
      </c>
      <c r="C990" s="6">
        <v>43551.576377314814</v>
      </c>
      <c r="D990">
        <v>161.25</v>
      </c>
      <c r="E990" s="6">
        <v>43552.409710648149</v>
      </c>
      <c r="F990">
        <v>212.15</v>
      </c>
      <c r="G990" s="7">
        <v>0.31569999999999998</v>
      </c>
      <c r="H990">
        <v>-24585.3</v>
      </c>
      <c r="I990" s="7">
        <v>-0.33879999999999999</v>
      </c>
      <c r="J990">
        <v>450</v>
      </c>
      <c r="K990">
        <v>72562.5</v>
      </c>
      <c r="L990">
        <v>3873776.02</v>
      </c>
      <c r="M990">
        <v>30</v>
      </c>
      <c r="N990">
        <v>-819.51</v>
      </c>
      <c r="O990" s="7">
        <v>-0.92710000000000004</v>
      </c>
      <c r="P990" s="7">
        <v>0.33329999999999999</v>
      </c>
      <c r="Q990" t="s">
        <v>31</v>
      </c>
    </row>
    <row r="991" spans="1:17">
      <c r="A991" t="s">
        <v>702</v>
      </c>
      <c r="B991" t="s">
        <v>30</v>
      </c>
      <c r="C991" s="6">
        <v>43552.409710648149</v>
      </c>
      <c r="D991">
        <v>322.55</v>
      </c>
      <c r="E991" s="6">
        <v>43553.388877314814</v>
      </c>
      <c r="F991">
        <v>174.65</v>
      </c>
      <c r="G991" s="7">
        <v>-0.45850000000000002</v>
      </c>
      <c r="H991">
        <v>64317.599999999999</v>
      </c>
      <c r="I991" s="7">
        <v>0.44309999999999999</v>
      </c>
      <c r="J991">
        <v>450</v>
      </c>
      <c r="K991">
        <v>145147.5</v>
      </c>
      <c r="L991">
        <v>3938093.62</v>
      </c>
      <c r="M991">
        <v>72</v>
      </c>
      <c r="N991">
        <v>893.3</v>
      </c>
      <c r="O991" s="7">
        <v>-4.3999999999999997E-2</v>
      </c>
      <c r="P991" s="7">
        <v>0.47510000000000002</v>
      </c>
      <c r="Q991" t="s">
        <v>31</v>
      </c>
    </row>
    <row r="992" spans="1:17">
      <c r="A992" t="s">
        <v>237</v>
      </c>
      <c r="B992" t="s">
        <v>30</v>
      </c>
      <c r="C992" s="6">
        <v>43553.388877314814</v>
      </c>
      <c r="D992">
        <v>288.3</v>
      </c>
      <c r="E992" s="6">
        <v>43553.440960648149</v>
      </c>
      <c r="F992">
        <v>348.95</v>
      </c>
      <c r="G992" s="7">
        <v>0.2104</v>
      </c>
      <c r="H992">
        <v>-30160.12</v>
      </c>
      <c r="I992" s="7">
        <v>-0.23250000000000001</v>
      </c>
      <c r="J992">
        <v>450</v>
      </c>
      <c r="K992">
        <v>129734.99</v>
      </c>
      <c r="L992">
        <v>3907933.5</v>
      </c>
      <c r="M992">
        <v>16</v>
      </c>
      <c r="N992">
        <v>-1885.01</v>
      </c>
      <c r="O992" s="7">
        <v>-0.27639999999999998</v>
      </c>
      <c r="P992" s="7">
        <v>0.36299999999999999</v>
      </c>
      <c r="Q992" t="s">
        <v>31</v>
      </c>
    </row>
    <row r="993" spans="1:17">
      <c r="A993" t="s">
        <v>238</v>
      </c>
      <c r="B993" t="s">
        <v>30</v>
      </c>
      <c r="C993" s="6">
        <v>43553.513877314814</v>
      </c>
      <c r="D993">
        <v>375</v>
      </c>
      <c r="E993" s="6">
        <v>43553.607627314814</v>
      </c>
      <c r="F993">
        <v>415.9</v>
      </c>
      <c r="G993" s="7">
        <v>0.1091</v>
      </c>
      <c r="H993">
        <v>-21964.05</v>
      </c>
      <c r="I993" s="7">
        <v>-0.13020000000000001</v>
      </c>
      <c r="J993">
        <v>450</v>
      </c>
      <c r="K993">
        <v>168750</v>
      </c>
      <c r="L993">
        <v>3885969.45</v>
      </c>
      <c r="M993">
        <v>28</v>
      </c>
      <c r="N993">
        <v>-784.43</v>
      </c>
      <c r="O993" s="7">
        <v>-0.18529999999999999</v>
      </c>
      <c r="P993" s="7">
        <v>6.4799999999999996E-2</v>
      </c>
      <c r="Q993" t="s">
        <v>31</v>
      </c>
    </row>
    <row r="994" spans="1:17">
      <c r="A994" t="s">
        <v>239</v>
      </c>
      <c r="B994" t="s">
        <v>30</v>
      </c>
      <c r="C994" s="6">
        <v>43556.388877314814</v>
      </c>
      <c r="D994">
        <v>263</v>
      </c>
      <c r="E994" s="6">
        <v>43556.562488425923</v>
      </c>
      <c r="F994">
        <v>286.2</v>
      </c>
      <c r="G994" s="7">
        <v>8.8200000000000001E-2</v>
      </c>
      <c r="H994">
        <v>-12911.4</v>
      </c>
      <c r="I994" s="7">
        <v>-0.1091</v>
      </c>
      <c r="J994">
        <v>450</v>
      </c>
      <c r="K994">
        <v>118350</v>
      </c>
      <c r="L994">
        <v>3873058.05</v>
      </c>
      <c r="M994">
        <v>51</v>
      </c>
      <c r="N994">
        <v>-253.16</v>
      </c>
      <c r="O994" s="7">
        <v>-0.34789999999999999</v>
      </c>
      <c r="P994" s="7">
        <v>8.2299999999999998E-2</v>
      </c>
      <c r="Q994" t="s">
        <v>31</v>
      </c>
    </row>
    <row r="995" spans="1:17">
      <c r="A995" t="s">
        <v>240</v>
      </c>
      <c r="B995" t="s">
        <v>30</v>
      </c>
      <c r="C995" s="6">
        <v>43556.562488425923</v>
      </c>
      <c r="D995">
        <v>311.55</v>
      </c>
      <c r="E995" s="6">
        <v>43556.590266203704</v>
      </c>
      <c r="F995">
        <v>373.5</v>
      </c>
      <c r="G995" s="7">
        <v>0.1988</v>
      </c>
      <c r="H995">
        <v>-30960.23</v>
      </c>
      <c r="I995" s="7">
        <v>-0.2208</v>
      </c>
      <c r="J995">
        <v>450</v>
      </c>
      <c r="K995">
        <v>140197.5</v>
      </c>
      <c r="L995">
        <v>3842097.82</v>
      </c>
      <c r="M995">
        <v>9</v>
      </c>
      <c r="N995">
        <v>-3440.03</v>
      </c>
      <c r="O995" s="7">
        <v>-0.1988</v>
      </c>
      <c r="P995" s="7">
        <v>1.14E-2</v>
      </c>
      <c r="Q995" t="s">
        <v>31</v>
      </c>
    </row>
    <row r="996" spans="1:17">
      <c r="A996" t="s">
        <v>239</v>
      </c>
      <c r="B996" t="s">
        <v>30</v>
      </c>
      <c r="C996" s="6">
        <v>43556.590266203704</v>
      </c>
      <c r="D996">
        <v>217.15</v>
      </c>
      <c r="E996" s="6">
        <v>43556.614571759259</v>
      </c>
      <c r="F996">
        <v>266.10000000000002</v>
      </c>
      <c r="G996" s="7">
        <v>0.22539999999999999</v>
      </c>
      <c r="H996">
        <v>-24202.13</v>
      </c>
      <c r="I996" s="7">
        <v>-0.2477</v>
      </c>
      <c r="J996">
        <v>450</v>
      </c>
      <c r="K996">
        <v>97717.5</v>
      </c>
      <c r="L996">
        <v>3817895.7</v>
      </c>
      <c r="M996">
        <v>8</v>
      </c>
      <c r="N996">
        <v>-3025.27</v>
      </c>
      <c r="O996" s="7">
        <v>-0.22539999999999999</v>
      </c>
      <c r="P996" s="7">
        <v>7.2099999999999997E-2</v>
      </c>
      <c r="Q996" t="s">
        <v>31</v>
      </c>
    </row>
    <row r="997" spans="1:17">
      <c r="A997" t="s">
        <v>240</v>
      </c>
      <c r="B997" t="s">
        <v>30</v>
      </c>
      <c r="C997" s="6">
        <v>43556.614571759259</v>
      </c>
      <c r="D997">
        <v>306</v>
      </c>
      <c r="E997" s="6">
        <v>43557.635405092595</v>
      </c>
      <c r="F997">
        <v>167.75</v>
      </c>
      <c r="G997" s="7">
        <v>-0.45179999999999998</v>
      </c>
      <c r="H997">
        <v>60080.63</v>
      </c>
      <c r="I997" s="7">
        <v>0.43630000000000002</v>
      </c>
      <c r="J997">
        <v>450</v>
      </c>
      <c r="K997">
        <v>137700</v>
      </c>
      <c r="L997">
        <v>3877976.32</v>
      </c>
      <c r="M997">
        <v>84</v>
      </c>
      <c r="N997">
        <v>715.25</v>
      </c>
      <c r="O997" s="7">
        <v>-0.1855</v>
      </c>
      <c r="P997" s="7">
        <v>0.65359999999999996</v>
      </c>
      <c r="Q997" t="s">
        <v>31</v>
      </c>
    </row>
    <row r="998" spans="1:17">
      <c r="A998" t="s">
        <v>241</v>
      </c>
      <c r="B998" t="s">
        <v>30</v>
      </c>
      <c r="C998" s="6">
        <v>43557.635405092595</v>
      </c>
      <c r="D998">
        <v>161.35</v>
      </c>
      <c r="E998" s="6">
        <v>43558.590266203704</v>
      </c>
      <c r="F998">
        <v>118.3</v>
      </c>
      <c r="G998" s="7">
        <v>-0.26679999999999998</v>
      </c>
      <c r="H998">
        <v>18114.07</v>
      </c>
      <c r="I998" s="7">
        <v>0.2495</v>
      </c>
      <c r="J998">
        <v>450</v>
      </c>
      <c r="K998">
        <v>72607.5</v>
      </c>
      <c r="L998">
        <v>3896090.4</v>
      </c>
      <c r="M998">
        <v>65</v>
      </c>
      <c r="N998">
        <v>278.68</v>
      </c>
      <c r="O998" s="7">
        <v>-0.1714</v>
      </c>
      <c r="P998" s="7">
        <v>0.67120000000000002</v>
      </c>
      <c r="Q998" t="s">
        <v>31</v>
      </c>
    </row>
    <row r="999" spans="1:17">
      <c r="A999" t="s">
        <v>238</v>
      </c>
      <c r="B999" t="s">
        <v>30</v>
      </c>
      <c r="C999" s="6">
        <v>43558.590266203704</v>
      </c>
      <c r="D999">
        <v>238.1</v>
      </c>
      <c r="E999" s="6">
        <v>43559.565960648149</v>
      </c>
      <c r="F999">
        <v>30.75</v>
      </c>
      <c r="G999" s="7">
        <v>-0.87090000000000001</v>
      </c>
      <c r="H999">
        <v>92097.68</v>
      </c>
      <c r="I999" s="7">
        <v>0.85960000000000003</v>
      </c>
      <c r="J999">
        <v>450</v>
      </c>
      <c r="K999">
        <v>107145</v>
      </c>
      <c r="L999">
        <v>3988188.07</v>
      </c>
      <c r="M999">
        <v>71</v>
      </c>
      <c r="N999">
        <v>1297.1500000000001</v>
      </c>
      <c r="O999" s="7">
        <v>-0.35549999999999998</v>
      </c>
      <c r="P999" s="7">
        <v>0.95779999999999998</v>
      </c>
      <c r="Q999" t="s">
        <v>31</v>
      </c>
    </row>
    <row r="1000" spans="1:17">
      <c r="A1000" t="s">
        <v>703</v>
      </c>
      <c r="B1000" t="s">
        <v>30</v>
      </c>
      <c r="C1000" s="6">
        <v>43559.565960648149</v>
      </c>
      <c r="D1000">
        <v>203</v>
      </c>
      <c r="E1000" s="6">
        <v>43559.597210648149</v>
      </c>
      <c r="F1000">
        <v>326.64999999999998</v>
      </c>
      <c r="G1000" s="7">
        <v>0.60909999999999997</v>
      </c>
      <c r="H1000">
        <v>-58025.919999999998</v>
      </c>
      <c r="I1000" s="7">
        <v>-0.63519999999999999</v>
      </c>
      <c r="J1000">
        <v>450</v>
      </c>
      <c r="K1000">
        <v>91350</v>
      </c>
      <c r="L1000">
        <v>3930162.15</v>
      </c>
      <c r="M1000">
        <v>10</v>
      </c>
      <c r="N1000">
        <v>-5802.59</v>
      </c>
      <c r="O1000" s="7">
        <v>-0.60909999999999997</v>
      </c>
      <c r="P1000" s="7">
        <v>0.1133</v>
      </c>
      <c r="Q1000" t="s">
        <v>31</v>
      </c>
    </row>
    <row r="1001" spans="1:17">
      <c r="A1001" t="s">
        <v>704</v>
      </c>
      <c r="B1001" t="s">
        <v>30</v>
      </c>
      <c r="C1001" s="6">
        <v>43559.597210648149</v>
      </c>
      <c r="D1001">
        <v>314.7</v>
      </c>
      <c r="E1001" s="6">
        <v>43560.388877314814</v>
      </c>
      <c r="F1001">
        <v>375.7</v>
      </c>
      <c r="G1001" s="7">
        <v>0.1938</v>
      </c>
      <c r="H1001">
        <v>-30556.799999999999</v>
      </c>
      <c r="I1001" s="7">
        <v>-0.21579999999999999</v>
      </c>
      <c r="J1001">
        <v>450</v>
      </c>
      <c r="K1001">
        <v>141615</v>
      </c>
      <c r="L1001">
        <v>3899605.35</v>
      </c>
      <c r="M1001">
        <v>18</v>
      </c>
      <c r="N1001">
        <v>-1697.6</v>
      </c>
      <c r="O1001" s="7">
        <v>-0.27110000000000001</v>
      </c>
      <c r="P1001" s="7">
        <v>0.21929999999999999</v>
      </c>
      <c r="Q1001" t="s">
        <v>31</v>
      </c>
    </row>
    <row r="1002" spans="1:17">
      <c r="A1002" t="s">
        <v>243</v>
      </c>
      <c r="B1002" t="s">
        <v>30</v>
      </c>
      <c r="C1002" s="6">
        <v>43560.388877314814</v>
      </c>
      <c r="D1002">
        <v>261</v>
      </c>
      <c r="E1002" s="6">
        <v>43560.555543981478</v>
      </c>
      <c r="F1002">
        <v>236.8</v>
      </c>
      <c r="G1002" s="7">
        <v>-9.2700000000000005E-2</v>
      </c>
      <c r="H1002">
        <v>8649.9</v>
      </c>
      <c r="I1002" s="7">
        <v>7.3599999999999999E-2</v>
      </c>
      <c r="J1002">
        <v>450</v>
      </c>
      <c r="K1002">
        <v>117450</v>
      </c>
      <c r="L1002">
        <v>3908255.25</v>
      </c>
      <c r="M1002">
        <v>49</v>
      </c>
      <c r="N1002">
        <v>176.53</v>
      </c>
      <c r="O1002" s="7">
        <v>-0.17910000000000001</v>
      </c>
      <c r="P1002" s="7">
        <v>0.34870000000000001</v>
      </c>
      <c r="Q1002" t="s">
        <v>31</v>
      </c>
    </row>
    <row r="1003" spans="1:17">
      <c r="A1003" t="s">
        <v>244</v>
      </c>
      <c r="B1003" t="s">
        <v>30</v>
      </c>
      <c r="C1003" s="6">
        <v>43560.555543981478</v>
      </c>
      <c r="D1003">
        <v>186.1</v>
      </c>
      <c r="E1003" s="6">
        <v>43563.534710648149</v>
      </c>
      <c r="F1003">
        <v>159.55000000000001</v>
      </c>
      <c r="G1003" s="7">
        <v>-0.14269999999999999</v>
      </c>
      <c r="H1003">
        <v>10392.07</v>
      </c>
      <c r="I1003" s="7">
        <v>0.1241</v>
      </c>
      <c r="J1003">
        <v>450</v>
      </c>
      <c r="K1003">
        <v>83745</v>
      </c>
      <c r="L1003">
        <v>3918647.32</v>
      </c>
      <c r="M1003">
        <v>72</v>
      </c>
      <c r="N1003">
        <v>144.33000000000001</v>
      </c>
      <c r="O1003" s="7">
        <v>-0.3412</v>
      </c>
      <c r="P1003" s="7">
        <v>0.50480000000000003</v>
      </c>
      <c r="Q1003" t="s">
        <v>31</v>
      </c>
    </row>
    <row r="1004" spans="1:17">
      <c r="A1004" t="s">
        <v>243</v>
      </c>
      <c r="B1004" t="s">
        <v>30</v>
      </c>
      <c r="C1004" s="6">
        <v>43563.534710648149</v>
      </c>
      <c r="D1004">
        <v>224.05</v>
      </c>
      <c r="E1004" s="6">
        <v>43564.57984953704</v>
      </c>
      <c r="F1004">
        <v>119.3</v>
      </c>
      <c r="G1004" s="7">
        <v>-0.46750000000000003</v>
      </c>
      <c r="H1004">
        <v>45592.43</v>
      </c>
      <c r="I1004" s="7">
        <v>0.45219999999999999</v>
      </c>
      <c r="J1004">
        <v>450</v>
      </c>
      <c r="K1004">
        <v>100822.5</v>
      </c>
      <c r="L1004">
        <v>3964239.75</v>
      </c>
      <c r="M1004">
        <v>91</v>
      </c>
      <c r="N1004">
        <v>501.02</v>
      </c>
      <c r="O1004" s="7">
        <v>-4.4200000000000003E-2</v>
      </c>
      <c r="P1004" s="7">
        <v>0.71550000000000002</v>
      </c>
      <c r="Q1004" t="s">
        <v>31</v>
      </c>
    </row>
    <row r="1005" spans="1:17">
      <c r="A1005" t="s">
        <v>232</v>
      </c>
      <c r="B1005" t="s">
        <v>30</v>
      </c>
      <c r="C1005" s="6">
        <v>43564.57984953704</v>
      </c>
      <c r="D1005">
        <v>144.25</v>
      </c>
      <c r="E1005" s="6">
        <v>43565.562488425923</v>
      </c>
      <c r="F1005">
        <v>100.45</v>
      </c>
      <c r="G1005" s="7">
        <v>-0.30359999999999998</v>
      </c>
      <c r="H1005">
        <v>18608.849999999999</v>
      </c>
      <c r="I1005" s="7">
        <v>0.28670000000000001</v>
      </c>
      <c r="J1005">
        <v>450</v>
      </c>
      <c r="K1005">
        <v>64912.5</v>
      </c>
      <c r="L1005">
        <v>3982848.6</v>
      </c>
      <c r="M1005">
        <v>73</v>
      </c>
      <c r="N1005">
        <v>254.92</v>
      </c>
      <c r="O1005" s="7">
        <v>-0.3241</v>
      </c>
      <c r="P1005" s="7">
        <v>0.65339999999999998</v>
      </c>
      <c r="Q1005" t="s">
        <v>31</v>
      </c>
    </row>
    <row r="1006" spans="1:17">
      <c r="A1006" t="s">
        <v>245</v>
      </c>
      <c r="B1006" t="s">
        <v>30</v>
      </c>
      <c r="C1006" s="6">
        <v>43565.562488425923</v>
      </c>
      <c r="D1006">
        <v>159.65</v>
      </c>
      <c r="E1006" s="6">
        <v>43566.628460648149</v>
      </c>
      <c r="F1006">
        <v>0.25</v>
      </c>
      <c r="G1006" s="7">
        <v>-0.99839999999999995</v>
      </c>
      <c r="H1006">
        <v>71010.45</v>
      </c>
      <c r="I1006" s="7">
        <v>0.98839999999999995</v>
      </c>
      <c r="J1006">
        <v>450</v>
      </c>
      <c r="K1006">
        <v>71842.5</v>
      </c>
      <c r="L1006">
        <v>4053859.05</v>
      </c>
      <c r="M1006">
        <v>97</v>
      </c>
      <c r="N1006">
        <v>732.07</v>
      </c>
      <c r="O1006" s="7">
        <v>-0.47599999999999998</v>
      </c>
      <c r="P1006" s="7">
        <v>0.99839999999999995</v>
      </c>
      <c r="Q1006" t="s">
        <v>31</v>
      </c>
    </row>
    <row r="1007" spans="1:17">
      <c r="A1007" t="s">
        <v>705</v>
      </c>
      <c r="B1007" t="s">
        <v>30</v>
      </c>
      <c r="C1007" s="6">
        <v>43566.628460648149</v>
      </c>
      <c r="D1007">
        <v>188.55</v>
      </c>
      <c r="E1007" s="6">
        <v>43567.388877314814</v>
      </c>
      <c r="F1007">
        <v>201.35</v>
      </c>
      <c r="G1007" s="7">
        <v>6.7900000000000002E-2</v>
      </c>
      <c r="H1007">
        <v>-7514.55</v>
      </c>
      <c r="I1007" s="7">
        <v>-8.8599999999999998E-2</v>
      </c>
      <c r="J1007">
        <v>450</v>
      </c>
      <c r="K1007">
        <v>84847.5</v>
      </c>
      <c r="L1007">
        <v>4046344.5</v>
      </c>
      <c r="M1007">
        <v>9</v>
      </c>
      <c r="N1007">
        <v>-834.95</v>
      </c>
      <c r="O1007" s="7">
        <v>-0.22409999999999999</v>
      </c>
      <c r="P1007" s="7">
        <v>2.4400000000000002E-2</v>
      </c>
      <c r="Q1007" t="s">
        <v>31</v>
      </c>
    </row>
    <row r="1008" spans="1:17">
      <c r="A1008" t="s">
        <v>246</v>
      </c>
      <c r="B1008" t="s">
        <v>30</v>
      </c>
      <c r="C1008" s="6">
        <v>43567.388877314814</v>
      </c>
      <c r="D1008">
        <v>201.35</v>
      </c>
      <c r="E1008" s="6">
        <v>43567.489571759259</v>
      </c>
      <c r="F1008">
        <v>229.25</v>
      </c>
      <c r="G1008" s="7">
        <v>0.1386</v>
      </c>
      <c r="H1008">
        <v>-14492.7</v>
      </c>
      <c r="I1008" s="7">
        <v>-0.16</v>
      </c>
      <c r="J1008">
        <v>450</v>
      </c>
      <c r="K1008">
        <v>90607.5</v>
      </c>
      <c r="L1008">
        <v>4031851.8</v>
      </c>
      <c r="M1008">
        <v>30</v>
      </c>
      <c r="N1008">
        <v>-483.09</v>
      </c>
      <c r="O1008" s="7">
        <v>-0.24210000000000001</v>
      </c>
      <c r="P1008" s="7">
        <v>0.14149999999999999</v>
      </c>
      <c r="Q1008" t="s">
        <v>31</v>
      </c>
    </row>
    <row r="1009" spans="1:17">
      <c r="A1009" t="s">
        <v>230</v>
      </c>
      <c r="B1009" t="s">
        <v>30</v>
      </c>
      <c r="C1009" s="6">
        <v>43567.489571759259</v>
      </c>
      <c r="D1009">
        <v>266.55</v>
      </c>
      <c r="E1009" s="6">
        <v>43567.569432870368</v>
      </c>
      <c r="F1009">
        <v>321.10000000000002</v>
      </c>
      <c r="G1009" s="7">
        <v>0.20469999999999999</v>
      </c>
      <c r="H1009">
        <v>-27191.919999999998</v>
      </c>
      <c r="I1009" s="7">
        <v>-0.22670000000000001</v>
      </c>
      <c r="J1009">
        <v>450</v>
      </c>
      <c r="K1009">
        <v>119947.49</v>
      </c>
      <c r="L1009">
        <v>4004659.88</v>
      </c>
      <c r="M1009">
        <v>24</v>
      </c>
      <c r="N1009">
        <v>-1133</v>
      </c>
      <c r="O1009" s="7">
        <v>-0.20469999999999999</v>
      </c>
      <c r="P1009" s="7">
        <v>5.0799999999999998E-2</v>
      </c>
      <c r="Q1009" t="s">
        <v>31</v>
      </c>
    </row>
    <row r="1010" spans="1:17">
      <c r="A1010" t="s">
        <v>246</v>
      </c>
      <c r="B1010" t="s">
        <v>30</v>
      </c>
      <c r="C1010" s="6">
        <v>43567.569432870368</v>
      </c>
      <c r="D1010">
        <v>173.65</v>
      </c>
      <c r="E1010" s="6">
        <v>43573.427071759259</v>
      </c>
      <c r="F1010">
        <v>0.8</v>
      </c>
      <c r="G1010" s="7">
        <v>-0.99539999999999995</v>
      </c>
      <c r="H1010">
        <v>76997.48</v>
      </c>
      <c r="I1010" s="7">
        <v>0.98529999999999995</v>
      </c>
      <c r="J1010">
        <v>450</v>
      </c>
      <c r="K1010">
        <v>78142.5</v>
      </c>
      <c r="L1010">
        <v>4081657.36</v>
      </c>
      <c r="M1010">
        <v>191</v>
      </c>
      <c r="N1010">
        <v>403.13</v>
      </c>
      <c r="O1010" s="7">
        <v>-5.8500000000000003E-2</v>
      </c>
      <c r="P1010" s="7">
        <v>0.99829999999999997</v>
      </c>
      <c r="Q1010" t="s">
        <v>31</v>
      </c>
    </row>
    <row r="1011" spans="1:17">
      <c r="A1011" t="s">
        <v>706</v>
      </c>
      <c r="B1011" t="s">
        <v>30</v>
      </c>
      <c r="C1011" s="6">
        <v>43573.427071759259</v>
      </c>
      <c r="D1011">
        <v>252.65</v>
      </c>
      <c r="E1011" s="6">
        <v>43577.388877314814</v>
      </c>
      <c r="F1011">
        <v>72.75</v>
      </c>
      <c r="G1011" s="7">
        <v>-0.71209999999999996</v>
      </c>
      <c r="H1011">
        <v>79490.7</v>
      </c>
      <c r="I1011" s="7">
        <v>0.69920000000000004</v>
      </c>
      <c r="J1011">
        <v>450</v>
      </c>
      <c r="K1011">
        <v>113692.5</v>
      </c>
      <c r="L1011">
        <v>4161148.06</v>
      </c>
      <c r="M1011">
        <v>67</v>
      </c>
      <c r="N1011">
        <v>1186.43</v>
      </c>
      <c r="O1011" s="7">
        <v>-6.8900000000000003E-2</v>
      </c>
      <c r="P1011" s="7">
        <v>0.71209999999999996</v>
      </c>
      <c r="Q1011" t="s">
        <v>31</v>
      </c>
    </row>
    <row r="1012" spans="1:17">
      <c r="A1012" t="s">
        <v>245</v>
      </c>
      <c r="B1012" t="s">
        <v>30</v>
      </c>
      <c r="C1012" s="6">
        <v>43577.388877314814</v>
      </c>
      <c r="D1012">
        <v>225.7</v>
      </c>
      <c r="E1012" s="6">
        <v>43578.503460648149</v>
      </c>
      <c r="F1012">
        <v>131.19999999999999</v>
      </c>
      <c r="G1012" s="7">
        <v>-0.41870000000000002</v>
      </c>
      <c r="H1012">
        <v>40918.949999999997</v>
      </c>
      <c r="I1012" s="7">
        <v>0.40289999999999998</v>
      </c>
      <c r="J1012">
        <v>450</v>
      </c>
      <c r="K1012">
        <v>101565</v>
      </c>
      <c r="L1012">
        <v>4202067.01</v>
      </c>
      <c r="M1012">
        <v>111</v>
      </c>
      <c r="N1012">
        <v>368.64</v>
      </c>
      <c r="O1012" s="7">
        <v>-0.50639999999999996</v>
      </c>
      <c r="P1012" s="7">
        <v>0.66549999999999998</v>
      </c>
      <c r="Q1012" t="s">
        <v>31</v>
      </c>
    </row>
    <row r="1013" spans="1:17">
      <c r="A1013" t="s">
        <v>246</v>
      </c>
      <c r="B1013" t="s">
        <v>30</v>
      </c>
      <c r="C1013" s="6">
        <v>43578.503460648149</v>
      </c>
      <c r="D1013">
        <v>146.80000000000001</v>
      </c>
      <c r="E1013" s="6">
        <v>43578.604155092595</v>
      </c>
      <c r="F1013">
        <v>180.45</v>
      </c>
      <c r="G1013" s="7">
        <v>0.22919999999999999</v>
      </c>
      <c r="H1013">
        <v>-16615.12</v>
      </c>
      <c r="I1013" s="7">
        <v>-0.2515</v>
      </c>
      <c r="J1013">
        <v>450</v>
      </c>
      <c r="K1013">
        <v>66060</v>
      </c>
      <c r="L1013">
        <v>4185451.88</v>
      </c>
      <c r="M1013">
        <v>30</v>
      </c>
      <c r="N1013">
        <v>-553.84</v>
      </c>
      <c r="O1013" s="7">
        <v>-0.51600000000000001</v>
      </c>
      <c r="P1013" s="7">
        <v>6.6100000000000006E-2</v>
      </c>
      <c r="Q1013" t="s">
        <v>31</v>
      </c>
    </row>
    <row r="1014" spans="1:17">
      <c r="A1014" t="s">
        <v>230</v>
      </c>
      <c r="B1014" t="s">
        <v>30</v>
      </c>
      <c r="C1014" s="6">
        <v>43578.604155092595</v>
      </c>
      <c r="D1014">
        <v>215</v>
      </c>
      <c r="E1014" s="6">
        <v>43579.583321759259</v>
      </c>
      <c r="F1014">
        <v>99.3</v>
      </c>
      <c r="G1014" s="7">
        <v>-0.53810000000000002</v>
      </c>
      <c r="H1014">
        <v>50650.65</v>
      </c>
      <c r="I1014" s="7">
        <v>0.52349999999999997</v>
      </c>
      <c r="J1014">
        <v>450</v>
      </c>
      <c r="K1014">
        <v>96750</v>
      </c>
      <c r="L1014">
        <v>4236102.53</v>
      </c>
      <c r="M1014">
        <v>72</v>
      </c>
      <c r="N1014">
        <v>703.48</v>
      </c>
      <c r="O1014" s="7">
        <v>-9.7699999999999995E-2</v>
      </c>
      <c r="P1014" s="7">
        <v>0.81769999999999998</v>
      </c>
      <c r="Q1014" t="s">
        <v>31</v>
      </c>
    </row>
    <row r="1015" spans="1:17">
      <c r="A1015" t="s">
        <v>229</v>
      </c>
      <c r="B1015" t="s">
        <v>30</v>
      </c>
      <c r="C1015" s="6">
        <v>43579.583321759259</v>
      </c>
      <c r="D1015">
        <v>95.85</v>
      </c>
      <c r="E1015" s="6">
        <v>43580.586793981478</v>
      </c>
      <c r="F1015">
        <v>9.25</v>
      </c>
      <c r="G1015" s="7">
        <v>-0.90349999999999997</v>
      </c>
      <c r="H1015">
        <v>38497.050000000003</v>
      </c>
      <c r="I1015" s="7">
        <v>0.89249999999999996</v>
      </c>
      <c r="J1015">
        <v>450</v>
      </c>
      <c r="K1015">
        <v>43132.5</v>
      </c>
      <c r="L1015">
        <v>4274599.58</v>
      </c>
      <c r="M1015">
        <v>79</v>
      </c>
      <c r="N1015">
        <v>487.3</v>
      </c>
      <c r="O1015" s="7">
        <v>-0.79710000000000003</v>
      </c>
      <c r="P1015" s="7">
        <v>0.97860000000000003</v>
      </c>
      <c r="Q1015" t="s">
        <v>31</v>
      </c>
    </row>
    <row r="1016" spans="1:17">
      <c r="A1016" t="s">
        <v>707</v>
      </c>
      <c r="B1016" t="s">
        <v>30</v>
      </c>
      <c r="C1016" s="6">
        <v>43580.628460648149</v>
      </c>
      <c r="D1016">
        <v>248.65</v>
      </c>
      <c r="E1016" s="6">
        <v>43581.388877314814</v>
      </c>
      <c r="F1016">
        <v>261.60000000000002</v>
      </c>
      <c r="G1016" s="7">
        <v>5.21E-2</v>
      </c>
      <c r="H1016">
        <v>-8123.63</v>
      </c>
      <c r="I1016" s="7">
        <v>-7.2599999999999998E-2</v>
      </c>
      <c r="J1016">
        <v>450</v>
      </c>
      <c r="K1016">
        <v>111892.5</v>
      </c>
      <c r="L1016">
        <v>4266475.96</v>
      </c>
      <c r="M1016">
        <v>9</v>
      </c>
      <c r="N1016">
        <v>-902.63</v>
      </c>
      <c r="O1016" s="7">
        <v>-0.32719999999999999</v>
      </c>
      <c r="P1016" s="7">
        <v>0.17960000000000001</v>
      </c>
      <c r="Q1016" t="s">
        <v>31</v>
      </c>
    </row>
    <row r="1017" spans="1:17">
      <c r="A1017" t="s">
        <v>230</v>
      </c>
      <c r="B1017" t="s">
        <v>30</v>
      </c>
      <c r="C1017" s="6">
        <v>43581.388877314814</v>
      </c>
      <c r="D1017">
        <v>208.35</v>
      </c>
      <c r="E1017" s="6">
        <v>43581.572905092595</v>
      </c>
      <c r="F1017">
        <v>206.6</v>
      </c>
      <c r="G1017" s="7">
        <v>-8.3999999999999995E-3</v>
      </c>
      <c r="H1017">
        <v>-1079.78</v>
      </c>
      <c r="I1017" s="7">
        <v>-1.15E-2</v>
      </c>
      <c r="J1017">
        <v>450</v>
      </c>
      <c r="K1017">
        <v>93757.5</v>
      </c>
      <c r="L1017">
        <v>4265396.18</v>
      </c>
      <c r="M1017">
        <v>54</v>
      </c>
      <c r="N1017">
        <v>-20</v>
      </c>
      <c r="O1017" s="7">
        <v>-0.1188</v>
      </c>
      <c r="P1017" s="7">
        <v>0.27329999999999999</v>
      </c>
      <c r="Q1017" t="s">
        <v>31</v>
      </c>
    </row>
    <row r="1018" spans="1:17">
      <c r="A1018" t="s">
        <v>231</v>
      </c>
      <c r="B1018" t="s">
        <v>30</v>
      </c>
      <c r="C1018" s="6">
        <v>43581.572905092595</v>
      </c>
      <c r="D1018">
        <v>176</v>
      </c>
      <c r="E1018" s="6">
        <v>43585.409710648149</v>
      </c>
      <c r="F1018">
        <v>161.75</v>
      </c>
      <c r="G1018" s="7">
        <v>-8.1000000000000003E-2</v>
      </c>
      <c r="H1018">
        <v>4892.63</v>
      </c>
      <c r="I1018" s="7">
        <v>6.1800000000000001E-2</v>
      </c>
      <c r="J1018">
        <v>450</v>
      </c>
      <c r="K1018">
        <v>79200</v>
      </c>
      <c r="L1018">
        <v>4270288.8099999996</v>
      </c>
      <c r="M1018">
        <v>31</v>
      </c>
      <c r="N1018">
        <v>157.83000000000001</v>
      </c>
      <c r="O1018" s="7">
        <v>-0.1321</v>
      </c>
      <c r="P1018" s="7">
        <v>0.66390000000000005</v>
      </c>
      <c r="Q1018" t="s">
        <v>31</v>
      </c>
    </row>
    <row r="1019" spans="1:17">
      <c r="A1019" t="s">
        <v>230</v>
      </c>
      <c r="B1019" t="s">
        <v>30</v>
      </c>
      <c r="C1019" s="6">
        <v>43585.409710648149</v>
      </c>
      <c r="D1019">
        <v>191.85</v>
      </c>
      <c r="E1019" s="6">
        <v>43585.624988425923</v>
      </c>
      <c r="F1019">
        <v>170.95</v>
      </c>
      <c r="G1019" s="7">
        <v>-0.1089</v>
      </c>
      <c r="H1019">
        <v>7772.4</v>
      </c>
      <c r="I1019" s="7">
        <v>0.09</v>
      </c>
      <c r="J1019">
        <v>450</v>
      </c>
      <c r="K1019">
        <v>86332.5</v>
      </c>
      <c r="L1019">
        <v>4278061.21</v>
      </c>
      <c r="M1019">
        <v>63</v>
      </c>
      <c r="N1019">
        <v>123.37</v>
      </c>
      <c r="O1019" s="7">
        <v>-0.1363</v>
      </c>
      <c r="P1019" s="7">
        <v>0.4657</v>
      </c>
      <c r="Q1019" t="s">
        <v>31</v>
      </c>
    </row>
    <row r="1020" spans="1:17">
      <c r="A1020" t="s">
        <v>246</v>
      </c>
      <c r="B1020" t="s">
        <v>30</v>
      </c>
      <c r="C1020" s="6">
        <v>43585.624988425923</v>
      </c>
      <c r="D1020">
        <v>151</v>
      </c>
      <c r="E1020" s="6">
        <v>43587.545127314814</v>
      </c>
      <c r="F1020">
        <v>85.2</v>
      </c>
      <c r="G1020" s="7">
        <v>-0.43580000000000002</v>
      </c>
      <c r="H1020">
        <v>28547.1</v>
      </c>
      <c r="I1020" s="7">
        <v>0.42009999999999997</v>
      </c>
      <c r="J1020">
        <v>450</v>
      </c>
      <c r="K1020">
        <v>67950</v>
      </c>
      <c r="L1020">
        <v>4306608.3099999996</v>
      </c>
      <c r="M1020">
        <v>55</v>
      </c>
      <c r="N1020">
        <v>519.04</v>
      </c>
      <c r="O1020" s="7">
        <v>-0.37719999999999998</v>
      </c>
      <c r="P1020" s="7">
        <v>0.75600000000000001</v>
      </c>
      <c r="Q1020" t="s">
        <v>31</v>
      </c>
    </row>
    <row r="1021" spans="1:17">
      <c r="A1021" t="s">
        <v>700</v>
      </c>
      <c r="B1021" t="s">
        <v>30</v>
      </c>
      <c r="C1021" s="6">
        <v>43587.545127314814</v>
      </c>
      <c r="D1021">
        <v>300.64999999999998</v>
      </c>
      <c r="E1021" s="6">
        <v>43588.388877314814</v>
      </c>
      <c r="F1021">
        <v>329.7</v>
      </c>
      <c r="G1021" s="7">
        <v>9.6600000000000005E-2</v>
      </c>
      <c r="H1021">
        <v>-15909.08</v>
      </c>
      <c r="I1021" s="7">
        <v>-0.1176</v>
      </c>
      <c r="J1021">
        <v>450</v>
      </c>
      <c r="K1021">
        <v>135292.5</v>
      </c>
      <c r="L1021">
        <v>4290699.2300000004</v>
      </c>
      <c r="M1021">
        <v>33</v>
      </c>
      <c r="N1021">
        <v>-482.09</v>
      </c>
      <c r="O1021" s="7">
        <v>-0.18479999999999999</v>
      </c>
      <c r="P1021" s="7">
        <v>0.23499999999999999</v>
      </c>
      <c r="Q1021" t="s">
        <v>31</v>
      </c>
    </row>
    <row r="1022" spans="1:17">
      <c r="A1022" t="s">
        <v>232</v>
      </c>
      <c r="B1022" t="s">
        <v>30</v>
      </c>
      <c r="C1022" s="6">
        <v>43588.388877314814</v>
      </c>
      <c r="D1022">
        <v>260.25</v>
      </c>
      <c r="E1022" s="6">
        <v>43591.388877314814</v>
      </c>
      <c r="F1022">
        <v>337.5</v>
      </c>
      <c r="G1022" s="7">
        <v>0.29680000000000001</v>
      </c>
      <c r="H1022">
        <v>-37452.379999999997</v>
      </c>
      <c r="I1022" s="7">
        <v>-0.31979999999999997</v>
      </c>
      <c r="J1022">
        <v>450</v>
      </c>
      <c r="K1022">
        <v>117112.5</v>
      </c>
      <c r="L1022">
        <v>4253246.8600000003</v>
      </c>
      <c r="M1022">
        <v>78</v>
      </c>
      <c r="N1022">
        <v>-480.16</v>
      </c>
      <c r="O1022" s="7">
        <v>-0.29680000000000001</v>
      </c>
      <c r="P1022" s="7">
        <v>0.50049999999999994</v>
      </c>
      <c r="Q1022" t="s">
        <v>31</v>
      </c>
    </row>
    <row r="1023" spans="1:17">
      <c r="A1023" t="s">
        <v>248</v>
      </c>
      <c r="B1023" t="s">
        <v>30</v>
      </c>
      <c r="C1023" s="6">
        <v>43591.388877314814</v>
      </c>
      <c r="D1023">
        <v>253.35</v>
      </c>
      <c r="E1023" s="6">
        <v>43592.388877314814</v>
      </c>
      <c r="F1023">
        <v>296.45</v>
      </c>
      <c r="G1023" s="7">
        <v>0.1701</v>
      </c>
      <c r="H1023">
        <v>-21869.1</v>
      </c>
      <c r="I1023" s="7">
        <v>-0.1918</v>
      </c>
      <c r="J1023">
        <v>450</v>
      </c>
      <c r="K1023">
        <v>114007.5</v>
      </c>
      <c r="L1023">
        <v>4231377.76</v>
      </c>
      <c r="M1023">
        <v>78</v>
      </c>
      <c r="N1023">
        <v>-280.37</v>
      </c>
      <c r="O1023" s="7">
        <v>-0.25869999999999999</v>
      </c>
      <c r="P1023" s="7">
        <v>0.22639999999999999</v>
      </c>
      <c r="Q1023" t="s">
        <v>31</v>
      </c>
    </row>
    <row r="1024" spans="1:17">
      <c r="A1024" t="s">
        <v>246</v>
      </c>
      <c r="B1024" t="s">
        <v>30</v>
      </c>
      <c r="C1024" s="6">
        <v>43592.388877314814</v>
      </c>
      <c r="D1024">
        <v>197</v>
      </c>
      <c r="E1024" s="6">
        <v>43592.541655092595</v>
      </c>
      <c r="F1024">
        <v>205.25</v>
      </c>
      <c r="G1024" s="7">
        <v>4.19E-2</v>
      </c>
      <c r="H1024">
        <v>-5522.63</v>
      </c>
      <c r="I1024" s="7">
        <v>-6.2300000000000001E-2</v>
      </c>
      <c r="J1024">
        <v>450</v>
      </c>
      <c r="K1024">
        <v>88650</v>
      </c>
      <c r="L1024">
        <v>4225855.13</v>
      </c>
      <c r="M1024">
        <v>45</v>
      </c>
      <c r="N1024">
        <v>-122.72</v>
      </c>
      <c r="O1024" s="7">
        <v>-0.20810000000000001</v>
      </c>
      <c r="P1024" s="7">
        <v>0.17180000000000001</v>
      </c>
      <c r="Q1024" t="s">
        <v>31</v>
      </c>
    </row>
    <row r="1025" spans="1:17">
      <c r="A1025" t="s">
        <v>230</v>
      </c>
      <c r="B1025" t="s">
        <v>30</v>
      </c>
      <c r="C1025" s="6">
        <v>43592.541655092595</v>
      </c>
      <c r="D1025">
        <v>211.75</v>
      </c>
      <c r="E1025" s="6">
        <v>43594.614571759259</v>
      </c>
      <c r="F1025">
        <v>0.2</v>
      </c>
      <c r="G1025" s="7">
        <v>-0.99909999999999999</v>
      </c>
      <c r="H1025">
        <v>94243.73</v>
      </c>
      <c r="I1025" s="7">
        <v>0.98899999999999999</v>
      </c>
      <c r="J1025">
        <v>450</v>
      </c>
      <c r="K1025">
        <v>95287.5</v>
      </c>
      <c r="L1025">
        <v>4320098.8600000003</v>
      </c>
      <c r="M1025">
        <v>176</v>
      </c>
      <c r="N1025">
        <v>535.48</v>
      </c>
      <c r="O1025" s="7">
        <v>-6.4500000000000002E-2</v>
      </c>
      <c r="P1025" s="7">
        <v>0.99929999999999997</v>
      </c>
      <c r="Q1025" t="s">
        <v>31</v>
      </c>
    </row>
    <row r="1026" spans="1:17">
      <c r="A1026" t="s">
        <v>708</v>
      </c>
      <c r="B1026" t="s">
        <v>30</v>
      </c>
      <c r="C1026" s="6">
        <v>43594.614571759259</v>
      </c>
      <c r="D1026">
        <v>250.1</v>
      </c>
      <c r="E1026" s="6">
        <v>43595.388877314814</v>
      </c>
      <c r="F1026">
        <v>249</v>
      </c>
      <c r="G1026" s="7">
        <v>-4.4000000000000003E-3</v>
      </c>
      <c r="H1026">
        <v>-2042.78</v>
      </c>
      <c r="I1026" s="7">
        <v>-1.5599999999999999E-2</v>
      </c>
      <c r="J1026">
        <v>525</v>
      </c>
      <c r="K1026">
        <v>131302.5</v>
      </c>
      <c r="L1026">
        <v>4318056.08</v>
      </c>
      <c r="M1026">
        <v>13</v>
      </c>
      <c r="N1026">
        <v>-157.13999999999999</v>
      </c>
      <c r="O1026" s="7">
        <v>-0.32750000000000001</v>
      </c>
      <c r="P1026" s="7">
        <v>1.66E-2</v>
      </c>
      <c r="Q1026" t="s">
        <v>31</v>
      </c>
    </row>
    <row r="1027" spans="1:17">
      <c r="A1027" t="s">
        <v>250</v>
      </c>
      <c r="B1027" t="s">
        <v>30</v>
      </c>
      <c r="C1027" s="6">
        <v>43595.388877314814</v>
      </c>
      <c r="D1027">
        <v>294.35000000000002</v>
      </c>
      <c r="E1027" s="6">
        <v>43595.565960648149</v>
      </c>
      <c r="F1027">
        <v>320.3</v>
      </c>
      <c r="G1027" s="7">
        <v>8.8200000000000001E-2</v>
      </c>
      <c r="H1027">
        <v>-16850.66</v>
      </c>
      <c r="I1027" s="7">
        <v>-0.109</v>
      </c>
      <c r="J1027">
        <v>525</v>
      </c>
      <c r="K1027">
        <v>154533.75</v>
      </c>
      <c r="L1027">
        <v>4301205.42</v>
      </c>
      <c r="M1027">
        <v>52</v>
      </c>
      <c r="N1027">
        <v>-324.05</v>
      </c>
      <c r="O1027" s="7">
        <v>-0.32950000000000002</v>
      </c>
      <c r="P1027" s="7">
        <v>0.14560000000000001</v>
      </c>
      <c r="Q1027" t="s">
        <v>31</v>
      </c>
    </row>
    <row r="1028" spans="1:17">
      <c r="A1028" t="s">
        <v>251</v>
      </c>
      <c r="B1028" t="s">
        <v>30</v>
      </c>
      <c r="C1028" s="6">
        <v>43595.565960648149</v>
      </c>
      <c r="D1028">
        <v>286.7</v>
      </c>
      <c r="E1028" s="6">
        <v>43595.590266203704</v>
      </c>
      <c r="F1028">
        <v>346.9</v>
      </c>
      <c r="G1028" s="7">
        <v>0.21</v>
      </c>
      <c r="H1028">
        <v>-34931.4</v>
      </c>
      <c r="I1028" s="7">
        <v>-0.2321</v>
      </c>
      <c r="J1028">
        <v>525</v>
      </c>
      <c r="K1028">
        <v>150517.5</v>
      </c>
      <c r="L1028">
        <v>4266274.0199999996</v>
      </c>
      <c r="M1028">
        <v>8</v>
      </c>
      <c r="N1028">
        <v>-4366.42</v>
      </c>
      <c r="O1028" s="7">
        <v>-0.21</v>
      </c>
      <c r="P1028" s="7">
        <v>8.6199999999999999E-2</v>
      </c>
      <c r="Q1028" t="s">
        <v>31</v>
      </c>
    </row>
    <row r="1029" spans="1:17">
      <c r="A1029" t="s">
        <v>250</v>
      </c>
      <c r="B1029" t="s">
        <v>30</v>
      </c>
      <c r="C1029" s="6">
        <v>43595.590266203704</v>
      </c>
      <c r="D1029">
        <v>242.55</v>
      </c>
      <c r="E1029" s="6">
        <v>43595.64234953704</v>
      </c>
      <c r="F1029">
        <v>335.7</v>
      </c>
      <c r="G1029" s="7">
        <v>0.38400000000000001</v>
      </c>
      <c r="H1029">
        <v>-51939.56</v>
      </c>
      <c r="I1029" s="7">
        <v>-0.40789999999999998</v>
      </c>
      <c r="J1029">
        <v>525</v>
      </c>
      <c r="K1029">
        <v>127338.75</v>
      </c>
      <c r="L1029">
        <v>4214334.46</v>
      </c>
      <c r="M1029">
        <v>16</v>
      </c>
      <c r="N1029">
        <v>-3246.22</v>
      </c>
      <c r="O1029" s="7">
        <v>-0.38400000000000001</v>
      </c>
      <c r="P1029" s="7">
        <v>0.1169</v>
      </c>
      <c r="Q1029" t="s">
        <v>31</v>
      </c>
    </row>
    <row r="1030" spans="1:17">
      <c r="A1030" t="s">
        <v>251</v>
      </c>
      <c r="B1030" t="s">
        <v>30</v>
      </c>
      <c r="C1030" s="6">
        <v>43595.64234953704</v>
      </c>
      <c r="D1030">
        <v>285</v>
      </c>
      <c r="E1030" s="6">
        <v>43599.555543981478</v>
      </c>
      <c r="F1030">
        <v>137.94999999999999</v>
      </c>
      <c r="G1030" s="7">
        <v>-0.51600000000000001</v>
      </c>
      <c r="H1030">
        <v>74980.759999999995</v>
      </c>
      <c r="I1030" s="7">
        <v>0.50109999999999999</v>
      </c>
      <c r="J1030">
        <v>525</v>
      </c>
      <c r="K1030">
        <v>149625</v>
      </c>
      <c r="L1030">
        <v>4289315.22</v>
      </c>
      <c r="M1030">
        <v>130</v>
      </c>
      <c r="N1030">
        <v>576.78</v>
      </c>
      <c r="O1030" s="7">
        <v>-4.6800000000000001E-2</v>
      </c>
      <c r="P1030" s="7">
        <v>0.70820000000000005</v>
      </c>
      <c r="Q1030" t="s">
        <v>31</v>
      </c>
    </row>
    <row r="1031" spans="1:17">
      <c r="A1031" t="s">
        <v>252</v>
      </c>
      <c r="B1031" t="s">
        <v>30</v>
      </c>
      <c r="C1031" s="6">
        <v>43599.555543981478</v>
      </c>
      <c r="D1031">
        <v>170.95</v>
      </c>
      <c r="E1031" s="6">
        <v>43600.534710648149</v>
      </c>
      <c r="F1031">
        <v>116.95</v>
      </c>
      <c r="G1031" s="7">
        <v>-0.31590000000000001</v>
      </c>
      <c r="H1031">
        <v>26838.52</v>
      </c>
      <c r="I1031" s="7">
        <v>0.29899999999999999</v>
      </c>
      <c r="J1031">
        <v>525</v>
      </c>
      <c r="K1031">
        <v>89748.75</v>
      </c>
      <c r="L1031">
        <v>4316153.75</v>
      </c>
      <c r="M1031">
        <v>72</v>
      </c>
      <c r="N1031">
        <v>372.76</v>
      </c>
      <c r="O1031" s="7">
        <v>-0.26850000000000002</v>
      </c>
      <c r="P1031" s="7">
        <v>0.55449999999999999</v>
      </c>
      <c r="Q1031" t="s">
        <v>31</v>
      </c>
    </row>
    <row r="1032" spans="1:17">
      <c r="A1032" t="s">
        <v>227</v>
      </c>
      <c r="B1032" t="s">
        <v>30</v>
      </c>
      <c r="C1032" s="6">
        <v>43600.534710648149</v>
      </c>
      <c r="D1032">
        <v>154.05000000000001</v>
      </c>
      <c r="E1032" s="6">
        <v>43601.590266203704</v>
      </c>
      <c r="F1032">
        <v>9.15</v>
      </c>
      <c r="G1032" s="7">
        <v>-0.94059999999999999</v>
      </c>
      <c r="H1032">
        <v>75215.7</v>
      </c>
      <c r="I1032" s="7">
        <v>0.93</v>
      </c>
      <c r="J1032">
        <v>525</v>
      </c>
      <c r="K1032">
        <v>80876.25</v>
      </c>
      <c r="L1032">
        <v>4391369.45</v>
      </c>
      <c r="M1032">
        <v>94</v>
      </c>
      <c r="N1032">
        <v>800.17</v>
      </c>
      <c r="O1032" s="7">
        <v>-0.12590000000000001</v>
      </c>
      <c r="P1032" s="7">
        <v>0.98119999999999996</v>
      </c>
      <c r="Q1032" t="s">
        <v>31</v>
      </c>
    </row>
    <row r="1033" spans="1:17">
      <c r="A1033" t="s">
        <v>709</v>
      </c>
      <c r="B1033" t="s">
        <v>30</v>
      </c>
      <c r="C1033" s="6">
        <v>43601.590266203704</v>
      </c>
      <c r="D1033">
        <v>656.1</v>
      </c>
      <c r="E1033" s="6">
        <v>43602.388877314814</v>
      </c>
      <c r="F1033">
        <v>596.95000000000005</v>
      </c>
      <c r="G1033" s="7">
        <v>-9.0200000000000002E-2</v>
      </c>
      <c r="H1033">
        <v>24475.24</v>
      </c>
      <c r="I1033" s="7">
        <v>7.1099999999999997E-2</v>
      </c>
      <c r="J1033">
        <v>525</v>
      </c>
      <c r="K1033">
        <v>344452.5</v>
      </c>
      <c r="L1033">
        <v>4415844.68</v>
      </c>
      <c r="M1033">
        <v>20</v>
      </c>
      <c r="N1033">
        <v>1223.76</v>
      </c>
      <c r="O1033" s="7">
        <v>-7.1900000000000006E-2</v>
      </c>
      <c r="P1033" s="7">
        <v>0.1903</v>
      </c>
      <c r="Q1033" t="s">
        <v>31</v>
      </c>
    </row>
    <row r="1034" spans="1:17">
      <c r="A1034" t="s">
        <v>254</v>
      </c>
      <c r="B1034" t="s">
        <v>30</v>
      </c>
      <c r="C1034" s="6">
        <v>43602.388877314814</v>
      </c>
      <c r="D1034">
        <v>683</v>
      </c>
      <c r="E1034" s="6">
        <v>43606.552071759259</v>
      </c>
      <c r="F1034">
        <v>181</v>
      </c>
      <c r="G1034" s="7">
        <v>-0.73499999999999999</v>
      </c>
      <c r="H1034">
        <v>259014</v>
      </c>
      <c r="I1034" s="7">
        <v>0.72230000000000005</v>
      </c>
      <c r="J1034">
        <v>525</v>
      </c>
      <c r="K1034">
        <v>358575</v>
      </c>
      <c r="L1034">
        <v>4674858.68</v>
      </c>
      <c r="M1034">
        <v>202</v>
      </c>
      <c r="N1034">
        <v>1282.25</v>
      </c>
      <c r="O1034" s="7">
        <v>-7.0099999999999996E-2</v>
      </c>
      <c r="P1034" s="7">
        <v>0.86929999999999996</v>
      </c>
      <c r="Q1034" t="s">
        <v>31</v>
      </c>
    </row>
    <row r="1035" spans="1:17">
      <c r="A1035" t="s">
        <v>240</v>
      </c>
      <c r="B1035" t="s">
        <v>30</v>
      </c>
      <c r="C1035" s="6">
        <v>43606.552071759259</v>
      </c>
      <c r="D1035">
        <v>645</v>
      </c>
      <c r="E1035" s="6">
        <v>43607.562488425923</v>
      </c>
      <c r="F1035">
        <v>725</v>
      </c>
      <c r="G1035" s="7">
        <v>0.124</v>
      </c>
      <c r="H1035">
        <v>-42165</v>
      </c>
      <c r="I1035" s="7">
        <v>-0.14530000000000001</v>
      </c>
      <c r="J1035">
        <v>450</v>
      </c>
      <c r="K1035">
        <v>290250</v>
      </c>
      <c r="L1035">
        <v>4632693.68</v>
      </c>
      <c r="M1035">
        <v>81</v>
      </c>
      <c r="N1035">
        <v>-520.55999999999995</v>
      </c>
      <c r="O1035" s="7">
        <v>-0.155</v>
      </c>
      <c r="P1035" s="7">
        <v>0.24030000000000001</v>
      </c>
      <c r="Q1035" t="s">
        <v>31</v>
      </c>
    </row>
    <row r="1036" spans="1:17">
      <c r="A1036" t="s">
        <v>255</v>
      </c>
      <c r="B1036" t="s">
        <v>30</v>
      </c>
      <c r="C1036" s="6">
        <v>43607.562488425923</v>
      </c>
      <c r="D1036">
        <v>661.2</v>
      </c>
      <c r="E1036" s="6">
        <v>43608.513877314814</v>
      </c>
      <c r="F1036">
        <v>36.1</v>
      </c>
      <c r="G1036" s="7">
        <v>-0.94540000000000002</v>
      </c>
      <c r="H1036">
        <v>278157.15000000002</v>
      </c>
      <c r="I1036" s="7">
        <v>0.93489999999999995</v>
      </c>
      <c r="J1036">
        <v>450</v>
      </c>
      <c r="K1036">
        <v>297540</v>
      </c>
      <c r="L1036">
        <v>4910850.83</v>
      </c>
      <c r="M1036">
        <v>64</v>
      </c>
      <c r="N1036">
        <v>4346.21</v>
      </c>
      <c r="O1036" s="7">
        <v>-5.5800000000000002E-2</v>
      </c>
      <c r="P1036" s="7">
        <v>0.98629999999999995</v>
      </c>
      <c r="Q1036" t="s">
        <v>31</v>
      </c>
    </row>
    <row r="1037" spans="1:17">
      <c r="A1037" t="s">
        <v>710</v>
      </c>
      <c r="B1037" t="s">
        <v>30</v>
      </c>
      <c r="C1037" s="6">
        <v>43608.513877314814</v>
      </c>
      <c r="D1037">
        <v>462.05</v>
      </c>
      <c r="E1037" s="6">
        <v>43609.388877314814</v>
      </c>
      <c r="F1037">
        <v>201.05</v>
      </c>
      <c r="G1037" s="7">
        <v>-0.56489999999999996</v>
      </c>
      <c r="H1037">
        <v>114466.05</v>
      </c>
      <c r="I1037" s="7">
        <v>0.55049999999999999</v>
      </c>
      <c r="J1037">
        <v>450</v>
      </c>
      <c r="K1037">
        <v>207922.5</v>
      </c>
      <c r="L1037">
        <v>5025316.88</v>
      </c>
      <c r="M1037">
        <v>42</v>
      </c>
      <c r="N1037">
        <v>2725.38</v>
      </c>
      <c r="O1037" s="7">
        <v>-0.1038</v>
      </c>
      <c r="P1037" s="7">
        <v>0.69699999999999995</v>
      </c>
      <c r="Q1037" t="s">
        <v>31</v>
      </c>
    </row>
    <row r="1038" spans="1:17">
      <c r="A1038" t="s">
        <v>257</v>
      </c>
      <c r="B1038" t="s">
        <v>30</v>
      </c>
      <c r="C1038" s="6">
        <v>43609.388877314814</v>
      </c>
      <c r="D1038">
        <v>287</v>
      </c>
      <c r="E1038" s="6">
        <v>43609.51734953704</v>
      </c>
      <c r="F1038">
        <v>276.85000000000002</v>
      </c>
      <c r="G1038" s="7">
        <v>-3.5400000000000001E-2</v>
      </c>
      <c r="H1038">
        <v>2368.54</v>
      </c>
      <c r="I1038" s="7">
        <v>1.5699999999999999E-2</v>
      </c>
      <c r="J1038">
        <v>525</v>
      </c>
      <c r="K1038">
        <v>150675</v>
      </c>
      <c r="L1038">
        <v>5027685.42</v>
      </c>
      <c r="M1038">
        <v>38</v>
      </c>
      <c r="N1038">
        <v>62.33</v>
      </c>
      <c r="O1038" s="7">
        <v>-0.37909999999999999</v>
      </c>
      <c r="P1038" s="7">
        <v>0.36059999999999998</v>
      </c>
      <c r="Q1038" t="s">
        <v>31</v>
      </c>
    </row>
    <row r="1039" spans="1:17">
      <c r="A1039" t="s">
        <v>258</v>
      </c>
      <c r="B1039" t="s">
        <v>30</v>
      </c>
      <c r="C1039" s="6">
        <v>43609.524293981478</v>
      </c>
      <c r="D1039">
        <v>249.95</v>
      </c>
      <c r="E1039" s="6">
        <v>43613.499988425923</v>
      </c>
      <c r="F1039">
        <v>41</v>
      </c>
      <c r="G1039" s="7">
        <v>-0.83599999999999997</v>
      </c>
      <c r="H1039">
        <v>108171.26</v>
      </c>
      <c r="I1039" s="7">
        <v>0.82430000000000003</v>
      </c>
      <c r="J1039">
        <v>525</v>
      </c>
      <c r="K1039">
        <v>131223.75</v>
      </c>
      <c r="L1039">
        <v>5135856.68</v>
      </c>
      <c r="M1039">
        <v>148</v>
      </c>
      <c r="N1039">
        <v>730.89</v>
      </c>
      <c r="O1039" s="7">
        <v>-6.4000000000000001E-2</v>
      </c>
      <c r="P1039" s="7">
        <v>0.88739999999999997</v>
      </c>
      <c r="Q1039" t="s">
        <v>31</v>
      </c>
    </row>
    <row r="1040" spans="1:17">
      <c r="A1040" t="s">
        <v>259</v>
      </c>
      <c r="B1040" t="s">
        <v>30</v>
      </c>
      <c r="C1040" s="6">
        <v>43613.499988425923</v>
      </c>
      <c r="D1040">
        <v>245</v>
      </c>
      <c r="E1040" s="6">
        <v>43613.628460648149</v>
      </c>
      <c r="F1040">
        <v>301</v>
      </c>
      <c r="G1040" s="7">
        <v>0.2286</v>
      </c>
      <c r="H1040">
        <v>-27657</v>
      </c>
      <c r="I1040" s="7">
        <v>-0.25090000000000001</v>
      </c>
      <c r="J1040">
        <v>450</v>
      </c>
      <c r="K1040">
        <v>110250</v>
      </c>
      <c r="L1040">
        <v>5108199.68</v>
      </c>
      <c r="M1040">
        <v>38</v>
      </c>
      <c r="N1040">
        <v>-727.82</v>
      </c>
      <c r="O1040" s="7">
        <v>-0.2286</v>
      </c>
      <c r="P1040" s="7">
        <v>0.36730000000000002</v>
      </c>
      <c r="Q1040" t="s">
        <v>31</v>
      </c>
    </row>
    <row r="1041" spans="1:17">
      <c r="A1041" t="s">
        <v>260</v>
      </c>
      <c r="B1041" t="s">
        <v>30</v>
      </c>
      <c r="C1041" s="6">
        <v>43613.631932870368</v>
      </c>
      <c r="D1041">
        <v>159.6</v>
      </c>
      <c r="E1041" s="6">
        <v>43614.430543981478</v>
      </c>
      <c r="F1041">
        <v>245</v>
      </c>
      <c r="G1041" s="7">
        <v>0.53510000000000002</v>
      </c>
      <c r="H1041">
        <v>-40250.699999999997</v>
      </c>
      <c r="I1041" s="7">
        <v>-0.56040000000000001</v>
      </c>
      <c r="J1041">
        <v>450</v>
      </c>
      <c r="K1041">
        <v>71820</v>
      </c>
      <c r="L1041">
        <v>5067948.99</v>
      </c>
      <c r="M1041">
        <v>20</v>
      </c>
      <c r="N1041">
        <v>-2012.53</v>
      </c>
      <c r="O1041" s="7">
        <v>-0.59960000000000002</v>
      </c>
      <c r="P1041" s="7">
        <v>0.26029999999999998</v>
      </c>
      <c r="Q1041" t="s">
        <v>31</v>
      </c>
    </row>
    <row r="1042" spans="1:17">
      <c r="A1042" t="s">
        <v>259</v>
      </c>
      <c r="B1042" t="s">
        <v>30</v>
      </c>
      <c r="C1042" s="6">
        <v>43614.430543981478</v>
      </c>
      <c r="D1042">
        <v>165.55</v>
      </c>
      <c r="E1042" s="6">
        <v>43615.427071759259</v>
      </c>
      <c r="F1042">
        <v>100.95</v>
      </c>
      <c r="G1042" s="7">
        <v>-0.39019999999999999</v>
      </c>
      <c r="H1042">
        <v>27870.75</v>
      </c>
      <c r="I1042" s="7">
        <v>0.37409999999999999</v>
      </c>
      <c r="J1042">
        <v>450</v>
      </c>
      <c r="K1042">
        <v>74497.5</v>
      </c>
      <c r="L1042">
        <v>5095819.74</v>
      </c>
      <c r="M1042">
        <v>77</v>
      </c>
      <c r="N1042">
        <v>361.96</v>
      </c>
      <c r="O1042" s="7">
        <v>-0.25700000000000001</v>
      </c>
      <c r="P1042" s="7">
        <v>0.73209999999999997</v>
      </c>
      <c r="Q1042" t="s">
        <v>31</v>
      </c>
    </row>
    <row r="1043" spans="1:17">
      <c r="A1043" t="s">
        <v>711</v>
      </c>
      <c r="B1043" t="s">
        <v>30</v>
      </c>
      <c r="C1043" s="6">
        <v>43615.427071759259</v>
      </c>
      <c r="D1043">
        <v>244.9</v>
      </c>
      <c r="E1043" s="6">
        <v>43615.624988425923</v>
      </c>
      <c r="F1043">
        <v>259.60000000000002</v>
      </c>
      <c r="G1043" s="7">
        <v>0.06</v>
      </c>
      <c r="H1043">
        <v>-8885.25</v>
      </c>
      <c r="I1043" s="7">
        <v>-8.0600000000000005E-2</v>
      </c>
      <c r="J1043">
        <v>450</v>
      </c>
      <c r="K1043">
        <v>110205</v>
      </c>
      <c r="L1043">
        <v>5086934.49</v>
      </c>
      <c r="M1043">
        <v>58</v>
      </c>
      <c r="N1043">
        <v>-153.19</v>
      </c>
      <c r="O1043" s="7">
        <v>-0.1076</v>
      </c>
      <c r="P1043" s="7">
        <v>0.24460000000000001</v>
      </c>
      <c r="Q1043" t="s">
        <v>31</v>
      </c>
    </row>
    <row r="1044" spans="1:17">
      <c r="A1044" t="s">
        <v>712</v>
      </c>
      <c r="B1044" t="s">
        <v>30</v>
      </c>
      <c r="C1044" s="6">
        <v>43615.624988425923</v>
      </c>
      <c r="D1044">
        <v>300.55</v>
      </c>
      <c r="E1044" s="6">
        <v>43616.388877314814</v>
      </c>
      <c r="F1044">
        <v>447.85</v>
      </c>
      <c r="G1044" s="7">
        <v>0.49009999999999998</v>
      </c>
      <c r="H1044">
        <v>-69652.800000000003</v>
      </c>
      <c r="I1044" s="7">
        <v>-0.51500000000000001</v>
      </c>
      <c r="J1044">
        <v>450</v>
      </c>
      <c r="K1044">
        <v>135247.5</v>
      </c>
      <c r="L1044">
        <v>5017281.68</v>
      </c>
      <c r="M1044">
        <v>10</v>
      </c>
      <c r="N1044">
        <v>-6965.28</v>
      </c>
      <c r="O1044" s="7">
        <v>-0.49009999999999998</v>
      </c>
      <c r="P1044" s="7">
        <v>5.6599999999999998E-2</v>
      </c>
      <c r="Q1044" t="s">
        <v>31</v>
      </c>
    </row>
    <row r="1045" spans="1:17">
      <c r="A1045" t="s">
        <v>262</v>
      </c>
      <c r="B1045" t="s">
        <v>30</v>
      </c>
      <c r="C1045" s="6">
        <v>43616.388877314814</v>
      </c>
      <c r="D1045">
        <v>298.60000000000002</v>
      </c>
      <c r="E1045" s="6">
        <v>43616.496516203704</v>
      </c>
      <c r="F1045">
        <v>401.75</v>
      </c>
      <c r="G1045" s="7">
        <v>0.34539999999999998</v>
      </c>
      <c r="H1045">
        <v>-49569.07</v>
      </c>
      <c r="I1045" s="7">
        <v>-0.36890000000000001</v>
      </c>
      <c r="J1045">
        <v>450</v>
      </c>
      <c r="K1045">
        <v>134370</v>
      </c>
      <c r="L1045">
        <v>4967712.6100000003</v>
      </c>
      <c r="M1045">
        <v>32</v>
      </c>
      <c r="N1045">
        <v>-1549.03</v>
      </c>
      <c r="O1045" s="7">
        <v>-0.34539999999999998</v>
      </c>
      <c r="P1045" s="7">
        <v>0.16239999999999999</v>
      </c>
      <c r="Q1045" t="s">
        <v>31</v>
      </c>
    </row>
    <row r="1046" spans="1:17">
      <c r="A1046" t="s">
        <v>263</v>
      </c>
      <c r="B1046" t="s">
        <v>30</v>
      </c>
      <c r="C1046" s="6">
        <v>43616.496516203704</v>
      </c>
      <c r="D1046">
        <v>262.3</v>
      </c>
      <c r="E1046" s="6">
        <v>43616.61109953704</v>
      </c>
      <c r="F1046">
        <v>162.05000000000001</v>
      </c>
      <c r="G1046" s="7">
        <v>-0.38219999999999998</v>
      </c>
      <c r="H1046">
        <v>43202.93</v>
      </c>
      <c r="I1046" s="7">
        <v>0.36599999999999999</v>
      </c>
      <c r="J1046">
        <v>450</v>
      </c>
      <c r="K1046">
        <v>118034.99</v>
      </c>
      <c r="L1046">
        <v>5010915.53</v>
      </c>
      <c r="M1046">
        <v>34</v>
      </c>
      <c r="N1046">
        <v>1270.67</v>
      </c>
      <c r="O1046" s="7">
        <v>-0.17269999999999999</v>
      </c>
      <c r="P1046" s="7">
        <v>0.75009999999999999</v>
      </c>
      <c r="Q1046" t="s">
        <v>31</v>
      </c>
    </row>
    <row r="1047" spans="1:17">
      <c r="A1047" t="s">
        <v>264</v>
      </c>
      <c r="B1047" t="s">
        <v>30</v>
      </c>
      <c r="C1047" s="6">
        <v>43616.61109953704</v>
      </c>
      <c r="D1047">
        <v>289.5</v>
      </c>
      <c r="E1047" s="6">
        <v>43620.628460648149</v>
      </c>
      <c r="F1047">
        <v>58</v>
      </c>
      <c r="G1047" s="7">
        <v>-0.79969999999999997</v>
      </c>
      <c r="H1047">
        <v>102611.25</v>
      </c>
      <c r="I1047" s="7">
        <v>0.78769999999999996</v>
      </c>
      <c r="J1047">
        <v>450</v>
      </c>
      <c r="K1047">
        <v>130275</v>
      </c>
      <c r="L1047">
        <v>5113526.78</v>
      </c>
      <c r="M1047">
        <v>160</v>
      </c>
      <c r="N1047">
        <v>641.32000000000005</v>
      </c>
      <c r="O1047" s="7">
        <v>-7.6300000000000007E-2</v>
      </c>
      <c r="P1047" s="7">
        <v>0.89600000000000002</v>
      </c>
      <c r="Q1047" t="s">
        <v>31</v>
      </c>
    </row>
    <row r="1048" spans="1:17">
      <c r="A1048" t="s">
        <v>265</v>
      </c>
      <c r="B1048" t="s">
        <v>30</v>
      </c>
      <c r="C1048" s="6">
        <v>43620.628460648149</v>
      </c>
      <c r="D1048">
        <v>149.1</v>
      </c>
      <c r="E1048" s="6">
        <v>43622.645821759259</v>
      </c>
      <c r="F1048">
        <v>0.1</v>
      </c>
      <c r="G1048" s="7">
        <v>-0.99929999999999997</v>
      </c>
      <c r="H1048">
        <v>66378.600000000006</v>
      </c>
      <c r="I1048" s="7">
        <v>0.98929999999999996</v>
      </c>
      <c r="J1048">
        <v>450</v>
      </c>
      <c r="K1048">
        <v>67095</v>
      </c>
      <c r="L1048">
        <v>5179905.38</v>
      </c>
      <c r="M1048">
        <v>83</v>
      </c>
      <c r="N1048">
        <v>799.74</v>
      </c>
      <c r="O1048" s="7">
        <v>-0.2445</v>
      </c>
      <c r="P1048" s="7">
        <v>0.99970000000000003</v>
      </c>
      <c r="Q1048" t="s">
        <v>31</v>
      </c>
    </row>
    <row r="1049" spans="1:17">
      <c r="A1049" t="s">
        <v>266</v>
      </c>
      <c r="B1049" t="s">
        <v>30</v>
      </c>
      <c r="C1049" s="6">
        <v>43623.388877314814</v>
      </c>
      <c r="D1049">
        <v>252</v>
      </c>
      <c r="E1049" s="6">
        <v>43623.527766203704</v>
      </c>
      <c r="F1049">
        <v>326.89999999999998</v>
      </c>
      <c r="G1049" s="7">
        <v>0.29720000000000002</v>
      </c>
      <c r="H1049">
        <v>-42361.72</v>
      </c>
      <c r="I1049" s="7">
        <v>-0.32019999999999998</v>
      </c>
      <c r="J1049">
        <v>525</v>
      </c>
      <c r="K1049">
        <v>132300</v>
      </c>
      <c r="L1049">
        <v>5137543.6500000004</v>
      </c>
      <c r="M1049">
        <v>41</v>
      </c>
      <c r="N1049">
        <v>-1033.21</v>
      </c>
      <c r="O1049" s="7">
        <v>-0.58150000000000002</v>
      </c>
      <c r="P1049" s="7">
        <v>0.36609999999999998</v>
      </c>
      <c r="Q1049" t="s">
        <v>31</v>
      </c>
    </row>
    <row r="1050" spans="1:17">
      <c r="A1050" t="s">
        <v>267</v>
      </c>
      <c r="B1050" t="s">
        <v>30</v>
      </c>
      <c r="C1050" s="6">
        <v>43623.555543981478</v>
      </c>
      <c r="D1050">
        <v>250.15</v>
      </c>
      <c r="E1050" s="6">
        <v>43626.482627314814</v>
      </c>
      <c r="F1050">
        <v>222.25</v>
      </c>
      <c r="G1050" s="7">
        <v>-0.1115</v>
      </c>
      <c r="H1050">
        <v>12167.4</v>
      </c>
      <c r="I1050" s="7">
        <v>9.2600000000000002E-2</v>
      </c>
      <c r="J1050">
        <v>525</v>
      </c>
      <c r="K1050">
        <v>131328.75</v>
      </c>
      <c r="L1050">
        <v>5149711.05</v>
      </c>
      <c r="M1050">
        <v>57</v>
      </c>
      <c r="N1050">
        <v>213.46</v>
      </c>
      <c r="O1050" s="7">
        <v>-0.28060000000000002</v>
      </c>
      <c r="P1050" s="7">
        <v>0.75190000000000001</v>
      </c>
      <c r="Q1050" t="s">
        <v>31</v>
      </c>
    </row>
    <row r="1051" spans="1:17">
      <c r="A1051" t="s">
        <v>256</v>
      </c>
      <c r="B1051" t="s">
        <v>30</v>
      </c>
      <c r="C1051" s="6">
        <v>43626.482627314814</v>
      </c>
      <c r="D1051">
        <v>194.7</v>
      </c>
      <c r="E1051" s="6">
        <v>43627.388877314814</v>
      </c>
      <c r="F1051">
        <v>249.05</v>
      </c>
      <c r="G1051" s="7">
        <v>0.27910000000000001</v>
      </c>
      <c r="H1051">
        <v>-30863.439999999999</v>
      </c>
      <c r="I1051" s="7">
        <v>-0.3019</v>
      </c>
      <c r="J1051">
        <v>525</v>
      </c>
      <c r="K1051">
        <v>102217.5</v>
      </c>
      <c r="L1051">
        <v>5118847.6100000003</v>
      </c>
      <c r="M1051">
        <v>51</v>
      </c>
      <c r="N1051">
        <v>-605.16999999999996</v>
      </c>
      <c r="O1051" s="7">
        <v>-0.47870000000000001</v>
      </c>
      <c r="P1051" s="7">
        <v>0.20569999999999999</v>
      </c>
      <c r="Q1051" t="s">
        <v>31</v>
      </c>
    </row>
    <row r="1052" spans="1:17">
      <c r="A1052" t="s">
        <v>268</v>
      </c>
      <c r="B1052" t="s">
        <v>30</v>
      </c>
      <c r="C1052" s="6">
        <v>43627.388877314814</v>
      </c>
      <c r="D1052">
        <v>222.35</v>
      </c>
      <c r="E1052" s="6">
        <v>43628.388877314814</v>
      </c>
      <c r="F1052">
        <v>133.75</v>
      </c>
      <c r="G1052" s="7">
        <v>-0.39850000000000002</v>
      </c>
      <c r="H1052">
        <v>38267.550000000003</v>
      </c>
      <c r="I1052" s="7">
        <v>0.38250000000000001</v>
      </c>
      <c r="J1052">
        <v>450</v>
      </c>
      <c r="K1052">
        <v>100057.5</v>
      </c>
      <c r="L1052">
        <v>5157115.16</v>
      </c>
      <c r="M1052">
        <v>78</v>
      </c>
      <c r="N1052">
        <v>490.61</v>
      </c>
      <c r="O1052" s="7">
        <v>-0.27929999999999999</v>
      </c>
      <c r="P1052" s="7">
        <v>0.6573</v>
      </c>
      <c r="Q1052" t="s">
        <v>31</v>
      </c>
    </row>
    <row r="1053" spans="1:17">
      <c r="A1053" t="s">
        <v>269</v>
      </c>
      <c r="B1053" t="s">
        <v>30</v>
      </c>
      <c r="C1053" s="6">
        <v>43628.388877314814</v>
      </c>
      <c r="D1053">
        <v>169.95</v>
      </c>
      <c r="E1053" s="6">
        <v>43629.586793981478</v>
      </c>
      <c r="F1053">
        <v>1.6</v>
      </c>
      <c r="G1053" s="7">
        <v>-0.99060000000000004</v>
      </c>
      <c r="H1053">
        <v>74985.53</v>
      </c>
      <c r="I1053" s="7">
        <v>0.98050000000000004</v>
      </c>
      <c r="J1053">
        <v>450</v>
      </c>
      <c r="K1053">
        <v>76477.5</v>
      </c>
      <c r="L1053">
        <v>5232100.6900000004</v>
      </c>
      <c r="M1053">
        <v>135</v>
      </c>
      <c r="N1053">
        <v>555.45000000000005</v>
      </c>
      <c r="O1053" s="7">
        <v>-0.218</v>
      </c>
      <c r="P1053" s="7">
        <v>0.995</v>
      </c>
      <c r="Q1053" t="s">
        <v>31</v>
      </c>
    </row>
    <row r="1054" spans="1:17">
      <c r="A1054" t="s">
        <v>713</v>
      </c>
      <c r="B1054" t="s">
        <v>30</v>
      </c>
      <c r="C1054" s="6">
        <v>43629.586793981478</v>
      </c>
      <c r="D1054">
        <v>260.3</v>
      </c>
      <c r="E1054" s="6">
        <v>43630.388877314814</v>
      </c>
      <c r="F1054">
        <v>230.5</v>
      </c>
      <c r="G1054" s="7">
        <v>-0.1145</v>
      </c>
      <c r="H1054">
        <v>13068.3</v>
      </c>
      <c r="I1054" s="7">
        <v>9.5600000000000004E-2</v>
      </c>
      <c r="J1054">
        <v>525</v>
      </c>
      <c r="K1054">
        <v>136657.5</v>
      </c>
      <c r="L1054">
        <v>5245168.99</v>
      </c>
      <c r="M1054">
        <v>21</v>
      </c>
      <c r="N1054">
        <v>622.29999999999995</v>
      </c>
      <c r="O1054" s="7">
        <v>-5.2600000000000001E-2</v>
      </c>
      <c r="P1054" s="7">
        <v>0.36209999999999998</v>
      </c>
      <c r="Q1054" t="s">
        <v>31</v>
      </c>
    </row>
    <row r="1055" spans="1:17">
      <c r="A1055" t="s">
        <v>270</v>
      </c>
      <c r="B1055" t="s">
        <v>30</v>
      </c>
      <c r="C1055" s="6">
        <v>43630.388877314814</v>
      </c>
      <c r="D1055">
        <v>276</v>
      </c>
      <c r="E1055" s="6">
        <v>43630.440960648149</v>
      </c>
      <c r="F1055">
        <v>354.9</v>
      </c>
      <c r="G1055" s="7">
        <v>0.28589999999999999</v>
      </c>
      <c r="H1055">
        <v>-44734.720000000001</v>
      </c>
      <c r="I1055" s="7">
        <v>-0.30869999999999997</v>
      </c>
      <c r="J1055">
        <v>525</v>
      </c>
      <c r="K1055">
        <v>144900</v>
      </c>
      <c r="L1055">
        <v>5200434.26</v>
      </c>
      <c r="M1055">
        <v>16</v>
      </c>
      <c r="N1055">
        <v>-2795.92</v>
      </c>
      <c r="O1055" s="7">
        <v>-0.40050000000000002</v>
      </c>
      <c r="P1055" s="7">
        <v>0.14549999999999999</v>
      </c>
      <c r="Q1055" t="s">
        <v>31</v>
      </c>
    </row>
    <row r="1056" spans="1:17">
      <c r="A1056" t="s">
        <v>257</v>
      </c>
      <c r="B1056" t="s">
        <v>30</v>
      </c>
      <c r="C1056" s="6">
        <v>43630.440960648149</v>
      </c>
      <c r="D1056">
        <v>247.45</v>
      </c>
      <c r="E1056" s="6">
        <v>43634.472210648149</v>
      </c>
      <c r="F1056">
        <v>48.3</v>
      </c>
      <c r="G1056" s="7">
        <v>-0.80479999999999996</v>
      </c>
      <c r="H1056">
        <v>103001.06</v>
      </c>
      <c r="I1056" s="7">
        <v>0.79290000000000005</v>
      </c>
      <c r="J1056">
        <v>525</v>
      </c>
      <c r="K1056">
        <v>129911.25</v>
      </c>
      <c r="L1056">
        <v>5303435.33</v>
      </c>
      <c r="M1056">
        <v>164</v>
      </c>
      <c r="N1056">
        <v>628.05999999999995</v>
      </c>
      <c r="O1056" s="7">
        <v>-6.8900000000000003E-2</v>
      </c>
      <c r="P1056" s="7">
        <v>0.86809999999999998</v>
      </c>
      <c r="Q1056" t="s">
        <v>31</v>
      </c>
    </row>
    <row r="1057" spans="1:17">
      <c r="A1057" t="s">
        <v>237</v>
      </c>
      <c r="B1057" t="s">
        <v>30</v>
      </c>
      <c r="C1057" s="6">
        <v>43634.472210648149</v>
      </c>
      <c r="D1057">
        <v>179.7</v>
      </c>
      <c r="E1057" s="6">
        <v>43634.565960648149</v>
      </c>
      <c r="F1057">
        <v>218.8</v>
      </c>
      <c r="G1057" s="7">
        <v>0.21759999999999999</v>
      </c>
      <c r="H1057">
        <v>-22619.63</v>
      </c>
      <c r="I1057" s="7">
        <v>-0.23980000000000001</v>
      </c>
      <c r="J1057">
        <v>525</v>
      </c>
      <c r="K1057">
        <v>94342.5</v>
      </c>
      <c r="L1057">
        <v>5280815.7</v>
      </c>
      <c r="M1057">
        <v>28</v>
      </c>
      <c r="N1057">
        <v>-807.84</v>
      </c>
      <c r="O1057" s="7">
        <v>-0.21759999999999999</v>
      </c>
      <c r="P1057" s="7">
        <v>0.40620000000000001</v>
      </c>
      <c r="Q1057" t="s">
        <v>31</v>
      </c>
    </row>
    <row r="1058" spans="1:17">
      <c r="A1058" t="s">
        <v>247</v>
      </c>
      <c r="B1058" t="s">
        <v>30</v>
      </c>
      <c r="C1058" s="6">
        <v>43634.565960648149</v>
      </c>
      <c r="D1058">
        <v>133.30000000000001</v>
      </c>
      <c r="E1058" s="6">
        <v>43635.388877314814</v>
      </c>
      <c r="F1058">
        <v>217.05</v>
      </c>
      <c r="G1058" s="7">
        <v>0.62829999999999997</v>
      </c>
      <c r="H1058">
        <v>-45808.09</v>
      </c>
      <c r="I1058" s="7">
        <v>-0.65459999999999996</v>
      </c>
      <c r="J1058">
        <v>525</v>
      </c>
      <c r="K1058">
        <v>69982.5</v>
      </c>
      <c r="L1058">
        <v>5235007.6100000003</v>
      </c>
      <c r="M1058">
        <v>27</v>
      </c>
      <c r="N1058">
        <v>-1696.6</v>
      </c>
      <c r="O1058" s="7">
        <v>-0.62829999999999997</v>
      </c>
      <c r="P1058" s="7">
        <v>0.3957</v>
      </c>
      <c r="Q1058" t="s">
        <v>31</v>
      </c>
    </row>
    <row r="1059" spans="1:17">
      <c r="A1059" t="s">
        <v>239</v>
      </c>
      <c r="B1059" t="s">
        <v>30</v>
      </c>
      <c r="C1059" s="6">
        <v>43635.388877314814</v>
      </c>
      <c r="D1059">
        <v>171.5</v>
      </c>
      <c r="E1059" s="6">
        <v>43635.576377314814</v>
      </c>
      <c r="F1059">
        <v>236.95</v>
      </c>
      <c r="G1059" s="7">
        <v>0.38159999999999999</v>
      </c>
      <c r="H1059">
        <v>-36505.61</v>
      </c>
      <c r="I1059" s="7">
        <v>-0.40539999999999998</v>
      </c>
      <c r="J1059">
        <v>525</v>
      </c>
      <c r="K1059">
        <v>90037.5</v>
      </c>
      <c r="L1059">
        <v>5198502</v>
      </c>
      <c r="M1059">
        <v>55</v>
      </c>
      <c r="N1059">
        <v>-663.74</v>
      </c>
      <c r="O1059" s="7">
        <v>-0.55100000000000005</v>
      </c>
      <c r="P1059" s="7">
        <v>0.28920000000000001</v>
      </c>
      <c r="Q1059" t="s">
        <v>31</v>
      </c>
    </row>
    <row r="1060" spans="1:17">
      <c r="A1060" t="s">
        <v>240</v>
      </c>
      <c r="B1060" t="s">
        <v>30</v>
      </c>
      <c r="C1060" s="6">
        <v>43635.576377314814</v>
      </c>
      <c r="D1060">
        <v>93.3</v>
      </c>
      <c r="E1060" s="6">
        <v>43636.45484953704</v>
      </c>
      <c r="F1060">
        <v>70.7</v>
      </c>
      <c r="G1060" s="7">
        <v>-0.2422</v>
      </c>
      <c r="H1060">
        <v>11004</v>
      </c>
      <c r="I1060" s="7">
        <v>0.22470000000000001</v>
      </c>
      <c r="J1060">
        <v>525</v>
      </c>
      <c r="K1060">
        <v>48982.5</v>
      </c>
      <c r="L1060">
        <v>5209506</v>
      </c>
      <c r="M1060">
        <v>43</v>
      </c>
      <c r="N1060">
        <v>255.91</v>
      </c>
      <c r="O1060" s="7">
        <v>-0.21540000000000001</v>
      </c>
      <c r="P1060" s="7">
        <v>0.76739999999999997</v>
      </c>
      <c r="Q1060" t="s">
        <v>31</v>
      </c>
    </row>
    <row r="1061" spans="1:17">
      <c r="A1061" t="s">
        <v>714</v>
      </c>
      <c r="B1061" t="s">
        <v>30</v>
      </c>
      <c r="C1061" s="6">
        <v>43636.45484953704</v>
      </c>
      <c r="D1061">
        <v>245.9</v>
      </c>
      <c r="E1061" s="6">
        <v>43637.388877314814</v>
      </c>
      <c r="F1061">
        <v>201.4</v>
      </c>
      <c r="G1061" s="7">
        <v>-0.18099999999999999</v>
      </c>
      <c r="H1061">
        <v>21014.18</v>
      </c>
      <c r="I1061" s="7">
        <v>0.1628</v>
      </c>
      <c r="J1061">
        <v>525</v>
      </c>
      <c r="K1061">
        <v>129097.5</v>
      </c>
      <c r="L1061">
        <v>5230520.18</v>
      </c>
      <c r="M1061">
        <v>59</v>
      </c>
      <c r="N1061">
        <v>356.17</v>
      </c>
      <c r="O1061" s="7">
        <v>-0.12239999999999999</v>
      </c>
      <c r="P1061" s="7">
        <v>0.47660000000000002</v>
      </c>
      <c r="Q1061" t="s">
        <v>31</v>
      </c>
    </row>
    <row r="1062" spans="1:17">
      <c r="A1062" t="s">
        <v>239</v>
      </c>
      <c r="B1062" t="s">
        <v>30</v>
      </c>
      <c r="C1062" s="6">
        <v>43637.388877314814</v>
      </c>
      <c r="D1062">
        <v>243.15</v>
      </c>
      <c r="E1062" s="6">
        <v>43637.583321759259</v>
      </c>
      <c r="F1062">
        <v>267.5</v>
      </c>
      <c r="G1062" s="7">
        <v>0.10009999999999999</v>
      </c>
      <c r="H1062">
        <v>-15464.66</v>
      </c>
      <c r="I1062" s="7">
        <v>-0.1211</v>
      </c>
      <c r="J1062">
        <v>525</v>
      </c>
      <c r="K1062">
        <v>127653.75</v>
      </c>
      <c r="L1062">
        <v>5215055.51</v>
      </c>
      <c r="M1062">
        <v>57</v>
      </c>
      <c r="N1062">
        <v>-271.31</v>
      </c>
      <c r="O1062" s="7">
        <v>-0.12870000000000001</v>
      </c>
      <c r="P1062" s="7">
        <v>0.29959999999999998</v>
      </c>
      <c r="Q1062" t="s">
        <v>31</v>
      </c>
    </row>
    <row r="1063" spans="1:17">
      <c r="A1063" t="s">
        <v>271</v>
      </c>
      <c r="B1063" t="s">
        <v>30</v>
      </c>
      <c r="C1063" s="6">
        <v>43637.583321759259</v>
      </c>
      <c r="D1063">
        <v>227.95</v>
      </c>
      <c r="E1063" s="6">
        <v>43640.395821759259</v>
      </c>
      <c r="F1063">
        <v>291.05</v>
      </c>
      <c r="G1063" s="7">
        <v>0.27679999999999999</v>
      </c>
      <c r="H1063">
        <v>-35852.25</v>
      </c>
      <c r="I1063" s="7">
        <v>-0.29959999999999998</v>
      </c>
      <c r="J1063">
        <v>525</v>
      </c>
      <c r="K1063">
        <v>119673.75</v>
      </c>
      <c r="L1063">
        <v>5179203.26</v>
      </c>
      <c r="M1063">
        <v>24</v>
      </c>
      <c r="N1063">
        <v>-1493.84</v>
      </c>
      <c r="O1063" s="7">
        <v>-0.35820000000000002</v>
      </c>
      <c r="P1063" s="7">
        <v>9.0800000000000006E-2</v>
      </c>
      <c r="Q1063" t="s">
        <v>31</v>
      </c>
    </row>
    <row r="1064" spans="1:17">
      <c r="A1064" t="s">
        <v>258</v>
      </c>
      <c r="B1064" t="s">
        <v>30</v>
      </c>
      <c r="C1064" s="6">
        <v>43640.395821759259</v>
      </c>
      <c r="D1064">
        <v>239.65</v>
      </c>
      <c r="E1064" s="6">
        <v>43640.54859953704</v>
      </c>
      <c r="F1064">
        <v>276.35000000000002</v>
      </c>
      <c r="G1064" s="7">
        <v>0.15310000000000001</v>
      </c>
      <c r="H1064">
        <v>-21976.5</v>
      </c>
      <c r="I1064" s="7">
        <v>-0.17469999999999999</v>
      </c>
      <c r="J1064">
        <v>525</v>
      </c>
      <c r="K1064">
        <v>125816.25</v>
      </c>
      <c r="L1064">
        <v>5157226.76</v>
      </c>
      <c r="M1064">
        <v>45</v>
      </c>
      <c r="N1064">
        <v>-488.37</v>
      </c>
      <c r="O1064" s="7">
        <v>-0.4415</v>
      </c>
      <c r="P1064" s="7">
        <v>4.3799999999999999E-2</v>
      </c>
      <c r="Q1064" t="s">
        <v>31</v>
      </c>
    </row>
    <row r="1065" spans="1:17">
      <c r="A1065" t="s">
        <v>272</v>
      </c>
      <c r="B1065" t="s">
        <v>30</v>
      </c>
      <c r="C1065" s="6">
        <v>43640.54859953704</v>
      </c>
      <c r="D1065">
        <v>201.25</v>
      </c>
      <c r="E1065" s="6">
        <v>43641.506932870368</v>
      </c>
      <c r="F1065">
        <v>137.75</v>
      </c>
      <c r="G1065" s="7">
        <v>-0.3155</v>
      </c>
      <c r="H1065">
        <v>31557.75</v>
      </c>
      <c r="I1065" s="7">
        <v>0.29870000000000002</v>
      </c>
      <c r="J1065">
        <v>525</v>
      </c>
      <c r="K1065">
        <v>105656.25</v>
      </c>
      <c r="L1065">
        <v>5188784.51</v>
      </c>
      <c r="M1065">
        <v>66</v>
      </c>
      <c r="N1065">
        <v>478.15</v>
      </c>
      <c r="O1065" s="7">
        <v>-7.4999999999999997E-2</v>
      </c>
      <c r="P1065" s="7">
        <v>0.51800000000000002</v>
      </c>
      <c r="Q1065" t="s">
        <v>31</v>
      </c>
    </row>
    <row r="1066" spans="1:17">
      <c r="A1066" t="s">
        <v>239</v>
      </c>
      <c r="B1066" t="s">
        <v>30</v>
      </c>
      <c r="C1066" s="6">
        <v>43641.506932870368</v>
      </c>
      <c r="D1066">
        <v>174.15</v>
      </c>
      <c r="E1066" s="6">
        <v>43643.590266203704</v>
      </c>
      <c r="F1066">
        <v>0.7</v>
      </c>
      <c r="G1066" s="7">
        <v>-0.996</v>
      </c>
      <c r="H1066">
        <v>90143.29</v>
      </c>
      <c r="I1066" s="7">
        <v>0.9859</v>
      </c>
      <c r="J1066">
        <v>525</v>
      </c>
      <c r="K1066">
        <v>91428.75</v>
      </c>
      <c r="L1066">
        <v>5278927.8</v>
      </c>
      <c r="M1066">
        <v>179</v>
      </c>
      <c r="N1066">
        <v>503.59</v>
      </c>
      <c r="O1066" s="7">
        <v>-0.1082</v>
      </c>
      <c r="P1066" s="7">
        <v>0.99770000000000003</v>
      </c>
      <c r="Q1066" t="s">
        <v>31</v>
      </c>
    </row>
    <row r="1067" spans="1:17">
      <c r="A1067" t="s">
        <v>715</v>
      </c>
      <c r="B1067" t="s">
        <v>30</v>
      </c>
      <c r="C1067" s="6">
        <v>43643.590266203704</v>
      </c>
      <c r="D1067">
        <v>257.7</v>
      </c>
      <c r="E1067" s="6">
        <v>43644.388877314814</v>
      </c>
      <c r="F1067">
        <v>318.14999999999998</v>
      </c>
      <c r="G1067" s="7">
        <v>0.2346</v>
      </c>
      <c r="H1067">
        <v>-34759.46</v>
      </c>
      <c r="I1067" s="7">
        <v>-0.25690000000000002</v>
      </c>
      <c r="J1067">
        <v>525</v>
      </c>
      <c r="K1067">
        <v>135292.5</v>
      </c>
      <c r="L1067">
        <v>5244168.34</v>
      </c>
      <c r="M1067">
        <v>20</v>
      </c>
      <c r="N1067">
        <v>-1737.97</v>
      </c>
      <c r="O1067" s="7">
        <v>-0.36980000000000002</v>
      </c>
      <c r="P1067" s="7">
        <v>0.1075</v>
      </c>
      <c r="Q1067" t="s">
        <v>31</v>
      </c>
    </row>
    <row r="1068" spans="1:17">
      <c r="A1068" t="s">
        <v>273</v>
      </c>
      <c r="B1068" t="s">
        <v>30</v>
      </c>
      <c r="C1068" s="6">
        <v>43644.388877314814</v>
      </c>
      <c r="D1068">
        <v>318.14999999999998</v>
      </c>
      <c r="E1068" s="6">
        <v>43644.569432870368</v>
      </c>
      <c r="F1068">
        <v>284</v>
      </c>
      <c r="G1068" s="7">
        <v>-0.10730000000000001</v>
      </c>
      <c r="H1068">
        <v>14767.46</v>
      </c>
      <c r="I1068" s="7">
        <v>8.8400000000000006E-2</v>
      </c>
      <c r="J1068">
        <v>525</v>
      </c>
      <c r="K1068">
        <v>167028.75</v>
      </c>
      <c r="L1068">
        <v>5258935.8</v>
      </c>
      <c r="M1068">
        <v>53</v>
      </c>
      <c r="N1068">
        <v>278.63</v>
      </c>
      <c r="O1068" s="7">
        <v>-9.2299999999999993E-2</v>
      </c>
      <c r="P1068" s="7">
        <v>0.29260000000000003</v>
      </c>
      <c r="Q1068" t="s">
        <v>31</v>
      </c>
    </row>
    <row r="1069" spans="1:17">
      <c r="A1069" t="s">
        <v>274</v>
      </c>
      <c r="B1069" t="s">
        <v>30</v>
      </c>
      <c r="C1069" s="6">
        <v>43644.569432870368</v>
      </c>
      <c r="D1069">
        <v>233.15</v>
      </c>
      <c r="E1069" s="6">
        <v>43644.618043981478</v>
      </c>
      <c r="F1069">
        <v>256.55</v>
      </c>
      <c r="G1069" s="7">
        <v>0.1004</v>
      </c>
      <c r="H1069">
        <v>-14855.93</v>
      </c>
      <c r="I1069" s="7">
        <v>-0.12139999999999999</v>
      </c>
      <c r="J1069">
        <v>525</v>
      </c>
      <c r="K1069">
        <v>122403.75</v>
      </c>
      <c r="L1069">
        <v>5244079.88</v>
      </c>
      <c r="M1069">
        <v>15</v>
      </c>
      <c r="N1069">
        <v>-990.4</v>
      </c>
      <c r="O1069" s="7">
        <v>-0.1237</v>
      </c>
      <c r="P1069" s="7">
        <v>0.1857</v>
      </c>
      <c r="Q1069" t="s">
        <v>31</v>
      </c>
    </row>
    <row r="1070" spans="1:17">
      <c r="A1070" t="s">
        <v>269</v>
      </c>
      <c r="B1070" t="s">
        <v>30</v>
      </c>
      <c r="C1070" s="6">
        <v>43644.618043981478</v>
      </c>
      <c r="D1070">
        <v>281.3</v>
      </c>
      <c r="E1070" s="6">
        <v>43647.388877314814</v>
      </c>
      <c r="F1070">
        <v>341.6</v>
      </c>
      <c r="G1070" s="7">
        <v>0.21440000000000001</v>
      </c>
      <c r="H1070">
        <v>-34927.730000000003</v>
      </c>
      <c r="I1070" s="7">
        <v>-0.23649999999999999</v>
      </c>
      <c r="J1070">
        <v>525</v>
      </c>
      <c r="K1070">
        <v>147682.5</v>
      </c>
      <c r="L1070">
        <v>5209152.1500000004</v>
      </c>
      <c r="M1070">
        <v>12</v>
      </c>
      <c r="N1070">
        <v>-2910.64</v>
      </c>
      <c r="O1070" s="7">
        <v>-0.2442</v>
      </c>
      <c r="P1070" s="7">
        <v>5.7799999999999997E-2</v>
      </c>
      <c r="Q1070" t="s">
        <v>31</v>
      </c>
    </row>
    <row r="1071" spans="1:17">
      <c r="A1071" t="s">
        <v>264</v>
      </c>
      <c r="B1071" t="s">
        <v>30</v>
      </c>
      <c r="C1071" s="6">
        <v>43647.388877314814</v>
      </c>
      <c r="D1071">
        <v>221.4</v>
      </c>
      <c r="E1071" s="6">
        <v>43648.395821759259</v>
      </c>
      <c r="F1071">
        <v>156.55000000000001</v>
      </c>
      <c r="G1071" s="7">
        <v>-0.29289999999999999</v>
      </c>
      <c r="H1071">
        <v>32062.01</v>
      </c>
      <c r="I1071" s="7">
        <v>0.27579999999999999</v>
      </c>
      <c r="J1071">
        <v>525</v>
      </c>
      <c r="K1071">
        <v>116235</v>
      </c>
      <c r="L1071">
        <v>5241214.16</v>
      </c>
      <c r="M1071">
        <v>80</v>
      </c>
      <c r="N1071">
        <v>400.78</v>
      </c>
      <c r="O1071" s="7">
        <v>-0.2419</v>
      </c>
      <c r="P1071" s="7">
        <v>0.48580000000000001</v>
      </c>
      <c r="Q1071" t="s">
        <v>31</v>
      </c>
    </row>
    <row r="1072" spans="1:17">
      <c r="A1072" t="s">
        <v>275</v>
      </c>
      <c r="B1072" t="s">
        <v>30</v>
      </c>
      <c r="C1072" s="6">
        <v>43648.395821759259</v>
      </c>
      <c r="D1072">
        <v>205</v>
      </c>
      <c r="E1072" s="6">
        <v>43648.583321759259</v>
      </c>
      <c r="F1072">
        <v>176.55</v>
      </c>
      <c r="G1072" s="7">
        <v>-0.13880000000000001</v>
      </c>
      <c r="H1072">
        <v>11085.52</v>
      </c>
      <c r="I1072" s="7">
        <v>0.1202</v>
      </c>
      <c r="J1072">
        <v>450</v>
      </c>
      <c r="K1072">
        <v>92250</v>
      </c>
      <c r="L1072">
        <v>5252299.6900000004</v>
      </c>
      <c r="M1072">
        <v>55</v>
      </c>
      <c r="N1072">
        <v>201.55</v>
      </c>
      <c r="O1072" s="7">
        <v>-9.0700000000000003E-2</v>
      </c>
      <c r="P1072" s="7">
        <v>0.53459999999999996</v>
      </c>
      <c r="Q1072" t="s">
        <v>31</v>
      </c>
    </row>
    <row r="1073" spans="1:17">
      <c r="A1073" t="s">
        <v>264</v>
      </c>
      <c r="B1073" t="s">
        <v>30</v>
      </c>
      <c r="C1073" s="6">
        <v>43648.583321759259</v>
      </c>
      <c r="D1073">
        <v>147</v>
      </c>
      <c r="E1073" s="6">
        <v>43650.593738425923</v>
      </c>
      <c r="F1073">
        <v>8.9</v>
      </c>
      <c r="G1073" s="7">
        <v>-0.9395</v>
      </c>
      <c r="H1073">
        <v>71684.02</v>
      </c>
      <c r="I1073" s="7">
        <v>0.92889999999999995</v>
      </c>
      <c r="J1073">
        <v>525</v>
      </c>
      <c r="K1073">
        <v>77175</v>
      </c>
      <c r="L1073">
        <v>5323983.71</v>
      </c>
      <c r="M1073">
        <v>158</v>
      </c>
      <c r="N1073">
        <v>453.7</v>
      </c>
      <c r="O1073" s="7">
        <v>-0.17069999999999999</v>
      </c>
      <c r="P1073" s="7">
        <v>0.9748</v>
      </c>
      <c r="Q1073" t="s">
        <v>31</v>
      </c>
    </row>
    <row r="1074" spans="1:17">
      <c r="A1074" t="s">
        <v>716</v>
      </c>
      <c r="B1074" t="s">
        <v>30</v>
      </c>
      <c r="C1074" s="6">
        <v>43650.593738425923</v>
      </c>
      <c r="D1074">
        <v>301.5</v>
      </c>
      <c r="E1074" s="6">
        <v>43651.388877314814</v>
      </c>
      <c r="F1074">
        <v>319.5</v>
      </c>
      <c r="G1074" s="7">
        <v>5.9700000000000003E-2</v>
      </c>
      <c r="H1074">
        <v>-10894.5</v>
      </c>
      <c r="I1074" s="7">
        <v>-8.0299999999999996E-2</v>
      </c>
      <c r="J1074">
        <v>450</v>
      </c>
      <c r="K1074">
        <v>135675</v>
      </c>
      <c r="L1074">
        <v>5313089.21</v>
      </c>
      <c r="M1074">
        <v>19</v>
      </c>
      <c r="N1074">
        <v>-573.39</v>
      </c>
      <c r="O1074" s="7">
        <v>-0.14099999999999999</v>
      </c>
      <c r="P1074" s="7">
        <v>8.09E-2</v>
      </c>
      <c r="Q1074" t="s">
        <v>31</v>
      </c>
    </row>
    <row r="1075" spans="1:17">
      <c r="A1075" t="s">
        <v>276</v>
      </c>
      <c r="B1075" t="s">
        <v>30</v>
      </c>
      <c r="C1075" s="6">
        <v>43651.388877314814</v>
      </c>
      <c r="D1075">
        <v>275.89999999999998</v>
      </c>
      <c r="E1075" s="6">
        <v>43651.48609953704</v>
      </c>
      <c r="F1075">
        <v>309.60000000000002</v>
      </c>
      <c r="G1075" s="7">
        <v>0.1221</v>
      </c>
      <c r="H1075">
        <v>-17799.75</v>
      </c>
      <c r="I1075" s="7">
        <v>-0.1434</v>
      </c>
      <c r="J1075">
        <v>450</v>
      </c>
      <c r="K1075">
        <v>124155</v>
      </c>
      <c r="L1075">
        <v>5295289.46</v>
      </c>
      <c r="M1075">
        <v>29</v>
      </c>
      <c r="N1075">
        <v>-613.78</v>
      </c>
      <c r="O1075" s="7">
        <v>-0.19520000000000001</v>
      </c>
      <c r="P1075" s="7">
        <v>0.1013</v>
      </c>
      <c r="Q1075" t="s">
        <v>31</v>
      </c>
    </row>
    <row r="1076" spans="1:17">
      <c r="A1076" t="s">
        <v>259</v>
      </c>
      <c r="B1076" t="s">
        <v>30</v>
      </c>
      <c r="C1076" s="6">
        <v>43651.48609953704</v>
      </c>
      <c r="D1076">
        <v>309.45</v>
      </c>
      <c r="E1076" s="6">
        <v>43651.513877314814</v>
      </c>
      <c r="F1076">
        <v>367.35</v>
      </c>
      <c r="G1076" s="7">
        <v>0.18709999999999999</v>
      </c>
      <c r="H1076">
        <v>-29100.6</v>
      </c>
      <c r="I1076" s="7">
        <v>-0.20899999999999999</v>
      </c>
      <c r="J1076">
        <v>450</v>
      </c>
      <c r="K1076">
        <v>139252.5</v>
      </c>
      <c r="L1076">
        <v>5266188.87</v>
      </c>
      <c r="M1076">
        <v>9</v>
      </c>
      <c r="N1076">
        <v>-3233.4</v>
      </c>
      <c r="O1076" s="7">
        <v>-0.18709999999999999</v>
      </c>
      <c r="P1076" s="7">
        <v>0.1226</v>
      </c>
      <c r="Q1076" t="s">
        <v>31</v>
      </c>
    </row>
    <row r="1077" spans="1:17">
      <c r="A1077" t="s">
        <v>260</v>
      </c>
      <c r="B1077" t="s">
        <v>30</v>
      </c>
      <c r="C1077" s="6">
        <v>43651.513877314814</v>
      </c>
      <c r="D1077">
        <v>293.3</v>
      </c>
      <c r="E1077" s="6">
        <v>43651.54859953704</v>
      </c>
      <c r="F1077">
        <v>395.8</v>
      </c>
      <c r="G1077" s="7">
        <v>0.34949999999999998</v>
      </c>
      <c r="H1077">
        <v>-49225.95</v>
      </c>
      <c r="I1077" s="7">
        <v>-0.373</v>
      </c>
      <c r="J1077">
        <v>450</v>
      </c>
      <c r="K1077">
        <v>131985</v>
      </c>
      <c r="L1077">
        <v>5216962.91</v>
      </c>
      <c r="M1077">
        <v>11</v>
      </c>
      <c r="N1077">
        <v>-4475.09</v>
      </c>
      <c r="O1077" s="7">
        <v>-0.34949999999999998</v>
      </c>
      <c r="P1077" s="7">
        <v>0.1074</v>
      </c>
      <c r="Q1077" t="s">
        <v>31</v>
      </c>
    </row>
    <row r="1078" spans="1:17">
      <c r="A1078" t="s">
        <v>259</v>
      </c>
      <c r="B1078" t="s">
        <v>30</v>
      </c>
      <c r="C1078" s="6">
        <v>43651.54859953704</v>
      </c>
      <c r="D1078">
        <v>233.55</v>
      </c>
      <c r="E1078" s="6">
        <v>43651.61109953704</v>
      </c>
      <c r="F1078">
        <v>309.10000000000002</v>
      </c>
      <c r="G1078" s="7">
        <v>0.32350000000000001</v>
      </c>
      <c r="H1078">
        <v>-36439.43</v>
      </c>
      <c r="I1078" s="7">
        <v>-0.34670000000000001</v>
      </c>
      <c r="J1078">
        <v>450</v>
      </c>
      <c r="K1078">
        <v>105097.5</v>
      </c>
      <c r="L1078">
        <v>5180523.49</v>
      </c>
      <c r="M1078">
        <v>19</v>
      </c>
      <c r="N1078">
        <v>-1917.86</v>
      </c>
      <c r="O1078" s="7">
        <v>-0.32429999999999998</v>
      </c>
      <c r="P1078" s="7">
        <v>7.2400000000000006E-2</v>
      </c>
      <c r="Q1078" t="s">
        <v>31</v>
      </c>
    </row>
    <row r="1079" spans="1:17">
      <c r="A1079" t="s">
        <v>260</v>
      </c>
      <c r="B1079" t="s">
        <v>30</v>
      </c>
      <c r="C1079" s="6">
        <v>43651.61109953704</v>
      </c>
      <c r="D1079">
        <v>258.5</v>
      </c>
      <c r="E1079" s="6">
        <v>43654.388877314814</v>
      </c>
      <c r="F1079">
        <v>470.75</v>
      </c>
      <c r="G1079" s="7">
        <v>0.82110000000000005</v>
      </c>
      <c r="H1079">
        <v>-98794.13</v>
      </c>
      <c r="I1079" s="7">
        <v>-0.84930000000000005</v>
      </c>
      <c r="J1079">
        <v>450</v>
      </c>
      <c r="K1079">
        <v>116325</v>
      </c>
      <c r="L1079">
        <v>5081729.3600000003</v>
      </c>
      <c r="M1079">
        <v>14</v>
      </c>
      <c r="N1079">
        <v>-7056.72</v>
      </c>
      <c r="O1079" s="7">
        <v>-0.82110000000000005</v>
      </c>
      <c r="P1079" s="7">
        <v>0.25419999999999998</v>
      </c>
      <c r="Q1079" t="s">
        <v>31</v>
      </c>
    </row>
    <row r="1080" spans="1:17">
      <c r="A1080" t="s">
        <v>269</v>
      </c>
      <c r="B1080" t="s">
        <v>30</v>
      </c>
      <c r="C1080" s="6">
        <v>43654.388877314814</v>
      </c>
      <c r="D1080">
        <v>231.25</v>
      </c>
      <c r="E1080" s="6">
        <v>43655.590266203704</v>
      </c>
      <c r="F1080">
        <v>27.8</v>
      </c>
      <c r="G1080" s="7">
        <v>-0.87980000000000003</v>
      </c>
      <c r="H1080">
        <v>90386.77</v>
      </c>
      <c r="I1080" s="7">
        <v>0.86860000000000004</v>
      </c>
      <c r="J1080">
        <v>450</v>
      </c>
      <c r="K1080">
        <v>104062.5</v>
      </c>
      <c r="L1080">
        <v>5172116.1399999997</v>
      </c>
      <c r="M1080">
        <v>136</v>
      </c>
      <c r="N1080">
        <v>664.61</v>
      </c>
      <c r="O1080" s="7">
        <v>-0.39829999999999999</v>
      </c>
      <c r="P1080" s="7">
        <v>0.93100000000000005</v>
      </c>
      <c r="Q1080" t="s">
        <v>31</v>
      </c>
    </row>
    <row r="1081" spans="1:17">
      <c r="A1081" t="s">
        <v>239</v>
      </c>
      <c r="B1081" t="s">
        <v>30</v>
      </c>
      <c r="C1081" s="6">
        <v>43655.590266203704</v>
      </c>
      <c r="D1081">
        <v>137.1</v>
      </c>
      <c r="E1081" s="6">
        <v>43656.493043981478</v>
      </c>
      <c r="F1081">
        <v>161.44999999999999</v>
      </c>
      <c r="G1081" s="7">
        <v>0.17760000000000001</v>
      </c>
      <c r="H1081">
        <v>-14351.14</v>
      </c>
      <c r="I1081" s="7">
        <v>-0.19939999999999999</v>
      </c>
      <c r="J1081">
        <v>525</v>
      </c>
      <c r="K1081">
        <v>71977.5</v>
      </c>
      <c r="L1081">
        <v>5157765</v>
      </c>
      <c r="M1081">
        <v>50</v>
      </c>
      <c r="N1081">
        <v>-287.02</v>
      </c>
      <c r="O1081" s="7">
        <v>-0.35809999999999997</v>
      </c>
      <c r="P1081" s="7">
        <v>0.48359999999999997</v>
      </c>
      <c r="Q1081" t="s">
        <v>31</v>
      </c>
    </row>
    <row r="1082" spans="1:17">
      <c r="A1082" t="s">
        <v>240</v>
      </c>
      <c r="B1082" t="s">
        <v>30</v>
      </c>
      <c r="C1082" s="6">
        <v>43656.493043981478</v>
      </c>
      <c r="D1082">
        <v>135.19999999999999</v>
      </c>
      <c r="E1082" s="6">
        <v>43657.388877314814</v>
      </c>
      <c r="F1082">
        <v>182.65</v>
      </c>
      <c r="G1082" s="7">
        <v>0.35099999999999998</v>
      </c>
      <c r="H1082">
        <v>-26579.96</v>
      </c>
      <c r="I1082" s="7">
        <v>-0.3745</v>
      </c>
      <c r="J1082">
        <v>525</v>
      </c>
      <c r="K1082">
        <v>70980</v>
      </c>
      <c r="L1082">
        <v>5131185.04</v>
      </c>
      <c r="M1082">
        <v>48</v>
      </c>
      <c r="N1082">
        <v>-553.75</v>
      </c>
      <c r="O1082" s="7">
        <v>-0.35099999999999998</v>
      </c>
      <c r="P1082" s="7">
        <v>0.40639999999999998</v>
      </c>
      <c r="Q1082" t="s">
        <v>31</v>
      </c>
    </row>
    <row r="1083" spans="1:17">
      <c r="A1083" t="s">
        <v>717</v>
      </c>
      <c r="B1083" t="s">
        <v>30</v>
      </c>
      <c r="C1083" s="6">
        <v>43657.388877314814</v>
      </c>
      <c r="D1083">
        <v>217.5</v>
      </c>
      <c r="E1083" s="6">
        <v>43658.388877314814</v>
      </c>
      <c r="F1083">
        <v>176.5</v>
      </c>
      <c r="G1083" s="7">
        <v>-0.1885</v>
      </c>
      <c r="H1083">
        <v>19456.5</v>
      </c>
      <c r="I1083" s="7">
        <v>0.1704</v>
      </c>
      <c r="J1083">
        <v>525</v>
      </c>
      <c r="K1083">
        <v>114187.5</v>
      </c>
      <c r="L1083">
        <v>5150641.54</v>
      </c>
      <c r="M1083">
        <v>78</v>
      </c>
      <c r="N1083">
        <v>249.44</v>
      </c>
      <c r="O1083" s="7">
        <v>-0.13980000000000001</v>
      </c>
      <c r="P1083" s="7">
        <v>0.37469999999999998</v>
      </c>
      <c r="Q1083" t="s">
        <v>31</v>
      </c>
    </row>
    <row r="1084" spans="1:17">
      <c r="A1084" t="s">
        <v>277</v>
      </c>
      <c r="B1084" t="s">
        <v>30</v>
      </c>
      <c r="C1084" s="6">
        <v>43658.388877314814</v>
      </c>
      <c r="D1084">
        <v>222.25</v>
      </c>
      <c r="E1084" s="6">
        <v>43658.399293981478</v>
      </c>
      <c r="F1084">
        <v>230.05</v>
      </c>
      <c r="G1084" s="7">
        <v>3.5099999999999999E-2</v>
      </c>
      <c r="H1084">
        <v>-6469.58</v>
      </c>
      <c r="I1084" s="7">
        <v>-5.5399999999999998E-2</v>
      </c>
      <c r="J1084">
        <v>525</v>
      </c>
      <c r="K1084">
        <v>116681.25</v>
      </c>
      <c r="L1084">
        <v>5144171.96</v>
      </c>
      <c r="M1084">
        <v>4</v>
      </c>
      <c r="N1084">
        <v>-1617.39</v>
      </c>
      <c r="O1084" s="7">
        <v>-7.5600000000000001E-2</v>
      </c>
      <c r="P1084" s="7">
        <v>0.26879999999999998</v>
      </c>
      <c r="Q1084" t="s">
        <v>31</v>
      </c>
    </row>
    <row r="1085" spans="1:17">
      <c r="A1085" t="s">
        <v>272</v>
      </c>
      <c r="B1085" t="s">
        <v>30</v>
      </c>
      <c r="C1085" s="6">
        <v>43658.399293981478</v>
      </c>
      <c r="D1085">
        <v>187.6</v>
      </c>
      <c r="E1085" s="6">
        <v>43658.545127314814</v>
      </c>
      <c r="F1085">
        <v>197.9</v>
      </c>
      <c r="G1085" s="7">
        <v>5.4899999999999997E-2</v>
      </c>
      <c r="H1085">
        <v>-7431.38</v>
      </c>
      <c r="I1085" s="7">
        <v>-7.5499999999999998E-2</v>
      </c>
      <c r="J1085">
        <v>525</v>
      </c>
      <c r="K1085">
        <v>98490</v>
      </c>
      <c r="L1085">
        <v>5136740.59</v>
      </c>
      <c r="M1085">
        <v>43</v>
      </c>
      <c r="N1085">
        <v>-172.82</v>
      </c>
      <c r="O1085" s="7">
        <v>-5.4899999999999997E-2</v>
      </c>
      <c r="P1085" s="7">
        <v>0.21879999999999999</v>
      </c>
      <c r="Q1085" t="s">
        <v>31</v>
      </c>
    </row>
    <row r="1086" spans="1:17">
      <c r="A1086" t="s">
        <v>277</v>
      </c>
      <c r="B1086" t="s">
        <v>30</v>
      </c>
      <c r="C1086" s="6">
        <v>43658.545127314814</v>
      </c>
      <c r="D1086">
        <v>187.05</v>
      </c>
      <c r="E1086" s="6">
        <v>43658.621516203704</v>
      </c>
      <c r="F1086">
        <v>224</v>
      </c>
      <c r="G1086" s="7">
        <v>0.19750000000000001</v>
      </c>
      <c r="H1086">
        <v>-21556.76</v>
      </c>
      <c r="I1086" s="7">
        <v>-0.2195</v>
      </c>
      <c r="J1086">
        <v>525</v>
      </c>
      <c r="K1086">
        <v>98201.25</v>
      </c>
      <c r="L1086">
        <v>5115183.83</v>
      </c>
      <c r="M1086">
        <v>23</v>
      </c>
      <c r="N1086">
        <v>-937.25</v>
      </c>
      <c r="O1086" s="7">
        <v>-0.2243</v>
      </c>
      <c r="P1086" s="7">
        <v>0.2676</v>
      </c>
      <c r="Q1086" t="s">
        <v>31</v>
      </c>
    </row>
    <row r="1087" spans="1:17">
      <c r="A1087" t="s">
        <v>271</v>
      </c>
      <c r="B1087" t="s">
        <v>30</v>
      </c>
      <c r="C1087" s="6">
        <v>43658.621516203704</v>
      </c>
      <c r="D1087">
        <v>205.65</v>
      </c>
      <c r="E1087" s="6">
        <v>43662.388877314814</v>
      </c>
      <c r="F1087">
        <v>93.85</v>
      </c>
      <c r="G1087" s="7">
        <v>-0.54359999999999997</v>
      </c>
      <c r="H1087">
        <v>57122.63</v>
      </c>
      <c r="I1087" s="7">
        <v>0.52910000000000001</v>
      </c>
      <c r="J1087">
        <v>525</v>
      </c>
      <c r="K1087">
        <v>107966.25</v>
      </c>
      <c r="L1087">
        <v>5172306.45</v>
      </c>
      <c r="M1087">
        <v>88</v>
      </c>
      <c r="N1087">
        <v>649.12</v>
      </c>
      <c r="O1087" s="7">
        <v>-8.9700000000000002E-2</v>
      </c>
      <c r="P1087" s="7">
        <v>0.63039999999999996</v>
      </c>
      <c r="Q1087" t="s">
        <v>31</v>
      </c>
    </row>
    <row r="1088" spans="1:17">
      <c r="A1088" t="s">
        <v>237</v>
      </c>
      <c r="B1088" t="s">
        <v>30</v>
      </c>
      <c r="C1088" s="6">
        <v>43662.388877314814</v>
      </c>
      <c r="D1088">
        <v>145.19999999999999</v>
      </c>
      <c r="E1088" s="6">
        <v>43662.569432870368</v>
      </c>
      <c r="F1088">
        <v>92.85</v>
      </c>
      <c r="G1088" s="7">
        <v>-0.36049999999999999</v>
      </c>
      <c r="H1088">
        <v>26233.99</v>
      </c>
      <c r="I1088" s="7">
        <v>0.34410000000000002</v>
      </c>
      <c r="J1088">
        <v>525</v>
      </c>
      <c r="K1088">
        <v>76230</v>
      </c>
      <c r="L1088">
        <v>5198540.4400000004</v>
      </c>
      <c r="M1088">
        <v>53</v>
      </c>
      <c r="N1088">
        <v>494.98</v>
      </c>
      <c r="O1088" s="7">
        <v>-3.2399999999999998E-2</v>
      </c>
      <c r="P1088" s="7">
        <v>0.62019999999999997</v>
      </c>
      <c r="Q1088" t="s">
        <v>31</v>
      </c>
    </row>
    <row r="1089" spans="1:17">
      <c r="A1089" t="s">
        <v>240</v>
      </c>
      <c r="B1089" t="s">
        <v>30</v>
      </c>
      <c r="C1089" s="6">
        <v>43662.569432870368</v>
      </c>
      <c r="D1089">
        <v>135.80000000000001</v>
      </c>
      <c r="E1089" s="6">
        <v>43662.614571759259</v>
      </c>
      <c r="F1089">
        <v>199.15</v>
      </c>
      <c r="G1089" s="7">
        <v>0.46650000000000003</v>
      </c>
      <c r="H1089">
        <v>-35017.24</v>
      </c>
      <c r="I1089" s="7">
        <v>-0.49120000000000003</v>
      </c>
      <c r="J1089">
        <v>525</v>
      </c>
      <c r="K1089">
        <v>71295</v>
      </c>
      <c r="L1089">
        <v>5163523.2</v>
      </c>
      <c r="M1089">
        <v>14</v>
      </c>
      <c r="N1089">
        <v>-2501.23</v>
      </c>
      <c r="O1089" s="7">
        <v>-0.46650000000000003</v>
      </c>
      <c r="P1089" s="7">
        <v>0.1163</v>
      </c>
      <c r="Q1089" t="s">
        <v>31</v>
      </c>
    </row>
    <row r="1090" spans="1:17">
      <c r="A1090" t="s">
        <v>239</v>
      </c>
      <c r="B1090" t="s">
        <v>30</v>
      </c>
      <c r="C1090" s="6">
        <v>43662.614571759259</v>
      </c>
      <c r="D1090">
        <v>120.85</v>
      </c>
      <c r="E1090" s="6">
        <v>43663.559016203704</v>
      </c>
      <c r="F1090">
        <v>71.45</v>
      </c>
      <c r="G1090" s="7">
        <v>-0.4088</v>
      </c>
      <c r="H1090">
        <v>24925.42</v>
      </c>
      <c r="I1090" s="7">
        <v>0.39290000000000003</v>
      </c>
      <c r="J1090">
        <v>525</v>
      </c>
      <c r="K1090">
        <v>63446.25</v>
      </c>
      <c r="L1090">
        <v>5188448.63</v>
      </c>
      <c r="M1090">
        <v>62</v>
      </c>
      <c r="N1090">
        <v>402.02</v>
      </c>
      <c r="O1090" s="7">
        <v>-0.2288</v>
      </c>
      <c r="P1090" s="7">
        <v>0.62350000000000005</v>
      </c>
      <c r="Q1090" t="s">
        <v>31</v>
      </c>
    </row>
    <row r="1091" spans="1:17">
      <c r="A1091" t="s">
        <v>271</v>
      </c>
      <c r="B1091" t="s">
        <v>30</v>
      </c>
      <c r="C1091" s="6">
        <v>43663.559016203704</v>
      </c>
      <c r="D1091">
        <v>131.55000000000001</v>
      </c>
      <c r="E1091" s="6">
        <v>43663.621516203704</v>
      </c>
      <c r="F1091">
        <v>167.05</v>
      </c>
      <c r="G1091" s="7">
        <v>0.26989999999999997</v>
      </c>
      <c r="H1091">
        <v>-20205.150000000001</v>
      </c>
      <c r="I1091" s="7">
        <v>-0.29260000000000003</v>
      </c>
      <c r="J1091">
        <v>525</v>
      </c>
      <c r="K1091">
        <v>69063.75</v>
      </c>
      <c r="L1091">
        <v>5168243.4800000004</v>
      </c>
      <c r="M1091">
        <v>19</v>
      </c>
      <c r="N1091">
        <v>-1063.43</v>
      </c>
      <c r="O1091" s="7">
        <v>-0.33029999999999998</v>
      </c>
      <c r="P1091" s="7">
        <v>0.1106</v>
      </c>
      <c r="Q1091" t="s">
        <v>31</v>
      </c>
    </row>
    <row r="1092" spans="1:17">
      <c r="A1092" t="s">
        <v>258</v>
      </c>
      <c r="B1092" t="s">
        <v>30</v>
      </c>
      <c r="C1092" s="6">
        <v>43663.621516203704</v>
      </c>
      <c r="D1092">
        <v>119.6</v>
      </c>
      <c r="E1092" s="6">
        <v>43664.406238425923</v>
      </c>
      <c r="F1092">
        <v>154.25</v>
      </c>
      <c r="G1092" s="7">
        <v>0.28970000000000001</v>
      </c>
      <c r="H1092">
        <v>-19628.96</v>
      </c>
      <c r="I1092" s="7">
        <v>-0.31259999999999999</v>
      </c>
      <c r="J1092">
        <v>525</v>
      </c>
      <c r="K1092">
        <v>62790</v>
      </c>
      <c r="L1092">
        <v>5148614.51</v>
      </c>
      <c r="M1092">
        <v>16</v>
      </c>
      <c r="N1092">
        <v>-1226.81</v>
      </c>
      <c r="O1092" s="7">
        <v>-0.33779999999999999</v>
      </c>
      <c r="P1092" s="7">
        <v>0.12959999999999999</v>
      </c>
      <c r="Q1092" t="s">
        <v>31</v>
      </c>
    </row>
    <row r="1093" spans="1:17">
      <c r="A1093" t="s">
        <v>718</v>
      </c>
      <c r="B1093" t="s">
        <v>30</v>
      </c>
      <c r="C1093" s="6">
        <v>43664.465266203704</v>
      </c>
      <c r="D1093">
        <v>225.5</v>
      </c>
      <c r="E1093" s="6">
        <v>43665.388877314814</v>
      </c>
      <c r="F1093">
        <v>159.30000000000001</v>
      </c>
      <c r="G1093" s="7">
        <v>-0.29360000000000003</v>
      </c>
      <c r="H1093">
        <v>32734.799999999999</v>
      </c>
      <c r="I1093" s="7">
        <v>0.27650000000000002</v>
      </c>
      <c r="J1093">
        <v>525</v>
      </c>
      <c r="K1093">
        <v>118387.5</v>
      </c>
      <c r="L1093">
        <v>5181349.3099999996</v>
      </c>
      <c r="M1093">
        <v>56</v>
      </c>
      <c r="N1093">
        <v>584.54999999999995</v>
      </c>
      <c r="O1093" s="7">
        <v>-5.28E-2</v>
      </c>
      <c r="P1093" s="7">
        <v>0.42349999999999999</v>
      </c>
      <c r="Q1093" t="s">
        <v>31</v>
      </c>
    </row>
    <row r="1094" spans="1:17">
      <c r="A1094" t="s">
        <v>240</v>
      </c>
      <c r="B1094" t="s">
        <v>30</v>
      </c>
      <c r="C1094" s="6">
        <v>43665.388877314814</v>
      </c>
      <c r="D1094">
        <v>206</v>
      </c>
      <c r="E1094" s="6">
        <v>43669.562488425923</v>
      </c>
      <c r="F1094">
        <v>4.25</v>
      </c>
      <c r="G1094" s="7">
        <v>-0.97940000000000005</v>
      </c>
      <c r="H1094">
        <v>104814.94</v>
      </c>
      <c r="I1094" s="7">
        <v>0.96919999999999995</v>
      </c>
      <c r="J1094">
        <v>525</v>
      </c>
      <c r="K1094">
        <v>108150</v>
      </c>
      <c r="L1094">
        <v>5286164.25</v>
      </c>
      <c r="M1094">
        <v>205</v>
      </c>
      <c r="N1094">
        <v>511.29</v>
      </c>
      <c r="O1094" s="7">
        <v>-5.3400000000000003E-2</v>
      </c>
      <c r="P1094" s="7">
        <v>0.98029999999999995</v>
      </c>
      <c r="Q1094" t="s">
        <v>31</v>
      </c>
    </row>
    <row r="1095" spans="1:17">
      <c r="A1095" t="s">
        <v>228</v>
      </c>
      <c r="B1095" t="s">
        <v>30</v>
      </c>
      <c r="C1095" s="6">
        <v>43669.562488425923</v>
      </c>
      <c r="D1095">
        <v>130.19999999999999</v>
      </c>
      <c r="E1095" s="6">
        <v>43669.61109953704</v>
      </c>
      <c r="F1095">
        <v>203.85</v>
      </c>
      <c r="G1095" s="7">
        <v>0.56569999999999998</v>
      </c>
      <c r="H1095">
        <v>-40420.01</v>
      </c>
      <c r="I1095" s="7">
        <v>-0.59130000000000005</v>
      </c>
      <c r="J1095">
        <v>525</v>
      </c>
      <c r="K1095">
        <v>68355</v>
      </c>
      <c r="L1095">
        <v>5245744.24</v>
      </c>
      <c r="M1095">
        <v>15</v>
      </c>
      <c r="N1095">
        <v>-2694.67</v>
      </c>
      <c r="O1095" s="7">
        <v>-0.56569999999999998</v>
      </c>
      <c r="P1095" s="7">
        <v>0.30109999999999998</v>
      </c>
      <c r="Q1095" t="s">
        <v>31</v>
      </c>
    </row>
    <row r="1096" spans="1:17">
      <c r="A1096" t="s">
        <v>251</v>
      </c>
      <c r="B1096" t="s">
        <v>30</v>
      </c>
      <c r="C1096" s="6">
        <v>43670.399293981478</v>
      </c>
      <c r="D1096">
        <v>181.2</v>
      </c>
      <c r="E1096" s="6">
        <v>43670.565960648149</v>
      </c>
      <c r="F1096">
        <v>212.3</v>
      </c>
      <c r="G1096" s="7">
        <v>0.1716</v>
      </c>
      <c r="H1096">
        <v>-18393.38</v>
      </c>
      <c r="I1096" s="7">
        <v>-0.1933</v>
      </c>
      <c r="J1096">
        <v>525</v>
      </c>
      <c r="K1096">
        <v>95130</v>
      </c>
      <c r="L1096">
        <v>5227350.8600000003</v>
      </c>
      <c r="M1096">
        <v>49</v>
      </c>
      <c r="N1096">
        <v>-375.38</v>
      </c>
      <c r="O1096" s="7">
        <v>-0.39019999999999999</v>
      </c>
      <c r="P1096" s="7">
        <v>0.51770000000000005</v>
      </c>
      <c r="Q1096" t="s">
        <v>31</v>
      </c>
    </row>
    <row r="1097" spans="1:17">
      <c r="A1097" t="s">
        <v>250</v>
      </c>
      <c r="B1097" t="s">
        <v>30</v>
      </c>
      <c r="C1097" s="6">
        <v>43670.565960648149</v>
      </c>
      <c r="D1097">
        <v>95.85</v>
      </c>
      <c r="E1097" s="6">
        <v>43670.618043981478</v>
      </c>
      <c r="F1097">
        <v>181.55</v>
      </c>
      <c r="G1097" s="7">
        <v>0.89410000000000001</v>
      </c>
      <c r="H1097">
        <v>-46448.85</v>
      </c>
      <c r="I1097" s="7">
        <v>-0.92300000000000004</v>
      </c>
      <c r="J1097">
        <v>525</v>
      </c>
      <c r="K1097">
        <v>50321.25</v>
      </c>
      <c r="L1097">
        <v>5180902.01</v>
      </c>
      <c r="M1097">
        <v>16</v>
      </c>
      <c r="N1097">
        <v>-2903.05</v>
      </c>
      <c r="O1097" s="7">
        <v>-0.89410000000000001</v>
      </c>
      <c r="P1097" s="7">
        <v>9.2899999999999996E-2</v>
      </c>
      <c r="Q1097" t="s">
        <v>31</v>
      </c>
    </row>
    <row r="1098" spans="1:17">
      <c r="A1098" t="s">
        <v>251</v>
      </c>
      <c r="B1098" t="s">
        <v>30</v>
      </c>
      <c r="C1098" s="6">
        <v>43670.624988425923</v>
      </c>
      <c r="D1098">
        <v>90.35</v>
      </c>
      <c r="E1098" s="6">
        <v>43671.39234953704</v>
      </c>
      <c r="F1098">
        <v>145</v>
      </c>
      <c r="G1098" s="7">
        <v>0.60489999999999999</v>
      </c>
      <c r="H1098">
        <v>-29926.84</v>
      </c>
      <c r="I1098" s="7">
        <v>-0.63090000000000002</v>
      </c>
      <c r="J1098">
        <v>525</v>
      </c>
      <c r="K1098">
        <v>47433.75</v>
      </c>
      <c r="L1098">
        <v>5150975.18</v>
      </c>
      <c r="M1098">
        <v>11</v>
      </c>
      <c r="N1098">
        <v>-2720.62</v>
      </c>
      <c r="O1098" s="7">
        <v>-0.60489999999999999</v>
      </c>
      <c r="P1098" s="7">
        <v>0.34810000000000002</v>
      </c>
      <c r="Q1098" t="s">
        <v>31</v>
      </c>
    </row>
    <row r="1099" spans="1:17">
      <c r="A1099" t="s">
        <v>719</v>
      </c>
      <c r="B1099" t="s">
        <v>30</v>
      </c>
      <c r="C1099" s="6">
        <v>43671.39234953704</v>
      </c>
      <c r="D1099">
        <v>221.65</v>
      </c>
      <c r="E1099" s="6">
        <v>43671.510405092595</v>
      </c>
      <c r="F1099">
        <v>270.8</v>
      </c>
      <c r="G1099" s="7">
        <v>0.22170000000000001</v>
      </c>
      <c r="H1099">
        <v>-28389.11</v>
      </c>
      <c r="I1099" s="7">
        <v>-0.24399999999999999</v>
      </c>
      <c r="J1099">
        <v>525</v>
      </c>
      <c r="K1099">
        <v>116366.25</v>
      </c>
      <c r="L1099">
        <v>5122586.0599999996</v>
      </c>
      <c r="M1099">
        <v>35</v>
      </c>
      <c r="N1099">
        <v>-811.12</v>
      </c>
      <c r="O1099" s="7">
        <v>-0.22170000000000001</v>
      </c>
      <c r="P1099" s="7">
        <v>0.26190000000000002</v>
      </c>
      <c r="Q1099" t="s">
        <v>31</v>
      </c>
    </row>
    <row r="1100" spans="1:17">
      <c r="A1100" t="s">
        <v>720</v>
      </c>
      <c r="B1100" t="s">
        <v>30</v>
      </c>
      <c r="C1100" s="6">
        <v>43671.510405092595</v>
      </c>
      <c r="D1100">
        <v>253.85</v>
      </c>
      <c r="E1100" s="6">
        <v>43671.607627314814</v>
      </c>
      <c r="F1100">
        <v>326.35000000000002</v>
      </c>
      <c r="G1100" s="7">
        <v>0.28560000000000002</v>
      </c>
      <c r="H1100">
        <v>-41108.550000000003</v>
      </c>
      <c r="I1100" s="7">
        <v>-0.3085</v>
      </c>
      <c r="J1100">
        <v>525</v>
      </c>
      <c r="K1100">
        <v>133271.25</v>
      </c>
      <c r="L1100">
        <v>5081477.51</v>
      </c>
      <c r="M1100">
        <v>29</v>
      </c>
      <c r="N1100">
        <v>-1417.54</v>
      </c>
      <c r="O1100" s="7">
        <v>-0.28560000000000002</v>
      </c>
      <c r="P1100" s="7">
        <v>5.8900000000000001E-2</v>
      </c>
      <c r="Q1100" t="s">
        <v>31</v>
      </c>
    </row>
    <row r="1101" spans="1:17">
      <c r="A1101" t="s">
        <v>719</v>
      </c>
      <c r="B1101" t="s">
        <v>30</v>
      </c>
      <c r="C1101" s="6">
        <v>43671.607627314814</v>
      </c>
      <c r="D1101">
        <v>191.2</v>
      </c>
      <c r="E1101" s="6">
        <v>43672.388877314814</v>
      </c>
      <c r="F1101">
        <v>256.64999999999998</v>
      </c>
      <c r="G1101" s="7">
        <v>0.34229999999999999</v>
      </c>
      <c r="H1101">
        <v>-36712.46</v>
      </c>
      <c r="I1101" s="7">
        <v>-0.36570000000000003</v>
      </c>
      <c r="J1101">
        <v>525</v>
      </c>
      <c r="K1101">
        <v>100380</v>
      </c>
      <c r="L1101">
        <v>5044765.05</v>
      </c>
      <c r="M1101">
        <v>15</v>
      </c>
      <c r="N1101">
        <v>-2447.5</v>
      </c>
      <c r="O1101" s="7">
        <v>-0.34229999999999999</v>
      </c>
      <c r="P1101" s="7">
        <v>8.5500000000000007E-2</v>
      </c>
      <c r="Q1101" t="s">
        <v>31</v>
      </c>
    </row>
    <row r="1102" spans="1:17">
      <c r="A1102" t="s">
        <v>249</v>
      </c>
      <c r="B1102" t="s">
        <v>30</v>
      </c>
      <c r="C1102" s="6">
        <v>43672.388877314814</v>
      </c>
      <c r="D1102">
        <v>213.55</v>
      </c>
      <c r="E1102" s="6">
        <v>43675.479155092595</v>
      </c>
      <c r="F1102">
        <v>82.8</v>
      </c>
      <c r="G1102" s="7">
        <v>-0.61229999999999996</v>
      </c>
      <c r="H1102">
        <v>67087.91</v>
      </c>
      <c r="I1102" s="7">
        <v>0.59840000000000004</v>
      </c>
      <c r="J1102">
        <v>525</v>
      </c>
      <c r="K1102">
        <v>112113.75</v>
      </c>
      <c r="L1102">
        <v>5111852.96</v>
      </c>
      <c r="M1102">
        <v>104</v>
      </c>
      <c r="N1102">
        <v>645.08000000000004</v>
      </c>
      <c r="O1102" s="7">
        <v>-5.6399999999999999E-2</v>
      </c>
      <c r="P1102" s="7">
        <v>0.81269999999999998</v>
      </c>
      <c r="Q1102" t="s">
        <v>31</v>
      </c>
    </row>
    <row r="1103" spans="1:17">
      <c r="A1103" t="s">
        <v>278</v>
      </c>
      <c r="B1103" t="s">
        <v>30</v>
      </c>
      <c r="C1103" s="6">
        <v>43675.479155092595</v>
      </c>
      <c r="D1103">
        <v>175.45</v>
      </c>
      <c r="E1103" s="6">
        <v>43676.388877314814</v>
      </c>
      <c r="F1103">
        <v>248</v>
      </c>
      <c r="G1103" s="7">
        <v>0.41349999999999998</v>
      </c>
      <c r="H1103">
        <v>-40311.86</v>
      </c>
      <c r="I1103" s="7">
        <v>-0.43759999999999999</v>
      </c>
      <c r="J1103">
        <v>525</v>
      </c>
      <c r="K1103">
        <v>92111.25</v>
      </c>
      <c r="L1103">
        <v>5071541.0999999996</v>
      </c>
      <c r="M1103">
        <v>52</v>
      </c>
      <c r="N1103">
        <v>-775.23</v>
      </c>
      <c r="O1103" s="7">
        <v>-0.41349999999999998</v>
      </c>
      <c r="P1103" s="7">
        <v>0.37190000000000001</v>
      </c>
      <c r="Q1103" t="s">
        <v>31</v>
      </c>
    </row>
    <row r="1104" spans="1:17">
      <c r="A1104" t="s">
        <v>279</v>
      </c>
      <c r="B1104" t="s">
        <v>30</v>
      </c>
      <c r="C1104" s="6">
        <v>43676.388877314814</v>
      </c>
      <c r="D1104">
        <v>185.2</v>
      </c>
      <c r="E1104" s="6">
        <v>43676.493043981478</v>
      </c>
      <c r="F1104">
        <v>288.60000000000002</v>
      </c>
      <c r="G1104" s="7">
        <v>0.55830000000000002</v>
      </c>
      <c r="H1104">
        <v>-56772.45</v>
      </c>
      <c r="I1104" s="7">
        <v>-0.58389999999999997</v>
      </c>
      <c r="J1104">
        <v>525</v>
      </c>
      <c r="K1104">
        <v>97230</v>
      </c>
      <c r="L1104">
        <v>5014768.6500000004</v>
      </c>
      <c r="M1104">
        <v>31</v>
      </c>
      <c r="N1104">
        <v>-1831.37</v>
      </c>
      <c r="O1104" s="7">
        <v>-0.57130000000000003</v>
      </c>
      <c r="P1104" s="7">
        <v>0.15229999999999999</v>
      </c>
      <c r="Q1104" t="s">
        <v>31</v>
      </c>
    </row>
    <row r="1105" spans="1:17">
      <c r="A1105" t="s">
        <v>278</v>
      </c>
      <c r="B1105" t="s">
        <v>30</v>
      </c>
      <c r="C1105" s="6">
        <v>43676.493043981478</v>
      </c>
      <c r="D1105">
        <v>146.4</v>
      </c>
      <c r="E1105" s="6">
        <v>43677.600682870368</v>
      </c>
      <c r="F1105">
        <v>18.75</v>
      </c>
      <c r="G1105" s="7">
        <v>-0.87190000000000001</v>
      </c>
      <c r="H1105">
        <v>66149.210000000006</v>
      </c>
      <c r="I1105" s="7">
        <v>0.86060000000000003</v>
      </c>
      <c r="J1105">
        <v>525</v>
      </c>
      <c r="K1105">
        <v>76860</v>
      </c>
      <c r="L1105">
        <v>5080917.8600000003</v>
      </c>
      <c r="M1105">
        <v>109</v>
      </c>
      <c r="N1105">
        <v>606.87</v>
      </c>
      <c r="O1105" s="7">
        <v>-0.25990000000000002</v>
      </c>
      <c r="P1105" s="7">
        <v>0.95179999999999998</v>
      </c>
      <c r="Q1105" t="s">
        <v>31</v>
      </c>
    </row>
    <row r="1106" spans="1:17">
      <c r="A1106" t="s">
        <v>254</v>
      </c>
      <c r="B1106" t="s">
        <v>30</v>
      </c>
      <c r="C1106" s="6">
        <v>43677.600682870368</v>
      </c>
      <c r="D1106">
        <v>156.19999999999999</v>
      </c>
      <c r="E1106" s="6">
        <v>43678.427071759259</v>
      </c>
      <c r="F1106">
        <v>219</v>
      </c>
      <c r="G1106" s="7">
        <v>0.40200000000000002</v>
      </c>
      <c r="H1106">
        <v>-34939.800000000003</v>
      </c>
      <c r="I1106" s="7">
        <v>-0.42609999999999998</v>
      </c>
      <c r="J1106">
        <v>525</v>
      </c>
      <c r="K1106">
        <v>82005</v>
      </c>
      <c r="L1106">
        <v>5045978.0599999996</v>
      </c>
      <c r="M1106">
        <v>28</v>
      </c>
      <c r="N1106">
        <v>-1247.8499999999999</v>
      </c>
      <c r="O1106" s="7">
        <v>-0.60370000000000001</v>
      </c>
      <c r="P1106" s="7">
        <v>0.40970000000000001</v>
      </c>
      <c r="Q1106" t="s">
        <v>31</v>
      </c>
    </row>
    <row r="1107" spans="1:17">
      <c r="A1107" t="s">
        <v>721</v>
      </c>
      <c r="B1107" t="s">
        <v>30</v>
      </c>
      <c r="C1107" s="6">
        <v>43678.427071759259</v>
      </c>
      <c r="D1107">
        <v>297.2</v>
      </c>
      <c r="E1107" s="6">
        <v>43679.388877314814</v>
      </c>
      <c r="F1107">
        <v>101.05</v>
      </c>
      <c r="G1107" s="7">
        <v>-0.66</v>
      </c>
      <c r="H1107">
        <v>100887.94</v>
      </c>
      <c r="I1107" s="7">
        <v>0.64659999999999995</v>
      </c>
      <c r="J1107">
        <v>525</v>
      </c>
      <c r="K1107">
        <v>156030</v>
      </c>
      <c r="L1107">
        <v>5146866</v>
      </c>
      <c r="M1107">
        <v>67</v>
      </c>
      <c r="N1107">
        <v>1505.79</v>
      </c>
      <c r="O1107" s="7">
        <v>-2.3199999999999998E-2</v>
      </c>
      <c r="P1107" s="7">
        <v>0.67330000000000001</v>
      </c>
      <c r="Q1107" t="s">
        <v>31</v>
      </c>
    </row>
    <row r="1108" spans="1:17">
      <c r="A1108" t="s">
        <v>281</v>
      </c>
      <c r="B1108" t="s">
        <v>30</v>
      </c>
      <c r="C1108" s="6">
        <v>43679.388877314814</v>
      </c>
      <c r="D1108">
        <v>347.1</v>
      </c>
      <c r="E1108" s="6">
        <v>43679.600682870368</v>
      </c>
      <c r="F1108">
        <v>521.1</v>
      </c>
      <c r="G1108" s="7">
        <v>0.50129999999999997</v>
      </c>
      <c r="H1108">
        <v>-95908.05</v>
      </c>
      <c r="I1108" s="7">
        <v>-0.52629999999999999</v>
      </c>
      <c r="J1108">
        <v>525</v>
      </c>
      <c r="K1108">
        <v>182227.5</v>
      </c>
      <c r="L1108">
        <v>5050957.95</v>
      </c>
      <c r="M1108">
        <v>62</v>
      </c>
      <c r="N1108">
        <v>-1546.9</v>
      </c>
      <c r="O1108" s="7">
        <v>-0.75970000000000004</v>
      </c>
      <c r="P1108" s="7">
        <v>0.26169999999999999</v>
      </c>
      <c r="Q1108" t="s">
        <v>31</v>
      </c>
    </row>
    <row r="1109" spans="1:17">
      <c r="A1109" t="s">
        <v>213</v>
      </c>
      <c r="B1109" t="s">
        <v>30</v>
      </c>
      <c r="C1109" s="6">
        <v>43679.618043981478</v>
      </c>
      <c r="D1109">
        <v>270.39999999999998</v>
      </c>
      <c r="E1109" s="6">
        <v>43682.388877314814</v>
      </c>
      <c r="F1109">
        <v>515.4</v>
      </c>
      <c r="G1109" s="7">
        <v>0.90610000000000002</v>
      </c>
      <c r="H1109">
        <v>-132750.45000000001</v>
      </c>
      <c r="I1109" s="7">
        <v>-0.93510000000000004</v>
      </c>
      <c r="J1109">
        <v>525</v>
      </c>
      <c r="K1109">
        <v>141960</v>
      </c>
      <c r="L1109">
        <v>4918207.5</v>
      </c>
      <c r="M1109">
        <v>12</v>
      </c>
      <c r="N1109">
        <v>-11062.54</v>
      </c>
      <c r="O1109" s="7">
        <v>-0.90610000000000002</v>
      </c>
      <c r="P1109" s="7">
        <v>0.14940000000000001</v>
      </c>
      <c r="Q1109" t="s">
        <v>31</v>
      </c>
    </row>
    <row r="1110" spans="1:17">
      <c r="A1110" t="s">
        <v>206</v>
      </c>
      <c r="B1110" t="s">
        <v>30</v>
      </c>
      <c r="C1110" s="6">
        <v>43682.388877314814</v>
      </c>
      <c r="D1110">
        <v>339.15</v>
      </c>
      <c r="E1110" s="6">
        <v>43683.503460648149</v>
      </c>
      <c r="F1110">
        <v>336.55</v>
      </c>
      <c r="G1110" s="7">
        <v>-7.7000000000000002E-3</v>
      </c>
      <c r="H1110">
        <v>-2182.4299999999998</v>
      </c>
      <c r="I1110" s="7">
        <v>-1.23E-2</v>
      </c>
      <c r="J1110">
        <v>525</v>
      </c>
      <c r="K1110">
        <v>178053.75</v>
      </c>
      <c r="L1110">
        <v>4916025.08</v>
      </c>
      <c r="M1110">
        <v>111</v>
      </c>
      <c r="N1110">
        <v>-19.66</v>
      </c>
      <c r="O1110" s="7">
        <v>-0.27079999999999999</v>
      </c>
      <c r="P1110" s="7">
        <v>0.4672</v>
      </c>
      <c r="Q1110" t="s">
        <v>31</v>
      </c>
    </row>
    <row r="1111" spans="1:17">
      <c r="A1111" t="s">
        <v>216</v>
      </c>
      <c r="B1111" t="s">
        <v>30</v>
      </c>
      <c r="C1111" s="6">
        <v>43683.534710648149</v>
      </c>
      <c r="D1111">
        <v>252.45</v>
      </c>
      <c r="E1111" s="6">
        <v>43684.572905092595</v>
      </c>
      <c r="F1111">
        <v>255.35</v>
      </c>
      <c r="G1111" s="7">
        <v>1.15E-2</v>
      </c>
      <c r="H1111">
        <v>-4188.45</v>
      </c>
      <c r="I1111" s="7">
        <v>-3.1600000000000003E-2</v>
      </c>
      <c r="J1111">
        <v>525</v>
      </c>
      <c r="K1111">
        <v>132536.25</v>
      </c>
      <c r="L1111">
        <v>4911836.63</v>
      </c>
      <c r="M1111">
        <v>89</v>
      </c>
      <c r="N1111">
        <v>-47.06</v>
      </c>
      <c r="O1111" s="7">
        <v>-0.17649999999999999</v>
      </c>
      <c r="P1111" s="7">
        <v>0.58169999999999999</v>
      </c>
      <c r="Q1111" t="s">
        <v>31</v>
      </c>
    </row>
    <row r="1112" spans="1:17">
      <c r="A1112" t="s">
        <v>210</v>
      </c>
      <c r="B1112" t="s">
        <v>30</v>
      </c>
      <c r="C1112" s="6">
        <v>43684.572905092595</v>
      </c>
      <c r="D1112">
        <v>138.6</v>
      </c>
      <c r="E1112" s="6">
        <v>43685.569432870368</v>
      </c>
      <c r="F1112">
        <v>31.4</v>
      </c>
      <c r="G1112" s="7">
        <v>-0.77339999999999998</v>
      </c>
      <c r="H1112">
        <v>55387.5</v>
      </c>
      <c r="I1112" s="7">
        <v>0.76119999999999999</v>
      </c>
      <c r="J1112">
        <v>525</v>
      </c>
      <c r="K1112">
        <v>72765</v>
      </c>
      <c r="L1112">
        <v>4967224.13</v>
      </c>
      <c r="M1112">
        <v>77</v>
      </c>
      <c r="N1112">
        <v>719.32</v>
      </c>
      <c r="O1112" s="7">
        <v>-0.61619999999999997</v>
      </c>
      <c r="P1112" s="7">
        <v>0.94189999999999996</v>
      </c>
      <c r="Q1112" t="s">
        <v>31</v>
      </c>
    </row>
    <row r="1113" spans="1:17">
      <c r="A1113" t="s">
        <v>722</v>
      </c>
      <c r="B1113" t="s">
        <v>30</v>
      </c>
      <c r="C1113" s="6">
        <v>43685.569432870368</v>
      </c>
      <c r="D1113">
        <v>243.75</v>
      </c>
      <c r="E1113" s="6">
        <v>43686.388877314814</v>
      </c>
      <c r="F1113">
        <v>78.400000000000006</v>
      </c>
      <c r="G1113" s="7">
        <v>-0.6784</v>
      </c>
      <c r="H1113">
        <v>85117.46</v>
      </c>
      <c r="I1113" s="7">
        <v>0.66510000000000002</v>
      </c>
      <c r="J1113">
        <v>525</v>
      </c>
      <c r="K1113">
        <v>127968.75</v>
      </c>
      <c r="L1113">
        <v>5052341.59</v>
      </c>
      <c r="M1113">
        <v>26</v>
      </c>
      <c r="N1113">
        <v>3273.75</v>
      </c>
      <c r="O1113" s="7">
        <v>-0.33739999999999998</v>
      </c>
      <c r="P1113" s="7">
        <v>0.74319999999999997</v>
      </c>
      <c r="Q1113" t="s">
        <v>31</v>
      </c>
    </row>
    <row r="1114" spans="1:17">
      <c r="A1114" t="s">
        <v>282</v>
      </c>
      <c r="B1114" t="s">
        <v>30</v>
      </c>
      <c r="C1114" s="6">
        <v>43686.388877314814</v>
      </c>
      <c r="D1114">
        <v>293.2</v>
      </c>
      <c r="E1114" s="6">
        <v>43690.388877314814</v>
      </c>
      <c r="F1114">
        <v>302.45</v>
      </c>
      <c r="G1114" s="7">
        <v>3.15E-2</v>
      </c>
      <c r="H1114">
        <v>-7983.41</v>
      </c>
      <c r="I1114" s="7">
        <v>-5.1900000000000002E-2</v>
      </c>
      <c r="J1114">
        <v>525</v>
      </c>
      <c r="K1114">
        <v>153930</v>
      </c>
      <c r="L1114">
        <v>5044358.18</v>
      </c>
      <c r="M1114">
        <v>78</v>
      </c>
      <c r="N1114">
        <v>-102.35</v>
      </c>
      <c r="O1114" s="7">
        <v>-0.15939999999999999</v>
      </c>
      <c r="P1114" s="7">
        <v>0.44490000000000002</v>
      </c>
      <c r="Q1114" t="s">
        <v>31</v>
      </c>
    </row>
    <row r="1115" spans="1:17">
      <c r="A1115" t="s">
        <v>281</v>
      </c>
      <c r="B1115" t="s">
        <v>30</v>
      </c>
      <c r="C1115" s="6">
        <v>43690.388877314814</v>
      </c>
      <c r="D1115">
        <v>216.95</v>
      </c>
      <c r="E1115" s="6">
        <v>43691.447905092595</v>
      </c>
      <c r="F1115">
        <v>71.150000000000006</v>
      </c>
      <c r="G1115" s="7">
        <v>-0.67200000000000004</v>
      </c>
      <c r="H1115">
        <v>75032.47</v>
      </c>
      <c r="I1115" s="7">
        <v>0.65880000000000005</v>
      </c>
      <c r="J1115">
        <v>525</v>
      </c>
      <c r="K1115">
        <v>113898.75</v>
      </c>
      <c r="L1115">
        <v>5119390.6500000004</v>
      </c>
      <c r="M1115">
        <v>95</v>
      </c>
      <c r="N1115">
        <v>789.82</v>
      </c>
      <c r="O1115" s="7">
        <v>-0.48470000000000002</v>
      </c>
      <c r="P1115" s="7">
        <v>0.91910000000000003</v>
      </c>
      <c r="Q1115" t="s">
        <v>31</v>
      </c>
    </row>
    <row r="1116" spans="1:17">
      <c r="A1116" t="s">
        <v>684</v>
      </c>
      <c r="B1116" t="s">
        <v>30</v>
      </c>
      <c r="C1116" s="6">
        <v>43691.447905092595</v>
      </c>
      <c r="D1116">
        <v>263</v>
      </c>
      <c r="E1116" s="6">
        <v>43693.388877314814</v>
      </c>
      <c r="F1116">
        <v>401.35</v>
      </c>
      <c r="G1116" s="7">
        <v>0.52600000000000002</v>
      </c>
      <c r="H1116">
        <v>-76121.59</v>
      </c>
      <c r="I1116" s="7">
        <v>-0.55130000000000001</v>
      </c>
      <c r="J1116">
        <v>525</v>
      </c>
      <c r="K1116">
        <v>138075</v>
      </c>
      <c r="L1116">
        <v>5043269.0599999996</v>
      </c>
      <c r="M1116">
        <v>61</v>
      </c>
      <c r="N1116">
        <v>-1247.8900000000001</v>
      </c>
      <c r="O1116" s="7">
        <v>-0.52600000000000002</v>
      </c>
      <c r="P1116" s="7">
        <v>0.15590000000000001</v>
      </c>
      <c r="Q1116" t="s">
        <v>31</v>
      </c>
    </row>
    <row r="1117" spans="1:17">
      <c r="A1117" t="s">
        <v>217</v>
      </c>
      <c r="B1117" t="s">
        <v>30</v>
      </c>
      <c r="C1117" s="6">
        <v>43693.388877314814</v>
      </c>
      <c r="D1117">
        <v>279.5</v>
      </c>
      <c r="E1117" s="6">
        <v>43693.468738425923</v>
      </c>
      <c r="F1117">
        <v>378</v>
      </c>
      <c r="G1117" s="7">
        <v>0.35239999999999999</v>
      </c>
      <c r="H1117">
        <v>-55164.38</v>
      </c>
      <c r="I1117" s="7">
        <v>-0.37590000000000001</v>
      </c>
      <c r="J1117">
        <v>525</v>
      </c>
      <c r="K1117">
        <v>146737.5</v>
      </c>
      <c r="L1117">
        <v>4988104.6900000004</v>
      </c>
      <c r="M1117">
        <v>24</v>
      </c>
      <c r="N1117">
        <v>-2298.52</v>
      </c>
      <c r="O1117" s="7">
        <v>-0.35239999999999999</v>
      </c>
      <c r="P1117" s="7">
        <v>0.14990000000000001</v>
      </c>
      <c r="Q1117" t="s">
        <v>31</v>
      </c>
    </row>
    <row r="1118" spans="1:17">
      <c r="A1118" t="s">
        <v>216</v>
      </c>
      <c r="B1118" t="s">
        <v>30</v>
      </c>
      <c r="C1118" s="6">
        <v>43693.468738425923</v>
      </c>
      <c r="D1118">
        <v>274.64999999999998</v>
      </c>
      <c r="E1118" s="6">
        <v>43696.604155092595</v>
      </c>
      <c r="F1118">
        <v>156.19999999999999</v>
      </c>
      <c r="G1118" s="7">
        <v>-0.43130000000000002</v>
      </c>
      <c r="H1118">
        <v>59924.29</v>
      </c>
      <c r="I1118" s="7">
        <v>0.41560000000000002</v>
      </c>
      <c r="J1118">
        <v>525</v>
      </c>
      <c r="K1118">
        <v>144191.25</v>
      </c>
      <c r="L1118">
        <v>5048028.9800000004</v>
      </c>
      <c r="M1118">
        <v>117</v>
      </c>
      <c r="N1118">
        <v>512.16999999999996</v>
      </c>
      <c r="O1118" s="7">
        <v>-8.0799999999999997E-2</v>
      </c>
      <c r="P1118" s="7">
        <v>0.67210000000000003</v>
      </c>
      <c r="Q1118" t="s">
        <v>31</v>
      </c>
    </row>
    <row r="1119" spans="1:17">
      <c r="A1119" t="s">
        <v>214</v>
      </c>
      <c r="B1119" t="s">
        <v>30</v>
      </c>
      <c r="C1119" s="6">
        <v>43696.604155092595</v>
      </c>
      <c r="D1119">
        <v>224.3</v>
      </c>
      <c r="E1119" s="6">
        <v>43698.416655092595</v>
      </c>
      <c r="F1119">
        <v>89.5</v>
      </c>
      <c r="G1119" s="7">
        <v>-0.60099999999999998</v>
      </c>
      <c r="H1119">
        <v>69122.55</v>
      </c>
      <c r="I1119" s="7">
        <v>0.58699999999999997</v>
      </c>
      <c r="J1119">
        <v>525</v>
      </c>
      <c r="K1119">
        <v>117757.5</v>
      </c>
      <c r="L1119">
        <v>5117151.53</v>
      </c>
      <c r="M1119">
        <v>101</v>
      </c>
      <c r="N1119">
        <v>684.38</v>
      </c>
      <c r="O1119" s="7">
        <v>-0.20369999999999999</v>
      </c>
      <c r="P1119" s="7">
        <v>0.75480000000000003</v>
      </c>
      <c r="Q1119" t="s">
        <v>31</v>
      </c>
    </row>
    <row r="1120" spans="1:17">
      <c r="A1120" t="s">
        <v>216</v>
      </c>
      <c r="B1120" t="s">
        <v>30</v>
      </c>
      <c r="C1120" s="6">
        <v>43698.416655092595</v>
      </c>
      <c r="D1120">
        <v>167.05</v>
      </c>
      <c r="E1120" s="6">
        <v>43698.503460648149</v>
      </c>
      <c r="F1120">
        <v>216.9</v>
      </c>
      <c r="G1120" s="7">
        <v>0.2984</v>
      </c>
      <c r="H1120">
        <v>-28186.99</v>
      </c>
      <c r="I1120" s="7">
        <v>-0.32140000000000002</v>
      </c>
      <c r="J1120">
        <v>525</v>
      </c>
      <c r="K1120">
        <v>87701.25</v>
      </c>
      <c r="L1120">
        <v>5088964.54</v>
      </c>
      <c r="M1120">
        <v>26</v>
      </c>
      <c r="N1120">
        <v>-1084.1099999999999</v>
      </c>
      <c r="O1120" s="7">
        <v>-0.2984</v>
      </c>
      <c r="P1120" s="7">
        <v>0.25769999999999998</v>
      </c>
      <c r="Q1120" t="s">
        <v>31</v>
      </c>
    </row>
    <row r="1121" spans="1:17">
      <c r="A1121" t="s">
        <v>210</v>
      </c>
      <c r="B1121" t="s">
        <v>30</v>
      </c>
      <c r="C1121" s="6">
        <v>43698.503460648149</v>
      </c>
      <c r="D1121">
        <v>155</v>
      </c>
      <c r="E1121" s="6">
        <v>43699.645821759259</v>
      </c>
      <c r="F1121">
        <v>0.05</v>
      </c>
      <c r="G1121" s="7">
        <v>-0.99970000000000003</v>
      </c>
      <c r="H1121">
        <v>80534.740000000005</v>
      </c>
      <c r="I1121" s="7">
        <v>0.98970000000000002</v>
      </c>
      <c r="J1121">
        <v>525</v>
      </c>
      <c r="K1121">
        <v>81375</v>
      </c>
      <c r="L1121">
        <v>5169499.28</v>
      </c>
      <c r="M1121">
        <v>119</v>
      </c>
      <c r="N1121">
        <v>676.76</v>
      </c>
      <c r="O1121" s="7">
        <v>-0.14349999999999999</v>
      </c>
      <c r="P1121" s="7">
        <v>0.99970000000000003</v>
      </c>
      <c r="Q1121" t="s">
        <v>31</v>
      </c>
    </row>
    <row r="1122" spans="1:17">
      <c r="A1122" t="s">
        <v>197</v>
      </c>
      <c r="B1122" t="s">
        <v>30</v>
      </c>
      <c r="C1122" s="6">
        <v>43700.388877314814</v>
      </c>
      <c r="D1122">
        <v>317.25</v>
      </c>
      <c r="E1122" s="6">
        <v>43703.510405092595</v>
      </c>
      <c r="F1122">
        <v>689.5</v>
      </c>
      <c r="G1122" s="7">
        <v>1.1734</v>
      </c>
      <c r="H1122">
        <v>-229390.5</v>
      </c>
      <c r="I1122" s="7">
        <v>-1.2051000000000001</v>
      </c>
      <c r="J1122">
        <v>600</v>
      </c>
      <c r="K1122">
        <v>190350</v>
      </c>
      <c r="L1122">
        <v>4940108.78</v>
      </c>
      <c r="M1122">
        <v>113</v>
      </c>
      <c r="N1122">
        <v>-2030</v>
      </c>
      <c r="O1122" s="7">
        <v>-2.2645</v>
      </c>
      <c r="P1122" s="7">
        <v>0.1037</v>
      </c>
      <c r="Q1122" t="s">
        <v>31</v>
      </c>
    </row>
    <row r="1123" spans="1:17">
      <c r="A1123" t="s">
        <v>186</v>
      </c>
      <c r="B1123" t="s">
        <v>30</v>
      </c>
      <c r="C1123" s="6">
        <v>43703.513877314814</v>
      </c>
      <c r="D1123">
        <v>238.65</v>
      </c>
      <c r="E1123" s="6">
        <v>43703.520821759259</v>
      </c>
      <c r="F1123">
        <v>296.05</v>
      </c>
      <c r="G1123" s="7">
        <v>0.24049999999999999</v>
      </c>
      <c r="H1123">
        <v>-32942.18</v>
      </c>
      <c r="I1123" s="7">
        <v>-0.26290000000000002</v>
      </c>
      <c r="J1123">
        <v>525</v>
      </c>
      <c r="K1123">
        <v>125291.25</v>
      </c>
      <c r="L1123">
        <v>4907166.5999999996</v>
      </c>
      <c r="M1123">
        <v>3</v>
      </c>
      <c r="N1123">
        <v>-10980.73</v>
      </c>
      <c r="O1123" s="7">
        <v>-0.24049999999999999</v>
      </c>
      <c r="P1123" s="7">
        <v>7.4200000000000002E-2</v>
      </c>
      <c r="Q1123" t="s">
        <v>31</v>
      </c>
    </row>
    <row r="1124" spans="1:17">
      <c r="A1124" t="s">
        <v>188</v>
      </c>
      <c r="B1124" t="s">
        <v>30</v>
      </c>
      <c r="C1124" s="6">
        <v>43703.520821759259</v>
      </c>
      <c r="D1124">
        <v>276.45</v>
      </c>
      <c r="E1124" s="6">
        <v>43705.406238425923</v>
      </c>
      <c r="F1124">
        <v>49.65</v>
      </c>
      <c r="G1124" s="7">
        <v>-0.82040000000000002</v>
      </c>
      <c r="H1124">
        <v>117357.97</v>
      </c>
      <c r="I1124" s="7">
        <v>0.80859999999999999</v>
      </c>
      <c r="J1124">
        <v>525</v>
      </c>
      <c r="K1124">
        <v>145136.25</v>
      </c>
      <c r="L1124">
        <v>5024524.58</v>
      </c>
      <c r="M1124">
        <v>122</v>
      </c>
      <c r="N1124">
        <v>961.95</v>
      </c>
      <c r="O1124" s="7">
        <v>-0.28870000000000001</v>
      </c>
      <c r="P1124" s="7">
        <v>0.85419999999999996</v>
      </c>
      <c r="Q1124" t="s">
        <v>31</v>
      </c>
    </row>
    <row r="1125" spans="1:17">
      <c r="A1125" t="s">
        <v>212</v>
      </c>
      <c r="B1125" t="s">
        <v>30</v>
      </c>
      <c r="C1125" s="6">
        <v>43705.406238425923</v>
      </c>
      <c r="D1125">
        <v>183.8</v>
      </c>
      <c r="E1125" s="6">
        <v>43706.645821759259</v>
      </c>
      <c r="F1125">
        <v>0.05</v>
      </c>
      <c r="G1125" s="7">
        <v>-0.99970000000000003</v>
      </c>
      <c r="H1125">
        <v>95503.54</v>
      </c>
      <c r="I1125" s="7">
        <v>0.98970000000000002</v>
      </c>
      <c r="J1125">
        <v>525</v>
      </c>
      <c r="K1125">
        <v>96495</v>
      </c>
      <c r="L1125">
        <v>5120028.1100000003</v>
      </c>
      <c r="M1125">
        <v>147</v>
      </c>
      <c r="N1125">
        <v>649.67999999999995</v>
      </c>
      <c r="O1125" s="7">
        <v>-9.1899999999999996E-2</v>
      </c>
      <c r="P1125" s="7">
        <v>0.99970000000000003</v>
      </c>
      <c r="Q1125" t="s">
        <v>31</v>
      </c>
    </row>
    <row r="1126" spans="1:17">
      <c r="A1126" t="s">
        <v>186</v>
      </c>
      <c r="B1126" t="s">
        <v>30</v>
      </c>
      <c r="C1126" s="6">
        <v>43707.388877314814</v>
      </c>
      <c r="D1126">
        <v>351.8</v>
      </c>
      <c r="E1126" s="6">
        <v>43707.399293981478</v>
      </c>
      <c r="F1126">
        <v>399.6</v>
      </c>
      <c r="G1126" s="7">
        <v>0.13589999999999999</v>
      </c>
      <c r="H1126">
        <v>-29039.85</v>
      </c>
      <c r="I1126" s="7">
        <v>-0.15720000000000001</v>
      </c>
      <c r="J1126">
        <v>525</v>
      </c>
      <c r="K1126">
        <v>184695</v>
      </c>
      <c r="L1126">
        <v>5090988.26</v>
      </c>
      <c r="M1126">
        <v>4</v>
      </c>
      <c r="N1126">
        <v>-7259.96</v>
      </c>
      <c r="O1126" s="7">
        <v>-0.15920000000000001</v>
      </c>
      <c r="P1126" s="7">
        <v>4.24E-2</v>
      </c>
      <c r="Q1126" t="s">
        <v>31</v>
      </c>
    </row>
    <row r="1127" spans="1:17">
      <c r="A1127" t="s">
        <v>188</v>
      </c>
      <c r="B1127" t="s">
        <v>30</v>
      </c>
      <c r="C1127" s="6">
        <v>43707.399293981478</v>
      </c>
      <c r="D1127">
        <v>281.2</v>
      </c>
      <c r="E1127" s="6">
        <v>43707.440960648149</v>
      </c>
      <c r="F1127">
        <v>400.4</v>
      </c>
      <c r="G1127" s="7">
        <v>0.4239</v>
      </c>
      <c r="H1127">
        <v>-66158.399999999994</v>
      </c>
      <c r="I1127" s="7">
        <v>-0.4481</v>
      </c>
      <c r="J1127">
        <v>525</v>
      </c>
      <c r="K1127">
        <v>147630</v>
      </c>
      <c r="L1127">
        <v>5024829.8600000003</v>
      </c>
      <c r="M1127">
        <v>13</v>
      </c>
      <c r="N1127">
        <v>-5089.1099999999997</v>
      </c>
      <c r="O1127" s="7">
        <v>-0.4239</v>
      </c>
      <c r="P1127" s="7">
        <v>0.15340000000000001</v>
      </c>
      <c r="Q1127" t="s">
        <v>31</v>
      </c>
    </row>
    <row r="1128" spans="1:17">
      <c r="A1128" t="s">
        <v>185</v>
      </c>
      <c r="B1128" t="s">
        <v>30</v>
      </c>
      <c r="C1128" s="6">
        <v>43707.440960648149</v>
      </c>
      <c r="D1128">
        <v>324.64999999999998</v>
      </c>
      <c r="E1128" s="6">
        <v>43707.57984953704</v>
      </c>
      <c r="F1128">
        <v>380.85</v>
      </c>
      <c r="G1128" s="7">
        <v>0.1731</v>
      </c>
      <c r="H1128">
        <v>-33208.879999999997</v>
      </c>
      <c r="I1128" s="7">
        <v>-0.1948</v>
      </c>
      <c r="J1128">
        <v>525</v>
      </c>
      <c r="K1128">
        <v>170441.25</v>
      </c>
      <c r="L1128">
        <v>4991620.99</v>
      </c>
      <c r="M1128">
        <v>41</v>
      </c>
      <c r="N1128">
        <v>-809.97</v>
      </c>
      <c r="O1128" s="7">
        <v>-0.1731</v>
      </c>
      <c r="P1128" s="7">
        <v>0.33739999999999998</v>
      </c>
      <c r="Q1128" t="s">
        <v>31</v>
      </c>
    </row>
    <row r="1129" spans="1:17">
      <c r="A1129" t="s">
        <v>187</v>
      </c>
      <c r="B1129" t="s">
        <v>30</v>
      </c>
      <c r="C1129" s="6">
        <v>43707.57984953704</v>
      </c>
      <c r="D1129">
        <v>260</v>
      </c>
      <c r="E1129" s="6">
        <v>43711.388877314814</v>
      </c>
      <c r="F1129">
        <v>440</v>
      </c>
      <c r="G1129" s="7">
        <v>0.69230000000000003</v>
      </c>
      <c r="H1129">
        <v>-98175</v>
      </c>
      <c r="I1129" s="7">
        <v>-0.71919999999999995</v>
      </c>
      <c r="J1129">
        <v>525</v>
      </c>
      <c r="K1129">
        <v>136500</v>
      </c>
      <c r="L1129">
        <v>4893445.99</v>
      </c>
      <c r="M1129">
        <v>23</v>
      </c>
      <c r="N1129">
        <v>-4268.4799999999996</v>
      </c>
      <c r="O1129" s="7">
        <v>-0.69230000000000003</v>
      </c>
      <c r="P1129" s="7">
        <v>0.23019999999999999</v>
      </c>
      <c r="Q1129" t="s">
        <v>31</v>
      </c>
    </row>
    <row r="1130" spans="1:17">
      <c r="A1130" t="s">
        <v>224</v>
      </c>
      <c r="B1130" t="s">
        <v>30</v>
      </c>
      <c r="C1130" s="6">
        <v>43711.388877314814</v>
      </c>
      <c r="D1130">
        <v>247.2</v>
      </c>
      <c r="E1130" s="6">
        <v>43712.482627314814</v>
      </c>
      <c r="F1130">
        <v>139.1</v>
      </c>
      <c r="G1130" s="7">
        <v>-0.43730000000000002</v>
      </c>
      <c r="H1130">
        <v>54724.42</v>
      </c>
      <c r="I1130" s="7">
        <v>0.42170000000000002</v>
      </c>
      <c r="J1130">
        <v>525</v>
      </c>
      <c r="K1130">
        <v>129780</v>
      </c>
      <c r="L1130">
        <v>4948170.41</v>
      </c>
      <c r="M1130">
        <v>105</v>
      </c>
      <c r="N1130">
        <v>521.17999999999995</v>
      </c>
      <c r="O1130" s="7">
        <v>-0.21379999999999999</v>
      </c>
      <c r="P1130" s="7">
        <v>0.78339999999999999</v>
      </c>
      <c r="Q1130" t="s">
        <v>31</v>
      </c>
    </row>
    <row r="1131" spans="1:17">
      <c r="A1131" t="s">
        <v>203</v>
      </c>
      <c r="B1131" t="s">
        <v>30</v>
      </c>
      <c r="C1131" s="6">
        <v>43712.482627314814</v>
      </c>
      <c r="D1131">
        <v>161.94999999999999</v>
      </c>
      <c r="E1131" s="6">
        <v>43713.48609953704</v>
      </c>
      <c r="F1131">
        <v>99.95</v>
      </c>
      <c r="G1131" s="7">
        <v>-0.38279999999999997</v>
      </c>
      <c r="H1131">
        <v>31175.02</v>
      </c>
      <c r="I1131" s="7">
        <v>0.36670000000000003</v>
      </c>
      <c r="J1131">
        <v>525</v>
      </c>
      <c r="K1131">
        <v>85023.75</v>
      </c>
      <c r="L1131">
        <v>4979345.4400000004</v>
      </c>
      <c r="M1131">
        <v>79</v>
      </c>
      <c r="N1131">
        <v>394.62</v>
      </c>
      <c r="O1131" s="7">
        <v>-0.38719999999999999</v>
      </c>
      <c r="P1131" s="7">
        <v>0.77429999999999999</v>
      </c>
      <c r="Q1131" t="s">
        <v>31</v>
      </c>
    </row>
    <row r="1132" spans="1:17">
      <c r="A1132" t="s">
        <v>680</v>
      </c>
      <c r="B1132" t="s">
        <v>30</v>
      </c>
      <c r="C1132" s="6">
        <v>43713.48609953704</v>
      </c>
      <c r="D1132">
        <v>330.05</v>
      </c>
      <c r="E1132" s="6">
        <v>43714.388877314814</v>
      </c>
      <c r="F1132">
        <v>362.1</v>
      </c>
      <c r="G1132" s="7">
        <v>9.7100000000000006E-2</v>
      </c>
      <c r="H1132">
        <v>-20460.04</v>
      </c>
      <c r="I1132" s="7">
        <v>-0.1181</v>
      </c>
      <c r="J1132">
        <v>525</v>
      </c>
      <c r="K1132">
        <v>173276.25</v>
      </c>
      <c r="L1132">
        <v>4958885.4000000004</v>
      </c>
      <c r="M1132">
        <v>50</v>
      </c>
      <c r="N1132">
        <v>-409.2</v>
      </c>
      <c r="O1132" s="7">
        <v>-0.32650000000000001</v>
      </c>
      <c r="P1132" s="7">
        <v>0.221</v>
      </c>
      <c r="Q1132" t="s">
        <v>31</v>
      </c>
    </row>
    <row r="1133" spans="1:17">
      <c r="A1133" t="s">
        <v>204</v>
      </c>
      <c r="B1133" t="s">
        <v>30</v>
      </c>
      <c r="C1133" s="6">
        <v>43714.388877314814</v>
      </c>
      <c r="D1133">
        <v>362.1</v>
      </c>
      <c r="E1133" s="6">
        <v>43714.39234953704</v>
      </c>
      <c r="F1133">
        <v>368.7</v>
      </c>
      <c r="G1133" s="7">
        <v>1.8200000000000001E-2</v>
      </c>
      <c r="H1133">
        <v>-7301.7</v>
      </c>
      <c r="I1133" s="7">
        <v>-3.8399999999999997E-2</v>
      </c>
      <c r="J1133">
        <v>525</v>
      </c>
      <c r="K1133">
        <v>190102.5</v>
      </c>
      <c r="L1133">
        <v>4951583.7</v>
      </c>
      <c r="M1133">
        <v>2</v>
      </c>
      <c r="N1133">
        <v>-3650.85</v>
      </c>
      <c r="O1133" s="7">
        <v>-0.20910000000000001</v>
      </c>
      <c r="P1133" s="7">
        <v>0.1656</v>
      </c>
      <c r="Q1133" t="s">
        <v>31</v>
      </c>
    </row>
    <row r="1134" spans="1:17">
      <c r="A1134" t="s">
        <v>203</v>
      </c>
      <c r="B1134" t="s">
        <v>30</v>
      </c>
      <c r="C1134" s="6">
        <v>43714.39234953704</v>
      </c>
      <c r="D1134">
        <v>251.25</v>
      </c>
      <c r="E1134" s="6">
        <v>43717.388877314814</v>
      </c>
      <c r="F1134">
        <v>227.95</v>
      </c>
      <c r="G1134" s="7">
        <v>-9.2700000000000005E-2</v>
      </c>
      <c r="H1134">
        <v>9716.7000000000007</v>
      </c>
      <c r="I1134" s="7">
        <v>7.3700000000000002E-2</v>
      </c>
      <c r="J1134">
        <v>525</v>
      </c>
      <c r="K1134">
        <v>131906.25</v>
      </c>
      <c r="L1134">
        <v>4961300.4000000004</v>
      </c>
      <c r="M1134">
        <v>77</v>
      </c>
      <c r="N1134">
        <v>126.19</v>
      </c>
      <c r="O1134" s="7">
        <v>-0.1741</v>
      </c>
      <c r="P1134" s="7">
        <v>0.41089999999999999</v>
      </c>
      <c r="Q1134" t="s">
        <v>31</v>
      </c>
    </row>
    <row r="1135" spans="1:17">
      <c r="A1135" t="s">
        <v>204</v>
      </c>
      <c r="B1135" t="s">
        <v>30</v>
      </c>
      <c r="C1135" s="6">
        <v>43717.388877314814</v>
      </c>
      <c r="D1135">
        <v>254.1</v>
      </c>
      <c r="E1135" s="6">
        <v>43717.42359953704</v>
      </c>
      <c r="F1135">
        <v>477.8</v>
      </c>
      <c r="G1135" s="7">
        <v>0.88039999999999996</v>
      </c>
      <c r="H1135">
        <v>-121284.98</v>
      </c>
      <c r="I1135" s="7">
        <v>-0.90920000000000001</v>
      </c>
      <c r="J1135">
        <v>525</v>
      </c>
      <c r="K1135">
        <v>133402.5</v>
      </c>
      <c r="L1135">
        <v>4840015.43</v>
      </c>
      <c r="M1135">
        <v>11</v>
      </c>
      <c r="N1135">
        <v>-11025.91</v>
      </c>
      <c r="O1135" s="7">
        <v>-0.88039999999999996</v>
      </c>
      <c r="P1135" s="7">
        <v>0.1145</v>
      </c>
      <c r="Q1135" t="s">
        <v>31</v>
      </c>
    </row>
    <row r="1136" spans="1:17">
      <c r="A1136" t="s">
        <v>187</v>
      </c>
      <c r="B1136" t="s">
        <v>30</v>
      </c>
      <c r="C1136" s="6">
        <v>43717.42359953704</v>
      </c>
      <c r="D1136">
        <v>238</v>
      </c>
      <c r="E1136" s="6">
        <v>43720.604155092595</v>
      </c>
      <c r="F1136">
        <v>0.5</v>
      </c>
      <c r="G1136" s="7">
        <v>-0.99790000000000001</v>
      </c>
      <c r="H1136">
        <v>123435.38</v>
      </c>
      <c r="I1136" s="7">
        <v>0.9879</v>
      </c>
      <c r="J1136">
        <v>525</v>
      </c>
      <c r="K1136">
        <v>124950</v>
      </c>
      <c r="L1136">
        <v>4963450.8</v>
      </c>
      <c r="M1136">
        <v>207</v>
      </c>
      <c r="N1136">
        <v>596.30999999999995</v>
      </c>
      <c r="O1136" s="7">
        <v>-0.35270000000000001</v>
      </c>
      <c r="P1136" s="7">
        <v>0.99870000000000003</v>
      </c>
      <c r="Q1136" t="s">
        <v>31</v>
      </c>
    </row>
    <row r="1137" spans="1:17">
      <c r="A1137" t="s">
        <v>685</v>
      </c>
      <c r="B1137" t="s">
        <v>30</v>
      </c>
      <c r="C1137" s="6">
        <v>43720.604155092595</v>
      </c>
      <c r="D1137">
        <v>265.89999999999998</v>
      </c>
      <c r="E1137" s="6">
        <v>43721.388877314814</v>
      </c>
      <c r="F1137">
        <v>219.1</v>
      </c>
      <c r="G1137" s="7">
        <v>-0.17599999999999999</v>
      </c>
      <c r="H1137">
        <v>22023.75</v>
      </c>
      <c r="I1137" s="7">
        <v>0.1578</v>
      </c>
      <c r="J1137">
        <v>525</v>
      </c>
      <c r="K1137">
        <v>139597.5</v>
      </c>
      <c r="L1137">
        <v>4985474.55</v>
      </c>
      <c r="M1137">
        <v>16</v>
      </c>
      <c r="N1137">
        <v>1376.48</v>
      </c>
      <c r="O1137" s="7">
        <v>-9.2299999999999993E-2</v>
      </c>
      <c r="P1137" s="7">
        <v>0.27789999999999998</v>
      </c>
      <c r="Q1137" t="s">
        <v>31</v>
      </c>
    </row>
    <row r="1138" spans="1:17">
      <c r="A1138" t="s">
        <v>217</v>
      </c>
      <c r="B1138" t="s">
        <v>30</v>
      </c>
      <c r="C1138" s="6">
        <v>43721.388877314814</v>
      </c>
      <c r="D1138">
        <v>266.95</v>
      </c>
      <c r="E1138" s="6">
        <v>43721.565960648149</v>
      </c>
      <c r="F1138">
        <v>278.25</v>
      </c>
      <c r="G1138" s="7">
        <v>4.2299999999999997E-2</v>
      </c>
      <c r="H1138">
        <v>-8794.7999999999993</v>
      </c>
      <c r="I1138" s="7">
        <v>-6.2799999999999995E-2</v>
      </c>
      <c r="J1138">
        <v>525</v>
      </c>
      <c r="K1138">
        <v>140148.75</v>
      </c>
      <c r="L1138">
        <v>4976679.75</v>
      </c>
      <c r="M1138">
        <v>52</v>
      </c>
      <c r="N1138">
        <v>-169.13</v>
      </c>
      <c r="O1138" s="7">
        <v>-0.2656</v>
      </c>
      <c r="P1138" s="7">
        <v>0.34310000000000002</v>
      </c>
      <c r="Q1138" t="s">
        <v>31</v>
      </c>
    </row>
    <row r="1139" spans="1:17">
      <c r="A1139" t="s">
        <v>207</v>
      </c>
      <c r="B1139" t="s">
        <v>30</v>
      </c>
      <c r="C1139" s="6">
        <v>43721.565960648149</v>
      </c>
      <c r="D1139">
        <v>214.4</v>
      </c>
      <c r="E1139" s="6">
        <v>43724.541655092595</v>
      </c>
      <c r="F1139">
        <v>195.45</v>
      </c>
      <c r="G1139" s="7">
        <v>-8.8400000000000006E-2</v>
      </c>
      <c r="H1139">
        <v>7797.04</v>
      </c>
      <c r="I1139" s="7">
        <v>6.93E-2</v>
      </c>
      <c r="J1139">
        <v>525</v>
      </c>
      <c r="K1139">
        <v>112560</v>
      </c>
      <c r="L1139">
        <v>4984476.79</v>
      </c>
      <c r="M1139">
        <v>71</v>
      </c>
      <c r="N1139">
        <v>109.82</v>
      </c>
      <c r="O1139" s="7">
        <v>-0.2626</v>
      </c>
      <c r="P1139" s="7">
        <v>0.55059999999999998</v>
      </c>
      <c r="Q1139" t="s">
        <v>31</v>
      </c>
    </row>
    <row r="1140" spans="1:17">
      <c r="A1140" t="s">
        <v>210</v>
      </c>
      <c r="B1140" t="s">
        <v>30</v>
      </c>
      <c r="C1140" s="6">
        <v>43724.541655092595</v>
      </c>
      <c r="D1140">
        <v>232.45</v>
      </c>
      <c r="E1140" s="6">
        <v>43726.51734953704</v>
      </c>
      <c r="F1140">
        <v>23.2</v>
      </c>
      <c r="G1140" s="7">
        <v>-0.9002</v>
      </c>
      <c r="H1140">
        <v>108514.09</v>
      </c>
      <c r="I1140" s="7">
        <v>0.88919999999999999</v>
      </c>
      <c r="J1140">
        <v>525</v>
      </c>
      <c r="K1140">
        <v>122036.25</v>
      </c>
      <c r="L1140">
        <v>5092990.88</v>
      </c>
      <c r="M1140">
        <v>148</v>
      </c>
      <c r="N1140">
        <v>733.2</v>
      </c>
      <c r="O1140" s="7">
        <v>-0.22950000000000001</v>
      </c>
      <c r="P1140" s="7">
        <v>0.95269999999999999</v>
      </c>
      <c r="Q1140" t="s">
        <v>31</v>
      </c>
    </row>
    <row r="1141" spans="1:17">
      <c r="A1141" t="s">
        <v>223</v>
      </c>
      <c r="B1141" t="s">
        <v>30</v>
      </c>
      <c r="C1141" s="6">
        <v>43726.51734953704</v>
      </c>
      <c r="D1141">
        <v>129.4</v>
      </c>
      <c r="E1141" s="6">
        <v>43726.631932870368</v>
      </c>
      <c r="F1141">
        <v>210</v>
      </c>
      <c r="G1141" s="7">
        <v>0.62290000000000001</v>
      </c>
      <c r="H1141">
        <v>-44096.85</v>
      </c>
      <c r="I1141" s="7">
        <v>-0.64910000000000001</v>
      </c>
      <c r="J1141">
        <v>525</v>
      </c>
      <c r="K1141">
        <v>67935</v>
      </c>
      <c r="L1141">
        <v>5048894.03</v>
      </c>
      <c r="M1141">
        <v>34</v>
      </c>
      <c r="N1141">
        <v>-1296.97</v>
      </c>
      <c r="O1141" s="7">
        <v>-0.77470000000000006</v>
      </c>
      <c r="P1141" s="7">
        <v>0.2427</v>
      </c>
      <c r="Q1141" t="s">
        <v>31</v>
      </c>
    </row>
    <row r="1142" spans="1:17">
      <c r="A1142" t="s">
        <v>220</v>
      </c>
      <c r="B1142" t="s">
        <v>30</v>
      </c>
      <c r="C1142" s="6">
        <v>43726.635405092595</v>
      </c>
      <c r="D1142">
        <v>132.44999999999999</v>
      </c>
      <c r="E1142" s="6">
        <v>43727.645821759259</v>
      </c>
      <c r="F1142">
        <v>0.05</v>
      </c>
      <c r="G1142" s="7">
        <v>-0.99960000000000004</v>
      </c>
      <c r="H1142">
        <v>68814.37</v>
      </c>
      <c r="I1142" s="7">
        <v>0.98960000000000004</v>
      </c>
      <c r="J1142">
        <v>525</v>
      </c>
      <c r="K1142">
        <v>69536.25</v>
      </c>
      <c r="L1142">
        <v>5117708.4000000004</v>
      </c>
      <c r="M1142">
        <v>81</v>
      </c>
      <c r="N1142">
        <v>849.56</v>
      </c>
      <c r="O1142" s="7">
        <v>-0.16950000000000001</v>
      </c>
      <c r="P1142" s="7">
        <v>0.99960000000000004</v>
      </c>
      <c r="Q1142" t="s">
        <v>31</v>
      </c>
    </row>
    <row r="1143" spans="1:17">
      <c r="A1143" t="s">
        <v>202</v>
      </c>
      <c r="B1143" t="s">
        <v>30</v>
      </c>
      <c r="C1143" s="6">
        <v>43728.388877314814</v>
      </c>
      <c r="D1143">
        <v>324.45</v>
      </c>
      <c r="E1143" s="6">
        <v>43728.399293981478</v>
      </c>
      <c r="F1143">
        <v>369.35</v>
      </c>
      <c r="G1143" s="7">
        <v>0.1384</v>
      </c>
      <c r="H1143">
        <v>-31102.799999999999</v>
      </c>
      <c r="I1143" s="7">
        <v>-0.1598</v>
      </c>
      <c r="J1143">
        <v>600</v>
      </c>
      <c r="K1143">
        <v>194670</v>
      </c>
      <c r="L1143">
        <v>5086605.5999999996</v>
      </c>
      <c r="M1143">
        <v>4</v>
      </c>
      <c r="N1143">
        <v>-7775.7</v>
      </c>
      <c r="O1143" s="7">
        <v>-0.14580000000000001</v>
      </c>
      <c r="P1143" s="7">
        <v>0.1091</v>
      </c>
      <c r="Q1143" t="s">
        <v>31</v>
      </c>
    </row>
    <row r="1144" spans="1:17">
      <c r="A1144" t="s">
        <v>184</v>
      </c>
      <c r="B1144" t="s">
        <v>30</v>
      </c>
      <c r="C1144" s="6">
        <v>43728.399293981478</v>
      </c>
      <c r="D1144">
        <v>280.25</v>
      </c>
      <c r="E1144" s="6">
        <v>43732.451377314814</v>
      </c>
      <c r="F1144">
        <v>9.9</v>
      </c>
      <c r="G1144" s="7">
        <v>-0.9647</v>
      </c>
      <c r="H1144">
        <v>140410.46</v>
      </c>
      <c r="I1144" s="7">
        <v>0.95430000000000004</v>
      </c>
      <c r="J1144">
        <v>525</v>
      </c>
      <c r="K1144">
        <v>147131.25</v>
      </c>
      <c r="L1144">
        <v>5227016.0599999996</v>
      </c>
      <c r="M1144">
        <v>170</v>
      </c>
      <c r="N1144">
        <v>825.94</v>
      </c>
      <c r="O1144" s="7">
        <v>-0.25740000000000002</v>
      </c>
      <c r="P1144" s="7">
        <v>0.99199999999999999</v>
      </c>
      <c r="Q1144" t="s">
        <v>31</v>
      </c>
    </row>
    <row r="1145" spans="1:17">
      <c r="A1145" t="s">
        <v>245</v>
      </c>
      <c r="B1145" t="s">
        <v>30</v>
      </c>
      <c r="C1145" s="6">
        <v>43732.482627314814</v>
      </c>
      <c r="D1145">
        <v>387.2</v>
      </c>
      <c r="E1145" s="6">
        <v>43732.61109953704</v>
      </c>
      <c r="F1145">
        <v>559</v>
      </c>
      <c r="G1145" s="7">
        <v>0.44369999999999998</v>
      </c>
      <c r="H1145">
        <v>-95162.55</v>
      </c>
      <c r="I1145" s="7">
        <v>-0.46810000000000002</v>
      </c>
      <c r="J1145">
        <v>525</v>
      </c>
      <c r="K1145">
        <v>203280</v>
      </c>
      <c r="L1145">
        <v>5131853.51</v>
      </c>
      <c r="M1145">
        <v>38</v>
      </c>
      <c r="N1145">
        <v>-2504.2800000000002</v>
      </c>
      <c r="O1145" s="7">
        <v>-0.44369999999999998</v>
      </c>
      <c r="P1145" s="7">
        <v>0.23749999999999999</v>
      </c>
      <c r="Q1145" t="s">
        <v>31</v>
      </c>
    </row>
    <row r="1146" spans="1:17">
      <c r="A1146" t="s">
        <v>233</v>
      </c>
      <c r="B1146" t="s">
        <v>30</v>
      </c>
      <c r="C1146" s="6">
        <v>43733.388877314814</v>
      </c>
      <c r="D1146">
        <v>323.7</v>
      </c>
      <c r="E1146" s="6">
        <v>43734.39234953704</v>
      </c>
      <c r="F1146">
        <v>165.85</v>
      </c>
      <c r="G1146" s="7">
        <v>-0.48759999999999998</v>
      </c>
      <c r="H1146">
        <v>80301.11</v>
      </c>
      <c r="I1146" s="7">
        <v>0.47249999999999998</v>
      </c>
      <c r="J1146">
        <v>525</v>
      </c>
      <c r="K1146">
        <v>169942.5</v>
      </c>
      <c r="L1146">
        <v>5212154.63</v>
      </c>
      <c r="M1146">
        <v>79</v>
      </c>
      <c r="N1146">
        <v>1016.47</v>
      </c>
      <c r="O1146" s="7">
        <v>-0.192</v>
      </c>
      <c r="P1146" s="7">
        <v>0.78280000000000005</v>
      </c>
      <c r="Q1146" t="s">
        <v>31</v>
      </c>
    </row>
    <row r="1147" spans="1:17">
      <c r="A1147" t="s">
        <v>705</v>
      </c>
      <c r="B1147" t="s">
        <v>30</v>
      </c>
      <c r="C1147" s="6">
        <v>43734.39234953704</v>
      </c>
      <c r="D1147">
        <v>333</v>
      </c>
      <c r="E1147" s="6">
        <v>43734.513877314814</v>
      </c>
      <c r="F1147">
        <v>380</v>
      </c>
      <c r="G1147" s="7">
        <v>0.1411</v>
      </c>
      <c r="H1147">
        <v>-28418.25</v>
      </c>
      <c r="I1147" s="7">
        <v>-0.16259999999999999</v>
      </c>
      <c r="J1147">
        <v>525</v>
      </c>
      <c r="K1147">
        <v>174825</v>
      </c>
      <c r="L1147">
        <v>5183736.38</v>
      </c>
      <c r="M1147">
        <v>36</v>
      </c>
      <c r="N1147">
        <v>-789.4</v>
      </c>
      <c r="O1147" s="7">
        <v>-0.1411</v>
      </c>
      <c r="P1147" s="7">
        <v>0.69969999999999999</v>
      </c>
      <c r="Q1147" t="s">
        <v>31</v>
      </c>
    </row>
    <row r="1148" spans="1:17">
      <c r="A1148" t="s">
        <v>704</v>
      </c>
      <c r="B1148" t="s">
        <v>30</v>
      </c>
      <c r="C1148" s="6">
        <v>43734.513877314814</v>
      </c>
      <c r="D1148">
        <v>492.3</v>
      </c>
      <c r="E1148" s="6">
        <v>43735.388877314814</v>
      </c>
      <c r="F1148">
        <v>445.25</v>
      </c>
      <c r="G1148" s="7">
        <v>-9.5600000000000004E-2</v>
      </c>
      <c r="H1148">
        <v>19779.11</v>
      </c>
      <c r="I1148" s="7">
        <v>7.6499999999999999E-2</v>
      </c>
      <c r="J1148">
        <v>525</v>
      </c>
      <c r="K1148">
        <v>258457.5</v>
      </c>
      <c r="L1148">
        <v>5203515.49</v>
      </c>
      <c r="M1148">
        <v>42</v>
      </c>
      <c r="N1148">
        <v>470.93</v>
      </c>
      <c r="O1148" s="7">
        <v>-0.35489999999999999</v>
      </c>
      <c r="P1148" s="7">
        <v>9.5600000000000004E-2</v>
      </c>
      <c r="Q1148" t="s">
        <v>31</v>
      </c>
    </row>
    <row r="1149" spans="1:17">
      <c r="A1149" t="s">
        <v>233</v>
      </c>
      <c r="B1149" t="s">
        <v>30</v>
      </c>
      <c r="C1149" s="6">
        <v>43735.388877314814</v>
      </c>
      <c r="D1149">
        <v>500.4</v>
      </c>
      <c r="E1149" s="6">
        <v>43735.54859953704</v>
      </c>
      <c r="F1149">
        <v>602</v>
      </c>
      <c r="G1149" s="7">
        <v>0.20300000000000001</v>
      </c>
      <c r="H1149">
        <v>-59127.6</v>
      </c>
      <c r="I1149" s="7">
        <v>-0.22509999999999999</v>
      </c>
      <c r="J1149">
        <v>525</v>
      </c>
      <c r="K1149">
        <v>262710</v>
      </c>
      <c r="L1149">
        <v>5144387.8899999997</v>
      </c>
      <c r="M1149">
        <v>47</v>
      </c>
      <c r="N1149">
        <v>-1258.03</v>
      </c>
      <c r="O1149" s="7">
        <v>-0.43</v>
      </c>
      <c r="P1149" s="7">
        <v>7.3400000000000007E-2</v>
      </c>
      <c r="Q1149" t="s">
        <v>31</v>
      </c>
    </row>
    <row r="1150" spans="1:17">
      <c r="A1150" t="s">
        <v>244</v>
      </c>
      <c r="B1150" t="s">
        <v>30</v>
      </c>
      <c r="C1150" s="6">
        <v>43735.54859953704</v>
      </c>
      <c r="D1150">
        <v>399</v>
      </c>
      <c r="E1150" s="6">
        <v>43738.388877314814</v>
      </c>
      <c r="F1150">
        <v>532.75</v>
      </c>
      <c r="G1150" s="7">
        <v>0.3352</v>
      </c>
      <c r="H1150">
        <v>-75110.44</v>
      </c>
      <c r="I1150" s="7">
        <v>-0.35859999999999997</v>
      </c>
      <c r="J1150">
        <v>525</v>
      </c>
      <c r="K1150">
        <v>209475</v>
      </c>
      <c r="L1150">
        <v>5069277.45</v>
      </c>
      <c r="M1150">
        <v>32</v>
      </c>
      <c r="N1150">
        <v>-2347.1999999999998</v>
      </c>
      <c r="O1150" s="7">
        <v>-0.3352</v>
      </c>
      <c r="P1150" s="7">
        <v>0.19800000000000001</v>
      </c>
      <c r="Q1150" t="s">
        <v>31</v>
      </c>
    </row>
    <row r="1151" spans="1:17">
      <c r="A1151" t="s">
        <v>230</v>
      </c>
      <c r="B1151" t="s">
        <v>30</v>
      </c>
      <c r="C1151" s="6">
        <v>43738.388877314814</v>
      </c>
      <c r="D1151">
        <v>415</v>
      </c>
      <c r="E1151" s="6">
        <v>43739.388877314814</v>
      </c>
      <c r="F1151">
        <v>216.75</v>
      </c>
      <c r="G1151" s="7">
        <v>-0.47770000000000001</v>
      </c>
      <c r="H1151">
        <v>100764.56</v>
      </c>
      <c r="I1151" s="7">
        <v>0.46250000000000002</v>
      </c>
      <c r="J1151">
        <v>525</v>
      </c>
      <c r="K1151">
        <v>217875</v>
      </c>
      <c r="L1151">
        <v>5170042.01</v>
      </c>
      <c r="M1151">
        <v>78</v>
      </c>
      <c r="N1151">
        <v>1291.8499999999999</v>
      </c>
      <c r="O1151" s="7">
        <v>-0.18920000000000001</v>
      </c>
      <c r="P1151" s="7">
        <v>0.71930000000000005</v>
      </c>
      <c r="Q1151" t="s">
        <v>31</v>
      </c>
    </row>
    <row r="1152" spans="1:17">
      <c r="A1152" t="s">
        <v>279</v>
      </c>
      <c r="B1152" t="s">
        <v>30</v>
      </c>
      <c r="C1152" s="6">
        <v>43739.388877314814</v>
      </c>
      <c r="D1152">
        <v>256.39999999999998</v>
      </c>
      <c r="E1152" s="6">
        <v>43739.420127314814</v>
      </c>
      <c r="F1152">
        <v>603.25</v>
      </c>
      <c r="G1152" s="7">
        <v>1.3528</v>
      </c>
      <c r="H1152">
        <v>-186609.41</v>
      </c>
      <c r="I1152" s="7">
        <v>-1.3863000000000001</v>
      </c>
      <c r="J1152">
        <v>525</v>
      </c>
      <c r="K1152">
        <v>134610</v>
      </c>
      <c r="L1152">
        <v>4983432.5999999996</v>
      </c>
      <c r="M1152">
        <v>10</v>
      </c>
      <c r="N1152">
        <v>-18660.939999999999</v>
      </c>
      <c r="O1152" s="7">
        <v>-1.3528</v>
      </c>
      <c r="P1152" s="7">
        <v>0.1484</v>
      </c>
      <c r="Q1152" t="s">
        <v>31</v>
      </c>
    </row>
    <row r="1153" spans="1:17">
      <c r="A1153" t="s">
        <v>251</v>
      </c>
      <c r="B1153" t="s">
        <v>30</v>
      </c>
      <c r="C1153" s="6">
        <v>43739.420127314814</v>
      </c>
      <c r="D1153">
        <v>300.7</v>
      </c>
      <c r="E1153" s="6">
        <v>43741.499988425923</v>
      </c>
      <c r="F1153">
        <v>32.65</v>
      </c>
      <c r="G1153" s="7">
        <v>-0.89139999999999997</v>
      </c>
      <c r="H1153">
        <v>138976.16</v>
      </c>
      <c r="I1153" s="7">
        <v>0.88029999999999997</v>
      </c>
      <c r="J1153">
        <v>525</v>
      </c>
      <c r="K1153">
        <v>157867.5</v>
      </c>
      <c r="L1153">
        <v>5122408.76</v>
      </c>
      <c r="M1153">
        <v>101</v>
      </c>
      <c r="N1153">
        <v>1376</v>
      </c>
      <c r="O1153" s="7">
        <v>-0.63119999999999998</v>
      </c>
      <c r="P1153" s="7">
        <v>0.93679999999999997</v>
      </c>
      <c r="Q1153" t="s">
        <v>31</v>
      </c>
    </row>
    <row r="1154" spans="1:17">
      <c r="A1154" t="s">
        <v>723</v>
      </c>
      <c r="B1154" t="s">
        <v>30</v>
      </c>
      <c r="C1154" s="6">
        <v>43741.499988425923</v>
      </c>
      <c r="D1154">
        <v>548.25</v>
      </c>
      <c r="E1154" s="6">
        <v>43742.388877314814</v>
      </c>
      <c r="F1154">
        <v>436.5</v>
      </c>
      <c r="G1154" s="7">
        <v>-0.20380000000000001</v>
      </c>
      <c r="H1154">
        <v>53498.81</v>
      </c>
      <c r="I1154" s="7">
        <v>0.18590000000000001</v>
      </c>
      <c r="J1154">
        <v>525</v>
      </c>
      <c r="K1154">
        <v>287831.25</v>
      </c>
      <c r="L1154">
        <v>5175907.58</v>
      </c>
      <c r="M1154">
        <v>46</v>
      </c>
      <c r="N1154">
        <v>1163.02</v>
      </c>
      <c r="O1154" s="7">
        <v>-0.38119999999999998</v>
      </c>
      <c r="P1154" s="7">
        <v>0.20380000000000001</v>
      </c>
      <c r="Q1154" t="s">
        <v>31</v>
      </c>
    </row>
    <row r="1155" spans="1:17">
      <c r="A1155" t="s">
        <v>253</v>
      </c>
      <c r="B1155" t="s">
        <v>30</v>
      </c>
      <c r="C1155" s="6">
        <v>43742.388877314814</v>
      </c>
      <c r="D1155">
        <v>487.85</v>
      </c>
      <c r="E1155" s="6">
        <v>43742.479155092595</v>
      </c>
      <c r="F1155">
        <v>543</v>
      </c>
      <c r="G1155" s="7">
        <v>0.113</v>
      </c>
      <c r="H1155">
        <v>-34365.71</v>
      </c>
      <c r="I1155" s="7">
        <v>-0.13420000000000001</v>
      </c>
      <c r="J1155">
        <v>525</v>
      </c>
      <c r="K1155">
        <v>256121.25</v>
      </c>
      <c r="L1155">
        <v>5141541.8600000003</v>
      </c>
      <c r="M1155">
        <v>27</v>
      </c>
      <c r="N1155">
        <v>-1272.8</v>
      </c>
      <c r="O1155" s="7">
        <v>-0.1993</v>
      </c>
      <c r="P1155" s="7">
        <v>6.7500000000000004E-2</v>
      </c>
      <c r="Q1155" t="s">
        <v>31</v>
      </c>
    </row>
    <row r="1156" spans="1:17">
      <c r="A1156" t="s">
        <v>284</v>
      </c>
      <c r="B1156" t="s">
        <v>30</v>
      </c>
      <c r="C1156" s="6">
        <v>43742.479155092595</v>
      </c>
      <c r="D1156">
        <v>490</v>
      </c>
      <c r="E1156" s="6">
        <v>43745.427071759259</v>
      </c>
      <c r="F1156">
        <v>221</v>
      </c>
      <c r="G1156" s="7">
        <v>-0.54900000000000004</v>
      </c>
      <c r="H1156">
        <v>137492.25</v>
      </c>
      <c r="I1156" s="7">
        <v>0.53449999999999998</v>
      </c>
      <c r="J1156">
        <v>525</v>
      </c>
      <c r="K1156">
        <v>257250</v>
      </c>
      <c r="L1156">
        <v>5279034.1100000003</v>
      </c>
      <c r="M1156">
        <v>63</v>
      </c>
      <c r="N1156">
        <v>2182.42</v>
      </c>
      <c r="O1156" s="7">
        <v>-8.3699999999999997E-2</v>
      </c>
      <c r="P1156" s="7">
        <v>0.81020000000000003</v>
      </c>
      <c r="Q1156" t="s">
        <v>31</v>
      </c>
    </row>
    <row r="1157" spans="1:17">
      <c r="A1157" t="s">
        <v>213</v>
      </c>
      <c r="B1157" t="s">
        <v>30</v>
      </c>
      <c r="C1157" s="6">
        <v>43745.427071759259</v>
      </c>
      <c r="D1157">
        <v>389</v>
      </c>
      <c r="E1157" s="6">
        <v>43745.618043981478</v>
      </c>
      <c r="F1157">
        <v>480</v>
      </c>
      <c r="G1157" s="7">
        <v>0.2339</v>
      </c>
      <c r="H1157">
        <v>-52337.25</v>
      </c>
      <c r="I1157" s="7">
        <v>-0.25629999999999997</v>
      </c>
      <c r="J1157">
        <v>525</v>
      </c>
      <c r="K1157">
        <v>204225</v>
      </c>
      <c r="L1157">
        <v>5226696.8600000003</v>
      </c>
      <c r="M1157">
        <v>56</v>
      </c>
      <c r="N1157">
        <v>-934.59</v>
      </c>
      <c r="O1157" s="7">
        <v>-0.49990000000000001</v>
      </c>
      <c r="P1157" s="7">
        <v>8.2299999999999998E-2</v>
      </c>
      <c r="Q1157" t="s">
        <v>31</v>
      </c>
    </row>
    <row r="1158" spans="1:17">
      <c r="A1158" t="s">
        <v>210</v>
      </c>
      <c r="B1158" t="s">
        <v>30</v>
      </c>
      <c r="C1158" s="6">
        <v>43745.624988425923</v>
      </c>
      <c r="D1158">
        <v>292.05</v>
      </c>
      <c r="E1158" s="6">
        <v>43747.482627314814</v>
      </c>
      <c r="F1158">
        <v>340.7</v>
      </c>
      <c r="G1158" s="7">
        <v>0.1666</v>
      </c>
      <c r="H1158">
        <v>-28863.19</v>
      </c>
      <c r="I1158" s="7">
        <v>-0.18820000000000001</v>
      </c>
      <c r="J1158">
        <v>525</v>
      </c>
      <c r="K1158">
        <v>153326.25</v>
      </c>
      <c r="L1158">
        <v>5197833.68</v>
      </c>
      <c r="M1158">
        <v>37</v>
      </c>
      <c r="N1158">
        <v>-780.09</v>
      </c>
      <c r="O1158" s="7">
        <v>-0.1666</v>
      </c>
      <c r="P1158" s="7">
        <v>0.41110000000000002</v>
      </c>
      <c r="Q1158" t="s">
        <v>31</v>
      </c>
    </row>
    <row r="1159" spans="1:17">
      <c r="A1159" t="s">
        <v>216</v>
      </c>
      <c r="B1159" t="s">
        <v>30</v>
      </c>
      <c r="C1159" s="6">
        <v>43747.482627314814</v>
      </c>
      <c r="D1159">
        <v>197.95</v>
      </c>
      <c r="E1159" s="6">
        <v>43748.416655092595</v>
      </c>
      <c r="F1159">
        <v>72.7</v>
      </c>
      <c r="G1159" s="7">
        <v>-0.63270000000000004</v>
      </c>
      <c r="H1159">
        <v>64335.34</v>
      </c>
      <c r="I1159" s="7">
        <v>0.61909999999999998</v>
      </c>
      <c r="J1159">
        <v>525</v>
      </c>
      <c r="K1159">
        <v>103923.75</v>
      </c>
      <c r="L1159">
        <v>5262169.01</v>
      </c>
      <c r="M1159">
        <v>59</v>
      </c>
      <c r="N1159">
        <v>1090.43</v>
      </c>
      <c r="O1159" s="7">
        <v>-0.31950000000000001</v>
      </c>
      <c r="P1159" s="7">
        <v>0.90910000000000002</v>
      </c>
      <c r="Q1159" t="s">
        <v>31</v>
      </c>
    </row>
    <row r="1160" spans="1:17">
      <c r="A1160" t="s">
        <v>686</v>
      </c>
      <c r="B1160" t="s">
        <v>30</v>
      </c>
      <c r="C1160" s="6">
        <v>43748.416655092595</v>
      </c>
      <c r="D1160">
        <v>517</v>
      </c>
      <c r="E1160" s="6">
        <v>43749.388877314814</v>
      </c>
      <c r="F1160">
        <v>566.6</v>
      </c>
      <c r="G1160" s="7">
        <v>9.5899999999999999E-2</v>
      </c>
      <c r="H1160">
        <v>-31728.9</v>
      </c>
      <c r="I1160" s="7">
        <v>-0.1169</v>
      </c>
      <c r="J1160">
        <v>525</v>
      </c>
      <c r="K1160">
        <v>271425</v>
      </c>
      <c r="L1160">
        <v>5230440.1100000003</v>
      </c>
      <c r="M1160">
        <v>70</v>
      </c>
      <c r="N1160">
        <v>-453.27</v>
      </c>
      <c r="O1160" s="7">
        <v>-0.19919999999999999</v>
      </c>
      <c r="P1160" s="7">
        <v>0.32829999999999998</v>
      </c>
      <c r="Q1160" t="s">
        <v>31</v>
      </c>
    </row>
    <row r="1161" spans="1:17">
      <c r="A1161" t="s">
        <v>282</v>
      </c>
      <c r="B1161" t="s">
        <v>30</v>
      </c>
      <c r="C1161" s="6">
        <v>43749.388877314814</v>
      </c>
      <c r="D1161">
        <v>442.3</v>
      </c>
      <c r="E1161" s="6">
        <v>43749.447905092595</v>
      </c>
      <c r="F1161">
        <v>707.1</v>
      </c>
      <c r="G1161" s="7">
        <v>0.59870000000000001</v>
      </c>
      <c r="H1161">
        <v>-145054.35</v>
      </c>
      <c r="I1161" s="7">
        <v>-0.62470000000000003</v>
      </c>
      <c r="J1161">
        <v>525</v>
      </c>
      <c r="K1161">
        <v>232207.5</v>
      </c>
      <c r="L1161">
        <v>5085385.76</v>
      </c>
      <c r="M1161">
        <v>18</v>
      </c>
      <c r="N1161">
        <v>-8058.58</v>
      </c>
      <c r="O1161" s="7">
        <v>-0.59870000000000001</v>
      </c>
      <c r="P1161" s="7">
        <v>0.27210000000000001</v>
      </c>
      <c r="Q1161" t="s">
        <v>31</v>
      </c>
    </row>
    <row r="1162" spans="1:17">
      <c r="A1162" t="s">
        <v>212</v>
      </c>
      <c r="B1162" t="s">
        <v>30</v>
      </c>
      <c r="C1162" s="6">
        <v>43749.447905092595</v>
      </c>
      <c r="D1162">
        <v>505.45</v>
      </c>
      <c r="E1162" s="6">
        <v>43749.586793981478</v>
      </c>
      <c r="F1162">
        <v>616.4</v>
      </c>
      <c r="G1162" s="7">
        <v>0.2195</v>
      </c>
      <c r="H1162">
        <v>-64138.46</v>
      </c>
      <c r="I1162" s="7">
        <v>-0.2417</v>
      </c>
      <c r="J1162">
        <v>525</v>
      </c>
      <c r="K1162">
        <v>265361.25</v>
      </c>
      <c r="L1162">
        <v>5021247.3</v>
      </c>
      <c r="M1162">
        <v>41</v>
      </c>
      <c r="N1162">
        <v>-1564.35</v>
      </c>
      <c r="O1162" s="7">
        <v>-0.2195</v>
      </c>
      <c r="P1162" s="7">
        <v>0.2029</v>
      </c>
      <c r="Q1162" t="s">
        <v>31</v>
      </c>
    </row>
    <row r="1163" spans="1:17">
      <c r="A1163" t="s">
        <v>213</v>
      </c>
      <c r="B1163" t="s">
        <v>30</v>
      </c>
      <c r="C1163" s="6">
        <v>43749.586793981478</v>
      </c>
      <c r="D1163">
        <v>414.3</v>
      </c>
      <c r="E1163" s="6">
        <v>43752.635405092595</v>
      </c>
      <c r="F1163">
        <v>450.9</v>
      </c>
      <c r="G1163" s="7">
        <v>8.8300000000000003E-2</v>
      </c>
      <c r="H1163">
        <v>-23757.3</v>
      </c>
      <c r="I1163" s="7">
        <v>-0.10920000000000001</v>
      </c>
      <c r="J1163">
        <v>525</v>
      </c>
      <c r="K1163">
        <v>217507.5</v>
      </c>
      <c r="L1163">
        <v>4997490</v>
      </c>
      <c r="M1163">
        <v>92</v>
      </c>
      <c r="N1163">
        <v>-258.23</v>
      </c>
      <c r="O1163" s="7">
        <v>-0.36130000000000001</v>
      </c>
      <c r="P1163" s="7">
        <v>0.44359999999999999</v>
      </c>
      <c r="Q1163" t="s">
        <v>31</v>
      </c>
    </row>
    <row r="1164" spans="1:17">
      <c r="A1164" t="s">
        <v>281</v>
      </c>
      <c r="B1164" t="s">
        <v>30</v>
      </c>
      <c r="C1164" s="6">
        <v>43752.635405092595</v>
      </c>
      <c r="D1164">
        <v>371.5</v>
      </c>
      <c r="E1164" s="6">
        <v>43753.447905092595</v>
      </c>
      <c r="F1164">
        <v>499.1</v>
      </c>
      <c r="G1164" s="7">
        <v>0.34350000000000003</v>
      </c>
      <c r="H1164">
        <v>-71560.649999999994</v>
      </c>
      <c r="I1164" s="7">
        <v>-0.3669</v>
      </c>
      <c r="J1164">
        <v>525</v>
      </c>
      <c r="K1164">
        <v>195037.5</v>
      </c>
      <c r="L1164">
        <v>4925929.3499999996</v>
      </c>
      <c r="M1164">
        <v>24</v>
      </c>
      <c r="N1164">
        <v>-2981.69</v>
      </c>
      <c r="O1164" s="7">
        <v>-0.4536</v>
      </c>
      <c r="P1164" s="7">
        <v>0.24510000000000001</v>
      </c>
      <c r="Q1164" t="s">
        <v>31</v>
      </c>
    </row>
    <row r="1165" spans="1:17">
      <c r="A1165" t="s">
        <v>282</v>
      </c>
      <c r="B1165" t="s">
        <v>30</v>
      </c>
      <c r="C1165" s="6">
        <v>43753.447905092595</v>
      </c>
      <c r="D1165">
        <v>341</v>
      </c>
      <c r="E1165" s="6">
        <v>43754.541655092595</v>
      </c>
      <c r="F1165">
        <v>201.55</v>
      </c>
      <c r="G1165" s="7">
        <v>-0.40889999999999999</v>
      </c>
      <c r="H1165">
        <v>70362.86</v>
      </c>
      <c r="I1165" s="7">
        <v>0.39300000000000002</v>
      </c>
      <c r="J1165">
        <v>525</v>
      </c>
      <c r="K1165">
        <v>179025</v>
      </c>
      <c r="L1165">
        <v>4996292.21</v>
      </c>
      <c r="M1165">
        <v>105</v>
      </c>
      <c r="N1165">
        <v>670.12</v>
      </c>
      <c r="O1165" s="7">
        <v>-0.1249</v>
      </c>
      <c r="P1165" s="7">
        <v>0.70760000000000001</v>
      </c>
      <c r="Q1165" t="s">
        <v>31</v>
      </c>
    </row>
    <row r="1166" spans="1:17">
      <c r="A1166" t="s">
        <v>284</v>
      </c>
      <c r="B1166" t="s">
        <v>30</v>
      </c>
      <c r="C1166" s="6">
        <v>43754.541655092595</v>
      </c>
      <c r="D1166">
        <v>231.95</v>
      </c>
      <c r="E1166" s="6">
        <v>43755.388877314814</v>
      </c>
      <c r="F1166">
        <v>244.15</v>
      </c>
      <c r="G1166" s="7">
        <v>5.2600000000000001E-2</v>
      </c>
      <c r="H1166">
        <v>-8904.5300000000007</v>
      </c>
      <c r="I1166" s="7">
        <v>-7.3099999999999998E-2</v>
      </c>
      <c r="J1166">
        <v>525</v>
      </c>
      <c r="K1166">
        <v>121773.75</v>
      </c>
      <c r="L1166">
        <v>4987387.6900000004</v>
      </c>
      <c r="M1166">
        <v>34</v>
      </c>
      <c r="N1166">
        <v>-261.89999999999998</v>
      </c>
      <c r="O1166" s="7">
        <v>-0.4335</v>
      </c>
      <c r="P1166" s="7">
        <v>0.45679999999999998</v>
      </c>
      <c r="Q1166" t="s">
        <v>31</v>
      </c>
    </row>
    <row r="1167" spans="1:17">
      <c r="A1167" t="s">
        <v>723</v>
      </c>
      <c r="B1167" t="s">
        <v>30</v>
      </c>
      <c r="C1167" s="6">
        <v>43755.388877314814</v>
      </c>
      <c r="D1167">
        <v>399.65</v>
      </c>
      <c r="E1167" s="6">
        <v>43756.388877314814</v>
      </c>
      <c r="F1167">
        <v>264.10000000000002</v>
      </c>
      <c r="G1167" s="7">
        <v>-0.3392</v>
      </c>
      <c r="H1167">
        <v>67679.06</v>
      </c>
      <c r="I1167" s="7">
        <v>0.3226</v>
      </c>
      <c r="J1167">
        <v>525</v>
      </c>
      <c r="K1167">
        <v>209816.25</v>
      </c>
      <c r="L1167">
        <v>5055066.75</v>
      </c>
      <c r="M1167">
        <v>78</v>
      </c>
      <c r="N1167">
        <v>867.68</v>
      </c>
      <c r="O1167" s="7">
        <v>-0.21479999999999999</v>
      </c>
      <c r="P1167" s="7">
        <v>0.5121</v>
      </c>
      <c r="Q1167" t="s">
        <v>31</v>
      </c>
    </row>
    <row r="1168" spans="1:17">
      <c r="A1168" t="s">
        <v>254</v>
      </c>
      <c r="B1168" t="s">
        <v>30</v>
      </c>
      <c r="C1168" s="6">
        <v>43756.388877314814</v>
      </c>
      <c r="D1168">
        <v>390.55</v>
      </c>
      <c r="E1168" s="6">
        <v>43760.621516203704</v>
      </c>
      <c r="F1168">
        <v>105.8</v>
      </c>
      <c r="G1168" s="7">
        <v>-0.72909999999999997</v>
      </c>
      <c r="H1168">
        <v>146887.91</v>
      </c>
      <c r="I1168" s="7">
        <v>0.71640000000000004</v>
      </c>
      <c r="J1168">
        <v>525</v>
      </c>
      <c r="K1168">
        <v>205038.75</v>
      </c>
      <c r="L1168">
        <v>5201954.66</v>
      </c>
      <c r="M1168">
        <v>145</v>
      </c>
      <c r="N1168">
        <v>1013.02</v>
      </c>
      <c r="O1168" s="7">
        <v>-5.74E-2</v>
      </c>
      <c r="P1168" s="7">
        <v>0.82050000000000001</v>
      </c>
      <c r="Q1168" t="s">
        <v>31</v>
      </c>
    </row>
    <row r="1169" spans="1:17">
      <c r="A1169" t="s">
        <v>285</v>
      </c>
      <c r="B1169" t="s">
        <v>30</v>
      </c>
      <c r="C1169" s="6">
        <v>43760.621516203704</v>
      </c>
      <c r="D1169">
        <v>279.60000000000002</v>
      </c>
      <c r="E1169" s="6">
        <v>43761.461793981478</v>
      </c>
      <c r="F1169">
        <v>326.55</v>
      </c>
      <c r="G1169" s="7">
        <v>0.16789999999999999</v>
      </c>
      <c r="H1169">
        <v>-27831.040000000001</v>
      </c>
      <c r="I1169" s="7">
        <v>-0.18959999999999999</v>
      </c>
      <c r="J1169">
        <v>525</v>
      </c>
      <c r="K1169">
        <v>146790</v>
      </c>
      <c r="L1169">
        <v>5174123.63</v>
      </c>
      <c r="M1169">
        <v>32</v>
      </c>
      <c r="N1169">
        <v>-869.72</v>
      </c>
      <c r="O1169" s="7">
        <v>-0.16789999999999999</v>
      </c>
      <c r="P1169" s="7">
        <v>0.4945</v>
      </c>
      <c r="Q1169" t="s">
        <v>31</v>
      </c>
    </row>
    <row r="1170" spans="1:17">
      <c r="A1170" t="s">
        <v>279</v>
      </c>
      <c r="B1170" t="s">
        <v>30</v>
      </c>
      <c r="C1170" s="6">
        <v>43761.461793981478</v>
      </c>
      <c r="D1170">
        <v>177.1</v>
      </c>
      <c r="E1170" s="6">
        <v>43761.618043981478</v>
      </c>
      <c r="F1170">
        <v>233.05</v>
      </c>
      <c r="G1170" s="7">
        <v>0.31590000000000001</v>
      </c>
      <c r="H1170">
        <v>-31527.040000000001</v>
      </c>
      <c r="I1170" s="7">
        <v>-0.33910000000000001</v>
      </c>
      <c r="J1170">
        <v>525</v>
      </c>
      <c r="K1170">
        <v>92977.5</v>
      </c>
      <c r="L1170">
        <v>5142596.59</v>
      </c>
      <c r="M1170">
        <v>46</v>
      </c>
      <c r="N1170">
        <v>-685.37</v>
      </c>
      <c r="O1170" s="7">
        <v>-0.31590000000000001</v>
      </c>
      <c r="P1170" s="7">
        <v>0.33260000000000001</v>
      </c>
      <c r="Q1170" t="s">
        <v>31</v>
      </c>
    </row>
    <row r="1171" spans="1:17">
      <c r="A1171" t="s">
        <v>285</v>
      </c>
      <c r="B1171" t="s">
        <v>30</v>
      </c>
      <c r="C1171" s="6">
        <v>43761.618043981478</v>
      </c>
      <c r="D1171">
        <v>184</v>
      </c>
      <c r="E1171" s="6">
        <v>43762.388877314814</v>
      </c>
      <c r="F1171">
        <v>329.35</v>
      </c>
      <c r="G1171" s="7">
        <v>0.78990000000000005</v>
      </c>
      <c r="H1171">
        <v>-79003.839999999997</v>
      </c>
      <c r="I1171" s="7">
        <v>-0.81779999999999997</v>
      </c>
      <c r="J1171">
        <v>525</v>
      </c>
      <c r="K1171">
        <v>96600</v>
      </c>
      <c r="L1171">
        <v>5063592.75</v>
      </c>
      <c r="M1171">
        <v>12</v>
      </c>
      <c r="N1171">
        <v>-6583.65</v>
      </c>
      <c r="O1171" s="7">
        <v>-0.78990000000000005</v>
      </c>
      <c r="P1171" s="7">
        <v>0.13320000000000001</v>
      </c>
      <c r="Q1171" t="s">
        <v>31</v>
      </c>
    </row>
    <row r="1172" spans="1:17">
      <c r="A1172" t="s">
        <v>701</v>
      </c>
      <c r="B1172" t="s">
        <v>30</v>
      </c>
      <c r="C1172" s="6">
        <v>43762.388877314814</v>
      </c>
      <c r="D1172">
        <v>407.75</v>
      </c>
      <c r="E1172" s="6">
        <v>43762.420127314814</v>
      </c>
      <c r="F1172">
        <v>538</v>
      </c>
      <c r="G1172" s="7">
        <v>0.31940000000000002</v>
      </c>
      <c r="H1172">
        <v>-73346.44</v>
      </c>
      <c r="I1172" s="7">
        <v>-0.34260000000000002</v>
      </c>
      <c r="J1172">
        <v>525</v>
      </c>
      <c r="K1172">
        <v>214068.75</v>
      </c>
      <c r="L1172">
        <v>4990246.3099999996</v>
      </c>
      <c r="M1172">
        <v>10</v>
      </c>
      <c r="N1172">
        <v>-7334.64</v>
      </c>
      <c r="O1172" s="7">
        <v>-0.31940000000000002</v>
      </c>
      <c r="P1172" s="7">
        <v>0.14380000000000001</v>
      </c>
      <c r="Q1172" t="s">
        <v>31</v>
      </c>
    </row>
    <row r="1173" spans="1:17">
      <c r="A1173" t="s">
        <v>724</v>
      </c>
      <c r="B1173" t="s">
        <v>30</v>
      </c>
      <c r="C1173" s="6">
        <v>43762.420127314814</v>
      </c>
      <c r="D1173">
        <v>420</v>
      </c>
      <c r="E1173" s="6">
        <v>43763.388877314814</v>
      </c>
      <c r="F1173">
        <v>250</v>
      </c>
      <c r="G1173" s="7">
        <v>-0.40479999999999999</v>
      </c>
      <c r="H1173">
        <v>85732.5</v>
      </c>
      <c r="I1173" s="7">
        <v>0.38879999999999998</v>
      </c>
      <c r="J1173">
        <v>525</v>
      </c>
      <c r="K1173">
        <v>220500</v>
      </c>
      <c r="L1173">
        <v>5075978.8099999996</v>
      </c>
      <c r="M1173">
        <v>69</v>
      </c>
      <c r="N1173">
        <v>1242.5</v>
      </c>
      <c r="O1173" s="7">
        <v>-0.15479999999999999</v>
      </c>
      <c r="P1173" s="7">
        <v>0.43430000000000002</v>
      </c>
      <c r="Q1173" t="s">
        <v>31</v>
      </c>
    </row>
    <row r="1174" spans="1:17">
      <c r="A1174" t="s">
        <v>286</v>
      </c>
      <c r="B1174" t="s">
        <v>30</v>
      </c>
      <c r="C1174" s="6">
        <v>43763.388877314814</v>
      </c>
      <c r="D1174">
        <v>378.05</v>
      </c>
      <c r="E1174" s="6">
        <v>43763.409710648149</v>
      </c>
      <c r="F1174">
        <v>432.8</v>
      </c>
      <c r="G1174" s="7">
        <v>0.14480000000000001</v>
      </c>
      <c r="H1174">
        <v>-33000.71</v>
      </c>
      <c r="I1174" s="7">
        <v>-0.1663</v>
      </c>
      <c r="J1174">
        <v>525</v>
      </c>
      <c r="K1174">
        <v>198476.25</v>
      </c>
      <c r="L1174">
        <v>5042978.0999999996</v>
      </c>
      <c r="M1174">
        <v>7</v>
      </c>
      <c r="N1174">
        <v>-4714.3900000000003</v>
      </c>
      <c r="O1174" s="7">
        <v>-0.2172</v>
      </c>
      <c r="P1174" s="7">
        <v>4.9299999999999997E-2</v>
      </c>
      <c r="Q1174" t="s">
        <v>31</v>
      </c>
    </row>
    <row r="1175" spans="1:17">
      <c r="A1175" t="s">
        <v>228</v>
      </c>
      <c r="B1175" t="s">
        <v>30</v>
      </c>
      <c r="C1175" s="6">
        <v>43763.409710648149</v>
      </c>
      <c r="D1175">
        <v>347.5</v>
      </c>
      <c r="E1175" s="6">
        <v>43763.531238425923</v>
      </c>
      <c r="F1175">
        <v>470.1</v>
      </c>
      <c r="G1175" s="7">
        <v>0.3528</v>
      </c>
      <c r="H1175">
        <v>-68657.399999999994</v>
      </c>
      <c r="I1175" s="7">
        <v>-0.37630000000000002</v>
      </c>
      <c r="J1175">
        <v>525</v>
      </c>
      <c r="K1175">
        <v>182437.5</v>
      </c>
      <c r="L1175">
        <v>4974320.7</v>
      </c>
      <c r="M1175">
        <v>36</v>
      </c>
      <c r="N1175">
        <v>-1907.15</v>
      </c>
      <c r="O1175" s="7">
        <v>-0.3528</v>
      </c>
      <c r="P1175" s="7">
        <v>9.9000000000000005E-2</v>
      </c>
      <c r="Q1175" t="s">
        <v>31</v>
      </c>
    </row>
    <row r="1176" spans="1:17">
      <c r="A1176" t="s">
        <v>251</v>
      </c>
      <c r="B1176" t="s">
        <v>30</v>
      </c>
      <c r="C1176" s="6">
        <v>43763.531238425923</v>
      </c>
      <c r="D1176">
        <v>325</v>
      </c>
      <c r="E1176" s="6">
        <v>43763.593738425923</v>
      </c>
      <c r="F1176">
        <v>449.95</v>
      </c>
      <c r="G1176" s="7">
        <v>0.38450000000000001</v>
      </c>
      <c r="H1176">
        <v>-69667.240000000005</v>
      </c>
      <c r="I1176" s="7">
        <v>-0.4083</v>
      </c>
      <c r="J1176">
        <v>525</v>
      </c>
      <c r="K1176">
        <v>170625</v>
      </c>
      <c r="L1176">
        <v>4904653.46</v>
      </c>
      <c r="M1176">
        <v>19</v>
      </c>
      <c r="N1176">
        <v>-3666.7</v>
      </c>
      <c r="O1176" s="7">
        <v>-0.38450000000000001</v>
      </c>
      <c r="P1176" s="7">
        <v>0.16289999999999999</v>
      </c>
      <c r="Q1176" t="s">
        <v>31</v>
      </c>
    </row>
    <row r="1177" spans="1:17">
      <c r="A1177" t="s">
        <v>228</v>
      </c>
      <c r="B1177" t="s">
        <v>30</v>
      </c>
      <c r="C1177" s="6">
        <v>43763.593738425923</v>
      </c>
      <c r="D1177">
        <v>319.89999999999998</v>
      </c>
      <c r="E1177" s="6">
        <v>43768.614571759259</v>
      </c>
      <c r="F1177">
        <v>20.65</v>
      </c>
      <c r="G1177" s="7">
        <v>-0.93540000000000001</v>
      </c>
      <c r="H1177">
        <v>155318.35999999999</v>
      </c>
      <c r="I1177" s="7">
        <v>0.92479999999999996</v>
      </c>
      <c r="J1177">
        <v>525</v>
      </c>
      <c r="K1177">
        <v>167947.5</v>
      </c>
      <c r="L1177">
        <v>5059971.83</v>
      </c>
      <c r="M1177">
        <v>174</v>
      </c>
      <c r="N1177">
        <v>892.63</v>
      </c>
      <c r="O1177" s="7">
        <v>-0.37009999999999998</v>
      </c>
      <c r="P1177" s="7">
        <v>0.94589999999999996</v>
      </c>
      <c r="Q1177" t="s">
        <v>31</v>
      </c>
    </row>
    <row r="1178" spans="1:17">
      <c r="A1178" t="s">
        <v>245</v>
      </c>
      <c r="B1178" t="s">
        <v>30</v>
      </c>
      <c r="C1178" s="6">
        <v>43768.614571759259</v>
      </c>
      <c r="D1178">
        <v>159</v>
      </c>
      <c r="E1178" s="6">
        <v>43769.388877314814</v>
      </c>
      <c r="F1178">
        <v>221.6</v>
      </c>
      <c r="G1178" s="7">
        <v>0.39369999999999999</v>
      </c>
      <c r="H1178">
        <v>-34863.15</v>
      </c>
      <c r="I1178" s="7">
        <v>-0.41760000000000003</v>
      </c>
      <c r="J1178">
        <v>525</v>
      </c>
      <c r="K1178">
        <v>83475</v>
      </c>
      <c r="L1178">
        <v>5025108.68</v>
      </c>
      <c r="M1178">
        <v>13</v>
      </c>
      <c r="N1178">
        <v>-2681.78</v>
      </c>
      <c r="O1178" s="7">
        <v>-0.55349999999999999</v>
      </c>
      <c r="P1178" s="7">
        <v>0.24590000000000001</v>
      </c>
      <c r="Q1178" t="s">
        <v>31</v>
      </c>
    </row>
    <row r="1179" spans="1:17">
      <c r="A1179" t="s">
        <v>702</v>
      </c>
      <c r="B1179" t="s">
        <v>30</v>
      </c>
      <c r="C1179" s="6">
        <v>43769.388877314814</v>
      </c>
      <c r="D1179">
        <v>390</v>
      </c>
      <c r="E1179" s="6">
        <v>43769.621516203704</v>
      </c>
      <c r="F1179">
        <v>323.95</v>
      </c>
      <c r="G1179" s="7">
        <v>-0.1694</v>
      </c>
      <c r="H1179">
        <v>30928.01</v>
      </c>
      <c r="I1179" s="7">
        <v>0.15110000000000001</v>
      </c>
      <c r="J1179">
        <v>525</v>
      </c>
      <c r="K1179">
        <v>204750</v>
      </c>
      <c r="L1179">
        <v>5056036.6900000004</v>
      </c>
      <c r="M1179">
        <v>68</v>
      </c>
      <c r="N1179">
        <v>454.82</v>
      </c>
      <c r="O1179" s="7">
        <v>-4.0599999999999997E-2</v>
      </c>
      <c r="P1179" s="7">
        <v>0.36919999999999997</v>
      </c>
      <c r="Q1179" t="s">
        <v>31</v>
      </c>
    </row>
    <row r="1180" spans="1:17">
      <c r="A1180" t="s">
        <v>725</v>
      </c>
      <c r="B1180" t="s">
        <v>30</v>
      </c>
      <c r="C1180" s="6">
        <v>43769.621516203704</v>
      </c>
      <c r="D1180">
        <v>359.95</v>
      </c>
      <c r="E1180" s="6">
        <v>43770.388877314814</v>
      </c>
      <c r="F1180">
        <v>299.85000000000002</v>
      </c>
      <c r="G1180" s="7">
        <v>-0.16700000000000001</v>
      </c>
      <c r="H1180">
        <v>28088.55</v>
      </c>
      <c r="I1180" s="7">
        <v>0.14860000000000001</v>
      </c>
      <c r="J1180">
        <v>525</v>
      </c>
      <c r="K1180">
        <v>188973.75</v>
      </c>
      <c r="L1180">
        <v>5084125.24</v>
      </c>
      <c r="M1180">
        <v>11</v>
      </c>
      <c r="N1180">
        <v>2553.5</v>
      </c>
      <c r="O1180" s="7">
        <v>-2.24E-2</v>
      </c>
      <c r="P1180" s="7">
        <v>0.3674</v>
      </c>
      <c r="Q1180" t="s">
        <v>31</v>
      </c>
    </row>
    <row r="1181" spans="1:17">
      <c r="A1181" t="s">
        <v>243</v>
      </c>
      <c r="B1181" t="s">
        <v>30</v>
      </c>
      <c r="C1181" s="6">
        <v>43770.388877314814</v>
      </c>
      <c r="D1181">
        <v>349</v>
      </c>
      <c r="E1181" s="6">
        <v>43770.465266203704</v>
      </c>
      <c r="F1181">
        <v>391.6</v>
      </c>
      <c r="G1181" s="7">
        <v>0.1221</v>
      </c>
      <c r="H1181">
        <v>-26253.15</v>
      </c>
      <c r="I1181" s="7">
        <v>-0.14330000000000001</v>
      </c>
      <c r="J1181">
        <v>525</v>
      </c>
      <c r="K1181">
        <v>183225</v>
      </c>
      <c r="L1181">
        <v>5057872.09</v>
      </c>
      <c r="M1181">
        <v>23</v>
      </c>
      <c r="N1181">
        <v>-1141.44</v>
      </c>
      <c r="O1181" s="7">
        <v>-0.19889999999999999</v>
      </c>
      <c r="P1181" s="7">
        <v>0.24640000000000001</v>
      </c>
      <c r="Q1181" t="s">
        <v>31</v>
      </c>
    </row>
    <row r="1182" spans="1:17">
      <c r="A1182" t="s">
        <v>241</v>
      </c>
      <c r="B1182" t="s">
        <v>30</v>
      </c>
      <c r="C1182" s="6">
        <v>43770.465266203704</v>
      </c>
      <c r="D1182">
        <v>383.6</v>
      </c>
      <c r="E1182" s="6">
        <v>43773.493043981478</v>
      </c>
      <c r="F1182">
        <v>282</v>
      </c>
      <c r="G1182" s="7">
        <v>-0.26490000000000002</v>
      </c>
      <c r="H1182">
        <v>49845.599999999999</v>
      </c>
      <c r="I1182" s="7">
        <v>0.2475</v>
      </c>
      <c r="J1182">
        <v>525</v>
      </c>
      <c r="K1182">
        <v>201390</v>
      </c>
      <c r="L1182">
        <v>5107717.6900000004</v>
      </c>
      <c r="M1182">
        <v>86</v>
      </c>
      <c r="N1182">
        <v>579.6</v>
      </c>
      <c r="O1182" s="7">
        <v>-6.0900000000000003E-2</v>
      </c>
      <c r="P1182" s="7">
        <v>0.59799999999999998</v>
      </c>
      <c r="Q1182" t="s">
        <v>31</v>
      </c>
    </row>
    <row r="1183" spans="1:17">
      <c r="A1183" t="s">
        <v>238</v>
      </c>
      <c r="B1183" t="s">
        <v>30</v>
      </c>
      <c r="C1183" s="6">
        <v>43773.493043981478</v>
      </c>
      <c r="D1183">
        <v>288.35000000000002</v>
      </c>
      <c r="E1183" s="6">
        <v>43774.388877314814</v>
      </c>
      <c r="F1183">
        <v>279.64999999999998</v>
      </c>
      <c r="G1183" s="7">
        <v>-3.0200000000000001E-2</v>
      </c>
      <c r="H1183">
        <v>1585.5</v>
      </c>
      <c r="I1183" s="7">
        <v>1.0500000000000001E-2</v>
      </c>
      <c r="J1183">
        <v>525</v>
      </c>
      <c r="K1183">
        <v>151383.75</v>
      </c>
      <c r="L1183">
        <v>5109303.1900000004</v>
      </c>
      <c r="M1183">
        <v>48</v>
      </c>
      <c r="N1183">
        <v>33.03</v>
      </c>
      <c r="O1183" s="7">
        <v>-0.1618</v>
      </c>
      <c r="P1183" s="7">
        <v>0.1467</v>
      </c>
      <c r="Q1183" t="s">
        <v>31</v>
      </c>
    </row>
    <row r="1184" spans="1:17">
      <c r="A1184" t="s">
        <v>241</v>
      </c>
      <c r="B1184" t="s">
        <v>30</v>
      </c>
      <c r="C1184" s="6">
        <v>43774.388877314814</v>
      </c>
      <c r="D1184">
        <v>254.2</v>
      </c>
      <c r="E1184" s="6">
        <v>43774.499988425923</v>
      </c>
      <c r="F1184">
        <v>249.15</v>
      </c>
      <c r="G1184" s="7">
        <v>-1.9900000000000001E-2</v>
      </c>
      <c r="H1184">
        <v>8.66</v>
      </c>
      <c r="I1184" s="7">
        <v>1E-4</v>
      </c>
      <c r="J1184">
        <v>525</v>
      </c>
      <c r="K1184">
        <v>133455</v>
      </c>
      <c r="L1184">
        <v>5109311.8499999996</v>
      </c>
      <c r="M1184">
        <v>33</v>
      </c>
      <c r="N1184">
        <v>0.26</v>
      </c>
      <c r="O1184" s="7">
        <v>-0.1762</v>
      </c>
      <c r="P1184" s="7">
        <v>0.307</v>
      </c>
      <c r="Q1184" t="s">
        <v>31</v>
      </c>
    </row>
    <row r="1185" spans="1:17">
      <c r="A1185" t="s">
        <v>238</v>
      </c>
      <c r="B1185" t="s">
        <v>30</v>
      </c>
      <c r="C1185" s="6">
        <v>43774.499988425923</v>
      </c>
      <c r="D1185">
        <v>246.35</v>
      </c>
      <c r="E1185" s="6">
        <v>43775.48609953704</v>
      </c>
      <c r="F1185">
        <v>198.2</v>
      </c>
      <c r="G1185" s="7">
        <v>-0.19550000000000001</v>
      </c>
      <c r="H1185">
        <v>22944.86</v>
      </c>
      <c r="I1185" s="7">
        <v>0.1774</v>
      </c>
      <c r="J1185">
        <v>525</v>
      </c>
      <c r="K1185">
        <v>129333.75</v>
      </c>
      <c r="L1185">
        <v>5132256.71</v>
      </c>
      <c r="M1185">
        <v>74</v>
      </c>
      <c r="N1185">
        <v>310.07</v>
      </c>
      <c r="O1185" s="7">
        <v>-8.0600000000000005E-2</v>
      </c>
      <c r="P1185" s="7">
        <v>0.7339</v>
      </c>
      <c r="Q1185" t="s">
        <v>31</v>
      </c>
    </row>
    <row r="1186" spans="1:17">
      <c r="A1186" t="s">
        <v>241</v>
      </c>
      <c r="B1186" t="s">
        <v>30</v>
      </c>
      <c r="C1186" s="6">
        <v>43775.48609953704</v>
      </c>
      <c r="D1186">
        <v>171.05</v>
      </c>
      <c r="E1186" s="6">
        <v>43776.524293981478</v>
      </c>
      <c r="F1186">
        <v>22.25</v>
      </c>
      <c r="G1186" s="7">
        <v>-0.86990000000000001</v>
      </c>
      <c r="H1186">
        <v>77105.179999999993</v>
      </c>
      <c r="I1186" s="7">
        <v>0.85860000000000003</v>
      </c>
      <c r="J1186">
        <v>525</v>
      </c>
      <c r="K1186">
        <v>89801.25</v>
      </c>
      <c r="L1186">
        <v>5209361.8899999997</v>
      </c>
      <c r="M1186">
        <v>89</v>
      </c>
      <c r="N1186">
        <v>866.35</v>
      </c>
      <c r="O1186" s="7">
        <v>-0.44579999999999997</v>
      </c>
      <c r="P1186" s="7">
        <v>0.94589999999999996</v>
      </c>
      <c r="Q1186" t="s">
        <v>31</v>
      </c>
    </row>
    <row r="1187" spans="1:17">
      <c r="A1187" t="s">
        <v>718</v>
      </c>
      <c r="B1187" t="s">
        <v>30</v>
      </c>
      <c r="C1187" s="6">
        <v>43776.524293981478</v>
      </c>
      <c r="D1187">
        <v>302.2</v>
      </c>
      <c r="E1187" s="6">
        <v>43776.586793981478</v>
      </c>
      <c r="F1187">
        <v>393.25</v>
      </c>
      <c r="G1187" s="7">
        <v>0.30130000000000001</v>
      </c>
      <c r="H1187">
        <v>-51452.36</v>
      </c>
      <c r="I1187" s="7">
        <v>-0.32429999999999998</v>
      </c>
      <c r="J1187">
        <v>525</v>
      </c>
      <c r="K1187">
        <v>158655</v>
      </c>
      <c r="L1187">
        <v>5157909.53</v>
      </c>
      <c r="M1187">
        <v>19</v>
      </c>
      <c r="N1187">
        <v>-2708.02</v>
      </c>
      <c r="O1187" s="7">
        <v>-0.30130000000000001</v>
      </c>
      <c r="P1187" s="7">
        <v>0.13339999999999999</v>
      </c>
      <c r="Q1187" t="s">
        <v>31</v>
      </c>
    </row>
    <row r="1188" spans="1:17">
      <c r="A1188" t="s">
        <v>726</v>
      </c>
      <c r="B1188" t="s">
        <v>30</v>
      </c>
      <c r="C1188" s="6">
        <v>43776.586793981478</v>
      </c>
      <c r="D1188">
        <v>315.55</v>
      </c>
      <c r="E1188" s="6">
        <v>43777.388877314814</v>
      </c>
      <c r="F1188">
        <v>446.7</v>
      </c>
      <c r="G1188" s="7">
        <v>0.41560000000000002</v>
      </c>
      <c r="H1188">
        <v>-72855.56</v>
      </c>
      <c r="I1188" s="7">
        <v>-0.43980000000000002</v>
      </c>
      <c r="J1188">
        <v>525</v>
      </c>
      <c r="K1188">
        <v>165663.75</v>
      </c>
      <c r="L1188">
        <v>5085053.96</v>
      </c>
      <c r="M1188">
        <v>21</v>
      </c>
      <c r="N1188">
        <v>-3469.31</v>
      </c>
      <c r="O1188" s="7">
        <v>-0.41560000000000002</v>
      </c>
      <c r="P1188" s="7">
        <v>2.1100000000000001E-2</v>
      </c>
      <c r="Q1188" t="s">
        <v>31</v>
      </c>
    </row>
    <row r="1189" spans="1:17">
      <c r="A1189" t="s">
        <v>271</v>
      </c>
      <c r="B1189" t="s">
        <v>30</v>
      </c>
      <c r="C1189" s="6">
        <v>43777.388877314814</v>
      </c>
      <c r="D1189">
        <v>263.25</v>
      </c>
      <c r="E1189" s="6">
        <v>43777.413182870368</v>
      </c>
      <c r="F1189">
        <v>348</v>
      </c>
      <c r="G1189" s="7">
        <v>0.32190000000000002</v>
      </c>
      <c r="H1189">
        <v>-47702.81</v>
      </c>
      <c r="I1189" s="7">
        <v>-0.34520000000000001</v>
      </c>
      <c r="J1189">
        <v>525</v>
      </c>
      <c r="K1189">
        <v>138206.25</v>
      </c>
      <c r="L1189">
        <v>5037351.1500000004</v>
      </c>
      <c r="M1189">
        <v>8</v>
      </c>
      <c r="N1189">
        <v>-5962.85</v>
      </c>
      <c r="O1189" s="7">
        <v>-0.32190000000000002</v>
      </c>
      <c r="P1189" s="7">
        <v>6.5100000000000005E-2</v>
      </c>
      <c r="Q1189" t="s">
        <v>31</v>
      </c>
    </row>
    <row r="1190" spans="1:17">
      <c r="A1190" t="s">
        <v>277</v>
      </c>
      <c r="B1190" t="s">
        <v>30</v>
      </c>
      <c r="C1190" s="6">
        <v>43777.413182870368</v>
      </c>
      <c r="D1190">
        <v>342.9</v>
      </c>
      <c r="E1190" s="6">
        <v>43777.624988425923</v>
      </c>
      <c r="F1190">
        <v>266.3</v>
      </c>
      <c r="G1190" s="7">
        <v>-0.22339999999999999</v>
      </c>
      <c r="H1190">
        <v>37016.699999999997</v>
      </c>
      <c r="I1190" s="7">
        <v>0.2056</v>
      </c>
      <c r="J1190">
        <v>525</v>
      </c>
      <c r="K1190">
        <v>180022.5</v>
      </c>
      <c r="L1190">
        <v>5074367.8499999996</v>
      </c>
      <c r="M1190">
        <v>62</v>
      </c>
      <c r="N1190">
        <v>597.04</v>
      </c>
      <c r="O1190" s="7">
        <v>-0.1139</v>
      </c>
      <c r="P1190" s="7">
        <v>0.48670000000000002</v>
      </c>
      <c r="Q1190" t="s">
        <v>31</v>
      </c>
    </row>
    <row r="1191" spans="1:17">
      <c r="A1191" t="s">
        <v>257</v>
      </c>
      <c r="B1191" t="s">
        <v>30</v>
      </c>
      <c r="C1191" s="6">
        <v>43777.624988425923</v>
      </c>
      <c r="D1191">
        <v>253.1</v>
      </c>
      <c r="E1191" s="6">
        <v>43780.482627314814</v>
      </c>
      <c r="F1191">
        <v>302.25</v>
      </c>
      <c r="G1191" s="7">
        <v>0.19420000000000001</v>
      </c>
      <c r="H1191">
        <v>-28719.34</v>
      </c>
      <c r="I1191" s="7">
        <v>-0.21609999999999999</v>
      </c>
      <c r="J1191">
        <v>525</v>
      </c>
      <c r="K1191">
        <v>132877.5</v>
      </c>
      <c r="L1191">
        <v>5045648.51</v>
      </c>
      <c r="M1191">
        <v>37</v>
      </c>
      <c r="N1191">
        <v>-776.2</v>
      </c>
      <c r="O1191" s="7">
        <v>-0.23799999999999999</v>
      </c>
      <c r="P1191" s="7">
        <v>0.38150000000000001</v>
      </c>
      <c r="Q1191" t="s">
        <v>31</v>
      </c>
    </row>
    <row r="1192" spans="1:17">
      <c r="A1192" t="s">
        <v>267</v>
      </c>
      <c r="B1192" t="s">
        <v>30</v>
      </c>
      <c r="C1192" s="6">
        <v>43780.482627314814</v>
      </c>
      <c r="D1192">
        <v>283.25</v>
      </c>
      <c r="E1192" s="6">
        <v>43782.45484953704</v>
      </c>
      <c r="F1192">
        <v>199.4</v>
      </c>
      <c r="G1192" s="7">
        <v>-0.29599999999999999</v>
      </c>
      <c r="H1192">
        <v>35560.57</v>
      </c>
      <c r="I1192" s="7">
        <v>0.27900000000000003</v>
      </c>
      <c r="J1192">
        <v>450</v>
      </c>
      <c r="K1192">
        <v>127462.5</v>
      </c>
      <c r="L1192">
        <v>5081209.09</v>
      </c>
      <c r="M1192">
        <v>70</v>
      </c>
      <c r="N1192">
        <v>508.01</v>
      </c>
      <c r="O1192" s="7">
        <v>-0.25190000000000001</v>
      </c>
      <c r="P1192" s="7">
        <v>0.57630000000000003</v>
      </c>
      <c r="Q1192" t="s">
        <v>31</v>
      </c>
    </row>
    <row r="1193" spans="1:17">
      <c r="A1193" t="s">
        <v>266</v>
      </c>
      <c r="B1193" t="s">
        <v>30</v>
      </c>
      <c r="C1193" s="6">
        <v>43782.45484953704</v>
      </c>
      <c r="D1193">
        <v>201.6</v>
      </c>
      <c r="E1193" s="6">
        <v>43783.57984953704</v>
      </c>
      <c r="F1193">
        <v>4.9000000000000004</v>
      </c>
      <c r="G1193" s="7">
        <v>-0.97570000000000001</v>
      </c>
      <c r="H1193">
        <v>102183.38</v>
      </c>
      <c r="I1193" s="7">
        <v>0.96550000000000002</v>
      </c>
      <c r="J1193">
        <v>525</v>
      </c>
      <c r="K1193">
        <v>105840</v>
      </c>
      <c r="L1193">
        <v>5183392.46</v>
      </c>
      <c r="M1193">
        <v>114</v>
      </c>
      <c r="N1193">
        <v>896.35</v>
      </c>
      <c r="O1193" s="7">
        <v>-0.1835</v>
      </c>
      <c r="P1193" s="7">
        <v>0.98760000000000003</v>
      </c>
      <c r="Q1193" t="s">
        <v>31</v>
      </c>
    </row>
    <row r="1194" spans="1:17">
      <c r="A1194" t="s">
        <v>717</v>
      </c>
      <c r="B1194" t="s">
        <v>30</v>
      </c>
      <c r="C1194" s="6">
        <v>43783.57984953704</v>
      </c>
      <c r="D1194">
        <v>320</v>
      </c>
      <c r="E1194" s="6">
        <v>43784.388877314814</v>
      </c>
      <c r="F1194">
        <v>187.35</v>
      </c>
      <c r="G1194" s="7">
        <v>-0.41449999999999998</v>
      </c>
      <c r="H1194">
        <v>66977.66</v>
      </c>
      <c r="I1194" s="7">
        <v>0.3987</v>
      </c>
      <c r="J1194">
        <v>525</v>
      </c>
      <c r="K1194">
        <v>168000</v>
      </c>
      <c r="L1194">
        <v>5250370.13</v>
      </c>
      <c r="M1194">
        <v>23</v>
      </c>
      <c r="N1194">
        <v>2912.07</v>
      </c>
      <c r="O1194" s="7">
        <v>-0.13439999999999999</v>
      </c>
      <c r="P1194" s="7">
        <v>0.41449999999999998</v>
      </c>
      <c r="Q1194" t="s">
        <v>31</v>
      </c>
    </row>
    <row r="1195" spans="1:17">
      <c r="A1195" t="s">
        <v>267</v>
      </c>
      <c r="B1195" t="s">
        <v>30</v>
      </c>
      <c r="C1195" s="6">
        <v>43784.388877314814</v>
      </c>
      <c r="D1195">
        <v>314</v>
      </c>
      <c r="E1195" s="6">
        <v>43787.42359953704</v>
      </c>
      <c r="F1195">
        <v>251.75</v>
      </c>
      <c r="G1195" s="7">
        <v>-0.19819999999999999</v>
      </c>
      <c r="H1195">
        <v>29711.06</v>
      </c>
      <c r="I1195" s="7">
        <v>0.1802</v>
      </c>
      <c r="J1195">
        <v>525</v>
      </c>
      <c r="K1195">
        <v>164850</v>
      </c>
      <c r="L1195">
        <v>5280081.1900000004</v>
      </c>
      <c r="M1195">
        <v>88</v>
      </c>
      <c r="N1195">
        <v>337.63</v>
      </c>
      <c r="O1195" s="7">
        <v>-0.20960000000000001</v>
      </c>
      <c r="P1195" s="7">
        <v>0.43109999999999998</v>
      </c>
      <c r="Q1195" t="s">
        <v>31</v>
      </c>
    </row>
    <row r="1196" spans="1:17">
      <c r="A1196" t="s">
        <v>256</v>
      </c>
      <c r="B1196" t="s">
        <v>30</v>
      </c>
      <c r="C1196" s="6">
        <v>43787.42359953704</v>
      </c>
      <c r="D1196">
        <v>259.05</v>
      </c>
      <c r="E1196" s="6">
        <v>43787.645821759259</v>
      </c>
      <c r="F1196">
        <v>265.05</v>
      </c>
      <c r="G1196" s="7">
        <v>2.3199999999999998E-2</v>
      </c>
      <c r="H1196">
        <v>-5901.52</v>
      </c>
      <c r="I1196" s="7">
        <v>-4.3400000000000001E-2</v>
      </c>
      <c r="J1196">
        <v>525</v>
      </c>
      <c r="K1196">
        <v>136001.25</v>
      </c>
      <c r="L1196">
        <v>5274179.66</v>
      </c>
      <c r="M1196">
        <v>65</v>
      </c>
      <c r="N1196">
        <v>-90.79</v>
      </c>
      <c r="O1196" s="7">
        <v>-0.16170000000000001</v>
      </c>
      <c r="P1196" s="7">
        <v>0.18360000000000001</v>
      </c>
      <c r="Q1196" t="s">
        <v>31</v>
      </c>
    </row>
    <row r="1197" spans="1:17">
      <c r="A1197" t="s">
        <v>268</v>
      </c>
      <c r="B1197" t="s">
        <v>30</v>
      </c>
      <c r="C1197" s="6">
        <v>43788.388877314814</v>
      </c>
      <c r="D1197">
        <v>293.14999999999998</v>
      </c>
      <c r="E1197" s="6">
        <v>43788.624988425923</v>
      </c>
      <c r="F1197">
        <v>177.1</v>
      </c>
      <c r="G1197" s="7">
        <v>-0.39589999999999997</v>
      </c>
      <c r="H1197">
        <v>58457.440000000002</v>
      </c>
      <c r="I1197" s="7">
        <v>0.37980000000000003</v>
      </c>
      <c r="J1197">
        <v>525</v>
      </c>
      <c r="K1197">
        <v>153903.75</v>
      </c>
      <c r="L1197">
        <v>5332637.0999999996</v>
      </c>
      <c r="M1197">
        <v>69</v>
      </c>
      <c r="N1197">
        <v>847.21</v>
      </c>
      <c r="O1197" s="7">
        <v>-0.15709999999999999</v>
      </c>
      <c r="P1197" s="7">
        <v>0.5151</v>
      </c>
      <c r="Q1197" t="s">
        <v>31</v>
      </c>
    </row>
    <row r="1198" spans="1:17">
      <c r="A1198" t="s">
        <v>273</v>
      </c>
      <c r="B1198" t="s">
        <v>30</v>
      </c>
      <c r="C1198" s="6">
        <v>43788.624988425923</v>
      </c>
      <c r="D1198">
        <v>195.05</v>
      </c>
      <c r="E1198" s="6">
        <v>43788.638877314814</v>
      </c>
      <c r="F1198">
        <v>245.95</v>
      </c>
      <c r="G1198" s="7">
        <v>0.26100000000000001</v>
      </c>
      <c r="H1198">
        <v>-29037.75</v>
      </c>
      <c r="I1198" s="7">
        <v>-0.28360000000000002</v>
      </c>
      <c r="J1198">
        <v>525</v>
      </c>
      <c r="K1198">
        <v>102401.25</v>
      </c>
      <c r="L1198">
        <v>5303599.3499999996</v>
      </c>
      <c r="M1198">
        <v>5</v>
      </c>
      <c r="N1198">
        <v>-5807.55</v>
      </c>
      <c r="O1198" s="7">
        <v>-0.26100000000000001</v>
      </c>
      <c r="P1198" s="7">
        <v>0.1205</v>
      </c>
      <c r="Q1198" t="s">
        <v>31</v>
      </c>
    </row>
    <row r="1199" spans="1:17">
      <c r="A1199" t="s">
        <v>264</v>
      </c>
      <c r="B1199" t="s">
        <v>30</v>
      </c>
      <c r="C1199" s="6">
        <v>43788.638877314814</v>
      </c>
      <c r="D1199">
        <v>224.25</v>
      </c>
      <c r="E1199" s="6">
        <v>43789.597210648149</v>
      </c>
      <c r="F1199">
        <v>177.5</v>
      </c>
      <c r="G1199" s="7">
        <v>-0.20849999999999999</v>
      </c>
      <c r="H1199">
        <v>22434.560000000001</v>
      </c>
      <c r="I1199" s="7">
        <v>0.19059999999999999</v>
      </c>
      <c r="J1199">
        <v>525</v>
      </c>
      <c r="K1199">
        <v>117731.25</v>
      </c>
      <c r="L1199">
        <v>5326033.91</v>
      </c>
      <c r="M1199">
        <v>66</v>
      </c>
      <c r="N1199">
        <v>339.92</v>
      </c>
      <c r="O1199" s="7">
        <v>-0.18240000000000001</v>
      </c>
      <c r="P1199" s="7">
        <v>0.50080000000000002</v>
      </c>
      <c r="Q1199" t="s">
        <v>31</v>
      </c>
    </row>
    <row r="1200" spans="1:17">
      <c r="A1200" t="s">
        <v>275</v>
      </c>
      <c r="B1200" t="s">
        <v>30</v>
      </c>
      <c r="C1200" s="6">
        <v>43789.597210648149</v>
      </c>
      <c r="D1200">
        <v>132.5</v>
      </c>
      <c r="E1200" s="6">
        <v>43790.388877314814</v>
      </c>
      <c r="F1200">
        <v>122.85</v>
      </c>
      <c r="G1200" s="7">
        <v>-7.2800000000000004E-2</v>
      </c>
      <c r="H1200">
        <v>3725.66</v>
      </c>
      <c r="I1200" s="7">
        <v>5.3600000000000002E-2</v>
      </c>
      <c r="J1200">
        <v>525</v>
      </c>
      <c r="K1200">
        <v>69562.5</v>
      </c>
      <c r="L1200">
        <v>5329759.58</v>
      </c>
      <c r="M1200">
        <v>18</v>
      </c>
      <c r="N1200">
        <v>206.98</v>
      </c>
      <c r="O1200" s="7">
        <v>-0.26600000000000001</v>
      </c>
      <c r="P1200" s="7">
        <v>0.15920000000000001</v>
      </c>
      <c r="Q1200" t="s">
        <v>31</v>
      </c>
    </row>
    <row r="1201" spans="1:17">
      <c r="A1201" t="s">
        <v>727</v>
      </c>
      <c r="B1201" t="s">
        <v>30</v>
      </c>
      <c r="C1201" s="6">
        <v>43790.388877314814</v>
      </c>
      <c r="D1201">
        <v>339.25</v>
      </c>
      <c r="E1201" s="6">
        <v>43790.402766203704</v>
      </c>
      <c r="F1201">
        <v>343.1</v>
      </c>
      <c r="G1201" s="7">
        <v>1.1299999999999999E-2</v>
      </c>
      <c r="H1201">
        <v>-5603.59</v>
      </c>
      <c r="I1201" s="7">
        <v>-3.15E-2</v>
      </c>
      <c r="J1201">
        <v>525</v>
      </c>
      <c r="K1201">
        <v>178106.25</v>
      </c>
      <c r="L1201">
        <v>5324155.99</v>
      </c>
      <c r="M1201">
        <v>5</v>
      </c>
      <c r="N1201">
        <v>-1120.72</v>
      </c>
      <c r="O1201" s="7">
        <v>-5.7299999999999997E-2</v>
      </c>
      <c r="P1201" s="7">
        <v>8.3299999999999999E-2</v>
      </c>
      <c r="Q1201" t="s">
        <v>31</v>
      </c>
    </row>
    <row r="1202" spans="1:17">
      <c r="A1202" t="s">
        <v>728</v>
      </c>
      <c r="B1202" t="s">
        <v>30</v>
      </c>
      <c r="C1202" s="6">
        <v>43790.402766203704</v>
      </c>
      <c r="D1202">
        <v>314</v>
      </c>
      <c r="E1202" s="6">
        <v>43790.496516203704</v>
      </c>
      <c r="F1202">
        <v>321.55</v>
      </c>
      <c r="G1202" s="7">
        <v>2.4E-2</v>
      </c>
      <c r="H1202">
        <v>-7300.39</v>
      </c>
      <c r="I1202" s="7">
        <v>-4.4299999999999999E-2</v>
      </c>
      <c r="J1202">
        <v>525</v>
      </c>
      <c r="K1202">
        <v>164850</v>
      </c>
      <c r="L1202">
        <v>5316855.5999999996</v>
      </c>
      <c r="M1202">
        <v>28</v>
      </c>
      <c r="N1202">
        <v>-260.73</v>
      </c>
      <c r="O1202" s="7">
        <v>-0.17519999999999999</v>
      </c>
      <c r="P1202" s="7">
        <v>0.1242</v>
      </c>
      <c r="Q1202" t="s">
        <v>31</v>
      </c>
    </row>
    <row r="1203" spans="1:17">
      <c r="A1203" t="s">
        <v>711</v>
      </c>
      <c r="B1203" t="s">
        <v>30</v>
      </c>
      <c r="C1203" s="6">
        <v>43790.496516203704</v>
      </c>
      <c r="D1203">
        <v>330</v>
      </c>
      <c r="E1203" s="6">
        <v>43790.631932870368</v>
      </c>
      <c r="F1203">
        <v>334.65</v>
      </c>
      <c r="G1203" s="7">
        <v>1.41E-2</v>
      </c>
      <c r="H1203">
        <v>-5930.66</v>
      </c>
      <c r="I1203" s="7">
        <v>-3.4200000000000001E-2</v>
      </c>
      <c r="J1203">
        <v>525</v>
      </c>
      <c r="K1203">
        <v>173250</v>
      </c>
      <c r="L1203">
        <v>5310924.9400000004</v>
      </c>
      <c r="M1203">
        <v>40</v>
      </c>
      <c r="N1203">
        <v>-148.27000000000001</v>
      </c>
      <c r="O1203" s="7">
        <v>-2.9399999999999999E-2</v>
      </c>
      <c r="P1203" s="7">
        <v>0.17580000000000001</v>
      </c>
      <c r="Q1203" t="s">
        <v>31</v>
      </c>
    </row>
    <row r="1204" spans="1:17">
      <c r="A1204" t="s">
        <v>728</v>
      </c>
      <c r="B1204" t="s">
        <v>30</v>
      </c>
      <c r="C1204" s="6">
        <v>43790.631932870368</v>
      </c>
      <c r="D1204">
        <v>304.60000000000002</v>
      </c>
      <c r="E1204" s="6">
        <v>43791.388877314814</v>
      </c>
      <c r="F1204">
        <v>286.7</v>
      </c>
      <c r="G1204" s="7">
        <v>-5.8799999999999998E-2</v>
      </c>
      <c r="H1204">
        <v>6293.18</v>
      </c>
      <c r="I1204" s="7">
        <v>3.9399999999999998E-2</v>
      </c>
      <c r="J1204">
        <v>525</v>
      </c>
      <c r="K1204">
        <v>159915</v>
      </c>
      <c r="L1204">
        <v>5317218.1100000003</v>
      </c>
      <c r="M1204">
        <v>8</v>
      </c>
      <c r="N1204">
        <v>786.65</v>
      </c>
      <c r="O1204" s="7">
        <v>-9.1300000000000006E-2</v>
      </c>
      <c r="P1204" s="7">
        <v>5.8799999999999998E-2</v>
      </c>
      <c r="Q1204" t="s">
        <v>31</v>
      </c>
    </row>
    <row r="1205" spans="1:17">
      <c r="A1205" t="s">
        <v>275</v>
      </c>
      <c r="B1205" t="s">
        <v>30</v>
      </c>
      <c r="C1205" s="6">
        <v>43791.388877314814</v>
      </c>
      <c r="D1205">
        <v>286.7</v>
      </c>
      <c r="E1205" s="6">
        <v>43794.399293981478</v>
      </c>
      <c r="F1205">
        <v>173.15</v>
      </c>
      <c r="G1205" s="7">
        <v>-0.39610000000000001</v>
      </c>
      <c r="H1205">
        <v>57199.54</v>
      </c>
      <c r="I1205" s="7">
        <v>0.38</v>
      </c>
      <c r="J1205">
        <v>525</v>
      </c>
      <c r="K1205">
        <v>150517.5</v>
      </c>
      <c r="L1205">
        <v>5374417.6500000004</v>
      </c>
      <c r="M1205">
        <v>81</v>
      </c>
      <c r="N1205">
        <v>706.17</v>
      </c>
      <c r="O1205" s="7">
        <v>-0.15939999999999999</v>
      </c>
      <c r="P1205" s="7">
        <v>0.55059999999999998</v>
      </c>
      <c r="Q1205" t="s">
        <v>31</v>
      </c>
    </row>
    <row r="1206" spans="1:17">
      <c r="A1206" t="s">
        <v>274</v>
      </c>
      <c r="B1206" t="s">
        <v>30</v>
      </c>
      <c r="C1206" s="6">
        <v>43794.399293981478</v>
      </c>
      <c r="D1206">
        <v>207.2</v>
      </c>
      <c r="E1206" s="6">
        <v>43795.607627314814</v>
      </c>
      <c r="F1206">
        <v>61.5</v>
      </c>
      <c r="G1206" s="7">
        <v>-0.70320000000000005</v>
      </c>
      <c r="H1206">
        <v>75081.820000000007</v>
      </c>
      <c r="I1206" s="7">
        <v>0.69020000000000004</v>
      </c>
      <c r="J1206">
        <v>525</v>
      </c>
      <c r="K1206">
        <v>108780</v>
      </c>
      <c r="L1206">
        <v>5449499.4800000004</v>
      </c>
      <c r="M1206">
        <v>138</v>
      </c>
      <c r="N1206">
        <v>544.07000000000005</v>
      </c>
      <c r="O1206" s="7">
        <v>-0.15029999999999999</v>
      </c>
      <c r="P1206" s="7">
        <v>0.84119999999999995</v>
      </c>
      <c r="Q1206" t="s">
        <v>31</v>
      </c>
    </row>
    <row r="1207" spans="1:17">
      <c r="A1207" t="s">
        <v>265</v>
      </c>
      <c r="B1207" t="s">
        <v>30</v>
      </c>
      <c r="C1207" s="6">
        <v>43795.607627314814</v>
      </c>
      <c r="D1207">
        <v>165.9</v>
      </c>
      <c r="E1207" s="6">
        <v>43795.64234953704</v>
      </c>
      <c r="F1207">
        <v>237.9</v>
      </c>
      <c r="G1207" s="7">
        <v>0.434</v>
      </c>
      <c r="H1207">
        <v>-39919.949999999997</v>
      </c>
      <c r="I1207" s="7">
        <v>-0.45829999999999999</v>
      </c>
      <c r="J1207">
        <v>525</v>
      </c>
      <c r="K1207">
        <v>87097.5</v>
      </c>
      <c r="L1207">
        <v>5409579.5300000003</v>
      </c>
      <c r="M1207">
        <v>11</v>
      </c>
      <c r="N1207">
        <v>-3629.09</v>
      </c>
      <c r="O1207" s="7">
        <v>-0.434</v>
      </c>
      <c r="P1207" s="7">
        <v>0.41860000000000003</v>
      </c>
      <c r="Q1207" t="s">
        <v>31</v>
      </c>
    </row>
    <row r="1208" spans="1:17">
      <c r="A1208" t="s">
        <v>287</v>
      </c>
      <c r="B1208" t="s">
        <v>30</v>
      </c>
      <c r="C1208" s="6">
        <v>43795.64234953704</v>
      </c>
      <c r="D1208">
        <v>215.8</v>
      </c>
      <c r="E1208" s="6">
        <v>43797.645821759259</v>
      </c>
      <c r="F1208">
        <v>0.05</v>
      </c>
      <c r="G1208" s="7">
        <v>-0.99980000000000002</v>
      </c>
      <c r="H1208">
        <v>96116.17</v>
      </c>
      <c r="I1208" s="7">
        <v>0.98980000000000001</v>
      </c>
      <c r="J1208">
        <v>450</v>
      </c>
      <c r="K1208">
        <v>97110</v>
      </c>
      <c r="L1208">
        <v>5505695.7000000002</v>
      </c>
      <c r="M1208">
        <v>156</v>
      </c>
      <c r="N1208">
        <v>616.13</v>
      </c>
      <c r="O1208" s="7">
        <v>-0.14849999999999999</v>
      </c>
      <c r="P1208" s="7">
        <v>0.99980000000000002</v>
      </c>
      <c r="Q1208" t="s">
        <v>31</v>
      </c>
    </row>
    <row r="1209" spans="1:17">
      <c r="A1209" t="s">
        <v>288</v>
      </c>
      <c r="B1209" t="s">
        <v>30</v>
      </c>
      <c r="C1209" s="6">
        <v>43798.388877314814</v>
      </c>
      <c r="D1209">
        <v>231.05</v>
      </c>
      <c r="E1209" s="6">
        <v>43798.628460648149</v>
      </c>
      <c r="F1209">
        <v>175.25</v>
      </c>
      <c r="G1209" s="7">
        <v>-0.24149999999999999</v>
      </c>
      <c r="H1209">
        <v>23281.65</v>
      </c>
      <c r="I1209" s="7">
        <v>0.22389999999999999</v>
      </c>
      <c r="J1209">
        <v>450</v>
      </c>
      <c r="K1209">
        <v>103972.5</v>
      </c>
      <c r="L1209">
        <v>5528977.3499999996</v>
      </c>
      <c r="M1209">
        <v>70</v>
      </c>
      <c r="N1209">
        <v>332.6</v>
      </c>
      <c r="O1209" s="7">
        <v>-5.3199999999999997E-2</v>
      </c>
      <c r="P1209" s="7">
        <v>0.51529999999999998</v>
      </c>
      <c r="Q1209" t="s">
        <v>31</v>
      </c>
    </row>
    <row r="1210" spans="1:17">
      <c r="A1210" t="s">
        <v>289</v>
      </c>
      <c r="B1210" t="s">
        <v>30</v>
      </c>
      <c r="C1210" s="6">
        <v>43798.628460648149</v>
      </c>
      <c r="D1210">
        <v>253.05</v>
      </c>
      <c r="E1210" s="6">
        <v>43801.434016203704</v>
      </c>
      <c r="F1210">
        <v>326.85000000000002</v>
      </c>
      <c r="G1210" s="7">
        <v>0.29160000000000003</v>
      </c>
      <c r="H1210">
        <v>-35819.550000000003</v>
      </c>
      <c r="I1210" s="7">
        <v>-0.31459999999999999</v>
      </c>
      <c r="J1210">
        <v>450</v>
      </c>
      <c r="K1210">
        <v>113872.5</v>
      </c>
      <c r="L1210">
        <v>5493157.7999999998</v>
      </c>
      <c r="M1210">
        <v>22</v>
      </c>
      <c r="N1210">
        <v>-1628.16</v>
      </c>
      <c r="O1210" s="7">
        <v>-0.32700000000000001</v>
      </c>
      <c r="P1210" s="7">
        <v>0.11990000000000001</v>
      </c>
      <c r="Q1210" t="s">
        <v>31</v>
      </c>
    </row>
    <row r="1211" spans="1:17">
      <c r="A1211" t="s">
        <v>290</v>
      </c>
      <c r="B1211" t="s">
        <v>30</v>
      </c>
      <c r="C1211" s="6">
        <v>43801.434016203704</v>
      </c>
      <c r="D1211">
        <v>232</v>
      </c>
      <c r="E1211" s="6">
        <v>43801.593738425923</v>
      </c>
      <c r="F1211">
        <v>241.45</v>
      </c>
      <c r="G1211" s="7">
        <v>4.07E-2</v>
      </c>
      <c r="H1211">
        <v>-6383.02</v>
      </c>
      <c r="I1211" s="7">
        <v>-6.1100000000000002E-2</v>
      </c>
      <c r="J1211">
        <v>450</v>
      </c>
      <c r="K1211">
        <v>104400</v>
      </c>
      <c r="L1211">
        <v>5486774.7800000003</v>
      </c>
      <c r="M1211">
        <v>47</v>
      </c>
      <c r="N1211">
        <v>-135.81</v>
      </c>
      <c r="O1211" s="7">
        <v>-6.7699999999999996E-2</v>
      </c>
      <c r="P1211" s="7">
        <v>0.23880000000000001</v>
      </c>
      <c r="Q1211" t="s">
        <v>31</v>
      </c>
    </row>
    <row r="1212" spans="1:17">
      <c r="A1212" t="s">
        <v>291</v>
      </c>
      <c r="B1212" t="s">
        <v>30</v>
      </c>
      <c r="C1212" s="6">
        <v>43801.593738425923</v>
      </c>
      <c r="D1212">
        <v>226.15</v>
      </c>
      <c r="E1212" s="6">
        <v>43802.406238425923</v>
      </c>
      <c r="F1212">
        <v>247.65</v>
      </c>
      <c r="G1212" s="7">
        <v>9.5100000000000004E-2</v>
      </c>
      <c r="H1212">
        <v>-11807.1</v>
      </c>
      <c r="I1212" s="7">
        <v>-0.11600000000000001</v>
      </c>
      <c r="J1212">
        <v>450</v>
      </c>
      <c r="K1212">
        <v>101767.5</v>
      </c>
      <c r="L1212">
        <v>5474967.6799999997</v>
      </c>
      <c r="M1212">
        <v>24</v>
      </c>
      <c r="N1212">
        <v>-491.96</v>
      </c>
      <c r="O1212" s="7">
        <v>-0.1497</v>
      </c>
      <c r="P1212" s="7">
        <v>0.11409999999999999</v>
      </c>
      <c r="Q1212" t="s">
        <v>31</v>
      </c>
    </row>
    <row r="1213" spans="1:17">
      <c r="A1213" t="s">
        <v>290</v>
      </c>
      <c r="B1213" t="s">
        <v>30</v>
      </c>
      <c r="C1213" s="6">
        <v>43802.406238425923</v>
      </c>
      <c r="D1213">
        <v>187.85</v>
      </c>
      <c r="E1213" s="6">
        <v>43803.409710648149</v>
      </c>
      <c r="F1213">
        <v>148.80000000000001</v>
      </c>
      <c r="G1213" s="7">
        <v>-0.2079</v>
      </c>
      <c r="H1213">
        <v>16057.57</v>
      </c>
      <c r="I1213" s="7">
        <v>0.19</v>
      </c>
      <c r="J1213">
        <v>450</v>
      </c>
      <c r="K1213">
        <v>84532.5</v>
      </c>
      <c r="L1213">
        <v>5491025.25</v>
      </c>
      <c r="M1213">
        <v>79</v>
      </c>
      <c r="N1213">
        <v>203.26</v>
      </c>
      <c r="O1213" s="7">
        <v>-3.3500000000000002E-2</v>
      </c>
      <c r="P1213" s="7">
        <v>0.77510000000000001</v>
      </c>
      <c r="Q1213" t="s">
        <v>31</v>
      </c>
    </row>
    <row r="1214" spans="1:17">
      <c r="A1214" t="s">
        <v>262</v>
      </c>
      <c r="B1214" t="s">
        <v>30</v>
      </c>
      <c r="C1214" s="6">
        <v>43803.409710648149</v>
      </c>
      <c r="D1214">
        <v>147.6</v>
      </c>
      <c r="E1214" s="6">
        <v>43803.545127314814</v>
      </c>
      <c r="F1214">
        <v>201.65</v>
      </c>
      <c r="G1214" s="7">
        <v>0.36620000000000003</v>
      </c>
      <c r="H1214">
        <v>-30209.81</v>
      </c>
      <c r="I1214" s="7">
        <v>-0.38990000000000002</v>
      </c>
      <c r="J1214">
        <v>525</v>
      </c>
      <c r="K1214">
        <v>77490</v>
      </c>
      <c r="L1214">
        <v>5460815.4400000004</v>
      </c>
      <c r="M1214">
        <v>40</v>
      </c>
      <c r="N1214">
        <v>-755.25</v>
      </c>
      <c r="O1214" s="7">
        <v>-0.36620000000000003</v>
      </c>
      <c r="P1214" s="7">
        <v>0.41670000000000001</v>
      </c>
      <c r="Q1214" t="s">
        <v>31</v>
      </c>
    </row>
    <row r="1215" spans="1:17">
      <c r="A1215" t="s">
        <v>265</v>
      </c>
      <c r="B1215" t="s">
        <v>30</v>
      </c>
      <c r="C1215" s="6">
        <v>43803.545127314814</v>
      </c>
      <c r="D1215">
        <v>143.9</v>
      </c>
      <c r="E1215" s="6">
        <v>43803.614571759259</v>
      </c>
      <c r="F1215">
        <v>272.5</v>
      </c>
      <c r="G1215" s="7">
        <v>0.89370000000000005</v>
      </c>
      <c r="H1215">
        <v>-69701.100000000006</v>
      </c>
      <c r="I1215" s="7">
        <v>-0.92259999999999998</v>
      </c>
      <c r="J1215">
        <v>525</v>
      </c>
      <c r="K1215">
        <v>75547.5</v>
      </c>
      <c r="L1215">
        <v>5391114.3399999999</v>
      </c>
      <c r="M1215">
        <v>21</v>
      </c>
      <c r="N1215">
        <v>-3319.1</v>
      </c>
      <c r="O1215" s="7">
        <v>-0.89370000000000005</v>
      </c>
      <c r="P1215" s="7">
        <v>0.1928</v>
      </c>
      <c r="Q1215" t="s">
        <v>31</v>
      </c>
    </row>
    <row r="1216" spans="1:17">
      <c r="A1216" t="s">
        <v>287</v>
      </c>
      <c r="B1216" t="s">
        <v>30</v>
      </c>
      <c r="C1216" s="6">
        <v>43803.614571759259</v>
      </c>
      <c r="D1216">
        <v>127.45</v>
      </c>
      <c r="E1216" s="6">
        <v>43804.493043981478</v>
      </c>
      <c r="F1216">
        <v>112.95</v>
      </c>
      <c r="G1216" s="7">
        <v>-0.1138</v>
      </c>
      <c r="H1216">
        <v>5443.2</v>
      </c>
      <c r="I1216" s="7">
        <v>9.4899999999999998E-2</v>
      </c>
      <c r="J1216">
        <v>450</v>
      </c>
      <c r="K1216">
        <v>57352.5</v>
      </c>
      <c r="L1216">
        <v>5396557.54</v>
      </c>
      <c r="M1216">
        <v>43</v>
      </c>
      <c r="N1216">
        <v>126.59</v>
      </c>
      <c r="O1216" s="7">
        <v>-0.14360000000000001</v>
      </c>
      <c r="P1216" s="7">
        <v>0.7913</v>
      </c>
      <c r="Q1216" t="s">
        <v>31</v>
      </c>
    </row>
    <row r="1217" spans="1:17">
      <c r="A1217" t="s">
        <v>729</v>
      </c>
      <c r="B1217" t="s">
        <v>30</v>
      </c>
      <c r="C1217" s="6">
        <v>43804.493043981478</v>
      </c>
      <c r="D1217">
        <v>262.95</v>
      </c>
      <c r="E1217" s="6">
        <v>43804.572905092595</v>
      </c>
      <c r="F1217">
        <v>361.4</v>
      </c>
      <c r="G1217" s="7">
        <v>0.37440000000000001</v>
      </c>
      <c r="H1217">
        <v>-47112.08</v>
      </c>
      <c r="I1217" s="7">
        <v>-0.39810000000000001</v>
      </c>
      <c r="J1217">
        <v>450</v>
      </c>
      <c r="K1217">
        <v>118327.51</v>
      </c>
      <c r="L1217">
        <v>5349445.46</v>
      </c>
      <c r="M1217">
        <v>24</v>
      </c>
      <c r="N1217">
        <v>-1963</v>
      </c>
      <c r="O1217" s="7">
        <v>-0.65280000000000005</v>
      </c>
      <c r="P1217" s="7">
        <v>0.14410000000000001</v>
      </c>
      <c r="Q1217" t="s">
        <v>31</v>
      </c>
    </row>
    <row r="1218" spans="1:17">
      <c r="A1218" t="s">
        <v>730</v>
      </c>
      <c r="B1218" t="s">
        <v>30</v>
      </c>
      <c r="C1218" s="6">
        <v>43804.572905092595</v>
      </c>
      <c r="D1218">
        <v>291.89999999999998</v>
      </c>
      <c r="E1218" s="6">
        <v>43804.61109953704</v>
      </c>
      <c r="F1218">
        <v>439.95</v>
      </c>
      <c r="G1218" s="7">
        <v>0.50719999999999998</v>
      </c>
      <c r="H1218">
        <v>-69915.820000000007</v>
      </c>
      <c r="I1218" s="7">
        <v>-0.5323</v>
      </c>
      <c r="J1218">
        <v>450</v>
      </c>
      <c r="K1218">
        <v>131355</v>
      </c>
      <c r="L1218">
        <v>5279529.6399999997</v>
      </c>
      <c r="M1218">
        <v>12</v>
      </c>
      <c r="N1218">
        <v>-5826.32</v>
      </c>
      <c r="O1218" s="7">
        <v>-0.50719999999999998</v>
      </c>
      <c r="P1218" s="7">
        <v>2.3099999999999999E-2</v>
      </c>
      <c r="Q1218" t="s">
        <v>31</v>
      </c>
    </row>
    <row r="1219" spans="1:17">
      <c r="A1219" t="s">
        <v>731</v>
      </c>
      <c r="B1219" t="s">
        <v>30</v>
      </c>
      <c r="C1219" s="6">
        <v>43804.61109953704</v>
      </c>
      <c r="D1219">
        <v>280</v>
      </c>
      <c r="E1219" s="6">
        <v>43805.388877314814</v>
      </c>
      <c r="F1219">
        <v>315.7</v>
      </c>
      <c r="G1219" s="7">
        <v>0.1275</v>
      </c>
      <c r="H1219">
        <v>-18745.650000000001</v>
      </c>
      <c r="I1219" s="7">
        <v>-0.14879999999999999</v>
      </c>
      <c r="J1219">
        <v>450</v>
      </c>
      <c r="K1219">
        <v>126000</v>
      </c>
      <c r="L1219">
        <v>5260783.99</v>
      </c>
      <c r="M1219">
        <v>14</v>
      </c>
      <c r="N1219">
        <v>-1338.97</v>
      </c>
      <c r="O1219" s="7">
        <v>-0.13619999999999999</v>
      </c>
      <c r="P1219" s="7">
        <v>9.8900000000000002E-2</v>
      </c>
      <c r="Q1219" t="s">
        <v>31</v>
      </c>
    </row>
    <row r="1220" spans="1:17">
      <c r="A1220" t="s">
        <v>290</v>
      </c>
      <c r="B1220" t="s">
        <v>30</v>
      </c>
      <c r="C1220" s="6">
        <v>43805.388877314814</v>
      </c>
      <c r="D1220">
        <v>261.10000000000002</v>
      </c>
      <c r="E1220" s="6">
        <v>43808.472210648149</v>
      </c>
      <c r="F1220">
        <v>110.85</v>
      </c>
      <c r="G1220" s="7">
        <v>-0.57550000000000001</v>
      </c>
      <c r="H1220">
        <v>65938.73</v>
      </c>
      <c r="I1220" s="7">
        <v>0.56120000000000003</v>
      </c>
      <c r="J1220">
        <v>450</v>
      </c>
      <c r="K1220">
        <v>117495</v>
      </c>
      <c r="L1220">
        <v>5326722.71</v>
      </c>
      <c r="M1220">
        <v>102</v>
      </c>
      <c r="N1220">
        <v>646.46</v>
      </c>
      <c r="O1220" s="7">
        <v>-0.14460000000000001</v>
      </c>
      <c r="P1220" s="7">
        <v>0.78939999999999999</v>
      </c>
      <c r="Q1220" t="s">
        <v>31</v>
      </c>
    </row>
    <row r="1221" spans="1:17">
      <c r="A1221" t="s">
        <v>276</v>
      </c>
      <c r="B1221" t="s">
        <v>30</v>
      </c>
      <c r="C1221" s="6">
        <v>43808.472210648149</v>
      </c>
      <c r="D1221">
        <v>239.4</v>
      </c>
      <c r="E1221" s="6">
        <v>43808.604155092595</v>
      </c>
      <c r="F1221">
        <v>316.64999999999998</v>
      </c>
      <c r="G1221" s="7">
        <v>0.32269999999999999</v>
      </c>
      <c r="H1221">
        <v>-37264.720000000001</v>
      </c>
      <c r="I1221" s="7">
        <v>-0.34589999999999999</v>
      </c>
      <c r="J1221">
        <v>450</v>
      </c>
      <c r="K1221">
        <v>107730</v>
      </c>
      <c r="L1221">
        <v>5289457.99</v>
      </c>
      <c r="M1221">
        <v>39</v>
      </c>
      <c r="N1221">
        <v>-955.51</v>
      </c>
      <c r="O1221" s="7">
        <v>-0.3826</v>
      </c>
      <c r="P1221" s="7">
        <v>0.21390000000000001</v>
      </c>
      <c r="Q1221" t="s">
        <v>31</v>
      </c>
    </row>
    <row r="1222" spans="1:17">
      <c r="A1222" t="s">
        <v>275</v>
      </c>
      <c r="B1222" t="s">
        <v>30</v>
      </c>
      <c r="C1222" s="6">
        <v>43808.604155092595</v>
      </c>
      <c r="D1222">
        <v>231.05</v>
      </c>
      <c r="E1222" s="6">
        <v>43809.545127314814</v>
      </c>
      <c r="F1222">
        <v>241.15</v>
      </c>
      <c r="G1222" s="7">
        <v>4.3700000000000003E-2</v>
      </c>
      <c r="H1222">
        <v>-7781.55</v>
      </c>
      <c r="I1222" s="7">
        <v>-6.4199999999999993E-2</v>
      </c>
      <c r="J1222">
        <v>525</v>
      </c>
      <c r="K1222">
        <v>121301.25</v>
      </c>
      <c r="L1222">
        <v>5281676.4400000004</v>
      </c>
      <c r="M1222">
        <v>61</v>
      </c>
      <c r="N1222">
        <v>-127.57</v>
      </c>
      <c r="O1222" s="7">
        <v>-0.15989999999999999</v>
      </c>
      <c r="P1222" s="7">
        <v>0.3004</v>
      </c>
      <c r="Q1222" t="s">
        <v>31</v>
      </c>
    </row>
    <row r="1223" spans="1:17">
      <c r="A1223" t="s">
        <v>261</v>
      </c>
      <c r="B1223" t="s">
        <v>30</v>
      </c>
      <c r="C1223" s="6">
        <v>43809.545127314814</v>
      </c>
      <c r="D1223">
        <v>206</v>
      </c>
      <c r="E1223" s="6">
        <v>43809.590266203704</v>
      </c>
      <c r="F1223">
        <v>265.45</v>
      </c>
      <c r="G1223" s="7">
        <v>0.28860000000000002</v>
      </c>
      <c r="H1223">
        <v>-33686.36</v>
      </c>
      <c r="I1223" s="7">
        <v>-0.3115</v>
      </c>
      <c r="J1223">
        <v>525</v>
      </c>
      <c r="K1223">
        <v>108150</v>
      </c>
      <c r="L1223">
        <v>5247990.07</v>
      </c>
      <c r="M1223">
        <v>14</v>
      </c>
      <c r="N1223">
        <v>-2406.17</v>
      </c>
      <c r="O1223" s="7">
        <v>-0.31530000000000002</v>
      </c>
      <c r="P1223" s="7">
        <v>2.7900000000000001E-2</v>
      </c>
      <c r="Q1223" t="s">
        <v>31</v>
      </c>
    </row>
    <row r="1224" spans="1:17">
      <c r="A1224" t="s">
        <v>273</v>
      </c>
      <c r="B1224" t="s">
        <v>30</v>
      </c>
      <c r="C1224" s="6">
        <v>43809.590266203704</v>
      </c>
      <c r="D1224">
        <v>231.95</v>
      </c>
      <c r="E1224" s="6">
        <v>43810.42359953704</v>
      </c>
      <c r="F1224">
        <v>224.6</v>
      </c>
      <c r="G1224" s="7">
        <v>-3.1699999999999999E-2</v>
      </c>
      <c r="H1224">
        <v>1461.86</v>
      </c>
      <c r="I1224" s="7">
        <v>1.2E-2</v>
      </c>
      <c r="J1224">
        <v>525</v>
      </c>
      <c r="K1224">
        <v>121773.75</v>
      </c>
      <c r="L1224">
        <v>5249451.9400000004</v>
      </c>
      <c r="M1224">
        <v>30</v>
      </c>
      <c r="N1224">
        <v>48.73</v>
      </c>
      <c r="O1224" s="7">
        <v>-4.1799999999999997E-2</v>
      </c>
      <c r="P1224" s="7">
        <v>0.31019999999999998</v>
      </c>
      <c r="Q1224" t="s">
        <v>31</v>
      </c>
    </row>
    <row r="1225" spans="1:17">
      <c r="A1225" t="s">
        <v>264</v>
      </c>
      <c r="B1225" t="s">
        <v>30</v>
      </c>
      <c r="C1225" s="6">
        <v>43810.42359953704</v>
      </c>
      <c r="D1225">
        <v>159</v>
      </c>
      <c r="E1225" s="6">
        <v>43810.489571759259</v>
      </c>
      <c r="F1225">
        <v>199.25</v>
      </c>
      <c r="G1225" s="7">
        <v>0.25309999999999999</v>
      </c>
      <c r="H1225">
        <v>-19724.63</v>
      </c>
      <c r="I1225" s="7">
        <v>-0.2757</v>
      </c>
      <c r="J1225">
        <v>450</v>
      </c>
      <c r="K1225">
        <v>71550</v>
      </c>
      <c r="L1225">
        <v>5229727.3099999996</v>
      </c>
      <c r="M1225">
        <v>20</v>
      </c>
      <c r="N1225">
        <v>-986.23</v>
      </c>
      <c r="O1225" s="7">
        <v>-0.25309999999999999</v>
      </c>
      <c r="P1225" s="7">
        <v>9.1800000000000007E-2</v>
      </c>
      <c r="Q1225" t="s">
        <v>31</v>
      </c>
    </row>
    <row r="1226" spans="1:17">
      <c r="A1226" t="s">
        <v>273</v>
      </c>
      <c r="B1226" t="s">
        <v>30</v>
      </c>
      <c r="C1226" s="6">
        <v>43810.489571759259</v>
      </c>
      <c r="D1226">
        <v>167</v>
      </c>
      <c r="E1226" s="6">
        <v>43810.631932870368</v>
      </c>
      <c r="F1226">
        <v>175.8</v>
      </c>
      <c r="G1226" s="7">
        <v>5.2699999999999997E-2</v>
      </c>
      <c r="H1226">
        <v>-6419.7</v>
      </c>
      <c r="I1226" s="7">
        <v>-7.3200000000000001E-2</v>
      </c>
      <c r="J1226">
        <v>525</v>
      </c>
      <c r="K1226">
        <v>87675</v>
      </c>
      <c r="L1226">
        <v>5223307.6100000003</v>
      </c>
      <c r="M1226">
        <v>42</v>
      </c>
      <c r="N1226">
        <v>-152.85</v>
      </c>
      <c r="O1226" s="7">
        <v>-8.3500000000000005E-2</v>
      </c>
      <c r="P1226" s="7">
        <v>0.61680000000000001</v>
      </c>
      <c r="Q1226" t="s">
        <v>31</v>
      </c>
    </row>
    <row r="1227" spans="1:17">
      <c r="A1227" t="s">
        <v>264</v>
      </c>
      <c r="B1227" t="s">
        <v>30</v>
      </c>
      <c r="C1227" s="6">
        <v>43810.631932870368</v>
      </c>
      <c r="D1227">
        <v>144.94999999999999</v>
      </c>
      <c r="E1227" s="6">
        <v>43811.645821759259</v>
      </c>
      <c r="F1227">
        <v>0.05</v>
      </c>
      <c r="G1227" s="7">
        <v>-0.99970000000000003</v>
      </c>
      <c r="H1227">
        <v>75311.25</v>
      </c>
      <c r="I1227" s="7">
        <v>0.98970000000000002</v>
      </c>
      <c r="J1227">
        <v>525</v>
      </c>
      <c r="K1227">
        <v>76098.75</v>
      </c>
      <c r="L1227">
        <v>5298618.8600000003</v>
      </c>
      <c r="M1227">
        <v>82</v>
      </c>
      <c r="N1227">
        <v>918.43</v>
      </c>
      <c r="O1227" s="7">
        <v>-0.53979999999999995</v>
      </c>
      <c r="P1227" s="7">
        <v>0.99970000000000003</v>
      </c>
      <c r="Q1227" t="s">
        <v>31</v>
      </c>
    </row>
    <row r="1228" spans="1:17">
      <c r="A1228" t="s">
        <v>287</v>
      </c>
      <c r="B1228" t="s">
        <v>30</v>
      </c>
      <c r="C1228" s="6">
        <v>43812.388877314814</v>
      </c>
      <c r="D1228">
        <v>219</v>
      </c>
      <c r="E1228" s="6">
        <v>43815.510405092595</v>
      </c>
      <c r="F1228">
        <v>157.85</v>
      </c>
      <c r="G1228" s="7">
        <v>-0.2792</v>
      </c>
      <c r="H1228">
        <v>25821.68</v>
      </c>
      <c r="I1228" s="7">
        <v>0.26200000000000001</v>
      </c>
      <c r="J1228">
        <v>450</v>
      </c>
      <c r="K1228">
        <v>98550</v>
      </c>
      <c r="L1228">
        <v>5324440.54</v>
      </c>
      <c r="M1228">
        <v>113</v>
      </c>
      <c r="N1228">
        <v>228.51</v>
      </c>
      <c r="O1228" s="7">
        <v>-0.32190000000000002</v>
      </c>
      <c r="P1228" s="7">
        <v>0.5171</v>
      </c>
      <c r="Q1228" t="s">
        <v>31</v>
      </c>
    </row>
    <row r="1229" spans="1:17">
      <c r="A1229" t="s">
        <v>293</v>
      </c>
      <c r="B1229" t="s">
        <v>30</v>
      </c>
      <c r="C1229" s="6">
        <v>43815.510405092595</v>
      </c>
      <c r="D1229">
        <v>239.05</v>
      </c>
      <c r="E1229" s="6">
        <v>43816.388877314814</v>
      </c>
      <c r="F1229">
        <v>279.89999999999998</v>
      </c>
      <c r="G1229" s="7">
        <v>0.1709</v>
      </c>
      <c r="H1229">
        <v>-20717.77</v>
      </c>
      <c r="I1229" s="7">
        <v>-0.19259999999999999</v>
      </c>
      <c r="J1229">
        <v>450</v>
      </c>
      <c r="K1229">
        <v>107572.5</v>
      </c>
      <c r="L1229">
        <v>5303722.76</v>
      </c>
      <c r="M1229">
        <v>43</v>
      </c>
      <c r="N1229">
        <v>-481.81</v>
      </c>
      <c r="O1229" s="7">
        <v>-0.31769999999999998</v>
      </c>
      <c r="P1229" s="7">
        <v>0.16309999999999999</v>
      </c>
      <c r="Q1229" t="s">
        <v>31</v>
      </c>
    </row>
    <row r="1230" spans="1:17">
      <c r="A1230" t="s">
        <v>289</v>
      </c>
      <c r="B1230" t="s">
        <v>30</v>
      </c>
      <c r="C1230" s="6">
        <v>43816.388877314814</v>
      </c>
      <c r="D1230">
        <v>166.15</v>
      </c>
      <c r="E1230" s="6">
        <v>43816.61109953704</v>
      </c>
      <c r="F1230">
        <v>103.95</v>
      </c>
      <c r="G1230" s="7">
        <v>-0.37440000000000001</v>
      </c>
      <c r="H1230">
        <v>26774.55</v>
      </c>
      <c r="I1230" s="7">
        <v>0.35809999999999997</v>
      </c>
      <c r="J1230">
        <v>450</v>
      </c>
      <c r="K1230">
        <v>74767.5</v>
      </c>
      <c r="L1230">
        <v>5330497.3099999996</v>
      </c>
      <c r="M1230">
        <v>65</v>
      </c>
      <c r="N1230">
        <v>411.92</v>
      </c>
      <c r="O1230" s="7">
        <v>-0.14019999999999999</v>
      </c>
      <c r="P1230" s="7">
        <v>0.50590000000000002</v>
      </c>
      <c r="Q1230" t="s">
        <v>31</v>
      </c>
    </row>
    <row r="1231" spans="1:17">
      <c r="A1231" t="s">
        <v>288</v>
      </c>
      <c r="B1231" t="s">
        <v>30</v>
      </c>
      <c r="C1231" s="6">
        <v>43816.61109953704</v>
      </c>
      <c r="D1231">
        <v>193.9</v>
      </c>
      <c r="E1231" s="6">
        <v>43817.388877314814</v>
      </c>
      <c r="F1231">
        <v>206.85</v>
      </c>
      <c r="G1231" s="7">
        <v>6.6799999999999998E-2</v>
      </c>
      <c r="H1231">
        <v>-7630.87</v>
      </c>
      <c r="I1231" s="7">
        <v>-8.7499999999999994E-2</v>
      </c>
      <c r="J1231">
        <v>450</v>
      </c>
      <c r="K1231">
        <v>87255</v>
      </c>
      <c r="L1231">
        <v>5322866.4400000004</v>
      </c>
      <c r="M1231">
        <v>14</v>
      </c>
      <c r="N1231">
        <v>-545.05999999999995</v>
      </c>
      <c r="O1231" s="7">
        <v>-0.22689999999999999</v>
      </c>
      <c r="P1231" s="7">
        <v>4.3799999999999999E-2</v>
      </c>
      <c r="Q1231" t="s">
        <v>31</v>
      </c>
    </row>
    <row r="1232" spans="1:17">
      <c r="A1232" t="s">
        <v>294</v>
      </c>
      <c r="B1232" t="s">
        <v>30</v>
      </c>
      <c r="C1232" s="6">
        <v>43817.388877314814</v>
      </c>
      <c r="D1232">
        <v>157.15</v>
      </c>
      <c r="E1232" s="6">
        <v>43817.399293981478</v>
      </c>
      <c r="F1232">
        <v>206.45</v>
      </c>
      <c r="G1232" s="7">
        <v>0.31369999999999998</v>
      </c>
      <c r="H1232">
        <v>-23821.200000000001</v>
      </c>
      <c r="I1232" s="7">
        <v>-0.33689999999999998</v>
      </c>
      <c r="J1232">
        <v>450</v>
      </c>
      <c r="K1232">
        <v>70717.5</v>
      </c>
      <c r="L1232">
        <v>5299045.24</v>
      </c>
      <c r="M1232">
        <v>4</v>
      </c>
      <c r="N1232">
        <v>-5955.3</v>
      </c>
      <c r="O1232" s="7">
        <v>-0.31369999999999998</v>
      </c>
      <c r="P1232" s="7">
        <v>0.19789999999999999</v>
      </c>
      <c r="Q1232" t="s">
        <v>31</v>
      </c>
    </row>
    <row r="1233" spans="1:17">
      <c r="A1233" t="s">
        <v>288</v>
      </c>
      <c r="B1233" t="s">
        <v>30</v>
      </c>
      <c r="C1233" s="6">
        <v>43817.399293981478</v>
      </c>
      <c r="D1233">
        <v>158.44999999999999</v>
      </c>
      <c r="E1233" s="6">
        <v>43817.538182870368</v>
      </c>
      <c r="F1233">
        <v>176.5</v>
      </c>
      <c r="G1233" s="7">
        <v>0.1139</v>
      </c>
      <c r="H1233">
        <v>-9629.7800000000007</v>
      </c>
      <c r="I1233" s="7">
        <v>-0.1351</v>
      </c>
      <c r="J1233">
        <v>450</v>
      </c>
      <c r="K1233">
        <v>71302.5</v>
      </c>
      <c r="L1233">
        <v>5289415.46</v>
      </c>
      <c r="M1233">
        <v>41</v>
      </c>
      <c r="N1233">
        <v>-234.87</v>
      </c>
      <c r="O1233" s="7">
        <v>-0.15939999999999999</v>
      </c>
      <c r="P1233" s="7">
        <v>0.34899999999999998</v>
      </c>
      <c r="Q1233" t="s">
        <v>31</v>
      </c>
    </row>
    <row r="1234" spans="1:17">
      <c r="A1234" t="s">
        <v>294</v>
      </c>
      <c r="B1234" t="s">
        <v>30</v>
      </c>
      <c r="C1234" s="6">
        <v>43817.538182870368</v>
      </c>
      <c r="D1234">
        <v>144.69999999999999</v>
      </c>
      <c r="E1234" s="6">
        <v>43818.399293981478</v>
      </c>
      <c r="F1234">
        <v>137.44999999999999</v>
      </c>
      <c r="G1234" s="7">
        <v>-5.0099999999999999E-2</v>
      </c>
      <c r="H1234">
        <v>1992.82</v>
      </c>
      <c r="I1234" s="7">
        <v>3.0599999999999999E-2</v>
      </c>
      <c r="J1234">
        <v>450</v>
      </c>
      <c r="K1234">
        <v>65115</v>
      </c>
      <c r="L1234">
        <v>5291408.29</v>
      </c>
      <c r="M1234">
        <v>38</v>
      </c>
      <c r="N1234">
        <v>52.44</v>
      </c>
      <c r="O1234" s="7">
        <v>-0.17419999999999999</v>
      </c>
      <c r="P1234" s="7">
        <v>0.48170000000000002</v>
      </c>
      <c r="Q1234" t="s">
        <v>31</v>
      </c>
    </row>
    <row r="1235" spans="1:17">
      <c r="A1235" t="s">
        <v>732</v>
      </c>
      <c r="B1235" t="s">
        <v>30</v>
      </c>
      <c r="C1235" s="6">
        <v>43818.399293981478</v>
      </c>
      <c r="D1235">
        <v>270.35000000000002</v>
      </c>
      <c r="E1235" s="6">
        <v>43818.461793981478</v>
      </c>
      <c r="F1235">
        <v>317.7</v>
      </c>
      <c r="G1235" s="7">
        <v>0.17510000000000001</v>
      </c>
      <c r="H1235">
        <v>-23953.72</v>
      </c>
      <c r="I1235" s="7">
        <v>-0.19689999999999999</v>
      </c>
      <c r="J1235">
        <v>450</v>
      </c>
      <c r="K1235">
        <v>121657.5</v>
      </c>
      <c r="L1235">
        <v>5267454.5599999996</v>
      </c>
      <c r="M1235">
        <v>19</v>
      </c>
      <c r="N1235">
        <v>-1260.72</v>
      </c>
      <c r="O1235" s="7">
        <v>-0.17510000000000001</v>
      </c>
      <c r="P1235" s="7">
        <v>2.7199999999999998E-2</v>
      </c>
      <c r="Q1235" t="s">
        <v>31</v>
      </c>
    </row>
    <row r="1236" spans="1:17">
      <c r="A1236" t="s">
        <v>733</v>
      </c>
      <c r="B1236" t="s">
        <v>30</v>
      </c>
      <c r="C1236" s="6">
        <v>43818.461793981478</v>
      </c>
      <c r="D1236">
        <v>214.65</v>
      </c>
      <c r="E1236" s="6">
        <v>43819.388877314814</v>
      </c>
      <c r="F1236">
        <v>205.15</v>
      </c>
      <c r="G1236" s="7">
        <v>-4.4299999999999999E-2</v>
      </c>
      <c r="H1236">
        <v>2385.9</v>
      </c>
      <c r="I1236" s="7">
        <v>2.47E-2</v>
      </c>
      <c r="J1236">
        <v>450</v>
      </c>
      <c r="K1236">
        <v>96592.5</v>
      </c>
      <c r="L1236">
        <v>5269840.46</v>
      </c>
      <c r="M1236">
        <v>57</v>
      </c>
      <c r="N1236">
        <v>41.86</v>
      </c>
      <c r="O1236" s="7">
        <v>-0.1065</v>
      </c>
      <c r="P1236" s="7">
        <v>0.19869999999999999</v>
      </c>
      <c r="Q1236" t="s">
        <v>31</v>
      </c>
    </row>
    <row r="1237" spans="1:17">
      <c r="A1237" t="s">
        <v>295</v>
      </c>
      <c r="B1237" t="s">
        <v>30</v>
      </c>
      <c r="C1237" s="6">
        <v>43819.388877314814</v>
      </c>
      <c r="D1237">
        <v>208</v>
      </c>
      <c r="E1237" s="6">
        <v>43819.39234953704</v>
      </c>
      <c r="F1237">
        <v>243.05</v>
      </c>
      <c r="G1237" s="7">
        <v>0.16850000000000001</v>
      </c>
      <c r="H1237">
        <v>-17802.23</v>
      </c>
      <c r="I1237" s="7">
        <v>-0.19020000000000001</v>
      </c>
      <c r="J1237">
        <v>450</v>
      </c>
      <c r="K1237">
        <v>93600</v>
      </c>
      <c r="L1237">
        <v>5252038.24</v>
      </c>
      <c r="M1237">
        <v>2</v>
      </c>
      <c r="N1237">
        <v>-8901.11</v>
      </c>
      <c r="O1237" s="7">
        <v>-0.16850000000000001</v>
      </c>
      <c r="P1237" s="7">
        <v>0.15379999999999999</v>
      </c>
      <c r="Q1237" t="s">
        <v>31</v>
      </c>
    </row>
    <row r="1238" spans="1:17">
      <c r="A1238" t="s">
        <v>296</v>
      </c>
      <c r="B1238" t="s">
        <v>30</v>
      </c>
      <c r="C1238" s="6">
        <v>43819.39234953704</v>
      </c>
      <c r="D1238">
        <v>230.4</v>
      </c>
      <c r="E1238" s="6">
        <v>43819.565960648149</v>
      </c>
      <c r="F1238">
        <v>221</v>
      </c>
      <c r="G1238" s="7">
        <v>-4.0800000000000003E-2</v>
      </c>
      <c r="H1238">
        <v>2198.6999999999998</v>
      </c>
      <c r="I1238" s="7">
        <v>2.12E-2</v>
      </c>
      <c r="J1238">
        <v>450</v>
      </c>
      <c r="K1238">
        <v>103680</v>
      </c>
      <c r="L1238">
        <v>5254236.9400000004</v>
      </c>
      <c r="M1238">
        <v>51</v>
      </c>
      <c r="N1238">
        <v>43.11</v>
      </c>
      <c r="O1238" s="7">
        <v>-9.9199999999999997E-2</v>
      </c>
      <c r="P1238" s="7">
        <v>0.17299999999999999</v>
      </c>
      <c r="Q1238" t="s">
        <v>31</v>
      </c>
    </row>
    <row r="1239" spans="1:17">
      <c r="A1239" t="s">
        <v>295</v>
      </c>
      <c r="B1239" t="s">
        <v>30</v>
      </c>
      <c r="C1239" s="6">
        <v>43819.565960648149</v>
      </c>
      <c r="D1239">
        <v>218.95</v>
      </c>
      <c r="E1239" s="6">
        <v>43819.576377314814</v>
      </c>
      <c r="F1239">
        <v>231.25</v>
      </c>
      <c r="G1239" s="7">
        <v>5.62E-2</v>
      </c>
      <c r="H1239">
        <v>-7560.9</v>
      </c>
      <c r="I1239" s="7">
        <v>-7.6700000000000004E-2</v>
      </c>
      <c r="J1239">
        <v>450</v>
      </c>
      <c r="K1239">
        <v>98527.5</v>
      </c>
      <c r="L1239">
        <v>5246676.04</v>
      </c>
      <c r="M1239">
        <v>4</v>
      </c>
      <c r="N1239">
        <v>-1890.23</v>
      </c>
      <c r="O1239" s="7">
        <v>-6.3700000000000007E-2</v>
      </c>
      <c r="P1239" s="7">
        <v>3.61E-2</v>
      </c>
      <c r="Q1239" t="s">
        <v>31</v>
      </c>
    </row>
    <row r="1240" spans="1:17">
      <c r="A1240" t="s">
        <v>297</v>
      </c>
      <c r="B1240" t="s">
        <v>30</v>
      </c>
      <c r="C1240" s="6">
        <v>43819.576377314814</v>
      </c>
      <c r="D1240">
        <v>255.25</v>
      </c>
      <c r="E1240" s="6">
        <v>43822.388877314814</v>
      </c>
      <c r="F1240">
        <v>237.1</v>
      </c>
      <c r="G1240" s="7">
        <v>-7.1099999999999997E-2</v>
      </c>
      <c r="H1240">
        <v>5951.93</v>
      </c>
      <c r="I1240" s="7">
        <v>5.1799999999999999E-2</v>
      </c>
      <c r="J1240">
        <v>450</v>
      </c>
      <c r="K1240">
        <v>114862.5</v>
      </c>
      <c r="L1240">
        <v>5252627.96</v>
      </c>
      <c r="M1240">
        <v>24</v>
      </c>
      <c r="N1240">
        <v>248</v>
      </c>
      <c r="O1240" s="7">
        <v>-3.4299999999999997E-2</v>
      </c>
      <c r="P1240" s="7">
        <v>0.23599999999999999</v>
      </c>
      <c r="Q1240" t="s">
        <v>31</v>
      </c>
    </row>
    <row r="1241" spans="1:17">
      <c r="A1241" t="s">
        <v>298</v>
      </c>
      <c r="B1241" t="s">
        <v>30</v>
      </c>
      <c r="C1241" s="6">
        <v>43822.388877314814</v>
      </c>
      <c r="D1241">
        <v>134.55000000000001</v>
      </c>
      <c r="E1241" s="6">
        <v>43822.39234953704</v>
      </c>
      <c r="F1241">
        <v>172.25</v>
      </c>
      <c r="G1241" s="7">
        <v>0.2802</v>
      </c>
      <c r="H1241">
        <v>-18345.599999999999</v>
      </c>
      <c r="I1241" s="7">
        <v>-0.30299999999999999</v>
      </c>
      <c r="J1241">
        <v>450</v>
      </c>
      <c r="K1241">
        <v>60547.5</v>
      </c>
      <c r="L1241">
        <v>5234282.3600000003</v>
      </c>
      <c r="M1241">
        <v>2</v>
      </c>
      <c r="N1241">
        <v>-9172.7999999999993</v>
      </c>
      <c r="O1241" s="7">
        <v>-0.28089999999999998</v>
      </c>
      <c r="P1241" s="7">
        <v>0.1018</v>
      </c>
      <c r="Q1241" t="s">
        <v>31</v>
      </c>
    </row>
    <row r="1242" spans="1:17">
      <c r="A1242" t="s">
        <v>297</v>
      </c>
      <c r="B1242" t="s">
        <v>30</v>
      </c>
      <c r="C1242" s="6">
        <v>43822.39234953704</v>
      </c>
      <c r="D1242">
        <v>184.05</v>
      </c>
      <c r="E1242" s="6">
        <v>43822.534710648149</v>
      </c>
      <c r="F1242">
        <v>182.15</v>
      </c>
      <c r="G1242" s="7">
        <v>-1.03E-2</v>
      </c>
      <c r="H1242">
        <v>-792.9</v>
      </c>
      <c r="I1242" s="7">
        <v>-9.5999999999999992E-3</v>
      </c>
      <c r="J1242">
        <v>450</v>
      </c>
      <c r="K1242">
        <v>82822.5</v>
      </c>
      <c r="L1242">
        <v>5233489.46</v>
      </c>
      <c r="M1242">
        <v>42</v>
      </c>
      <c r="N1242">
        <v>-18.88</v>
      </c>
      <c r="O1242" s="7">
        <v>-0.31490000000000001</v>
      </c>
      <c r="P1242" s="7">
        <v>0.17469999999999999</v>
      </c>
      <c r="Q1242" t="s">
        <v>31</v>
      </c>
    </row>
    <row r="1243" spans="1:17">
      <c r="A1243" t="s">
        <v>298</v>
      </c>
      <c r="B1243" t="s">
        <v>30</v>
      </c>
      <c r="C1243" s="6">
        <v>43822.534710648149</v>
      </c>
      <c r="D1243">
        <v>143.6</v>
      </c>
      <c r="E1243" s="6">
        <v>43823.479155092595</v>
      </c>
      <c r="F1243">
        <v>86.25</v>
      </c>
      <c r="G1243" s="7">
        <v>-0.39939999999999998</v>
      </c>
      <c r="H1243">
        <v>24773.17</v>
      </c>
      <c r="I1243" s="7">
        <v>0.38340000000000002</v>
      </c>
      <c r="J1243">
        <v>450</v>
      </c>
      <c r="K1243">
        <v>64620</v>
      </c>
      <c r="L1243">
        <v>5258262.6399999997</v>
      </c>
      <c r="M1243">
        <v>62</v>
      </c>
      <c r="N1243">
        <v>399.57</v>
      </c>
      <c r="O1243" s="7">
        <v>-8.3599999999999994E-2</v>
      </c>
      <c r="P1243" s="7">
        <v>0.49230000000000002</v>
      </c>
      <c r="Q1243" t="s">
        <v>31</v>
      </c>
    </row>
    <row r="1244" spans="1:17">
      <c r="A1244" t="s">
        <v>296</v>
      </c>
      <c r="B1244" t="s">
        <v>30</v>
      </c>
      <c r="C1244" s="6">
        <v>43823.479155092595</v>
      </c>
      <c r="D1244">
        <v>91.1</v>
      </c>
      <c r="E1244" s="6">
        <v>43823.607627314814</v>
      </c>
      <c r="F1244">
        <v>98.1</v>
      </c>
      <c r="G1244" s="7">
        <v>7.6799999999999993E-2</v>
      </c>
      <c r="H1244">
        <v>-4001.4</v>
      </c>
      <c r="I1244" s="7">
        <v>-9.7600000000000006E-2</v>
      </c>
      <c r="J1244">
        <v>450</v>
      </c>
      <c r="K1244">
        <v>40995</v>
      </c>
      <c r="L1244">
        <v>5254261.24</v>
      </c>
      <c r="M1244">
        <v>38</v>
      </c>
      <c r="N1244">
        <v>-105.3</v>
      </c>
      <c r="O1244" s="7">
        <v>-7.6799999999999993E-2</v>
      </c>
      <c r="P1244" s="7">
        <v>0.28649999999999998</v>
      </c>
      <c r="Q1244" t="s">
        <v>31</v>
      </c>
    </row>
    <row r="1245" spans="1:17">
      <c r="A1245" t="s">
        <v>295</v>
      </c>
      <c r="B1245" t="s">
        <v>30</v>
      </c>
      <c r="C1245" s="6">
        <v>43823.607627314814</v>
      </c>
      <c r="D1245">
        <v>108.75</v>
      </c>
      <c r="E1245" s="6">
        <v>43825.645821759259</v>
      </c>
      <c r="F1245">
        <v>0.1</v>
      </c>
      <c r="G1245" s="7">
        <v>-0.99909999999999999</v>
      </c>
      <c r="H1245">
        <v>48402.68</v>
      </c>
      <c r="I1245" s="7">
        <v>0.98909999999999998</v>
      </c>
      <c r="J1245">
        <v>450</v>
      </c>
      <c r="K1245">
        <v>48937.5</v>
      </c>
      <c r="L1245">
        <v>5302663.91</v>
      </c>
      <c r="M1245">
        <v>89</v>
      </c>
      <c r="N1245">
        <v>543.85</v>
      </c>
      <c r="O1245" s="7">
        <v>-0.25059999999999999</v>
      </c>
      <c r="P1245" s="7">
        <v>0.99950000000000006</v>
      </c>
      <c r="Q1245" t="s">
        <v>31</v>
      </c>
    </row>
    <row r="1246" spans="1:17">
      <c r="A1246" t="s">
        <v>299</v>
      </c>
      <c r="B1246" t="s">
        <v>30</v>
      </c>
      <c r="C1246" s="6">
        <v>43826.388877314814</v>
      </c>
      <c r="D1246">
        <v>166.1</v>
      </c>
      <c r="E1246" s="6">
        <v>43829.489571759259</v>
      </c>
      <c r="F1246">
        <v>69</v>
      </c>
      <c r="G1246" s="7">
        <v>-0.58460000000000001</v>
      </c>
      <c r="H1246">
        <v>42637.05</v>
      </c>
      <c r="I1246" s="7">
        <v>0.57040000000000002</v>
      </c>
      <c r="J1246">
        <v>450</v>
      </c>
      <c r="K1246">
        <v>74745</v>
      </c>
      <c r="L1246">
        <v>5345300.96</v>
      </c>
      <c r="M1246">
        <v>107</v>
      </c>
      <c r="N1246">
        <v>398.48</v>
      </c>
      <c r="O1246" s="7">
        <v>-0.25559999999999999</v>
      </c>
      <c r="P1246" s="7">
        <v>0.82150000000000001</v>
      </c>
      <c r="Q1246" t="s">
        <v>31</v>
      </c>
    </row>
    <row r="1247" spans="1:17">
      <c r="A1247" t="s">
        <v>298</v>
      </c>
      <c r="B1247" t="s">
        <v>30</v>
      </c>
      <c r="C1247" s="6">
        <v>43829.489571759259</v>
      </c>
      <c r="D1247">
        <v>185.9</v>
      </c>
      <c r="E1247" s="6">
        <v>43830.572905092595</v>
      </c>
      <c r="F1247">
        <v>111.5</v>
      </c>
      <c r="G1247" s="7">
        <v>-0.4002</v>
      </c>
      <c r="H1247">
        <v>32141.7</v>
      </c>
      <c r="I1247" s="7">
        <v>0.38419999999999999</v>
      </c>
      <c r="J1247">
        <v>450</v>
      </c>
      <c r="K1247">
        <v>83655</v>
      </c>
      <c r="L1247">
        <v>5377442.6600000001</v>
      </c>
      <c r="M1247">
        <v>102</v>
      </c>
      <c r="N1247">
        <v>315.11</v>
      </c>
      <c r="O1247" s="7">
        <v>-9.7900000000000001E-2</v>
      </c>
      <c r="P1247" s="7">
        <v>0.62</v>
      </c>
      <c r="Q1247" t="s">
        <v>31</v>
      </c>
    </row>
    <row r="1248" spans="1:17">
      <c r="A1248" t="s">
        <v>296</v>
      </c>
      <c r="B1248" t="s">
        <v>30</v>
      </c>
      <c r="C1248" s="6">
        <v>43830.572905092595</v>
      </c>
      <c r="D1248">
        <v>139.15</v>
      </c>
      <c r="E1248" s="6">
        <v>43830.635405092595</v>
      </c>
      <c r="F1248">
        <v>177.7</v>
      </c>
      <c r="G1248" s="7">
        <v>0.27700000000000002</v>
      </c>
      <c r="H1248">
        <v>-18773.32</v>
      </c>
      <c r="I1248" s="7">
        <v>-0.29980000000000001</v>
      </c>
      <c r="J1248">
        <v>450</v>
      </c>
      <c r="K1248">
        <v>62617.5</v>
      </c>
      <c r="L1248">
        <v>5358669.33</v>
      </c>
      <c r="M1248">
        <v>19</v>
      </c>
      <c r="N1248">
        <v>-988.07</v>
      </c>
      <c r="O1248" s="7">
        <v>-0.27700000000000002</v>
      </c>
      <c r="P1248" s="7">
        <v>9.0200000000000002E-2</v>
      </c>
      <c r="Q1248" t="s">
        <v>31</v>
      </c>
    </row>
    <row r="1249" spans="1:17">
      <c r="A1249" t="s">
        <v>300</v>
      </c>
      <c r="B1249" t="s">
        <v>30</v>
      </c>
      <c r="C1249" s="6">
        <v>43830.635405092595</v>
      </c>
      <c r="D1249">
        <v>167.85</v>
      </c>
      <c r="E1249" s="6">
        <v>43831.388877314814</v>
      </c>
      <c r="F1249">
        <v>207.5</v>
      </c>
      <c r="G1249" s="7">
        <v>0.23619999999999999</v>
      </c>
      <c r="H1249">
        <v>-19531.57</v>
      </c>
      <c r="I1249" s="7">
        <v>-0.2586</v>
      </c>
      <c r="J1249">
        <v>450</v>
      </c>
      <c r="K1249">
        <v>75532.5</v>
      </c>
      <c r="L1249">
        <v>5339137.76</v>
      </c>
      <c r="M1249">
        <v>7</v>
      </c>
      <c r="N1249">
        <v>-2790.22</v>
      </c>
      <c r="O1249" s="7">
        <v>-0.23619999999999999</v>
      </c>
      <c r="P1249" s="7">
        <v>0.15040000000000001</v>
      </c>
      <c r="Q1249" t="s">
        <v>31</v>
      </c>
    </row>
    <row r="1250" spans="1:17">
      <c r="A1250" t="s">
        <v>296</v>
      </c>
      <c r="B1250" t="s">
        <v>30</v>
      </c>
      <c r="C1250" s="6">
        <v>43831.388877314814</v>
      </c>
      <c r="D1250">
        <v>104.75</v>
      </c>
      <c r="E1250" s="6">
        <v>43831.42359953704</v>
      </c>
      <c r="F1250">
        <v>185</v>
      </c>
      <c r="G1250" s="7">
        <v>0.7661</v>
      </c>
      <c r="H1250">
        <v>-37416.379999999997</v>
      </c>
      <c r="I1250" s="7">
        <v>-0.79379999999999995</v>
      </c>
      <c r="J1250">
        <v>450</v>
      </c>
      <c r="K1250">
        <v>47137.5</v>
      </c>
      <c r="L1250">
        <v>5301721.3899999997</v>
      </c>
      <c r="M1250">
        <v>11</v>
      </c>
      <c r="N1250">
        <v>-3401.49</v>
      </c>
      <c r="O1250" s="7">
        <v>-0.7661</v>
      </c>
      <c r="P1250" s="7">
        <v>0.15939999999999999</v>
      </c>
      <c r="Q1250" t="s">
        <v>31</v>
      </c>
    </row>
    <row r="1251" spans="1:17">
      <c r="A1251" t="s">
        <v>288</v>
      </c>
      <c r="B1251" t="s">
        <v>30</v>
      </c>
      <c r="C1251" s="6">
        <v>43831.42359953704</v>
      </c>
      <c r="D1251">
        <v>161.4</v>
      </c>
      <c r="E1251" s="6">
        <v>43832.388877314814</v>
      </c>
      <c r="F1251">
        <v>164.6</v>
      </c>
      <c r="G1251" s="7">
        <v>1.9800000000000002E-2</v>
      </c>
      <c r="H1251">
        <v>-2907</v>
      </c>
      <c r="I1251" s="7">
        <v>-0.04</v>
      </c>
      <c r="J1251">
        <v>450</v>
      </c>
      <c r="K1251">
        <v>72630</v>
      </c>
      <c r="L1251">
        <v>5298814.3899999997</v>
      </c>
      <c r="M1251">
        <v>68</v>
      </c>
      <c r="N1251">
        <v>-42.75</v>
      </c>
      <c r="O1251" s="7">
        <v>-0.21779999999999999</v>
      </c>
      <c r="P1251" s="7">
        <v>0.41980000000000001</v>
      </c>
      <c r="Q1251" t="s">
        <v>31</v>
      </c>
    </row>
    <row r="1252" spans="1:17">
      <c r="A1252" t="s">
        <v>733</v>
      </c>
      <c r="B1252" t="s">
        <v>30</v>
      </c>
      <c r="C1252" s="6">
        <v>43832.388877314814</v>
      </c>
      <c r="D1252">
        <v>184.4</v>
      </c>
      <c r="E1252" s="6">
        <v>43833.388877314814</v>
      </c>
      <c r="F1252">
        <v>200.05</v>
      </c>
      <c r="G1252" s="7">
        <v>8.4900000000000003E-2</v>
      </c>
      <c r="H1252">
        <v>-8772.5300000000007</v>
      </c>
      <c r="I1252" s="7">
        <v>-0.1057</v>
      </c>
      <c r="J1252">
        <v>450</v>
      </c>
      <c r="K1252">
        <v>82980</v>
      </c>
      <c r="L1252">
        <v>5290041.8600000003</v>
      </c>
      <c r="M1252">
        <v>78</v>
      </c>
      <c r="N1252">
        <v>-112.47</v>
      </c>
      <c r="O1252" s="7">
        <v>-0.2145</v>
      </c>
      <c r="P1252" s="7">
        <v>0.47939999999999999</v>
      </c>
      <c r="Q1252" t="s">
        <v>31</v>
      </c>
    </row>
    <row r="1253" spans="1:17">
      <c r="A1253" t="s">
        <v>300</v>
      </c>
      <c r="B1253" t="s">
        <v>30</v>
      </c>
      <c r="C1253" s="6">
        <v>43833.388877314814</v>
      </c>
      <c r="D1253">
        <v>265</v>
      </c>
      <c r="E1253" s="6">
        <v>43837.388877314814</v>
      </c>
      <c r="F1253">
        <v>60.6</v>
      </c>
      <c r="G1253" s="7">
        <v>-0.77129999999999999</v>
      </c>
      <c r="H1253">
        <v>90514.8</v>
      </c>
      <c r="I1253" s="7">
        <v>0.75900000000000001</v>
      </c>
      <c r="J1253">
        <v>450</v>
      </c>
      <c r="K1253">
        <v>119250</v>
      </c>
      <c r="L1253">
        <v>5380556.6600000001</v>
      </c>
      <c r="M1253">
        <v>155</v>
      </c>
      <c r="N1253">
        <v>583.97</v>
      </c>
      <c r="O1253" s="7">
        <v>-0.45300000000000001</v>
      </c>
      <c r="P1253" s="7">
        <v>0.94340000000000002</v>
      </c>
      <c r="Q1253" t="s">
        <v>31</v>
      </c>
    </row>
    <row r="1254" spans="1:17">
      <c r="A1254" t="s">
        <v>287</v>
      </c>
      <c r="B1254" t="s">
        <v>30</v>
      </c>
      <c r="C1254" s="6">
        <v>43837.388877314814</v>
      </c>
      <c r="D1254">
        <v>232.85</v>
      </c>
      <c r="E1254" s="6">
        <v>43837.51734953704</v>
      </c>
      <c r="F1254">
        <v>412</v>
      </c>
      <c r="G1254" s="7">
        <v>0.76939999999999997</v>
      </c>
      <c r="H1254">
        <v>-83519.320000000007</v>
      </c>
      <c r="I1254" s="7">
        <v>-0.79710000000000003</v>
      </c>
      <c r="J1254">
        <v>450</v>
      </c>
      <c r="K1254">
        <v>104782.5</v>
      </c>
      <c r="L1254">
        <v>5297037.34</v>
      </c>
      <c r="M1254">
        <v>38</v>
      </c>
      <c r="N1254">
        <v>-2197.88</v>
      </c>
      <c r="O1254" s="7">
        <v>-1.0786</v>
      </c>
      <c r="P1254" s="7">
        <v>0.26350000000000001</v>
      </c>
      <c r="Q1254" t="s">
        <v>31</v>
      </c>
    </row>
    <row r="1255" spans="1:17">
      <c r="A1255" t="s">
        <v>263</v>
      </c>
      <c r="B1255" t="s">
        <v>30</v>
      </c>
      <c r="C1255" s="6">
        <v>43837.51734953704</v>
      </c>
      <c r="D1255">
        <v>176.5</v>
      </c>
      <c r="E1255" s="6">
        <v>43838.545127314814</v>
      </c>
      <c r="F1255">
        <v>94.4</v>
      </c>
      <c r="G1255" s="7">
        <v>-0.4652</v>
      </c>
      <c r="H1255">
        <v>35725.949999999997</v>
      </c>
      <c r="I1255" s="7">
        <v>0.44979999999999998</v>
      </c>
      <c r="J1255">
        <v>450</v>
      </c>
      <c r="K1255">
        <v>79425</v>
      </c>
      <c r="L1255">
        <v>5332763.29</v>
      </c>
      <c r="M1255">
        <v>86</v>
      </c>
      <c r="N1255">
        <v>415.42</v>
      </c>
      <c r="O1255" s="7">
        <v>-4.1599999999999998E-2</v>
      </c>
      <c r="P1255" s="7">
        <v>0.81869999999999998</v>
      </c>
      <c r="Q1255" t="s">
        <v>31</v>
      </c>
    </row>
    <row r="1256" spans="1:17">
      <c r="A1256" t="s">
        <v>264</v>
      </c>
      <c r="B1256" t="s">
        <v>30</v>
      </c>
      <c r="C1256" s="6">
        <v>43838.545127314814</v>
      </c>
      <c r="D1256">
        <v>232.35</v>
      </c>
      <c r="E1256" s="6">
        <v>43839.645821759259</v>
      </c>
      <c r="F1256">
        <v>0.05</v>
      </c>
      <c r="G1256" s="7">
        <v>-0.99980000000000002</v>
      </c>
      <c r="H1256">
        <v>120737.4</v>
      </c>
      <c r="I1256" s="7">
        <v>0.98980000000000001</v>
      </c>
      <c r="J1256">
        <v>525</v>
      </c>
      <c r="K1256">
        <v>121983.75</v>
      </c>
      <c r="L1256">
        <v>5453500.6900000004</v>
      </c>
      <c r="M1256">
        <v>107</v>
      </c>
      <c r="N1256">
        <v>1128.3900000000001</v>
      </c>
      <c r="O1256" s="7">
        <v>-0.32579999999999998</v>
      </c>
      <c r="P1256" s="7">
        <v>0.99980000000000002</v>
      </c>
      <c r="Q1256" t="s">
        <v>31</v>
      </c>
    </row>
    <row r="1257" spans="1:17">
      <c r="A1257" t="s">
        <v>294</v>
      </c>
      <c r="B1257" t="s">
        <v>30</v>
      </c>
      <c r="C1257" s="6">
        <v>43840.388877314814</v>
      </c>
      <c r="D1257">
        <v>284</v>
      </c>
      <c r="E1257" s="6">
        <v>43840.576377314814</v>
      </c>
      <c r="F1257">
        <v>319.55</v>
      </c>
      <c r="G1257" s="7">
        <v>0.12520000000000001</v>
      </c>
      <c r="H1257">
        <v>-18713.48</v>
      </c>
      <c r="I1257" s="7">
        <v>-0.1464</v>
      </c>
      <c r="J1257">
        <v>450</v>
      </c>
      <c r="K1257">
        <v>127800</v>
      </c>
      <c r="L1257">
        <v>5434787.21</v>
      </c>
      <c r="M1257">
        <v>55</v>
      </c>
      <c r="N1257">
        <v>-340.25</v>
      </c>
      <c r="O1257" s="7">
        <v>-0.34150000000000003</v>
      </c>
      <c r="P1257" s="7">
        <v>0.2077</v>
      </c>
      <c r="Q1257" t="s">
        <v>31</v>
      </c>
    </row>
    <row r="1258" spans="1:17">
      <c r="A1258" t="s">
        <v>288</v>
      </c>
      <c r="B1258" t="s">
        <v>30</v>
      </c>
      <c r="C1258" s="6">
        <v>43840.576377314814</v>
      </c>
      <c r="D1258">
        <v>290.35000000000002</v>
      </c>
      <c r="E1258" s="6">
        <v>43843.388877314814</v>
      </c>
      <c r="F1258">
        <v>381.45</v>
      </c>
      <c r="G1258" s="7">
        <v>0.31380000000000002</v>
      </c>
      <c r="H1258">
        <v>-44018.1</v>
      </c>
      <c r="I1258" s="7">
        <v>-0.33689999999999998</v>
      </c>
      <c r="J1258">
        <v>450</v>
      </c>
      <c r="K1258">
        <v>130657.5</v>
      </c>
      <c r="L1258">
        <v>5390769.1100000003</v>
      </c>
      <c r="M1258">
        <v>24</v>
      </c>
      <c r="N1258">
        <v>-1834.09</v>
      </c>
      <c r="O1258" s="7">
        <v>-0.31380000000000002</v>
      </c>
      <c r="P1258" s="7">
        <v>0.3</v>
      </c>
      <c r="Q1258" t="s">
        <v>31</v>
      </c>
    </row>
    <row r="1259" spans="1:17">
      <c r="A1259" t="s">
        <v>296</v>
      </c>
      <c r="B1259" t="s">
        <v>30</v>
      </c>
      <c r="C1259" s="6">
        <v>43843.388877314814</v>
      </c>
      <c r="D1259">
        <v>257.95</v>
      </c>
      <c r="E1259" s="6">
        <v>43843.552071759259</v>
      </c>
      <c r="F1259">
        <v>354.85</v>
      </c>
      <c r="G1259" s="7">
        <v>0.37569999999999998</v>
      </c>
      <c r="H1259">
        <v>-46362.6</v>
      </c>
      <c r="I1259" s="7">
        <v>-0.39939999999999998</v>
      </c>
      <c r="J1259">
        <v>450</v>
      </c>
      <c r="K1259">
        <v>116077.51</v>
      </c>
      <c r="L1259">
        <v>5344406.51</v>
      </c>
      <c r="M1259">
        <v>48</v>
      </c>
      <c r="N1259">
        <v>-965.89</v>
      </c>
      <c r="O1259" s="7">
        <v>-0.37569999999999998</v>
      </c>
      <c r="P1259" s="7">
        <v>7.6200000000000004E-2</v>
      </c>
      <c r="Q1259" t="s">
        <v>31</v>
      </c>
    </row>
    <row r="1260" spans="1:17">
      <c r="A1260" t="s">
        <v>288</v>
      </c>
      <c r="B1260" t="s">
        <v>30</v>
      </c>
      <c r="C1260" s="6">
        <v>43843.552071759259</v>
      </c>
      <c r="D1260">
        <v>253.65</v>
      </c>
      <c r="E1260" s="6">
        <v>43844.527766203704</v>
      </c>
      <c r="F1260">
        <v>218</v>
      </c>
      <c r="G1260" s="7">
        <v>-0.14050000000000001</v>
      </c>
      <c r="H1260">
        <v>13920.08</v>
      </c>
      <c r="I1260" s="7">
        <v>0.122</v>
      </c>
      <c r="J1260">
        <v>450</v>
      </c>
      <c r="K1260">
        <v>114142.5</v>
      </c>
      <c r="L1260">
        <v>5358326.59</v>
      </c>
      <c r="M1260">
        <v>71</v>
      </c>
      <c r="N1260">
        <v>196.06</v>
      </c>
      <c r="O1260" s="7">
        <v>-0.21049999999999999</v>
      </c>
      <c r="P1260" s="7">
        <v>0.35320000000000001</v>
      </c>
      <c r="Q1260" t="s">
        <v>31</v>
      </c>
    </row>
    <row r="1261" spans="1:17">
      <c r="A1261" t="s">
        <v>299</v>
      </c>
      <c r="B1261" t="s">
        <v>30</v>
      </c>
      <c r="C1261" s="6">
        <v>43844.527766203704</v>
      </c>
      <c r="D1261">
        <v>182.55</v>
      </c>
      <c r="E1261" s="6">
        <v>43844.586793981478</v>
      </c>
      <c r="F1261">
        <v>217.1</v>
      </c>
      <c r="G1261" s="7">
        <v>0.1893</v>
      </c>
      <c r="H1261">
        <v>-17345.919999999998</v>
      </c>
      <c r="I1261" s="7">
        <v>-0.2112</v>
      </c>
      <c r="J1261">
        <v>450</v>
      </c>
      <c r="K1261">
        <v>82147.5</v>
      </c>
      <c r="L1261">
        <v>5340980.66</v>
      </c>
      <c r="M1261">
        <v>18</v>
      </c>
      <c r="N1261">
        <v>-963.66</v>
      </c>
      <c r="O1261" s="7">
        <v>-0.21560000000000001</v>
      </c>
      <c r="P1261" s="7">
        <v>9.01E-2</v>
      </c>
      <c r="Q1261" t="s">
        <v>31</v>
      </c>
    </row>
    <row r="1262" spans="1:17">
      <c r="A1262" t="s">
        <v>355</v>
      </c>
      <c r="B1262" t="s">
        <v>30</v>
      </c>
      <c r="C1262" s="6">
        <v>43844.586793981478</v>
      </c>
      <c r="D1262">
        <v>229.6</v>
      </c>
      <c r="E1262" s="6">
        <v>43844.618043981478</v>
      </c>
      <c r="F1262">
        <v>293.95</v>
      </c>
      <c r="G1262" s="7">
        <v>0.28029999999999999</v>
      </c>
      <c r="H1262">
        <v>-31313.47</v>
      </c>
      <c r="I1262" s="7">
        <v>-0.30309999999999998</v>
      </c>
      <c r="J1262">
        <v>450</v>
      </c>
      <c r="K1262">
        <v>103320</v>
      </c>
      <c r="L1262">
        <v>5309667.1900000004</v>
      </c>
      <c r="M1262">
        <v>10</v>
      </c>
      <c r="N1262">
        <v>-3131.35</v>
      </c>
      <c r="O1262" s="7">
        <v>-0.28029999999999999</v>
      </c>
      <c r="P1262" s="7">
        <v>3.61E-2</v>
      </c>
      <c r="Q1262" t="s">
        <v>31</v>
      </c>
    </row>
    <row r="1263" spans="1:17">
      <c r="A1263" t="s">
        <v>299</v>
      </c>
      <c r="B1263" t="s">
        <v>30</v>
      </c>
      <c r="C1263" s="6">
        <v>43844.618043981478</v>
      </c>
      <c r="D1263">
        <v>157.69999999999999</v>
      </c>
      <c r="E1263" s="6">
        <v>43845.388877314814</v>
      </c>
      <c r="F1263">
        <v>303.64999999999998</v>
      </c>
      <c r="G1263" s="7">
        <v>0.92549999999999999</v>
      </c>
      <c r="H1263">
        <v>-67753.570000000007</v>
      </c>
      <c r="I1263" s="7">
        <v>-0.95469999999999999</v>
      </c>
      <c r="J1263">
        <v>450</v>
      </c>
      <c r="K1263">
        <v>70965</v>
      </c>
      <c r="L1263">
        <v>5241913.6100000003</v>
      </c>
      <c r="M1263">
        <v>12</v>
      </c>
      <c r="N1263">
        <v>-5646.13</v>
      </c>
      <c r="O1263" s="7">
        <v>-0.92549999999999999</v>
      </c>
      <c r="P1263" s="7">
        <v>9.7699999999999995E-2</v>
      </c>
      <c r="Q1263" t="s">
        <v>31</v>
      </c>
    </row>
    <row r="1264" spans="1:17">
      <c r="A1264" t="s">
        <v>290</v>
      </c>
      <c r="B1264" t="s">
        <v>30</v>
      </c>
      <c r="C1264" s="6">
        <v>43845.388877314814</v>
      </c>
      <c r="D1264">
        <v>198.7</v>
      </c>
      <c r="E1264" s="6">
        <v>43845.638877314814</v>
      </c>
      <c r="F1264">
        <v>181.25</v>
      </c>
      <c r="G1264" s="7">
        <v>-8.7800000000000003E-2</v>
      </c>
      <c r="H1264">
        <v>6142.72</v>
      </c>
      <c r="I1264" s="7">
        <v>6.8699999999999997E-2</v>
      </c>
      <c r="J1264">
        <v>450</v>
      </c>
      <c r="K1264">
        <v>89415</v>
      </c>
      <c r="L1264">
        <v>5248056.34</v>
      </c>
      <c r="M1264">
        <v>73</v>
      </c>
      <c r="N1264">
        <v>84.15</v>
      </c>
      <c r="O1264" s="7">
        <v>-0.76139999999999997</v>
      </c>
      <c r="P1264" s="7">
        <v>0.52690000000000003</v>
      </c>
      <c r="Q1264" t="s">
        <v>31</v>
      </c>
    </row>
    <row r="1265" spans="1:17">
      <c r="A1265" t="s">
        <v>287</v>
      </c>
      <c r="B1265" t="s">
        <v>30</v>
      </c>
      <c r="C1265" s="6">
        <v>43845.638877314814</v>
      </c>
      <c r="D1265">
        <v>87.95</v>
      </c>
      <c r="E1265" s="6">
        <v>43846.458321759259</v>
      </c>
      <c r="F1265">
        <v>82</v>
      </c>
      <c r="G1265" s="7">
        <v>-6.7699999999999996E-2</v>
      </c>
      <c r="H1265">
        <v>1912.73</v>
      </c>
      <c r="I1265" s="7">
        <v>4.8300000000000003E-2</v>
      </c>
      <c r="J1265">
        <v>450</v>
      </c>
      <c r="K1265">
        <v>39577.5</v>
      </c>
      <c r="L1265">
        <v>5249969.0599999996</v>
      </c>
      <c r="M1265">
        <v>26</v>
      </c>
      <c r="N1265">
        <v>73.569999999999993</v>
      </c>
      <c r="O1265" s="7">
        <v>-0.1512</v>
      </c>
      <c r="P1265" s="7">
        <v>0.81010000000000004</v>
      </c>
      <c r="Q1265" t="s">
        <v>31</v>
      </c>
    </row>
    <row r="1266" spans="1:17">
      <c r="A1266" t="s">
        <v>729</v>
      </c>
      <c r="B1266" t="s">
        <v>30</v>
      </c>
      <c r="C1266" s="6">
        <v>43846.458321759259</v>
      </c>
      <c r="D1266">
        <v>279.64999999999998</v>
      </c>
      <c r="E1266" s="6">
        <v>43846.565960648149</v>
      </c>
      <c r="F1266">
        <v>326.5</v>
      </c>
      <c r="G1266" s="7">
        <v>0.16750000000000001</v>
      </c>
      <c r="H1266">
        <v>-23810.18</v>
      </c>
      <c r="I1266" s="7">
        <v>-0.18920000000000001</v>
      </c>
      <c r="J1266">
        <v>450</v>
      </c>
      <c r="K1266">
        <v>125842.5</v>
      </c>
      <c r="L1266">
        <v>5226158.8899999997</v>
      </c>
      <c r="M1266">
        <v>32</v>
      </c>
      <c r="N1266">
        <v>-744.07</v>
      </c>
      <c r="O1266" s="7">
        <v>-0.22650000000000001</v>
      </c>
      <c r="P1266" s="7">
        <v>8.4599999999999995E-2</v>
      </c>
      <c r="Q1266" t="s">
        <v>31</v>
      </c>
    </row>
    <row r="1267" spans="1:17">
      <c r="A1267" t="s">
        <v>734</v>
      </c>
      <c r="B1267" t="s">
        <v>30</v>
      </c>
      <c r="C1267" s="6">
        <v>43846.565960648149</v>
      </c>
      <c r="D1267">
        <v>248.05</v>
      </c>
      <c r="E1267" s="6">
        <v>43847.388877314814</v>
      </c>
      <c r="F1267">
        <v>431.55</v>
      </c>
      <c r="G1267" s="7">
        <v>0.73980000000000001</v>
      </c>
      <c r="H1267">
        <v>-85633.2</v>
      </c>
      <c r="I1267" s="7">
        <v>-0.76719999999999999</v>
      </c>
      <c r="J1267">
        <v>450</v>
      </c>
      <c r="K1267">
        <v>111622.5</v>
      </c>
      <c r="L1267">
        <v>5140525.6900000004</v>
      </c>
      <c r="M1267">
        <v>27</v>
      </c>
      <c r="N1267">
        <v>-3171.6</v>
      </c>
      <c r="O1267" s="7">
        <v>-0.73980000000000001</v>
      </c>
      <c r="P1267" s="7">
        <v>0.14410000000000001</v>
      </c>
      <c r="Q1267" t="s">
        <v>31</v>
      </c>
    </row>
    <row r="1268" spans="1:17">
      <c r="A1268" t="s">
        <v>265</v>
      </c>
      <c r="B1268" t="s">
        <v>30</v>
      </c>
      <c r="C1268" s="6">
        <v>43847.388877314814</v>
      </c>
      <c r="D1268">
        <v>314.39999999999998</v>
      </c>
      <c r="E1268" s="6">
        <v>43847.545127314814</v>
      </c>
      <c r="F1268">
        <v>361.65</v>
      </c>
      <c r="G1268" s="7">
        <v>0.15029999999999999</v>
      </c>
      <c r="H1268">
        <v>-24304.720000000001</v>
      </c>
      <c r="I1268" s="7">
        <v>-0.17180000000000001</v>
      </c>
      <c r="J1268">
        <v>450</v>
      </c>
      <c r="K1268">
        <v>141480</v>
      </c>
      <c r="L1268">
        <v>5116220.96</v>
      </c>
      <c r="M1268">
        <v>46</v>
      </c>
      <c r="N1268">
        <v>-528.36</v>
      </c>
      <c r="O1268" s="7">
        <v>-0.28670000000000001</v>
      </c>
      <c r="P1268" s="7">
        <v>0.20169999999999999</v>
      </c>
      <c r="Q1268" t="s">
        <v>31</v>
      </c>
    </row>
    <row r="1269" spans="1:17">
      <c r="A1269" t="s">
        <v>262</v>
      </c>
      <c r="B1269" t="s">
        <v>30</v>
      </c>
      <c r="C1269" s="6">
        <v>43847.545127314814</v>
      </c>
      <c r="D1269">
        <v>219</v>
      </c>
      <c r="E1269" s="6">
        <v>43850.399293981478</v>
      </c>
      <c r="F1269">
        <v>317.35000000000002</v>
      </c>
      <c r="G1269" s="7">
        <v>0.4491</v>
      </c>
      <c r="H1269">
        <v>-46671.08</v>
      </c>
      <c r="I1269" s="7">
        <v>-0.47360000000000002</v>
      </c>
      <c r="J1269">
        <v>450</v>
      </c>
      <c r="K1269">
        <v>98550</v>
      </c>
      <c r="L1269">
        <v>5069549.8899999997</v>
      </c>
      <c r="M1269">
        <v>36</v>
      </c>
      <c r="N1269">
        <v>-1296.42</v>
      </c>
      <c r="O1269" s="7">
        <v>-0.4491</v>
      </c>
      <c r="P1269" s="7">
        <v>0.2112</v>
      </c>
      <c r="Q1269" t="s">
        <v>31</v>
      </c>
    </row>
    <row r="1270" spans="1:17">
      <c r="A1270" t="s">
        <v>263</v>
      </c>
      <c r="B1270" t="s">
        <v>30</v>
      </c>
      <c r="C1270" s="6">
        <v>43850.399293981478</v>
      </c>
      <c r="D1270">
        <v>276.95</v>
      </c>
      <c r="E1270" s="6">
        <v>43852.388877314814</v>
      </c>
      <c r="F1270">
        <v>53.75</v>
      </c>
      <c r="G1270" s="7">
        <v>-0.80589999999999995</v>
      </c>
      <c r="H1270">
        <v>98951.85</v>
      </c>
      <c r="I1270" s="7">
        <v>0.79400000000000004</v>
      </c>
      <c r="J1270">
        <v>450</v>
      </c>
      <c r="K1270">
        <v>124627.51</v>
      </c>
      <c r="L1270">
        <v>5168501.74</v>
      </c>
      <c r="M1270">
        <v>152</v>
      </c>
      <c r="N1270">
        <v>651</v>
      </c>
      <c r="O1270" s="7">
        <v>-0.18920000000000001</v>
      </c>
      <c r="P1270" s="7">
        <v>0.85109999999999997</v>
      </c>
      <c r="Q1270" t="s">
        <v>31</v>
      </c>
    </row>
    <row r="1271" spans="1:17">
      <c r="A1271" t="s">
        <v>268</v>
      </c>
      <c r="B1271" t="s">
        <v>30</v>
      </c>
      <c r="C1271" s="6">
        <v>43852.388877314814</v>
      </c>
      <c r="D1271">
        <v>152.19999999999999</v>
      </c>
      <c r="E1271" s="6">
        <v>43852.427071759259</v>
      </c>
      <c r="F1271">
        <v>224.85</v>
      </c>
      <c r="G1271" s="7">
        <v>0.4773</v>
      </c>
      <c r="H1271">
        <v>-40120.76</v>
      </c>
      <c r="I1271" s="7">
        <v>-0.50209999999999999</v>
      </c>
      <c r="J1271">
        <v>525</v>
      </c>
      <c r="K1271">
        <v>79905</v>
      </c>
      <c r="L1271">
        <v>5128380.97</v>
      </c>
      <c r="M1271">
        <v>12</v>
      </c>
      <c r="N1271">
        <v>-3343.4</v>
      </c>
      <c r="O1271" s="7">
        <v>-0.53810000000000002</v>
      </c>
      <c r="P1271" s="7">
        <v>0.19839999999999999</v>
      </c>
      <c r="Q1271" t="s">
        <v>31</v>
      </c>
    </row>
    <row r="1272" spans="1:17">
      <c r="A1272" t="s">
        <v>266</v>
      </c>
      <c r="B1272" t="s">
        <v>30</v>
      </c>
      <c r="C1272" s="6">
        <v>43852.427071759259</v>
      </c>
      <c r="D1272">
        <v>205</v>
      </c>
      <c r="E1272" s="6">
        <v>43853.39234953704</v>
      </c>
      <c r="F1272">
        <v>64.150000000000006</v>
      </c>
      <c r="G1272" s="7">
        <v>-0.68710000000000004</v>
      </c>
      <c r="H1272">
        <v>72533.210000000006</v>
      </c>
      <c r="I1272" s="7">
        <v>0.67390000000000005</v>
      </c>
      <c r="J1272">
        <v>525</v>
      </c>
      <c r="K1272">
        <v>107625</v>
      </c>
      <c r="L1272">
        <v>5200914.1900000004</v>
      </c>
      <c r="M1272">
        <v>68</v>
      </c>
      <c r="N1272">
        <v>1066.6600000000001</v>
      </c>
      <c r="O1272" s="7">
        <v>-0.12709999999999999</v>
      </c>
      <c r="P1272" s="7">
        <v>0.9073</v>
      </c>
      <c r="Q1272" t="s">
        <v>31</v>
      </c>
    </row>
    <row r="1273" spans="1:17">
      <c r="A1273" t="s">
        <v>735</v>
      </c>
      <c r="B1273" t="s">
        <v>30</v>
      </c>
      <c r="C1273" s="6">
        <v>43853.39234953704</v>
      </c>
      <c r="D1273">
        <v>259.85000000000002</v>
      </c>
      <c r="E1273" s="6">
        <v>43854.388877314814</v>
      </c>
      <c r="F1273">
        <v>203.45</v>
      </c>
      <c r="G1273" s="7">
        <v>-0.217</v>
      </c>
      <c r="H1273">
        <v>27177.68</v>
      </c>
      <c r="I1273" s="7">
        <v>0.19919999999999999</v>
      </c>
      <c r="J1273">
        <v>525</v>
      </c>
      <c r="K1273">
        <v>136421.25</v>
      </c>
      <c r="L1273">
        <v>5228091.8600000003</v>
      </c>
      <c r="M1273">
        <v>77</v>
      </c>
      <c r="N1273">
        <v>352.96</v>
      </c>
      <c r="O1273" s="7">
        <v>-0.15970000000000001</v>
      </c>
      <c r="P1273" s="7">
        <v>0.50180000000000002</v>
      </c>
      <c r="Q1273" t="s">
        <v>31</v>
      </c>
    </row>
    <row r="1274" spans="1:17">
      <c r="A1274" t="s">
        <v>267</v>
      </c>
      <c r="B1274" t="s">
        <v>30</v>
      </c>
      <c r="C1274" s="6">
        <v>43854.388877314814</v>
      </c>
      <c r="D1274">
        <v>245.5</v>
      </c>
      <c r="E1274" s="6">
        <v>43854.39234953704</v>
      </c>
      <c r="F1274">
        <v>257.10000000000002</v>
      </c>
      <c r="G1274" s="7">
        <v>4.7300000000000002E-2</v>
      </c>
      <c r="H1274">
        <v>-8728.65</v>
      </c>
      <c r="I1274" s="7">
        <v>-6.7699999999999996E-2</v>
      </c>
      <c r="J1274">
        <v>525</v>
      </c>
      <c r="K1274">
        <v>128887.5</v>
      </c>
      <c r="L1274">
        <v>5219363.21</v>
      </c>
      <c r="M1274">
        <v>2</v>
      </c>
      <c r="N1274">
        <v>-4364.33</v>
      </c>
      <c r="O1274" s="7">
        <v>-4.7300000000000002E-2</v>
      </c>
      <c r="P1274" s="7">
        <v>0.36370000000000002</v>
      </c>
      <c r="Q1274" t="s">
        <v>31</v>
      </c>
    </row>
    <row r="1275" spans="1:17">
      <c r="A1275" t="s">
        <v>266</v>
      </c>
      <c r="B1275" t="s">
        <v>30</v>
      </c>
      <c r="C1275" s="6">
        <v>43854.39234953704</v>
      </c>
      <c r="D1275">
        <v>309.95</v>
      </c>
      <c r="E1275" s="6">
        <v>43854.402766203704</v>
      </c>
      <c r="F1275">
        <v>411</v>
      </c>
      <c r="G1275" s="7">
        <v>0.32600000000000001</v>
      </c>
      <c r="H1275">
        <v>-56836.24</v>
      </c>
      <c r="I1275" s="7">
        <v>-0.3493</v>
      </c>
      <c r="J1275">
        <v>525</v>
      </c>
      <c r="K1275">
        <v>162723.75</v>
      </c>
      <c r="L1275">
        <v>5162526.97</v>
      </c>
      <c r="M1275">
        <v>4</v>
      </c>
      <c r="N1275">
        <v>-14209.06</v>
      </c>
      <c r="O1275" s="7">
        <v>-0.32600000000000001</v>
      </c>
      <c r="P1275" s="7">
        <v>5.2299999999999999E-2</v>
      </c>
      <c r="Q1275" t="s">
        <v>31</v>
      </c>
    </row>
    <row r="1276" spans="1:17">
      <c r="A1276" t="s">
        <v>268</v>
      </c>
      <c r="B1276" t="s">
        <v>30</v>
      </c>
      <c r="C1276" s="6">
        <v>43854.402766203704</v>
      </c>
      <c r="D1276">
        <v>252.7</v>
      </c>
      <c r="E1276" s="6">
        <v>43857.388877314814</v>
      </c>
      <c r="F1276">
        <v>275.39999999999998</v>
      </c>
      <c r="G1276" s="7">
        <v>8.9800000000000005E-2</v>
      </c>
      <c r="H1276">
        <v>-14690.02</v>
      </c>
      <c r="I1276" s="7">
        <v>-0.11070000000000001</v>
      </c>
      <c r="J1276">
        <v>525</v>
      </c>
      <c r="K1276">
        <v>132667.5</v>
      </c>
      <c r="L1276">
        <v>5147836.95</v>
      </c>
      <c r="M1276">
        <v>74</v>
      </c>
      <c r="N1276">
        <v>-198.51</v>
      </c>
      <c r="O1276" s="7">
        <v>-0.13669999999999999</v>
      </c>
      <c r="P1276" s="7">
        <v>0.54100000000000004</v>
      </c>
      <c r="Q1276" t="s">
        <v>31</v>
      </c>
    </row>
    <row r="1277" spans="1:17">
      <c r="A1277" t="s">
        <v>269</v>
      </c>
      <c r="B1277" t="s">
        <v>30</v>
      </c>
      <c r="C1277" s="6">
        <v>43857.388877314814</v>
      </c>
      <c r="D1277">
        <v>225</v>
      </c>
      <c r="E1277" s="6">
        <v>43858.409710648149</v>
      </c>
      <c r="F1277">
        <v>193</v>
      </c>
      <c r="G1277" s="7">
        <v>-0.14219999999999999</v>
      </c>
      <c r="H1277">
        <v>14605.5</v>
      </c>
      <c r="I1277" s="7">
        <v>0.1236</v>
      </c>
      <c r="J1277">
        <v>525</v>
      </c>
      <c r="K1277">
        <v>118125</v>
      </c>
      <c r="L1277">
        <v>5162442.45</v>
      </c>
      <c r="M1277">
        <v>84</v>
      </c>
      <c r="N1277">
        <v>173.88</v>
      </c>
      <c r="O1277" s="7">
        <v>-0.41620000000000001</v>
      </c>
      <c r="P1277" s="7">
        <v>0.51800000000000002</v>
      </c>
      <c r="Q1277" t="s">
        <v>31</v>
      </c>
    </row>
    <row r="1278" spans="1:17">
      <c r="A1278" t="s">
        <v>270</v>
      </c>
      <c r="B1278" t="s">
        <v>30</v>
      </c>
      <c r="C1278" s="6">
        <v>43858.409710648149</v>
      </c>
      <c r="D1278">
        <v>197.1</v>
      </c>
      <c r="E1278" s="6">
        <v>43858.586793981478</v>
      </c>
      <c r="F1278">
        <v>261.39999999999998</v>
      </c>
      <c r="G1278" s="7">
        <v>0.32619999999999999</v>
      </c>
      <c r="H1278">
        <v>-36164.620000000003</v>
      </c>
      <c r="I1278" s="7">
        <v>-0.34949999999999998</v>
      </c>
      <c r="J1278">
        <v>525</v>
      </c>
      <c r="K1278">
        <v>103477.5</v>
      </c>
      <c r="L1278">
        <v>5126277.82</v>
      </c>
      <c r="M1278">
        <v>52</v>
      </c>
      <c r="N1278">
        <v>-695.47</v>
      </c>
      <c r="O1278" s="7">
        <v>-0.63090000000000002</v>
      </c>
      <c r="P1278" s="7">
        <v>0.187</v>
      </c>
      <c r="Q1278" t="s">
        <v>31</v>
      </c>
    </row>
    <row r="1279" spans="1:17">
      <c r="A1279" t="s">
        <v>266</v>
      </c>
      <c r="B1279" t="s">
        <v>30</v>
      </c>
      <c r="C1279" s="6">
        <v>43858.586793981478</v>
      </c>
      <c r="D1279">
        <v>195</v>
      </c>
      <c r="E1279" s="6">
        <v>43859.406238425923</v>
      </c>
      <c r="F1279">
        <v>217.65</v>
      </c>
      <c r="G1279" s="7">
        <v>0.1162</v>
      </c>
      <c r="H1279">
        <v>-14057.66</v>
      </c>
      <c r="I1279" s="7">
        <v>-0.13730000000000001</v>
      </c>
      <c r="J1279">
        <v>525</v>
      </c>
      <c r="K1279">
        <v>102375</v>
      </c>
      <c r="L1279">
        <v>5112220.16</v>
      </c>
      <c r="M1279">
        <v>26</v>
      </c>
      <c r="N1279">
        <v>-540.67999999999995</v>
      </c>
      <c r="O1279" s="7">
        <v>-0.15540000000000001</v>
      </c>
      <c r="P1279" s="7">
        <v>0.43080000000000002</v>
      </c>
      <c r="Q1279" t="s">
        <v>31</v>
      </c>
    </row>
    <row r="1280" spans="1:17">
      <c r="A1280" t="s">
        <v>270</v>
      </c>
      <c r="B1280" t="s">
        <v>30</v>
      </c>
      <c r="C1280" s="6">
        <v>43859.406238425923</v>
      </c>
      <c r="D1280">
        <v>165.95</v>
      </c>
      <c r="E1280" s="6">
        <v>43859.614571759259</v>
      </c>
      <c r="F1280">
        <v>165.25</v>
      </c>
      <c r="G1280" s="7">
        <v>-4.1999999999999997E-3</v>
      </c>
      <c r="H1280">
        <v>-1371.3</v>
      </c>
      <c r="I1280" s="7">
        <v>-1.5699999999999999E-2</v>
      </c>
      <c r="J1280">
        <v>525</v>
      </c>
      <c r="K1280">
        <v>87123.75</v>
      </c>
      <c r="L1280">
        <v>5110848.8600000003</v>
      </c>
      <c r="M1280">
        <v>61</v>
      </c>
      <c r="N1280">
        <v>-22.48</v>
      </c>
      <c r="O1280" s="7">
        <v>-0.245</v>
      </c>
      <c r="P1280" s="7">
        <v>0.43719999999999998</v>
      </c>
      <c r="Q1280" t="s">
        <v>31</v>
      </c>
    </row>
    <row r="1281" spans="1:17">
      <c r="A1281" t="s">
        <v>266</v>
      </c>
      <c r="B1281" t="s">
        <v>30</v>
      </c>
      <c r="C1281" s="6">
        <v>43859.614571759259</v>
      </c>
      <c r="D1281">
        <v>157.5</v>
      </c>
      <c r="E1281" s="6">
        <v>43860.645821759259</v>
      </c>
      <c r="F1281">
        <v>0.05</v>
      </c>
      <c r="G1281" s="7">
        <v>-0.99970000000000003</v>
      </c>
      <c r="H1281">
        <v>81834.11</v>
      </c>
      <c r="I1281" s="7">
        <v>0.98970000000000002</v>
      </c>
      <c r="J1281">
        <v>525</v>
      </c>
      <c r="K1281">
        <v>82687.5</v>
      </c>
      <c r="L1281">
        <v>5192682.97</v>
      </c>
      <c r="M1281">
        <v>87</v>
      </c>
      <c r="N1281">
        <v>940.62</v>
      </c>
      <c r="O1281" s="7">
        <v>-0.1171</v>
      </c>
      <c r="P1281" s="7">
        <v>0.99970000000000003</v>
      </c>
      <c r="Q1281" t="s">
        <v>31</v>
      </c>
    </row>
    <row r="1282" spans="1:17">
      <c r="A1282" t="s">
        <v>258</v>
      </c>
      <c r="B1282" t="s">
        <v>30</v>
      </c>
      <c r="C1282" s="6">
        <v>43861.388877314814</v>
      </c>
      <c r="D1282">
        <v>464.55</v>
      </c>
      <c r="E1282" s="6">
        <v>43861.496516203704</v>
      </c>
      <c r="F1282">
        <v>520</v>
      </c>
      <c r="G1282" s="7">
        <v>0.11940000000000001</v>
      </c>
      <c r="H1282">
        <v>-34280.14</v>
      </c>
      <c r="I1282" s="7">
        <v>-0.1406</v>
      </c>
      <c r="J1282">
        <v>525</v>
      </c>
      <c r="K1282">
        <v>243888.75</v>
      </c>
      <c r="L1282">
        <v>5158402.84</v>
      </c>
      <c r="M1282">
        <v>32</v>
      </c>
      <c r="N1282">
        <v>-1071.25</v>
      </c>
      <c r="O1282" s="7">
        <v>-0.13300000000000001</v>
      </c>
      <c r="P1282" s="7">
        <v>0.19139999999999999</v>
      </c>
      <c r="Q1282" t="s">
        <v>31</v>
      </c>
    </row>
    <row r="1283" spans="1:17">
      <c r="A1283" t="s">
        <v>272</v>
      </c>
      <c r="B1283" t="s">
        <v>30</v>
      </c>
      <c r="C1283" s="6">
        <v>43861.496516203704</v>
      </c>
      <c r="D1283">
        <v>500</v>
      </c>
      <c r="E1283" s="6">
        <v>43861.572905092595</v>
      </c>
      <c r="F1283">
        <v>598.85</v>
      </c>
      <c r="G1283" s="7">
        <v>0.19769999999999999</v>
      </c>
      <c r="H1283">
        <v>-57665.21</v>
      </c>
      <c r="I1283" s="7">
        <v>-0.21970000000000001</v>
      </c>
      <c r="J1283">
        <v>525</v>
      </c>
      <c r="K1283">
        <v>262500</v>
      </c>
      <c r="L1283">
        <v>5100737.62</v>
      </c>
      <c r="M1283">
        <v>23</v>
      </c>
      <c r="N1283">
        <v>-2507.1799999999998</v>
      </c>
      <c r="O1283" s="7">
        <v>-0.20200000000000001</v>
      </c>
      <c r="P1283" s="7">
        <v>1.5299999999999999E-2</v>
      </c>
      <c r="Q1283" t="s">
        <v>31</v>
      </c>
    </row>
    <row r="1284" spans="1:17">
      <c r="A1284" t="s">
        <v>267</v>
      </c>
      <c r="B1284" t="s">
        <v>30</v>
      </c>
      <c r="C1284" s="6">
        <v>43861.572905092595</v>
      </c>
      <c r="D1284">
        <v>463.35</v>
      </c>
      <c r="E1284" s="6">
        <v>43862.388877314814</v>
      </c>
      <c r="F1284">
        <v>635</v>
      </c>
      <c r="G1284" s="7">
        <v>0.3705</v>
      </c>
      <c r="H1284">
        <v>-95882.59</v>
      </c>
      <c r="I1284" s="7">
        <v>-0.39419999999999999</v>
      </c>
      <c r="J1284">
        <v>525</v>
      </c>
      <c r="K1284">
        <v>243258.75</v>
      </c>
      <c r="L1284">
        <v>5004855.04</v>
      </c>
      <c r="M1284">
        <v>25</v>
      </c>
      <c r="N1284">
        <v>-3835.3</v>
      </c>
      <c r="O1284" s="7">
        <v>-0.3705</v>
      </c>
      <c r="P1284" s="7">
        <v>0.15090000000000001</v>
      </c>
      <c r="Q1284" t="s">
        <v>31</v>
      </c>
    </row>
    <row r="1285" spans="1:17">
      <c r="A1285" t="s">
        <v>272</v>
      </c>
      <c r="B1285" t="s">
        <v>30</v>
      </c>
      <c r="C1285" s="6">
        <v>43862.388877314814</v>
      </c>
      <c r="D1285">
        <v>490.15</v>
      </c>
      <c r="E1285" s="6">
        <v>43862.468738425923</v>
      </c>
      <c r="F1285">
        <v>611.04999999999995</v>
      </c>
      <c r="G1285" s="7">
        <v>0.2467</v>
      </c>
      <c r="H1285">
        <v>-69253.8</v>
      </c>
      <c r="I1285" s="7">
        <v>-0.26910000000000001</v>
      </c>
      <c r="J1285">
        <v>525</v>
      </c>
      <c r="K1285">
        <v>257328.75</v>
      </c>
      <c r="L1285">
        <v>4935601.24</v>
      </c>
      <c r="M1285">
        <v>24</v>
      </c>
      <c r="N1285">
        <v>-2885.57</v>
      </c>
      <c r="O1285" s="7">
        <v>-0.2467</v>
      </c>
      <c r="P1285" s="7">
        <v>0.27150000000000002</v>
      </c>
      <c r="Q1285" t="s">
        <v>31</v>
      </c>
    </row>
    <row r="1286" spans="1:17">
      <c r="A1286" t="s">
        <v>267</v>
      </c>
      <c r="B1286" t="s">
        <v>30</v>
      </c>
      <c r="C1286" s="6">
        <v>43862.468738425923</v>
      </c>
      <c r="D1286">
        <v>508.25</v>
      </c>
      <c r="E1286" s="6">
        <v>43862.545127314814</v>
      </c>
      <c r="F1286">
        <v>530</v>
      </c>
      <c r="G1286" s="7">
        <v>4.2799999999999998E-2</v>
      </c>
      <c r="H1286">
        <v>-14459.63</v>
      </c>
      <c r="I1286" s="7">
        <v>-6.3200000000000006E-2</v>
      </c>
      <c r="J1286">
        <v>450</v>
      </c>
      <c r="K1286">
        <v>228712.5</v>
      </c>
      <c r="L1286">
        <v>4921141.6100000003</v>
      </c>
      <c r="M1286">
        <v>23</v>
      </c>
      <c r="N1286">
        <v>-628.67999999999995</v>
      </c>
      <c r="O1286" s="7">
        <v>-0.2984</v>
      </c>
      <c r="P1286" s="7">
        <v>5.2299999999999999E-2</v>
      </c>
      <c r="Q1286" t="s">
        <v>31</v>
      </c>
    </row>
    <row r="1287" spans="1:17">
      <c r="A1287" t="s">
        <v>272</v>
      </c>
      <c r="B1287" t="s">
        <v>30</v>
      </c>
      <c r="C1287" s="6">
        <v>43862.545127314814</v>
      </c>
      <c r="D1287">
        <v>495</v>
      </c>
      <c r="E1287" s="6">
        <v>43864.604155092595</v>
      </c>
      <c r="F1287">
        <v>33.950000000000003</v>
      </c>
      <c r="G1287" s="7">
        <v>-0.93140000000000001</v>
      </c>
      <c r="H1287">
        <v>205092.23</v>
      </c>
      <c r="I1287" s="7">
        <v>0.92069999999999996</v>
      </c>
      <c r="J1287">
        <v>450</v>
      </c>
      <c r="K1287">
        <v>222750</v>
      </c>
      <c r="L1287">
        <v>5126233.84</v>
      </c>
      <c r="M1287">
        <v>95</v>
      </c>
      <c r="N1287">
        <v>2158.87</v>
      </c>
      <c r="O1287" s="7">
        <v>-7.0199999999999999E-2</v>
      </c>
      <c r="P1287" s="7">
        <v>0.94740000000000002</v>
      </c>
      <c r="Q1287" t="s">
        <v>31</v>
      </c>
    </row>
    <row r="1288" spans="1:17">
      <c r="A1288" t="s">
        <v>244</v>
      </c>
      <c r="B1288" t="s">
        <v>30</v>
      </c>
      <c r="C1288" s="6">
        <v>43864.604155092595</v>
      </c>
      <c r="D1288">
        <v>285.60000000000002</v>
      </c>
      <c r="E1288" s="6">
        <v>43867.645821759259</v>
      </c>
      <c r="F1288">
        <v>0.15</v>
      </c>
      <c r="G1288" s="7">
        <v>-0.99950000000000006</v>
      </c>
      <c r="H1288">
        <v>148361.06</v>
      </c>
      <c r="I1288" s="7">
        <v>0.98950000000000005</v>
      </c>
      <c r="J1288">
        <v>525</v>
      </c>
      <c r="K1288">
        <v>149940</v>
      </c>
      <c r="L1288">
        <v>5274594.9000000004</v>
      </c>
      <c r="M1288">
        <v>244</v>
      </c>
      <c r="N1288">
        <v>608.04</v>
      </c>
      <c r="O1288" s="7">
        <v>-0.13100000000000001</v>
      </c>
      <c r="P1288" s="7">
        <v>0.99980000000000002</v>
      </c>
      <c r="Q1288" t="s">
        <v>31</v>
      </c>
    </row>
    <row r="1289" spans="1:17">
      <c r="A1289" t="s">
        <v>274</v>
      </c>
      <c r="B1289" t="s">
        <v>30</v>
      </c>
      <c r="C1289" s="6">
        <v>43868.388877314814</v>
      </c>
      <c r="D1289">
        <v>304.8</v>
      </c>
      <c r="E1289" s="6">
        <v>43868.39234953704</v>
      </c>
      <c r="F1289">
        <v>319</v>
      </c>
      <c r="G1289" s="7">
        <v>4.6600000000000003E-2</v>
      </c>
      <c r="H1289">
        <v>-10729.95</v>
      </c>
      <c r="I1289" s="7">
        <v>-6.7100000000000007E-2</v>
      </c>
      <c r="J1289">
        <v>525</v>
      </c>
      <c r="K1289">
        <v>160020</v>
      </c>
      <c r="L1289">
        <v>5263864.95</v>
      </c>
      <c r="M1289">
        <v>2</v>
      </c>
      <c r="N1289">
        <v>-5364.97</v>
      </c>
      <c r="O1289" s="7">
        <v>-4.6600000000000003E-2</v>
      </c>
      <c r="P1289" s="7">
        <v>0.21260000000000001</v>
      </c>
      <c r="Q1289" t="s">
        <v>31</v>
      </c>
    </row>
    <row r="1290" spans="1:17">
      <c r="A1290" t="s">
        <v>273</v>
      </c>
      <c r="B1290" t="s">
        <v>30</v>
      </c>
      <c r="C1290" s="6">
        <v>43868.39234953704</v>
      </c>
      <c r="D1290">
        <v>255.1</v>
      </c>
      <c r="E1290" s="6">
        <v>43868.534710648149</v>
      </c>
      <c r="F1290">
        <v>315.2</v>
      </c>
      <c r="G1290" s="7">
        <v>0.2356</v>
      </c>
      <c r="H1290">
        <v>-34546.57</v>
      </c>
      <c r="I1290" s="7">
        <v>-0.25790000000000002</v>
      </c>
      <c r="J1290">
        <v>525</v>
      </c>
      <c r="K1290">
        <v>133927.5</v>
      </c>
      <c r="L1290">
        <v>5229318.37</v>
      </c>
      <c r="M1290">
        <v>42</v>
      </c>
      <c r="N1290">
        <v>-822.54</v>
      </c>
      <c r="O1290" s="7">
        <v>-0.2356</v>
      </c>
      <c r="P1290" s="7">
        <v>0.1719</v>
      </c>
      <c r="Q1290" t="s">
        <v>31</v>
      </c>
    </row>
    <row r="1291" spans="1:17">
      <c r="A1291" t="s">
        <v>264</v>
      </c>
      <c r="B1291" t="s">
        <v>30</v>
      </c>
      <c r="C1291" s="6">
        <v>43868.534710648149</v>
      </c>
      <c r="D1291">
        <v>265.55</v>
      </c>
      <c r="E1291" s="6">
        <v>43868.600682870368</v>
      </c>
      <c r="F1291">
        <v>329.5</v>
      </c>
      <c r="G1291" s="7">
        <v>0.24079999999999999</v>
      </c>
      <c r="H1291">
        <v>-31455.22</v>
      </c>
      <c r="I1291" s="7">
        <v>-0.26319999999999999</v>
      </c>
      <c r="J1291">
        <v>450</v>
      </c>
      <c r="K1291">
        <v>119497.49</v>
      </c>
      <c r="L1291">
        <v>5197863.1500000004</v>
      </c>
      <c r="M1291">
        <v>20</v>
      </c>
      <c r="N1291">
        <v>-1572.76</v>
      </c>
      <c r="O1291" s="7">
        <v>-0.29430000000000001</v>
      </c>
      <c r="P1291" s="7">
        <v>5.0999999999999997E-2</v>
      </c>
      <c r="Q1291" t="s">
        <v>31</v>
      </c>
    </row>
    <row r="1292" spans="1:17">
      <c r="A1292" t="s">
        <v>273</v>
      </c>
      <c r="B1292" t="s">
        <v>30</v>
      </c>
      <c r="C1292" s="6">
        <v>43868.600682870368</v>
      </c>
      <c r="D1292">
        <v>242.5</v>
      </c>
      <c r="E1292" s="6">
        <v>43871.586793981478</v>
      </c>
      <c r="F1292">
        <v>146.94999999999999</v>
      </c>
      <c r="G1292" s="7">
        <v>-0.39400000000000002</v>
      </c>
      <c r="H1292">
        <v>48119.14</v>
      </c>
      <c r="I1292" s="7">
        <v>0.378</v>
      </c>
      <c r="J1292">
        <v>525</v>
      </c>
      <c r="K1292">
        <v>127312.5</v>
      </c>
      <c r="L1292">
        <v>5245982.29</v>
      </c>
      <c r="M1292">
        <v>74</v>
      </c>
      <c r="N1292">
        <v>650.26</v>
      </c>
      <c r="O1292" s="7">
        <v>-0.1996</v>
      </c>
      <c r="P1292" s="7">
        <v>0.4788</v>
      </c>
      <c r="Q1292" t="s">
        <v>31</v>
      </c>
    </row>
    <row r="1293" spans="1:17">
      <c r="A1293" t="s">
        <v>268</v>
      </c>
      <c r="B1293" t="s">
        <v>30</v>
      </c>
      <c r="C1293" s="6">
        <v>43871.586793981478</v>
      </c>
      <c r="D1293">
        <v>230.95</v>
      </c>
      <c r="E1293" s="6">
        <v>43872.614571759259</v>
      </c>
      <c r="F1293">
        <v>75.349999999999994</v>
      </c>
      <c r="G1293" s="7">
        <v>-0.67369999999999997</v>
      </c>
      <c r="H1293">
        <v>80081.929999999993</v>
      </c>
      <c r="I1293" s="7">
        <v>0.66049999999999998</v>
      </c>
      <c r="J1293">
        <v>525</v>
      </c>
      <c r="K1293">
        <v>121248.75</v>
      </c>
      <c r="L1293">
        <v>5326064.21</v>
      </c>
      <c r="M1293">
        <v>86</v>
      </c>
      <c r="N1293">
        <v>931.19</v>
      </c>
      <c r="O1293" s="7">
        <v>-0.16950000000000001</v>
      </c>
      <c r="P1293" s="7">
        <v>0.76619999999999999</v>
      </c>
      <c r="Q1293" t="s">
        <v>31</v>
      </c>
    </row>
    <row r="1294" spans="1:17">
      <c r="A1294" t="s">
        <v>275</v>
      </c>
      <c r="B1294" t="s">
        <v>30</v>
      </c>
      <c r="C1294" s="6">
        <v>43872.614571759259</v>
      </c>
      <c r="D1294">
        <v>176.55</v>
      </c>
      <c r="E1294" s="6">
        <v>43873.388877314814</v>
      </c>
      <c r="F1294">
        <v>270</v>
      </c>
      <c r="G1294" s="7">
        <v>0.52929999999999999</v>
      </c>
      <c r="H1294">
        <v>-51405.64</v>
      </c>
      <c r="I1294" s="7">
        <v>-0.55459999999999998</v>
      </c>
      <c r="J1294">
        <v>525</v>
      </c>
      <c r="K1294">
        <v>92688.75</v>
      </c>
      <c r="L1294">
        <v>5274658.57</v>
      </c>
      <c r="M1294">
        <v>13</v>
      </c>
      <c r="N1294">
        <v>-3954.28</v>
      </c>
      <c r="O1294" s="7">
        <v>-0.52929999999999999</v>
      </c>
      <c r="P1294" s="7">
        <v>6.5699999999999995E-2</v>
      </c>
      <c r="Q1294" t="s">
        <v>31</v>
      </c>
    </row>
    <row r="1295" spans="1:17">
      <c r="A1295" t="s">
        <v>276</v>
      </c>
      <c r="B1295" t="s">
        <v>30</v>
      </c>
      <c r="C1295" s="6">
        <v>43873.388877314814</v>
      </c>
      <c r="D1295">
        <v>128.55000000000001</v>
      </c>
      <c r="E1295" s="6">
        <v>43873.572905092595</v>
      </c>
      <c r="F1295">
        <v>128.4</v>
      </c>
      <c r="G1295" s="7">
        <v>-1.1999999999999999E-3</v>
      </c>
      <c r="H1295">
        <v>-1088.77</v>
      </c>
      <c r="I1295" s="7">
        <v>-1.8800000000000001E-2</v>
      </c>
      <c r="J1295">
        <v>450</v>
      </c>
      <c r="K1295">
        <v>57847.5</v>
      </c>
      <c r="L1295">
        <v>5273569.8</v>
      </c>
      <c r="M1295">
        <v>54</v>
      </c>
      <c r="N1295">
        <v>-20.16</v>
      </c>
      <c r="O1295" s="7">
        <v>-0.54610000000000003</v>
      </c>
      <c r="P1295" s="7">
        <v>0.31269999999999998</v>
      </c>
      <c r="Q1295" t="s">
        <v>31</v>
      </c>
    </row>
    <row r="1296" spans="1:17">
      <c r="A1296" t="s">
        <v>259</v>
      </c>
      <c r="B1296" t="s">
        <v>30</v>
      </c>
      <c r="C1296" s="6">
        <v>43873.572905092595</v>
      </c>
      <c r="D1296">
        <v>157.15</v>
      </c>
      <c r="E1296" s="6">
        <v>43874.645821759259</v>
      </c>
      <c r="F1296">
        <v>0.05</v>
      </c>
      <c r="G1296" s="7">
        <v>-0.99970000000000003</v>
      </c>
      <c r="H1296">
        <v>69987.600000000006</v>
      </c>
      <c r="I1296" s="7">
        <v>0.98970000000000002</v>
      </c>
      <c r="J1296">
        <v>450</v>
      </c>
      <c r="K1296">
        <v>70717.5</v>
      </c>
      <c r="L1296">
        <v>5343557.4000000004</v>
      </c>
      <c r="M1296">
        <v>99</v>
      </c>
      <c r="N1296">
        <v>706.95</v>
      </c>
      <c r="O1296" s="7">
        <v>-0.68569999999999998</v>
      </c>
      <c r="P1296" s="7">
        <v>0.99970000000000003</v>
      </c>
      <c r="Q1296" t="s">
        <v>31</v>
      </c>
    </row>
    <row r="1297" spans="1:17">
      <c r="A1297" t="s">
        <v>261</v>
      </c>
      <c r="B1297" t="s">
        <v>30</v>
      </c>
      <c r="C1297" s="6">
        <v>43875.388877314814</v>
      </c>
      <c r="D1297">
        <v>239.35</v>
      </c>
      <c r="E1297" s="6">
        <v>43875.451377314814</v>
      </c>
      <c r="F1297">
        <v>305.10000000000002</v>
      </c>
      <c r="G1297" s="7">
        <v>0.2747</v>
      </c>
      <c r="H1297">
        <v>-37377.11</v>
      </c>
      <c r="I1297" s="7">
        <v>-0.2974</v>
      </c>
      <c r="J1297">
        <v>525</v>
      </c>
      <c r="K1297">
        <v>125658.75</v>
      </c>
      <c r="L1297">
        <v>5306180.29</v>
      </c>
      <c r="M1297">
        <v>19</v>
      </c>
      <c r="N1297">
        <v>-1967.22</v>
      </c>
      <c r="O1297" s="7">
        <v>-0.49149999999999999</v>
      </c>
      <c r="P1297" s="7">
        <v>0.1686</v>
      </c>
      <c r="Q1297" t="s">
        <v>31</v>
      </c>
    </row>
    <row r="1298" spans="1:17">
      <c r="A1298" t="s">
        <v>273</v>
      </c>
      <c r="B1298" t="s">
        <v>30</v>
      </c>
      <c r="C1298" s="6">
        <v>43875.451377314814</v>
      </c>
      <c r="D1298">
        <v>257.25</v>
      </c>
      <c r="E1298" s="6">
        <v>43879.631932870368</v>
      </c>
      <c r="F1298">
        <v>21.9</v>
      </c>
      <c r="G1298" s="7">
        <v>-0.91490000000000005</v>
      </c>
      <c r="H1298">
        <v>122093.21</v>
      </c>
      <c r="I1298" s="7">
        <v>0.90400000000000003</v>
      </c>
      <c r="J1298">
        <v>525</v>
      </c>
      <c r="K1298">
        <v>135056.25</v>
      </c>
      <c r="L1298">
        <v>5428273.5</v>
      </c>
      <c r="M1298">
        <v>207</v>
      </c>
      <c r="N1298">
        <v>589.82000000000005</v>
      </c>
      <c r="O1298" s="7">
        <v>-0.11509999999999999</v>
      </c>
      <c r="P1298" s="7">
        <v>0.95720000000000005</v>
      </c>
      <c r="Q1298" t="s">
        <v>31</v>
      </c>
    </row>
    <row r="1299" spans="1:17">
      <c r="A1299" t="s">
        <v>255</v>
      </c>
      <c r="B1299" t="s">
        <v>30</v>
      </c>
      <c r="C1299" s="6">
        <v>43879.631932870368</v>
      </c>
      <c r="D1299">
        <v>155.55000000000001</v>
      </c>
      <c r="E1299" s="6">
        <v>43881.388877314814</v>
      </c>
      <c r="F1299">
        <v>14.65</v>
      </c>
      <c r="G1299" s="7">
        <v>-0.90580000000000005</v>
      </c>
      <c r="H1299">
        <v>73078.95</v>
      </c>
      <c r="I1299" s="7">
        <v>0.89490000000000003</v>
      </c>
      <c r="J1299">
        <v>525</v>
      </c>
      <c r="K1299">
        <v>81663.75</v>
      </c>
      <c r="L1299">
        <v>5501352.4500000002</v>
      </c>
      <c r="M1299">
        <v>85</v>
      </c>
      <c r="N1299">
        <v>859.75</v>
      </c>
      <c r="O1299" s="7">
        <v>-0.20860000000000001</v>
      </c>
      <c r="P1299" s="7">
        <v>0.93410000000000004</v>
      </c>
      <c r="Q1299" t="s">
        <v>31</v>
      </c>
    </row>
    <row r="1300" spans="1:17">
      <c r="A1300" t="s">
        <v>736</v>
      </c>
      <c r="B1300" t="s">
        <v>30</v>
      </c>
      <c r="C1300" s="6">
        <v>43881.388877314814</v>
      </c>
      <c r="D1300">
        <v>241.85</v>
      </c>
      <c r="E1300" s="6">
        <v>43881.399293981478</v>
      </c>
      <c r="F1300">
        <v>319.85000000000002</v>
      </c>
      <c r="G1300" s="7">
        <v>0.32250000000000001</v>
      </c>
      <c r="H1300">
        <v>-43898.93</v>
      </c>
      <c r="I1300" s="7">
        <v>-0.34570000000000001</v>
      </c>
      <c r="J1300">
        <v>525</v>
      </c>
      <c r="K1300">
        <v>126971.25</v>
      </c>
      <c r="L1300">
        <v>5457453.5300000003</v>
      </c>
      <c r="M1300">
        <v>4</v>
      </c>
      <c r="N1300">
        <v>-10974.73</v>
      </c>
      <c r="O1300" s="7">
        <v>-0.35580000000000001</v>
      </c>
      <c r="P1300" s="7">
        <v>0.1249</v>
      </c>
      <c r="Q1300" t="s">
        <v>31</v>
      </c>
    </row>
    <row r="1301" spans="1:17">
      <c r="A1301" t="s">
        <v>713</v>
      </c>
      <c r="B1301" t="s">
        <v>30</v>
      </c>
      <c r="C1301" s="6">
        <v>43881.399293981478</v>
      </c>
      <c r="D1301">
        <v>246.65</v>
      </c>
      <c r="E1301" s="6">
        <v>43881.628460648149</v>
      </c>
      <c r="F1301">
        <v>214.65</v>
      </c>
      <c r="G1301" s="7">
        <v>-0.12970000000000001</v>
      </c>
      <c r="H1301">
        <v>14378.17</v>
      </c>
      <c r="I1301" s="7">
        <v>0.111</v>
      </c>
      <c r="J1301">
        <v>525</v>
      </c>
      <c r="K1301">
        <v>129491.25</v>
      </c>
      <c r="L1301">
        <v>5471831.7000000002</v>
      </c>
      <c r="M1301">
        <v>67</v>
      </c>
      <c r="N1301">
        <v>214.6</v>
      </c>
      <c r="O1301" s="7">
        <v>-0.21890000000000001</v>
      </c>
      <c r="P1301" s="7">
        <v>0.32800000000000001</v>
      </c>
      <c r="Q1301" t="s">
        <v>31</v>
      </c>
    </row>
    <row r="1302" spans="1:17">
      <c r="A1302" t="s">
        <v>737</v>
      </c>
      <c r="B1302" t="s">
        <v>30</v>
      </c>
      <c r="C1302" s="6">
        <v>43881.628460648149</v>
      </c>
      <c r="D1302">
        <v>255</v>
      </c>
      <c r="E1302" s="6">
        <v>43885.388877314814</v>
      </c>
      <c r="F1302">
        <v>85.55</v>
      </c>
      <c r="G1302" s="7">
        <v>-0.66449999999999998</v>
      </c>
      <c r="H1302">
        <v>87173.36</v>
      </c>
      <c r="I1302" s="7">
        <v>0.6512</v>
      </c>
      <c r="J1302">
        <v>525</v>
      </c>
      <c r="K1302">
        <v>133875</v>
      </c>
      <c r="L1302">
        <v>5559005.0700000003</v>
      </c>
      <c r="M1302">
        <v>9</v>
      </c>
      <c r="N1302">
        <v>9685.93</v>
      </c>
      <c r="O1302" s="7">
        <v>-9.4100000000000003E-2</v>
      </c>
      <c r="P1302" s="7">
        <v>0.66449999999999998</v>
      </c>
      <c r="Q1302" t="s">
        <v>31</v>
      </c>
    </row>
    <row r="1303" spans="1:17">
      <c r="A1303" t="s">
        <v>240</v>
      </c>
      <c r="B1303" t="s">
        <v>30</v>
      </c>
      <c r="C1303" s="6">
        <v>43885.388877314814</v>
      </c>
      <c r="D1303">
        <v>240</v>
      </c>
      <c r="E1303" s="6">
        <v>43886.472210648149</v>
      </c>
      <c r="F1303">
        <v>231</v>
      </c>
      <c r="G1303" s="7">
        <v>-3.7499999999999999E-2</v>
      </c>
      <c r="H1303">
        <v>2252.25</v>
      </c>
      <c r="I1303" s="7">
        <v>1.7899999999999999E-2</v>
      </c>
      <c r="J1303">
        <v>525</v>
      </c>
      <c r="K1303">
        <v>126000</v>
      </c>
      <c r="L1303">
        <v>5561257.3200000003</v>
      </c>
      <c r="M1303">
        <v>102</v>
      </c>
      <c r="N1303">
        <v>22.08</v>
      </c>
      <c r="O1303" s="7">
        <v>-0.66669999999999996</v>
      </c>
      <c r="P1303" s="7">
        <v>0.2898</v>
      </c>
      <c r="Q1303" t="s">
        <v>31</v>
      </c>
    </row>
    <row r="1304" spans="1:17">
      <c r="A1304" t="s">
        <v>255</v>
      </c>
      <c r="B1304" t="s">
        <v>30</v>
      </c>
      <c r="C1304" s="6">
        <v>43886.472210648149</v>
      </c>
      <c r="D1304">
        <v>192.55</v>
      </c>
      <c r="E1304" s="6">
        <v>43886.586793981478</v>
      </c>
      <c r="F1304">
        <v>231.4</v>
      </c>
      <c r="G1304" s="7">
        <v>0.20180000000000001</v>
      </c>
      <c r="H1304">
        <v>-22621.99</v>
      </c>
      <c r="I1304" s="7">
        <v>-0.2238</v>
      </c>
      <c r="J1304">
        <v>525</v>
      </c>
      <c r="K1304">
        <v>101088.75</v>
      </c>
      <c r="L1304">
        <v>5538635.3300000001</v>
      </c>
      <c r="M1304">
        <v>34</v>
      </c>
      <c r="N1304">
        <v>-665.35</v>
      </c>
      <c r="O1304" s="7">
        <v>-0.20180000000000001</v>
      </c>
      <c r="P1304" s="7">
        <v>0.24690000000000001</v>
      </c>
      <c r="Q1304" t="s">
        <v>31</v>
      </c>
    </row>
    <row r="1305" spans="1:17">
      <c r="A1305" t="s">
        <v>247</v>
      </c>
      <c r="B1305" t="s">
        <v>30</v>
      </c>
      <c r="C1305" s="6">
        <v>43886.586793981478</v>
      </c>
      <c r="D1305">
        <v>230.95</v>
      </c>
      <c r="E1305" s="6">
        <v>43887.555543981478</v>
      </c>
      <c r="F1305">
        <v>128.69999999999999</v>
      </c>
      <c r="G1305" s="7">
        <v>-0.44269999999999998</v>
      </c>
      <c r="H1305">
        <v>51793.09</v>
      </c>
      <c r="I1305" s="7">
        <v>0.42720000000000002</v>
      </c>
      <c r="J1305">
        <v>525</v>
      </c>
      <c r="K1305">
        <v>121248.75</v>
      </c>
      <c r="L1305">
        <v>5590428.4199999999</v>
      </c>
      <c r="M1305">
        <v>69</v>
      </c>
      <c r="N1305">
        <v>750.62</v>
      </c>
      <c r="O1305" s="7">
        <v>-0.19700000000000001</v>
      </c>
      <c r="P1305" s="7">
        <v>0.63590000000000002</v>
      </c>
      <c r="Q1305" t="s">
        <v>31</v>
      </c>
    </row>
    <row r="1306" spans="1:17">
      <c r="A1306" t="s">
        <v>237</v>
      </c>
      <c r="B1306" t="s">
        <v>30</v>
      </c>
      <c r="C1306" s="6">
        <v>43887.555543981478</v>
      </c>
      <c r="D1306">
        <v>170.5</v>
      </c>
      <c r="E1306" s="6">
        <v>43887.607627314814</v>
      </c>
      <c r="F1306">
        <v>248.4</v>
      </c>
      <c r="G1306" s="7">
        <v>0.45689999999999997</v>
      </c>
      <c r="H1306">
        <v>-43096.72</v>
      </c>
      <c r="I1306" s="7">
        <v>-0.48149999999999998</v>
      </c>
      <c r="J1306">
        <v>525</v>
      </c>
      <c r="K1306">
        <v>89512.5</v>
      </c>
      <c r="L1306">
        <v>5547331.6900000004</v>
      </c>
      <c r="M1306">
        <v>16</v>
      </c>
      <c r="N1306">
        <v>-2693.55</v>
      </c>
      <c r="O1306" s="7">
        <v>-0.45689999999999997</v>
      </c>
      <c r="P1306" s="7">
        <v>0.3367</v>
      </c>
      <c r="Q1306" t="s">
        <v>31</v>
      </c>
    </row>
    <row r="1307" spans="1:17">
      <c r="A1307" t="s">
        <v>356</v>
      </c>
      <c r="B1307" t="s">
        <v>30</v>
      </c>
      <c r="C1307" s="6">
        <v>43887.607627314814</v>
      </c>
      <c r="D1307">
        <v>164</v>
      </c>
      <c r="E1307" s="6">
        <v>43888.618043981478</v>
      </c>
      <c r="F1307">
        <v>7.05</v>
      </c>
      <c r="G1307" s="7">
        <v>-0.95699999999999996</v>
      </c>
      <c r="H1307">
        <v>81500.740000000005</v>
      </c>
      <c r="I1307" s="7">
        <v>0.9466</v>
      </c>
      <c r="J1307">
        <v>525</v>
      </c>
      <c r="K1307">
        <v>86100</v>
      </c>
      <c r="L1307">
        <v>5628832.4299999997</v>
      </c>
      <c r="M1307">
        <v>81</v>
      </c>
      <c r="N1307">
        <v>1006.18</v>
      </c>
      <c r="O1307" s="7">
        <v>-0.5655</v>
      </c>
      <c r="P1307" s="7">
        <v>0.98629999999999995</v>
      </c>
      <c r="Q1307" t="s">
        <v>31</v>
      </c>
    </row>
    <row r="1308" spans="1:17">
      <c r="A1308" t="s">
        <v>702</v>
      </c>
      <c r="B1308" t="s">
        <v>30</v>
      </c>
      <c r="C1308" s="6">
        <v>43888.618043981478</v>
      </c>
      <c r="D1308">
        <v>308.3</v>
      </c>
      <c r="E1308" s="6">
        <v>43889.388877314814</v>
      </c>
      <c r="F1308">
        <v>677.2</v>
      </c>
      <c r="G1308" s="7">
        <v>1.1966000000000001</v>
      </c>
      <c r="H1308">
        <v>-198846.38</v>
      </c>
      <c r="I1308" s="7">
        <v>-1.2284999999999999</v>
      </c>
      <c r="J1308">
        <v>525</v>
      </c>
      <c r="K1308">
        <v>161857.5</v>
      </c>
      <c r="L1308">
        <v>5429986.0499999998</v>
      </c>
      <c r="M1308">
        <v>12</v>
      </c>
      <c r="N1308">
        <v>-16570.53</v>
      </c>
      <c r="O1308" s="7">
        <v>-1.1966000000000001</v>
      </c>
      <c r="P1308" s="7">
        <v>0.20130000000000001</v>
      </c>
      <c r="Q1308" t="s">
        <v>31</v>
      </c>
    </row>
    <row r="1309" spans="1:17">
      <c r="A1309" t="s">
        <v>357</v>
      </c>
      <c r="B1309" t="s">
        <v>30</v>
      </c>
      <c r="C1309" s="6">
        <v>43889.388877314814</v>
      </c>
      <c r="D1309">
        <v>489.7</v>
      </c>
      <c r="E1309" s="6">
        <v>43892.388877314814</v>
      </c>
      <c r="F1309">
        <v>313.14999999999998</v>
      </c>
      <c r="G1309" s="7">
        <v>-0.36049999999999999</v>
      </c>
      <c r="H1309">
        <v>88473.79</v>
      </c>
      <c r="I1309" s="7">
        <v>0.34410000000000002</v>
      </c>
      <c r="J1309">
        <v>525</v>
      </c>
      <c r="K1309">
        <v>257092.5</v>
      </c>
      <c r="L1309">
        <v>5518459.8399999999</v>
      </c>
      <c r="M1309">
        <v>78</v>
      </c>
      <c r="N1309">
        <v>1134.28</v>
      </c>
      <c r="O1309" s="7">
        <v>-6.1899999999999997E-2</v>
      </c>
      <c r="P1309" s="7">
        <v>0.53029999999999999</v>
      </c>
      <c r="Q1309" t="s">
        <v>31</v>
      </c>
    </row>
    <row r="1310" spans="1:17">
      <c r="A1310" t="s">
        <v>279</v>
      </c>
      <c r="B1310" t="s">
        <v>30</v>
      </c>
      <c r="C1310" s="6">
        <v>43892.388877314814</v>
      </c>
      <c r="D1310">
        <v>417.5</v>
      </c>
      <c r="E1310" s="6">
        <v>43892.538182870368</v>
      </c>
      <c r="F1310">
        <v>370.85</v>
      </c>
      <c r="G1310" s="7">
        <v>-0.11169999999999999</v>
      </c>
      <c r="H1310">
        <v>20352.41</v>
      </c>
      <c r="I1310" s="7">
        <v>9.2899999999999996E-2</v>
      </c>
      <c r="J1310">
        <v>525</v>
      </c>
      <c r="K1310">
        <v>219187.5</v>
      </c>
      <c r="L1310">
        <v>5538812.25</v>
      </c>
      <c r="M1310">
        <v>44</v>
      </c>
      <c r="N1310">
        <v>462.55</v>
      </c>
      <c r="O1310" s="7">
        <v>-9.9599999999999994E-2</v>
      </c>
      <c r="P1310" s="7">
        <v>0.28320000000000001</v>
      </c>
      <c r="Q1310" t="s">
        <v>31</v>
      </c>
    </row>
    <row r="1311" spans="1:17">
      <c r="A1311" t="s">
        <v>357</v>
      </c>
      <c r="B1311" t="s">
        <v>30</v>
      </c>
      <c r="C1311" s="6">
        <v>43892.555543981478</v>
      </c>
      <c r="D1311">
        <v>309.10000000000002</v>
      </c>
      <c r="E1311" s="6">
        <v>43893.538182870368</v>
      </c>
      <c r="F1311">
        <v>138</v>
      </c>
      <c r="G1311" s="7">
        <v>-0.55349999999999999</v>
      </c>
      <c r="H1311">
        <v>87480.23</v>
      </c>
      <c r="I1311" s="7">
        <v>0.53910000000000002</v>
      </c>
      <c r="J1311">
        <v>525</v>
      </c>
      <c r="K1311">
        <v>162277.5</v>
      </c>
      <c r="L1311">
        <v>5626292.4800000004</v>
      </c>
      <c r="M1311">
        <v>73</v>
      </c>
      <c r="N1311">
        <v>1198.3599999999999</v>
      </c>
      <c r="O1311" s="7">
        <v>-0.17530000000000001</v>
      </c>
      <c r="P1311" s="7">
        <v>0.72819999999999996</v>
      </c>
      <c r="Q1311" t="s">
        <v>31</v>
      </c>
    </row>
    <row r="1312" spans="1:17">
      <c r="A1312" t="s">
        <v>250</v>
      </c>
      <c r="B1312" t="s">
        <v>30</v>
      </c>
      <c r="C1312" s="6">
        <v>43893.538182870368</v>
      </c>
      <c r="D1312">
        <v>349.4</v>
      </c>
      <c r="E1312" s="6">
        <v>43894.430543981478</v>
      </c>
      <c r="F1312">
        <v>350</v>
      </c>
      <c r="G1312" s="7">
        <v>1.6999999999999999E-3</v>
      </c>
      <c r="H1312">
        <v>-3986.85</v>
      </c>
      <c r="I1312" s="7">
        <v>-2.1700000000000001E-2</v>
      </c>
      <c r="J1312">
        <v>525</v>
      </c>
      <c r="K1312">
        <v>183435</v>
      </c>
      <c r="L1312">
        <v>5622305.6299999999</v>
      </c>
      <c r="M1312">
        <v>47</v>
      </c>
      <c r="N1312">
        <v>-84.83</v>
      </c>
      <c r="O1312" s="7">
        <v>-0.44529999999999997</v>
      </c>
      <c r="P1312" s="7">
        <v>0.46870000000000001</v>
      </c>
      <c r="Q1312" t="s">
        <v>31</v>
      </c>
    </row>
    <row r="1313" spans="1:17">
      <c r="A1313" t="s">
        <v>227</v>
      </c>
      <c r="B1313" t="s">
        <v>30</v>
      </c>
      <c r="C1313" s="6">
        <v>43894.430543981478</v>
      </c>
      <c r="D1313">
        <v>260.3</v>
      </c>
      <c r="E1313" s="6">
        <v>43895.388877314814</v>
      </c>
      <c r="F1313">
        <v>104.5</v>
      </c>
      <c r="G1313" s="7">
        <v>-0.59850000000000003</v>
      </c>
      <c r="H1313">
        <v>79879.8</v>
      </c>
      <c r="I1313" s="7">
        <v>0.58450000000000002</v>
      </c>
      <c r="J1313">
        <v>525</v>
      </c>
      <c r="K1313">
        <v>136657.5</v>
      </c>
      <c r="L1313">
        <v>5702185.4299999997</v>
      </c>
      <c r="M1313">
        <v>66</v>
      </c>
      <c r="N1313">
        <v>1210.3</v>
      </c>
      <c r="O1313" s="7">
        <v>-0.1091</v>
      </c>
      <c r="P1313" s="7">
        <v>0.86399999999999999</v>
      </c>
      <c r="Q1313" t="s">
        <v>31</v>
      </c>
    </row>
    <row r="1314" spans="1:17">
      <c r="A1314" t="s">
        <v>738</v>
      </c>
      <c r="B1314" t="s">
        <v>30</v>
      </c>
      <c r="C1314" s="6">
        <v>43895.388877314814</v>
      </c>
      <c r="D1314">
        <v>434.4</v>
      </c>
      <c r="E1314" s="6">
        <v>43895.645821759259</v>
      </c>
      <c r="F1314">
        <v>440</v>
      </c>
      <c r="G1314" s="7">
        <v>1.29E-2</v>
      </c>
      <c r="H1314">
        <v>-7530.6</v>
      </c>
      <c r="I1314" s="7">
        <v>-3.3000000000000002E-2</v>
      </c>
      <c r="J1314">
        <v>525</v>
      </c>
      <c r="K1314">
        <v>228060</v>
      </c>
      <c r="L1314">
        <v>5694654.8300000001</v>
      </c>
      <c r="M1314">
        <v>75</v>
      </c>
      <c r="N1314">
        <v>-100.41</v>
      </c>
      <c r="O1314" s="7">
        <v>-0.56540000000000001</v>
      </c>
      <c r="P1314" s="7">
        <v>0.35639999999999999</v>
      </c>
      <c r="Q1314" t="s">
        <v>31</v>
      </c>
    </row>
    <row r="1315" spans="1:17">
      <c r="A1315" t="s">
        <v>186</v>
      </c>
      <c r="B1315" t="s">
        <v>30</v>
      </c>
      <c r="C1315" s="6">
        <v>43896.388877314814</v>
      </c>
      <c r="D1315">
        <v>325</v>
      </c>
      <c r="E1315" s="6">
        <v>43901.496516203704</v>
      </c>
      <c r="F1315">
        <v>59</v>
      </c>
      <c r="G1315" s="7">
        <v>-0.81850000000000001</v>
      </c>
      <c r="H1315">
        <v>157296</v>
      </c>
      <c r="I1315" s="7">
        <v>0.80659999999999998</v>
      </c>
      <c r="J1315">
        <v>600</v>
      </c>
      <c r="K1315">
        <v>195000</v>
      </c>
      <c r="L1315">
        <v>5851950.8300000001</v>
      </c>
      <c r="M1315">
        <v>186</v>
      </c>
      <c r="N1315">
        <v>845.68</v>
      </c>
      <c r="O1315" s="7">
        <v>-1.7097</v>
      </c>
      <c r="P1315" s="7">
        <v>0.89749999999999996</v>
      </c>
      <c r="Q1315" t="s">
        <v>31</v>
      </c>
    </row>
    <row r="1316" spans="1:17">
      <c r="A1316" t="s">
        <v>201</v>
      </c>
      <c r="B1316" t="s">
        <v>30</v>
      </c>
      <c r="C1316" s="6">
        <v>43901.499988425923</v>
      </c>
      <c r="D1316">
        <v>367.8</v>
      </c>
      <c r="E1316" s="6">
        <v>43901.593738425923</v>
      </c>
      <c r="F1316">
        <v>393.75</v>
      </c>
      <c r="G1316" s="7">
        <v>7.0599999999999996E-2</v>
      </c>
      <c r="H1316">
        <v>-20139.3</v>
      </c>
      <c r="I1316" s="7">
        <v>-9.1300000000000006E-2</v>
      </c>
      <c r="J1316">
        <v>600</v>
      </c>
      <c r="K1316">
        <v>220680</v>
      </c>
      <c r="L1316">
        <v>5831811.5300000003</v>
      </c>
      <c r="M1316">
        <v>28</v>
      </c>
      <c r="N1316">
        <v>-719.26</v>
      </c>
      <c r="O1316" s="7">
        <v>-0.36849999999999999</v>
      </c>
      <c r="P1316" s="7">
        <v>0.2046</v>
      </c>
      <c r="Q1316" t="s">
        <v>31</v>
      </c>
    </row>
    <row r="1317" spans="1:17">
      <c r="A1317" t="s">
        <v>669</v>
      </c>
      <c r="B1317" t="s">
        <v>30</v>
      </c>
      <c r="C1317" s="6">
        <v>43902.402766203704</v>
      </c>
      <c r="D1317">
        <v>651</v>
      </c>
      <c r="E1317" s="6">
        <v>43903.388877314814</v>
      </c>
      <c r="F1317">
        <v>97.15</v>
      </c>
      <c r="G1317" s="7">
        <v>-0.8508</v>
      </c>
      <c r="H1317">
        <v>327821.09999999998</v>
      </c>
      <c r="I1317" s="7">
        <v>0.83930000000000005</v>
      </c>
      <c r="J1317">
        <v>600</v>
      </c>
      <c r="K1317">
        <v>390600</v>
      </c>
      <c r="L1317">
        <v>6159632.6299999999</v>
      </c>
      <c r="M1317">
        <v>74</v>
      </c>
      <c r="N1317">
        <v>4430.01</v>
      </c>
      <c r="O1317" s="7">
        <v>-3.4599999999999999E-2</v>
      </c>
      <c r="P1317" s="7">
        <v>0.91379999999999995</v>
      </c>
      <c r="Q1317" t="s">
        <v>31</v>
      </c>
    </row>
    <row r="1318" spans="1:17">
      <c r="A1318" t="s">
        <v>358</v>
      </c>
      <c r="B1318" t="s">
        <v>30</v>
      </c>
      <c r="C1318" s="6">
        <v>43903.388877314814</v>
      </c>
      <c r="D1318">
        <v>1000</v>
      </c>
      <c r="E1318" s="6">
        <v>43903.444432870368</v>
      </c>
      <c r="F1318">
        <v>2293.1</v>
      </c>
      <c r="G1318" s="7">
        <v>1.2930999999999999</v>
      </c>
      <c r="H1318">
        <v>-994523.25</v>
      </c>
      <c r="I1318" s="7">
        <v>-1.3260000000000001</v>
      </c>
      <c r="J1318">
        <v>750</v>
      </c>
      <c r="K1318">
        <v>750000</v>
      </c>
      <c r="L1318">
        <v>5165109.38</v>
      </c>
      <c r="M1318">
        <v>7</v>
      </c>
      <c r="N1318">
        <v>-142074.75</v>
      </c>
      <c r="O1318" s="7">
        <v>-1.4</v>
      </c>
      <c r="P1318" s="7">
        <v>0.46500000000000002</v>
      </c>
      <c r="Q1318" t="s">
        <v>31</v>
      </c>
    </row>
    <row r="1319" spans="1:17">
      <c r="A1319" t="s">
        <v>156</v>
      </c>
      <c r="B1319" t="s">
        <v>30</v>
      </c>
      <c r="C1319" s="6">
        <v>43903.451377314814</v>
      </c>
      <c r="D1319">
        <v>1094.55</v>
      </c>
      <c r="E1319" s="6">
        <v>43903.503460648149</v>
      </c>
      <c r="F1319">
        <v>910.65</v>
      </c>
      <c r="G1319" s="7">
        <v>-0.16800000000000001</v>
      </c>
      <c r="H1319">
        <v>98308.800000000003</v>
      </c>
      <c r="I1319" s="7">
        <v>0.1497</v>
      </c>
      <c r="J1319">
        <v>600</v>
      </c>
      <c r="K1319">
        <v>656730</v>
      </c>
      <c r="L1319">
        <v>5263418.18</v>
      </c>
      <c r="M1319">
        <v>16</v>
      </c>
      <c r="N1319">
        <v>6144.3</v>
      </c>
      <c r="O1319" s="7">
        <v>-0.1048</v>
      </c>
      <c r="P1319" s="7">
        <v>0.38019999999999998</v>
      </c>
      <c r="Q1319" t="s">
        <v>31</v>
      </c>
    </row>
    <row r="1320" spans="1:17">
      <c r="A1320" t="s">
        <v>145</v>
      </c>
      <c r="B1320" t="s">
        <v>30</v>
      </c>
      <c r="C1320" s="6">
        <v>43903.506932870368</v>
      </c>
      <c r="D1320">
        <v>1012.65</v>
      </c>
      <c r="E1320" s="6">
        <v>43906.39234953704</v>
      </c>
      <c r="F1320">
        <v>1409.7</v>
      </c>
      <c r="G1320" s="7">
        <v>0.3921</v>
      </c>
      <c r="H1320">
        <v>-252764.1</v>
      </c>
      <c r="I1320" s="7">
        <v>-0.41599999999999998</v>
      </c>
      <c r="J1320">
        <v>600</v>
      </c>
      <c r="K1320">
        <v>607590</v>
      </c>
      <c r="L1320">
        <v>5010654.08</v>
      </c>
      <c r="M1320">
        <v>45</v>
      </c>
      <c r="N1320">
        <v>-5616.98</v>
      </c>
      <c r="O1320" s="7">
        <v>-0.3921</v>
      </c>
      <c r="P1320" s="7">
        <v>0.55559999999999998</v>
      </c>
      <c r="Q1320" t="s">
        <v>31</v>
      </c>
    </row>
    <row r="1321" spans="1:17">
      <c r="A1321" t="s">
        <v>131</v>
      </c>
      <c r="B1321" t="s">
        <v>30</v>
      </c>
      <c r="C1321" s="6">
        <v>43906.39234953704</v>
      </c>
      <c r="D1321">
        <v>879.8</v>
      </c>
      <c r="E1321" s="6">
        <v>43907.54859953704</v>
      </c>
      <c r="F1321">
        <v>499</v>
      </c>
      <c r="G1321" s="7">
        <v>-0.43280000000000002</v>
      </c>
      <c r="H1321">
        <v>247733.1</v>
      </c>
      <c r="I1321" s="7">
        <v>0.41720000000000002</v>
      </c>
      <c r="J1321">
        <v>675</v>
      </c>
      <c r="K1321">
        <v>593865</v>
      </c>
      <c r="L1321">
        <v>5258387.18</v>
      </c>
      <c r="M1321">
        <v>123</v>
      </c>
      <c r="N1321">
        <v>2014.09</v>
      </c>
      <c r="O1321" s="7">
        <v>-0.2802</v>
      </c>
      <c r="P1321" s="7">
        <v>0.5534</v>
      </c>
      <c r="Q1321" t="s">
        <v>31</v>
      </c>
    </row>
    <row r="1322" spans="1:17">
      <c r="A1322" t="s">
        <v>135</v>
      </c>
      <c r="B1322" t="s">
        <v>30</v>
      </c>
      <c r="C1322" s="6">
        <v>43907.54859953704</v>
      </c>
      <c r="D1322">
        <v>839.4</v>
      </c>
      <c r="E1322" s="6">
        <v>43907.607627314814</v>
      </c>
      <c r="F1322">
        <v>1046.8499999999999</v>
      </c>
      <c r="G1322" s="7">
        <v>0.24709999999999999</v>
      </c>
      <c r="H1322">
        <v>-152760.94</v>
      </c>
      <c r="I1322" s="7">
        <v>-0.26960000000000001</v>
      </c>
      <c r="J1322">
        <v>675</v>
      </c>
      <c r="K1322">
        <v>566595</v>
      </c>
      <c r="L1322">
        <v>5105626.24</v>
      </c>
      <c r="M1322">
        <v>18</v>
      </c>
      <c r="N1322">
        <v>-8486.7199999999993</v>
      </c>
      <c r="O1322" s="7">
        <v>-0.39400000000000002</v>
      </c>
      <c r="P1322" s="7">
        <v>7.9299999999999995E-2</v>
      </c>
      <c r="Q1322" t="s">
        <v>31</v>
      </c>
    </row>
    <row r="1323" spans="1:17">
      <c r="A1323" t="s">
        <v>359</v>
      </c>
      <c r="B1323" t="s">
        <v>30</v>
      </c>
      <c r="C1323" s="6">
        <v>43907.624988425923</v>
      </c>
      <c r="D1323">
        <v>693.65</v>
      </c>
      <c r="E1323" s="6">
        <v>43909.545127314814</v>
      </c>
      <c r="F1323">
        <v>5.9</v>
      </c>
      <c r="G1323" s="7">
        <v>-0.99150000000000005</v>
      </c>
      <c r="H1323">
        <v>459509.29</v>
      </c>
      <c r="I1323" s="7">
        <v>0.98140000000000005</v>
      </c>
      <c r="J1323">
        <v>675</v>
      </c>
      <c r="K1323">
        <v>468213.78</v>
      </c>
      <c r="L1323">
        <v>5565135.5300000003</v>
      </c>
      <c r="M1323">
        <v>132</v>
      </c>
      <c r="N1323">
        <v>3481.13</v>
      </c>
      <c r="O1323" s="7">
        <v>-0.1434</v>
      </c>
      <c r="P1323" s="7">
        <v>0.99819999999999998</v>
      </c>
      <c r="Q1323" t="s">
        <v>31</v>
      </c>
    </row>
    <row r="1324" spans="1:17">
      <c r="A1324" t="s">
        <v>739</v>
      </c>
      <c r="B1324" t="s">
        <v>30</v>
      </c>
      <c r="C1324" s="6">
        <v>43909.54859953704</v>
      </c>
      <c r="D1324">
        <v>1297.2</v>
      </c>
      <c r="E1324" s="6">
        <v>43909.57984953704</v>
      </c>
      <c r="F1324">
        <v>1300</v>
      </c>
      <c r="G1324" s="7">
        <v>2.2000000000000001E-3</v>
      </c>
      <c r="H1324">
        <v>-21579</v>
      </c>
      <c r="I1324" s="7">
        <v>-2.2200000000000001E-2</v>
      </c>
      <c r="J1324">
        <v>750</v>
      </c>
      <c r="K1324">
        <v>972899.94</v>
      </c>
      <c r="L1324">
        <v>5543556.5300000003</v>
      </c>
      <c r="M1324">
        <v>10</v>
      </c>
      <c r="N1324">
        <v>-2157.9</v>
      </c>
      <c r="O1324" s="7">
        <v>-2.2000000000000001E-3</v>
      </c>
      <c r="P1324" s="7">
        <v>0.21490000000000001</v>
      </c>
      <c r="Q1324" t="s">
        <v>31</v>
      </c>
    </row>
    <row r="1325" spans="1:17">
      <c r="A1325" t="s">
        <v>740</v>
      </c>
      <c r="B1325" t="s">
        <v>30</v>
      </c>
      <c r="C1325" s="6">
        <v>43909.593738425923</v>
      </c>
      <c r="D1325">
        <v>1281.95</v>
      </c>
      <c r="E1325" s="6">
        <v>43910.388877314814</v>
      </c>
      <c r="F1325">
        <v>1802.65</v>
      </c>
      <c r="G1325" s="7">
        <v>0.40620000000000001</v>
      </c>
      <c r="H1325">
        <v>-413659.5</v>
      </c>
      <c r="I1325" s="7">
        <v>-0.43020000000000003</v>
      </c>
      <c r="J1325">
        <v>750</v>
      </c>
      <c r="K1325">
        <v>961462.44</v>
      </c>
      <c r="L1325">
        <v>5129897.03</v>
      </c>
      <c r="M1325">
        <v>19</v>
      </c>
      <c r="N1325">
        <v>-21771.55</v>
      </c>
      <c r="O1325" s="7">
        <v>-0.40620000000000001</v>
      </c>
      <c r="P1325" s="7">
        <v>1.2500000000000001E-2</v>
      </c>
      <c r="Q1325" t="s">
        <v>31</v>
      </c>
    </row>
    <row r="1326" spans="1:17">
      <c r="A1326" t="s">
        <v>63</v>
      </c>
      <c r="B1326" t="s">
        <v>30</v>
      </c>
      <c r="C1326" s="6">
        <v>43910.388877314814</v>
      </c>
      <c r="D1326">
        <v>1225.05</v>
      </c>
      <c r="E1326" s="6">
        <v>43910.513877314814</v>
      </c>
      <c r="F1326">
        <v>1362.65</v>
      </c>
      <c r="G1326" s="7">
        <v>0.1123</v>
      </c>
      <c r="H1326">
        <v>-122607.75</v>
      </c>
      <c r="I1326" s="7">
        <v>-0.13339999999999999</v>
      </c>
      <c r="J1326">
        <v>750</v>
      </c>
      <c r="K1326">
        <v>918787.56</v>
      </c>
      <c r="L1326">
        <v>5007289.28</v>
      </c>
      <c r="M1326">
        <v>37</v>
      </c>
      <c r="N1326">
        <v>-3313.72</v>
      </c>
      <c r="O1326" s="7">
        <v>-0.1123</v>
      </c>
      <c r="P1326" s="7">
        <v>0.38879999999999998</v>
      </c>
      <c r="Q1326" t="s">
        <v>31</v>
      </c>
    </row>
    <row r="1327" spans="1:17">
      <c r="A1327" t="s">
        <v>68</v>
      </c>
      <c r="B1327" t="s">
        <v>30</v>
      </c>
      <c r="C1327" s="6">
        <v>43910.513877314814</v>
      </c>
      <c r="D1327">
        <v>1174.95</v>
      </c>
      <c r="E1327" s="6">
        <v>43913.388877314814</v>
      </c>
      <c r="F1327">
        <v>1800</v>
      </c>
      <c r="G1327" s="7">
        <v>0.53200000000000003</v>
      </c>
      <c r="H1327">
        <v>-491099.62</v>
      </c>
      <c r="I1327" s="7">
        <v>-0.55730000000000002</v>
      </c>
      <c r="J1327">
        <v>750</v>
      </c>
      <c r="K1327">
        <v>881212.44</v>
      </c>
      <c r="L1327">
        <v>4516189.6500000004</v>
      </c>
      <c r="M1327">
        <v>42</v>
      </c>
      <c r="N1327">
        <v>-11692.85</v>
      </c>
      <c r="O1327" s="7">
        <v>-1.1272</v>
      </c>
      <c r="P1327" s="7">
        <v>0.2142</v>
      </c>
      <c r="Q1327" t="s">
        <v>31</v>
      </c>
    </row>
    <row r="1328" spans="1:17">
      <c r="A1328" t="s">
        <v>51</v>
      </c>
      <c r="B1328" t="s">
        <v>30</v>
      </c>
      <c r="C1328" s="6">
        <v>43913.388877314814</v>
      </c>
      <c r="D1328">
        <v>1100</v>
      </c>
      <c r="E1328" s="6">
        <v>43914.562488425923</v>
      </c>
      <c r="F1328">
        <v>495.8</v>
      </c>
      <c r="G1328" s="7">
        <v>-0.54930000000000001</v>
      </c>
      <c r="H1328">
        <v>485299.65</v>
      </c>
      <c r="I1328" s="7">
        <v>0.53480000000000005</v>
      </c>
      <c r="J1328">
        <v>825</v>
      </c>
      <c r="K1328">
        <v>907500</v>
      </c>
      <c r="L1328">
        <v>5001489.3</v>
      </c>
      <c r="M1328">
        <v>118</v>
      </c>
      <c r="N1328">
        <v>4112.71</v>
      </c>
      <c r="O1328" s="7">
        <v>-0.18179999999999999</v>
      </c>
      <c r="P1328" s="7">
        <v>0.78639999999999999</v>
      </c>
      <c r="Q1328" t="s">
        <v>31</v>
      </c>
    </row>
    <row r="1329" spans="1:17">
      <c r="A1329" t="s">
        <v>360</v>
      </c>
      <c r="B1329" t="s">
        <v>30</v>
      </c>
      <c r="C1329" s="6">
        <v>43914.562488425923</v>
      </c>
      <c r="D1329">
        <v>1043</v>
      </c>
      <c r="E1329" s="6">
        <v>43915.413182870368</v>
      </c>
      <c r="F1329">
        <v>1272.55</v>
      </c>
      <c r="G1329" s="7">
        <v>0.22009999999999999</v>
      </c>
      <c r="H1329">
        <v>-208482.04</v>
      </c>
      <c r="I1329" s="7">
        <v>-0.24229999999999999</v>
      </c>
      <c r="J1329">
        <v>825</v>
      </c>
      <c r="K1329">
        <v>860475</v>
      </c>
      <c r="L1329">
        <v>4793007.2699999996</v>
      </c>
      <c r="M1329">
        <v>35</v>
      </c>
      <c r="N1329">
        <v>-5956.63</v>
      </c>
      <c r="O1329" s="7">
        <v>-0.37109999999999999</v>
      </c>
      <c r="P1329" s="7">
        <v>8.1299999999999997E-2</v>
      </c>
      <c r="Q1329" t="s">
        <v>31</v>
      </c>
    </row>
    <row r="1330" spans="1:17">
      <c r="A1330" t="s">
        <v>741</v>
      </c>
      <c r="B1330" t="s">
        <v>30</v>
      </c>
      <c r="C1330" s="6">
        <v>43915.430543981478</v>
      </c>
      <c r="D1330">
        <v>779.65</v>
      </c>
      <c r="E1330" s="6">
        <v>43915.510405092595</v>
      </c>
      <c r="F1330">
        <v>792.2</v>
      </c>
      <c r="G1330" s="7">
        <v>1.61E-2</v>
      </c>
      <c r="H1330">
        <v>-25441.65</v>
      </c>
      <c r="I1330" s="7">
        <v>-3.6299999999999999E-2</v>
      </c>
      <c r="J1330">
        <v>900</v>
      </c>
      <c r="K1330">
        <v>701685</v>
      </c>
      <c r="L1330">
        <v>4767565.62</v>
      </c>
      <c r="M1330">
        <v>24</v>
      </c>
      <c r="N1330">
        <v>-1060.07</v>
      </c>
      <c r="O1330" s="7">
        <v>-0.15310000000000001</v>
      </c>
      <c r="P1330" s="7">
        <v>0.21759999999999999</v>
      </c>
      <c r="Q1330" t="s">
        <v>31</v>
      </c>
    </row>
    <row r="1331" spans="1:17">
      <c r="A1331" t="s">
        <v>742</v>
      </c>
      <c r="B1331" t="s">
        <v>30</v>
      </c>
      <c r="C1331" s="6">
        <v>43915.510405092595</v>
      </c>
      <c r="D1331">
        <v>614</v>
      </c>
      <c r="E1331" s="6">
        <v>43917.458321759259</v>
      </c>
      <c r="F1331">
        <v>518.9</v>
      </c>
      <c r="G1331" s="7">
        <v>-0.15490000000000001</v>
      </c>
      <c r="H1331">
        <v>69111.070000000007</v>
      </c>
      <c r="I1331" s="7">
        <v>0.13639999999999999</v>
      </c>
      <c r="J1331">
        <v>825</v>
      </c>
      <c r="K1331">
        <v>506550</v>
      </c>
      <c r="L1331">
        <v>4836676.6900000004</v>
      </c>
      <c r="M1331">
        <v>140</v>
      </c>
      <c r="N1331">
        <v>493.65</v>
      </c>
      <c r="O1331" s="7">
        <v>-5.8599999999999999E-2</v>
      </c>
      <c r="P1331" s="7">
        <v>0.74539999999999995</v>
      </c>
      <c r="Q1331" t="s">
        <v>31</v>
      </c>
    </row>
    <row r="1332" spans="1:17">
      <c r="A1332" t="s">
        <v>64</v>
      </c>
      <c r="B1332" t="s">
        <v>30</v>
      </c>
      <c r="C1332" s="6">
        <v>43917.458321759259</v>
      </c>
      <c r="D1332">
        <v>1441.8</v>
      </c>
      <c r="E1332" s="6">
        <v>43917.534710648149</v>
      </c>
      <c r="F1332">
        <v>1350.25</v>
      </c>
      <c r="G1332" s="7">
        <v>-6.3500000000000001E-2</v>
      </c>
      <c r="H1332">
        <v>47722.12</v>
      </c>
      <c r="I1332" s="7">
        <v>4.41E-2</v>
      </c>
      <c r="J1332">
        <v>750</v>
      </c>
      <c r="K1332">
        <v>1081350</v>
      </c>
      <c r="L1332">
        <v>4884398.82</v>
      </c>
      <c r="M1332">
        <v>23</v>
      </c>
      <c r="N1332">
        <v>2074.87</v>
      </c>
      <c r="O1332" s="7">
        <v>-5.4199999999999998E-2</v>
      </c>
      <c r="P1332" s="7">
        <v>0.23019999999999999</v>
      </c>
      <c r="Q1332" t="s">
        <v>31</v>
      </c>
    </row>
    <row r="1333" spans="1:17">
      <c r="A1333" t="s">
        <v>69</v>
      </c>
      <c r="B1333" t="s">
        <v>30</v>
      </c>
      <c r="C1333" s="6">
        <v>43917.54859953704</v>
      </c>
      <c r="D1333">
        <v>1093.75</v>
      </c>
      <c r="E1333" s="6">
        <v>43921.503460648149</v>
      </c>
      <c r="F1333">
        <v>187.3</v>
      </c>
      <c r="G1333" s="7">
        <v>-0.82879999999999998</v>
      </c>
      <c r="H1333">
        <v>670229.63</v>
      </c>
      <c r="I1333" s="7">
        <v>0.81699999999999995</v>
      </c>
      <c r="J1333">
        <v>750</v>
      </c>
      <c r="K1333">
        <v>820312.5</v>
      </c>
      <c r="L1333">
        <v>5554628.4400000004</v>
      </c>
      <c r="M1333">
        <v>142</v>
      </c>
      <c r="N1333">
        <v>4719.93</v>
      </c>
      <c r="O1333" s="7">
        <v>-0.29830000000000001</v>
      </c>
      <c r="P1333" s="7">
        <v>0.89659999999999995</v>
      </c>
      <c r="Q1333" t="s">
        <v>31</v>
      </c>
    </row>
    <row r="1334" spans="1:17">
      <c r="A1334" t="s">
        <v>54</v>
      </c>
      <c r="B1334" t="s">
        <v>30</v>
      </c>
      <c r="C1334" s="6">
        <v>43921.503460648149</v>
      </c>
      <c r="D1334">
        <v>467.8</v>
      </c>
      <c r="E1334" s="6">
        <v>43922.388877314814</v>
      </c>
      <c r="F1334">
        <v>470.4</v>
      </c>
      <c r="G1334" s="7">
        <v>5.5999999999999999E-3</v>
      </c>
      <c r="H1334">
        <v>-9885.15</v>
      </c>
      <c r="I1334" s="7">
        <v>-2.5600000000000001E-2</v>
      </c>
      <c r="J1334">
        <v>825</v>
      </c>
      <c r="K1334">
        <v>385935</v>
      </c>
      <c r="L1334">
        <v>5544743.29</v>
      </c>
      <c r="M1334">
        <v>45</v>
      </c>
      <c r="N1334">
        <v>-219.67</v>
      </c>
      <c r="O1334" s="7">
        <v>-8.48E-2</v>
      </c>
      <c r="P1334" s="7">
        <v>0.43380000000000002</v>
      </c>
      <c r="Q1334" t="s">
        <v>31</v>
      </c>
    </row>
    <row r="1335" spans="1:17">
      <c r="A1335" t="s">
        <v>616</v>
      </c>
      <c r="B1335" t="s">
        <v>30</v>
      </c>
      <c r="C1335" s="6">
        <v>43922.409710648149</v>
      </c>
      <c r="D1335">
        <v>774.95</v>
      </c>
      <c r="E1335" s="6">
        <v>43924.388877314814</v>
      </c>
      <c r="F1335">
        <v>311.45</v>
      </c>
      <c r="G1335" s="7">
        <v>-0.59809999999999997</v>
      </c>
      <c r="H1335">
        <v>373424.7</v>
      </c>
      <c r="I1335" s="7">
        <v>0.58409999999999995</v>
      </c>
      <c r="J1335">
        <v>825</v>
      </c>
      <c r="K1335">
        <v>639333.75</v>
      </c>
      <c r="L1335">
        <v>5918167.9900000002</v>
      </c>
      <c r="M1335">
        <v>72</v>
      </c>
      <c r="N1335">
        <v>5186.45</v>
      </c>
      <c r="O1335" s="7">
        <v>-0.1757</v>
      </c>
      <c r="P1335" s="7">
        <v>0.59809999999999997</v>
      </c>
      <c r="Q1335" t="s">
        <v>31</v>
      </c>
    </row>
    <row r="1336" spans="1:17">
      <c r="A1336" t="s">
        <v>40</v>
      </c>
      <c r="B1336" t="s">
        <v>30</v>
      </c>
      <c r="C1336" s="6">
        <v>43924.388877314814</v>
      </c>
      <c r="D1336">
        <v>1229.6500000000001</v>
      </c>
      <c r="E1336" s="6">
        <v>43928.388877314814</v>
      </c>
      <c r="F1336">
        <v>708.1</v>
      </c>
      <c r="G1336" s="7">
        <v>-0.42409999999999998</v>
      </c>
      <c r="H1336">
        <v>451955.25</v>
      </c>
      <c r="I1336" s="7">
        <v>0.40839999999999999</v>
      </c>
      <c r="J1336">
        <v>900</v>
      </c>
      <c r="K1336">
        <v>1106685</v>
      </c>
      <c r="L1336">
        <v>6370123.2400000002</v>
      </c>
      <c r="M1336">
        <v>78</v>
      </c>
      <c r="N1336">
        <v>5794.3</v>
      </c>
      <c r="O1336" s="7">
        <v>0</v>
      </c>
      <c r="P1336" s="7">
        <v>0.76770000000000005</v>
      </c>
      <c r="Q1336" t="s">
        <v>31</v>
      </c>
    </row>
    <row r="1337" spans="1:17">
      <c r="A1337" t="s">
        <v>80</v>
      </c>
      <c r="B1337" t="s">
        <v>30</v>
      </c>
      <c r="C1337" s="6">
        <v>43928.388877314814</v>
      </c>
      <c r="D1337">
        <v>575</v>
      </c>
      <c r="E1337" s="6">
        <v>43929.531238425923</v>
      </c>
      <c r="F1337">
        <v>228.65</v>
      </c>
      <c r="G1337" s="7">
        <v>-0.60229999999999995</v>
      </c>
      <c r="H1337">
        <v>304482.15000000002</v>
      </c>
      <c r="I1337" s="7">
        <v>0.58840000000000003</v>
      </c>
      <c r="J1337">
        <v>900</v>
      </c>
      <c r="K1337">
        <v>517500</v>
      </c>
      <c r="L1337">
        <v>6674605.3899999997</v>
      </c>
      <c r="M1337">
        <v>119</v>
      </c>
      <c r="N1337">
        <v>2558.67</v>
      </c>
      <c r="O1337" s="7">
        <v>-0.23139999999999999</v>
      </c>
      <c r="P1337" s="7">
        <v>0.93520000000000003</v>
      </c>
      <c r="Q1337" t="s">
        <v>31</v>
      </c>
    </row>
    <row r="1338" spans="1:17">
      <c r="A1338" t="s">
        <v>86</v>
      </c>
      <c r="B1338" t="s">
        <v>30</v>
      </c>
      <c r="C1338" s="6">
        <v>43929.531238425923</v>
      </c>
      <c r="D1338">
        <v>401.5</v>
      </c>
      <c r="E1338" s="6">
        <v>43930.39234953704</v>
      </c>
      <c r="F1338">
        <v>580</v>
      </c>
      <c r="G1338" s="7">
        <v>0.4446</v>
      </c>
      <c r="H1338">
        <v>-169483.5</v>
      </c>
      <c r="I1338" s="7">
        <v>-0.46899999999999997</v>
      </c>
      <c r="J1338">
        <v>900</v>
      </c>
      <c r="K1338">
        <v>361350</v>
      </c>
      <c r="L1338">
        <v>6505121.8899999997</v>
      </c>
      <c r="M1338">
        <v>38</v>
      </c>
      <c r="N1338">
        <v>-4460.09</v>
      </c>
      <c r="O1338" s="7">
        <v>-0.61770000000000003</v>
      </c>
      <c r="P1338" s="7">
        <v>0.54330000000000001</v>
      </c>
      <c r="Q1338" t="s">
        <v>31</v>
      </c>
    </row>
    <row r="1339" spans="1:17">
      <c r="A1339" t="s">
        <v>611</v>
      </c>
      <c r="B1339" t="s">
        <v>30</v>
      </c>
      <c r="C1339" s="6">
        <v>43930.39234953704</v>
      </c>
      <c r="D1339">
        <v>824.35</v>
      </c>
      <c r="E1339" s="6">
        <v>43934.388877314814</v>
      </c>
      <c r="F1339">
        <v>575.04999999999995</v>
      </c>
      <c r="G1339" s="7">
        <v>-0.3024</v>
      </c>
      <c r="H1339">
        <v>194127.45</v>
      </c>
      <c r="I1339" s="7">
        <v>0.28539999999999999</v>
      </c>
      <c r="J1339">
        <v>825</v>
      </c>
      <c r="K1339">
        <v>680088.75</v>
      </c>
      <c r="L1339">
        <v>6699249.3399999999</v>
      </c>
      <c r="M1339">
        <v>77</v>
      </c>
      <c r="N1339">
        <v>2521.14</v>
      </c>
      <c r="O1339" s="7">
        <v>-0.19370000000000001</v>
      </c>
      <c r="P1339" s="7">
        <v>0.3024</v>
      </c>
      <c r="Q1339" t="s">
        <v>31</v>
      </c>
    </row>
    <row r="1340" spans="1:17">
      <c r="A1340" t="s">
        <v>70</v>
      </c>
      <c r="B1340" t="s">
        <v>30</v>
      </c>
      <c r="C1340" s="6">
        <v>43934.388877314814</v>
      </c>
      <c r="D1340">
        <v>726</v>
      </c>
      <c r="E1340" s="6">
        <v>43934.399293981478</v>
      </c>
      <c r="F1340">
        <v>870.3</v>
      </c>
      <c r="G1340" s="7">
        <v>0.1988</v>
      </c>
      <c r="H1340">
        <v>-132216.97</v>
      </c>
      <c r="I1340" s="7">
        <v>-0.22070000000000001</v>
      </c>
      <c r="J1340">
        <v>825</v>
      </c>
      <c r="K1340">
        <v>598950</v>
      </c>
      <c r="L1340">
        <v>6567032.3700000001</v>
      </c>
      <c r="M1340">
        <v>4</v>
      </c>
      <c r="N1340">
        <v>-33054.239999999998</v>
      </c>
      <c r="O1340" s="7">
        <v>-0.39100000000000001</v>
      </c>
      <c r="P1340" s="7">
        <v>3.1E-2</v>
      </c>
      <c r="Q1340" t="s">
        <v>31</v>
      </c>
    </row>
    <row r="1341" spans="1:17">
      <c r="A1341" t="s">
        <v>77</v>
      </c>
      <c r="B1341" t="s">
        <v>30</v>
      </c>
      <c r="C1341" s="6">
        <v>43934.399293981478</v>
      </c>
      <c r="D1341">
        <v>554.20000000000005</v>
      </c>
      <c r="E1341" s="6">
        <v>43934.48609953704</v>
      </c>
      <c r="F1341">
        <v>719.25</v>
      </c>
      <c r="G1341" s="7">
        <v>0.29780000000000001</v>
      </c>
      <c r="H1341">
        <v>-146672.21</v>
      </c>
      <c r="I1341" s="7">
        <v>-0.32079999999999997</v>
      </c>
      <c r="J1341">
        <v>825</v>
      </c>
      <c r="K1341">
        <v>457215</v>
      </c>
      <c r="L1341">
        <v>6420360.1500000004</v>
      </c>
      <c r="M1341">
        <v>26</v>
      </c>
      <c r="N1341">
        <v>-5641.24</v>
      </c>
      <c r="O1341" s="7">
        <v>-0.29780000000000001</v>
      </c>
      <c r="P1341" s="7">
        <v>0.19520000000000001</v>
      </c>
      <c r="Q1341" t="s">
        <v>31</v>
      </c>
    </row>
    <row r="1342" spans="1:17">
      <c r="A1342" t="s">
        <v>70</v>
      </c>
      <c r="B1342" t="s">
        <v>30</v>
      </c>
      <c r="C1342" s="6">
        <v>43934.48609953704</v>
      </c>
      <c r="D1342">
        <v>689.2</v>
      </c>
      <c r="E1342" s="6">
        <v>43934.562488425923</v>
      </c>
      <c r="F1342">
        <v>789.95</v>
      </c>
      <c r="G1342" s="7">
        <v>0.1462</v>
      </c>
      <c r="H1342">
        <v>-95321.74</v>
      </c>
      <c r="I1342" s="7">
        <v>-0.1676</v>
      </c>
      <c r="J1342">
        <v>825</v>
      </c>
      <c r="K1342">
        <v>568590</v>
      </c>
      <c r="L1342">
        <v>6325038.4199999999</v>
      </c>
      <c r="M1342">
        <v>23</v>
      </c>
      <c r="N1342">
        <v>-4144.42</v>
      </c>
      <c r="O1342" s="7">
        <v>-0.21149999999999999</v>
      </c>
      <c r="P1342" s="7">
        <v>6.8599999999999994E-2</v>
      </c>
      <c r="Q1342" t="s">
        <v>31</v>
      </c>
    </row>
    <row r="1343" spans="1:17">
      <c r="A1343" t="s">
        <v>77</v>
      </c>
      <c r="B1343" t="s">
        <v>30</v>
      </c>
      <c r="C1343" s="6">
        <v>43934.562488425923</v>
      </c>
      <c r="D1343">
        <v>528</v>
      </c>
      <c r="E1343" s="6">
        <v>43936.388877314814</v>
      </c>
      <c r="F1343">
        <v>666.8</v>
      </c>
      <c r="G1343" s="7">
        <v>0.26290000000000002</v>
      </c>
      <c r="H1343">
        <v>-124367.1</v>
      </c>
      <c r="I1343" s="7">
        <v>-0.28549999999999998</v>
      </c>
      <c r="J1343">
        <v>825</v>
      </c>
      <c r="K1343">
        <v>435600</v>
      </c>
      <c r="L1343">
        <v>6200671.3200000003</v>
      </c>
      <c r="M1343">
        <v>28</v>
      </c>
      <c r="N1343">
        <v>-4441.68</v>
      </c>
      <c r="O1343" s="7">
        <v>-0.26290000000000002</v>
      </c>
      <c r="P1343" s="7">
        <v>0.15290000000000001</v>
      </c>
      <c r="Q1343" t="s">
        <v>31</v>
      </c>
    </row>
    <row r="1344" spans="1:17">
      <c r="A1344" t="s">
        <v>64</v>
      </c>
      <c r="B1344" t="s">
        <v>30</v>
      </c>
      <c r="C1344" s="6">
        <v>43936.388877314814</v>
      </c>
      <c r="D1344">
        <v>435.15</v>
      </c>
      <c r="E1344" s="6">
        <v>43936.54859953704</v>
      </c>
      <c r="F1344">
        <v>450.9</v>
      </c>
      <c r="G1344" s="7">
        <v>3.6200000000000003E-2</v>
      </c>
      <c r="H1344">
        <v>-20303.66</v>
      </c>
      <c r="I1344" s="7">
        <v>-5.6599999999999998E-2</v>
      </c>
      <c r="J1344">
        <v>825</v>
      </c>
      <c r="K1344">
        <v>358998.75</v>
      </c>
      <c r="L1344">
        <v>6180367.6500000004</v>
      </c>
      <c r="M1344">
        <v>47</v>
      </c>
      <c r="N1344">
        <v>-431.99</v>
      </c>
      <c r="O1344" s="7">
        <v>-0.43890000000000001</v>
      </c>
      <c r="P1344" s="7">
        <v>0.33360000000000001</v>
      </c>
      <c r="Q1344" t="s">
        <v>31</v>
      </c>
    </row>
    <row r="1345" spans="1:17">
      <c r="A1345" t="s">
        <v>69</v>
      </c>
      <c r="B1345" t="s">
        <v>30</v>
      </c>
      <c r="C1345" s="6">
        <v>43936.54859953704</v>
      </c>
      <c r="D1345">
        <v>378</v>
      </c>
      <c r="E1345" s="6">
        <v>43937.513877314814</v>
      </c>
      <c r="F1345">
        <v>18.100000000000001</v>
      </c>
      <c r="G1345" s="7">
        <v>-0.95209999999999995</v>
      </c>
      <c r="H1345">
        <v>293649.67</v>
      </c>
      <c r="I1345" s="7">
        <v>0.94159999999999999</v>
      </c>
      <c r="J1345">
        <v>825</v>
      </c>
      <c r="K1345">
        <v>311850</v>
      </c>
      <c r="L1345">
        <v>6474017.3300000001</v>
      </c>
      <c r="M1345">
        <v>68</v>
      </c>
      <c r="N1345">
        <v>4318.38</v>
      </c>
      <c r="O1345" s="7">
        <v>-5.3600000000000002E-2</v>
      </c>
      <c r="P1345" s="7">
        <v>0.98809999999999998</v>
      </c>
      <c r="Q1345" t="s">
        <v>31</v>
      </c>
    </row>
    <row r="1346" spans="1:17">
      <c r="A1346" t="s">
        <v>603</v>
      </c>
      <c r="B1346" t="s">
        <v>30</v>
      </c>
      <c r="C1346" s="6">
        <v>43937.513877314814</v>
      </c>
      <c r="D1346">
        <v>649.6</v>
      </c>
      <c r="E1346" s="6">
        <v>43937.597210648149</v>
      </c>
      <c r="F1346">
        <v>610</v>
      </c>
      <c r="G1346" s="7">
        <v>-6.0999999999999999E-2</v>
      </c>
      <c r="H1346">
        <v>22278.3</v>
      </c>
      <c r="I1346" s="7">
        <v>4.1599999999999998E-2</v>
      </c>
      <c r="J1346">
        <v>825.00009999999997</v>
      </c>
      <c r="K1346">
        <v>535920</v>
      </c>
      <c r="L1346">
        <v>6496295.6299999999</v>
      </c>
      <c r="M1346">
        <v>25</v>
      </c>
      <c r="N1346">
        <v>891.13</v>
      </c>
      <c r="O1346" s="7">
        <v>-9.2999999999999999E-2</v>
      </c>
      <c r="P1346" s="7">
        <v>0.27229999999999999</v>
      </c>
      <c r="Q1346" t="s">
        <v>31</v>
      </c>
    </row>
    <row r="1347" spans="1:17">
      <c r="A1347" t="s">
        <v>613</v>
      </c>
      <c r="B1347" t="s">
        <v>30</v>
      </c>
      <c r="C1347" s="6">
        <v>43937.607627314814</v>
      </c>
      <c r="D1347">
        <v>642</v>
      </c>
      <c r="E1347" s="6">
        <v>43938.388877314814</v>
      </c>
      <c r="F1347">
        <v>280.39999999999998</v>
      </c>
      <c r="G1347" s="7">
        <v>-0.56320000000000003</v>
      </c>
      <c r="H1347">
        <v>290710.2</v>
      </c>
      <c r="I1347" s="7">
        <v>0.54890000000000005</v>
      </c>
      <c r="J1347">
        <v>825</v>
      </c>
      <c r="K1347">
        <v>529650</v>
      </c>
      <c r="L1347">
        <v>6787005.8300000001</v>
      </c>
      <c r="M1347">
        <v>15</v>
      </c>
      <c r="N1347">
        <v>19380.68</v>
      </c>
      <c r="O1347" s="7">
        <v>-3.1E-2</v>
      </c>
      <c r="P1347" s="7">
        <v>0.73650000000000004</v>
      </c>
      <c r="Q1347" t="s">
        <v>31</v>
      </c>
    </row>
    <row r="1348" spans="1:17">
      <c r="A1348" t="s">
        <v>68</v>
      </c>
      <c r="B1348" t="s">
        <v>30</v>
      </c>
      <c r="C1348" s="6">
        <v>43938.388877314814</v>
      </c>
      <c r="D1348">
        <v>693.55</v>
      </c>
      <c r="E1348" s="6">
        <v>43941.621516203704</v>
      </c>
      <c r="F1348">
        <v>520.85</v>
      </c>
      <c r="G1348" s="7">
        <v>-0.249</v>
      </c>
      <c r="H1348">
        <v>132458.70000000001</v>
      </c>
      <c r="I1348" s="7">
        <v>0.23150000000000001</v>
      </c>
      <c r="J1348">
        <v>825</v>
      </c>
      <c r="K1348">
        <v>572178.75</v>
      </c>
      <c r="L1348">
        <v>6919464.5300000003</v>
      </c>
      <c r="M1348">
        <v>145</v>
      </c>
      <c r="N1348">
        <v>913.51</v>
      </c>
      <c r="O1348" s="7">
        <v>-0.47489999999999999</v>
      </c>
      <c r="P1348" s="7">
        <v>0.57269999999999999</v>
      </c>
      <c r="Q1348" t="s">
        <v>31</v>
      </c>
    </row>
    <row r="1349" spans="1:17">
      <c r="A1349" t="s">
        <v>95</v>
      </c>
      <c r="B1349" t="s">
        <v>30</v>
      </c>
      <c r="C1349" s="6">
        <v>43941.621516203704</v>
      </c>
      <c r="D1349">
        <v>550.54999999999995</v>
      </c>
      <c r="E1349" s="6">
        <v>43943.524293981478</v>
      </c>
      <c r="F1349">
        <v>54.95</v>
      </c>
      <c r="G1349" s="7">
        <v>-0.9002</v>
      </c>
      <c r="H1349">
        <v>403874.63</v>
      </c>
      <c r="I1349" s="7">
        <v>0.88919999999999999</v>
      </c>
      <c r="J1349">
        <v>825</v>
      </c>
      <c r="K1349">
        <v>454203.75</v>
      </c>
      <c r="L1349">
        <v>7323339.1500000004</v>
      </c>
      <c r="M1349">
        <v>127</v>
      </c>
      <c r="N1349">
        <v>3180.12</v>
      </c>
      <c r="O1349" s="7">
        <v>-0.1104</v>
      </c>
      <c r="P1349" s="7">
        <v>0.95809999999999995</v>
      </c>
      <c r="Q1349" t="s">
        <v>31</v>
      </c>
    </row>
    <row r="1350" spans="1:17">
      <c r="A1350" t="s">
        <v>78</v>
      </c>
      <c r="B1350" t="s">
        <v>30</v>
      </c>
      <c r="C1350" s="6">
        <v>43943.524293981478</v>
      </c>
      <c r="D1350">
        <v>382.7</v>
      </c>
      <c r="E1350" s="6">
        <v>43944.645821759259</v>
      </c>
      <c r="F1350">
        <v>0.1</v>
      </c>
      <c r="G1350" s="7">
        <v>-0.99970000000000003</v>
      </c>
      <c r="H1350">
        <v>340894.8</v>
      </c>
      <c r="I1350" s="7">
        <v>0.98970000000000002</v>
      </c>
      <c r="J1350">
        <v>900</v>
      </c>
      <c r="K1350">
        <v>344430</v>
      </c>
      <c r="L1350">
        <v>7664233.9500000002</v>
      </c>
      <c r="M1350">
        <v>113</v>
      </c>
      <c r="N1350">
        <v>3016.77</v>
      </c>
      <c r="O1350" s="7">
        <v>-0.41870000000000002</v>
      </c>
      <c r="P1350" s="7">
        <v>0.99990000000000001</v>
      </c>
      <c r="Q1350" t="s">
        <v>31</v>
      </c>
    </row>
    <row r="1351" spans="1:17">
      <c r="A1351" t="s">
        <v>363</v>
      </c>
      <c r="B1351" t="s">
        <v>30</v>
      </c>
      <c r="C1351" s="6">
        <v>43945.388877314814</v>
      </c>
      <c r="D1351">
        <v>535.75</v>
      </c>
      <c r="E1351" s="6">
        <v>43948.388877314814</v>
      </c>
      <c r="F1351">
        <v>584.9</v>
      </c>
      <c r="G1351" s="7">
        <v>9.1700000000000004E-2</v>
      </c>
      <c r="H1351">
        <v>-54320.85</v>
      </c>
      <c r="I1351" s="7">
        <v>-0.11269999999999999</v>
      </c>
      <c r="J1351">
        <v>900</v>
      </c>
      <c r="K1351">
        <v>482175</v>
      </c>
      <c r="L1351">
        <v>7609913.0999999996</v>
      </c>
      <c r="M1351">
        <v>78</v>
      </c>
      <c r="N1351">
        <v>-696.42</v>
      </c>
      <c r="O1351" s="7">
        <v>-0.2301</v>
      </c>
      <c r="P1351" s="7">
        <v>0.2271</v>
      </c>
      <c r="Q1351" t="s">
        <v>31</v>
      </c>
    </row>
    <row r="1352" spans="1:17">
      <c r="A1352" t="s">
        <v>364</v>
      </c>
      <c r="B1352" t="s">
        <v>30</v>
      </c>
      <c r="C1352" s="6">
        <v>43948.388877314814</v>
      </c>
      <c r="D1352">
        <v>502.85</v>
      </c>
      <c r="E1352" s="6">
        <v>43950.388877314814</v>
      </c>
      <c r="F1352">
        <v>87.15</v>
      </c>
      <c r="G1352" s="7">
        <v>-0.82669999999999999</v>
      </c>
      <c r="H1352">
        <v>368820</v>
      </c>
      <c r="I1352" s="7">
        <v>0.81499999999999995</v>
      </c>
      <c r="J1352">
        <v>900</v>
      </c>
      <c r="K1352">
        <v>452565</v>
      </c>
      <c r="L1352">
        <v>7978733.0999999996</v>
      </c>
      <c r="M1352">
        <v>155</v>
      </c>
      <c r="N1352">
        <v>2379.48</v>
      </c>
      <c r="O1352" s="7">
        <v>-0.17480000000000001</v>
      </c>
      <c r="P1352" s="7">
        <v>0.85089999999999999</v>
      </c>
      <c r="Q1352" t="s">
        <v>31</v>
      </c>
    </row>
    <row r="1353" spans="1:17">
      <c r="A1353" t="s">
        <v>96</v>
      </c>
      <c r="B1353" t="s">
        <v>30</v>
      </c>
      <c r="C1353" s="6">
        <v>43950.388877314814</v>
      </c>
      <c r="D1353">
        <v>239.8</v>
      </c>
      <c r="E1353" s="6">
        <v>43950.402766203704</v>
      </c>
      <c r="F1353">
        <v>317.95</v>
      </c>
      <c r="G1353" s="7">
        <v>0.32590000000000002</v>
      </c>
      <c r="H1353">
        <v>-75354.75</v>
      </c>
      <c r="I1353" s="7">
        <v>-0.34920000000000001</v>
      </c>
      <c r="J1353">
        <v>900</v>
      </c>
      <c r="K1353">
        <v>215820</v>
      </c>
      <c r="L1353">
        <v>7903378.3499999996</v>
      </c>
      <c r="M1353">
        <v>5</v>
      </c>
      <c r="N1353">
        <v>-15070.95</v>
      </c>
      <c r="O1353" s="7">
        <v>-0.41239999999999999</v>
      </c>
      <c r="P1353" s="7">
        <v>0.2681</v>
      </c>
      <c r="Q1353" t="s">
        <v>31</v>
      </c>
    </row>
    <row r="1354" spans="1:17">
      <c r="A1354" t="s">
        <v>99</v>
      </c>
      <c r="B1354" t="s">
        <v>30</v>
      </c>
      <c r="C1354" s="6">
        <v>43950.465266203704</v>
      </c>
      <c r="D1354">
        <v>283.89999999999998</v>
      </c>
      <c r="E1354" s="6">
        <v>43951.607627314814</v>
      </c>
      <c r="F1354">
        <v>0.95</v>
      </c>
      <c r="G1354" s="7">
        <v>-0.99670000000000003</v>
      </c>
      <c r="H1354">
        <v>252091.35</v>
      </c>
      <c r="I1354" s="7">
        <v>0.98660000000000003</v>
      </c>
      <c r="J1354">
        <v>900</v>
      </c>
      <c r="K1354">
        <v>255510</v>
      </c>
      <c r="L1354">
        <v>8155469.7000000002</v>
      </c>
      <c r="M1354">
        <v>119</v>
      </c>
      <c r="N1354">
        <v>2118.41</v>
      </c>
      <c r="O1354" s="7">
        <v>-6.5199999999999994E-2</v>
      </c>
      <c r="P1354" s="7">
        <v>0.99719999999999998</v>
      </c>
      <c r="Q1354" t="s">
        <v>31</v>
      </c>
    </row>
    <row r="1355" spans="1:17">
      <c r="A1355" t="s">
        <v>626</v>
      </c>
      <c r="B1355" t="s">
        <v>30</v>
      </c>
      <c r="C1355" s="6">
        <v>43951.607627314814</v>
      </c>
      <c r="D1355">
        <v>485</v>
      </c>
      <c r="E1355" s="6">
        <v>43955.388877314814</v>
      </c>
      <c r="F1355">
        <v>125.6</v>
      </c>
      <c r="G1355" s="7">
        <v>-0.74099999999999999</v>
      </c>
      <c r="H1355">
        <v>291467.55</v>
      </c>
      <c r="I1355" s="7">
        <v>0.72840000000000005</v>
      </c>
      <c r="J1355">
        <v>825</v>
      </c>
      <c r="K1355">
        <v>400125</v>
      </c>
      <c r="L1355">
        <v>8446937.25</v>
      </c>
      <c r="M1355">
        <v>15</v>
      </c>
      <c r="N1355">
        <v>19431.169999999998</v>
      </c>
      <c r="O1355" s="7">
        <v>-2.8899999999999999E-2</v>
      </c>
      <c r="P1355" s="7">
        <v>0.74099999999999999</v>
      </c>
      <c r="Q1355" t="s">
        <v>31</v>
      </c>
    </row>
    <row r="1356" spans="1:17">
      <c r="A1356" t="s">
        <v>89</v>
      </c>
      <c r="B1356" t="s">
        <v>30</v>
      </c>
      <c r="C1356" s="6">
        <v>43955.388877314814</v>
      </c>
      <c r="D1356">
        <v>590</v>
      </c>
      <c r="E1356" s="6">
        <v>43957.437488425923</v>
      </c>
      <c r="F1356">
        <v>175.8</v>
      </c>
      <c r="G1356" s="7">
        <v>-0.70199999999999996</v>
      </c>
      <c r="H1356">
        <v>365887.8</v>
      </c>
      <c r="I1356" s="7">
        <v>0.68910000000000005</v>
      </c>
      <c r="J1356">
        <v>900</v>
      </c>
      <c r="K1356">
        <v>531000</v>
      </c>
      <c r="L1356">
        <v>8812825.0500000007</v>
      </c>
      <c r="M1356">
        <v>169</v>
      </c>
      <c r="N1356">
        <v>2165.02</v>
      </c>
      <c r="O1356" s="7">
        <v>-0.20430000000000001</v>
      </c>
      <c r="P1356" s="7">
        <v>0.94569999999999999</v>
      </c>
      <c r="Q1356" t="s">
        <v>31</v>
      </c>
    </row>
    <row r="1357" spans="1:17">
      <c r="A1357" t="s">
        <v>87</v>
      </c>
      <c r="B1357" t="s">
        <v>30</v>
      </c>
      <c r="C1357" s="6">
        <v>43957.437488425923</v>
      </c>
      <c r="D1357">
        <v>378.75</v>
      </c>
      <c r="E1357" s="6">
        <v>43957.61109953704</v>
      </c>
      <c r="F1357">
        <v>514.5</v>
      </c>
      <c r="G1357" s="7">
        <v>0.3584</v>
      </c>
      <c r="H1357">
        <v>-141065.44</v>
      </c>
      <c r="I1357" s="7">
        <v>-0.38200000000000001</v>
      </c>
      <c r="J1357">
        <v>975</v>
      </c>
      <c r="K1357">
        <v>369281.25</v>
      </c>
      <c r="L1357">
        <v>8671759.6199999992</v>
      </c>
      <c r="M1357">
        <v>51</v>
      </c>
      <c r="N1357">
        <v>-2765.99</v>
      </c>
      <c r="O1357" s="7">
        <v>-0.44529999999999997</v>
      </c>
      <c r="P1357" s="7">
        <v>0.24210000000000001</v>
      </c>
      <c r="Q1357" t="s">
        <v>31</v>
      </c>
    </row>
    <row r="1358" spans="1:17">
      <c r="A1358" t="s">
        <v>62</v>
      </c>
      <c r="B1358" t="s">
        <v>30</v>
      </c>
      <c r="C1358" s="6">
        <v>43957.61109953704</v>
      </c>
      <c r="D1358">
        <v>282</v>
      </c>
      <c r="E1358" s="6">
        <v>43957.64234953704</v>
      </c>
      <c r="F1358">
        <v>450.4</v>
      </c>
      <c r="G1358" s="7">
        <v>0.59719999999999995</v>
      </c>
      <c r="H1358">
        <v>-171330.9</v>
      </c>
      <c r="I1358" s="7">
        <v>-0.62309999999999999</v>
      </c>
      <c r="J1358">
        <v>975</v>
      </c>
      <c r="K1358">
        <v>274950</v>
      </c>
      <c r="L1358">
        <v>8500428.7200000007</v>
      </c>
      <c r="M1358">
        <v>10</v>
      </c>
      <c r="N1358">
        <v>-17133.09</v>
      </c>
      <c r="O1358" s="7">
        <v>-0.67500000000000004</v>
      </c>
      <c r="P1358" s="7">
        <v>0.1135</v>
      </c>
      <c r="Q1358" t="s">
        <v>31</v>
      </c>
    </row>
    <row r="1359" spans="1:17">
      <c r="A1359" t="s">
        <v>87</v>
      </c>
      <c r="B1359" t="s">
        <v>30</v>
      </c>
      <c r="C1359" s="6">
        <v>43957.64234953704</v>
      </c>
      <c r="D1359">
        <v>291</v>
      </c>
      <c r="E1359" s="6">
        <v>43958.388877314814</v>
      </c>
      <c r="F1359">
        <v>418.5</v>
      </c>
      <c r="G1359" s="7">
        <v>0.43809999999999999</v>
      </c>
      <c r="H1359">
        <v>-131230.13</v>
      </c>
      <c r="I1359" s="7">
        <v>-0.46250000000000002</v>
      </c>
      <c r="J1359">
        <v>975</v>
      </c>
      <c r="K1359">
        <v>283725</v>
      </c>
      <c r="L1359">
        <v>8369198.5899999999</v>
      </c>
      <c r="M1359">
        <v>5</v>
      </c>
      <c r="N1359">
        <v>-26246.03</v>
      </c>
      <c r="O1359" s="7">
        <v>-0.5464</v>
      </c>
      <c r="P1359" s="7">
        <v>0.11</v>
      </c>
      <c r="Q1359" t="s">
        <v>31</v>
      </c>
    </row>
    <row r="1360" spans="1:17">
      <c r="A1360" t="s">
        <v>603</v>
      </c>
      <c r="B1360" t="s">
        <v>30</v>
      </c>
      <c r="C1360" s="6">
        <v>43958.388877314814</v>
      </c>
      <c r="D1360">
        <v>636.15</v>
      </c>
      <c r="E1360" s="6">
        <v>43958.413182870368</v>
      </c>
      <c r="F1360">
        <v>771.35</v>
      </c>
      <c r="G1360" s="7">
        <v>0.21249999999999999</v>
      </c>
      <c r="H1360">
        <v>-145543.12</v>
      </c>
      <c r="I1360" s="7">
        <v>-0.23469999999999999</v>
      </c>
      <c r="J1360">
        <v>974.99990000000003</v>
      </c>
      <c r="K1360">
        <v>620246.25</v>
      </c>
      <c r="L1360">
        <v>8223655.4800000004</v>
      </c>
      <c r="M1360">
        <v>8</v>
      </c>
      <c r="N1360">
        <v>-18192.89</v>
      </c>
      <c r="O1360" s="7">
        <v>-0.21249999999999999</v>
      </c>
      <c r="P1360" s="7">
        <v>0.1754</v>
      </c>
      <c r="Q1360" t="s">
        <v>31</v>
      </c>
    </row>
    <row r="1361" spans="1:17">
      <c r="A1361" t="s">
        <v>743</v>
      </c>
      <c r="B1361" t="s">
        <v>30</v>
      </c>
      <c r="C1361" s="6">
        <v>43958.413182870368</v>
      </c>
      <c r="D1361">
        <v>662.5</v>
      </c>
      <c r="E1361" s="6">
        <v>43958.506932870368</v>
      </c>
      <c r="F1361">
        <v>741.65</v>
      </c>
      <c r="G1361" s="7">
        <v>0.1195</v>
      </c>
      <c r="H1361">
        <v>-83872.350000000006</v>
      </c>
      <c r="I1361" s="7">
        <v>-0.14069999999999999</v>
      </c>
      <c r="J1361">
        <v>900</v>
      </c>
      <c r="K1361">
        <v>596250</v>
      </c>
      <c r="L1361">
        <v>8139783.1299999999</v>
      </c>
      <c r="M1361">
        <v>28</v>
      </c>
      <c r="N1361">
        <v>-2995.44</v>
      </c>
      <c r="O1361" s="7">
        <v>-0.20599999999999999</v>
      </c>
      <c r="P1361" s="7">
        <v>5.4699999999999999E-2</v>
      </c>
      <c r="Q1361" t="s">
        <v>31</v>
      </c>
    </row>
    <row r="1362" spans="1:17">
      <c r="A1362" t="s">
        <v>603</v>
      </c>
      <c r="B1362" t="s">
        <v>30</v>
      </c>
      <c r="C1362" s="6">
        <v>43958.506932870368</v>
      </c>
      <c r="D1362">
        <v>604</v>
      </c>
      <c r="E1362" s="6">
        <v>43959.388877314814</v>
      </c>
      <c r="F1362">
        <v>776.05</v>
      </c>
      <c r="G1362" s="7">
        <v>0.28489999999999999</v>
      </c>
      <c r="H1362">
        <v>-167265.45000000001</v>
      </c>
      <c r="I1362" s="7">
        <v>-0.30769999999999997</v>
      </c>
      <c r="J1362">
        <v>900</v>
      </c>
      <c r="K1362">
        <v>543600</v>
      </c>
      <c r="L1362">
        <v>7972517.6799999997</v>
      </c>
      <c r="M1362">
        <v>44</v>
      </c>
      <c r="N1362">
        <v>-3801.49</v>
      </c>
      <c r="O1362" s="7">
        <v>-0.36459999999999998</v>
      </c>
      <c r="P1362" s="7">
        <v>8.1900000000000001E-2</v>
      </c>
      <c r="Q1362" t="s">
        <v>31</v>
      </c>
    </row>
    <row r="1363" spans="1:17">
      <c r="A1363" t="s">
        <v>70</v>
      </c>
      <c r="B1363" t="s">
        <v>30</v>
      </c>
      <c r="C1363" s="6">
        <v>43959.388877314814</v>
      </c>
      <c r="D1363">
        <v>538.04999999999995</v>
      </c>
      <c r="E1363" s="6">
        <v>43959.57984953704</v>
      </c>
      <c r="F1363">
        <v>663</v>
      </c>
      <c r="G1363" s="7">
        <v>0.23219999999999999</v>
      </c>
      <c r="H1363">
        <v>-123264.45</v>
      </c>
      <c r="I1363" s="7">
        <v>-0.2545</v>
      </c>
      <c r="J1363">
        <v>900</v>
      </c>
      <c r="K1363">
        <v>484245</v>
      </c>
      <c r="L1363">
        <v>7849253.2300000004</v>
      </c>
      <c r="M1363">
        <v>56</v>
      </c>
      <c r="N1363">
        <v>-2201.15</v>
      </c>
      <c r="O1363" s="7">
        <v>-0.23219999999999999</v>
      </c>
      <c r="P1363" s="7">
        <v>0.15529999999999999</v>
      </c>
      <c r="Q1363" t="s">
        <v>31</v>
      </c>
    </row>
    <row r="1364" spans="1:17">
      <c r="A1364" t="s">
        <v>75</v>
      </c>
      <c r="B1364" t="s">
        <v>30</v>
      </c>
      <c r="C1364" s="6">
        <v>43959.57984953704</v>
      </c>
      <c r="D1364">
        <v>473.2</v>
      </c>
      <c r="E1364" s="6">
        <v>43963.600682870368</v>
      </c>
      <c r="F1364">
        <v>102.2</v>
      </c>
      <c r="G1364" s="7">
        <v>-0.78400000000000003</v>
      </c>
      <c r="H1364">
        <v>328721.40000000002</v>
      </c>
      <c r="I1364" s="7">
        <v>0.77190000000000003</v>
      </c>
      <c r="J1364">
        <v>900</v>
      </c>
      <c r="K1364">
        <v>425880</v>
      </c>
      <c r="L1364">
        <v>8177974.6299999999</v>
      </c>
      <c r="M1364">
        <v>161</v>
      </c>
      <c r="N1364">
        <v>2041.75</v>
      </c>
      <c r="O1364" s="7">
        <v>-8.43E-2</v>
      </c>
      <c r="P1364" s="7">
        <v>0.91390000000000005</v>
      </c>
      <c r="Q1364" t="s">
        <v>31</v>
      </c>
    </row>
    <row r="1365" spans="1:17">
      <c r="A1365" t="s">
        <v>52</v>
      </c>
      <c r="B1365" t="s">
        <v>30</v>
      </c>
      <c r="C1365" s="6">
        <v>43963.600682870368</v>
      </c>
      <c r="D1365">
        <v>368</v>
      </c>
      <c r="E1365" s="6">
        <v>43965.388877314814</v>
      </c>
      <c r="F1365">
        <v>34.1</v>
      </c>
      <c r="G1365" s="7">
        <v>-0.9073</v>
      </c>
      <c r="H1365">
        <v>321632.03000000003</v>
      </c>
      <c r="I1365" s="7">
        <v>0.89639999999999997</v>
      </c>
      <c r="J1365">
        <v>975</v>
      </c>
      <c r="K1365">
        <v>358800</v>
      </c>
      <c r="L1365">
        <v>8499606.6500000004</v>
      </c>
      <c r="M1365">
        <v>94</v>
      </c>
      <c r="N1365">
        <v>3421.62</v>
      </c>
      <c r="O1365" s="7">
        <v>-6.4100000000000004E-2</v>
      </c>
      <c r="P1365" s="7">
        <v>0.94510000000000005</v>
      </c>
      <c r="Q1365" t="s">
        <v>31</v>
      </c>
    </row>
    <row r="1366" spans="1:17">
      <c r="A1366" t="s">
        <v>614</v>
      </c>
      <c r="B1366" t="s">
        <v>30</v>
      </c>
      <c r="C1366" s="6">
        <v>43965.388877314814</v>
      </c>
      <c r="D1366">
        <v>626.5</v>
      </c>
      <c r="E1366" s="6">
        <v>43966.388877314814</v>
      </c>
      <c r="F1366">
        <v>386.15</v>
      </c>
      <c r="G1366" s="7">
        <v>-0.3836</v>
      </c>
      <c r="H1366">
        <v>224467.91</v>
      </c>
      <c r="I1366" s="7">
        <v>0.36749999999999999</v>
      </c>
      <c r="J1366">
        <v>975</v>
      </c>
      <c r="K1366">
        <v>610837.5</v>
      </c>
      <c r="L1366">
        <v>8724074.5600000005</v>
      </c>
      <c r="M1366">
        <v>78</v>
      </c>
      <c r="N1366">
        <v>2877.79</v>
      </c>
      <c r="O1366" s="7">
        <v>-0.3765</v>
      </c>
      <c r="P1366" s="7">
        <v>0.3836</v>
      </c>
      <c r="Q1366" t="s">
        <v>31</v>
      </c>
    </row>
    <row r="1367" spans="1:17">
      <c r="A1367" t="s">
        <v>51</v>
      </c>
      <c r="B1367" t="s">
        <v>30</v>
      </c>
      <c r="C1367" s="6">
        <v>43966.388877314814</v>
      </c>
      <c r="D1367">
        <v>504.65</v>
      </c>
      <c r="E1367" s="6">
        <v>43970.430543981478</v>
      </c>
      <c r="F1367">
        <v>112.7</v>
      </c>
      <c r="G1367" s="7">
        <v>-0.77669999999999995</v>
      </c>
      <c r="H1367">
        <v>376132.09</v>
      </c>
      <c r="I1367" s="7">
        <v>0.76439999999999997</v>
      </c>
      <c r="J1367">
        <v>975</v>
      </c>
      <c r="K1367">
        <v>492033.75</v>
      </c>
      <c r="L1367">
        <v>9100206.6500000004</v>
      </c>
      <c r="M1367">
        <v>167</v>
      </c>
      <c r="N1367">
        <v>2252.29</v>
      </c>
      <c r="O1367" s="7">
        <v>-0.12570000000000001</v>
      </c>
      <c r="P1367" s="7">
        <v>0.87019999999999997</v>
      </c>
      <c r="Q1367" t="s">
        <v>31</v>
      </c>
    </row>
    <row r="1368" spans="1:17">
      <c r="A1368" t="s">
        <v>36</v>
      </c>
      <c r="B1368" t="s">
        <v>30</v>
      </c>
      <c r="C1368" s="6">
        <v>43970.430543981478</v>
      </c>
      <c r="D1368">
        <v>413.9</v>
      </c>
      <c r="E1368" s="6">
        <v>43970.541655092595</v>
      </c>
      <c r="F1368">
        <v>529.4</v>
      </c>
      <c r="G1368" s="7">
        <v>0.27910000000000001</v>
      </c>
      <c r="H1368">
        <v>-131179.65</v>
      </c>
      <c r="I1368" s="7">
        <v>-0.30180000000000001</v>
      </c>
      <c r="J1368">
        <v>1050</v>
      </c>
      <c r="K1368">
        <v>434595</v>
      </c>
      <c r="L1368">
        <v>8969027</v>
      </c>
      <c r="M1368">
        <v>33</v>
      </c>
      <c r="N1368">
        <v>-3975.14</v>
      </c>
      <c r="O1368" s="7">
        <v>-0.27910000000000001</v>
      </c>
      <c r="P1368" s="7">
        <v>0.2626</v>
      </c>
      <c r="Q1368" t="s">
        <v>31</v>
      </c>
    </row>
    <row r="1369" spans="1:17">
      <c r="A1369" t="s">
        <v>38</v>
      </c>
      <c r="B1369" t="s">
        <v>30</v>
      </c>
      <c r="C1369" s="6">
        <v>43970.552071759259</v>
      </c>
      <c r="D1369">
        <v>342.7</v>
      </c>
      <c r="E1369" s="6">
        <v>43971.590266203704</v>
      </c>
      <c r="F1369">
        <v>204.65</v>
      </c>
      <c r="G1369" s="7">
        <v>-0.40279999999999999</v>
      </c>
      <c r="H1369">
        <v>139205.32</v>
      </c>
      <c r="I1369" s="7">
        <v>0.38690000000000002</v>
      </c>
      <c r="J1369">
        <v>1050</v>
      </c>
      <c r="K1369">
        <v>359835</v>
      </c>
      <c r="L1369">
        <v>9108232.3300000001</v>
      </c>
      <c r="M1369">
        <v>89</v>
      </c>
      <c r="N1369">
        <v>1564.1</v>
      </c>
      <c r="O1369" s="7">
        <v>-7.3999999999999996E-2</v>
      </c>
      <c r="P1369" s="7">
        <v>0.67579999999999996</v>
      </c>
      <c r="Q1369" t="s">
        <v>31</v>
      </c>
    </row>
    <row r="1370" spans="1:17">
      <c r="A1370" t="s">
        <v>32</v>
      </c>
      <c r="B1370" t="s">
        <v>30</v>
      </c>
      <c r="C1370" s="6">
        <v>43971.590266203704</v>
      </c>
      <c r="D1370">
        <v>255.95</v>
      </c>
      <c r="E1370" s="6">
        <v>43972.590266203704</v>
      </c>
      <c r="F1370">
        <v>7.7</v>
      </c>
      <c r="G1370" s="7">
        <v>-0.96989999999999998</v>
      </c>
      <c r="H1370">
        <v>257894.17</v>
      </c>
      <c r="I1370" s="7">
        <v>0.95960000000000001</v>
      </c>
      <c r="J1370">
        <v>1050</v>
      </c>
      <c r="K1370">
        <v>268747.5</v>
      </c>
      <c r="L1370">
        <v>9366126.5</v>
      </c>
      <c r="M1370">
        <v>78</v>
      </c>
      <c r="N1370">
        <v>3306.34</v>
      </c>
      <c r="O1370" s="7">
        <v>-0.22189999999999999</v>
      </c>
      <c r="P1370" s="7">
        <v>0.99509999999999998</v>
      </c>
      <c r="Q1370" t="s">
        <v>31</v>
      </c>
    </row>
    <row r="1371" spans="1:17">
      <c r="A1371" t="s">
        <v>592</v>
      </c>
      <c r="B1371" t="s">
        <v>30</v>
      </c>
      <c r="C1371" s="6">
        <v>43972.590266203704</v>
      </c>
      <c r="D1371">
        <v>388.55</v>
      </c>
      <c r="E1371" s="6">
        <v>43973.388877314814</v>
      </c>
      <c r="F1371">
        <v>292.25</v>
      </c>
      <c r="G1371" s="7">
        <v>-0.24779999999999999</v>
      </c>
      <c r="H1371">
        <v>93966.6</v>
      </c>
      <c r="I1371" s="7">
        <v>0.2303</v>
      </c>
      <c r="J1371">
        <v>1050</v>
      </c>
      <c r="K1371">
        <v>407977.5</v>
      </c>
      <c r="L1371">
        <v>9460093.0999999996</v>
      </c>
      <c r="M1371">
        <v>20</v>
      </c>
      <c r="N1371">
        <v>4698.33</v>
      </c>
      <c r="O1371" s="7">
        <v>-8.9300000000000004E-2</v>
      </c>
      <c r="P1371" s="7">
        <v>0.57379999999999998</v>
      </c>
      <c r="Q1371" t="s">
        <v>31</v>
      </c>
    </row>
    <row r="1372" spans="1:17">
      <c r="A1372" t="s">
        <v>40</v>
      </c>
      <c r="B1372" t="s">
        <v>30</v>
      </c>
      <c r="C1372" s="6">
        <v>43973.388877314814</v>
      </c>
      <c r="D1372">
        <v>410.35</v>
      </c>
      <c r="E1372" s="6">
        <v>43977.388877314814</v>
      </c>
      <c r="F1372">
        <v>305.05</v>
      </c>
      <c r="G1372" s="7">
        <v>-0.25659999999999999</v>
      </c>
      <c r="H1372">
        <v>110414.25</v>
      </c>
      <c r="I1372" s="7">
        <v>0.2392</v>
      </c>
      <c r="J1372">
        <v>1125</v>
      </c>
      <c r="K1372">
        <v>461643.75</v>
      </c>
      <c r="L1372">
        <v>9570507.3499999996</v>
      </c>
      <c r="M1372">
        <v>78</v>
      </c>
      <c r="N1372">
        <v>1415.57</v>
      </c>
      <c r="O1372" s="7">
        <v>-0.54500000000000004</v>
      </c>
      <c r="P1372" s="7">
        <v>0.50080000000000002</v>
      </c>
      <c r="Q1372" t="s">
        <v>31</v>
      </c>
    </row>
    <row r="1373" spans="1:17">
      <c r="A1373" t="s">
        <v>39</v>
      </c>
      <c r="B1373" t="s">
        <v>30</v>
      </c>
      <c r="C1373" s="6">
        <v>43977.388877314814</v>
      </c>
      <c r="D1373">
        <v>341.8</v>
      </c>
      <c r="E1373" s="6">
        <v>43977.565960648149</v>
      </c>
      <c r="F1373">
        <v>414.8</v>
      </c>
      <c r="G1373" s="7">
        <v>0.21360000000000001</v>
      </c>
      <c r="H1373">
        <v>-90636.75</v>
      </c>
      <c r="I1373" s="7">
        <v>-0.23569999999999999</v>
      </c>
      <c r="J1373">
        <v>1125</v>
      </c>
      <c r="K1373">
        <v>384525</v>
      </c>
      <c r="L1373">
        <v>9479870.5999999996</v>
      </c>
      <c r="M1373">
        <v>52</v>
      </c>
      <c r="N1373">
        <v>-1743.01</v>
      </c>
      <c r="O1373" s="7">
        <v>-0.38940000000000002</v>
      </c>
      <c r="P1373" s="7">
        <v>0.22409999999999999</v>
      </c>
      <c r="Q1373" t="s">
        <v>31</v>
      </c>
    </row>
    <row r="1374" spans="1:17">
      <c r="A1374" t="s">
        <v>365</v>
      </c>
      <c r="B1374" t="s">
        <v>30</v>
      </c>
      <c r="C1374" s="6">
        <v>43977.565960648149</v>
      </c>
      <c r="D1374">
        <v>295.35000000000002</v>
      </c>
      <c r="E1374" s="6">
        <v>43978.388877314814</v>
      </c>
      <c r="F1374">
        <v>314.10000000000002</v>
      </c>
      <c r="G1374" s="7">
        <v>6.3500000000000001E-2</v>
      </c>
      <c r="H1374">
        <v>-27950.06</v>
      </c>
      <c r="I1374" s="7">
        <v>-8.4099999999999994E-2</v>
      </c>
      <c r="J1374">
        <v>1125</v>
      </c>
      <c r="K1374">
        <v>332268.75</v>
      </c>
      <c r="L1374">
        <v>9451920.5399999991</v>
      </c>
      <c r="M1374">
        <v>27</v>
      </c>
      <c r="N1374">
        <v>-1035.19</v>
      </c>
      <c r="O1374" s="7">
        <v>-0.23569999999999999</v>
      </c>
      <c r="P1374" s="7">
        <v>0.25109999999999999</v>
      </c>
      <c r="Q1374" t="s">
        <v>31</v>
      </c>
    </row>
    <row r="1375" spans="1:17">
      <c r="A1375" t="s">
        <v>39</v>
      </c>
      <c r="B1375" t="s">
        <v>30</v>
      </c>
      <c r="C1375" s="6">
        <v>43978.388877314814</v>
      </c>
      <c r="D1375">
        <v>249.25</v>
      </c>
      <c r="E1375" s="6">
        <v>43979.645821759259</v>
      </c>
      <c r="F1375">
        <v>0.05</v>
      </c>
      <c r="G1375" s="7">
        <v>-0.99980000000000002</v>
      </c>
      <c r="H1375">
        <v>277545.38</v>
      </c>
      <c r="I1375" s="7">
        <v>0.98980000000000001</v>
      </c>
      <c r="J1375">
        <v>1125</v>
      </c>
      <c r="K1375">
        <v>280406.25</v>
      </c>
      <c r="L1375">
        <v>9729465.9100000001</v>
      </c>
      <c r="M1375">
        <v>152</v>
      </c>
      <c r="N1375">
        <v>1825.96</v>
      </c>
      <c r="O1375" s="7">
        <v>-0.1109</v>
      </c>
      <c r="P1375" s="7">
        <v>0.99980000000000002</v>
      </c>
      <c r="Q1375" t="s">
        <v>31</v>
      </c>
    </row>
    <row r="1376" spans="1:17">
      <c r="A1376" t="s">
        <v>49</v>
      </c>
      <c r="B1376" t="s">
        <v>30</v>
      </c>
      <c r="C1376" s="6">
        <v>43980.388877314814</v>
      </c>
      <c r="D1376">
        <v>420.2</v>
      </c>
      <c r="E1376" s="6">
        <v>43980.54859953704</v>
      </c>
      <c r="F1376">
        <v>438.8</v>
      </c>
      <c r="G1376" s="7">
        <v>4.4299999999999999E-2</v>
      </c>
      <c r="H1376">
        <v>-28549.5</v>
      </c>
      <c r="I1376" s="7">
        <v>-6.4699999999999994E-2</v>
      </c>
      <c r="J1376">
        <v>1050</v>
      </c>
      <c r="K1376">
        <v>441210</v>
      </c>
      <c r="L1376">
        <v>9700916.4100000001</v>
      </c>
      <c r="M1376">
        <v>47</v>
      </c>
      <c r="N1376">
        <v>-607.44000000000005</v>
      </c>
      <c r="O1376" s="7">
        <v>-0.3427</v>
      </c>
      <c r="P1376" s="7">
        <v>0.30030000000000001</v>
      </c>
      <c r="Q1376" t="s">
        <v>31</v>
      </c>
    </row>
    <row r="1377" spans="1:17">
      <c r="A1377" t="s">
        <v>54</v>
      </c>
      <c r="B1377" t="s">
        <v>30</v>
      </c>
      <c r="C1377" s="6">
        <v>43980.54859953704</v>
      </c>
      <c r="D1377">
        <v>529.85</v>
      </c>
      <c r="E1377" s="6">
        <v>43985.635405092595</v>
      </c>
      <c r="F1377">
        <v>12.65</v>
      </c>
      <c r="G1377" s="7">
        <v>-0.97609999999999997</v>
      </c>
      <c r="H1377">
        <v>537363.75</v>
      </c>
      <c r="I1377" s="7">
        <v>0.96589999999999998</v>
      </c>
      <c r="J1377">
        <v>1050</v>
      </c>
      <c r="K1377">
        <v>556342.5</v>
      </c>
      <c r="L1377">
        <v>10238280.16</v>
      </c>
      <c r="M1377">
        <v>257</v>
      </c>
      <c r="N1377">
        <v>2090.91</v>
      </c>
      <c r="O1377" s="7">
        <v>-0.12479999999999999</v>
      </c>
      <c r="P1377" s="7">
        <v>0.98680000000000001</v>
      </c>
      <c r="Q1377" t="s">
        <v>31</v>
      </c>
    </row>
    <row r="1378" spans="1:17">
      <c r="A1378" t="s">
        <v>92</v>
      </c>
      <c r="B1378" t="s">
        <v>30</v>
      </c>
      <c r="C1378" s="6">
        <v>43985.635405092595</v>
      </c>
      <c r="D1378">
        <v>282</v>
      </c>
      <c r="E1378" s="6">
        <v>43986.416655092595</v>
      </c>
      <c r="F1378">
        <v>163.6</v>
      </c>
      <c r="G1378" s="7">
        <v>-0.4199</v>
      </c>
      <c r="H1378">
        <v>111095.4</v>
      </c>
      <c r="I1378" s="7">
        <v>0.40410000000000001</v>
      </c>
      <c r="J1378">
        <v>975</v>
      </c>
      <c r="K1378">
        <v>274950</v>
      </c>
      <c r="L1378">
        <v>10349375.560000001</v>
      </c>
      <c r="M1378">
        <v>15</v>
      </c>
      <c r="N1378">
        <v>7406.36</v>
      </c>
      <c r="O1378" s="7">
        <v>-0.16839999999999999</v>
      </c>
      <c r="P1378" s="7">
        <v>0.4617</v>
      </c>
      <c r="Q1378" t="s">
        <v>31</v>
      </c>
    </row>
    <row r="1379" spans="1:17">
      <c r="A1379" t="s">
        <v>96</v>
      </c>
      <c r="B1379" t="s">
        <v>30</v>
      </c>
      <c r="C1379" s="6">
        <v>43987.388877314814</v>
      </c>
      <c r="D1379">
        <v>541.04999999999995</v>
      </c>
      <c r="E1379" s="6">
        <v>43987.590266203704</v>
      </c>
      <c r="F1379">
        <v>692.95</v>
      </c>
      <c r="G1379" s="7">
        <v>0.28079999999999999</v>
      </c>
      <c r="H1379">
        <v>-160134</v>
      </c>
      <c r="I1379" s="7">
        <v>-0.30359999999999998</v>
      </c>
      <c r="J1379">
        <v>975</v>
      </c>
      <c r="K1379">
        <v>527523.75</v>
      </c>
      <c r="L1379">
        <v>10189241.560000001</v>
      </c>
      <c r="M1379">
        <v>59</v>
      </c>
      <c r="N1379">
        <v>-2714.14</v>
      </c>
      <c r="O1379" s="7">
        <v>-0.33629999999999999</v>
      </c>
      <c r="P1379" s="7">
        <v>0.10539999999999999</v>
      </c>
      <c r="Q1379" t="s">
        <v>31</v>
      </c>
    </row>
    <row r="1380" spans="1:17">
      <c r="A1380" t="s">
        <v>93</v>
      </c>
      <c r="B1380" t="s">
        <v>30</v>
      </c>
      <c r="C1380" s="6">
        <v>43987.593738425923</v>
      </c>
      <c r="D1380">
        <v>549.70000000000005</v>
      </c>
      <c r="E1380" s="6">
        <v>43990.559016203704</v>
      </c>
      <c r="F1380">
        <v>376.15</v>
      </c>
      <c r="G1380" s="7">
        <v>-0.31569999999999998</v>
      </c>
      <c r="H1380">
        <v>160184.21</v>
      </c>
      <c r="I1380" s="7">
        <v>0.2989</v>
      </c>
      <c r="J1380">
        <v>975</v>
      </c>
      <c r="K1380">
        <v>535957.5</v>
      </c>
      <c r="L1380">
        <v>10349425.779999999</v>
      </c>
      <c r="M1380">
        <v>68</v>
      </c>
      <c r="N1380">
        <v>2355.65</v>
      </c>
      <c r="O1380" s="7">
        <v>-0.15040000000000001</v>
      </c>
      <c r="P1380" s="7">
        <v>0.72070000000000001</v>
      </c>
      <c r="Q1380" t="s">
        <v>31</v>
      </c>
    </row>
    <row r="1381" spans="1:17">
      <c r="A1381" t="s">
        <v>102</v>
      </c>
      <c r="B1381" t="s">
        <v>30</v>
      </c>
      <c r="C1381" s="6">
        <v>43990.559016203704</v>
      </c>
      <c r="D1381">
        <v>467.1</v>
      </c>
      <c r="E1381" s="6">
        <v>43991.427071759259</v>
      </c>
      <c r="F1381">
        <v>541.35</v>
      </c>
      <c r="G1381" s="7">
        <v>0.159</v>
      </c>
      <c r="H1381">
        <v>-82226.14</v>
      </c>
      <c r="I1381" s="7">
        <v>-0.18049999999999999</v>
      </c>
      <c r="J1381">
        <v>975</v>
      </c>
      <c r="K1381">
        <v>455422.5</v>
      </c>
      <c r="L1381">
        <v>10267199.640000001</v>
      </c>
      <c r="M1381">
        <v>40</v>
      </c>
      <c r="N1381">
        <v>-2055.65</v>
      </c>
      <c r="O1381" s="7">
        <v>-0.21260000000000001</v>
      </c>
      <c r="P1381" s="7">
        <v>0.2823</v>
      </c>
      <c r="Q1381" t="s">
        <v>31</v>
      </c>
    </row>
    <row r="1382" spans="1:17">
      <c r="A1382" t="s">
        <v>366</v>
      </c>
      <c r="B1382" t="s">
        <v>30</v>
      </c>
      <c r="C1382" s="6">
        <v>43991.427071759259</v>
      </c>
      <c r="D1382">
        <v>429.15</v>
      </c>
      <c r="E1382" s="6">
        <v>43991.555543981478</v>
      </c>
      <c r="F1382">
        <v>568.4</v>
      </c>
      <c r="G1382" s="7">
        <v>0.32450000000000001</v>
      </c>
      <c r="H1382">
        <v>-145494.85999999999</v>
      </c>
      <c r="I1382" s="7">
        <v>-0.34770000000000001</v>
      </c>
      <c r="J1382">
        <v>975</v>
      </c>
      <c r="K1382">
        <v>418421.25</v>
      </c>
      <c r="L1382">
        <v>10121704.779999999</v>
      </c>
      <c r="M1382">
        <v>38</v>
      </c>
      <c r="N1382">
        <v>-3828.81</v>
      </c>
      <c r="O1382" s="7">
        <v>-0.32450000000000001</v>
      </c>
      <c r="P1382" s="7">
        <v>0.2215</v>
      </c>
      <c r="Q1382" t="s">
        <v>31</v>
      </c>
    </row>
    <row r="1383" spans="1:17">
      <c r="A1383" t="s">
        <v>101</v>
      </c>
      <c r="B1383" t="s">
        <v>30</v>
      </c>
      <c r="C1383" s="6">
        <v>43991.555543981478</v>
      </c>
      <c r="D1383">
        <v>414</v>
      </c>
      <c r="E1383" s="6">
        <v>43992.541655092595</v>
      </c>
      <c r="F1383">
        <v>259.8</v>
      </c>
      <c r="G1383" s="7">
        <v>-0.3725</v>
      </c>
      <c r="H1383">
        <v>143775.45000000001</v>
      </c>
      <c r="I1383" s="7">
        <v>0.35620000000000002</v>
      </c>
      <c r="J1383">
        <v>975</v>
      </c>
      <c r="K1383">
        <v>403650</v>
      </c>
      <c r="L1383">
        <v>10265480.23</v>
      </c>
      <c r="M1383">
        <v>74</v>
      </c>
      <c r="N1383">
        <v>1942.91</v>
      </c>
      <c r="O1383" s="7">
        <v>-0.18360000000000001</v>
      </c>
      <c r="P1383" s="7">
        <v>0.6331</v>
      </c>
      <c r="Q1383" t="s">
        <v>31</v>
      </c>
    </row>
    <row r="1384" spans="1:17">
      <c r="A1384" t="s">
        <v>90</v>
      </c>
      <c r="B1384" t="s">
        <v>30</v>
      </c>
      <c r="C1384" s="6">
        <v>43992.541655092595</v>
      </c>
      <c r="D1384">
        <v>307.7</v>
      </c>
      <c r="E1384" s="6">
        <v>43992.614571759259</v>
      </c>
      <c r="F1384">
        <v>415</v>
      </c>
      <c r="G1384" s="7">
        <v>0.34870000000000001</v>
      </c>
      <c r="H1384">
        <v>-111663.82</v>
      </c>
      <c r="I1384" s="7">
        <v>-0.37219999999999998</v>
      </c>
      <c r="J1384">
        <v>974.99990000000003</v>
      </c>
      <c r="K1384">
        <v>300007.5</v>
      </c>
      <c r="L1384">
        <v>10153816.41</v>
      </c>
      <c r="M1384">
        <v>22</v>
      </c>
      <c r="N1384">
        <v>-5075.63</v>
      </c>
      <c r="O1384" s="7">
        <v>-0.44309999999999999</v>
      </c>
      <c r="P1384" s="7">
        <v>7.7299999999999994E-2</v>
      </c>
      <c r="Q1384" t="s">
        <v>31</v>
      </c>
    </row>
    <row r="1385" spans="1:17">
      <c r="A1385" t="s">
        <v>94</v>
      </c>
      <c r="B1385" t="s">
        <v>30</v>
      </c>
      <c r="C1385" s="6">
        <v>43992.614571759259</v>
      </c>
      <c r="D1385">
        <v>239.45</v>
      </c>
      <c r="E1385" s="6">
        <v>43992.635405092595</v>
      </c>
      <c r="F1385">
        <v>529</v>
      </c>
      <c r="G1385" s="7">
        <v>1.2092000000000001</v>
      </c>
      <c r="H1385">
        <v>-289803.64</v>
      </c>
      <c r="I1385" s="7">
        <v>-1.2413000000000001</v>
      </c>
      <c r="J1385">
        <v>975</v>
      </c>
      <c r="K1385">
        <v>233463.75</v>
      </c>
      <c r="L1385">
        <v>9864012.7699999996</v>
      </c>
      <c r="M1385">
        <v>7</v>
      </c>
      <c r="N1385">
        <v>-41400.519999999997</v>
      </c>
      <c r="O1385" s="7">
        <v>-1.2092000000000001</v>
      </c>
      <c r="P1385" s="7">
        <v>6.8099999999999994E-2</v>
      </c>
      <c r="Q1385" t="s">
        <v>31</v>
      </c>
    </row>
    <row r="1386" spans="1:17">
      <c r="A1386" t="s">
        <v>103</v>
      </c>
      <c r="B1386" t="s">
        <v>30</v>
      </c>
      <c r="C1386" s="6">
        <v>43992.635405092595</v>
      </c>
      <c r="D1386">
        <v>293.25</v>
      </c>
      <c r="E1386" s="6">
        <v>43993.465266203704</v>
      </c>
      <c r="F1386">
        <v>396.2</v>
      </c>
      <c r="G1386" s="7">
        <v>0.35110000000000002</v>
      </c>
      <c r="H1386">
        <v>-107098.39</v>
      </c>
      <c r="I1386" s="7">
        <v>-0.37459999999999999</v>
      </c>
      <c r="J1386">
        <v>975</v>
      </c>
      <c r="K1386">
        <v>285918.75</v>
      </c>
      <c r="L1386">
        <v>9756914.3800000008</v>
      </c>
      <c r="M1386">
        <v>29</v>
      </c>
      <c r="N1386">
        <v>-3693.05</v>
      </c>
      <c r="O1386" s="7">
        <v>-0.47589999999999999</v>
      </c>
      <c r="P1386" s="7">
        <v>0.34560000000000002</v>
      </c>
      <c r="Q1386" t="s">
        <v>31</v>
      </c>
    </row>
    <row r="1387" spans="1:17">
      <c r="A1387" t="s">
        <v>620</v>
      </c>
      <c r="B1387" t="s">
        <v>30</v>
      </c>
      <c r="C1387" s="6">
        <v>43993.465266203704</v>
      </c>
      <c r="D1387">
        <v>619.04999999999995</v>
      </c>
      <c r="E1387" s="6">
        <v>43994.388877314814</v>
      </c>
      <c r="F1387">
        <v>235.9</v>
      </c>
      <c r="G1387" s="7">
        <v>-0.61890000000000001</v>
      </c>
      <c r="H1387">
        <v>365235.49</v>
      </c>
      <c r="I1387" s="7">
        <v>0.60509999999999997</v>
      </c>
      <c r="J1387">
        <v>975</v>
      </c>
      <c r="K1387">
        <v>603573.75</v>
      </c>
      <c r="L1387">
        <v>10122149.869999999</v>
      </c>
      <c r="M1387">
        <v>56</v>
      </c>
      <c r="N1387">
        <v>6522.06</v>
      </c>
      <c r="O1387" s="7">
        <v>-8.4099999999999994E-2</v>
      </c>
      <c r="P1387" s="7">
        <v>0.6764</v>
      </c>
      <c r="Q1387" t="s">
        <v>31</v>
      </c>
    </row>
    <row r="1388" spans="1:17">
      <c r="A1388" t="s">
        <v>363</v>
      </c>
      <c r="B1388" t="s">
        <v>30</v>
      </c>
      <c r="C1388" s="6">
        <v>43994.388877314814</v>
      </c>
      <c r="D1388">
        <v>696.05</v>
      </c>
      <c r="E1388" s="6">
        <v>43994.57984953704</v>
      </c>
      <c r="F1388">
        <v>935.9</v>
      </c>
      <c r="G1388" s="7">
        <v>0.34460000000000002</v>
      </c>
      <c r="H1388">
        <v>-249765.26</v>
      </c>
      <c r="I1388" s="7">
        <v>-0.36799999999999999</v>
      </c>
      <c r="J1388">
        <v>975</v>
      </c>
      <c r="K1388">
        <v>678648.75</v>
      </c>
      <c r="L1388">
        <v>9872384.6099999994</v>
      </c>
      <c r="M1388">
        <v>56</v>
      </c>
      <c r="N1388">
        <v>-4460.09</v>
      </c>
      <c r="O1388" s="7">
        <v>-0.50849999999999995</v>
      </c>
      <c r="P1388" s="7">
        <v>0.43059999999999998</v>
      </c>
      <c r="Q1388" t="s">
        <v>31</v>
      </c>
    </row>
    <row r="1389" spans="1:17">
      <c r="A1389" t="s">
        <v>68</v>
      </c>
      <c r="B1389" t="s">
        <v>30</v>
      </c>
      <c r="C1389" s="6">
        <v>43994.57984953704</v>
      </c>
      <c r="D1389">
        <v>643</v>
      </c>
      <c r="E1389" s="6">
        <v>43997.440960648149</v>
      </c>
      <c r="F1389">
        <v>718.1</v>
      </c>
      <c r="G1389" s="7">
        <v>0.1168</v>
      </c>
      <c r="H1389">
        <v>-86493.23</v>
      </c>
      <c r="I1389" s="7">
        <v>-0.13800000000000001</v>
      </c>
      <c r="J1389">
        <v>975</v>
      </c>
      <c r="K1389">
        <v>626925</v>
      </c>
      <c r="L1389">
        <v>9785891.3800000008</v>
      </c>
      <c r="M1389">
        <v>38</v>
      </c>
      <c r="N1389">
        <v>-2276.14</v>
      </c>
      <c r="O1389" s="7">
        <v>-0.1168</v>
      </c>
      <c r="P1389" s="7">
        <v>0.38619999999999999</v>
      </c>
      <c r="Q1389" t="s">
        <v>31</v>
      </c>
    </row>
    <row r="1390" spans="1:17">
      <c r="A1390" t="s">
        <v>72</v>
      </c>
      <c r="B1390" t="s">
        <v>30</v>
      </c>
      <c r="C1390" s="6">
        <v>43997.440960648149</v>
      </c>
      <c r="D1390">
        <v>468.6</v>
      </c>
      <c r="E1390" s="6">
        <v>43998.388877314814</v>
      </c>
      <c r="F1390">
        <v>768.15</v>
      </c>
      <c r="G1390" s="7">
        <v>0.63919999999999999</v>
      </c>
      <c r="H1390">
        <v>-304119.56</v>
      </c>
      <c r="I1390" s="7">
        <v>-0.66559999999999997</v>
      </c>
      <c r="J1390">
        <v>975</v>
      </c>
      <c r="K1390">
        <v>456885</v>
      </c>
      <c r="L1390">
        <v>9481771.8200000003</v>
      </c>
      <c r="M1390">
        <v>63</v>
      </c>
      <c r="N1390">
        <v>-4827.29</v>
      </c>
      <c r="O1390" s="7">
        <v>-0.63919999999999999</v>
      </c>
      <c r="P1390" s="7">
        <v>0.2218</v>
      </c>
      <c r="Q1390" t="s">
        <v>31</v>
      </c>
    </row>
    <row r="1391" spans="1:17">
      <c r="A1391" t="s">
        <v>91</v>
      </c>
      <c r="B1391" t="s">
        <v>30</v>
      </c>
      <c r="C1391" s="6">
        <v>43998.388877314814</v>
      </c>
      <c r="D1391">
        <v>399</v>
      </c>
      <c r="E1391" s="6">
        <v>43998.527766203704</v>
      </c>
      <c r="F1391">
        <v>676.65</v>
      </c>
      <c r="G1391" s="7">
        <v>0.69589999999999996</v>
      </c>
      <c r="H1391">
        <v>-281196.34000000003</v>
      </c>
      <c r="I1391" s="7">
        <v>-0.7228</v>
      </c>
      <c r="J1391">
        <v>975</v>
      </c>
      <c r="K1391">
        <v>389025</v>
      </c>
      <c r="L1391">
        <v>9200575.4800000004</v>
      </c>
      <c r="M1391">
        <v>41</v>
      </c>
      <c r="N1391">
        <v>-6858.45</v>
      </c>
      <c r="O1391" s="7">
        <v>-0.72519999999999996</v>
      </c>
      <c r="P1391" s="7">
        <v>3.8100000000000002E-2</v>
      </c>
      <c r="Q1391" t="s">
        <v>31</v>
      </c>
    </row>
    <row r="1392" spans="1:17">
      <c r="A1392" t="s">
        <v>89</v>
      </c>
      <c r="B1392" t="s">
        <v>30</v>
      </c>
      <c r="C1392" s="6">
        <v>43998.527766203704</v>
      </c>
      <c r="D1392">
        <v>346</v>
      </c>
      <c r="E1392" s="6">
        <v>43998.624988425923</v>
      </c>
      <c r="F1392">
        <v>394.45</v>
      </c>
      <c r="G1392" s="7">
        <v>0.14000000000000001</v>
      </c>
      <c r="H1392">
        <v>-54458.14</v>
      </c>
      <c r="I1392" s="7">
        <v>-0.16139999999999999</v>
      </c>
      <c r="J1392">
        <v>975</v>
      </c>
      <c r="K1392">
        <v>337350</v>
      </c>
      <c r="L1392">
        <v>9146117.3499999996</v>
      </c>
      <c r="M1392">
        <v>29</v>
      </c>
      <c r="N1392">
        <v>-1877.87</v>
      </c>
      <c r="O1392" s="7">
        <v>-0.21260000000000001</v>
      </c>
      <c r="P1392" s="7">
        <v>0.42380000000000001</v>
      </c>
      <c r="Q1392" t="s">
        <v>31</v>
      </c>
    </row>
    <row r="1393" spans="1:17">
      <c r="A1393" t="s">
        <v>68</v>
      </c>
      <c r="B1393" t="s">
        <v>30</v>
      </c>
      <c r="C1393" s="6">
        <v>43998.624988425923</v>
      </c>
      <c r="D1393">
        <v>424.45</v>
      </c>
      <c r="E1393" s="6">
        <v>43999.621516203704</v>
      </c>
      <c r="F1393">
        <v>359.75</v>
      </c>
      <c r="G1393" s="7">
        <v>-0.15240000000000001</v>
      </c>
      <c r="H1393">
        <v>55436.55</v>
      </c>
      <c r="I1393" s="7">
        <v>0.13400000000000001</v>
      </c>
      <c r="J1393">
        <v>975</v>
      </c>
      <c r="K1393">
        <v>413838.75</v>
      </c>
      <c r="L1393">
        <v>9201553.9000000004</v>
      </c>
      <c r="M1393">
        <v>77</v>
      </c>
      <c r="N1393">
        <v>719.96</v>
      </c>
      <c r="O1393" s="7">
        <v>-0.52900000000000003</v>
      </c>
      <c r="P1393" s="7">
        <v>0.59440000000000004</v>
      </c>
      <c r="Q1393" t="s">
        <v>31</v>
      </c>
    </row>
    <row r="1394" spans="1:17">
      <c r="A1394" t="s">
        <v>89</v>
      </c>
      <c r="B1394" t="s">
        <v>30</v>
      </c>
      <c r="C1394" s="6">
        <v>43999.621516203704</v>
      </c>
      <c r="D1394">
        <v>233.25</v>
      </c>
      <c r="E1394" s="6">
        <v>44000.503460648149</v>
      </c>
      <c r="F1394">
        <v>185.25</v>
      </c>
      <c r="G1394" s="7">
        <v>-0.20580000000000001</v>
      </c>
      <c r="H1394">
        <v>42719.63</v>
      </c>
      <c r="I1394" s="7">
        <v>0.18779999999999999</v>
      </c>
      <c r="J1394">
        <v>975</v>
      </c>
      <c r="K1394">
        <v>227418.75</v>
      </c>
      <c r="L1394">
        <v>9244273.5199999996</v>
      </c>
      <c r="M1394">
        <v>44</v>
      </c>
      <c r="N1394">
        <v>970.9</v>
      </c>
      <c r="O1394" s="7">
        <v>-0.2324</v>
      </c>
      <c r="P1394" s="7">
        <v>0.64419999999999999</v>
      </c>
      <c r="Q1394" t="s">
        <v>31</v>
      </c>
    </row>
    <row r="1395" spans="1:17">
      <c r="A1395" t="s">
        <v>744</v>
      </c>
      <c r="B1395" t="s">
        <v>30</v>
      </c>
      <c r="C1395" s="6">
        <v>44000.503460648149</v>
      </c>
      <c r="D1395">
        <v>548</v>
      </c>
      <c r="E1395" s="6">
        <v>44001.388877314814</v>
      </c>
      <c r="F1395">
        <v>252.3</v>
      </c>
      <c r="G1395" s="7">
        <v>-0.53959999999999997</v>
      </c>
      <c r="H1395">
        <v>280504.58</v>
      </c>
      <c r="I1395" s="7">
        <v>0.52500000000000002</v>
      </c>
      <c r="J1395">
        <v>975</v>
      </c>
      <c r="K1395">
        <v>534300</v>
      </c>
      <c r="L1395">
        <v>9524778.0999999996</v>
      </c>
      <c r="M1395">
        <v>45</v>
      </c>
      <c r="N1395">
        <v>6233.44</v>
      </c>
      <c r="O1395" s="7">
        <v>-4.7699999999999999E-2</v>
      </c>
      <c r="P1395" s="7">
        <v>0.53959999999999997</v>
      </c>
      <c r="Q1395" t="s">
        <v>31</v>
      </c>
    </row>
    <row r="1396" spans="1:17">
      <c r="A1396" t="s">
        <v>103</v>
      </c>
      <c r="B1396" t="s">
        <v>30</v>
      </c>
      <c r="C1396" s="6">
        <v>44001.388877314814</v>
      </c>
      <c r="D1396">
        <v>606</v>
      </c>
      <c r="E1396" s="6">
        <v>44004.631932870368</v>
      </c>
      <c r="F1396">
        <v>247.35</v>
      </c>
      <c r="G1396" s="7">
        <v>-0.59179999999999999</v>
      </c>
      <c r="H1396">
        <v>315104.84999999998</v>
      </c>
      <c r="I1396" s="7">
        <v>0.57769999999999999</v>
      </c>
      <c r="J1396">
        <v>900</v>
      </c>
      <c r="K1396">
        <v>545400</v>
      </c>
      <c r="L1396">
        <v>9839882.9499999993</v>
      </c>
      <c r="M1396">
        <v>148</v>
      </c>
      <c r="N1396">
        <v>2129.09</v>
      </c>
      <c r="O1396" s="7">
        <v>-0.21859999999999999</v>
      </c>
      <c r="P1396" s="7">
        <v>0.76419999999999999</v>
      </c>
      <c r="Q1396" t="s">
        <v>31</v>
      </c>
    </row>
    <row r="1397" spans="1:17">
      <c r="A1397" t="s">
        <v>109</v>
      </c>
      <c r="B1397" t="s">
        <v>30</v>
      </c>
      <c r="C1397" s="6">
        <v>44004.631932870368</v>
      </c>
      <c r="D1397">
        <v>393.35</v>
      </c>
      <c r="E1397" s="6">
        <v>44005.496516203704</v>
      </c>
      <c r="F1397">
        <v>500.65</v>
      </c>
      <c r="G1397" s="7">
        <v>0.27279999999999999</v>
      </c>
      <c r="H1397">
        <v>-104616</v>
      </c>
      <c r="I1397" s="7">
        <v>-0.29549999999999998</v>
      </c>
      <c r="J1397">
        <v>900</v>
      </c>
      <c r="K1397">
        <v>354015</v>
      </c>
      <c r="L1397">
        <v>9735266.9499999993</v>
      </c>
      <c r="M1397">
        <v>39</v>
      </c>
      <c r="N1397">
        <v>-2682.46</v>
      </c>
      <c r="O1397" s="7">
        <v>-0.35870000000000002</v>
      </c>
      <c r="P1397" s="7">
        <v>8.1000000000000003E-2</v>
      </c>
      <c r="Q1397" t="s">
        <v>31</v>
      </c>
    </row>
    <row r="1398" spans="1:17">
      <c r="A1398" t="s">
        <v>367</v>
      </c>
      <c r="B1398" t="s">
        <v>30</v>
      </c>
      <c r="C1398" s="6">
        <v>44005.545127314814</v>
      </c>
      <c r="D1398">
        <v>395.25</v>
      </c>
      <c r="E1398" s="6">
        <v>44006.482627314814</v>
      </c>
      <c r="F1398">
        <v>333.7</v>
      </c>
      <c r="G1398" s="7">
        <v>-0.15570000000000001</v>
      </c>
      <c r="H1398">
        <v>48834.45</v>
      </c>
      <c r="I1398" s="7">
        <v>0.13730000000000001</v>
      </c>
      <c r="J1398">
        <v>900</v>
      </c>
      <c r="K1398">
        <v>355725</v>
      </c>
      <c r="L1398">
        <v>9784101.4000000004</v>
      </c>
      <c r="M1398">
        <v>60</v>
      </c>
      <c r="N1398">
        <v>813.91</v>
      </c>
      <c r="O1398" s="7">
        <v>-0.13039999999999999</v>
      </c>
      <c r="P1398" s="7">
        <v>0.62949999999999995</v>
      </c>
      <c r="Q1398" t="s">
        <v>31</v>
      </c>
    </row>
    <row r="1399" spans="1:17">
      <c r="A1399" t="s">
        <v>358</v>
      </c>
      <c r="B1399" t="s">
        <v>30</v>
      </c>
      <c r="C1399" s="6">
        <v>44006.482627314814</v>
      </c>
      <c r="D1399">
        <v>296.25</v>
      </c>
      <c r="E1399" s="6">
        <v>44007.569432870368</v>
      </c>
      <c r="F1399">
        <v>13.9</v>
      </c>
      <c r="G1399" s="7">
        <v>-0.95309999999999995</v>
      </c>
      <c r="H1399">
        <v>251323.65</v>
      </c>
      <c r="I1399" s="7">
        <v>0.94259999999999999</v>
      </c>
      <c r="J1399">
        <v>900</v>
      </c>
      <c r="K1399">
        <v>266625</v>
      </c>
      <c r="L1399">
        <v>10035425.050000001</v>
      </c>
      <c r="M1399">
        <v>103</v>
      </c>
      <c r="N1399">
        <v>2440.04</v>
      </c>
      <c r="O1399" s="7">
        <v>-0.6532</v>
      </c>
      <c r="P1399" s="7">
        <v>0.98850000000000005</v>
      </c>
      <c r="Q1399" t="s">
        <v>31</v>
      </c>
    </row>
    <row r="1400" spans="1:17">
      <c r="A1400" t="s">
        <v>745</v>
      </c>
      <c r="B1400" t="s">
        <v>30</v>
      </c>
      <c r="C1400" s="6">
        <v>44007.569432870368</v>
      </c>
      <c r="D1400">
        <v>609.20000000000005</v>
      </c>
      <c r="E1400" s="6">
        <v>44008.388877314814</v>
      </c>
      <c r="F1400">
        <v>483.4</v>
      </c>
      <c r="G1400" s="7">
        <v>-0.20649999999999999</v>
      </c>
      <c r="H1400">
        <v>103386.6</v>
      </c>
      <c r="I1400" s="7">
        <v>0.18859999999999999</v>
      </c>
      <c r="J1400">
        <v>900</v>
      </c>
      <c r="K1400">
        <v>548280</v>
      </c>
      <c r="L1400">
        <v>10138811.65</v>
      </c>
      <c r="M1400">
        <v>26</v>
      </c>
      <c r="N1400">
        <v>3976.41</v>
      </c>
      <c r="O1400" s="7">
        <v>-0.1066</v>
      </c>
      <c r="P1400" s="7">
        <v>0.20649999999999999</v>
      </c>
      <c r="Q1400" t="s">
        <v>31</v>
      </c>
    </row>
    <row r="1401" spans="1:17">
      <c r="A1401" t="s">
        <v>108</v>
      </c>
      <c r="B1401" t="s">
        <v>30</v>
      </c>
      <c r="C1401" s="6">
        <v>44008.388877314814</v>
      </c>
      <c r="D1401">
        <v>620.20000000000005</v>
      </c>
      <c r="E1401" s="6">
        <v>44008.524293981478</v>
      </c>
      <c r="F1401">
        <v>758.2</v>
      </c>
      <c r="G1401" s="7">
        <v>0.2225</v>
      </c>
      <c r="H1401">
        <v>-136605.6</v>
      </c>
      <c r="I1401" s="7">
        <v>-0.2447</v>
      </c>
      <c r="J1401">
        <v>900</v>
      </c>
      <c r="K1401">
        <v>558180</v>
      </c>
      <c r="L1401">
        <v>10002206.050000001</v>
      </c>
      <c r="M1401">
        <v>40</v>
      </c>
      <c r="N1401">
        <v>-3415.14</v>
      </c>
      <c r="O1401" s="7">
        <v>-0.35489999999999999</v>
      </c>
      <c r="P1401" s="7">
        <v>0.2863</v>
      </c>
      <c r="Q1401" t="s">
        <v>31</v>
      </c>
    </row>
    <row r="1402" spans="1:17">
      <c r="A1402" t="s">
        <v>105</v>
      </c>
      <c r="B1402" t="s">
        <v>30</v>
      </c>
      <c r="C1402" s="6">
        <v>44008.524293981478</v>
      </c>
      <c r="D1402">
        <v>511.55</v>
      </c>
      <c r="E1402" s="6">
        <v>44008.638877314814</v>
      </c>
      <c r="F1402">
        <v>533.95000000000005</v>
      </c>
      <c r="G1402" s="7">
        <v>4.3799999999999999E-2</v>
      </c>
      <c r="H1402">
        <v>-29569.5</v>
      </c>
      <c r="I1402" s="7">
        <v>-6.4199999999999993E-2</v>
      </c>
      <c r="J1402">
        <v>900</v>
      </c>
      <c r="K1402">
        <v>460395</v>
      </c>
      <c r="L1402">
        <v>9972636.5500000007</v>
      </c>
      <c r="M1402">
        <v>34</v>
      </c>
      <c r="N1402">
        <v>-869.69</v>
      </c>
      <c r="O1402" s="7">
        <v>-0.1045</v>
      </c>
      <c r="P1402" s="7">
        <v>0.16070000000000001</v>
      </c>
      <c r="Q1402" t="s">
        <v>31</v>
      </c>
    </row>
    <row r="1403" spans="1:17">
      <c r="A1403" t="s">
        <v>107</v>
      </c>
      <c r="B1403" t="s">
        <v>30</v>
      </c>
      <c r="C1403" s="6">
        <v>44008.638877314814</v>
      </c>
      <c r="D1403">
        <v>572.29999999999995</v>
      </c>
      <c r="E1403" s="6">
        <v>44011.388877314814</v>
      </c>
      <c r="F1403">
        <v>761.4</v>
      </c>
      <c r="G1403" s="7">
        <v>0.33040000000000003</v>
      </c>
      <c r="H1403">
        <v>-182193.3</v>
      </c>
      <c r="I1403" s="7">
        <v>-0.35370000000000001</v>
      </c>
      <c r="J1403">
        <v>900</v>
      </c>
      <c r="K1403">
        <v>515070</v>
      </c>
      <c r="L1403">
        <v>9790443.25</v>
      </c>
      <c r="M1403">
        <v>6</v>
      </c>
      <c r="N1403">
        <v>-30365.55</v>
      </c>
      <c r="O1403" s="7">
        <v>-0.33040000000000003</v>
      </c>
      <c r="P1403" s="7">
        <v>9.9500000000000005E-2</v>
      </c>
      <c r="Q1403" t="s">
        <v>31</v>
      </c>
    </row>
    <row r="1404" spans="1:17">
      <c r="A1404" t="s">
        <v>102</v>
      </c>
      <c r="B1404" t="s">
        <v>30</v>
      </c>
      <c r="C1404" s="6">
        <v>44011.388877314814</v>
      </c>
      <c r="D1404">
        <v>468.65</v>
      </c>
      <c r="E1404" s="6">
        <v>44011.618043981478</v>
      </c>
      <c r="F1404">
        <v>415.9</v>
      </c>
      <c r="G1404" s="7">
        <v>-0.11260000000000001</v>
      </c>
      <c r="H1404">
        <v>42806.89</v>
      </c>
      <c r="I1404" s="7">
        <v>9.3700000000000006E-2</v>
      </c>
      <c r="J1404">
        <v>975</v>
      </c>
      <c r="K1404">
        <v>456933.75</v>
      </c>
      <c r="L1404">
        <v>9833250.1300000008</v>
      </c>
      <c r="M1404">
        <v>67</v>
      </c>
      <c r="N1404">
        <v>638.91</v>
      </c>
      <c r="O1404" s="7">
        <v>-0.28670000000000001</v>
      </c>
      <c r="P1404" s="7">
        <v>0.28110000000000002</v>
      </c>
      <c r="Q1404" t="s">
        <v>31</v>
      </c>
    </row>
    <row r="1405" spans="1:17">
      <c r="A1405" t="s">
        <v>368</v>
      </c>
      <c r="B1405" t="s">
        <v>30</v>
      </c>
      <c r="C1405" s="6">
        <v>44011.618043981478</v>
      </c>
      <c r="D1405">
        <v>477.4</v>
      </c>
      <c r="E1405" s="6">
        <v>44012.57984953704</v>
      </c>
      <c r="F1405">
        <v>359.7</v>
      </c>
      <c r="G1405" s="7">
        <v>-0.2465</v>
      </c>
      <c r="H1405">
        <v>98396.1</v>
      </c>
      <c r="I1405" s="7">
        <v>0.22900000000000001</v>
      </c>
      <c r="J1405">
        <v>900</v>
      </c>
      <c r="K1405">
        <v>429660</v>
      </c>
      <c r="L1405">
        <v>9931646.2300000004</v>
      </c>
      <c r="M1405">
        <v>67</v>
      </c>
      <c r="N1405">
        <v>1468.6</v>
      </c>
      <c r="O1405" s="7">
        <v>-8.48E-2</v>
      </c>
      <c r="P1405" s="7">
        <v>0.45540000000000003</v>
      </c>
      <c r="Q1405" t="s">
        <v>31</v>
      </c>
    </row>
    <row r="1406" spans="1:17">
      <c r="A1406" t="s">
        <v>369</v>
      </c>
      <c r="B1406" t="s">
        <v>30</v>
      </c>
      <c r="C1406" s="6">
        <v>44012.57984953704</v>
      </c>
      <c r="D1406">
        <v>364</v>
      </c>
      <c r="E1406" s="6">
        <v>44013.409710648149</v>
      </c>
      <c r="F1406">
        <v>359.35</v>
      </c>
      <c r="G1406" s="7">
        <v>-1.2800000000000001E-2</v>
      </c>
      <c r="H1406">
        <v>-2325.15</v>
      </c>
      <c r="I1406" s="7">
        <v>-7.1000000000000004E-3</v>
      </c>
      <c r="J1406">
        <v>900</v>
      </c>
      <c r="K1406">
        <v>327600</v>
      </c>
      <c r="L1406">
        <v>9929321.0800000001</v>
      </c>
      <c r="M1406">
        <v>29</v>
      </c>
      <c r="N1406">
        <v>-80.180000000000007</v>
      </c>
      <c r="O1406" s="7">
        <v>-7.4700000000000003E-2</v>
      </c>
      <c r="P1406" s="7">
        <v>0.33789999999999998</v>
      </c>
      <c r="Q1406" t="s">
        <v>31</v>
      </c>
    </row>
    <row r="1407" spans="1:17">
      <c r="A1407" t="s">
        <v>104</v>
      </c>
      <c r="B1407" t="s">
        <v>30</v>
      </c>
      <c r="C1407" s="6">
        <v>44013.409710648149</v>
      </c>
      <c r="D1407">
        <v>310</v>
      </c>
      <c r="E1407" s="6">
        <v>44014.61109953704</v>
      </c>
      <c r="F1407">
        <v>1.3</v>
      </c>
      <c r="G1407" s="7">
        <v>-0.99580000000000002</v>
      </c>
      <c r="H1407">
        <v>275028.3</v>
      </c>
      <c r="I1407" s="7">
        <v>0.98580000000000001</v>
      </c>
      <c r="J1407">
        <v>900</v>
      </c>
      <c r="K1407">
        <v>279000</v>
      </c>
      <c r="L1407">
        <v>10204349.380000001</v>
      </c>
      <c r="M1407">
        <v>136</v>
      </c>
      <c r="N1407">
        <v>2022.27</v>
      </c>
      <c r="O1407" s="7">
        <v>-0.13289999999999999</v>
      </c>
      <c r="P1407" s="7">
        <v>0.99770000000000003</v>
      </c>
      <c r="Q1407" t="s">
        <v>31</v>
      </c>
    </row>
    <row r="1408" spans="1:17">
      <c r="A1408" t="s">
        <v>746</v>
      </c>
      <c r="B1408" t="s">
        <v>30</v>
      </c>
      <c r="C1408" s="6">
        <v>44014.61109953704</v>
      </c>
      <c r="D1408">
        <v>488.85</v>
      </c>
      <c r="E1408" s="6">
        <v>44015.388877314814</v>
      </c>
      <c r="F1408">
        <v>458.3</v>
      </c>
      <c r="G1408" s="7">
        <v>-6.25E-2</v>
      </c>
      <c r="H1408">
        <v>18970.650000000001</v>
      </c>
      <c r="I1408" s="7">
        <v>4.3099999999999999E-2</v>
      </c>
      <c r="J1408">
        <v>900</v>
      </c>
      <c r="K1408">
        <v>439965</v>
      </c>
      <c r="L1408">
        <v>10223320.029999999</v>
      </c>
      <c r="M1408">
        <v>14</v>
      </c>
      <c r="N1408">
        <v>1355.05</v>
      </c>
      <c r="O1408" s="7">
        <v>-0.23319999999999999</v>
      </c>
      <c r="P1408" s="7">
        <v>0.14530000000000001</v>
      </c>
      <c r="Q1408" t="s">
        <v>31</v>
      </c>
    </row>
    <row r="1409" spans="1:17">
      <c r="A1409" t="s">
        <v>358</v>
      </c>
      <c r="B1409" t="s">
        <v>30</v>
      </c>
      <c r="C1409" s="6">
        <v>44015.388877314814</v>
      </c>
      <c r="D1409">
        <v>507.15</v>
      </c>
      <c r="E1409" s="6">
        <v>44018.388877314814</v>
      </c>
      <c r="F1409">
        <v>500</v>
      </c>
      <c r="G1409" s="7">
        <v>-1.41E-2</v>
      </c>
      <c r="H1409">
        <v>-2629.35</v>
      </c>
      <c r="I1409" s="7">
        <v>-5.7999999999999996E-3</v>
      </c>
      <c r="J1409">
        <v>900</v>
      </c>
      <c r="K1409">
        <v>456435</v>
      </c>
      <c r="L1409">
        <v>10220690.68</v>
      </c>
      <c r="M1409">
        <v>78</v>
      </c>
      <c r="N1409">
        <v>-33.71</v>
      </c>
      <c r="O1409" s="7">
        <v>-0.13320000000000001</v>
      </c>
      <c r="P1409" s="7">
        <v>0.33939999999999998</v>
      </c>
      <c r="Q1409" t="s">
        <v>31</v>
      </c>
    </row>
    <row r="1410" spans="1:17">
      <c r="A1410" t="s">
        <v>371</v>
      </c>
      <c r="B1410" t="s">
        <v>30</v>
      </c>
      <c r="C1410" s="6">
        <v>44018.388877314814</v>
      </c>
      <c r="D1410">
        <v>371.3</v>
      </c>
      <c r="E1410" s="6">
        <v>44019.388877314814</v>
      </c>
      <c r="F1410">
        <v>345</v>
      </c>
      <c r="G1410" s="7">
        <v>-7.0800000000000002E-2</v>
      </c>
      <c r="H1410">
        <v>17223.3</v>
      </c>
      <c r="I1410" s="7">
        <v>5.1499999999999997E-2</v>
      </c>
      <c r="J1410">
        <v>900</v>
      </c>
      <c r="K1410">
        <v>334170</v>
      </c>
      <c r="L1410">
        <v>10237913.98</v>
      </c>
      <c r="M1410">
        <v>78</v>
      </c>
      <c r="N1410">
        <v>220.81</v>
      </c>
      <c r="O1410" s="7">
        <v>-4.7300000000000002E-2</v>
      </c>
      <c r="P1410" s="7">
        <v>0.34810000000000002</v>
      </c>
      <c r="Q1410" t="s">
        <v>31</v>
      </c>
    </row>
    <row r="1411" spans="1:17">
      <c r="A1411" t="s">
        <v>372</v>
      </c>
      <c r="B1411" t="s">
        <v>30</v>
      </c>
      <c r="C1411" s="6">
        <v>44019.388877314814</v>
      </c>
      <c r="D1411">
        <v>297.75</v>
      </c>
      <c r="E1411" s="6">
        <v>44019.51734953704</v>
      </c>
      <c r="F1411">
        <v>353.2</v>
      </c>
      <c r="G1411" s="7">
        <v>0.1862</v>
      </c>
      <c r="H1411">
        <v>-55763.55</v>
      </c>
      <c r="I1411" s="7">
        <v>-0.20810000000000001</v>
      </c>
      <c r="J1411">
        <v>900</v>
      </c>
      <c r="K1411">
        <v>267975</v>
      </c>
      <c r="L1411">
        <v>10182150.43</v>
      </c>
      <c r="M1411">
        <v>38</v>
      </c>
      <c r="N1411">
        <v>-1467.46</v>
      </c>
      <c r="O1411" s="7">
        <v>-0.2024</v>
      </c>
      <c r="P1411" s="7">
        <v>0.29299999999999998</v>
      </c>
      <c r="Q1411" t="s">
        <v>31</v>
      </c>
    </row>
    <row r="1412" spans="1:17">
      <c r="A1412" t="s">
        <v>112</v>
      </c>
      <c r="B1412" t="s">
        <v>30</v>
      </c>
      <c r="C1412" s="6">
        <v>44019.51734953704</v>
      </c>
      <c r="D1412">
        <v>297</v>
      </c>
      <c r="E1412" s="6">
        <v>44020.614571759259</v>
      </c>
      <c r="F1412">
        <v>101.9</v>
      </c>
      <c r="G1412" s="7">
        <v>-0.65690000000000004</v>
      </c>
      <c r="H1412">
        <v>171999.9</v>
      </c>
      <c r="I1412" s="7">
        <v>0.64349999999999996</v>
      </c>
      <c r="J1412">
        <v>900</v>
      </c>
      <c r="K1412">
        <v>267300</v>
      </c>
      <c r="L1412">
        <v>10354150.33</v>
      </c>
      <c r="M1412">
        <v>106</v>
      </c>
      <c r="N1412">
        <v>1622.64</v>
      </c>
      <c r="O1412" s="7">
        <v>-0.1192</v>
      </c>
      <c r="P1412" s="7">
        <v>0.88939999999999997</v>
      </c>
      <c r="Q1412" t="s">
        <v>31</v>
      </c>
    </row>
    <row r="1413" spans="1:17">
      <c r="A1413" t="s">
        <v>114</v>
      </c>
      <c r="B1413" t="s">
        <v>30</v>
      </c>
      <c r="C1413" s="6">
        <v>44020.614571759259</v>
      </c>
      <c r="D1413">
        <v>227.4</v>
      </c>
      <c r="E1413" s="6">
        <v>44021.468738425923</v>
      </c>
      <c r="F1413">
        <v>197.4</v>
      </c>
      <c r="G1413" s="7">
        <v>-0.13189999999999999</v>
      </c>
      <c r="H1413">
        <v>23176.799999999999</v>
      </c>
      <c r="I1413" s="7">
        <v>0.1132</v>
      </c>
      <c r="J1413">
        <v>900</v>
      </c>
      <c r="K1413">
        <v>204660</v>
      </c>
      <c r="L1413">
        <v>10377327.130000001</v>
      </c>
      <c r="M1413">
        <v>36</v>
      </c>
      <c r="N1413">
        <v>643.79999999999995</v>
      </c>
      <c r="O1413" s="7">
        <v>-0.49519999999999997</v>
      </c>
      <c r="P1413" s="7">
        <v>0.46970000000000001</v>
      </c>
      <c r="Q1413" t="s">
        <v>31</v>
      </c>
    </row>
    <row r="1414" spans="1:17">
      <c r="A1414" t="s">
        <v>747</v>
      </c>
      <c r="B1414" t="s">
        <v>30</v>
      </c>
      <c r="C1414" s="6">
        <v>44021.468738425923</v>
      </c>
      <c r="D1414">
        <v>464.5</v>
      </c>
      <c r="E1414" s="6">
        <v>44022.388877314814</v>
      </c>
      <c r="F1414">
        <v>471.35</v>
      </c>
      <c r="G1414" s="7">
        <v>1.47E-2</v>
      </c>
      <c r="H1414">
        <v>-14587.65</v>
      </c>
      <c r="I1414" s="7">
        <v>-3.49E-2</v>
      </c>
      <c r="J1414">
        <v>900</v>
      </c>
      <c r="K1414">
        <v>418050</v>
      </c>
      <c r="L1414">
        <v>10362739.48</v>
      </c>
      <c r="M1414">
        <v>55</v>
      </c>
      <c r="N1414">
        <v>-265.23</v>
      </c>
      <c r="O1414" s="7">
        <v>-0.126</v>
      </c>
      <c r="P1414" s="7">
        <v>0.3412</v>
      </c>
      <c r="Q1414" t="s">
        <v>31</v>
      </c>
    </row>
    <row r="1415" spans="1:17">
      <c r="A1415" t="s">
        <v>114</v>
      </c>
      <c r="B1415" t="s">
        <v>30</v>
      </c>
      <c r="C1415" s="6">
        <v>44022.388877314814</v>
      </c>
      <c r="D1415">
        <v>450.1</v>
      </c>
      <c r="E1415" s="6">
        <v>44025.388877314814</v>
      </c>
      <c r="F1415">
        <v>338.1</v>
      </c>
      <c r="G1415" s="7">
        <v>-0.24879999999999999</v>
      </c>
      <c r="H1415">
        <v>93706.2</v>
      </c>
      <c r="I1415" s="7">
        <v>0.23130000000000001</v>
      </c>
      <c r="J1415">
        <v>900</v>
      </c>
      <c r="K1415">
        <v>405090</v>
      </c>
      <c r="L1415">
        <v>10456445.68</v>
      </c>
      <c r="M1415">
        <v>78</v>
      </c>
      <c r="N1415">
        <v>1201.3599999999999</v>
      </c>
      <c r="O1415" s="7">
        <v>-0.3286</v>
      </c>
      <c r="P1415" s="7">
        <v>0.46779999999999999</v>
      </c>
      <c r="Q1415" t="s">
        <v>31</v>
      </c>
    </row>
    <row r="1416" spans="1:17">
      <c r="A1416" t="s">
        <v>121</v>
      </c>
      <c r="B1416" t="s">
        <v>30</v>
      </c>
      <c r="C1416" s="6">
        <v>44025.388877314814</v>
      </c>
      <c r="D1416">
        <v>350.05</v>
      </c>
      <c r="E1416" s="6">
        <v>44025.458321759259</v>
      </c>
      <c r="F1416">
        <v>424.45</v>
      </c>
      <c r="G1416" s="7">
        <v>0.21249999999999999</v>
      </c>
      <c r="H1416">
        <v>-73930.5</v>
      </c>
      <c r="I1416" s="7">
        <v>-0.23469999999999999</v>
      </c>
      <c r="J1416">
        <v>900.00009999999997</v>
      </c>
      <c r="K1416">
        <v>315045</v>
      </c>
      <c r="L1416">
        <v>10382515.18</v>
      </c>
      <c r="M1416">
        <v>21</v>
      </c>
      <c r="N1416">
        <v>-3520.5</v>
      </c>
      <c r="O1416" s="7">
        <v>-0.3291</v>
      </c>
      <c r="P1416" s="7">
        <v>6.5799999999999997E-2</v>
      </c>
      <c r="Q1416" t="s">
        <v>31</v>
      </c>
    </row>
    <row r="1417" spans="1:17">
      <c r="A1417" t="s">
        <v>359</v>
      </c>
      <c r="B1417" t="s">
        <v>30</v>
      </c>
      <c r="C1417" s="6">
        <v>44025.458321759259</v>
      </c>
      <c r="D1417">
        <v>410.85</v>
      </c>
      <c r="E1417" s="6">
        <v>44027.399293981478</v>
      </c>
      <c r="F1417">
        <v>62</v>
      </c>
      <c r="G1417" s="7">
        <v>-0.84909999999999997</v>
      </c>
      <c r="H1417">
        <v>309709.34999999998</v>
      </c>
      <c r="I1417" s="7">
        <v>0.83760000000000001</v>
      </c>
      <c r="J1417">
        <v>900</v>
      </c>
      <c r="K1417">
        <v>369765</v>
      </c>
      <c r="L1417">
        <v>10692224.529999999</v>
      </c>
      <c r="M1417">
        <v>138</v>
      </c>
      <c r="N1417">
        <v>2244.27</v>
      </c>
      <c r="O1417" s="7">
        <v>-3.3000000000000002E-2</v>
      </c>
      <c r="P1417" s="7">
        <v>0.89410000000000001</v>
      </c>
      <c r="Q1417" t="s">
        <v>31</v>
      </c>
    </row>
    <row r="1418" spans="1:17">
      <c r="A1418" t="s">
        <v>108</v>
      </c>
      <c r="B1418" t="s">
        <v>30</v>
      </c>
      <c r="C1418" s="6">
        <v>44027.399293981478</v>
      </c>
      <c r="D1418">
        <v>273</v>
      </c>
      <c r="E1418" s="6">
        <v>44027.600682870368</v>
      </c>
      <c r="F1418">
        <v>285</v>
      </c>
      <c r="G1418" s="7">
        <v>4.3999999999999997E-2</v>
      </c>
      <c r="H1418">
        <v>-17140.5</v>
      </c>
      <c r="I1418" s="7">
        <v>-6.4399999999999999E-2</v>
      </c>
      <c r="J1418">
        <v>975</v>
      </c>
      <c r="K1418">
        <v>266175</v>
      </c>
      <c r="L1418">
        <v>10675084.029999999</v>
      </c>
      <c r="M1418">
        <v>59</v>
      </c>
      <c r="N1418">
        <v>-290.52</v>
      </c>
      <c r="O1418" s="7">
        <v>-0.2712</v>
      </c>
      <c r="P1418" s="7">
        <v>0.51959999999999995</v>
      </c>
      <c r="Q1418" t="s">
        <v>31</v>
      </c>
    </row>
    <row r="1419" spans="1:17">
      <c r="A1419" t="s">
        <v>106</v>
      </c>
      <c r="B1419" t="s">
        <v>30</v>
      </c>
      <c r="C1419" s="6">
        <v>44027.600682870368</v>
      </c>
      <c r="D1419">
        <v>214.1</v>
      </c>
      <c r="E1419" s="6">
        <v>44028.597210648149</v>
      </c>
      <c r="F1419">
        <v>5.0999999999999996</v>
      </c>
      <c r="G1419" s="7">
        <v>-0.97619999999999996</v>
      </c>
      <c r="H1419">
        <v>201637.8</v>
      </c>
      <c r="I1419" s="7">
        <v>0.96589999999999998</v>
      </c>
      <c r="J1419">
        <v>975</v>
      </c>
      <c r="K1419">
        <v>208747.5</v>
      </c>
      <c r="L1419">
        <v>10876721.83</v>
      </c>
      <c r="M1419">
        <v>77</v>
      </c>
      <c r="N1419">
        <v>2618.67</v>
      </c>
      <c r="O1419" s="7">
        <v>-0.22839999999999999</v>
      </c>
      <c r="P1419" s="7">
        <v>0.98550000000000004</v>
      </c>
      <c r="Q1419" t="s">
        <v>31</v>
      </c>
    </row>
    <row r="1420" spans="1:17">
      <c r="A1420" t="s">
        <v>631</v>
      </c>
      <c r="B1420" t="s">
        <v>30</v>
      </c>
      <c r="C1420" s="6">
        <v>44028.604155092595</v>
      </c>
      <c r="D1420">
        <v>479.4</v>
      </c>
      <c r="E1420" s="6">
        <v>44029.388877314814</v>
      </c>
      <c r="F1420">
        <v>340.5</v>
      </c>
      <c r="G1420" s="7">
        <v>-0.28970000000000001</v>
      </c>
      <c r="H1420">
        <v>127433.47</v>
      </c>
      <c r="I1420" s="7">
        <v>0.27260000000000001</v>
      </c>
      <c r="J1420">
        <v>975</v>
      </c>
      <c r="K1420">
        <v>467415</v>
      </c>
      <c r="L1420">
        <v>11004155.300000001</v>
      </c>
      <c r="M1420">
        <v>16</v>
      </c>
      <c r="N1420">
        <v>7964.59</v>
      </c>
      <c r="O1420" s="7">
        <v>-9.1800000000000007E-2</v>
      </c>
      <c r="P1420" s="7">
        <v>0.28970000000000001</v>
      </c>
      <c r="Q1420" t="s">
        <v>31</v>
      </c>
    </row>
    <row r="1421" spans="1:17">
      <c r="A1421" t="s">
        <v>108</v>
      </c>
      <c r="B1421" t="s">
        <v>30</v>
      </c>
      <c r="C1421" s="6">
        <v>44029.388877314814</v>
      </c>
      <c r="D1421">
        <v>430.05</v>
      </c>
      <c r="E1421" s="6">
        <v>44034.496516203704</v>
      </c>
      <c r="F1421">
        <v>20.5</v>
      </c>
      <c r="G1421" s="7">
        <v>-0.95230000000000004</v>
      </c>
      <c r="H1421">
        <v>394918.39</v>
      </c>
      <c r="I1421" s="7">
        <v>0.94189999999999996</v>
      </c>
      <c r="J1421">
        <v>975</v>
      </c>
      <c r="K1421">
        <v>419298.75</v>
      </c>
      <c r="L1421">
        <v>11399073.689999999</v>
      </c>
      <c r="M1421">
        <v>263</v>
      </c>
      <c r="N1421">
        <v>1501.59</v>
      </c>
      <c r="O1421" s="7">
        <v>-0.1993</v>
      </c>
      <c r="P1421" s="7">
        <v>0.98760000000000003</v>
      </c>
      <c r="Q1421" t="s">
        <v>31</v>
      </c>
    </row>
    <row r="1422" spans="1:17">
      <c r="A1422" t="s">
        <v>118</v>
      </c>
      <c r="B1422" t="s">
        <v>30</v>
      </c>
      <c r="C1422" s="6">
        <v>44034.496516203704</v>
      </c>
      <c r="D1422">
        <v>189.5</v>
      </c>
      <c r="E1422" s="6">
        <v>44035.461793981478</v>
      </c>
      <c r="F1422">
        <v>123.85</v>
      </c>
      <c r="G1422" s="7">
        <v>-0.34639999999999999</v>
      </c>
      <c r="H1422">
        <v>56264.85</v>
      </c>
      <c r="I1422" s="7">
        <v>0.32990000000000003</v>
      </c>
      <c r="J1422">
        <v>900</v>
      </c>
      <c r="K1422">
        <v>170550</v>
      </c>
      <c r="L1422">
        <v>11455338.539999999</v>
      </c>
      <c r="M1422">
        <v>68</v>
      </c>
      <c r="N1422">
        <v>827.42</v>
      </c>
      <c r="O1422" s="7">
        <v>-0.33189999999999997</v>
      </c>
      <c r="P1422" s="7">
        <v>0.64219999999999999</v>
      </c>
      <c r="Q1422" t="s">
        <v>31</v>
      </c>
    </row>
    <row r="1423" spans="1:17">
      <c r="A1423" t="s">
        <v>748</v>
      </c>
      <c r="B1423" t="s">
        <v>30</v>
      </c>
      <c r="C1423" s="6">
        <v>44035.461793981478</v>
      </c>
      <c r="D1423">
        <v>454.2</v>
      </c>
      <c r="E1423" s="6">
        <v>44036.388877314814</v>
      </c>
      <c r="F1423">
        <v>521.54999999999995</v>
      </c>
      <c r="G1423" s="7">
        <v>0.14829999999999999</v>
      </c>
      <c r="H1423">
        <v>-69396.75</v>
      </c>
      <c r="I1423" s="7">
        <v>-0.16980000000000001</v>
      </c>
      <c r="J1423">
        <v>900</v>
      </c>
      <c r="K1423">
        <v>408780</v>
      </c>
      <c r="L1423">
        <v>11385941.789999999</v>
      </c>
      <c r="M1423">
        <v>57</v>
      </c>
      <c r="N1423">
        <v>-1217.49</v>
      </c>
      <c r="O1423" s="7">
        <v>-0.14829999999999999</v>
      </c>
      <c r="P1423" s="7">
        <v>0.27500000000000002</v>
      </c>
      <c r="Q1423" t="s">
        <v>31</v>
      </c>
    </row>
    <row r="1424" spans="1:17">
      <c r="A1424" t="s">
        <v>114</v>
      </c>
      <c r="B1424" t="s">
        <v>30</v>
      </c>
      <c r="C1424" s="6">
        <v>44036.388877314814</v>
      </c>
      <c r="D1424">
        <v>430</v>
      </c>
      <c r="E1424" s="6">
        <v>44036.600682870368</v>
      </c>
      <c r="F1424">
        <v>371.95</v>
      </c>
      <c r="G1424" s="7">
        <v>-0.13500000000000001</v>
      </c>
      <c r="H1424">
        <v>48779.74</v>
      </c>
      <c r="I1424" s="7">
        <v>0.1164</v>
      </c>
      <c r="J1424">
        <v>975</v>
      </c>
      <c r="K1424">
        <v>419250</v>
      </c>
      <c r="L1424">
        <v>11434721.529999999</v>
      </c>
      <c r="M1424">
        <v>62</v>
      </c>
      <c r="N1424">
        <v>786.77</v>
      </c>
      <c r="O1424" s="7">
        <v>-0.40029999999999999</v>
      </c>
      <c r="P1424" s="7">
        <v>0.38140000000000002</v>
      </c>
      <c r="Q1424" t="s">
        <v>31</v>
      </c>
    </row>
    <row r="1425" spans="1:17">
      <c r="A1425" t="s">
        <v>115</v>
      </c>
      <c r="B1425" t="s">
        <v>30</v>
      </c>
      <c r="C1425" s="6">
        <v>44036.600682870368</v>
      </c>
      <c r="D1425">
        <v>413.35</v>
      </c>
      <c r="E1425" s="6">
        <v>44039.388877314814</v>
      </c>
      <c r="F1425">
        <v>564.65</v>
      </c>
      <c r="G1425" s="7">
        <v>0.36599999999999999</v>
      </c>
      <c r="H1425">
        <v>-157053</v>
      </c>
      <c r="I1425" s="7">
        <v>-0.38969999999999999</v>
      </c>
      <c r="J1425">
        <v>975</v>
      </c>
      <c r="K1425">
        <v>403016.25</v>
      </c>
      <c r="L1425">
        <v>11277668.529999999</v>
      </c>
      <c r="M1425">
        <v>17</v>
      </c>
      <c r="N1425">
        <v>-9238.41</v>
      </c>
      <c r="O1425" s="7">
        <v>-0.36599999999999999</v>
      </c>
      <c r="P1425" s="7">
        <v>9.4100000000000003E-2</v>
      </c>
      <c r="Q1425" t="s">
        <v>31</v>
      </c>
    </row>
    <row r="1426" spans="1:17">
      <c r="A1426" t="s">
        <v>359</v>
      </c>
      <c r="B1426" t="s">
        <v>30</v>
      </c>
      <c r="C1426" s="6">
        <v>44039.388877314814</v>
      </c>
      <c r="D1426">
        <v>359.75</v>
      </c>
      <c r="E1426" s="6">
        <v>44040.527766203704</v>
      </c>
      <c r="F1426">
        <v>139.9</v>
      </c>
      <c r="G1426" s="7">
        <v>-0.61109999999999998</v>
      </c>
      <c r="H1426">
        <v>209482.16</v>
      </c>
      <c r="I1426" s="7">
        <v>0.59719999999999995</v>
      </c>
      <c r="J1426">
        <v>975</v>
      </c>
      <c r="K1426">
        <v>350756.25</v>
      </c>
      <c r="L1426">
        <v>11487150.689999999</v>
      </c>
      <c r="M1426">
        <v>118</v>
      </c>
      <c r="N1426">
        <v>1775.27</v>
      </c>
      <c r="O1426" s="7">
        <v>-0.32519999999999999</v>
      </c>
      <c r="P1426" s="7">
        <v>0.80179999999999996</v>
      </c>
      <c r="Q1426" t="s">
        <v>31</v>
      </c>
    </row>
    <row r="1427" spans="1:17">
      <c r="A1427" t="s">
        <v>367</v>
      </c>
      <c r="B1427" t="s">
        <v>30</v>
      </c>
      <c r="C1427" s="6">
        <v>44040.527766203704</v>
      </c>
      <c r="D1427">
        <v>284.05</v>
      </c>
      <c r="E1427" s="6">
        <v>44041.593738425923</v>
      </c>
      <c r="F1427">
        <v>143.65</v>
      </c>
      <c r="G1427" s="7">
        <v>-0.49430000000000002</v>
      </c>
      <c r="H1427">
        <v>132719.93</v>
      </c>
      <c r="I1427" s="7">
        <v>0.47920000000000001</v>
      </c>
      <c r="J1427">
        <v>975.00009999999997</v>
      </c>
      <c r="K1427">
        <v>276948.75</v>
      </c>
      <c r="L1427">
        <v>11619870.619999999</v>
      </c>
      <c r="M1427">
        <v>97</v>
      </c>
      <c r="N1427">
        <v>1368.25</v>
      </c>
      <c r="O1427" s="7">
        <v>-0.17230000000000001</v>
      </c>
      <c r="P1427" s="7">
        <v>0.77470000000000006</v>
      </c>
      <c r="Q1427" t="s">
        <v>31</v>
      </c>
    </row>
    <row r="1428" spans="1:17">
      <c r="A1428" t="s">
        <v>370</v>
      </c>
      <c r="B1428" t="s">
        <v>30</v>
      </c>
      <c r="C1428" s="6">
        <v>44041.593738425923</v>
      </c>
      <c r="D1428">
        <v>224.15</v>
      </c>
      <c r="E1428" s="6">
        <v>44042.430543981478</v>
      </c>
      <c r="F1428">
        <v>187.25</v>
      </c>
      <c r="G1428" s="7">
        <v>-0.1646</v>
      </c>
      <c r="H1428">
        <v>31966.35</v>
      </c>
      <c r="I1428" s="7">
        <v>0.14630000000000001</v>
      </c>
      <c r="J1428">
        <v>975</v>
      </c>
      <c r="K1428">
        <v>218546.25</v>
      </c>
      <c r="L1428">
        <v>11651836.970000001</v>
      </c>
      <c r="M1428">
        <v>31</v>
      </c>
      <c r="N1428">
        <v>1031.17</v>
      </c>
      <c r="O1428" s="7">
        <v>-0.25790000000000002</v>
      </c>
      <c r="P1428" s="7">
        <v>0.44700000000000001</v>
      </c>
      <c r="Q1428" t="s">
        <v>31</v>
      </c>
    </row>
    <row r="1429" spans="1:17">
      <c r="A1429" t="s">
        <v>749</v>
      </c>
      <c r="B1429" t="s">
        <v>30</v>
      </c>
      <c r="C1429" s="6">
        <v>44042.430543981478</v>
      </c>
      <c r="D1429">
        <v>443</v>
      </c>
      <c r="E1429" s="6">
        <v>44042.534710648149</v>
      </c>
      <c r="F1429">
        <v>519.04999999999995</v>
      </c>
      <c r="G1429" s="7">
        <v>0.17169999999999999</v>
      </c>
      <c r="H1429">
        <v>-83528.740000000005</v>
      </c>
      <c r="I1429" s="7">
        <v>-0.19339999999999999</v>
      </c>
      <c r="J1429">
        <v>975</v>
      </c>
      <c r="K1429">
        <v>431925</v>
      </c>
      <c r="L1429">
        <v>11568308.24</v>
      </c>
      <c r="M1429">
        <v>31</v>
      </c>
      <c r="N1429">
        <v>-2694.48</v>
      </c>
      <c r="O1429" s="7">
        <v>-0.17560000000000001</v>
      </c>
      <c r="P1429" s="7">
        <v>5.1900000000000002E-2</v>
      </c>
      <c r="Q1429" t="s">
        <v>31</v>
      </c>
    </row>
    <row r="1430" spans="1:17">
      <c r="A1430" t="s">
        <v>750</v>
      </c>
      <c r="B1430" t="s">
        <v>30</v>
      </c>
      <c r="C1430" s="6">
        <v>44042.534710648149</v>
      </c>
      <c r="D1430">
        <v>455.9</v>
      </c>
      <c r="E1430" s="6">
        <v>44043.388877314814</v>
      </c>
      <c r="F1430">
        <v>217.45</v>
      </c>
      <c r="G1430" s="7">
        <v>-0.52300000000000002</v>
      </c>
      <c r="H1430">
        <v>225923.59</v>
      </c>
      <c r="I1430" s="7">
        <v>0.50829999999999997</v>
      </c>
      <c r="J1430">
        <v>975</v>
      </c>
      <c r="K1430">
        <v>444502.5</v>
      </c>
      <c r="L1430">
        <v>11794231.82</v>
      </c>
      <c r="M1430">
        <v>36</v>
      </c>
      <c r="N1430">
        <v>6275.66</v>
      </c>
      <c r="O1430" s="7">
        <v>-4.1099999999999998E-2</v>
      </c>
      <c r="P1430" s="7">
        <v>0.52300000000000002</v>
      </c>
      <c r="Q1430" t="s">
        <v>31</v>
      </c>
    </row>
    <row r="1431" spans="1:17">
      <c r="A1431" t="s">
        <v>369</v>
      </c>
      <c r="B1431" t="s">
        <v>30</v>
      </c>
      <c r="C1431" s="6">
        <v>44043.388877314814</v>
      </c>
      <c r="D1431">
        <v>482.25</v>
      </c>
      <c r="E1431" s="6">
        <v>44043.583321759259</v>
      </c>
      <c r="F1431">
        <v>589.20000000000005</v>
      </c>
      <c r="G1431" s="7">
        <v>0.2218</v>
      </c>
      <c r="H1431">
        <v>-123547.73</v>
      </c>
      <c r="I1431" s="7">
        <v>-0.24399999999999999</v>
      </c>
      <c r="J1431">
        <v>1050</v>
      </c>
      <c r="K1431">
        <v>506362.5</v>
      </c>
      <c r="L1431">
        <v>11670684.1</v>
      </c>
      <c r="M1431">
        <v>57</v>
      </c>
      <c r="N1431">
        <v>-2167.5</v>
      </c>
      <c r="O1431" s="7">
        <v>-0.43120000000000003</v>
      </c>
      <c r="P1431" s="7">
        <v>7.7200000000000005E-2</v>
      </c>
      <c r="Q1431" t="s">
        <v>31</v>
      </c>
    </row>
    <row r="1432" spans="1:17">
      <c r="A1432" t="s">
        <v>108</v>
      </c>
      <c r="B1432" t="s">
        <v>30</v>
      </c>
      <c r="C1432" s="6">
        <v>44043.583321759259</v>
      </c>
      <c r="D1432">
        <v>398.2</v>
      </c>
      <c r="E1432" s="6">
        <v>44046.388877314814</v>
      </c>
      <c r="F1432">
        <v>570</v>
      </c>
      <c r="G1432" s="7">
        <v>0.43140000000000001</v>
      </c>
      <c r="H1432">
        <v>-176944.95</v>
      </c>
      <c r="I1432" s="7">
        <v>-0.45579999999999998</v>
      </c>
      <c r="J1432">
        <v>975</v>
      </c>
      <c r="K1432">
        <v>388245</v>
      </c>
      <c r="L1432">
        <v>11493739.15</v>
      </c>
      <c r="M1432">
        <v>22</v>
      </c>
      <c r="N1432">
        <v>-8042.95</v>
      </c>
      <c r="O1432" s="7">
        <v>-0.43140000000000001</v>
      </c>
      <c r="P1432" s="7">
        <v>7.9500000000000001E-2</v>
      </c>
      <c r="Q1432" t="s">
        <v>31</v>
      </c>
    </row>
    <row r="1433" spans="1:17">
      <c r="A1433" t="s">
        <v>373</v>
      </c>
      <c r="B1433" t="s">
        <v>30</v>
      </c>
      <c r="C1433" s="6">
        <v>44046.388877314814</v>
      </c>
      <c r="D1433">
        <v>390.5</v>
      </c>
      <c r="E1433" s="6">
        <v>44047.413182870368</v>
      </c>
      <c r="F1433">
        <v>290</v>
      </c>
      <c r="G1433" s="7">
        <v>-0.25740000000000002</v>
      </c>
      <c r="H1433">
        <v>98379.75</v>
      </c>
      <c r="I1433" s="7">
        <v>0.2399</v>
      </c>
      <c r="J1433">
        <v>1050</v>
      </c>
      <c r="K1433">
        <v>410025</v>
      </c>
      <c r="L1433">
        <v>11592118.9</v>
      </c>
      <c r="M1433">
        <v>85</v>
      </c>
      <c r="N1433">
        <v>1157.4100000000001</v>
      </c>
      <c r="O1433" s="7">
        <v>-0.23880000000000001</v>
      </c>
      <c r="P1433" s="7">
        <v>0.43659999999999999</v>
      </c>
      <c r="Q1433" t="s">
        <v>31</v>
      </c>
    </row>
    <row r="1434" spans="1:17">
      <c r="A1434" t="s">
        <v>368</v>
      </c>
      <c r="B1434" t="s">
        <v>30</v>
      </c>
      <c r="C1434" s="6">
        <v>44047.413182870368</v>
      </c>
      <c r="D1434">
        <v>315</v>
      </c>
      <c r="E1434" s="6">
        <v>44048.499988425923</v>
      </c>
      <c r="F1434">
        <v>156.1</v>
      </c>
      <c r="G1434" s="7">
        <v>-0.50439999999999996</v>
      </c>
      <c r="H1434">
        <v>161898.45000000001</v>
      </c>
      <c r="I1434" s="7">
        <v>0.48949999999999999</v>
      </c>
      <c r="J1434">
        <v>1050</v>
      </c>
      <c r="K1434">
        <v>330750</v>
      </c>
      <c r="L1434">
        <v>11754017.35</v>
      </c>
      <c r="M1434">
        <v>103</v>
      </c>
      <c r="N1434">
        <v>1571.83</v>
      </c>
      <c r="O1434" s="7">
        <v>-9.2499999999999999E-2</v>
      </c>
      <c r="P1434" s="7">
        <v>0.8881</v>
      </c>
      <c r="Q1434" t="s">
        <v>31</v>
      </c>
    </row>
    <row r="1435" spans="1:17">
      <c r="A1435" t="s">
        <v>105</v>
      </c>
      <c r="B1435" t="s">
        <v>30</v>
      </c>
      <c r="C1435" s="6">
        <v>44048.499988425923</v>
      </c>
      <c r="D1435">
        <v>254.85</v>
      </c>
      <c r="E1435" s="6">
        <v>44049.434016203704</v>
      </c>
      <c r="F1435">
        <v>258.3</v>
      </c>
      <c r="G1435" s="7">
        <v>1.35E-2</v>
      </c>
      <c r="H1435">
        <v>-9010.58</v>
      </c>
      <c r="I1435" s="7">
        <v>-3.3700000000000001E-2</v>
      </c>
      <c r="J1435">
        <v>1050</v>
      </c>
      <c r="K1435">
        <v>267592.5</v>
      </c>
      <c r="L1435">
        <v>11745006.77</v>
      </c>
      <c r="M1435">
        <v>59</v>
      </c>
      <c r="N1435">
        <v>-152.72</v>
      </c>
      <c r="O1435" s="7">
        <v>-0.49259999999999998</v>
      </c>
      <c r="P1435" s="7">
        <v>0.3286</v>
      </c>
      <c r="Q1435" t="s">
        <v>31</v>
      </c>
    </row>
    <row r="1436" spans="1:17">
      <c r="A1436" t="s">
        <v>627</v>
      </c>
      <c r="B1436" t="s">
        <v>30</v>
      </c>
      <c r="C1436" s="6">
        <v>44049.434016203704</v>
      </c>
      <c r="D1436">
        <v>400</v>
      </c>
      <c r="E1436" s="6">
        <v>44049.465266203704</v>
      </c>
      <c r="F1436">
        <v>466</v>
      </c>
      <c r="G1436" s="7">
        <v>0.16500000000000001</v>
      </c>
      <c r="H1436">
        <v>-72793.5</v>
      </c>
      <c r="I1436" s="7">
        <v>-0.18659999999999999</v>
      </c>
      <c r="J1436">
        <v>975</v>
      </c>
      <c r="K1436">
        <v>390000</v>
      </c>
      <c r="L1436">
        <v>11672213.27</v>
      </c>
      <c r="M1436">
        <v>10</v>
      </c>
      <c r="N1436">
        <v>-7279.35</v>
      </c>
      <c r="O1436" s="7">
        <v>-0.16500000000000001</v>
      </c>
      <c r="P1436" s="7">
        <v>8.2400000000000001E-2</v>
      </c>
      <c r="Q1436" t="s">
        <v>31</v>
      </c>
    </row>
    <row r="1437" spans="1:17">
      <c r="A1437" t="s">
        <v>626</v>
      </c>
      <c r="B1437" t="s">
        <v>30</v>
      </c>
      <c r="C1437" s="6">
        <v>44049.465266203704</v>
      </c>
      <c r="D1437">
        <v>450.65</v>
      </c>
      <c r="E1437" s="6">
        <v>44049.520821759259</v>
      </c>
      <c r="F1437">
        <v>556.29999999999995</v>
      </c>
      <c r="G1437" s="7">
        <v>0.2344</v>
      </c>
      <c r="H1437">
        <v>-112826.51</v>
      </c>
      <c r="I1437" s="7">
        <v>-0.25679999999999997</v>
      </c>
      <c r="J1437">
        <v>975</v>
      </c>
      <c r="K1437">
        <v>439383.75</v>
      </c>
      <c r="L1437">
        <v>11559386.76</v>
      </c>
      <c r="M1437">
        <v>17</v>
      </c>
      <c r="N1437">
        <v>-6636.85</v>
      </c>
      <c r="O1437" s="7">
        <v>-0.2344</v>
      </c>
      <c r="P1437" s="7">
        <v>0.22109999999999999</v>
      </c>
      <c r="Q1437" t="s">
        <v>31</v>
      </c>
    </row>
    <row r="1438" spans="1:17">
      <c r="A1438" t="s">
        <v>630</v>
      </c>
      <c r="B1438" t="s">
        <v>30</v>
      </c>
      <c r="C1438" s="6">
        <v>44049.520821759259</v>
      </c>
      <c r="D1438">
        <v>389.9</v>
      </c>
      <c r="E1438" s="6">
        <v>44049.604155092595</v>
      </c>
      <c r="F1438">
        <v>462.1</v>
      </c>
      <c r="G1438" s="7">
        <v>0.1852</v>
      </c>
      <c r="H1438">
        <v>-78702</v>
      </c>
      <c r="I1438" s="7">
        <v>-0.20699999999999999</v>
      </c>
      <c r="J1438">
        <v>975</v>
      </c>
      <c r="K1438">
        <v>380152.5</v>
      </c>
      <c r="L1438">
        <v>11480684.76</v>
      </c>
      <c r="M1438">
        <v>25</v>
      </c>
      <c r="N1438">
        <v>-3148.08</v>
      </c>
      <c r="O1438" s="7">
        <v>-0.2208</v>
      </c>
      <c r="P1438" s="7">
        <v>0.24340000000000001</v>
      </c>
      <c r="Q1438" t="s">
        <v>31</v>
      </c>
    </row>
    <row r="1439" spans="1:17">
      <c r="A1439" t="s">
        <v>628</v>
      </c>
      <c r="B1439" t="s">
        <v>30</v>
      </c>
      <c r="C1439" s="6">
        <v>44049.604155092595</v>
      </c>
      <c r="D1439">
        <v>373.15</v>
      </c>
      <c r="E1439" s="6">
        <v>44050.388877314814</v>
      </c>
      <c r="F1439">
        <v>319.10000000000002</v>
      </c>
      <c r="G1439" s="7">
        <v>-0.14480000000000001</v>
      </c>
      <c r="H1439">
        <v>45949.31</v>
      </c>
      <c r="I1439" s="7">
        <v>0.1263</v>
      </c>
      <c r="J1439">
        <v>975</v>
      </c>
      <c r="K1439">
        <v>363821.25</v>
      </c>
      <c r="L1439">
        <v>11526634.07</v>
      </c>
      <c r="M1439">
        <v>16</v>
      </c>
      <c r="N1439">
        <v>2871.83</v>
      </c>
      <c r="O1439" s="7">
        <v>-0.13880000000000001</v>
      </c>
      <c r="P1439" s="7">
        <v>0.14480000000000001</v>
      </c>
      <c r="Q1439" t="s">
        <v>31</v>
      </c>
    </row>
    <row r="1440" spans="1:17">
      <c r="A1440" t="s">
        <v>105</v>
      </c>
      <c r="B1440" t="s">
        <v>30</v>
      </c>
      <c r="C1440" s="6">
        <v>44050.388877314814</v>
      </c>
      <c r="D1440">
        <v>366.75</v>
      </c>
      <c r="E1440" s="6">
        <v>44050.503460648149</v>
      </c>
      <c r="F1440">
        <v>498.25</v>
      </c>
      <c r="G1440" s="7">
        <v>0.35859999999999997</v>
      </c>
      <c r="H1440">
        <v>-136646.25</v>
      </c>
      <c r="I1440" s="7">
        <v>-0.3821</v>
      </c>
      <c r="J1440">
        <v>975</v>
      </c>
      <c r="K1440">
        <v>357581.25</v>
      </c>
      <c r="L1440">
        <v>11389987.82</v>
      </c>
      <c r="M1440">
        <v>34</v>
      </c>
      <c r="N1440">
        <v>-4019.01</v>
      </c>
      <c r="O1440" s="7">
        <v>-0.35859999999999997</v>
      </c>
      <c r="P1440" s="7">
        <v>4.0599999999999997E-2</v>
      </c>
      <c r="Q1440" t="s">
        <v>31</v>
      </c>
    </row>
    <row r="1441" spans="1:17">
      <c r="A1441" t="s">
        <v>108</v>
      </c>
      <c r="B1441" t="s">
        <v>30</v>
      </c>
      <c r="C1441" s="6">
        <v>44050.503460648149</v>
      </c>
      <c r="D1441">
        <v>341</v>
      </c>
      <c r="E1441" s="6">
        <v>44053.593738425923</v>
      </c>
      <c r="F1441">
        <v>240.85</v>
      </c>
      <c r="G1441" s="7">
        <v>-0.29370000000000002</v>
      </c>
      <c r="H1441">
        <v>91973.21</v>
      </c>
      <c r="I1441" s="7">
        <v>0.27660000000000001</v>
      </c>
      <c r="J1441">
        <v>975</v>
      </c>
      <c r="K1441">
        <v>332475</v>
      </c>
      <c r="L1441">
        <v>11481961.039999999</v>
      </c>
      <c r="M1441">
        <v>104</v>
      </c>
      <c r="N1441">
        <v>884.36</v>
      </c>
      <c r="O1441" s="7">
        <v>-0.20280000000000001</v>
      </c>
      <c r="P1441" s="7">
        <v>0.53669999999999995</v>
      </c>
      <c r="Q1441" t="s">
        <v>31</v>
      </c>
    </row>
    <row r="1442" spans="1:17">
      <c r="A1442" t="s">
        <v>110</v>
      </c>
      <c r="B1442" t="s">
        <v>30</v>
      </c>
      <c r="C1442" s="6">
        <v>44053.593738425923</v>
      </c>
      <c r="D1442">
        <v>330</v>
      </c>
      <c r="E1442" s="6">
        <v>44054.388877314814</v>
      </c>
      <c r="F1442">
        <v>512.04999999999995</v>
      </c>
      <c r="G1442" s="7">
        <v>0.55169999999999997</v>
      </c>
      <c r="H1442">
        <v>-185708.74</v>
      </c>
      <c r="I1442" s="7">
        <v>-0.57720000000000005</v>
      </c>
      <c r="J1442">
        <v>975</v>
      </c>
      <c r="K1442">
        <v>321750</v>
      </c>
      <c r="L1442">
        <v>11296252.300000001</v>
      </c>
      <c r="M1442">
        <v>19</v>
      </c>
      <c r="N1442">
        <v>-9774.14</v>
      </c>
      <c r="O1442" s="7">
        <v>-0.55169999999999997</v>
      </c>
      <c r="P1442" s="7">
        <v>5.33E-2</v>
      </c>
      <c r="Q1442" t="s">
        <v>31</v>
      </c>
    </row>
    <row r="1443" spans="1:17">
      <c r="A1443" t="s">
        <v>371</v>
      </c>
      <c r="B1443" t="s">
        <v>30</v>
      </c>
      <c r="C1443" s="6">
        <v>44054.388877314814</v>
      </c>
      <c r="D1443">
        <v>262.75</v>
      </c>
      <c r="E1443" s="6">
        <v>44055.388877314814</v>
      </c>
      <c r="F1443">
        <v>281.45</v>
      </c>
      <c r="G1443" s="7">
        <v>7.1199999999999999E-2</v>
      </c>
      <c r="H1443">
        <v>-23538.45</v>
      </c>
      <c r="I1443" s="7">
        <v>-9.1899999999999996E-2</v>
      </c>
      <c r="J1443">
        <v>975</v>
      </c>
      <c r="K1443">
        <v>256181.25</v>
      </c>
      <c r="L1443">
        <v>11272713.85</v>
      </c>
      <c r="M1443">
        <v>78</v>
      </c>
      <c r="N1443">
        <v>-301.77</v>
      </c>
      <c r="O1443" s="7">
        <v>-0.3911</v>
      </c>
      <c r="P1443" s="7">
        <v>0.38500000000000001</v>
      </c>
      <c r="Q1443" t="s">
        <v>31</v>
      </c>
    </row>
    <row r="1444" spans="1:17">
      <c r="A1444" t="s">
        <v>370</v>
      </c>
      <c r="B1444" t="s">
        <v>30</v>
      </c>
      <c r="C1444" s="6">
        <v>44055.388877314814</v>
      </c>
      <c r="D1444">
        <v>175.5</v>
      </c>
      <c r="E1444" s="6">
        <v>44055.468738425923</v>
      </c>
      <c r="F1444">
        <v>241.65</v>
      </c>
      <c r="G1444" s="7">
        <v>0.37690000000000001</v>
      </c>
      <c r="H1444">
        <v>-68563.460000000006</v>
      </c>
      <c r="I1444" s="7">
        <v>-0.4007</v>
      </c>
      <c r="J1444">
        <v>975</v>
      </c>
      <c r="K1444">
        <v>171112.5</v>
      </c>
      <c r="L1444">
        <v>11204150.390000001</v>
      </c>
      <c r="M1444">
        <v>24</v>
      </c>
      <c r="N1444">
        <v>-2856.81</v>
      </c>
      <c r="O1444" s="7">
        <v>-0.50109999999999999</v>
      </c>
      <c r="P1444" s="7">
        <v>0.1573</v>
      </c>
      <c r="Q1444" t="s">
        <v>31</v>
      </c>
    </row>
    <row r="1445" spans="1:17">
      <c r="A1445" t="s">
        <v>371</v>
      </c>
      <c r="B1445" t="s">
        <v>30</v>
      </c>
      <c r="C1445" s="6">
        <v>44055.468738425923</v>
      </c>
      <c r="D1445">
        <v>191.9</v>
      </c>
      <c r="E1445" s="6">
        <v>44056.489571759259</v>
      </c>
      <c r="F1445">
        <v>54.95</v>
      </c>
      <c r="G1445" s="7">
        <v>-0.7137</v>
      </c>
      <c r="H1445">
        <v>131119.47</v>
      </c>
      <c r="I1445" s="7">
        <v>0.70079999999999998</v>
      </c>
      <c r="J1445">
        <v>975.00009999999997</v>
      </c>
      <c r="K1445">
        <v>187102.5</v>
      </c>
      <c r="L1445">
        <v>11335269.859999999</v>
      </c>
      <c r="M1445">
        <v>84</v>
      </c>
      <c r="N1445">
        <v>1560.95</v>
      </c>
      <c r="O1445" s="7">
        <v>-5.5500000000000001E-2</v>
      </c>
      <c r="P1445" s="7">
        <v>0.88560000000000005</v>
      </c>
      <c r="Q1445" t="s">
        <v>31</v>
      </c>
    </row>
    <row r="1446" spans="1:17">
      <c r="A1446" t="s">
        <v>632</v>
      </c>
      <c r="B1446" t="s">
        <v>30</v>
      </c>
      <c r="C1446" s="6">
        <v>44056.489571759259</v>
      </c>
      <c r="D1446">
        <v>331.85</v>
      </c>
      <c r="E1446" s="6">
        <v>44057.388877314814</v>
      </c>
      <c r="F1446">
        <v>302.64999999999998</v>
      </c>
      <c r="G1446" s="7">
        <v>-8.7999999999999995E-2</v>
      </c>
      <c r="H1446">
        <v>22283.63</v>
      </c>
      <c r="I1446" s="7">
        <v>6.8900000000000003E-2</v>
      </c>
      <c r="J1446">
        <v>975</v>
      </c>
      <c r="K1446">
        <v>323553.75</v>
      </c>
      <c r="L1446">
        <v>11357553.48</v>
      </c>
      <c r="M1446">
        <v>49</v>
      </c>
      <c r="N1446">
        <v>454.77</v>
      </c>
      <c r="O1446" s="7">
        <v>-8.48E-2</v>
      </c>
      <c r="P1446" s="7">
        <v>0.20430000000000001</v>
      </c>
      <c r="Q1446" t="s">
        <v>31</v>
      </c>
    </row>
    <row r="1447" spans="1:17">
      <c r="A1447" t="s">
        <v>112</v>
      </c>
      <c r="B1447" t="s">
        <v>30</v>
      </c>
      <c r="C1447" s="6">
        <v>44057.388877314814</v>
      </c>
      <c r="D1447">
        <v>324.10000000000002</v>
      </c>
      <c r="E1447" s="6">
        <v>44057.42359953704</v>
      </c>
      <c r="F1447">
        <v>343.3</v>
      </c>
      <c r="G1447" s="7">
        <v>5.9200000000000003E-2</v>
      </c>
      <c r="H1447">
        <v>-25227.15</v>
      </c>
      <c r="I1447" s="7">
        <v>-7.9799999999999996E-2</v>
      </c>
      <c r="J1447">
        <v>975</v>
      </c>
      <c r="K1447">
        <v>315997.5</v>
      </c>
      <c r="L1447">
        <v>11332326.33</v>
      </c>
      <c r="M1447">
        <v>11</v>
      </c>
      <c r="N1447">
        <v>-2293.38</v>
      </c>
      <c r="O1447" s="7">
        <v>-0.23080000000000001</v>
      </c>
      <c r="P1447" s="7">
        <v>3.73E-2</v>
      </c>
      <c r="Q1447" t="s">
        <v>31</v>
      </c>
    </row>
    <row r="1448" spans="1:17">
      <c r="A1448" t="s">
        <v>372</v>
      </c>
      <c r="B1448" t="s">
        <v>30</v>
      </c>
      <c r="C1448" s="6">
        <v>44057.42359953704</v>
      </c>
      <c r="D1448">
        <v>302.05</v>
      </c>
      <c r="E1448" s="6">
        <v>44060.631932870368</v>
      </c>
      <c r="F1448">
        <v>103.35</v>
      </c>
      <c r="G1448" s="7">
        <v>-0.65780000000000005</v>
      </c>
      <c r="H1448">
        <v>189779.86</v>
      </c>
      <c r="I1448" s="7">
        <v>0.64439999999999997</v>
      </c>
      <c r="J1448">
        <v>975.00009999999997</v>
      </c>
      <c r="K1448">
        <v>294498.75</v>
      </c>
      <c r="L1448">
        <v>11522106.189999999</v>
      </c>
      <c r="M1448">
        <v>138</v>
      </c>
      <c r="N1448">
        <v>1375.22</v>
      </c>
      <c r="O1448" s="7">
        <v>-7.4300000000000005E-2</v>
      </c>
      <c r="P1448" s="7">
        <v>0.81740000000000002</v>
      </c>
      <c r="Q1448" t="s">
        <v>31</v>
      </c>
    </row>
    <row r="1449" spans="1:17">
      <c r="A1449" t="s">
        <v>108</v>
      </c>
      <c r="B1449" t="s">
        <v>30</v>
      </c>
      <c r="C1449" s="6">
        <v>44060.631932870368</v>
      </c>
      <c r="D1449">
        <v>255.95</v>
      </c>
      <c r="E1449" s="6">
        <v>44063.388877314814</v>
      </c>
      <c r="F1449">
        <v>24.25</v>
      </c>
      <c r="G1449" s="7">
        <v>-0.90529999999999999</v>
      </c>
      <c r="H1449">
        <v>223175.55</v>
      </c>
      <c r="I1449" s="7">
        <v>0.89429999999999998</v>
      </c>
      <c r="J1449">
        <v>975</v>
      </c>
      <c r="K1449">
        <v>249551.25</v>
      </c>
      <c r="L1449">
        <v>11745281.74</v>
      </c>
      <c r="M1449">
        <v>162</v>
      </c>
      <c r="N1449">
        <v>1377.63</v>
      </c>
      <c r="O1449" s="7">
        <v>-0.16020000000000001</v>
      </c>
      <c r="P1449" s="7">
        <v>0.95620000000000005</v>
      </c>
      <c r="Q1449" t="s">
        <v>31</v>
      </c>
    </row>
    <row r="1450" spans="1:17">
      <c r="A1450" t="s">
        <v>750</v>
      </c>
      <c r="B1450" t="s">
        <v>30</v>
      </c>
      <c r="C1450" s="6">
        <v>44063.388877314814</v>
      </c>
      <c r="D1450">
        <v>363.8</v>
      </c>
      <c r="E1450" s="6">
        <v>44064.388877314814</v>
      </c>
      <c r="F1450">
        <v>401.6</v>
      </c>
      <c r="G1450" s="7">
        <v>0.10390000000000001</v>
      </c>
      <c r="H1450">
        <v>-44317.65</v>
      </c>
      <c r="I1450" s="7">
        <v>-0.1249</v>
      </c>
      <c r="J1450">
        <v>975.00009999999997</v>
      </c>
      <c r="K1450">
        <v>354705</v>
      </c>
      <c r="L1450">
        <v>11700964.09</v>
      </c>
      <c r="M1450">
        <v>78</v>
      </c>
      <c r="N1450">
        <v>-568.17999999999995</v>
      </c>
      <c r="O1450" s="7">
        <v>-0.1326</v>
      </c>
      <c r="P1450" s="7">
        <v>0.19339999999999999</v>
      </c>
      <c r="Q1450" t="s">
        <v>31</v>
      </c>
    </row>
    <row r="1451" spans="1:17">
      <c r="A1451" t="s">
        <v>371</v>
      </c>
      <c r="B1451" t="s">
        <v>30</v>
      </c>
      <c r="C1451" s="6">
        <v>44064.388877314814</v>
      </c>
      <c r="D1451">
        <v>313</v>
      </c>
      <c r="E1451" s="6">
        <v>44068.597210648149</v>
      </c>
      <c r="F1451">
        <v>40.25</v>
      </c>
      <c r="G1451" s="7">
        <v>-0.87139999999999995</v>
      </c>
      <c r="H1451">
        <v>262487.06</v>
      </c>
      <c r="I1451" s="7">
        <v>0.86009999999999998</v>
      </c>
      <c r="J1451">
        <v>975</v>
      </c>
      <c r="K1451">
        <v>305175</v>
      </c>
      <c r="L1451">
        <v>11963451.15</v>
      </c>
      <c r="M1451">
        <v>215</v>
      </c>
      <c r="N1451">
        <v>1220.8699999999999</v>
      </c>
      <c r="O1451" s="7">
        <v>-0.1487</v>
      </c>
      <c r="P1451" s="7">
        <v>0.91010000000000002</v>
      </c>
      <c r="Q1451" t="s">
        <v>31</v>
      </c>
    </row>
    <row r="1452" spans="1:17">
      <c r="A1452" t="s">
        <v>118</v>
      </c>
      <c r="B1452" t="s">
        <v>30</v>
      </c>
      <c r="C1452" s="6">
        <v>44068.597210648149</v>
      </c>
      <c r="D1452">
        <v>211.9</v>
      </c>
      <c r="E1452" s="6">
        <v>44069.388877314814</v>
      </c>
      <c r="F1452">
        <v>415.45</v>
      </c>
      <c r="G1452" s="7">
        <v>0.96060000000000001</v>
      </c>
      <c r="H1452">
        <v>-204577.91</v>
      </c>
      <c r="I1452" s="7">
        <v>-0.99019999999999997</v>
      </c>
      <c r="J1452">
        <v>975</v>
      </c>
      <c r="K1452">
        <v>206602.5</v>
      </c>
      <c r="L1452">
        <v>11758873.24</v>
      </c>
      <c r="M1452">
        <v>18</v>
      </c>
      <c r="N1452">
        <v>-11365.44</v>
      </c>
      <c r="O1452" s="7">
        <v>-0.96060000000000001</v>
      </c>
      <c r="P1452" s="7">
        <v>8.3799999999999999E-2</v>
      </c>
      <c r="Q1452" t="s">
        <v>31</v>
      </c>
    </row>
    <row r="1453" spans="1:17">
      <c r="A1453" t="s">
        <v>124</v>
      </c>
      <c r="B1453" t="s">
        <v>30</v>
      </c>
      <c r="C1453" s="6">
        <v>44069.388877314814</v>
      </c>
      <c r="D1453">
        <v>232.05</v>
      </c>
      <c r="E1453" s="6">
        <v>44070.645821759259</v>
      </c>
      <c r="F1453">
        <v>0.05</v>
      </c>
      <c r="G1453" s="7">
        <v>-0.99980000000000002</v>
      </c>
      <c r="H1453">
        <v>223937.03</v>
      </c>
      <c r="I1453" s="7">
        <v>0.98980000000000001</v>
      </c>
      <c r="J1453">
        <v>975</v>
      </c>
      <c r="K1453">
        <v>226248.75</v>
      </c>
      <c r="L1453">
        <v>11982810.27</v>
      </c>
      <c r="M1453">
        <v>152</v>
      </c>
      <c r="N1453">
        <v>1473.27</v>
      </c>
      <c r="O1453" s="7">
        <v>-0.3876</v>
      </c>
      <c r="P1453" s="7">
        <v>0.99980000000000002</v>
      </c>
      <c r="Q1453" t="s">
        <v>31</v>
      </c>
    </row>
    <row r="1454" spans="1:17">
      <c r="A1454" t="s">
        <v>136</v>
      </c>
      <c r="B1454" t="s">
        <v>30</v>
      </c>
      <c r="C1454" s="6">
        <v>44071.388877314814</v>
      </c>
      <c r="D1454">
        <v>326.85000000000002</v>
      </c>
      <c r="E1454" s="6">
        <v>44074.465266203704</v>
      </c>
      <c r="F1454">
        <v>144.69999999999999</v>
      </c>
      <c r="G1454" s="7">
        <v>-0.55730000000000002</v>
      </c>
      <c r="H1454">
        <v>159691.04999999999</v>
      </c>
      <c r="I1454" s="7">
        <v>0.54290000000000005</v>
      </c>
      <c r="J1454">
        <v>900</v>
      </c>
      <c r="K1454">
        <v>294165</v>
      </c>
      <c r="L1454">
        <v>12142501.32</v>
      </c>
      <c r="M1454">
        <v>100</v>
      </c>
      <c r="N1454">
        <v>1596.91</v>
      </c>
      <c r="O1454" s="7">
        <v>-0.44990000000000002</v>
      </c>
      <c r="P1454" s="7">
        <v>0.91139999999999999</v>
      </c>
      <c r="Q1454" t="s">
        <v>31</v>
      </c>
    </row>
    <row r="1455" spans="1:17">
      <c r="A1455" t="s">
        <v>144</v>
      </c>
      <c r="B1455" t="s">
        <v>30</v>
      </c>
      <c r="C1455" s="6">
        <v>44074.465266203704</v>
      </c>
      <c r="D1455">
        <v>382.4</v>
      </c>
      <c r="E1455" s="6">
        <v>44075.534710648149</v>
      </c>
      <c r="F1455">
        <v>170.45</v>
      </c>
      <c r="G1455" s="7">
        <v>-0.55430000000000001</v>
      </c>
      <c r="H1455">
        <v>185779.35</v>
      </c>
      <c r="I1455" s="7">
        <v>0.53979999999999995</v>
      </c>
      <c r="J1455">
        <v>900</v>
      </c>
      <c r="K1455">
        <v>344160</v>
      </c>
      <c r="L1455">
        <v>12328280.67</v>
      </c>
      <c r="M1455">
        <v>98</v>
      </c>
      <c r="N1455">
        <v>1895.71</v>
      </c>
      <c r="O1455" s="7">
        <v>-1.7000000000000001E-2</v>
      </c>
      <c r="P1455" s="7">
        <v>0.72370000000000001</v>
      </c>
      <c r="Q1455" t="s">
        <v>31</v>
      </c>
    </row>
    <row r="1456" spans="1:17">
      <c r="A1456" t="s">
        <v>138</v>
      </c>
      <c r="B1456" t="s">
        <v>30</v>
      </c>
      <c r="C1456" s="6">
        <v>44075.534710648149</v>
      </c>
      <c r="D1456">
        <v>345.1</v>
      </c>
      <c r="E1456" s="6">
        <v>44075.61109953704</v>
      </c>
      <c r="F1456">
        <v>451.4</v>
      </c>
      <c r="G1456" s="7">
        <v>0.308</v>
      </c>
      <c r="H1456">
        <v>-102838.5</v>
      </c>
      <c r="I1456" s="7">
        <v>-0.33110000000000001</v>
      </c>
      <c r="J1456">
        <v>900</v>
      </c>
      <c r="K1456">
        <v>310590</v>
      </c>
      <c r="L1456">
        <v>12225442.17</v>
      </c>
      <c r="M1456">
        <v>23</v>
      </c>
      <c r="N1456">
        <v>-4471.24</v>
      </c>
      <c r="O1456" s="7">
        <v>-0.37609999999999999</v>
      </c>
      <c r="P1456" s="7">
        <v>0.36249999999999999</v>
      </c>
      <c r="Q1456" t="s">
        <v>31</v>
      </c>
    </row>
    <row r="1457" spans="1:17">
      <c r="A1457" t="s">
        <v>130</v>
      </c>
      <c r="B1457" t="s">
        <v>30</v>
      </c>
      <c r="C1457" s="6">
        <v>44075.61109953704</v>
      </c>
      <c r="D1457">
        <v>379.55</v>
      </c>
      <c r="E1457" s="6">
        <v>44076.593738425923</v>
      </c>
      <c r="F1457">
        <v>322.55</v>
      </c>
      <c r="G1457" s="7">
        <v>-0.1502</v>
      </c>
      <c r="H1457">
        <v>48729.53</v>
      </c>
      <c r="I1457" s="7">
        <v>0.13170000000000001</v>
      </c>
      <c r="J1457">
        <v>975.00009999999997</v>
      </c>
      <c r="K1457">
        <v>370061.25</v>
      </c>
      <c r="L1457">
        <v>12274171.699999999</v>
      </c>
      <c r="M1457">
        <v>73</v>
      </c>
      <c r="N1457">
        <v>667.53</v>
      </c>
      <c r="O1457" s="7">
        <v>-0.44119999999999998</v>
      </c>
      <c r="P1457" s="7">
        <v>0.52580000000000005</v>
      </c>
      <c r="Q1457" t="s">
        <v>31</v>
      </c>
    </row>
    <row r="1458" spans="1:17">
      <c r="A1458" t="s">
        <v>132</v>
      </c>
      <c r="B1458" t="s">
        <v>30</v>
      </c>
      <c r="C1458" s="6">
        <v>44076.593738425923</v>
      </c>
      <c r="D1458">
        <v>175.85</v>
      </c>
      <c r="E1458" s="6">
        <v>44077.482627314814</v>
      </c>
      <c r="F1458">
        <v>112.85</v>
      </c>
      <c r="G1458" s="7">
        <v>-0.35830000000000001</v>
      </c>
      <c r="H1458">
        <v>58610.17</v>
      </c>
      <c r="I1458" s="7">
        <v>0.34179999999999999</v>
      </c>
      <c r="J1458">
        <v>974.99990000000003</v>
      </c>
      <c r="K1458">
        <v>171453.75</v>
      </c>
      <c r="L1458">
        <v>12332781.869999999</v>
      </c>
      <c r="M1458">
        <v>46</v>
      </c>
      <c r="N1458">
        <v>1274.1300000000001</v>
      </c>
      <c r="O1458" s="7">
        <v>-0.2303</v>
      </c>
      <c r="P1458" s="7">
        <v>0.8226</v>
      </c>
      <c r="Q1458" t="s">
        <v>31</v>
      </c>
    </row>
    <row r="1459" spans="1:17">
      <c r="A1459" t="s">
        <v>639</v>
      </c>
      <c r="B1459" t="s">
        <v>30</v>
      </c>
      <c r="C1459" s="6">
        <v>44077.482627314814</v>
      </c>
      <c r="D1459">
        <v>461.65</v>
      </c>
      <c r="E1459" s="6">
        <v>44078.388877314814</v>
      </c>
      <c r="F1459">
        <v>173.8</v>
      </c>
      <c r="G1459" s="7">
        <v>-0.62350000000000005</v>
      </c>
      <c r="H1459">
        <v>274458.11</v>
      </c>
      <c r="I1459" s="7">
        <v>0.60980000000000001</v>
      </c>
      <c r="J1459">
        <v>975</v>
      </c>
      <c r="K1459">
        <v>450108.75</v>
      </c>
      <c r="L1459">
        <v>12607239.98</v>
      </c>
      <c r="M1459">
        <v>51</v>
      </c>
      <c r="N1459">
        <v>5381.53</v>
      </c>
      <c r="O1459" s="7">
        <v>-0.1303</v>
      </c>
      <c r="P1459" s="7">
        <v>0.67330000000000001</v>
      </c>
      <c r="Q1459" t="s">
        <v>31</v>
      </c>
    </row>
    <row r="1460" spans="1:17">
      <c r="A1460" t="s">
        <v>118</v>
      </c>
      <c r="B1460" t="s">
        <v>30</v>
      </c>
      <c r="C1460" s="6">
        <v>44078.388877314814</v>
      </c>
      <c r="D1460">
        <v>500</v>
      </c>
      <c r="E1460" s="6">
        <v>44078.552071759259</v>
      </c>
      <c r="F1460">
        <v>675.75</v>
      </c>
      <c r="G1460" s="7">
        <v>0.35149999999999998</v>
      </c>
      <c r="H1460">
        <v>-182819.81</v>
      </c>
      <c r="I1460" s="7">
        <v>-0.375</v>
      </c>
      <c r="J1460">
        <v>975</v>
      </c>
      <c r="K1460">
        <v>487500</v>
      </c>
      <c r="L1460">
        <v>12424420.17</v>
      </c>
      <c r="M1460">
        <v>48</v>
      </c>
      <c r="N1460">
        <v>-3808.75</v>
      </c>
      <c r="O1460" s="7">
        <v>-0.37</v>
      </c>
      <c r="P1460" s="7">
        <v>8.4000000000000005E-2</v>
      </c>
      <c r="Q1460" t="s">
        <v>31</v>
      </c>
    </row>
    <row r="1461" spans="1:17">
      <c r="A1461" t="s">
        <v>124</v>
      </c>
      <c r="B1461" t="s">
        <v>30</v>
      </c>
      <c r="C1461" s="6">
        <v>44078.552071759259</v>
      </c>
      <c r="D1461">
        <v>359.2</v>
      </c>
      <c r="E1461" s="6">
        <v>44078.614571759259</v>
      </c>
      <c r="F1461">
        <v>579.15</v>
      </c>
      <c r="G1461" s="7">
        <v>0.61229999999999996</v>
      </c>
      <c r="H1461">
        <v>-223600.15</v>
      </c>
      <c r="I1461" s="7">
        <v>-0.63849999999999996</v>
      </c>
      <c r="J1461">
        <v>974.99990000000003</v>
      </c>
      <c r="K1461">
        <v>350220</v>
      </c>
      <c r="L1461">
        <v>12200820.02</v>
      </c>
      <c r="M1461">
        <v>19</v>
      </c>
      <c r="N1461">
        <v>-11768.43</v>
      </c>
      <c r="O1461" s="7">
        <v>-0.61229999999999996</v>
      </c>
      <c r="P1461" s="7">
        <v>8.1199999999999994E-2</v>
      </c>
      <c r="Q1461" t="s">
        <v>31</v>
      </c>
    </row>
    <row r="1462" spans="1:17">
      <c r="A1462" t="s">
        <v>134</v>
      </c>
      <c r="B1462" t="s">
        <v>30</v>
      </c>
      <c r="C1462" s="6">
        <v>44078.614571759259</v>
      </c>
      <c r="D1462">
        <v>408.65</v>
      </c>
      <c r="E1462" s="6">
        <v>44081.593738425923</v>
      </c>
      <c r="F1462">
        <v>336.75</v>
      </c>
      <c r="G1462" s="7">
        <v>-0.1759</v>
      </c>
      <c r="H1462">
        <v>62834.85</v>
      </c>
      <c r="I1462" s="7">
        <v>0.15770000000000001</v>
      </c>
      <c r="J1462">
        <v>975</v>
      </c>
      <c r="K1462">
        <v>398433.75</v>
      </c>
      <c r="L1462">
        <v>12263654.869999999</v>
      </c>
      <c r="M1462">
        <v>72</v>
      </c>
      <c r="N1462">
        <v>872.71</v>
      </c>
      <c r="O1462" s="7">
        <v>-0.15010000000000001</v>
      </c>
      <c r="P1462" s="7">
        <v>0.35899999999999999</v>
      </c>
      <c r="Q1462" t="s">
        <v>31</v>
      </c>
    </row>
    <row r="1463" spans="1:17">
      <c r="A1463" t="s">
        <v>374</v>
      </c>
      <c r="B1463" t="s">
        <v>30</v>
      </c>
      <c r="C1463" s="6">
        <v>44081.593738425923</v>
      </c>
      <c r="D1463">
        <v>323.35000000000002</v>
      </c>
      <c r="E1463" s="6">
        <v>44081.607627314814</v>
      </c>
      <c r="F1463">
        <v>432.25</v>
      </c>
      <c r="G1463" s="7">
        <v>0.33679999999999999</v>
      </c>
      <c r="H1463">
        <v>-113544.6</v>
      </c>
      <c r="I1463" s="7">
        <v>-0.36020000000000002</v>
      </c>
      <c r="J1463">
        <v>975</v>
      </c>
      <c r="K1463">
        <v>315266.25</v>
      </c>
      <c r="L1463">
        <v>12150110.27</v>
      </c>
      <c r="M1463">
        <v>5</v>
      </c>
      <c r="N1463">
        <v>-22708.92</v>
      </c>
      <c r="O1463" s="7">
        <v>-0.33679999999999999</v>
      </c>
      <c r="P1463" s="7">
        <v>0.15290000000000001</v>
      </c>
      <c r="Q1463" t="s">
        <v>31</v>
      </c>
    </row>
    <row r="1464" spans="1:17">
      <c r="A1464" t="s">
        <v>117</v>
      </c>
      <c r="B1464" t="s">
        <v>30</v>
      </c>
      <c r="C1464" s="6">
        <v>44081.607627314814</v>
      </c>
      <c r="D1464">
        <v>327.95</v>
      </c>
      <c r="E1464" s="6">
        <v>44082.437488425923</v>
      </c>
      <c r="F1464">
        <v>376.55</v>
      </c>
      <c r="G1464" s="7">
        <v>0.1482</v>
      </c>
      <c r="H1464">
        <v>-54253.87</v>
      </c>
      <c r="I1464" s="7">
        <v>-0.16969999999999999</v>
      </c>
      <c r="J1464">
        <v>974.99990000000003</v>
      </c>
      <c r="K1464">
        <v>319751.25</v>
      </c>
      <c r="L1464">
        <v>12095856.4</v>
      </c>
      <c r="M1464">
        <v>29</v>
      </c>
      <c r="N1464">
        <v>-1870.82</v>
      </c>
      <c r="O1464" s="7">
        <v>-0.39950000000000002</v>
      </c>
      <c r="P1464" s="7">
        <v>0.1249</v>
      </c>
      <c r="Q1464" t="s">
        <v>31</v>
      </c>
    </row>
    <row r="1465" spans="1:17">
      <c r="A1465" t="s">
        <v>374</v>
      </c>
      <c r="B1465" t="s">
        <v>30</v>
      </c>
      <c r="C1465" s="6">
        <v>44082.437488425923</v>
      </c>
      <c r="D1465">
        <v>305</v>
      </c>
      <c r="E1465" s="6">
        <v>44082.600682870368</v>
      </c>
      <c r="F1465">
        <v>316.25</v>
      </c>
      <c r="G1465" s="7">
        <v>3.6900000000000002E-2</v>
      </c>
      <c r="H1465">
        <v>-17025.939999999999</v>
      </c>
      <c r="I1465" s="7">
        <v>-5.7299999999999997E-2</v>
      </c>
      <c r="J1465">
        <v>975</v>
      </c>
      <c r="K1465">
        <v>297375</v>
      </c>
      <c r="L1465">
        <v>12078830.460000001</v>
      </c>
      <c r="M1465">
        <v>48</v>
      </c>
      <c r="N1465">
        <v>-354.71</v>
      </c>
      <c r="O1465" s="7">
        <v>-9.3399999999999997E-2</v>
      </c>
      <c r="P1465" s="7">
        <v>0.24379999999999999</v>
      </c>
      <c r="Q1465" t="s">
        <v>31</v>
      </c>
    </row>
    <row r="1466" spans="1:17">
      <c r="A1466" t="s">
        <v>118</v>
      </c>
      <c r="B1466" t="s">
        <v>30</v>
      </c>
      <c r="C1466" s="6">
        <v>44082.600682870368</v>
      </c>
      <c r="D1466">
        <v>261.89999999999998</v>
      </c>
      <c r="E1466" s="6">
        <v>44084.388877314814</v>
      </c>
      <c r="F1466">
        <v>6.9</v>
      </c>
      <c r="G1466" s="7">
        <v>-0.97370000000000001</v>
      </c>
      <c r="H1466">
        <v>246004.2</v>
      </c>
      <c r="I1466" s="7">
        <v>0.96340000000000003</v>
      </c>
      <c r="J1466">
        <v>975</v>
      </c>
      <c r="K1466">
        <v>255352.5</v>
      </c>
      <c r="L1466">
        <v>12324834.66</v>
      </c>
      <c r="M1466">
        <v>94</v>
      </c>
      <c r="N1466">
        <v>2617.0700000000002</v>
      </c>
      <c r="O1466" s="7">
        <v>-4.9599999999999998E-2</v>
      </c>
      <c r="P1466" s="7">
        <v>0.97370000000000001</v>
      </c>
      <c r="Q1466" t="s">
        <v>31</v>
      </c>
    </row>
    <row r="1467" spans="1:17">
      <c r="A1467" t="s">
        <v>751</v>
      </c>
      <c r="B1467" t="s">
        <v>30</v>
      </c>
      <c r="C1467" s="6">
        <v>44084.388877314814</v>
      </c>
      <c r="D1467">
        <v>431.95</v>
      </c>
      <c r="E1467" s="6">
        <v>44084.555543981478</v>
      </c>
      <c r="F1467">
        <v>454.85</v>
      </c>
      <c r="G1467" s="7">
        <v>5.2999999999999999E-2</v>
      </c>
      <c r="H1467">
        <v>-30973.8</v>
      </c>
      <c r="I1467" s="7">
        <v>-7.3499999999999996E-2</v>
      </c>
      <c r="J1467">
        <v>975</v>
      </c>
      <c r="K1467">
        <v>421151.25</v>
      </c>
      <c r="L1467">
        <v>12293860.859999999</v>
      </c>
      <c r="M1467">
        <v>49</v>
      </c>
      <c r="N1467">
        <v>-632.12</v>
      </c>
      <c r="O1467" s="7">
        <v>-0.1331</v>
      </c>
      <c r="P1467" s="7">
        <v>0.3286</v>
      </c>
      <c r="Q1467" t="s">
        <v>31</v>
      </c>
    </row>
    <row r="1468" spans="1:17">
      <c r="A1468" t="s">
        <v>752</v>
      </c>
      <c r="B1468" t="s">
        <v>30</v>
      </c>
      <c r="C1468" s="6">
        <v>44084.555543981478</v>
      </c>
      <c r="D1468">
        <v>390.15</v>
      </c>
      <c r="E1468" s="6">
        <v>44085.388877314814</v>
      </c>
      <c r="F1468">
        <v>471.45</v>
      </c>
      <c r="G1468" s="7">
        <v>0.2084</v>
      </c>
      <c r="H1468">
        <v>-87668.1</v>
      </c>
      <c r="I1468" s="7">
        <v>-0.23050000000000001</v>
      </c>
      <c r="J1468">
        <v>975</v>
      </c>
      <c r="K1468">
        <v>380396.25</v>
      </c>
      <c r="L1468">
        <v>12206192.76</v>
      </c>
      <c r="M1468">
        <v>30</v>
      </c>
      <c r="N1468">
        <v>-2922.27</v>
      </c>
      <c r="O1468" s="7">
        <v>-0.2084</v>
      </c>
      <c r="P1468" s="7">
        <v>0.16250000000000001</v>
      </c>
      <c r="Q1468" t="s">
        <v>31</v>
      </c>
    </row>
    <row r="1469" spans="1:17">
      <c r="A1469" t="s">
        <v>121</v>
      </c>
      <c r="B1469" t="s">
        <v>30</v>
      </c>
      <c r="C1469" s="6">
        <v>44085.388877314814</v>
      </c>
      <c r="D1469">
        <v>325.35000000000002</v>
      </c>
      <c r="E1469" s="6">
        <v>44085.479155092595</v>
      </c>
      <c r="F1469">
        <v>449</v>
      </c>
      <c r="G1469" s="7">
        <v>0.38009999999999999</v>
      </c>
      <c r="H1469">
        <v>-128108.66</v>
      </c>
      <c r="I1469" s="7">
        <v>-0.40389999999999998</v>
      </c>
      <c r="J1469">
        <v>975</v>
      </c>
      <c r="K1469">
        <v>317216.25</v>
      </c>
      <c r="L1469">
        <v>12078084.1</v>
      </c>
      <c r="M1469">
        <v>27</v>
      </c>
      <c r="N1469">
        <v>-4744.7700000000004</v>
      </c>
      <c r="O1469" s="7">
        <v>-0.5675</v>
      </c>
      <c r="P1469" s="7">
        <v>5.8400000000000001E-2</v>
      </c>
      <c r="Q1469" t="s">
        <v>31</v>
      </c>
    </row>
    <row r="1470" spans="1:17">
      <c r="A1470" t="s">
        <v>359</v>
      </c>
      <c r="B1470" t="s">
        <v>30</v>
      </c>
      <c r="C1470" s="6">
        <v>44085.479155092595</v>
      </c>
      <c r="D1470">
        <v>355.35</v>
      </c>
      <c r="E1470" s="6">
        <v>44085.628460648149</v>
      </c>
      <c r="F1470">
        <v>385.25</v>
      </c>
      <c r="G1470" s="7">
        <v>8.4099999999999994E-2</v>
      </c>
      <c r="H1470">
        <v>-36373.35</v>
      </c>
      <c r="I1470" s="7">
        <v>-0.105</v>
      </c>
      <c r="J1470">
        <v>975</v>
      </c>
      <c r="K1470">
        <v>346466.25</v>
      </c>
      <c r="L1470">
        <v>12041710.75</v>
      </c>
      <c r="M1470">
        <v>44</v>
      </c>
      <c r="N1470">
        <v>-826.67</v>
      </c>
      <c r="O1470" s="7">
        <v>-8.4099999999999994E-2</v>
      </c>
      <c r="P1470" s="7">
        <v>0.2316</v>
      </c>
      <c r="Q1470" t="s">
        <v>31</v>
      </c>
    </row>
    <row r="1471" spans="1:17">
      <c r="A1471" t="s">
        <v>113</v>
      </c>
      <c r="B1471" t="s">
        <v>30</v>
      </c>
      <c r="C1471" s="6">
        <v>44085.628460648149</v>
      </c>
      <c r="D1471">
        <v>294.2</v>
      </c>
      <c r="E1471" s="6">
        <v>44088.541655092595</v>
      </c>
      <c r="F1471">
        <v>207</v>
      </c>
      <c r="G1471" s="7">
        <v>-0.2964</v>
      </c>
      <c r="H1471">
        <v>80133.289999999994</v>
      </c>
      <c r="I1471" s="7">
        <v>0.27939999999999998</v>
      </c>
      <c r="J1471">
        <v>974.99990000000003</v>
      </c>
      <c r="K1471">
        <v>286845</v>
      </c>
      <c r="L1471">
        <v>12121844.039999999</v>
      </c>
      <c r="M1471">
        <v>53</v>
      </c>
      <c r="N1471">
        <v>1511.95</v>
      </c>
      <c r="O1471" s="7">
        <v>-3.6700000000000003E-2</v>
      </c>
      <c r="P1471" s="7">
        <v>0.54269999999999996</v>
      </c>
      <c r="Q1471" t="s">
        <v>31</v>
      </c>
    </row>
    <row r="1472" spans="1:17">
      <c r="A1472" t="s">
        <v>376</v>
      </c>
      <c r="B1472" t="s">
        <v>30</v>
      </c>
      <c r="C1472" s="6">
        <v>44088.541655092595</v>
      </c>
      <c r="D1472">
        <v>357.95</v>
      </c>
      <c r="E1472" s="6">
        <v>44089.545127314814</v>
      </c>
      <c r="F1472">
        <v>197.3</v>
      </c>
      <c r="G1472" s="7">
        <v>-0.44879999999999998</v>
      </c>
      <c r="H1472">
        <v>151220.04999999999</v>
      </c>
      <c r="I1472" s="7">
        <v>0.43330000000000002</v>
      </c>
      <c r="J1472">
        <v>974.99990000000003</v>
      </c>
      <c r="K1472">
        <v>349001.25</v>
      </c>
      <c r="L1472">
        <v>12273064.09</v>
      </c>
      <c r="M1472">
        <v>79</v>
      </c>
      <c r="N1472">
        <v>1914.18</v>
      </c>
      <c r="O1472" s="7">
        <v>-2.64E-2</v>
      </c>
      <c r="P1472" s="7">
        <v>0.57420000000000004</v>
      </c>
      <c r="Q1472" t="s">
        <v>31</v>
      </c>
    </row>
    <row r="1473" spans="1:17">
      <c r="A1473" t="s">
        <v>112</v>
      </c>
      <c r="B1473" t="s">
        <v>30</v>
      </c>
      <c r="C1473" s="6">
        <v>44089.545127314814</v>
      </c>
      <c r="D1473">
        <v>284.45</v>
      </c>
      <c r="E1473" s="6">
        <v>44090.493043981478</v>
      </c>
      <c r="F1473">
        <v>227.95</v>
      </c>
      <c r="G1473" s="7">
        <v>-0.1986</v>
      </c>
      <c r="H1473">
        <v>50091.6</v>
      </c>
      <c r="I1473" s="7">
        <v>0.18060000000000001</v>
      </c>
      <c r="J1473">
        <v>974.99990000000003</v>
      </c>
      <c r="K1473">
        <v>277338.75</v>
      </c>
      <c r="L1473">
        <v>12323155.689999999</v>
      </c>
      <c r="M1473">
        <v>63</v>
      </c>
      <c r="N1473">
        <v>795.1</v>
      </c>
      <c r="O1473" s="7">
        <v>-0.30549999999999999</v>
      </c>
      <c r="P1473" s="7">
        <v>0.56069999999999998</v>
      </c>
      <c r="Q1473" t="s">
        <v>31</v>
      </c>
    </row>
    <row r="1474" spans="1:17">
      <c r="A1474" t="s">
        <v>111</v>
      </c>
      <c r="B1474" t="s">
        <v>30</v>
      </c>
      <c r="C1474" s="6">
        <v>44090.493043981478</v>
      </c>
      <c r="D1474">
        <v>221.6</v>
      </c>
      <c r="E1474" s="6">
        <v>44090.572905092595</v>
      </c>
      <c r="F1474">
        <v>314.25</v>
      </c>
      <c r="G1474" s="7">
        <v>0.41810000000000003</v>
      </c>
      <c r="H1474">
        <v>-95558.29</v>
      </c>
      <c r="I1474" s="7">
        <v>-0.44230000000000003</v>
      </c>
      <c r="J1474">
        <v>975</v>
      </c>
      <c r="K1474">
        <v>216060</v>
      </c>
      <c r="L1474">
        <v>12227597.4</v>
      </c>
      <c r="M1474">
        <v>24</v>
      </c>
      <c r="N1474">
        <v>-3981.6</v>
      </c>
      <c r="O1474" s="7">
        <v>-0.41810000000000003</v>
      </c>
      <c r="P1474" s="7">
        <v>0.1162</v>
      </c>
      <c r="Q1474" t="s">
        <v>31</v>
      </c>
    </row>
    <row r="1475" spans="1:17">
      <c r="A1475" t="s">
        <v>375</v>
      </c>
      <c r="B1475" t="s">
        <v>30</v>
      </c>
      <c r="C1475" s="6">
        <v>44090.572905092595</v>
      </c>
      <c r="D1475">
        <v>185.95</v>
      </c>
      <c r="E1475" s="6">
        <v>44091.388877314814</v>
      </c>
      <c r="F1475">
        <v>205.4</v>
      </c>
      <c r="G1475" s="7">
        <v>0.1046</v>
      </c>
      <c r="H1475">
        <v>-22779.41</v>
      </c>
      <c r="I1475" s="7">
        <v>-0.12559999999999999</v>
      </c>
      <c r="J1475">
        <v>975</v>
      </c>
      <c r="K1475">
        <v>181301.25</v>
      </c>
      <c r="L1475">
        <v>12204817.99</v>
      </c>
      <c r="M1475">
        <v>25</v>
      </c>
      <c r="N1475">
        <v>-911.18</v>
      </c>
      <c r="O1475" s="7">
        <v>-0.2041</v>
      </c>
      <c r="P1475" s="7">
        <v>0.55789999999999995</v>
      </c>
      <c r="Q1475" t="s">
        <v>31</v>
      </c>
    </row>
    <row r="1476" spans="1:17">
      <c r="A1476" t="s">
        <v>632</v>
      </c>
      <c r="B1476" t="s">
        <v>30</v>
      </c>
      <c r="C1476" s="6">
        <v>44091.388877314814</v>
      </c>
      <c r="D1476">
        <v>448.7</v>
      </c>
      <c r="E1476" s="6">
        <v>44091.604155092595</v>
      </c>
      <c r="F1476">
        <v>492</v>
      </c>
      <c r="G1476" s="7">
        <v>9.6500000000000002E-2</v>
      </c>
      <c r="H1476">
        <v>-51389.33</v>
      </c>
      <c r="I1476" s="7">
        <v>-0.11749999999999999</v>
      </c>
      <c r="J1476">
        <v>975</v>
      </c>
      <c r="K1476">
        <v>437482.5</v>
      </c>
      <c r="L1476">
        <v>12153428.67</v>
      </c>
      <c r="M1476">
        <v>63</v>
      </c>
      <c r="N1476">
        <v>-815.7</v>
      </c>
      <c r="O1476" s="7">
        <v>-0.2185</v>
      </c>
      <c r="P1476" s="7">
        <v>5.9299999999999999E-2</v>
      </c>
      <c r="Q1476" t="s">
        <v>31</v>
      </c>
    </row>
    <row r="1477" spans="1:17">
      <c r="A1477" t="s">
        <v>753</v>
      </c>
      <c r="B1477" t="s">
        <v>30</v>
      </c>
      <c r="C1477" s="6">
        <v>44091.604155092595</v>
      </c>
      <c r="D1477">
        <v>355.05</v>
      </c>
      <c r="E1477" s="6">
        <v>44091.624988425923</v>
      </c>
      <c r="F1477">
        <v>409.3</v>
      </c>
      <c r="G1477" s="7">
        <v>0.15279999999999999</v>
      </c>
      <c r="H1477">
        <v>-60346.17</v>
      </c>
      <c r="I1477" s="7">
        <v>-0.17430000000000001</v>
      </c>
      <c r="J1477">
        <v>975.00009999999997</v>
      </c>
      <c r="K1477">
        <v>346173.75</v>
      </c>
      <c r="L1477">
        <v>12093082.5</v>
      </c>
      <c r="M1477">
        <v>7</v>
      </c>
      <c r="N1477">
        <v>-8620.8799999999992</v>
      </c>
      <c r="O1477" s="7">
        <v>-0.1542</v>
      </c>
      <c r="P1477" s="7">
        <v>3.5799999999999998E-2</v>
      </c>
      <c r="Q1477" t="s">
        <v>31</v>
      </c>
    </row>
    <row r="1478" spans="1:17">
      <c r="A1478" t="s">
        <v>632</v>
      </c>
      <c r="B1478" t="s">
        <v>30</v>
      </c>
      <c r="C1478" s="6">
        <v>44091.624988425923</v>
      </c>
      <c r="D1478">
        <v>452.2</v>
      </c>
      <c r="E1478" s="6">
        <v>44092.388877314814</v>
      </c>
      <c r="F1478">
        <v>459.85</v>
      </c>
      <c r="G1478" s="7">
        <v>1.6899999999999998E-2</v>
      </c>
      <c r="H1478">
        <v>-16351.24</v>
      </c>
      <c r="I1478" s="7">
        <v>-3.7100000000000001E-2</v>
      </c>
      <c r="J1478">
        <v>975</v>
      </c>
      <c r="K1478">
        <v>440895</v>
      </c>
      <c r="L1478">
        <v>12076731.26</v>
      </c>
      <c r="M1478">
        <v>10</v>
      </c>
      <c r="N1478">
        <v>-1635.12</v>
      </c>
      <c r="O1478" s="7">
        <v>-3.9399999999999998E-2</v>
      </c>
      <c r="P1478" s="7">
        <v>5.5E-2</v>
      </c>
      <c r="Q1478" t="s">
        <v>31</v>
      </c>
    </row>
    <row r="1479" spans="1:17">
      <c r="A1479" t="s">
        <v>113</v>
      </c>
      <c r="B1479" t="s">
        <v>30</v>
      </c>
      <c r="C1479" s="6">
        <v>44092.388877314814</v>
      </c>
      <c r="D1479">
        <v>320.8</v>
      </c>
      <c r="E1479" s="6">
        <v>44092.447905092595</v>
      </c>
      <c r="F1479">
        <v>370.1</v>
      </c>
      <c r="G1479" s="7">
        <v>0.1537</v>
      </c>
      <c r="H1479">
        <v>-54803.78</v>
      </c>
      <c r="I1479" s="7">
        <v>-0.17519999999999999</v>
      </c>
      <c r="J1479">
        <v>975.00009999999997</v>
      </c>
      <c r="K1479">
        <v>312780</v>
      </c>
      <c r="L1479">
        <v>12021927.48</v>
      </c>
      <c r="M1479">
        <v>18</v>
      </c>
      <c r="N1479">
        <v>-3044.65</v>
      </c>
      <c r="O1479" s="7">
        <v>-0.247</v>
      </c>
      <c r="P1479" s="7">
        <v>9.6000000000000002E-2</v>
      </c>
      <c r="Q1479" t="s">
        <v>31</v>
      </c>
    </row>
    <row r="1480" spans="1:17">
      <c r="A1480" t="s">
        <v>111</v>
      </c>
      <c r="B1480" t="s">
        <v>30</v>
      </c>
      <c r="C1480" s="6">
        <v>44092.447905092595</v>
      </c>
      <c r="D1480">
        <v>413.35</v>
      </c>
      <c r="E1480" s="6">
        <v>44097.388877314814</v>
      </c>
      <c r="F1480">
        <v>15.8</v>
      </c>
      <c r="G1480" s="7">
        <v>-0.96179999999999999</v>
      </c>
      <c r="H1480">
        <v>383427.04</v>
      </c>
      <c r="I1480" s="7">
        <v>0.95140000000000002</v>
      </c>
      <c r="J1480">
        <v>975</v>
      </c>
      <c r="K1480">
        <v>403016.25</v>
      </c>
      <c r="L1480">
        <v>12405354.52</v>
      </c>
      <c r="M1480">
        <v>215</v>
      </c>
      <c r="N1480">
        <v>1783.38</v>
      </c>
      <c r="O1480" s="7">
        <v>-4.8300000000000003E-2</v>
      </c>
      <c r="P1480" s="7">
        <v>0.96309999999999996</v>
      </c>
      <c r="Q1480" t="s">
        <v>31</v>
      </c>
    </row>
    <row r="1481" spans="1:17">
      <c r="A1481" t="s">
        <v>368</v>
      </c>
      <c r="B1481" t="s">
        <v>30</v>
      </c>
      <c r="C1481" s="6">
        <v>44097.388877314814</v>
      </c>
      <c r="D1481">
        <v>188.45</v>
      </c>
      <c r="E1481" s="6">
        <v>44097.503460648149</v>
      </c>
      <c r="F1481">
        <v>256.25</v>
      </c>
      <c r="G1481" s="7">
        <v>0.35980000000000001</v>
      </c>
      <c r="H1481">
        <v>-75859.350000000006</v>
      </c>
      <c r="I1481" s="7">
        <v>-0.38340000000000002</v>
      </c>
      <c r="J1481">
        <v>1050</v>
      </c>
      <c r="K1481">
        <v>197872.5</v>
      </c>
      <c r="L1481">
        <v>12329495.17</v>
      </c>
      <c r="M1481">
        <v>34</v>
      </c>
      <c r="N1481">
        <v>-2231.16</v>
      </c>
      <c r="O1481" s="7">
        <v>-0.51229999999999998</v>
      </c>
      <c r="P1481" s="7">
        <v>8.0399999999999999E-2</v>
      </c>
      <c r="Q1481" t="s">
        <v>31</v>
      </c>
    </row>
    <row r="1482" spans="1:17">
      <c r="A1482" t="s">
        <v>92</v>
      </c>
      <c r="B1482" t="s">
        <v>30</v>
      </c>
      <c r="C1482" s="6">
        <v>44097.572905092595</v>
      </c>
      <c r="D1482">
        <v>212.45</v>
      </c>
      <c r="E1482" s="6">
        <v>44097.631932870368</v>
      </c>
      <c r="F1482">
        <v>385</v>
      </c>
      <c r="G1482" s="7">
        <v>0.81220000000000003</v>
      </c>
      <c r="H1482">
        <v>-187450.73</v>
      </c>
      <c r="I1482" s="7">
        <v>-0.84030000000000005</v>
      </c>
      <c r="J1482">
        <v>1050</v>
      </c>
      <c r="K1482">
        <v>223072.5</v>
      </c>
      <c r="L1482">
        <v>12142044.449999999</v>
      </c>
      <c r="M1482">
        <v>18</v>
      </c>
      <c r="N1482">
        <v>-10413.93</v>
      </c>
      <c r="O1482" s="7">
        <v>-0.81220000000000003</v>
      </c>
      <c r="P1482" s="7">
        <v>0.35110000000000002</v>
      </c>
      <c r="Q1482" t="s">
        <v>31</v>
      </c>
    </row>
    <row r="1483" spans="1:17">
      <c r="A1483" t="s">
        <v>621</v>
      </c>
      <c r="B1483" t="s">
        <v>30</v>
      </c>
      <c r="C1483" s="6">
        <v>44098.388877314814</v>
      </c>
      <c r="D1483">
        <v>397.6</v>
      </c>
      <c r="E1483" s="6">
        <v>44098.39234953704</v>
      </c>
      <c r="F1483">
        <v>455.35</v>
      </c>
      <c r="G1483" s="7">
        <v>0.1452</v>
      </c>
      <c r="H1483">
        <v>-69593.48</v>
      </c>
      <c r="I1483" s="7">
        <v>-0.16669999999999999</v>
      </c>
      <c r="J1483">
        <v>1050</v>
      </c>
      <c r="K1483">
        <v>417480</v>
      </c>
      <c r="L1483">
        <v>12072450.970000001</v>
      </c>
      <c r="M1483">
        <v>2</v>
      </c>
      <c r="N1483">
        <v>-34796.74</v>
      </c>
      <c r="O1483" s="7">
        <v>-0.1452</v>
      </c>
      <c r="P1483" s="7">
        <v>0.1197</v>
      </c>
      <c r="Q1483" t="s">
        <v>31</v>
      </c>
    </row>
    <row r="1484" spans="1:17">
      <c r="A1484" t="s">
        <v>622</v>
      </c>
      <c r="B1484" t="s">
        <v>30</v>
      </c>
      <c r="C1484" s="6">
        <v>44098.39234953704</v>
      </c>
      <c r="D1484">
        <v>439.8</v>
      </c>
      <c r="E1484" s="6">
        <v>44099.388877314814</v>
      </c>
      <c r="F1484">
        <v>321.39999999999998</v>
      </c>
      <c r="G1484" s="7">
        <v>-0.26919999999999999</v>
      </c>
      <c r="H1484">
        <v>116327.4</v>
      </c>
      <c r="I1484" s="7">
        <v>0.25190000000000001</v>
      </c>
      <c r="J1484">
        <v>1050</v>
      </c>
      <c r="K1484">
        <v>461790</v>
      </c>
      <c r="L1484">
        <v>12188778.369999999</v>
      </c>
      <c r="M1484">
        <v>77</v>
      </c>
      <c r="N1484">
        <v>1510.75</v>
      </c>
      <c r="O1484" s="7">
        <v>-9.8000000000000004E-2</v>
      </c>
      <c r="P1484" s="7">
        <v>0.35399999999999998</v>
      </c>
      <c r="Q1484" t="s">
        <v>31</v>
      </c>
    </row>
    <row r="1485" spans="1:17">
      <c r="A1485" t="s">
        <v>96</v>
      </c>
      <c r="B1485" t="s">
        <v>30</v>
      </c>
      <c r="C1485" s="6">
        <v>44099.388877314814</v>
      </c>
      <c r="D1485">
        <v>419.45</v>
      </c>
      <c r="E1485" s="6">
        <v>44099.510405092595</v>
      </c>
      <c r="F1485">
        <v>415.35</v>
      </c>
      <c r="G1485" s="7">
        <v>-9.7999999999999997E-3</v>
      </c>
      <c r="H1485">
        <v>-4460.3999999999996</v>
      </c>
      <c r="I1485" s="7">
        <v>-1.01E-2</v>
      </c>
      <c r="J1485">
        <v>1050</v>
      </c>
      <c r="K1485">
        <v>440422.5</v>
      </c>
      <c r="L1485">
        <v>12184317.970000001</v>
      </c>
      <c r="M1485">
        <v>36</v>
      </c>
      <c r="N1485">
        <v>-123.9</v>
      </c>
      <c r="O1485" s="7">
        <v>-0.2054</v>
      </c>
      <c r="P1485" s="7">
        <v>0.28239999999999998</v>
      </c>
      <c r="Q1485" t="s">
        <v>31</v>
      </c>
    </row>
    <row r="1486" spans="1:17">
      <c r="A1486" t="s">
        <v>97</v>
      </c>
      <c r="B1486" t="s">
        <v>30</v>
      </c>
      <c r="C1486" s="6">
        <v>44099.510405092595</v>
      </c>
      <c r="D1486">
        <v>404.4</v>
      </c>
      <c r="E1486" s="6">
        <v>44103.451377314814</v>
      </c>
      <c r="F1486">
        <v>59.55</v>
      </c>
      <c r="G1486" s="7">
        <v>-0.85270000000000001</v>
      </c>
      <c r="H1486">
        <v>357221.02</v>
      </c>
      <c r="I1486" s="7">
        <v>0.84130000000000005</v>
      </c>
      <c r="J1486">
        <v>1050</v>
      </c>
      <c r="K1486">
        <v>424620</v>
      </c>
      <c r="L1486">
        <v>12541539</v>
      </c>
      <c r="M1486">
        <v>138</v>
      </c>
      <c r="N1486">
        <v>2588.56</v>
      </c>
      <c r="O1486" s="7">
        <v>-8.5300000000000001E-2</v>
      </c>
      <c r="P1486" s="7">
        <v>0.94179999999999997</v>
      </c>
      <c r="Q1486" t="s">
        <v>31</v>
      </c>
    </row>
    <row r="1487" spans="1:17">
      <c r="A1487" t="s">
        <v>369</v>
      </c>
      <c r="B1487" t="s">
        <v>30</v>
      </c>
      <c r="C1487" s="6">
        <v>44103.451377314814</v>
      </c>
      <c r="D1487">
        <v>239.7</v>
      </c>
      <c r="E1487" s="6">
        <v>44103.607627314814</v>
      </c>
      <c r="F1487">
        <v>330</v>
      </c>
      <c r="G1487" s="7">
        <v>0.37669999999999998</v>
      </c>
      <c r="H1487">
        <v>-100796.85</v>
      </c>
      <c r="I1487" s="7">
        <v>-0.40050000000000002</v>
      </c>
      <c r="J1487">
        <v>1050</v>
      </c>
      <c r="K1487">
        <v>251685</v>
      </c>
      <c r="L1487">
        <v>12440742.15</v>
      </c>
      <c r="M1487">
        <v>46</v>
      </c>
      <c r="N1487">
        <v>-2191.2399999999998</v>
      </c>
      <c r="O1487" s="7">
        <v>-0.40720000000000001</v>
      </c>
      <c r="P1487" s="7">
        <v>0.2407</v>
      </c>
      <c r="Q1487" t="s">
        <v>31</v>
      </c>
    </row>
    <row r="1488" spans="1:17">
      <c r="A1488" t="s">
        <v>104</v>
      </c>
      <c r="B1488" t="s">
        <v>30</v>
      </c>
      <c r="C1488" s="6">
        <v>44103.607627314814</v>
      </c>
      <c r="D1488">
        <v>164.95</v>
      </c>
      <c r="E1488" s="6">
        <v>44104.388877314814</v>
      </c>
      <c r="F1488">
        <v>330.85</v>
      </c>
      <c r="G1488" s="7">
        <v>1.0058</v>
      </c>
      <c r="H1488">
        <v>-179400.9</v>
      </c>
      <c r="I1488" s="7">
        <v>-1.0358000000000001</v>
      </c>
      <c r="J1488">
        <v>1050</v>
      </c>
      <c r="K1488">
        <v>173197.5</v>
      </c>
      <c r="L1488">
        <v>12261341.25</v>
      </c>
      <c r="M1488">
        <v>15</v>
      </c>
      <c r="N1488">
        <v>-11960.06</v>
      </c>
      <c r="O1488" s="7">
        <v>-1.0058</v>
      </c>
      <c r="P1488" s="7">
        <v>5.2400000000000002E-2</v>
      </c>
      <c r="Q1488" t="s">
        <v>31</v>
      </c>
    </row>
    <row r="1489" spans="1:17">
      <c r="A1489" t="s">
        <v>373</v>
      </c>
      <c r="B1489" t="s">
        <v>30</v>
      </c>
      <c r="C1489" s="6">
        <v>44104.388877314814</v>
      </c>
      <c r="D1489">
        <v>176.2</v>
      </c>
      <c r="E1489" s="6">
        <v>44104.458321759259</v>
      </c>
      <c r="F1489">
        <v>280</v>
      </c>
      <c r="G1489" s="7">
        <v>0.58909999999999996</v>
      </c>
      <c r="H1489">
        <v>-113780.1</v>
      </c>
      <c r="I1489" s="7">
        <v>-0.61499999999999999</v>
      </c>
      <c r="J1489">
        <v>1050</v>
      </c>
      <c r="K1489">
        <v>185010</v>
      </c>
      <c r="L1489">
        <v>12147561.15</v>
      </c>
      <c r="M1489">
        <v>21</v>
      </c>
      <c r="N1489">
        <v>-5418.1</v>
      </c>
      <c r="O1489" s="7">
        <v>-0.60219999999999996</v>
      </c>
      <c r="P1489" s="7">
        <v>0.41739999999999999</v>
      </c>
      <c r="Q1489" t="s">
        <v>31</v>
      </c>
    </row>
    <row r="1490" spans="1:17">
      <c r="A1490" t="s">
        <v>366</v>
      </c>
      <c r="B1490" t="s">
        <v>30</v>
      </c>
      <c r="C1490" s="6">
        <v>44104.458321759259</v>
      </c>
      <c r="D1490">
        <v>150</v>
      </c>
      <c r="E1490" s="6">
        <v>44105.645821759259</v>
      </c>
      <c r="F1490">
        <v>0.1</v>
      </c>
      <c r="G1490" s="7">
        <v>-0.99929999999999997</v>
      </c>
      <c r="H1490">
        <v>155818.95000000001</v>
      </c>
      <c r="I1490" s="7">
        <v>0.98929999999999996</v>
      </c>
      <c r="J1490">
        <v>1050</v>
      </c>
      <c r="K1490">
        <v>157500</v>
      </c>
      <c r="L1490">
        <v>12303380.1</v>
      </c>
      <c r="M1490">
        <v>132</v>
      </c>
      <c r="N1490">
        <v>1180.45</v>
      </c>
      <c r="O1490" s="7">
        <v>-0.91769999999999996</v>
      </c>
      <c r="P1490" s="7">
        <v>0.99929999999999997</v>
      </c>
      <c r="Q1490" t="s">
        <v>31</v>
      </c>
    </row>
    <row r="1491" spans="1:17">
      <c r="A1491" t="s">
        <v>121</v>
      </c>
      <c r="B1491" t="s">
        <v>30</v>
      </c>
      <c r="C1491" s="6">
        <v>44109.388877314814</v>
      </c>
      <c r="D1491">
        <v>389.85</v>
      </c>
      <c r="E1491" s="6">
        <v>44109.562488425923</v>
      </c>
      <c r="F1491">
        <v>517.5</v>
      </c>
      <c r="G1491" s="7">
        <v>0.32740000000000002</v>
      </c>
      <c r="H1491">
        <v>-133305.41</v>
      </c>
      <c r="I1491" s="7">
        <v>-0.35070000000000001</v>
      </c>
      <c r="J1491">
        <v>975</v>
      </c>
      <c r="K1491">
        <v>380103.75</v>
      </c>
      <c r="L1491">
        <v>12170074.68</v>
      </c>
      <c r="M1491">
        <v>51</v>
      </c>
      <c r="N1491">
        <v>-2613.83</v>
      </c>
      <c r="O1491" s="7">
        <v>-0.32740000000000002</v>
      </c>
      <c r="P1491" s="7">
        <v>0.39460000000000001</v>
      </c>
      <c r="Q1491" t="s">
        <v>31</v>
      </c>
    </row>
    <row r="1492" spans="1:17">
      <c r="A1492" t="s">
        <v>359</v>
      </c>
      <c r="B1492" t="s">
        <v>30</v>
      </c>
      <c r="C1492" s="6">
        <v>44109.569432870368</v>
      </c>
      <c r="D1492">
        <v>297.10000000000002</v>
      </c>
      <c r="E1492" s="6">
        <v>44110.388877314814</v>
      </c>
      <c r="F1492">
        <v>457.05</v>
      </c>
      <c r="G1492" s="7">
        <v>0.53839999999999999</v>
      </c>
      <c r="H1492">
        <v>-163304.21</v>
      </c>
      <c r="I1492" s="7">
        <v>-0.56379999999999997</v>
      </c>
      <c r="J1492">
        <v>975</v>
      </c>
      <c r="K1492">
        <v>289672.5</v>
      </c>
      <c r="L1492">
        <v>12006770.470000001</v>
      </c>
      <c r="M1492">
        <v>26</v>
      </c>
      <c r="N1492">
        <v>-6280.93</v>
      </c>
      <c r="O1492" s="7">
        <v>-0.53839999999999999</v>
      </c>
      <c r="P1492" s="7">
        <v>6.0900000000000003E-2</v>
      </c>
      <c r="Q1492" t="s">
        <v>31</v>
      </c>
    </row>
    <row r="1493" spans="1:17">
      <c r="A1493" t="s">
        <v>115</v>
      </c>
      <c r="B1493" t="s">
        <v>30</v>
      </c>
      <c r="C1493" s="6">
        <v>44110.388877314814</v>
      </c>
      <c r="D1493">
        <v>262.10000000000002</v>
      </c>
      <c r="E1493" s="6">
        <v>44111.39234953704</v>
      </c>
      <c r="F1493">
        <v>242.1</v>
      </c>
      <c r="G1493" s="7">
        <v>-7.6300000000000007E-2</v>
      </c>
      <c r="H1493">
        <v>14584.05</v>
      </c>
      <c r="I1493" s="7">
        <v>5.7099999999999998E-2</v>
      </c>
      <c r="J1493">
        <v>975</v>
      </c>
      <c r="K1493">
        <v>255547.5</v>
      </c>
      <c r="L1493">
        <v>12021354.52</v>
      </c>
      <c r="M1493">
        <v>79</v>
      </c>
      <c r="N1493">
        <v>184.61</v>
      </c>
      <c r="O1493" s="7">
        <v>-0.42309999999999998</v>
      </c>
      <c r="P1493" s="7">
        <v>0.44679999999999997</v>
      </c>
      <c r="Q1493" t="s">
        <v>31</v>
      </c>
    </row>
    <row r="1494" spans="1:17">
      <c r="A1494" t="s">
        <v>120</v>
      </c>
      <c r="B1494" t="s">
        <v>30</v>
      </c>
      <c r="C1494" s="6">
        <v>44111.39234953704</v>
      </c>
      <c r="D1494">
        <v>242.05</v>
      </c>
      <c r="E1494" s="6">
        <v>44111.413182870368</v>
      </c>
      <c r="F1494">
        <v>419</v>
      </c>
      <c r="G1494" s="7">
        <v>0.73099999999999998</v>
      </c>
      <c r="H1494">
        <v>-178971.49</v>
      </c>
      <c r="I1494" s="7">
        <v>-0.75839999999999996</v>
      </c>
      <c r="J1494">
        <v>975</v>
      </c>
      <c r="K1494">
        <v>235998.75</v>
      </c>
      <c r="L1494">
        <v>11842383.029999999</v>
      </c>
      <c r="M1494">
        <v>7</v>
      </c>
      <c r="N1494">
        <v>-25567.360000000001</v>
      </c>
      <c r="O1494" s="7">
        <v>-0.73099999999999998</v>
      </c>
      <c r="P1494" s="7">
        <v>8.1799999999999998E-2</v>
      </c>
      <c r="Q1494" t="s">
        <v>31</v>
      </c>
    </row>
    <row r="1495" spans="1:17">
      <c r="A1495" t="s">
        <v>119</v>
      </c>
      <c r="B1495" t="s">
        <v>30</v>
      </c>
      <c r="C1495" s="6">
        <v>44111.413182870368</v>
      </c>
      <c r="D1495">
        <v>208.3</v>
      </c>
      <c r="E1495" s="6">
        <v>44112.607627314814</v>
      </c>
      <c r="F1495">
        <v>7.65</v>
      </c>
      <c r="G1495" s="7">
        <v>-0.96330000000000005</v>
      </c>
      <c r="H1495">
        <v>193528.24</v>
      </c>
      <c r="I1495" s="7">
        <v>0.95289999999999997</v>
      </c>
      <c r="J1495">
        <v>975</v>
      </c>
      <c r="K1495">
        <v>203092.5</v>
      </c>
      <c r="L1495">
        <v>12035911.27</v>
      </c>
      <c r="M1495">
        <v>134</v>
      </c>
      <c r="N1495">
        <v>1444.24</v>
      </c>
      <c r="O1495" s="7">
        <v>-0.48799999999999999</v>
      </c>
      <c r="P1495" s="7">
        <v>0.99570000000000003</v>
      </c>
      <c r="Q1495" t="s">
        <v>31</v>
      </c>
    </row>
    <row r="1496" spans="1:17">
      <c r="A1496" t="s">
        <v>754</v>
      </c>
      <c r="B1496" t="s">
        <v>30</v>
      </c>
      <c r="C1496" s="6">
        <v>44112.607627314814</v>
      </c>
      <c r="D1496">
        <v>428.75</v>
      </c>
      <c r="E1496" s="6">
        <v>44113.388877314814</v>
      </c>
      <c r="F1496">
        <v>506.55</v>
      </c>
      <c r="G1496" s="7">
        <v>0.18149999999999999</v>
      </c>
      <c r="H1496">
        <v>-84974.18</v>
      </c>
      <c r="I1496" s="7">
        <v>-0.20330000000000001</v>
      </c>
      <c r="J1496">
        <v>975</v>
      </c>
      <c r="K1496">
        <v>418031.25</v>
      </c>
      <c r="L1496">
        <v>11950937.1</v>
      </c>
      <c r="M1496">
        <v>15</v>
      </c>
      <c r="N1496">
        <v>-5664.95</v>
      </c>
      <c r="O1496" s="7">
        <v>-0.22239999999999999</v>
      </c>
      <c r="P1496" s="7">
        <v>0.1166</v>
      </c>
      <c r="Q1496" t="s">
        <v>31</v>
      </c>
    </row>
    <row r="1497" spans="1:17">
      <c r="A1497" t="s">
        <v>123</v>
      </c>
      <c r="B1497" t="s">
        <v>30</v>
      </c>
      <c r="C1497" s="6">
        <v>44113.388877314814</v>
      </c>
      <c r="D1497">
        <v>395.8</v>
      </c>
      <c r="E1497" s="6">
        <v>44113.42359953704</v>
      </c>
      <c r="F1497">
        <v>410.2</v>
      </c>
      <c r="G1497" s="7">
        <v>3.6400000000000002E-2</v>
      </c>
      <c r="H1497">
        <v>-21898.5</v>
      </c>
      <c r="I1497" s="7">
        <v>-5.67E-2</v>
      </c>
      <c r="J1497">
        <v>975</v>
      </c>
      <c r="K1497">
        <v>385905</v>
      </c>
      <c r="L1497">
        <v>11929038.6</v>
      </c>
      <c r="M1497">
        <v>11</v>
      </c>
      <c r="N1497">
        <v>-1990.77</v>
      </c>
      <c r="O1497" s="7">
        <v>-8.6400000000000005E-2</v>
      </c>
      <c r="P1497" s="7">
        <v>0.17230000000000001</v>
      </c>
      <c r="Q1497" t="s">
        <v>31</v>
      </c>
    </row>
    <row r="1498" spans="1:17">
      <c r="A1498" t="s">
        <v>124</v>
      </c>
      <c r="B1498" t="s">
        <v>30</v>
      </c>
      <c r="C1498" s="6">
        <v>44113.42359953704</v>
      </c>
      <c r="D1498">
        <v>387</v>
      </c>
      <c r="E1498" s="6">
        <v>44116.506932870368</v>
      </c>
      <c r="F1498">
        <v>212.65</v>
      </c>
      <c r="G1498" s="7">
        <v>-0.45050000000000001</v>
      </c>
      <c r="H1498">
        <v>164144.66</v>
      </c>
      <c r="I1498" s="7">
        <v>0.435</v>
      </c>
      <c r="J1498">
        <v>975</v>
      </c>
      <c r="K1498">
        <v>377325</v>
      </c>
      <c r="L1498">
        <v>12093183.26</v>
      </c>
      <c r="M1498">
        <v>102</v>
      </c>
      <c r="N1498">
        <v>1609.26</v>
      </c>
      <c r="O1498" s="7">
        <v>-0.1598</v>
      </c>
      <c r="P1498" s="7">
        <v>0.72689999999999999</v>
      </c>
      <c r="Q1498" t="s">
        <v>31</v>
      </c>
    </row>
    <row r="1499" spans="1:17">
      <c r="A1499" t="s">
        <v>137</v>
      </c>
      <c r="B1499" t="s">
        <v>30</v>
      </c>
      <c r="C1499" s="6">
        <v>44116.506932870368</v>
      </c>
      <c r="D1499">
        <v>414.1</v>
      </c>
      <c r="E1499" s="6">
        <v>44117.499988425923</v>
      </c>
      <c r="F1499">
        <v>318.89999999999998</v>
      </c>
      <c r="G1499" s="7">
        <v>-0.22989999999999999</v>
      </c>
      <c r="H1499">
        <v>79083</v>
      </c>
      <c r="I1499" s="7">
        <v>0.2122</v>
      </c>
      <c r="J1499">
        <v>900</v>
      </c>
      <c r="K1499">
        <v>372690</v>
      </c>
      <c r="L1499">
        <v>12172266.26</v>
      </c>
      <c r="M1499">
        <v>76</v>
      </c>
      <c r="N1499">
        <v>1040.57</v>
      </c>
      <c r="O1499" s="7">
        <v>-0.13150000000000001</v>
      </c>
      <c r="P1499" s="7">
        <v>0.53139999999999998</v>
      </c>
      <c r="Q1499" t="s">
        <v>31</v>
      </c>
    </row>
    <row r="1500" spans="1:17">
      <c r="A1500" t="s">
        <v>132</v>
      </c>
      <c r="B1500" t="s">
        <v>30</v>
      </c>
      <c r="C1500" s="6">
        <v>44117.499988425923</v>
      </c>
      <c r="D1500">
        <v>307.2</v>
      </c>
      <c r="E1500" s="6">
        <v>44117.538182870368</v>
      </c>
      <c r="F1500">
        <v>426</v>
      </c>
      <c r="G1500" s="7">
        <v>0.38669999999999999</v>
      </c>
      <c r="H1500">
        <v>-113518.79</v>
      </c>
      <c r="I1500" s="7">
        <v>-0.41060000000000002</v>
      </c>
      <c r="J1500">
        <v>899.99990000000003</v>
      </c>
      <c r="K1500">
        <v>276480</v>
      </c>
      <c r="L1500">
        <v>12058747.470000001</v>
      </c>
      <c r="M1500">
        <v>12</v>
      </c>
      <c r="N1500">
        <v>-9459.9</v>
      </c>
      <c r="O1500" s="7">
        <v>-0.38669999999999999</v>
      </c>
      <c r="P1500" s="7">
        <v>3.6900000000000002E-2</v>
      </c>
      <c r="Q1500" t="s">
        <v>31</v>
      </c>
    </row>
    <row r="1501" spans="1:17">
      <c r="A1501" t="s">
        <v>128</v>
      </c>
      <c r="B1501" t="s">
        <v>30</v>
      </c>
      <c r="C1501" s="6">
        <v>44117.538182870368</v>
      </c>
      <c r="D1501">
        <v>325.95</v>
      </c>
      <c r="E1501" s="6">
        <v>44118.597210648149</v>
      </c>
      <c r="F1501">
        <v>190</v>
      </c>
      <c r="G1501" s="7">
        <v>-0.41710000000000003</v>
      </c>
      <c r="H1501">
        <v>127520.73</v>
      </c>
      <c r="I1501" s="7">
        <v>0.40129999999999999</v>
      </c>
      <c r="J1501">
        <v>974.99990000000003</v>
      </c>
      <c r="K1501">
        <v>317801.25</v>
      </c>
      <c r="L1501">
        <v>12186268.199999999</v>
      </c>
      <c r="M1501">
        <v>95</v>
      </c>
      <c r="N1501">
        <v>1342.32</v>
      </c>
      <c r="O1501" s="7">
        <v>-0.18360000000000001</v>
      </c>
      <c r="P1501" s="7">
        <v>0.64259999999999995</v>
      </c>
      <c r="Q1501" t="s">
        <v>31</v>
      </c>
    </row>
    <row r="1502" spans="1:17">
      <c r="A1502" t="s">
        <v>126</v>
      </c>
      <c r="B1502" t="s">
        <v>30</v>
      </c>
      <c r="C1502" s="6">
        <v>44118.597210648149</v>
      </c>
      <c r="D1502">
        <v>201.3</v>
      </c>
      <c r="E1502" s="6">
        <v>44119.552071759259</v>
      </c>
      <c r="F1502">
        <v>14.65</v>
      </c>
      <c r="G1502" s="7">
        <v>-0.92720000000000002</v>
      </c>
      <c r="H1502">
        <v>179878.24</v>
      </c>
      <c r="I1502" s="7">
        <v>0.91649999999999998</v>
      </c>
      <c r="J1502">
        <v>975</v>
      </c>
      <c r="K1502">
        <v>196267.5</v>
      </c>
      <c r="L1502">
        <v>12366146.43</v>
      </c>
      <c r="M1502">
        <v>65</v>
      </c>
      <c r="N1502">
        <v>2767.36</v>
      </c>
      <c r="O1502" s="7">
        <v>-0.26179999999999998</v>
      </c>
      <c r="P1502" s="7">
        <v>0.9637</v>
      </c>
      <c r="Q1502" t="s">
        <v>31</v>
      </c>
    </row>
    <row r="1503" spans="1:17">
      <c r="A1503" t="s">
        <v>639</v>
      </c>
      <c r="B1503" t="s">
        <v>30</v>
      </c>
      <c r="C1503" s="6">
        <v>44119.552071759259</v>
      </c>
      <c r="D1503">
        <v>428.95</v>
      </c>
      <c r="E1503" s="6">
        <v>44120.388877314814</v>
      </c>
      <c r="F1503">
        <v>261.10000000000002</v>
      </c>
      <c r="G1503" s="7">
        <v>-0.39129999999999998</v>
      </c>
      <c r="H1503">
        <v>156925.76000000001</v>
      </c>
      <c r="I1503" s="7">
        <v>0.37519999999999998</v>
      </c>
      <c r="J1503">
        <v>975</v>
      </c>
      <c r="K1503">
        <v>418226.25</v>
      </c>
      <c r="L1503">
        <v>12523072.199999999</v>
      </c>
      <c r="M1503">
        <v>31</v>
      </c>
      <c r="N1503">
        <v>5062.12</v>
      </c>
      <c r="O1503" s="7">
        <v>-6.4500000000000002E-2</v>
      </c>
      <c r="P1503" s="7">
        <v>0.60360000000000003</v>
      </c>
      <c r="Q1503" t="s">
        <v>31</v>
      </c>
    </row>
    <row r="1504" spans="1:17">
      <c r="A1504" t="s">
        <v>123</v>
      </c>
      <c r="B1504" t="s">
        <v>30</v>
      </c>
      <c r="C1504" s="6">
        <v>44120.388877314814</v>
      </c>
      <c r="D1504">
        <v>436.55</v>
      </c>
      <c r="E1504" s="6">
        <v>44120.503460648149</v>
      </c>
      <c r="F1504">
        <v>530</v>
      </c>
      <c r="G1504" s="7">
        <v>0.21410000000000001</v>
      </c>
      <c r="H1504">
        <v>-100537.61</v>
      </c>
      <c r="I1504" s="7">
        <v>-0.23619999999999999</v>
      </c>
      <c r="J1504">
        <v>975</v>
      </c>
      <c r="K1504">
        <v>425636.25</v>
      </c>
      <c r="L1504">
        <v>12422534.58</v>
      </c>
      <c r="M1504">
        <v>34</v>
      </c>
      <c r="N1504">
        <v>-2956.99</v>
      </c>
      <c r="O1504" s="7">
        <v>-0.21410000000000001</v>
      </c>
      <c r="P1504" s="7">
        <v>0.2349</v>
      </c>
      <c r="Q1504" t="s">
        <v>31</v>
      </c>
    </row>
    <row r="1505" spans="1:17">
      <c r="A1505" t="s">
        <v>126</v>
      </c>
      <c r="B1505" t="s">
        <v>30</v>
      </c>
      <c r="C1505" s="6">
        <v>44120.503460648149</v>
      </c>
      <c r="D1505">
        <v>369.05</v>
      </c>
      <c r="E1505" s="6">
        <v>44125.559016203704</v>
      </c>
      <c r="F1505">
        <v>32.85</v>
      </c>
      <c r="G1505" s="7">
        <v>-0.91100000000000003</v>
      </c>
      <c r="H1505">
        <v>323876.5</v>
      </c>
      <c r="I1505" s="7">
        <v>0.90010000000000001</v>
      </c>
      <c r="J1505">
        <v>975.00009999999997</v>
      </c>
      <c r="K1505">
        <v>359823.75</v>
      </c>
      <c r="L1505">
        <v>12746411.08</v>
      </c>
      <c r="M1505">
        <v>248</v>
      </c>
      <c r="N1505">
        <v>1305.95</v>
      </c>
      <c r="O1505" s="7">
        <v>-0.22409999999999999</v>
      </c>
      <c r="P1505" s="7">
        <v>0.96209999999999996</v>
      </c>
      <c r="Q1505" t="s">
        <v>31</v>
      </c>
    </row>
    <row r="1506" spans="1:17">
      <c r="A1506" t="s">
        <v>154</v>
      </c>
      <c r="B1506" t="s">
        <v>30</v>
      </c>
      <c r="C1506" s="6">
        <v>44125.559016203704</v>
      </c>
      <c r="D1506">
        <v>247.8</v>
      </c>
      <c r="E1506" s="6">
        <v>44125.635405092595</v>
      </c>
      <c r="F1506">
        <v>363.55</v>
      </c>
      <c r="G1506" s="7">
        <v>0.46710000000000002</v>
      </c>
      <c r="H1506">
        <v>-109677.15</v>
      </c>
      <c r="I1506" s="7">
        <v>-0.49180000000000001</v>
      </c>
      <c r="J1506">
        <v>900</v>
      </c>
      <c r="K1506">
        <v>223020</v>
      </c>
      <c r="L1506">
        <v>12636733.93</v>
      </c>
      <c r="M1506">
        <v>23</v>
      </c>
      <c r="N1506">
        <v>-4768.57</v>
      </c>
      <c r="O1506" s="7">
        <v>-0.46710000000000002</v>
      </c>
      <c r="P1506" s="7">
        <v>0.58430000000000004</v>
      </c>
      <c r="Q1506" t="s">
        <v>31</v>
      </c>
    </row>
    <row r="1507" spans="1:17">
      <c r="A1507" t="s">
        <v>146</v>
      </c>
      <c r="B1507" t="s">
        <v>30</v>
      </c>
      <c r="C1507" s="6">
        <v>44125.635405092595</v>
      </c>
      <c r="D1507">
        <v>190.85</v>
      </c>
      <c r="E1507" s="6">
        <v>44126.527766203704</v>
      </c>
      <c r="F1507">
        <v>340</v>
      </c>
      <c r="G1507" s="7">
        <v>0.78149999999999997</v>
      </c>
      <c r="H1507">
        <v>-139012.65</v>
      </c>
      <c r="I1507" s="7">
        <v>-0.80930000000000002</v>
      </c>
      <c r="J1507">
        <v>900</v>
      </c>
      <c r="K1507">
        <v>171765</v>
      </c>
      <c r="L1507">
        <v>12497721.279999999</v>
      </c>
      <c r="M1507">
        <v>47</v>
      </c>
      <c r="N1507">
        <v>-2957.72</v>
      </c>
      <c r="O1507" s="7">
        <v>-1.1588000000000001</v>
      </c>
      <c r="P1507" s="7">
        <v>0.2402</v>
      </c>
      <c r="Q1507" t="s">
        <v>31</v>
      </c>
    </row>
    <row r="1508" spans="1:17">
      <c r="A1508" t="s">
        <v>755</v>
      </c>
      <c r="B1508" t="s">
        <v>30</v>
      </c>
      <c r="C1508" s="6">
        <v>44126.527766203704</v>
      </c>
      <c r="D1508">
        <v>500</v>
      </c>
      <c r="E1508" s="6">
        <v>44127.388877314814</v>
      </c>
      <c r="F1508">
        <v>639.20000000000005</v>
      </c>
      <c r="G1508" s="7">
        <v>0.27839999999999998</v>
      </c>
      <c r="H1508">
        <v>-135532.79999999999</v>
      </c>
      <c r="I1508" s="7">
        <v>-0.30120000000000002</v>
      </c>
      <c r="J1508">
        <v>900</v>
      </c>
      <c r="K1508">
        <v>450000</v>
      </c>
      <c r="L1508">
        <v>12362188.48</v>
      </c>
      <c r="M1508">
        <v>38</v>
      </c>
      <c r="N1508">
        <v>-3566.65</v>
      </c>
      <c r="O1508" s="7">
        <v>-0.27839999999999998</v>
      </c>
      <c r="P1508" s="7">
        <v>0.1323</v>
      </c>
      <c r="Q1508" t="s">
        <v>31</v>
      </c>
    </row>
    <row r="1509" spans="1:17">
      <c r="A1509" t="s">
        <v>146</v>
      </c>
      <c r="B1509" t="s">
        <v>30</v>
      </c>
      <c r="C1509" s="6">
        <v>44127.388877314814</v>
      </c>
      <c r="D1509">
        <v>427.55</v>
      </c>
      <c r="E1509" s="6">
        <v>44127.493043981478</v>
      </c>
      <c r="F1509">
        <v>581.45000000000005</v>
      </c>
      <c r="G1509" s="7">
        <v>0.36</v>
      </c>
      <c r="H1509">
        <v>-147591</v>
      </c>
      <c r="I1509" s="7">
        <v>-0.3836</v>
      </c>
      <c r="J1509">
        <v>900</v>
      </c>
      <c r="K1509">
        <v>384795</v>
      </c>
      <c r="L1509">
        <v>12214597.48</v>
      </c>
      <c r="M1509">
        <v>31</v>
      </c>
      <c r="N1509">
        <v>-4761</v>
      </c>
      <c r="O1509" s="7">
        <v>-0.38929999999999998</v>
      </c>
      <c r="P1509" s="7">
        <v>0.14269999999999999</v>
      </c>
      <c r="Q1509" t="s">
        <v>31</v>
      </c>
    </row>
    <row r="1510" spans="1:17">
      <c r="A1510" t="s">
        <v>154</v>
      </c>
      <c r="B1510" t="s">
        <v>30</v>
      </c>
      <c r="C1510" s="6">
        <v>44127.493043981478</v>
      </c>
      <c r="D1510">
        <v>467.7</v>
      </c>
      <c r="E1510" s="6">
        <v>44130.388877314814</v>
      </c>
      <c r="F1510">
        <v>406</v>
      </c>
      <c r="G1510" s="7">
        <v>-0.13189999999999999</v>
      </c>
      <c r="H1510">
        <v>47666.7</v>
      </c>
      <c r="I1510" s="7">
        <v>0.1132</v>
      </c>
      <c r="J1510">
        <v>900</v>
      </c>
      <c r="K1510">
        <v>420930</v>
      </c>
      <c r="L1510">
        <v>12262264.18</v>
      </c>
      <c r="M1510">
        <v>48</v>
      </c>
      <c r="N1510">
        <v>993.06</v>
      </c>
      <c r="O1510" s="7">
        <v>-0.18659999999999999</v>
      </c>
      <c r="P1510" s="7">
        <v>0.13189999999999999</v>
      </c>
      <c r="Q1510" t="s">
        <v>31</v>
      </c>
    </row>
    <row r="1511" spans="1:17">
      <c r="A1511" t="s">
        <v>158</v>
      </c>
      <c r="B1511" t="s">
        <v>30</v>
      </c>
      <c r="C1511" s="6">
        <v>44130.388877314814</v>
      </c>
      <c r="D1511">
        <v>403.95</v>
      </c>
      <c r="E1511" s="6">
        <v>44130.39234953704</v>
      </c>
      <c r="F1511">
        <v>384.65</v>
      </c>
      <c r="G1511" s="7">
        <v>-4.7800000000000002E-2</v>
      </c>
      <c r="H1511">
        <v>10272.6</v>
      </c>
      <c r="I1511" s="7">
        <v>2.8299999999999999E-2</v>
      </c>
      <c r="J1511">
        <v>900</v>
      </c>
      <c r="K1511">
        <v>363555</v>
      </c>
      <c r="L1511">
        <v>12272536.779999999</v>
      </c>
      <c r="M1511">
        <v>2</v>
      </c>
      <c r="N1511">
        <v>5136.3</v>
      </c>
      <c r="O1511" s="7">
        <v>-5.21E-2</v>
      </c>
      <c r="P1511" s="7">
        <v>0.25659999999999999</v>
      </c>
      <c r="Q1511" t="s">
        <v>31</v>
      </c>
    </row>
    <row r="1512" spans="1:17">
      <c r="A1512" t="s">
        <v>154</v>
      </c>
      <c r="B1512" t="s">
        <v>30</v>
      </c>
      <c r="C1512" s="6">
        <v>44130.39234953704</v>
      </c>
      <c r="D1512">
        <v>425.85</v>
      </c>
      <c r="E1512" s="6">
        <v>44131.388877314814</v>
      </c>
      <c r="F1512">
        <v>195.15</v>
      </c>
      <c r="G1512" s="7">
        <v>-0.54169999999999996</v>
      </c>
      <c r="H1512">
        <v>202041</v>
      </c>
      <c r="I1512" s="7">
        <v>0.5272</v>
      </c>
      <c r="J1512">
        <v>900</v>
      </c>
      <c r="K1512">
        <v>383265</v>
      </c>
      <c r="L1512">
        <v>12474577.779999999</v>
      </c>
      <c r="M1512">
        <v>77</v>
      </c>
      <c r="N1512">
        <v>2623.91</v>
      </c>
      <c r="O1512" s="7">
        <v>-7.7700000000000005E-2</v>
      </c>
      <c r="P1512" s="7">
        <v>0.57489999999999997</v>
      </c>
      <c r="Q1512" t="s">
        <v>31</v>
      </c>
    </row>
    <row r="1513" spans="1:17">
      <c r="A1513" t="s">
        <v>140</v>
      </c>
      <c r="B1513" t="s">
        <v>30</v>
      </c>
      <c r="C1513" s="6">
        <v>44131.388877314814</v>
      </c>
      <c r="D1513">
        <v>384.75</v>
      </c>
      <c r="E1513" s="6">
        <v>44132.444432870368</v>
      </c>
      <c r="F1513">
        <v>134.65</v>
      </c>
      <c r="G1513" s="7">
        <v>-0.65</v>
      </c>
      <c r="H1513">
        <v>220415.4</v>
      </c>
      <c r="I1513" s="7">
        <v>0.63649999999999995</v>
      </c>
      <c r="J1513">
        <v>900</v>
      </c>
      <c r="K1513">
        <v>346275</v>
      </c>
      <c r="L1513">
        <v>12694993.18</v>
      </c>
      <c r="M1513">
        <v>94</v>
      </c>
      <c r="N1513">
        <v>2344.84</v>
      </c>
      <c r="O1513" s="7">
        <v>-0.19350000000000001</v>
      </c>
      <c r="P1513" s="7">
        <v>0.80489999999999995</v>
      </c>
      <c r="Q1513" t="s">
        <v>31</v>
      </c>
    </row>
    <row r="1514" spans="1:17">
      <c r="A1514" t="s">
        <v>144</v>
      </c>
      <c r="B1514" t="s">
        <v>30</v>
      </c>
      <c r="C1514" s="6">
        <v>44132.444432870368</v>
      </c>
      <c r="D1514">
        <v>253.2</v>
      </c>
      <c r="E1514" s="6">
        <v>44133.496516203704</v>
      </c>
      <c r="F1514">
        <v>41.25</v>
      </c>
      <c r="G1514" s="7">
        <v>-0.83709999999999996</v>
      </c>
      <c r="H1514">
        <v>188104.95</v>
      </c>
      <c r="I1514" s="7">
        <v>0.82550000000000001</v>
      </c>
      <c r="J1514">
        <v>900</v>
      </c>
      <c r="K1514">
        <v>227880</v>
      </c>
      <c r="L1514">
        <v>12883098.130000001</v>
      </c>
      <c r="M1514">
        <v>93</v>
      </c>
      <c r="N1514">
        <v>2022.63</v>
      </c>
      <c r="O1514" s="7">
        <v>-0.2492</v>
      </c>
      <c r="P1514" s="7">
        <v>0.94469999999999998</v>
      </c>
      <c r="Q1514" t="s">
        <v>31</v>
      </c>
    </row>
    <row r="1515" spans="1:17">
      <c r="A1515" t="s">
        <v>644</v>
      </c>
      <c r="B1515" t="s">
        <v>30</v>
      </c>
      <c r="C1515" s="6">
        <v>44133.496516203704</v>
      </c>
      <c r="D1515">
        <v>655.6</v>
      </c>
      <c r="E1515" s="6">
        <v>44133.54859953704</v>
      </c>
      <c r="F1515">
        <v>778.35</v>
      </c>
      <c r="G1515" s="7">
        <v>0.18720000000000001</v>
      </c>
      <c r="H1515">
        <v>-133662.26999999999</v>
      </c>
      <c r="I1515" s="7">
        <v>-0.20910000000000001</v>
      </c>
      <c r="J1515">
        <v>975.00009999999997</v>
      </c>
      <c r="K1515">
        <v>639210</v>
      </c>
      <c r="L1515">
        <v>12749435.859999999</v>
      </c>
      <c r="M1515">
        <v>16</v>
      </c>
      <c r="N1515">
        <v>-8353.89</v>
      </c>
      <c r="O1515" s="7">
        <v>-0.18720000000000001</v>
      </c>
      <c r="P1515" s="7">
        <v>7.6700000000000004E-2</v>
      </c>
      <c r="Q1515" t="s">
        <v>31</v>
      </c>
    </row>
    <row r="1516" spans="1:17">
      <c r="A1516" t="s">
        <v>756</v>
      </c>
      <c r="B1516" t="s">
        <v>30</v>
      </c>
      <c r="C1516" s="6">
        <v>44133.54859953704</v>
      </c>
      <c r="D1516">
        <v>583.35</v>
      </c>
      <c r="E1516" s="6">
        <v>44134.388877314814</v>
      </c>
      <c r="F1516">
        <v>594</v>
      </c>
      <c r="G1516" s="7">
        <v>1.83E-2</v>
      </c>
      <c r="H1516">
        <v>-21862.91</v>
      </c>
      <c r="I1516" s="7">
        <v>-3.8399999999999997E-2</v>
      </c>
      <c r="J1516">
        <v>975.00009999999997</v>
      </c>
      <c r="K1516">
        <v>568766.25</v>
      </c>
      <c r="L1516">
        <v>12727572.949999999</v>
      </c>
      <c r="M1516">
        <v>32</v>
      </c>
      <c r="N1516">
        <v>-683.22</v>
      </c>
      <c r="O1516" s="7">
        <v>-0.10050000000000001</v>
      </c>
      <c r="P1516" s="7">
        <v>0.14119999999999999</v>
      </c>
      <c r="Q1516" t="s">
        <v>31</v>
      </c>
    </row>
    <row r="1517" spans="1:17">
      <c r="A1517" t="s">
        <v>141</v>
      </c>
      <c r="B1517" t="s">
        <v>30</v>
      </c>
      <c r="C1517" s="6">
        <v>44134.388877314814</v>
      </c>
      <c r="D1517">
        <v>538.9</v>
      </c>
      <c r="E1517" s="6">
        <v>44134.39234953704</v>
      </c>
      <c r="F1517">
        <v>596.1</v>
      </c>
      <c r="G1517" s="7">
        <v>0.1061</v>
      </c>
      <c r="H1517">
        <v>-66836.25</v>
      </c>
      <c r="I1517" s="7">
        <v>-0.12720000000000001</v>
      </c>
      <c r="J1517">
        <v>974.99990000000003</v>
      </c>
      <c r="K1517">
        <v>525427.5</v>
      </c>
      <c r="L1517">
        <v>12660736.699999999</v>
      </c>
      <c r="M1517">
        <v>2</v>
      </c>
      <c r="N1517">
        <v>-33418.120000000003</v>
      </c>
      <c r="O1517" s="7">
        <v>-0.1061</v>
      </c>
      <c r="P1517" s="7">
        <v>0.13170000000000001</v>
      </c>
      <c r="Q1517" t="s">
        <v>31</v>
      </c>
    </row>
    <row r="1518" spans="1:17">
      <c r="A1518" t="s">
        <v>143</v>
      </c>
      <c r="B1518" t="s">
        <v>30</v>
      </c>
      <c r="C1518" s="6">
        <v>44134.39234953704</v>
      </c>
      <c r="D1518">
        <v>591.85</v>
      </c>
      <c r="E1518" s="6">
        <v>44134.472210648149</v>
      </c>
      <c r="F1518">
        <v>660.65</v>
      </c>
      <c r="G1518" s="7">
        <v>0.1162</v>
      </c>
      <c r="H1518">
        <v>-79291.88</v>
      </c>
      <c r="I1518" s="7">
        <v>-0.13739999999999999</v>
      </c>
      <c r="J1518">
        <v>975.00009999999997</v>
      </c>
      <c r="K1518">
        <v>577053.75</v>
      </c>
      <c r="L1518">
        <v>12581444.82</v>
      </c>
      <c r="M1518">
        <v>24</v>
      </c>
      <c r="N1518">
        <v>-3303.83</v>
      </c>
      <c r="O1518" s="7">
        <v>-0.16139999999999999</v>
      </c>
      <c r="P1518" s="7">
        <v>0.1467</v>
      </c>
      <c r="Q1518" t="s">
        <v>31</v>
      </c>
    </row>
    <row r="1519" spans="1:17">
      <c r="A1519" t="s">
        <v>139</v>
      </c>
      <c r="B1519" t="s">
        <v>30</v>
      </c>
      <c r="C1519" s="6">
        <v>44134.472210648149</v>
      </c>
      <c r="D1519">
        <v>526.45000000000005</v>
      </c>
      <c r="E1519" s="6">
        <v>44137.388877314814</v>
      </c>
      <c r="F1519">
        <v>533.65</v>
      </c>
      <c r="G1519" s="7">
        <v>1.37E-2</v>
      </c>
      <c r="H1519">
        <v>-17355.98</v>
      </c>
      <c r="I1519" s="7">
        <v>-3.3799999999999997E-2</v>
      </c>
      <c r="J1519">
        <v>975</v>
      </c>
      <c r="K1519">
        <v>513288.75</v>
      </c>
      <c r="L1519">
        <v>12564088.84</v>
      </c>
      <c r="M1519">
        <v>54</v>
      </c>
      <c r="N1519">
        <v>-321.41000000000003</v>
      </c>
      <c r="O1519" s="7">
        <v>-0.16619999999999999</v>
      </c>
      <c r="P1519" s="7">
        <v>0.30859999999999999</v>
      </c>
      <c r="Q1519" t="s">
        <v>31</v>
      </c>
    </row>
    <row r="1520" spans="1:17">
      <c r="A1520" t="s">
        <v>143</v>
      </c>
      <c r="B1520" t="s">
        <v>30</v>
      </c>
      <c r="C1520" s="6">
        <v>44137.388877314814</v>
      </c>
      <c r="D1520">
        <v>499.25</v>
      </c>
      <c r="E1520" s="6">
        <v>44139.513877314814</v>
      </c>
      <c r="F1520">
        <v>56.5</v>
      </c>
      <c r="G1520" s="7">
        <v>-0.88680000000000003</v>
      </c>
      <c r="H1520">
        <v>393473.25</v>
      </c>
      <c r="I1520" s="7">
        <v>0.87570000000000003</v>
      </c>
      <c r="J1520">
        <v>900</v>
      </c>
      <c r="K1520">
        <v>449325</v>
      </c>
      <c r="L1520">
        <v>12957562.09</v>
      </c>
      <c r="M1520">
        <v>191</v>
      </c>
      <c r="N1520">
        <v>2060.0700000000002</v>
      </c>
      <c r="O1520" s="7">
        <v>-2.4299999999999999E-2</v>
      </c>
      <c r="P1520" s="7">
        <v>0.91790000000000005</v>
      </c>
      <c r="Q1520" t="s">
        <v>31</v>
      </c>
    </row>
    <row r="1521" spans="1:17">
      <c r="A1521" t="s">
        <v>164</v>
      </c>
      <c r="B1521" t="s">
        <v>30</v>
      </c>
      <c r="C1521" s="6">
        <v>44139.513877314814</v>
      </c>
      <c r="D1521">
        <v>330.1</v>
      </c>
      <c r="E1521" s="6">
        <v>44139.597210648149</v>
      </c>
      <c r="F1521">
        <v>414.7</v>
      </c>
      <c r="G1521" s="7">
        <v>0.25629999999999997</v>
      </c>
      <c r="H1521">
        <v>-82843.199999999997</v>
      </c>
      <c r="I1521" s="7">
        <v>-0.27879999999999999</v>
      </c>
      <c r="J1521">
        <v>900</v>
      </c>
      <c r="K1521">
        <v>297090</v>
      </c>
      <c r="L1521">
        <v>12874718.890000001</v>
      </c>
      <c r="M1521">
        <v>25</v>
      </c>
      <c r="N1521">
        <v>-3313.73</v>
      </c>
      <c r="O1521" s="7">
        <v>-0.25629999999999997</v>
      </c>
      <c r="P1521" s="7">
        <v>0.43049999999999999</v>
      </c>
      <c r="Q1521" t="s">
        <v>31</v>
      </c>
    </row>
    <row r="1522" spans="1:17">
      <c r="A1522" t="s">
        <v>172</v>
      </c>
      <c r="B1522" t="s">
        <v>30</v>
      </c>
      <c r="C1522" s="6">
        <v>44139.597210648149</v>
      </c>
      <c r="D1522">
        <v>302.25</v>
      </c>
      <c r="E1522" s="6">
        <v>44140.645821759259</v>
      </c>
      <c r="F1522">
        <v>0.05</v>
      </c>
      <c r="G1522" s="7">
        <v>-0.99980000000000002</v>
      </c>
      <c r="H1522">
        <v>269259.3</v>
      </c>
      <c r="I1522" s="7">
        <v>0.98980000000000001</v>
      </c>
      <c r="J1522">
        <v>900</v>
      </c>
      <c r="K1522">
        <v>272025</v>
      </c>
      <c r="L1522">
        <v>13143978.189999999</v>
      </c>
      <c r="M1522">
        <v>92</v>
      </c>
      <c r="N1522">
        <v>2926.73</v>
      </c>
      <c r="O1522" s="7">
        <v>-0.31019999999999998</v>
      </c>
      <c r="P1522" s="7">
        <v>0.99980000000000002</v>
      </c>
      <c r="Q1522" t="s">
        <v>31</v>
      </c>
    </row>
    <row r="1523" spans="1:17">
      <c r="A1523" t="s">
        <v>196</v>
      </c>
      <c r="B1523" t="s">
        <v>30</v>
      </c>
      <c r="C1523" s="6">
        <v>44141.388877314814</v>
      </c>
      <c r="D1523">
        <v>505.7</v>
      </c>
      <c r="E1523" s="6">
        <v>44146.499988425923</v>
      </c>
      <c r="F1523">
        <v>13.9</v>
      </c>
      <c r="G1523" s="7">
        <v>-0.97250000000000003</v>
      </c>
      <c r="H1523">
        <v>437943.6</v>
      </c>
      <c r="I1523" s="7">
        <v>0.96220000000000006</v>
      </c>
      <c r="J1523">
        <v>900</v>
      </c>
      <c r="K1523">
        <v>455130</v>
      </c>
      <c r="L1523">
        <v>13581921.789999999</v>
      </c>
      <c r="M1523">
        <v>264</v>
      </c>
      <c r="N1523">
        <v>1658.88</v>
      </c>
      <c r="O1523" s="7">
        <v>-0.1976</v>
      </c>
      <c r="P1523" s="7">
        <v>0.99529999999999996</v>
      </c>
      <c r="Q1523" t="s">
        <v>31</v>
      </c>
    </row>
    <row r="1524" spans="1:17">
      <c r="A1524" t="s">
        <v>284</v>
      </c>
      <c r="B1524" t="s">
        <v>30</v>
      </c>
      <c r="C1524" s="6">
        <v>44146.499988425923</v>
      </c>
      <c r="D1524">
        <v>309.5</v>
      </c>
      <c r="E1524" s="6">
        <v>44146.593738425923</v>
      </c>
      <c r="F1524">
        <v>404.1</v>
      </c>
      <c r="G1524" s="7">
        <v>0.30570000000000003</v>
      </c>
      <c r="H1524">
        <v>-83932.2</v>
      </c>
      <c r="I1524" s="7">
        <v>-0.32869999999999999</v>
      </c>
      <c r="J1524">
        <v>825</v>
      </c>
      <c r="K1524">
        <v>255337.5</v>
      </c>
      <c r="L1524">
        <v>13497989.59</v>
      </c>
      <c r="M1524">
        <v>28</v>
      </c>
      <c r="N1524">
        <v>-2997.58</v>
      </c>
      <c r="O1524" s="7">
        <v>-0.41699999999999998</v>
      </c>
      <c r="P1524" s="7">
        <v>0.53149999999999997</v>
      </c>
      <c r="Q1524" t="s">
        <v>31</v>
      </c>
    </row>
    <row r="1525" spans="1:17">
      <c r="A1525" t="s">
        <v>723</v>
      </c>
      <c r="B1525" t="s">
        <v>30</v>
      </c>
      <c r="C1525" s="6">
        <v>44147.388877314814</v>
      </c>
      <c r="D1525">
        <v>624</v>
      </c>
      <c r="E1525" s="6">
        <v>44147.499988425923</v>
      </c>
      <c r="F1525">
        <v>690.25</v>
      </c>
      <c r="G1525" s="7">
        <v>0.1062</v>
      </c>
      <c r="H1525">
        <v>-65498.81</v>
      </c>
      <c r="I1525" s="7">
        <v>-0.12720000000000001</v>
      </c>
      <c r="J1525">
        <v>825</v>
      </c>
      <c r="K1525">
        <v>514800</v>
      </c>
      <c r="L1525">
        <v>13432490.779999999</v>
      </c>
      <c r="M1525">
        <v>33</v>
      </c>
      <c r="N1525">
        <v>-1984.81</v>
      </c>
      <c r="O1525" s="7">
        <v>-0.25440000000000002</v>
      </c>
      <c r="P1525" s="7">
        <v>0.1066</v>
      </c>
      <c r="Q1525" t="s">
        <v>31</v>
      </c>
    </row>
    <row r="1526" spans="1:17">
      <c r="A1526" t="s">
        <v>686</v>
      </c>
      <c r="B1526" t="s">
        <v>30</v>
      </c>
      <c r="C1526" s="6">
        <v>44147.559016203704</v>
      </c>
      <c r="D1526">
        <v>571.04999999999995</v>
      </c>
      <c r="E1526" s="6">
        <v>44148.388877314814</v>
      </c>
      <c r="F1526">
        <v>339</v>
      </c>
      <c r="G1526" s="7">
        <v>-0.40639999999999998</v>
      </c>
      <c r="H1526">
        <v>183933.34</v>
      </c>
      <c r="I1526" s="7">
        <v>0.39040000000000002</v>
      </c>
      <c r="J1526">
        <v>825</v>
      </c>
      <c r="K1526">
        <v>471116.25</v>
      </c>
      <c r="L1526">
        <v>13616424.119999999</v>
      </c>
      <c r="M1526">
        <v>29</v>
      </c>
      <c r="N1526">
        <v>6342.53</v>
      </c>
      <c r="O1526" s="7">
        <v>-0.13250000000000001</v>
      </c>
      <c r="P1526" s="7">
        <v>0.40639999999999998</v>
      </c>
      <c r="Q1526" t="s">
        <v>31</v>
      </c>
    </row>
    <row r="1527" spans="1:17">
      <c r="A1527" t="s">
        <v>210</v>
      </c>
      <c r="B1527" t="s">
        <v>30</v>
      </c>
      <c r="C1527" s="6">
        <v>44148.388877314814</v>
      </c>
      <c r="D1527">
        <v>472.2</v>
      </c>
      <c r="E1527" s="6">
        <v>44148.538182870368</v>
      </c>
      <c r="F1527">
        <v>614.6</v>
      </c>
      <c r="G1527" s="7">
        <v>0.30159999999999998</v>
      </c>
      <c r="H1527">
        <v>-126446.1</v>
      </c>
      <c r="I1527" s="7">
        <v>-0.3246</v>
      </c>
      <c r="J1527">
        <v>825</v>
      </c>
      <c r="K1527">
        <v>389565</v>
      </c>
      <c r="L1527">
        <v>13489978.02</v>
      </c>
      <c r="M1527">
        <v>44</v>
      </c>
      <c r="N1527">
        <v>-2873.77</v>
      </c>
      <c r="O1527" s="7">
        <v>-0.4556</v>
      </c>
      <c r="P1527" s="7">
        <v>0.1847</v>
      </c>
      <c r="Q1527" t="s">
        <v>31</v>
      </c>
    </row>
    <row r="1528" spans="1:17">
      <c r="A1528" t="s">
        <v>213</v>
      </c>
      <c r="B1528" t="s">
        <v>30</v>
      </c>
      <c r="C1528" s="6">
        <v>44148.538182870368</v>
      </c>
      <c r="D1528">
        <v>466.8</v>
      </c>
      <c r="E1528" s="6">
        <v>44154.388877314814</v>
      </c>
      <c r="F1528">
        <v>2.0499999999999998</v>
      </c>
      <c r="G1528" s="7">
        <v>-0.99560000000000004</v>
      </c>
      <c r="H1528">
        <v>379550.74</v>
      </c>
      <c r="I1528" s="7">
        <v>0.98560000000000003</v>
      </c>
      <c r="J1528">
        <v>825</v>
      </c>
      <c r="K1528">
        <v>385110</v>
      </c>
      <c r="L1528">
        <v>13869528.76</v>
      </c>
      <c r="M1528">
        <v>203</v>
      </c>
      <c r="N1528">
        <v>1869.71</v>
      </c>
      <c r="O1528" s="7">
        <v>-0.1246</v>
      </c>
      <c r="P1528" s="7">
        <v>0.99560000000000004</v>
      </c>
      <c r="Q1528" t="s">
        <v>31</v>
      </c>
    </row>
    <row r="1529" spans="1:17">
      <c r="A1529" t="s">
        <v>724</v>
      </c>
      <c r="B1529" t="s">
        <v>30</v>
      </c>
      <c r="C1529" s="6">
        <v>44154.388877314814</v>
      </c>
      <c r="D1529">
        <v>480.9</v>
      </c>
      <c r="E1529" s="6">
        <v>44154.520821759259</v>
      </c>
      <c r="F1529">
        <v>577</v>
      </c>
      <c r="G1529" s="7">
        <v>0.19980000000000001</v>
      </c>
      <c r="H1529">
        <v>-88010.18</v>
      </c>
      <c r="I1529" s="7">
        <v>-0.2218</v>
      </c>
      <c r="J1529">
        <v>825</v>
      </c>
      <c r="K1529">
        <v>396742.5</v>
      </c>
      <c r="L1529">
        <v>13781518.58</v>
      </c>
      <c r="M1529">
        <v>39</v>
      </c>
      <c r="N1529">
        <v>-2256.67</v>
      </c>
      <c r="O1529" s="7">
        <v>-0.30730000000000002</v>
      </c>
      <c r="P1529" s="7">
        <v>6.1100000000000002E-2</v>
      </c>
      <c r="Q1529" t="s">
        <v>31</v>
      </c>
    </row>
    <row r="1530" spans="1:17">
      <c r="A1530" t="s">
        <v>757</v>
      </c>
      <c r="B1530" t="s">
        <v>30</v>
      </c>
      <c r="C1530" s="6">
        <v>44154.524293981478</v>
      </c>
      <c r="D1530">
        <v>477.5</v>
      </c>
      <c r="E1530" s="6">
        <v>44154.562488425923</v>
      </c>
      <c r="F1530">
        <v>575.4</v>
      </c>
      <c r="G1530" s="7">
        <v>0.20499999999999999</v>
      </c>
      <c r="H1530">
        <v>-89453.93</v>
      </c>
      <c r="I1530" s="7">
        <v>-0.2271</v>
      </c>
      <c r="J1530">
        <v>825</v>
      </c>
      <c r="K1530">
        <v>393937.5</v>
      </c>
      <c r="L1530">
        <v>13692064.66</v>
      </c>
      <c r="M1530">
        <v>12</v>
      </c>
      <c r="N1530">
        <v>-7454.49</v>
      </c>
      <c r="O1530" s="7">
        <v>-0.20499999999999999</v>
      </c>
      <c r="P1530" s="7">
        <v>4.9200000000000001E-2</v>
      </c>
      <c r="Q1530" t="s">
        <v>31</v>
      </c>
    </row>
    <row r="1531" spans="1:17">
      <c r="A1531" t="s">
        <v>758</v>
      </c>
      <c r="B1531" t="s">
        <v>30</v>
      </c>
      <c r="C1531" s="6">
        <v>44154.562488425923</v>
      </c>
      <c r="D1531">
        <v>497.5</v>
      </c>
      <c r="E1531" s="6">
        <v>44155.388877314814</v>
      </c>
      <c r="F1531">
        <v>370.25</v>
      </c>
      <c r="G1531" s="7">
        <v>-0.25580000000000003</v>
      </c>
      <c r="H1531">
        <v>97822.31</v>
      </c>
      <c r="I1531" s="7">
        <v>0.23830000000000001</v>
      </c>
      <c r="J1531">
        <v>825</v>
      </c>
      <c r="K1531">
        <v>410437.5</v>
      </c>
      <c r="L1531">
        <v>13789886.970000001</v>
      </c>
      <c r="M1531">
        <v>28</v>
      </c>
      <c r="N1531">
        <v>3493.65</v>
      </c>
      <c r="O1531" s="7">
        <v>-0.1055</v>
      </c>
      <c r="P1531" s="7">
        <v>0.43719999999999998</v>
      </c>
      <c r="Q1531" t="s">
        <v>31</v>
      </c>
    </row>
    <row r="1532" spans="1:17">
      <c r="A1532" t="s">
        <v>286</v>
      </c>
      <c r="B1532" t="s">
        <v>30</v>
      </c>
      <c r="C1532" s="6">
        <v>44155.388877314814</v>
      </c>
      <c r="D1532">
        <v>456.4</v>
      </c>
      <c r="E1532" s="6">
        <v>44155.54859953704</v>
      </c>
      <c r="F1532">
        <v>405</v>
      </c>
      <c r="G1532" s="7">
        <v>-0.11260000000000001</v>
      </c>
      <c r="H1532">
        <v>35298.449999999997</v>
      </c>
      <c r="I1532" s="7">
        <v>9.3700000000000006E-2</v>
      </c>
      <c r="J1532">
        <v>825</v>
      </c>
      <c r="K1532">
        <v>376530</v>
      </c>
      <c r="L1532">
        <v>13825185.42</v>
      </c>
      <c r="M1532">
        <v>47</v>
      </c>
      <c r="N1532">
        <v>751.03</v>
      </c>
      <c r="O1532" s="7">
        <v>-5.1799999999999999E-2</v>
      </c>
      <c r="P1532" s="7">
        <v>0.43230000000000002</v>
      </c>
      <c r="Q1532" t="s">
        <v>31</v>
      </c>
    </row>
    <row r="1533" spans="1:17">
      <c r="A1533" t="s">
        <v>249</v>
      </c>
      <c r="B1533" t="s">
        <v>30</v>
      </c>
      <c r="C1533" s="6">
        <v>44155.54859953704</v>
      </c>
      <c r="D1533">
        <v>491.65</v>
      </c>
      <c r="E1533" s="6">
        <v>44158.420127314814</v>
      </c>
      <c r="F1533">
        <v>474.2</v>
      </c>
      <c r="G1533" s="7">
        <v>-3.5499999999999997E-2</v>
      </c>
      <c r="H1533">
        <v>6427.99</v>
      </c>
      <c r="I1533" s="7">
        <v>1.5800000000000002E-2</v>
      </c>
      <c r="J1533">
        <v>825</v>
      </c>
      <c r="K1533">
        <v>405611.25</v>
      </c>
      <c r="L1533">
        <v>13831613.41</v>
      </c>
      <c r="M1533">
        <v>41</v>
      </c>
      <c r="N1533">
        <v>156.78</v>
      </c>
      <c r="O1533" s="7">
        <v>-0.16500000000000001</v>
      </c>
      <c r="P1533" s="7">
        <v>0.59519999999999995</v>
      </c>
      <c r="Q1533" t="s">
        <v>31</v>
      </c>
    </row>
    <row r="1534" spans="1:17">
      <c r="A1534" t="s">
        <v>251</v>
      </c>
      <c r="B1534" t="s">
        <v>30</v>
      </c>
      <c r="C1534" s="6">
        <v>44158.420127314814</v>
      </c>
      <c r="D1534">
        <v>432.95</v>
      </c>
      <c r="E1534" s="6">
        <v>44158.569432870368</v>
      </c>
      <c r="F1534">
        <v>562.4</v>
      </c>
      <c r="G1534" s="7">
        <v>0.29899999999999999</v>
      </c>
      <c r="H1534">
        <v>-115007.89</v>
      </c>
      <c r="I1534" s="7">
        <v>-0.32200000000000001</v>
      </c>
      <c r="J1534">
        <v>825</v>
      </c>
      <c r="K1534">
        <v>357183.75</v>
      </c>
      <c r="L1534">
        <v>13716605.52</v>
      </c>
      <c r="M1534">
        <v>44</v>
      </c>
      <c r="N1534">
        <v>-2613.8200000000002</v>
      </c>
      <c r="O1534" s="7">
        <v>-0.29899999999999999</v>
      </c>
      <c r="P1534" s="7">
        <v>0.16569999999999999</v>
      </c>
      <c r="Q1534" t="s">
        <v>31</v>
      </c>
    </row>
    <row r="1535" spans="1:17">
      <c r="A1535" t="s">
        <v>228</v>
      </c>
      <c r="B1535" t="s">
        <v>30</v>
      </c>
      <c r="C1535" s="6">
        <v>44158.569432870368</v>
      </c>
      <c r="D1535">
        <v>440</v>
      </c>
      <c r="E1535" s="6">
        <v>44158.635405092595</v>
      </c>
      <c r="F1535">
        <v>554.35</v>
      </c>
      <c r="G1535" s="7">
        <v>0.25990000000000002</v>
      </c>
      <c r="H1535">
        <v>-102542.14</v>
      </c>
      <c r="I1535" s="7">
        <v>-0.28249999999999997</v>
      </c>
      <c r="J1535">
        <v>825</v>
      </c>
      <c r="K1535">
        <v>363000</v>
      </c>
      <c r="L1535">
        <v>13614063.380000001</v>
      </c>
      <c r="M1535">
        <v>20</v>
      </c>
      <c r="N1535">
        <v>-5127.1099999999997</v>
      </c>
      <c r="O1535" s="7">
        <v>-0.35010000000000002</v>
      </c>
      <c r="P1535" s="7">
        <v>0.1593</v>
      </c>
      <c r="Q1535" t="s">
        <v>31</v>
      </c>
    </row>
    <row r="1536" spans="1:17">
      <c r="A1536" t="s">
        <v>251</v>
      </c>
      <c r="B1536" t="s">
        <v>30</v>
      </c>
      <c r="C1536" s="6">
        <v>44158.635405092595</v>
      </c>
      <c r="D1536">
        <v>410.25</v>
      </c>
      <c r="E1536" s="6">
        <v>44159.388877314814</v>
      </c>
      <c r="F1536">
        <v>547.20000000000005</v>
      </c>
      <c r="G1536" s="7">
        <v>0.33379999999999999</v>
      </c>
      <c r="H1536">
        <v>-120882.71</v>
      </c>
      <c r="I1536" s="7">
        <v>-0.35720000000000002</v>
      </c>
      <c r="J1536">
        <v>825</v>
      </c>
      <c r="K1536">
        <v>338456.25</v>
      </c>
      <c r="L1536">
        <v>13493180.67</v>
      </c>
      <c r="M1536">
        <v>7</v>
      </c>
      <c r="N1536">
        <v>-17268.96</v>
      </c>
      <c r="O1536" s="7">
        <v>-0.33379999999999999</v>
      </c>
      <c r="P1536" s="7">
        <v>7.2999999999999995E-2</v>
      </c>
      <c r="Q1536" t="s">
        <v>31</v>
      </c>
    </row>
    <row r="1537" spans="1:17">
      <c r="A1537" t="s">
        <v>234</v>
      </c>
      <c r="B1537" t="s">
        <v>30</v>
      </c>
      <c r="C1537" s="6">
        <v>44159.388877314814</v>
      </c>
      <c r="D1537">
        <v>420.35</v>
      </c>
      <c r="E1537" s="6">
        <v>44160.468738425923</v>
      </c>
      <c r="F1537">
        <v>199.3</v>
      </c>
      <c r="G1537" s="7">
        <v>-0.52590000000000003</v>
      </c>
      <c r="H1537">
        <v>177254.14</v>
      </c>
      <c r="I1537" s="7">
        <v>0.5111</v>
      </c>
      <c r="J1537">
        <v>825</v>
      </c>
      <c r="K1537">
        <v>346788.75</v>
      </c>
      <c r="L1537">
        <v>13670434.810000001</v>
      </c>
      <c r="M1537">
        <v>101</v>
      </c>
      <c r="N1537">
        <v>1754.99</v>
      </c>
      <c r="O1537" s="7">
        <v>-0.20530000000000001</v>
      </c>
      <c r="P1537" s="7">
        <v>0.85489999999999999</v>
      </c>
      <c r="Q1537" t="s">
        <v>31</v>
      </c>
    </row>
    <row r="1538" spans="1:17">
      <c r="A1538" t="s">
        <v>230</v>
      </c>
      <c r="B1538" t="s">
        <v>30</v>
      </c>
      <c r="C1538" s="6">
        <v>44160.468738425923</v>
      </c>
      <c r="D1538">
        <v>326.75</v>
      </c>
      <c r="E1538" s="6">
        <v>44161.545127314814</v>
      </c>
      <c r="F1538">
        <v>17.899999999999999</v>
      </c>
      <c r="G1538" s="7">
        <v>-0.94520000000000004</v>
      </c>
      <c r="H1538">
        <v>251957.89</v>
      </c>
      <c r="I1538" s="7">
        <v>0.93469999999999998</v>
      </c>
      <c r="J1538">
        <v>825</v>
      </c>
      <c r="K1538">
        <v>269568.75</v>
      </c>
      <c r="L1538">
        <v>13922392.689999999</v>
      </c>
      <c r="M1538">
        <v>100</v>
      </c>
      <c r="N1538">
        <v>2519.58</v>
      </c>
      <c r="O1538" s="7">
        <v>-0.1076</v>
      </c>
      <c r="P1538" s="7">
        <v>0.98939999999999995</v>
      </c>
      <c r="Q1538" t="s">
        <v>31</v>
      </c>
    </row>
    <row r="1539" spans="1:17">
      <c r="A1539" t="s">
        <v>759</v>
      </c>
      <c r="B1539" t="s">
        <v>30</v>
      </c>
      <c r="C1539" s="6">
        <v>44161.545127314814</v>
      </c>
      <c r="D1539">
        <v>486.35</v>
      </c>
      <c r="E1539" s="6">
        <v>44162.388877314814</v>
      </c>
      <c r="F1539">
        <v>396.2</v>
      </c>
      <c r="G1539" s="7">
        <v>-0.18540000000000001</v>
      </c>
      <c r="H1539">
        <v>67092.710000000006</v>
      </c>
      <c r="I1539" s="7">
        <v>0.16719999999999999</v>
      </c>
      <c r="J1539">
        <v>825</v>
      </c>
      <c r="K1539">
        <v>401238.75</v>
      </c>
      <c r="L1539">
        <v>13989485.41</v>
      </c>
      <c r="M1539">
        <v>33</v>
      </c>
      <c r="N1539">
        <v>2033.11</v>
      </c>
      <c r="O1539" s="7">
        <v>-0.14119999999999999</v>
      </c>
      <c r="P1539" s="7">
        <v>0.28039999999999998</v>
      </c>
      <c r="Q1539" t="s">
        <v>31</v>
      </c>
    </row>
    <row r="1540" spans="1:17">
      <c r="A1540" t="s">
        <v>229</v>
      </c>
      <c r="B1540" t="s">
        <v>30</v>
      </c>
      <c r="C1540" s="6">
        <v>44162.388877314814</v>
      </c>
      <c r="D1540">
        <v>486.1</v>
      </c>
      <c r="E1540" s="6">
        <v>44162.614571759259</v>
      </c>
      <c r="F1540">
        <v>455.7</v>
      </c>
      <c r="G1540" s="7">
        <v>-6.25E-2</v>
      </c>
      <c r="H1540">
        <v>17310.150000000001</v>
      </c>
      <c r="I1540" s="7">
        <v>4.3200000000000002E-2</v>
      </c>
      <c r="J1540">
        <v>825</v>
      </c>
      <c r="K1540">
        <v>401032.5</v>
      </c>
      <c r="L1540">
        <v>14006795.560000001</v>
      </c>
      <c r="M1540">
        <v>66</v>
      </c>
      <c r="N1540">
        <v>262.27999999999997</v>
      </c>
      <c r="O1540" s="7">
        <v>-0.27550000000000002</v>
      </c>
      <c r="P1540" s="7">
        <v>0.2339</v>
      </c>
      <c r="Q1540" t="s">
        <v>31</v>
      </c>
    </row>
    <row r="1541" spans="1:17">
      <c r="A1541" t="s">
        <v>357</v>
      </c>
      <c r="B1541" t="s">
        <v>30</v>
      </c>
      <c r="C1541" s="6">
        <v>44162.614571759259</v>
      </c>
      <c r="D1541">
        <v>459.85</v>
      </c>
      <c r="E1541" s="6">
        <v>44166.388877314814</v>
      </c>
      <c r="F1541">
        <v>447.05</v>
      </c>
      <c r="G1541" s="7">
        <v>-2.7799999999999998E-2</v>
      </c>
      <c r="H1541">
        <v>3078.08</v>
      </c>
      <c r="I1541" s="7">
        <v>8.0999999999999996E-3</v>
      </c>
      <c r="J1541">
        <v>825</v>
      </c>
      <c r="K1541">
        <v>379376.25</v>
      </c>
      <c r="L1541">
        <v>14009873.630000001</v>
      </c>
      <c r="M1541">
        <v>13</v>
      </c>
      <c r="N1541">
        <v>236.78</v>
      </c>
      <c r="O1541" s="7">
        <v>-0.1525</v>
      </c>
      <c r="P1541" s="7">
        <v>0.1628</v>
      </c>
      <c r="Q1541" t="s">
        <v>31</v>
      </c>
    </row>
    <row r="1542" spans="1:17">
      <c r="A1542" t="s">
        <v>279</v>
      </c>
      <c r="B1542" t="s">
        <v>30</v>
      </c>
      <c r="C1542" s="6">
        <v>44166.388877314814</v>
      </c>
      <c r="D1542">
        <v>401</v>
      </c>
      <c r="E1542" s="6">
        <v>44167.388877314814</v>
      </c>
      <c r="F1542">
        <v>220.35</v>
      </c>
      <c r="G1542" s="7">
        <v>-0.45050000000000001</v>
      </c>
      <c r="H1542">
        <v>143910.10999999999</v>
      </c>
      <c r="I1542" s="7">
        <v>0.435</v>
      </c>
      <c r="J1542">
        <v>825</v>
      </c>
      <c r="K1542">
        <v>330825</v>
      </c>
      <c r="L1542">
        <v>14153783.74</v>
      </c>
      <c r="M1542">
        <v>78</v>
      </c>
      <c r="N1542">
        <v>1845</v>
      </c>
      <c r="O1542" s="7">
        <v>-4.1099999999999998E-2</v>
      </c>
      <c r="P1542" s="7">
        <v>0.59340000000000004</v>
      </c>
      <c r="Q1542" t="s">
        <v>31</v>
      </c>
    </row>
    <row r="1543" spans="1:17">
      <c r="A1543" t="s">
        <v>230</v>
      </c>
      <c r="B1543" t="s">
        <v>30</v>
      </c>
      <c r="C1543" s="6">
        <v>44167.388877314814</v>
      </c>
      <c r="D1543">
        <v>331.5</v>
      </c>
      <c r="E1543" s="6">
        <v>44168.388877314814</v>
      </c>
      <c r="F1543">
        <v>124.75</v>
      </c>
      <c r="G1543" s="7">
        <v>-0.62370000000000003</v>
      </c>
      <c r="H1543">
        <v>166804.69</v>
      </c>
      <c r="I1543" s="7">
        <v>0.6099</v>
      </c>
      <c r="J1543">
        <v>825</v>
      </c>
      <c r="K1543">
        <v>273487.5</v>
      </c>
      <c r="L1543">
        <v>14320588.43</v>
      </c>
      <c r="M1543">
        <v>78</v>
      </c>
      <c r="N1543">
        <v>2138.52</v>
      </c>
      <c r="O1543" s="7">
        <v>-0.3029</v>
      </c>
      <c r="P1543" s="7">
        <v>0.82499999999999996</v>
      </c>
      <c r="Q1543" t="s">
        <v>31</v>
      </c>
    </row>
    <row r="1544" spans="1:17">
      <c r="A1544" t="s">
        <v>760</v>
      </c>
      <c r="B1544" t="s">
        <v>30</v>
      </c>
      <c r="C1544" s="6">
        <v>44168.388877314814</v>
      </c>
      <c r="D1544">
        <v>475</v>
      </c>
      <c r="E1544" s="6">
        <v>44168.541655092595</v>
      </c>
      <c r="F1544">
        <v>512.15</v>
      </c>
      <c r="G1544" s="7">
        <v>7.8200000000000006E-2</v>
      </c>
      <c r="H1544">
        <v>-38792.74</v>
      </c>
      <c r="I1544" s="7">
        <v>-9.9000000000000005E-2</v>
      </c>
      <c r="J1544">
        <v>825</v>
      </c>
      <c r="K1544">
        <v>391875</v>
      </c>
      <c r="L1544">
        <v>14281795.689999999</v>
      </c>
      <c r="M1544">
        <v>45</v>
      </c>
      <c r="N1544">
        <v>-862.06</v>
      </c>
      <c r="O1544" s="7">
        <v>-7.8200000000000006E-2</v>
      </c>
      <c r="P1544" s="7">
        <v>0.25</v>
      </c>
      <c r="Q1544" t="s">
        <v>31</v>
      </c>
    </row>
    <row r="1545" spans="1:17">
      <c r="A1545" t="s">
        <v>761</v>
      </c>
      <c r="B1545" t="s">
        <v>30</v>
      </c>
      <c r="C1545" s="6">
        <v>44168.541655092595</v>
      </c>
      <c r="D1545">
        <v>456.7</v>
      </c>
      <c r="E1545" s="6">
        <v>44169.388877314814</v>
      </c>
      <c r="F1545">
        <v>486.65</v>
      </c>
      <c r="G1545" s="7">
        <v>6.5600000000000006E-2</v>
      </c>
      <c r="H1545">
        <v>-32491.39</v>
      </c>
      <c r="I1545" s="7">
        <v>-8.6199999999999999E-2</v>
      </c>
      <c r="J1545">
        <v>825</v>
      </c>
      <c r="K1545">
        <v>376777.5</v>
      </c>
      <c r="L1545">
        <v>14249304.310000001</v>
      </c>
      <c r="M1545">
        <v>34</v>
      </c>
      <c r="N1545">
        <v>-955.63</v>
      </c>
      <c r="O1545" s="7">
        <v>-0.13769999999999999</v>
      </c>
      <c r="P1545" s="7">
        <v>0.12379999999999999</v>
      </c>
      <c r="Q1545" t="s">
        <v>31</v>
      </c>
    </row>
    <row r="1546" spans="1:17">
      <c r="A1546" t="s">
        <v>248</v>
      </c>
      <c r="B1546" t="s">
        <v>30</v>
      </c>
      <c r="C1546" s="6">
        <v>44169.388877314814</v>
      </c>
      <c r="D1546">
        <v>434.55</v>
      </c>
      <c r="E1546" s="6">
        <v>44169.406238425923</v>
      </c>
      <c r="F1546">
        <v>469</v>
      </c>
      <c r="G1546" s="7">
        <v>7.9299999999999995E-2</v>
      </c>
      <c r="H1546">
        <v>-35875.54</v>
      </c>
      <c r="I1546" s="7">
        <v>-0.10009999999999999</v>
      </c>
      <c r="J1546">
        <v>825</v>
      </c>
      <c r="K1546">
        <v>358503.75</v>
      </c>
      <c r="L1546">
        <v>14213428.77</v>
      </c>
      <c r="M1546">
        <v>6</v>
      </c>
      <c r="N1546">
        <v>-5979.26</v>
      </c>
      <c r="O1546" s="7">
        <v>-0.22789999999999999</v>
      </c>
      <c r="P1546" s="7">
        <v>7.0599999999999996E-2</v>
      </c>
      <c r="Q1546" t="s">
        <v>31</v>
      </c>
    </row>
    <row r="1547" spans="1:17">
      <c r="A1547" t="s">
        <v>231</v>
      </c>
      <c r="B1547" t="s">
        <v>30</v>
      </c>
      <c r="C1547" s="6">
        <v>44169.406238425923</v>
      </c>
      <c r="D1547">
        <v>459.9</v>
      </c>
      <c r="E1547" s="6">
        <v>44169.534710648149</v>
      </c>
      <c r="F1547">
        <v>458.5</v>
      </c>
      <c r="G1547" s="7">
        <v>-3.0000000000000001E-3</v>
      </c>
      <c r="H1547">
        <v>-6421.8</v>
      </c>
      <c r="I1547" s="7">
        <v>-1.6899999999999998E-2</v>
      </c>
      <c r="J1547">
        <v>825</v>
      </c>
      <c r="K1547">
        <v>379417.5</v>
      </c>
      <c r="L1547">
        <v>14207006.970000001</v>
      </c>
      <c r="M1547">
        <v>38</v>
      </c>
      <c r="N1547">
        <v>-168.99</v>
      </c>
      <c r="O1547" s="7">
        <v>-0.1318</v>
      </c>
      <c r="P1547" s="7">
        <v>0.3085</v>
      </c>
      <c r="Q1547" t="s">
        <v>31</v>
      </c>
    </row>
    <row r="1548" spans="1:17">
      <c r="A1548" t="s">
        <v>248</v>
      </c>
      <c r="B1548" t="s">
        <v>30</v>
      </c>
      <c r="C1548" s="6">
        <v>44169.534710648149</v>
      </c>
      <c r="D1548">
        <v>413.75</v>
      </c>
      <c r="E1548" s="6">
        <v>44169.604155092595</v>
      </c>
      <c r="F1548">
        <v>553.1</v>
      </c>
      <c r="G1548" s="7">
        <v>0.33679999999999999</v>
      </c>
      <c r="H1548">
        <v>-122940.26</v>
      </c>
      <c r="I1548" s="7">
        <v>-0.36020000000000002</v>
      </c>
      <c r="J1548">
        <v>825</v>
      </c>
      <c r="K1548">
        <v>341343.75</v>
      </c>
      <c r="L1548">
        <v>14084066.710000001</v>
      </c>
      <c r="M1548">
        <v>21</v>
      </c>
      <c r="N1548">
        <v>-5854.3</v>
      </c>
      <c r="O1548" s="7">
        <v>-0.33679999999999999</v>
      </c>
      <c r="P1548" s="7">
        <v>0.13350000000000001</v>
      </c>
      <c r="Q1548" t="s">
        <v>31</v>
      </c>
    </row>
    <row r="1549" spans="1:17">
      <c r="A1549" t="s">
        <v>246</v>
      </c>
      <c r="B1549" t="s">
        <v>30</v>
      </c>
      <c r="C1549" s="6">
        <v>44169.604155092595</v>
      </c>
      <c r="D1549">
        <v>347.4</v>
      </c>
      <c r="E1549" s="6">
        <v>44173.461793981478</v>
      </c>
      <c r="F1549">
        <v>198.05</v>
      </c>
      <c r="G1549" s="7">
        <v>-0.4299</v>
      </c>
      <c r="H1549">
        <v>118713.79</v>
      </c>
      <c r="I1549" s="7">
        <v>0.41420000000000001</v>
      </c>
      <c r="J1549">
        <v>825</v>
      </c>
      <c r="K1549">
        <v>286605</v>
      </c>
      <c r="L1549">
        <v>14202780.49</v>
      </c>
      <c r="M1549">
        <v>114</v>
      </c>
      <c r="N1549">
        <v>1041.3499999999999</v>
      </c>
      <c r="O1549" s="7">
        <v>-0.1244</v>
      </c>
      <c r="P1549" s="7">
        <v>0.58840000000000003</v>
      </c>
      <c r="Q1549" t="s">
        <v>31</v>
      </c>
    </row>
    <row r="1550" spans="1:17">
      <c r="A1550" t="s">
        <v>243</v>
      </c>
      <c r="B1550" t="s">
        <v>30</v>
      </c>
      <c r="C1550" s="6">
        <v>44173.461793981478</v>
      </c>
      <c r="D1550">
        <v>344</v>
      </c>
      <c r="E1550" s="6">
        <v>44173.527766203704</v>
      </c>
      <c r="F1550">
        <v>398</v>
      </c>
      <c r="G1550" s="7">
        <v>0.157</v>
      </c>
      <c r="H1550">
        <v>-50671.5</v>
      </c>
      <c r="I1550" s="7">
        <v>-0.17849999999999999</v>
      </c>
      <c r="J1550">
        <v>825</v>
      </c>
      <c r="K1550">
        <v>283800</v>
      </c>
      <c r="L1550">
        <v>14152108.99</v>
      </c>
      <c r="M1550">
        <v>20</v>
      </c>
      <c r="N1550">
        <v>-2533.5700000000002</v>
      </c>
      <c r="O1550" s="7">
        <v>-0.1852</v>
      </c>
      <c r="P1550" s="7">
        <v>0.125</v>
      </c>
      <c r="Q1550" t="s">
        <v>31</v>
      </c>
    </row>
    <row r="1551" spans="1:17">
      <c r="A1551" t="s">
        <v>241</v>
      </c>
      <c r="B1551" t="s">
        <v>30</v>
      </c>
      <c r="C1551" s="6">
        <v>44173.527766203704</v>
      </c>
      <c r="D1551">
        <v>337.7</v>
      </c>
      <c r="E1551" s="6">
        <v>44175.388877314814</v>
      </c>
      <c r="F1551">
        <v>65.2</v>
      </c>
      <c r="G1551" s="7">
        <v>-0.80689999999999995</v>
      </c>
      <c r="H1551">
        <v>221488.58</v>
      </c>
      <c r="I1551" s="7">
        <v>0.79500000000000004</v>
      </c>
      <c r="J1551">
        <v>825</v>
      </c>
      <c r="K1551">
        <v>278602.5</v>
      </c>
      <c r="L1551">
        <v>14373597.57</v>
      </c>
      <c r="M1551">
        <v>115</v>
      </c>
      <c r="N1551">
        <v>1925.99</v>
      </c>
      <c r="O1551" s="7">
        <v>-0.13730000000000001</v>
      </c>
      <c r="P1551" s="7">
        <v>0.86960000000000004</v>
      </c>
      <c r="Q1551" t="s">
        <v>31</v>
      </c>
    </row>
    <row r="1552" spans="1:17">
      <c r="A1552" t="s">
        <v>718</v>
      </c>
      <c r="B1552" t="s">
        <v>30</v>
      </c>
      <c r="C1552" s="6">
        <v>44175.388877314814</v>
      </c>
      <c r="D1552">
        <v>441.85</v>
      </c>
      <c r="E1552" s="6">
        <v>44175.618043981478</v>
      </c>
      <c r="F1552">
        <v>422.95</v>
      </c>
      <c r="G1552" s="7">
        <v>-4.2799999999999998E-2</v>
      </c>
      <c r="H1552">
        <v>8457.9</v>
      </c>
      <c r="I1552" s="7">
        <v>2.3199999999999998E-2</v>
      </c>
      <c r="J1552">
        <v>825</v>
      </c>
      <c r="K1552">
        <v>364526.25</v>
      </c>
      <c r="L1552">
        <v>14382055.470000001</v>
      </c>
      <c r="M1552">
        <v>67</v>
      </c>
      <c r="N1552">
        <v>126.24</v>
      </c>
      <c r="O1552" s="7">
        <v>-6.5000000000000002E-2</v>
      </c>
      <c r="P1552" s="7">
        <v>0.36449999999999999</v>
      </c>
      <c r="Q1552" t="s">
        <v>31</v>
      </c>
    </row>
    <row r="1553" spans="1:17">
      <c r="A1553" t="s">
        <v>714</v>
      </c>
      <c r="B1553" t="s">
        <v>30</v>
      </c>
      <c r="C1553" s="6">
        <v>44175.618043981478</v>
      </c>
      <c r="D1553">
        <v>364.25</v>
      </c>
      <c r="E1553" s="6">
        <v>44176.388877314814</v>
      </c>
      <c r="F1553">
        <v>359.1</v>
      </c>
      <c r="G1553" s="7">
        <v>-1.41E-2</v>
      </c>
      <c r="H1553">
        <v>-1718.89</v>
      </c>
      <c r="I1553" s="7">
        <v>-5.7000000000000002E-3</v>
      </c>
      <c r="J1553">
        <v>825</v>
      </c>
      <c r="K1553">
        <v>300506.25</v>
      </c>
      <c r="L1553">
        <v>14380336.58</v>
      </c>
      <c r="M1553">
        <v>12</v>
      </c>
      <c r="N1553">
        <v>-143.24</v>
      </c>
      <c r="O1553" s="7">
        <v>-0.19139999999999999</v>
      </c>
      <c r="P1553" s="7">
        <v>6.6400000000000001E-2</v>
      </c>
      <c r="Q1553" t="s">
        <v>31</v>
      </c>
    </row>
    <row r="1554" spans="1:17">
      <c r="A1554" t="s">
        <v>239</v>
      </c>
      <c r="B1554" t="s">
        <v>30</v>
      </c>
      <c r="C1554" s="6">
        <v>44176.388877314814</v>
      </c>
      <c r="D1554">
        <v>404.85</v>
      </c>
      <c r="E1554" s="6">
        <v>44176.565960648149</v>
      </c>
      <c r="F1554">
        <v>414.5</v>
      </c>
      <c r="G1554" s="7">
        <v>2.3800000000000002E-2</v>
      </c>
      <c r="H1554">
        <v>-14720.89</v>
      </c>
      <c r="I1554" s="7">
        <v>-4.41E-2</v>
      </c>
      <c r="J1554">
        <v>825</v>
      </c>
      <c r="K1554">
        <v>334001.25</v>
      </c>
      <c r="L1554">
        <v>14365615.689999999</v>
      </c>
      <c r="M1554">
        <v>52</v>
      </c>
      <c r="N1554">
        <v>-283.08999999999997</v>
      </c>
      <c r="O1554" s="7">
        <v>-0.2054</v>
      </c>
      <c r="P1554" s="7">
        <v>0.22</v>
      </c>
      <c r="Q1554" t="s">
        <v>31</v>
      </c>
    </row>
    <row r="1555" spans="1:17">
      <c r="A1555" t="s">
        <v>271</v>
      </c>
      <c r="B1555" t="s">
        <v>30</v>
      </c>
      <c r="C1555" s="6">
        <v>44176.565960648149</v>
      </c>
      <c r="D1555">
        <v>413.65</v>
      </c>
      <c r="E1555" s="6">
        <v>44179.388877314814</v>
      </c>
      <c r="F1555">
        <v>465.9</v>
      </c>
      <c r="G1555" s="7">
        <v>0.1263</v>
      </c>
      <c r="H1555">
        <v>-50362.54</v>
      </c>
      <c r="I1555" s="7">
        <v>-0.14760000000000001</v>
      </c>
      <c r="J1555">
        <v>825</v>
      </c>
      <c r="K1555">
        <v>341261.25</v>
      </c>
      <c r="L1555">
        <v>14315253.16</v>
      </c>
      <c r="M1555">
        <v>27</v>
      </c>
      <c r="N1555">
        <v>-1865.28</v>
      </c>
      <c r="O1555" s="7">
        <v>-0.1263</v>
      </c>
      <c r="P1555" s="7">
        <v>0.31480000000000002</v>
      </c>
      <c r="Q1555" t="s">
        <v>31</v>
      </c>
    </row>
    <row r="1556" spans="1:17">
      <c r="A1556" t="s">
        <v>258</v>
      </c>
      <c r="B1556" t="s">
        <v>30</v>
      </c>
      <c r="C1556" s="6">
        <v>44179.388877314814</v>
      </c>
      <c r="D1556">
        <v>357.65</v>
      </c>
      <c r="E1556" s="6">
        <v>44180.388877314814</v>
      </c>
      <c r="F1556">
        <v>426.8</v>
      </c>
      <c r="G1556" s="7">
        <v>0.1933</v>
      </c>
      <c r="H1556">
        <v>-63520.46</v>
      </c>
      <c r="I1556" s="7">
        <v>-0.21529999999999999</v>
      </c>
      <c r="J1556">
        <v>825</v>
      </c>
      <c r="K1556">
        <v>295061.25</v>
      </c>
      <c r="L1556">
        <v>14251732.689999999</v>
      </c>
      <c r="M1556">
        <v>78</v>
      </c>
      <c r="N1556">
        <v>-814.36</v>
      </c>
      <c r="O1556" s="7">
        <v>-0.22470000000000001</v>
      </c>
      <c r="P1556" s="7">
        <v>0.17480000000000001</v>
      </c>
      <c r="Q1556" t="s">
        <v>31</v>
      </c>
    </row>
    <row r="1557" spans="1:17">
      <c r="A1557" t="s">
        <v>271</v>
      </c>
      <c r="B1557" t="s">
        <v>30</v>
      </c>
      <c r="C1557" s="6">
        <v>44180.388877314814</v>
      </c>
      <c r="D1557">
        <v>319.45</v>
      </c>
      <c r="E1557" s="6">
        <v>44180.57984953704</v>
      </c>
      <c r="F1557">
        <v>274.60000000000002</v>
      </c>
      <c r="G1557" s="7">
        <v>-0.1404</v>
      </c>
      <c r="H1557">
        <v>32100.33</v>
      </c>
      <c r="I1557" s="7">
        <v>0.12180000000000001</v>
      </c>
      <c r="J1557">
        <v>824.99990000000003</v>
      </c>
      <c r="K1557">
        <v>263546.25</v>
      </c>
      <c r="L1557">
        <v>14283833.029999999</v>
      </c>
      <c r="M1557">
        <v>56</v>
      </c>
      <c r="N1557">
        <v>573.22</v>
      </c>
      <c r="O1557" s="7">
        <v>-0.31290000000000001</v>
      </c>
      <c r="P1557" s="7">
        <v>0.40210000000000001</v>
      </c>
      <c r="Q1557" t="s">
        <v>31</v>
      </c>
    </row>
    <row r="1558" spans="1:17">
      <c r="A1558" t="s">
        <v>239</v>
      </c>
      <c r="B1558" t="s">
        <v>30</v>
      </c>
      <c r="C1558" s="6">
        <v>44180.57984953704</v>
      </c>
      <c r="D1558">
        <v>272.5</v>
      </c>
      <c r="E1558" s="6">
        <v>44181.524293981478</v>
      </c>
      <c r="F1558">
        <v>175.7</v>
      </c>
      <c r="G1558" s="7">
        <v>-0.35520000000000002</v>
      </c>
      <c r="H1558">
        <v>76162.350000000006</v>
      </c>
      <c r="I1558" s="7">
        <v>0.33879999999999999</v>
      </c>
      <c r="J1558">
        <v>825</v>
      </c>
      <c r="K1558">
        <v>224812.5</v>
      </c>
      <c r="L1558">
        <v>14359995.380000001</v>
      </c>
      <c r="M1558">
        <v>62</v>
      </c>
      <c r="N1558">
        <v>1228.43</v>
      </c>
      <c r="O1558" s="7">
        <v>-9.6000000000000002E-2</v>
      </c>
      <c r="P1558" s="7">
        <v>0.6028</v>
      </c>
      <c r="Q1558" t="s">
        <v>31</v>
      </c>
    </row>
    <row r="1559" spans="1:17">
      <c r="A1559" t="s">
        <v>272</v>
      </c>
      <c r="B1559" t="s">
        <v>30</v>
      </c>
      <c r="C1559" s="6">
        <v>44181.524293981478</v>
      </c>
      <c r="D1559">
        <v>225.35</v>
      </c>
      <c r="E1559" s="6">
        <v>44182.409710648149</v>
      </c>
      <c r="F1559">
        <v>163.65</v>
      </c>
      <c r="G1559" s="7">
        <v>-0.27379999999999999</v>
      </c>
      <c r="H1559">
        <v>47693.25</v>
      </c>
      <c r="I1559" s="7">
        <v>0.25650000000000001</v>
      </c>
      <c r="J1559">
        <v>825</v>
      </c>
      <c r="K1559">
        <v>185913.75</v>
      </c>
      <c r="L1559">
        <v>14407688.630000001</v>
      </c>
      <c r="M1559">
        <v>45</v>
      </c>
      <c r="N1559">
        <v>1059.8499999999999</v>
      </c>
      <c r="O1559" s="7">
        <v>-0.2387</v>
      </c>
      <c r="P1559" s="7">
        <v>0.52010000000000001</v>
      </c>
      <c r="Q1559" t="s">
        <v>31</v>
      </c>
    </row>
    <row r="1560" spans="1:17">
      <c r="A1560" t="s">
        <v>735</v>
      </c>
      <c r="B1560" t="s">
        <v>30</v>
      </c>
      <c r="C1560" s="6">
        <v>44182.409710648149</v>
      </c>
      <c r="D1560">
        <v>425.8</v>
      </c>
      <c r="E1560" s="6">
        <v>44183.388877314814</v>
      </c>
      <c r="F1560">
        <v>411.9</v>
      </c>
      <c r="G1560" s="7">
        <v>-3.2599999999999997E-2</v>
      </c>
      <c r="H1560">
        <v>4556.4799999999996</v>
      </c>
      <c r="I1560" s="7">
        <v>1.2999999999999999E-2</v>
      </c>
      <c r="J1560">
        <v>825</v>
      </c>
      <c r="K1560">
        <v>351285</v>
      </c>
      <c r="L1560">
        <v>14412245.1</v>
      </c>
      <c r="M1560">
        <v>72</v>
      </c>
      <c r="N1560">
        <v>63.28</v>
      </c>
      <c r="O1560" s="7">
        <v>-4.1000000000000002E-2</v>
      </c>
      <c r="P1560" s="7">
        <v>0.27289999999999998</v>
      </c>
      <c r="Q1560" t="s">
        <v>31</v>
      </c>
    </row>
    <row r="1561" spans="1:17">
      <c r="A1561" t="s">
        <v>272</v>
      </c>
      <c r="B1561" t="s">
        <v>30</v>
      </c>
      <c r="C1561" s="6">
        <v>44183.388877314814</v>
      </c>
      <c r="D1561">
        <v>394.45</v>
      </c>
      <c r="E1561" s="6">
        <v>44183.590266203704</v>
      </c>
      <c r="F1561">
        <v>340.7</v>
      </c>
      <c r="G1561" s="7">
        <v>-0.1363</v>
      </c>
      <c r="H1561">
        <v>38278.76</v>
      </c>
      <c r="I1561" s="7">
        <v>0.1176</v>
      </c>
      <c r="J1561">
        <v>825</v>
      </c>
      <c r="K1561">
        <v>325421.25</v>
      </c>
      <c r="L1561">
        <v>14450523.869999999</v>
      </c>
      <c r="M1561">
        <v>59</v>
      </c>
      <c r="N1561">
        <v>648.79</v>
      </c>
      <c r="O1561" s="7">
        <v>-0.1394</v>
      </c>
      <c r="P1561" s="7">
        <v>0.3155</v>
      </c>
      <c r="Q1561" t="s">
        <v>31</v>
      </c>
    </row>
    <row r="1562" spans="1:17">
      <c r="A1562" t="s">
        <v>239</v>
      </c>
      <c r="B1562" t="s">
        <v>30</v>
      </c>
      <c r="C1562" s="6">
        <v>44183.590266203704</v>
      </c>
      <c r="D1562">
        <v>308.05</v>
      </c>
      <c r="E1562" s="6">
        <v>44186.388877314814</v>
      </c>
      <c r="F1562">
        <v>486.45</v>
      </c>
      <c r="G1562" s="7">
        <v>0.57909999999999995</v>
      </c>
      <c r="H1562">
        <v>-153734.62</v>
      </c>
      <c r="I1562" s="7">
        <v>-0.60489999999999999</v>
      </c>
      <c r="J1562">
        <v>825</v>
      </c>
      <c r="K1562">
        <v>254141.23</v>
      </c>
      <c r="L1562">
        <v>14296789.24</v>
      </c>
      <c r="M1562">
        <v>20</v>
      </c>
      <c r="N1562">
        <v>-7686.73</v>
      </c>
      <c r="O1562" s="7">
        <v>-0.57909999999999995</v>
      </c>
      <c r="P1562" s="7">
        <v>0.33389999999999997</v>
      </c>
      <c r="Q1562" t="s">
        <v>31</v>
      </c>
    </row>
    <row r="1563" spans="1:17">
      <c r="A1563" t="s">
        <v>238</v>
      </c>
      <c r="B1563" t="s">
        <v>30</v>
      </c>
      <c r="C1563" s="6">
        <v>44186.388877314814</v>
      </c>
      <c r="D1563">
        <v>355.55</v>
      </c>
      <c r="E1563" s="6">
        <v>44187.590266203704</v>
      </c>
      <c r="F1563">
        <v>61.1</v>
      </c>
      <c r="G1563" s="7">
        <v>-0.82820000000000005</v>
      </c>
      <c r="H1563">
        <v>239483.89</v>
      </c>
      <c r="I1563" s="7">
        <v>0.81640000000000001</v>
      </c>
      <c r="J1563">
        <v>825</v>
      </c>
      <c r="K1563">
        <v>293328.75</v>
      </c>
      <c r="L1563">
        <v>14536273.130000001</v>
      </c>
      <c r="M1563">
        <v>136</v>
      </c>
      <c r="N1563">
        <v>1760.91</v>
      </c>
      <c r="O1563" s="7">
        <v>-0.28699999999999998</v>
      </c>
      <c r="P1563" s="7">
        <v>0.91349999999999998</v>
      </c>
      <c r="Q1563" t="s">
        <v>31</v>
      </c>
    </row>
    <row r="1564" spans="1:17">
      <c r="A1564" t="s">
        <v>279</v>
      </c>
      <c r="B1564" t="s">
        <v>30</v>
      </c>
      <c r="C1564" s="6">
        <v>44187.590266203704</v>
      </c>
      <c r="D1564">
        <v>287.55</v>
      </c>
      <c r="E1564" s="6">
        <v>44189.645821759259</v>
      </c>
      <c r="F1564">
        <v>0.1</v>
      </c>
      <c r="G1564" s="7">
        <v>-0.99970000000000003</v>
      </c>
      <c r="H1564">
        <v>234773.14</v>
      </c>
      <c r="I1564" s="7">
        <v>0.98960000000000004</v>
      </c>
      <c r="J1564">
        <v>825</v>
      </c>
      <c r="K1564">
        <v>237228.73</v>
      </c>
      <c r="L1564">
        <v>14771046.27</v>
      </c>
      <c r="M1564">
        <v>171</v>
      </c>
      <c r="N1564">
        <v>1372.94</v>
      </c>
      <c r="O1564" s="7">
        <v>-5.6000000000000001E-2</v>
      </c>
      <c r="P1564" s="7">
        <v>0.99970000000000003</v>
      </c>
      <c r="Q1564" t="s">
        <v>31</v>
      </c>
    </row>
    <row r="1565" spans="1:17">
      <c r="A1565" t="s">
        <v>277</v>
      </c>
      <c r="B1565" t="s">
        <v>30</v>
      </c>
      <c r="C1565" s="6">
        <v>44193.388877314814</v>
      </c>
      <c r="D1565">
        <v>319.60000000000002</v>
      </c>
      <c r="E1565" s="6">
        <v>44195.434016203704</v>
      </c>
      <c r="F1565">
        <v>74.400000000000006</v>
      </c>
      <c r="G1565" s="7">
        <v>-0.76719999999999999</v>
      </c>
      <c r="H1565">
        <v>199039.5</v>
      </c>
      <c r="I1565" s="7">
        <v>0.75490000000000002</v>
      </c>
      <c r="J1565">
        <v>825</v>
      </c>
      <c r="K1565">
        <v>263670</v>
      </c>
      <c r="L1565">
        <v>14970085.77</v>
      </c>
      <c r="M1565">
        <v>168</v>
      </c>
      <c r="N1565">
        <v>1184.76</v>
      </c>
      <c r="O1565" s="7">
        <v>-0.27660000000000001</v>
      </c>
      <c r="P1565" s="7">
        <v>0.89249999999999996</v>
      </c>
      <c r="Q1565" t="s">
        <v>31</v>
      </c>
    </row>
    <row r="1566" spans="1:17">
      <c r="A1566" t="s">
        <v>715</v>
      </c>
      <c r="B1566" t="s">
        <v>30</v>
      </c>
      <c r="C1566" s="6">
        <v>44196.388877314814</v>
      </c>
      <c r="D1566">
        <v>475</v>
      </c>
      <c r="E1566" s="6">
        <v>44196.395821759259</v>
      </c>
      <c r="F1566">
        <v>543.54999999999995</v>
      </c>
      <c r="G1566" s="7">
        <v>0.14430000000000001</v>
      </c>
      <c r="H1566">
        <v>-64956.79</v>
      </c>
      <c r="I1566" s="7">
        <v>-0.1658</v>
      </c>
      <c r="J1566">
        <v>825</v>
      </c>
      <c r="K1566">
        <v>391875</v>
      </c>
      <c r="L1566">
        <v>14905128.98</v>
      </c>
      <c r="M1566">
        <v>3</v>
      </c>
      <c r="N1566">
        <v>-21652.26</v>
      </c>
      <c r="O1566" s="7">
        <v>-0.14430000000000001</v>
      </c>
      <c r="P1566" s="7">
        <v>9.74E-2</v>
      </c>
      <c r="Q1566" t="s">
        <v>31</v>
      </c>
    </row>
    <row r="1567" spans="1:17">
      <c r="A1567" t="s">
        <v>727</v>
      </c>
      <c r="B1567" t="s">
        <v>30</v>
      </c>
      <c r="C1567" s="6">
        <v>44196.395821759259</v>
      </c>
      <c r="D1567">
        <v>427.35</v>
      </c>
      <c r="E1567" s="6">
        <v>44196.499988425923</v>
      </c>
      <c r="F1567">
        <v>481.75</v>
      </c>
      <c r="G1567" s="7">
        <v>0.1273</v>
      </c>
      <c r="H1567">
        <v>-52380.07</v>
      </c>
      <c r="I1567" s="7">
        <v>-0.14860000000000001</v>
      </c>
      <c r="J1567">
        <v>825</v>
      </c>
      <c r="K1567">
        <v>352563.75</v>
      </c>
      <c r="L1567">
        <v>14852748.9</v>
      </c>
      <c r="M1567">
        <v>31</v>
      </c>
      <c r="N1567">
        <v>-1689.68</v>
      </c>
      <c r="O1567" s="7">
        <v>-0.15570000000000001</v>
      </c>
      <c r="P1567" s="7">
        <v>5.28E-2</v>
      </c>
      <c r="Q1567" t="s">
        <v>31</v>
      </c>
    </row>
    <row r="1568" spans="1:17">
      <c r="A1568" t="s">
        <v>715</v>
      </c>
      <c r="B1568" t="s">
        <v>30</v>
      </c>
      <c r="C1568" s="6">
        <v>44196.499988425923</v>
      </c>
      <c r="D1568">
        <v>470</v>
      </c>
      <c r="E1568" s="6">
        <v>44196.562488425923</v>
      </c>
      <c r="F1568">
        <v>510</v>
      </c>
      <c r="G1568" s="7">
        <v>8.5099999999999995E-2</v>
      </c>
      <c r="H1568">
        <v>-41085</v>
      </c>
      <c r="I1568" s="7">
        <v>-0.106</v>
      </c>
      <c r="J1568">
        <v>825</v>
      </c>
      <c r="K1568">
        <v>387750</v>
      </c>
      <c r="L1568">
        <v>14811663.9</v>
      </c>
      <c r="M1568">
        <v>19</v>
      </c>
      <c r="N1568">
        <v>-2162.37</v>
      </c>
      <c r="O1568" s="7">
        <v>-0.1051</v>
      </c>
      <c r="P1568" s="7">
        <v>7.6799999999999993E-2</v>
      </c>
      <c r="Q1568" t="s">
        <v>31</v>
      </c>
    </row>
    <row r="1569" spans="1:17">
      <c r="A1569" t="s">
        <v>727</v>
      </c>
      <c r="B1569" t="s">
        <v>30</v>
      </c>
      <c r="C1569" s="6">
        <v>44196.562488425923</v>
      </c>
      <c r="D1569">
        <v>432.2</v>
      </c>
      <c r="E1569" s="6">
        <v>44196.645821759259</v>
      </c>
      <c r="F1569">
        <v>470.3</v>
      </c>
      <c r="G1569" s="7">
        <v>8.8200000000000001E-2</v>
      </c>
      <c r="H1569">
        <v>-38878.129999999997</v>
      </c>
      <c r="I1569" s="7">
        <v>-0.109</v>
      </c>
      <c r="J1569">
        <v>825</v>
      </c>
      <c r="K1569">
        <v>356565</v>
      </c>
      <c r="L1569">
        <v>14772785.779999999</v>
      </c>
      <c r="M1569">
        <v>25</v>
      </c>
      <c r="N1569">
        <v>-1555.13</v>
      </c>
      <c r="O1569" s="7">
        <v>-0.1216</v>
      </c>
      <c r="P1569" s="7">
        <v>8.2400000000000001E-2</v>
      </c>
      <c r="Q1569" t="s">
        <v>31</v>
      </c>
    </row>
    <row r="1570" spans="1:17">
      <c r="A1570" t="s">
        <v>264</v>
      </c>
      <c r="B1570" t="s">
        <v>30</v>
      </c>
      <c r="C1570" s="6">
        <v>44197.388877314814</v>
      </c>
      <c r="D1570">
        <v>387.1</v>
      </c>
      <c r="E1570" s="6">
        <v>44197.572905092595</v>
      </c>
      <c r="F1570">
        <v>375.95</v>
      </c>
      <c r="G1570" s="7">
        <v>-2.8799999999999999E-2</v>
      </c>
      <c r="H1570">
        <v>2903.59</v>
      </c>
      <c r="I1570" s="7">
        <v>9.1000000000000004E-3</v>
      </c>
      <c r="J1570">
        <v>825</v>
      </c>
      <c r="K1570">
        <v>319357.5</v>
      </c>
      <c r="L1570">
        <v>14775689.369999999</v>
      </c>
      <c r="M1570">
        <v>54</v>
      </c>
      <c r="N1570">
        <v>53.77</v>
      </c>
      <c r="O1570" s="7">
        <v>-0.42349999999999999</v>
      </c>
      <c r="P1570" s="7">
        <v>0.20710000000000001</v>
      </c>
      <c r="Q1570" t="s">
        <v>31</v>
      </c>
    </row>
    <row r="1571" spans="1:17">
      <c r="A1571" t="s">
        <v>275</v>
      </c>
      <c r="B1571" t="s">
        <v>30</v>
      </c>
      <c r="C1571" s="6">
        <v>44197.572905092595</v>
      </c>
      <c r="D1571">
        <v>350.95</v>
      </c>
      <c r="E1571" s="6">
        <v>44200.388877314814</v>
      </c>
      <c r="F1571">
        <v>424.5</v>
      </c>
      <c r="G1571" s="7">
        <v>0.20960000000000001</v>
      </c>
      <c r="H1571">
        <v>-67076.210000000006</v>
      </c>
      <c r="I1571" s="7">
        <v>-0.23169999999999999</v>
      </c>
      <c r="J1571">
        <v>825</v>
      </c>
      <c r="K1571">
        <v>289533.75</v>
      </c>
      <c r="L1571">
        <v>14708613.15</v>
      </c>
      <c r="M1571">
        <v>25</v>
      </c>
      <c r="N1571">
        <v>-2683.05</v>
      </c>
      <c r="O1571" s="7">
        <v>-0.56720000000000004</v>
      </c>
      <c r="P1571" s="7">
        <v>7.3899999999999993E-2</v>
      </c>
      <c r="Q1571" t="s">
        <v>31</v>
      </c>
    </row>
    <row r="1572" spans="1:17">
      <c r="A1572" t="s">
        <v>261</v>
      </c>
      <c r="B1572" t="s">
        <v>30</v>
      </c>
      <c r="C1572" s="6">
        <v>44200.388877314814</v>
      </c>
      <c r="D1572">
        <v>270.3</v>
      </c>
      <c r="E1572" s="6">
        <v>44200.451377314814</v>
      </c>
      <c r="F1572">
        <v>356.85</v>
      </c>
      <c r="G1572" s="7">
        <v>0.32019999999999998</v>
      </c>
      <c r="H1572">
        <v>-76577.740000000005</v>
      </c>
      <c r="I1572" s="7">
        <v>-0.34339999999999998</v>
      </c>
      <c r="J1572">
        <v>825</v>
      </c>
      <c r="K1572">
        <v>222997.48</v>
      </c>
      <c r="L1572">
        <v>14632035.42</v>
      </c>
      <c r="M1572">
        <v>19</v>
      </c>
      <c r="N1572">
        <v>-4030.41</v>
      </c>
      <c r="O1572" s="7">
        <v>-0.32019999999999998</v>
      </c>
      <c r="P1572" s="7">
        <v>0.1232</v>
      </c>
      <c r="Q1572" t="s">
        <v>31</v>
      </c>
    </row>
    <row r="1573" spans="1:17">
      <c r="A1573" t="s">
        <v>275</v>
      </c>
      <c r="B1573" t="s">
        <v>30</v>
      </c>
      <c r="C1573" s="6">
        <v>44200.451377314814</v>
      </c>
      <c r="D1573">
        <v>351.3</v>
      </c>
      <c r="E1573" s="6">
        <v>44200.614571759259</v>
      </c>
      <c r="F1573">
        <v>257.7</v>
      </c>
      <c r="G1573" s="7">
        <v>-0.26640000000000003</v>
      </c>
      <c r="H1573">
        <v>72195.75</v>
      </c>
      <c r="I1573" s="7">
        <v>0.24909999999999999</v>
      </c>
      <c r="J1573">
        <v>825</v>
      </c>
      <c r="K1573">
        <v>289822.5</v>
      </c>
      <c r="L1573">
        <v>14704231.17</v>
      </c>
      <c r="M1573">
        <v>48</v>
      </c>
      <c r="N1573">
        <v>1504.08</v>
      </c>
      <c r="O1573" s="7">
        <v>-0.1159</v>
      </c>
      <c r="P1573" s="7">
        <v>0.46310000000000001</v>
      </c>
      <c r="Q1573" t="s">
        <v>31</v>
      </c>
    </row>
    <row r="1574" spans="1:17">
      <c r="A1574" t="s">
        <v>274</v>
      </c>
      <c r="B1574" t="s">
        <v>30</v>
      </c>
      <c r="C1574" s="6">
        <v>44200.614571759259</v>
      </c>
      <c r="D1574">
        <v>304</v>
      </c>
      <c r="E1574" s="6">
        <v>44201.388877314814</v>
      </c>
      <c r="F1574">
        <v>387.7</v>
      </c>
      <c r="G1574" s="7">
        <v>0.27529999999999999</v>
      </c>
      <c r="H1574">
        <v>-74759.02</v>
      </c>
      <c r="I1574" s="7">
        <v>-0.29809999999999998</v>
      </c>
      <c r="J1574">
        <v>825</v>
      </c>
      <c r="K1574">
        <v>250800</v>
      </c>
      <c r="L1574">
        <v>14629472.140000001</v>
      </c>
      <c r="M1574">
        <v>13</v>
      </c>
      <c r="N1574">
        <v>-5750.69</v>
      </c>
      <c r="O1574" s="7">
        <v>-0.27529999999999999</v>
      </c>
      <c r="P1574" s="7">
        <v>0.21429999999999999</v>
      </c>
      <c r="Q1574" t="s">
        <v>31</v>
      </c>
    </row>
    <row r="1575" spans="1:17">
      <c r="A1575" t="s">
        <v>256</v>
      </c>
      <c r="B1575" t="s">
        <v>30</v>
      </c>
      <c r="C1575" s="6">
        <v>44201.388877314814</v>
      </c>
      <c r="D1575">
        <v>287.7</v>
      </c>
      <c r="E1575" s="6">
        <v>44201.451377314814</v>
      </c>
      <c r="F1575">
        <v>378.8</v>
      </c>
      <c r="G1575" s="7">
        <v>0.31659999999999999</v>
      </c>
      <c r="H1575">
        <v>-80656.13</v>
      </c>
      <c r="I1575" s="7">
        <v>-0.33979999999999999</v>
      </c>
      <c r="J1575">
        <v>825</v>
      </c>
      <c r="K1575">
        <v>237352.52</v>
      </c>
      <c r="L1575">
        <v>14548816.02</v>
      </c>
      <c r="M1575">
        <v>19</v>
      </c>
      <c r="N1575">
        <v>-4245.0600000000004</v>
      </c>
      <c r="O1575" s="7">
        <v>-0.34129999999999999</v>
      </c>
      <c r="P1575" s="7">
        <v>9.6299999999999997E-2</v>
      </c>
      <c r="Q1575" t="s">
        <v>31</v>
      </c>
    </row>
    <row r="1576" spans="1:17">
      <c r="A1576" t="s">
        <v>274</v>
      </c>
      <c r="B1576" t="s">
        <v>30</v>
      </c>
      <c r="C1576" s="6">
        <v>44201.451377314814</v>
      </c>
      <c r="D1576">
        <v>270</v>
      </c>
      <c r="E1576" s="6">
        <v>44202.57984953704</v>
      </c>
      <c r="F1576">
        <v>70.400000000000006</v>
      </c>
      <c r="G1576" s="7">
        <v>-0.73929999999999996</v>
      </c>
      <c r="H1576">
        <v>147147</v>
      </c>
      <c r="I1576" s="7">
        <v>0.72670000000000001</v>
      </c>
      <c r="J1576">
        <v>750</v>
      </c>
      <c r="K1576">
        <v>202500</v>
      </c>
      <c r="L1576">
        <v>14695963.02</v>
      </c>
      <c r="M1576">
        <v>115</v>
      </c>
      <c r="N1576">
        <v>1279.54</v>
      </c>
      <c r="O1576" s="7">
        <v>-0.112</v>
      </c>
      <c r="P1576" s="7">
        <v>0.88719999999999999</v>
      </c>
      <c r="Q1576" t="s">
        <v>31</v>
      </c>
    </row>
    <row r="1577" spans="1:17">
      <c r="A1577" t="s">
        <v>292</v>
      </c>
      <c r="B1577" t="s">
        <v>30</v>
      </c>
      <c r="C1577" s="6">
        <v>44202.57984953704</v>
      </c>
      <c r="D1577">
        <v>236.35</v>
      </c>
      <c r="E1577" s="6">
        <v>44203.388877314814</v>
      </c>
      <c r="F1577">
        <v>415.35</v>
      </c>
      <c r="G1577" s="7">
        <v>0.75739999999999996</v>
      </c>
      <c r="H1577">
        <v>-139137.75</v>
      </c>
      <c r="I1577" s="7">
        <v>-0.78490000000000004</v>
      </c>
      <c r="J1577">
        <v>750</v>
      </c>
      <c r="K1577">
        <v>177262.5</v>
      </c>
      <c r="L1577">
        <v>14556825.27</v>
      </c>
      <c r="M1577">
        <v>23</v>
      </c>
      <c r="N1577">
        <v>-6049.47</v>
      </c>
      <c r="O1577" s="7">
        <v>-0.81679999999999997</v>
      </c>
      <c r="P1577" s="7">
        <v>0.2291</v>
      </c>
      <c r="Q1577" t="s">
        <v>31</v>
      </c>
    </row>
    <row r="1578" spans="1:17">
      <c r="A1578" t="s">
        <v>762</v>
      </c>
      <c r="B1578" t="s">
        <v>30</v>
      </c>
      <c r="C1578" s="6">
        <v>44203.388877314814</v>
      </c>
      <c r="D1578">
        <v>409.5</v>
      </c>
      <c r="E1578" s="6">
        <v>44203.628460648149</v>
      </c>
      <c r="F1578">
        <v>406.75</v>
      </c>
      <c r="G1578" s="7">
        <v>-6.7000000000000002E-3</v>
      </c>
      <c r="H1578">
        <v>-4059.38</v>
      </c>
      <c r="I1578" s="7">
        <v>-1.32E-2</v>
      </c>
      <c r="J1578">
        <v>750</v>
      </c>
      <c r="K1578">
        <v>307125</v>
      </c>
      <c r="L1578">
        <v>14552765.890000001</v>
      </c>
      <c r="M1578">
        <v>70</v>
      </c>
      <c r="N1578">
        <v>-57.99</v>
      </c>
      <c r="O1578" s="7">
        <v>-0.3508</v>
      </c>
      <c r="P1578" s="7">
        <v>0.15379999999999999</v>
      </c>
      <c r="Q1578" t="s">
        <v>31</v>
      </c>
    </row>
    <row r="1579" spans="1:17">
      <c r="A1579" t="s">
        <v>763</v>
      </c>
      <c r="B1579" t="s">
        <v>30</v>
      </c>
      <c r="C1579" s="6">
        <v>44203.628460648149</v>
      </c>
      <c r="D1579">
        <v>434.85</v>
      </c>
      <c r="E1579" s="6">
        <v>44204.388877314814</v>
      </c>
      <c r="F1579">
        <v>484.05</v>
      </c>
      <c r="G1579" s="7">
        <v>0.11310000000000001</v>
      </c>
      <c r="H1579">
        <v>-43791.75</v>
      </c>
      <c r="I1579" s="7">
        <v>-0.1343</v>
      </c>
      <c r="J1579">
        <v>750</v>
      </c>
      <c r="K1579">
        <v>326137.5</v>
      </c>
      <c r="L1579">
        <v>14508974.140000001</v>
      </c>
      <c r="M1579">
        <v>9</v>
      </c>
      <c r="N1579">
        <v>-4865.75</v>
      </c>
      <c r="O1579" s="7">
        <v>-0.37980000000000003</v>
      </c>
      <c r="P1579" s="7">
        <v>0.1062</v>
      </c>
      <c r="Q1579" t="s">
        <v>31</v>
      </c>
    </row>
    <row r="1580" spans="1:17">
      <c r="A1580" t="s">
        <v>294</v>
      </c>
      <c r="B1580" t="s">
        <v>30</v>
      </c>
      <c r="C1580" s="6">
        <v>44204.388877314814</v>
      </c>
      <c r="D1580">
        <v>364.9</v>
      </c>
      <c r="E1580" s="6">
        <v>44204.565960648149</v>
      </c>
      <c r="F1580">
        <v>401.85</v>
      </c>
      <c r="G1580" s="7">
        <v>0.1013</v>
      </c>
      <c r="H1580">
        <v>-33463.129999999997</v>
      </c>
      <c r="I1580" s="7">
        <v>-0.12230000000000001</v>
      </c>
      <c r="J1580">
        <v>750</v>
      </c>
      <c r="K1580">
        <v>273675</v>
      </c>
      <c r="L1580">
        <v>14475511.02</v>
      </c>
      <c r="M1580">
        <v>52</v>
      </c>
      <c r="N1580">
        <v>-643.52</v>
      </c>
      <c r="O1580" s="7">
        <v>-0.19919999999999999</v>
      </c>
      <c r="P1580" s="7">
        <v>7.5899999999999995E-2</v>
      </c>
      <c r="Q1580" t="s">
        <v>31</v>
      </c>
    </row>
    <row r="1581" spans="1:17">
      <c r="A1581" t="s">
        <v>288</v>
      </c>
      <c r="B1581" t="s">
        <v>30</v>
      </c>
      <c r="C1581" s="6">
        <v>44204.565960648149</v>
      </c>
      <c r="D1581">
        <v>386.95</v>
      </c>
      <c r="E1581" s="6">
        <v>44207.388877314814</v>
      </c>
      <c r="F1581">
        <v>356.1</v>
      </c>
      <c r="G1581" s="7">
        <v>-7.9699999999999993E-2</v>
      </c>
      <c r="H1581">
        <v>17564.62</v>
      </c>
      <c r="I1581" s="7">
        <v>6.0499999999999998E-2</v>
      </c>
      <c r="J1581">
        <v>750</v>
      </c>
      <c r="K1581">
        <v>290212.5</v>
      </c>
      <c r="L1581">
        <v>14493075.640000001</v>
      </c>
      <c r="M1581">
        <v>27</v>
      </c>
      <c r="N1581">
        <v>650.54</v>
      </c>
      <c r="O1581" s="7">
        <v>-0.16289999999999999</v>
      </c>
      <c r="P1581" s="7">
        <v>0.13009999999999999</v>
      </c>
      <c r="Q1581" t="s">
        <v>31</v>
      </c>
    </row>
    <row r="1582" spans="1:17">
      <c r="A1582" t="s">
        <v>299</v>
      </c>
      <c r="B1582" t="s">
        <v>30</v>
      </c>
      <c r="C1582" s="6">
        <v>44207.388877314814</v>
      </c>
      <c r="D1582">
        <v>362.7</v>
      </c>
      <c r="E1582" s="6">
        <v>44207.430543981478</v>
      </c>
      <c r="F1582">
        <v>395</v>
      </c>
      <c r="G1582" s="7">
        <v>8.9099999999999999E-2</v>
      </c>
      <c r="H1582">
        <v>-29907.75</v>
      </c>
      <c r="I1582" s="7">
        <v>-0.1099</v>
      </c>
      <c r="J1582">
        <v>750</v>
      </c>
      <c r="K1582">
        <v>272025</v>
      </c>
      <c r="L1582">
        <v>14463167.890000001</v>
      </c>
      <c r="M1582">
        <v>13</v>
      </c>
      <c r="N1582">
        <v>-2300.6</v>
      </c>
      <c r="O1582" s="7">
        <v>-0.13589999999999999</v>
      </c>
      <c r="P1582" s="7">
        <v>0.29210000000000003</v>
      </c>
      <c r="Q1582" t="s">
        <v>31</v>
      </c>
    </row>
    <row r="1583" spans="1:17">
      <c r="A1583" t="s">
        <v>355</v>
      </c>
      <c r="B1583" t="s">
        <v>30</v>
      </c>
      <c r="C1583" s="6">
        <v>44207.430543981478</v>
      </c>
      <c r="D1583">
        <v>382.95</v>
      </c>
      <c r="E1583" s="6">
        <v>44207.57984953704</v>
      </c>
      <c r="F1583">
        <v>358.8</v>
      </c>
      <c r="G1583" s="7">
        <v>-6.3100000000000003E-2</v>
      </c>
      <c r="H1583">
        <v>12549.37</v>
      </c>
      <c r="I1583" s="7">
        <v>4.3700000000000003E-2</v>
      </c>
      <c r="J1583">
        <v>750</v>
      </c>
      <c r="K1583">
        <v>287212.5</v>
      </c>
      <c r="L1583">
        <v>14475717.27</v>
      </c>
      <c r="M1583">
        <v>44</v>
      </c>
      <c r="N1583">
        <v>285.20999999999998</v>
      </c>
      <c r="O1583" s="7">
        <v>-6.8400000000000002E-2</v>
      </c>
      <c r="P1583" s="7">
        <v>0.21460000000000001</v>
      </c>
      <c r="Q1583" t="s">
        <v>31</v>
      </c>
    </row>
    <row r="1584" spans="1:17">
      <c r="A1584" t="s">
        <v>289</v>
      </c>
      <c r="B1584" t="s">
        <v>30</v>
      </c>
      <c r="C1584" s="6">
        <v>44207.57984953704</v>
      </c>
      <c r="D1584">
        <v>318.60000000000002</v>
      </c>
      <c r="E1584" s="6">
        <v>44208.388877314814</v>
      </c>
      <c r="F1584">
        <v>422.8</v>
      </c>
      <c r="G1584" s="7">
        <v>0.3271</v>
      </c>
      <c r="H1584">
        <v>-83710.5</v>
      </c>
      <c r="I1584" s="7">
        <v>-0.3503</v>
      </c>
      <c r="J1584">
        <v>750</v>
      </c>
      <c r="K1584">
        <v>238950</v>
      </c>
      <c r="L1584">
        <v>14392006.77</v>
      </c>
      <c r="M1584">
        <v>23</v>
      </c>
      <c r="N1584">
        <v>-3639.59</v>
      </c>
      <c r="O1584" s="7">
        <v>-0.3271</v>
      </c>
      <c r="P1584" s="7">
        <v>0.1376</v>
      </c>
      <c r="Q1584" t="s">
        <v>31</v>
      </c>
    </row>
    <row r="1585" spans="1:17">
      <c r="A1585" t="s">
        <v>290</v>
      </c>
      <c r="B1585" t="s">
        <v>30</v>
      </c>
      <c r="C1585" s="6">
        <v>44208.388877314814</v>
      </c>
      <c r="D1585">
        <v>319.14999999999998</v>
      </c>
      <c r="E1585" s="6">
        <v>44208.496516203704</v>
      </c>
      <c r="F1585">
        <v>396.95</v>
      </c>
      <c r="G1585" s="7">
        <v>0.24379999999999999</v>
      </c>
      <c r="H1585">
        <v>-63720.75</v>
      </c>
      <c r="I1585" s="7">
        <v>-0.26619999999999999</v>
      </c>
      <c r="J1585">
        <v>750</v>
      </c>
      <c r="K1585">
        <v>239362.5</v>
      </c>
      <c r="L1585">
        <v>14328286.02</v>
      </c>
      <c r="M1585">
        <v>32</v>
      </c>
      <c r="N1585">
        <v>-1991.27</v>
      </c>
      <c r="O1585" s="7">
        <v>-0.55100000000000005</v>
      </c>
      <c r="P1585" s="7">
        <v>5.2499999999999998E-2</v>
      </c>
      <c r="Q1585" t="s">
        <v>31</v>
      </c>
    </row>
    <row r="1586" spans="1:17">
      <c r="A1586" t="s">
        <v>289</v>
      </c>
      <c r="B1586" t="s">
        <v>30</v>
      </c>
      <c r="C1586" s="6">
        <v>44208.496516203704</v>
      </c>
      <c r="D1586">
        <v>309.7</v>
      </c>
      <c r="E1586" s="6">
        <v>44209.565960648149</v>
      </c>
      <c r="F1586">
        <v>76.05</v>
      </c>
      <c r="G1586" s="7">
        <v>-0.75439999999999996</v>
      </c>
      <c r="H1586">
        <v>172344.37</v>
      </c>
      <c r="I1586" s="7">
        <v>0.74199999999999999</v>
      </c>
      <c r="J1586">
        <v>750</v>
      </c>
      <c r="K1586">
        <v>232275.02</v>
      </c>
      <c r="L1586">
        <v>14500630.390000001</v>
      </c>
      <c r="M1586">
        <v>98</v>
      </c>
      <c r="N1586">
        <v>1758.62</v>
      </c>
      <c r="O1586" s="7">
        <v>-5.62E-2</v>
      </c>
      <c r="P1586" s="7">
        <v>0.84389999999999998</v>
      </c>
      <c r="Q1586" t="s">
        <v>31</v>
      </c>
    </row>
    <row r="1587" spans="1:17">
      <c r="A1587" t="s">
        <v>298</v>
      </c>
      <c r="B1587" t="s">
        <v>30</v>
      </c>
      <c r="C1587" s="6">
        <v>44209.565960648149</v>
      </c>
      <c r="D1587">
        <v>214.5</v>
      </c>
      <c r="E1587" s="6">
        <v>44209.624988425923</v>
      </c>
      <c r="F1587">
        <v>284.64999999999998</v>
      </c>
      <c r="G1587" s="7">
        <v>0.32700000000000001</v>
      </c>
      <c r="H1587">
        <v>-56356.12</v>
      </c>
      <c r="I1587" s="7">
        <v>-0.3503</v>
      </c>
      <c r="J1587">
        <v>750</v>
      </c>
      <c r="K1587">
        <v>160875</v>
      </c>
      <c r="L1587">
        <v>14444274.27</v>
      </c>
      <c r="M1587">
        <v>18</v>
      </c>
      <c r="N1587">
        <v>-3130.9</v>
      </c>
      <c r="O1587" s="7">
        <v>-0.3795</v>
      </c>
      <c r="P1587" s="7">
        <v>0.44059999999999999</v>
      </c>
      <c r="Q1587" t="s">
        <v>31</v>
      </c>
    </row>
    <row r="1588" spans="1:17">
      <c r="A1588" t="s">
        <v>378</v>
      </c>
      <c r="B1588" t="s">
        <v>30</v>
      </c>
      <c r="C1588" s="6">
        <v>44209.624988425923</v>
      </c>
      <c r="D1588">
        <v>163.80000000000001</v>
      </c>
      <c r="E1588" s="6">
        <v>44210.600682870368</v>
      </c>
      <c r="F1588">
        <v>66.2</v>
      </c>
      <c r="G1588" s="7">
        <v>-0.5958</v>
      </c>
      <c r="H1588">
        <v>71475</v>
      </c>
      <c r="I1588" s="7">
        <v>0.58179999999999998</v>
      </c>
      <c r="J1588">
        <v>750</v>
      </c>
      <c r="K1588">
        <v>122850</v>
      </c>
      <c r="L1588">
        <v>14515749.27</v>
      </c>
      <c r="M1588">
        <v>71</v>
      </c>
      <c r="N1588">
        <v>1006.69</v>
      </c>
      <c r="O1588" s="7">
        <v>-0.1477</v>
      </c>
      <c r="P1588" s="7">
        <v>0.7399</v>
      </c>
      <c r="Q1588" t="s">
        <v>31</v>
      </c>
    </row>
    <row r="1589" spans="1:17">
      <c r="A1589" t="s">
        <v>764</v>
      </c>
      <c r="B1589" t="s">
        <v>30</v>
      </c>
      <c r="C1589" s="6">
        <v>44210.600682870368</v>
      </c>
      <c r="D1589">
        <v>491.35</v>
      </c>
      <c r="E1589" s="6">
        <v>44211.388877314814</v>
      </c>
      <c r="F1589">
        <v>413</v>
      </c>
      <c r="G1589" s="7">
        <v>-0.1595</v>
      </c>
      <c r="H1589">
        <v>51979.88</v>
      </c>
      <c r="I1589" s="7">
        <v>0.1411</v>
      </c>
      <c r="J1589">
        <v>750</v>
      </c>
      <c r="K1589">
        <v>368512.5</v>
      </c>
      <c r="L1589">
        <v>14567729.140000001</v>
      </c>
      <c r="M1589">
        <v>17</v>
      </c>
      <c r="N1589">
        <v>3057.64</v>
      </c>
      <c r="O1589" s="7">
        <v>-2.7799999999999998E-2</v>
      </c>
      <c r="P1589" s="7">
        <v>0.1595</v>
      </c>
      <c r="Q1589" t="s">
        <v>31</v>
      </c>
    </row>
    <row r="1590" spans="1:17">
      <c r="A1590" t="s">
        <v>379</v>
      </c>
      <c r="B1590" t="s">
        <v>30</v>
      </c>
      <c r="C1590" s="6">
        <v>44211.388877314814</v>
      </c>
      <c r="D1590">
        <v>413</v>
      </c>
      <c r="E1590" s="6">
        <v>44214.388877314814</v>
      </c>
      <c r="F1590">
        <v>325.35000000000002</v>
      </c>
      <c r="G1590" s="7">
        <v>-0.2122</v>
      </c>
      <c r="H1590">
        <v>60199.87</v>
      </c>
      <c r="I1590" s="7">
        <v>0.1943</v>
      </c>
      <c r="J1590">
        <v>750</v>
      </c>
      <c r="K1590">
        <v>309750</v>
      </c>
      <c r="L1590">
        <v>14627929.02</v>
      </c>
      <c r="M1590">
        <v>78</v>
      </c>
      <c r="N1590">
        <v>771.79</v>
      </c>
      <c r="O1590" s="7">
        <v>-0.13139999999999999</v>
      </c>
      <c r="P1590" s="7">
        <v>0.3826</v>
      </c>
      <c r="Q1590" t="s">
        <v>31</v>
      </c>
    </row>
    <row r="1591" spans="1:17">
      <c r="A1591" t="s">
        <v>297</v>
      </c>
      <c r="B1591" t="s">
        <v>30</v>
      </c>
      <c r="C1591" s="6">
        <v>44214.388877314814</v>
      </c>
      <c r="D1591">
        <v>426.25</v>
      </c>
      <c r="E1591" s="6">
        <v>44214.458321759259</v>
      </c>
      <c r="F1591">
        <v>524.54999999999995</v>
      </c>
      <c r="G1591" s="7">
        <v>0.2306</v>
      </c>
      <c r="H1591">
        <v>-80856</v>
      </c>
      <c r="I1591" s="7">
        <v>-0.25290000000000001</v>
      </c>
      <c r="J1591">
        <v>750</v>
      </c>
      <c r="K1591">
        <v>319687.5</v>
      </c>
      <c r="L1591">
        <v>14547073.02</v>
      </c>
      <c r="M1591">
        <v>21</v>
      </c>
      <c r="N1591">
        <v>-3850.29</v>
      </c>
      <c r="O1591" s="7">
        <v>-0.31380000000000002</v>
      </c>
      <c r="P1591" s="7">
        <v>9.6299999999999997E-2</v>
      </c>
      <c r="Q1591" t="s">
        <v>31</v>
      </c>
    </row>
    <row r="1592" spans="1:17">
      <c r="A1592" t="s">
        <v>288</v>
      </c>
      <c r="B1592" t="s">
        <v>30</v>
      </c>
      <c r="C1592" s="6">
        <v>44214.458321759259</v>
      </c>
      <c r="D1592">
        <v>435.3</v>
      </c>
      <c r="E1592" s="6">
        <v>44215.399293981478</v>
      </c>
      <c r="F1592">
        <v>304.60000000000002</v>
      </c>
      <c r="G1592" s="7">
        <v>-0.30030000000000001</v>
      </c>
      <c r="H1592">
        <v>92475.75</v>
      </c>
      <c r="I1592" s="7">
        <v>0.2833</v>
      </c>
      <c r="J1592">
        <v>750</v>
      </c>
      <c r="K1592">
        <v>326475</v>
      </c>
      <c r="L1592">
        <v>14639548.77</v>
      </c>
      <c r="M1592">
        <v>61</v>
      </c>
      <c r="N1592">
        <v>1516</v>
      </c>
      <c r="O1592" s="7">
        <v>-6.54E-2</v>
      </c>
      <c r="P1592" s="7">
        <v>0.55130000000000001</v>
      </c>
      <c r="Q1592" t="s">
        <v>31</v>
      </c>
    </row>
    <row r="1593" spans="1:17">
      <c r="A1593" t="s">
        <v>289</v>
      </c>
      <c r="B1593" t="s">
        <v>30</v>
      </c>
      <c r="C1593" s="6">
        <v>44215.399293981478</v>
      </c>
      <c r="D1593">
        <v>319</v>
      </c>
      <c r="E1593" s="6">
        <v>44217.590266203704</v>
      </c>
      <c r="F1593">
        <v>1.2</v>
      </c>
      <c r="G1593" s="7">
        <v>-0.99619999999999997</v>
      </c>
      <c r="H1593">
        <v>235948.5</v>
      </c>
      <c r="I1593" s="7">
        <v>0.98619999999999997</v>
      </c>
      <c r="J1593">
        <v>750</v>
      </c>
      <c r="K1593">
        <v>239250</v>
      </c>
      <c r="L1593">
        <v>14875497.27</v>
      </c>
      <c r="M1593">
        <v>210</v>
      </c>
      <c r="N1593">
        <v>1123.56</v>
      </c>
      <c r="O1593" s="7">
        <v>-0.2077</v>
      </c>
      <c r="P1593" s="7">
        <v>0.99690000000000001</v>
      </c>
      <c r="Q1593" t="s">
        <v>31</v>
      </c>
    </row>
    <row r="1594" spans="1:17">
      <c r="A1594" t="s">
        <v>765</v>
      </c>
      <c r="B1594" t="s">
        <v>30</v>
      </c>
      <c r="C1594" s="6">
        <v>44217.590266203704</v>
      </c>
      <c r="D1594">
        <v>412.25</v>
      </c>
      <c r="E1594" s="6">
        <v>44218.388877314814</v>
      </c>
      <c r="F1594">
        <v>180.85</v>
      </c>
      <c r="G1594" s="7">
        <v>-0.56130000000000002</v>
      </c>
      <c r="H1594">
        <v>169101.75</v>
      </c>
      <c r="I1594" s="7">
        <v>0.54690000000000005</v>
      </c>
      <c r="J1594">
        <v>750</v>
      </c>
      <c r="K1594">
        <v>309187.5</v>
      </c>
      <c r="L1594">
        <v>15044599.02</v>
      </c>
      <c r="M1594">
        <v>20</v>
      </c>
      <c r="N1594">
        <v>8455.09</v>
      </c>
      <c r="O1594" s="7">
        <v>-6.6000000000000003E-2</v>
      </c>
      <c r="P1594" s="7">
        <v>0.56130000000000002</v>
      </c>
      <c r="Q1594" t="s">
        <v>31</v>
      </c>
    </row>
    <row r="1595" spans="1:17">
      <c r="A1595" t="s">
        <v>355</v>
      </c>
      <c r="B1595" t="s">
        <v>30</v>
      </c>
      <c r="C1595" s="6">
        <v>44218.388877314814</v>
      </c>
      <c r="D1595">
        <v>433.7</v>
      </c>
      <c r="E1595" s="6">
        <v>44221.440960648149</v>
      </c>
      <c r="F1595">
        <v>192</v>
      </c>
      <c r="G1595" s="7">
        <v>-0.55730000000000002</v>
      </c>
      <c r="H1595">
        <v>176582.25</v>
      </c>
      <c r="I1595" s="7">
        <v>0.54290000000000005</v>
      </c>
      <c r="J1595">
        <v>750</v>
      </c>
      <c r="K1595">
        <v>325275</v>
      </c>
      <c r="L1595">
        <v>15221181.27</v>
      </c>
      <c r="M1595">
        <v>93</v>
      </c>
      <c r="N1595">
        <v>1898.73</v>
      </c>
      <c r="O1595" s="7">
        <v>-0.26340000000000002</v>
      </c>
      <c r="P1595" s="7">
        <v>0.82310000000000005</v>
      </c>
      <c r="Q1595" t="s">
        <v>31</v>
      </c>
    </row>
    <row r="1596" spans="1:17">
      <c r="A1596" t="s">
        <v>260</v>
      </c>
      <c r="B1596" t="s">
        <v>30</v>
      </c>
      <c r="C1596" s="6">
        <v>44221.440960648149</v>
      </c>
      <c r="D1596">
        <v>302.95</v>
      </c>
      <c r="E1596" s="6">
        <v>44221.590266203704</v>
      </c>
      <c r="F1596">
        <v>522.04999999999995</v>
      </c>
      <c r="G1596" s="7">
        <v>0.72319999999999995</v>
      </c>
      <c r="H1596">
        <v>-187563.75</v>
      </c>
      <c r="I1596" s="7">
        <v>-0.75049999999999994</v>
      </c>
      <c r="J1596">
        <v>825</v>
      </c>
      <c r="K1596">
        <v>249933.77</v>
      </c>
      <c r="L1596">
        <v>15033617.52</v>
      </c>
      <c r="M1596">
        <v>44</v>
      </c>
      <c r="N1596">
        <v>-4262.8100000000004</v>
      </c>
      <c r="O1596" s="7">
        <v>-0.72770000000000001</v>
      </c>
      <c r="P1596" s="7">
        <v>7.2900000000000006E-2</v>
      </c>
      <c r="Q1596" t="s">
        <v>31</v>
      </c>
    </row>
    <row r="1597" spans="1:17">
      <c r="A1597" t="s">
        <v>273</v>
      </c>
      <c r="B1597" t="s">
        <v>30</v>
      </c>
      <c r="C1597" s="6">
        <v>44221.590266203704</v>
      </c>
      <c r="D1597">
        <v>353.75</v>
      </c>
      <c r="E1597" s="6">
        <v>44224.600682870368</v>
      </c>
      <c r="F1597">
        <v>1.5</v>
      </c>
      <c r="G1597" s="7">
        <v>-0.99580000000000002</v>
      </c>
      <c r="H1597">
        <v>287675.44</v>
      </c>
      <c r="I1597" s="7">
        <v>0.98570000000000002</v>
      </c>
      <c r="J1597">
        <v>825</v>
      </c>
      <c r="K1597">
        <v>291843.75</v>
      </c>
      <c r="L1597">
        <v>15321292.949999999</v>
      </c>
      <c r="M1597">
        <v>158</v>
      </c>
      <c r="N1597">
        <v>1820.73</v>
      </c>
      <c r="O1597" s="7">
        <v>-0.17910000000000001</v>
      </c>
      <c r="P1597" s="7">
        <v>0.99660000000000004</v>
      </c>
      <c r="Q1597" t="s">
        <v>31</v>
      </c>
    </row>
    <row r="1598" spans="1:17">
      <c r="A1598" t="s">
        <v>703</v>
      </c>
      <c r="B1598" t="s">
        <v>30</v>
      </c>
      <c r="C1598" s="6">
        <v>44224.600682870368</v>
      </c>
      <c r="D1598">
        <v>612.15</v>
      </c>
      <c r="E1598" s="6">
        <v>44225.388877314814</v>
      </c>
      <c r="F1598">
        <v>445</v>
      </c>
      <c r="G1598" s="7">
        <v>-0.27310000000000001</v>
      </c>
      <c r="H1598">
        <v>129177.26</v>
      </c>
      <c r="I1598" s="7">
        <v>0.25580000000000003</v>
      </c>
      <c r="J1598">
        <v>825</v>
      </c>
      <c r="K1598">
        <v>505023.78</v>
      </c>
      <c r="L1598">
        <v>15450470.220000001</v>
      </c>
      <c r="M1598">
        <v>17</v>
      </c>
      <c r="N1598">
        <v>7598.66</v>
      </c>
      <c r="O1598" s="7">
        <v>-0.1537</v>
      </c>
      <c r="P1598" s="7">
        <v>0.27310000000000001</v>
      </c>
      <c r="Q1598" t="s">
        <v>31</v>
      </c>
    </row>
    <row r="1599" spans="1:17">
      <c r="A1599" t="s">
        <v>239</v>
      </c>
      <c r="B1599" t="s">
        <v>30</v>
      </c>
      <c r="C1599" s="6">
        <v>44225.388877314814</v>
      </c>
      <c r="D1599">
        <v>604.79999999999995</v>
      </c>
      <c r="E1599" s="6">
        <v>44225.628460648149</v>
      </c>
      <c r="F1599">
        <v>641.15</v>
      </c>
      <c r="G1599" s="7">
        <v>6.0100000000000001E-2</v>
      </c>
      <c r="H1599">
        <v>-40267.839999999997</v>
      </c>
      <c r="I1599" s="7">
        <v>-8.0699999999999994E-2</v>
      </c>
      <c r="J1599">
        <v>825</v>
      </c>
      <c r="K1599">
        <v>498960</v>
      </c>
      <c r="L1599">
        <v>15410202.380000001</v>
      </c>
      <c r="M1599">
        <v>70</v>
      </c>
      <c r="N1599">
        <v>-575.25</v>
      </c>
      <c r="O1599" s="7">
        <v>-0.40629999999999999</v>
      </c>
      <c r="P1599" s="7">
        <v>0.3614</v>
      </c>
      <c r="Q1599" t="s">
        <v>31</v>
      </c>
    </row>
    <row r="1600" spans="1:17">
      <c r="A1600" t="s">
        <v>240</v>
      </c>
      <c r="B1600" t="s">
        <v>30</v>
      </c>
      <c r="C1600" s="6">
        <v>44225.628460648149</v>
      </c>
      <c r="D1600">
        <v>677.65</v>
      </c>
      <c r="E1600" s="6">
        <v>44228.388877314814</v>
      </c>
      <c r="F1600">
        <v>891.6</v>
      </c>
      <c r="G1600" s="7">
        <v>0.31569999999999998</v>
      </c>
      <c r="H1600">
        <v>-189455.06</v>
      </c>
      <c r="I1600" s="7">
        <v>-0.33889999999999998</v>
      </c>
      <c r="J1600">
        <v>825</v>
      </c>
      <c r="K1600">
        <v>559061.25</v>
      </c>
      <c r="L1600">
        <v>15220747.32</v>
      </c>
      <c r="M1600">
        <v>9</v>
      </c>
      <c r="N1600">
        <v>-21050.560000000001</v>
      </c>
      <c r="O1600" s="7">
        <v>-0.31569999999999998</v>
      </c>
      <c r="P1600" s="7">
        <v>8.9499999999999996E-2</v>
      </c>
      <c r="Q1600" t="s">
        <v>31</v>
      </c>
    </row>
    <row r="1601" spans="1:17">
      <c r="A1601" t="s">
        <v>270</v>
      </c>
      <c r="B1601" t="s">
        <v>30</v>
      </c>
      <c r="C1601" s="6">
        <v>44228.388877314814</v>
      </c>
      <c r="D1601">
        <v>628.75</v>
      </c>
      <c r="E1601" s="6">
        <v>44231.388877314814</v>
      </c>
      <c r="F1601">
        <v>2.5499999999999998</v>
      </c>
      <c r="G1601" s="7">
        <v>-0.99590000000000001</v>
      </c>
      <c r="H1601">
        <v>511406.78</v>
      </c>
      <c r="I1601" s="7">
        <v>0.9859</v>
      </c>
      <c r="J1601">
        <v>825</v>
      </c>
      <c r="K1601">
        <v>518718.75</v>
      </c>
      <c r="L1601">
        <v>15732154.09</v>
      </c>
      <c r="M1601">
        <v>232</v>
      </c>
      <c r="N1601">
        <v>2204.34</v>
      </c>
      <c r="O1601" s="7">
        <v>-9.4200000000000006E-2</v>
      </c>
      <c r="P1601" s="7">
        <v>0.99590000000000001</v>
      </c>
      <c r="Q1601" t="s">
        <v>31</v>
      </c>
    </row>
    <row r="1602" spans="1:17">
      <c r="A1602" t="s">
        <v>766</v>
      </c>
      <c r="B1602" t="s">
        <v>30</v>
      </c>
      <c r="C1602" s="6">
        <v>44231.388877314814</v>
      </c>
      <c r="D1602">
        <v>632.75</v>
      </c>
      <c r="E1602" s="6">
        <v>44231.489571759259</v>
      </c>
      <c r="F1602">
        <v>781.9</v>
      </c>
      <c r="G1602" s="7">
        <v>0.23569999999999999</v>
      </c>
      <c r="H1602">
        <v>-122472.37</v>
      </c>
      <c r="I1602" s="7">
        <v>-0.2581</v>
      </c>
      <c r="J1602">
        <v>750</v>
      </c>
      <c r="K1602">
        <v>474562.5</v>
      </c>
      <c r="L1602">
        <v>15609681.720000001</v>
      </c>
      <c r="M1602">
        <v>30</v>
      </c>
      <c r="N1602">
        <v>-4082.41</v>
      </c>
      <c r="O1602" s="7">
        <v>-0.23569999999999999</v>
      </c>
      <c r="P1602" s="7">
        <v>0.2651</v>
      </c>
      <c r="Q1602" t="s">
        <v>31</v>
      </c>
    </row>
    <row r="1603" spans="1:17">
      <c r="A1603" t="s">
        <v>767</v>
      </c>
      <c r="B1603" t="s">
        <v>30</v>
      </c>
      <c r="C1603" s="6">
        <v>44231.489571759259</v>
      </c>
      <c r="D1603">
        <v>527.04999999999995</v>
      </c>
      <c r="E1603" s="6">
        <v>44232.388877314814</v>
      </c>
      <c r="F1603">
        <v>310.60000000000002</v>
      </c>
      <c r="G1603" s="7">
        <v>-0.41070000000000001</v>
      </c>
      <c r="H1603">
        <v>156055.12</v>
      </c>
      <c r="I1603" s="7">
        <v>0.39479999999999998</v>
      </c>
      <c r="J1603">
        <v>750</v>
      </c>
      <c r="K1603">
        <v>395287.5</v>
      </c>
      <c r="L1603">
        <v>15765736.84</v>
      </c>
      <c r="M1603">
        <v>49</v>
      </c>
      <c r="N1603">
        <v>3184.8</v>
      </c>
      <c r="O1603" s="7">
        <v>-0.13070000000000001</v>
      </c>
      <c r="P1603" s="7">
        <v>0.41070000000000001</v>
      </c>
      <c r="Q1603" t="s">
        <v>31</v>
      </c>
    </row>
    <row r="1604" spans="1:17">
      <c r="A1604" t="s">
        <v>383</v>
      </c>
      <c r="B1604" t="s">
        <v>30</v>
      </c>
      <c r="C1604" s="6">
        <v>44232.388877314814</v>
      </c>
      <c r="D1604">
        <v>785.95</v>
      </c>
      <c r="E1604" s="6">
        <v>44232.565960648149</v>
      </c>
      <c r="F1604">
        <v>929.85</v>
      </c>
      <c r="G1604" s="7">
        <v>0.18310000000000001</v>
      </c>
      <c r="H1604">
        <v>-120793.5</v>
      </c>
      <c r="I1604" s="7">
        <v>-0.2049</v>
      </c>
      <c r="J1604">
        <v>750</v>
      </c>
      <c r="K1604">
        <v>589462.5</v>
      </c>
      <c r="L1604">
        <v>15644943.34</v>
      </c>
      <c r="M1604">
        <v>52</v>
      </c>
      <c r="N1604">
        <v>-2322.9499999999998</v>
      </c>
      <c r="O1604" s="7">
        <v>-0.23880000000000001</v>
      </c>
      <c r="P1604" s="7">
        <v>0.3216</v>
      </c>
      <c r="Q1604" t="s">
        <v>31</v>
      </c>
    </row>
    <row r="1605" spans="1:17">
      <c r="A1605" t="s">
        <v>384</v>
      </c>
      <c r="B1605" t="s">
        <v>30</v>
      </c>
      <c r="C1605" s="6">
        <v>44232.565960648149</v>
      </c>
      <c r="D1605">
        <v>682.15</v>
      </c>
      <c r="E1605" s="6">
        <v>44235.388877314814</v>
      </c>
      <c r="F1605">
        <v>1037.1500000000001</v>
      </c>
      <c r="G1605" s="7">
        <v>0.52039999999999997</v>
      </c>
      <c r="H1605">
        <v>-279144.75</v>
      </c>
      <c r="I1605" s="7">
        <v>-0.54559999999999997</v>
      </c>
      <c r="J1605">
        <v>750</v>
      </c>
      <c r="K1605">
        <v>511612.53</v>
      </c>
      <c r="L1605">
        <v>15365798.59</v>
      </c>
      <c r="M1605">
        <v>27</v>
      </c>
      <c r="N1605">
        <v>-10338.69</v>
      </c>
      <c r="O1605" s="7">
        <v>-0.52039999999999997</v>
      </c>
      <c r="P1605" s="7">
        <v>0.16389999999999999</v>
      </c>
      <c r="Q1605" t="s">
        <v>31</v>
      </c>
    </row>
    <row r="1606" spans="1:17">
      <c r="A1606" t="s">
        <v>385</v>
      </c>
      <c r="B1606" t="s">
        <v>30</v>
      </c>
      <c r="C1606" s="6">
        <v>44235.39234953704</v>
      </c>
      <c r="D1606">
        <v>625.95000000000005</v>
      </c>
      <c r="E1606" s="6">
        <v>44235.513877314814</v>
      </c>
      <c r="F1606">
        <v>855.8</v>
      </c>
      <c r="G1606" s="7">
        <v>0.36720000000000003</v>
      </c>
      <c r="H1606">
        <v>-165150.56</v>
      </c>
      <c r="I1606" s="7">
        <v>-0.39090000000000003</v>
      </c>
      <c r="J1606">
        <v>675</v>
      </c>
      <c r="K1606">
        <v>422516.25</v>
      </c>
      <c r="L1606">
        <v>15200648.029999999</v>
      </c>
      <c r="M1606">
        <v>36</v>
      </c>
      <c r="N1606">
        <v>-4587.5200000000004</v>
      </c>
      <c r="O1606" s="7">
        <v>-0.36720000000000003</v>
      </c>
      <c r="P1606" s="7">
        <v>0.15490000000000001</v>
      </c>
      <c r="Q1606" t="s">
        <v>31</v>
      </c>
    </row>
    <row r="1607" spans="1:17">
      <c r="A1607" t="s">
        <v>386</v>
      </c>
      <c r="B1607" t="s">
        <v>30</v>
      </c>
      <c r="C1607" s="6">
        <v>44235.513877314814</v>
      </c>
      <c r="D1607">
        <v>538.35</v>
      </c>
      <c r="E1607" s="6">
        <v>44236.440960648149</v>
      </c>
      <c r="F1607">
        <v>529.15</v>
      </c>
      <c r="G1607" s="7">
        <v>-1.7100000000000001E-2</v>
      </c>
      <c r="H1607">
        <v>-995.62</v>
      </c>
      <c r="I1607" s="7">
        <v>-2.7000000000000001E-3</v>
      </c>
      <c r="J1607">
        <v>675</v>
      </c>
      <c r="K1607">
        <v>363386.22</v>
      </c>
      <c r="L1607">
        <v>15199652.4</v>
      </c>
      <c r="M1607">
        <v>57</v>
      </c>
      <c r="N1607">
        <v>-17.47</v>
      </c>
      <c r="O1607" s="7">
        <v>-0.29899999999999999</v>
      </c>
      <c r="P1607" s="7">
        <v>0.42230000000000001</v>
      </c>
      <c r="Q1607" t="s">
        <v>31</v>
      </c>
    </row>
    <row r="1608" spans="1:17">
      <c r="A1608" t="s">
        <v>387</v>
      </c>
      <c r="B1608" t="s">
        <v>30</v>
      </c>
      <c r="C1608" s="6">
        <v>44236.440960648149</v>
      </c>
      <c r="D1608">
        <v>448.6</v>
      </c>
      <c r="E1608" s="6">
        <v>44236.628460648149</v>
      </c>
      <c r="F1608">
        <v>486.55</v>
      </c>
      <c r="G1608" s="7">
        <v>8.4599999999999995E-2</v>
      </c>
      <c r="H1608">
        <v>-31928.51</v>
      </c>
      <c r="I1608" s="7">
        <v>-0.10539999999999999</v>
      </c>
      <c r="J1608">
        <v>675</v>
      </c>
      <c r="K1608">
        <v>302805</v>
      </c>
      <c r="L1608">
        <v>15167723.890000001</v>
      </c>
      <c r="M1608">
        <v>55</v>
      </c>
      <c r="N1608">
        <v>-580.52</v>
      </c>
      <c r="O1608" s="7">
        <v>-8.4599999999999995E-2</v>
      </c>
      <c r="P1608" s="7">
        <v>0.41720000000000002</v>
      </c>
      <c r="Q1608" t="s">
        <v>31</v>
      </c>
    </row>
    <row r="1609" spans="1:17">
      <c r="A1609" t="s">
        <v>388</v>
      </c>
      <c r="B1609" t="s">
        <v>30</v>
      </c>
      <c r="C1609" s="6">
        <v>44236.628460648149</v>
      </c>
      <c r="D1609">
        <v>403.35</v>
      </c>
      <c r="E1609" s="6">
        <v>44237.64234953704</v>
      </c>
      <c r="F1609">
        <v>225.85</v>
      </c>
      <c r="G1609" s="7">
        <v>-0.44009999999999999</v>
      </c>
      <c r="H1609">
        <v>115565.4</v>
      </c>
      <c r="I1609" s="7">
        <v>0.42449999999999999</v>
      </c>
      <c r="J1609">
        <v>675</v>
      </c>
      <c r="K1609">
        <v>272261.25</v>
      </c>
      <c r="L1609">
        <v>15283289.289999999</v>
      </c>
      <c r="M1609">
        <v>82</v>
      </c>
      <c r="N1609">
        <v>1409.33</v>
      </c>
      <c r="O1609" s="7">
        <v>-0.23949999999999999</v>
      </c>
      <c r="P1609" s="7">
        <v>0.77190000000000003</v>
      </c>
      <c r="Q1609" t="s">
        <v>31</v>
      </c>
    </row>
    <row r="1610" spans="1:17">
      <c r="A1610" t="s">
        <v>389</v>
      </c>
      <c r="B1610" t="s">
        <v>30</v>
      </c>
      <c r="C1610" s="6">
        <v>44237.64234953704</v>
      </c>
      <c r="D1610">
        <v>253</v>
      </c>
      <c r="E1610" s="6">
        <v>44238.541655092595</v>
      </c>
      <c r="F1610">
        <v>272.64999999999998</v>
      </c>
      <c r="G1610" s="7">
        <v>7.7700000000000005E-2</v>
      </c>
      <c r="H1610">
        <v>-16811.89</v>
      </c>
      <c r="I1610" s="7">
        <v>-9.8400000000000001E-2</v>
      </c>
      <c r="J1610">
        <v>675</v>
      </c>
      <c r="K1610">
        <v>170775</v>
      </c>
      <c r="L1610">
        <v>15266477.4</v>
      </c>
      <c r="M1610">
        <v>49</v>
      </c>
      <c r="N1610">
        <v>-343.1</v>
      </c>
      <c r="O1610" s="7">
        <v>-0.39760000000000001</v>
      </c>
      <c r="P1610" s="7">
        <v>0.45469999999999999</v>
      </c>
      <c r="Q1610" t="s">
        <v>31</v>
      </c>
    </row>
    <row r="1611" spans="1:17">
      <c r="A1611" t="s">
        <v>768</v>
      </c>
      <c r="B1611" t="s">
        <v>30</v>
      </c>
      <c r="C1611" s="6">
        <v>44238.541655092595</v>
      </c>
      <c r="D1611">
        <v>553.65</v>
      </c>
      <c r="E1611" s="6">
        <v>44239.388877314814</v>
      </c>
      <c r="F1611">
        <v>630</v>
      </c>
      <c r="G1611" s="7">
        <v>0.13789999999999999</v>
      </c>
      <c r="H1611">
        <v>-59525.89</v>
      </c>
      <c r="I1611" s="7">
        <v>-0.1593</v>
      </c>
      <c r="J1611">
        <v>675</v>
      </c>
      <c r="K1611">
        <v>373713.78</v>
      </c>
      <c r="L1611">
        <v>15206951.52</v>
      </c>
      <c r="M1611">
        <v>34</v>
      </c>
      <c r="N1611">
        <v>-1750.76</v>
      </c>
      <c r="O1611" s="7">
        <v>-0.13789999999999999</v>
      </c>
      <c r="P1611" s="7">
        <v>0.1182</v>
      </c>
      <c r="Q1611" t="s">
        <v>31</v>
      </c>
    </row>
    <row r="1612" spans="1:17">
      <c r="A1612" t="s">
        <v>389</v>
      </c>
      <c r="B1612" t="s">
        <v>30</v>
      </c>
      <c r="C1612" s="6">
        <v>44239.388877314814</v>
      </c>
      <c r="D1612">
        <v>540.54999999999995</v>
      </c>
      <c r="E1612" s="6">
        <v>44243.499988425923</v>
      </c>
      <c r="F1612">
        <v>69.75</v>
      </c>
      <c r="G1612" s="7">
        <v>-0.871</v>
      </c>
      <c r="H1612">
        <v>313670.46999999997</v>
      </c>
      <c r="I1612" s="7">
        <v>0.85970000000000002</v>
      </c>
      <c r="J1612">
        <v>675</v>
      </c>
      <c r="K1612">
        <v>364871.25</v>
      </c>
      <c r="L1612">
        <v>15520621.99</v>
      </c>
      <c r="M1612">
        <v>187</v>
      </c>
      <c r="N1612">
        <v>1677.38</v>
      </c>
      <c r="O1612" s="7">
        <v>-0.14219999999999999</v>
      </c>
      <c r="P1612" s="7">
        <v>0.92290000000000005</v>
      </c>
      <c r="Q1612" t="s">
        <v>31</v>
      </c>
    </row>
    <row r="1613" spans="1:17">
      <c r="A1613" t="s">
        <v>391</v>
      </c>
      <c r="B1613" t="s">
        <v>30</v>
      </c>
      <c r="C1613" s="6">
        <v>44243.499988425923</v>
      </c>
      <c r="D1613">
        <v>463.4</v>
      </c>
      <c r="E1613" s="6">
        <v>44244.45484953704</v>
      </c>
      <c r="F1613">
        <v>335.25</v>
      </c>
      <c r="G1613" s="7">
        <v>-0.27650000000000002</v>
      </c>
      <c r="H1613">
        <v>81110.36</v>
      </c>
      <c r="I1613" s="7">
        <v>0.25929999999999997</v>
      </c>
      <c r="J1613">
        <v>675</v>
      </c>
      <c r="K1613">
        <v>312795</v>
      </c>
      <c r="L1613">
        <v>15601732.35</v>
      </c>
      <c r="M1613">
        <v>65</v>
      </c>
      <c r="N1613">
        <v>1247.8499999999999</v>
      </c>
      <c r="O1613" s="7">
        <v>-0.1105</v>
      </c>
      <c r="P1613" s="7">
        <v>0.62109999999999999</v>
      </c>
      <c r="Q1613" t="s">
        <v>31</v>
      </c>
    </row>
    <row r="1614" spans="1:17">
      <c r="A1614" t="s">
        <v>392</v>
      </c>
      <c r="B1614" t="s">
        <v>30</v>
      </c>
      <c r="C1614" s="6">
        <v>44244.461793981478</v>
      </c>
      <c r="D1614">
        <v>306.2</v>
      </c>
      <c r="E1614" s="6">
        <v>44244.54859953704</v>
      </c>
      <c r="F1614">
        <v>448.1</v>
      </c>
      <c r="G1614" s="7">
        <v>0.46339999999999998</v>
      </c>
      <c r="H1614">
        <v>-100874.03</v>
      </c>
      <c r="I1614" s="7">
        <v>-0.48809999999999998</v>
      </c>
      <c r="J1614">
        <v>675</v>
      </c>
      <c r="K1614">
        <v>206685.02</v>
      </c>
      <c r="L1614">
        <v>15500858.33</v>
      </c>
      <c r="M1614">
        <v>26</v>
      </c>
      <c r="N1614">
        <v>-3879.77</v>
      </c>
      <c r="O1614" s="7">
        <v>-0.59209999999999996</v>
      </c>
      <c r="P1614" s="7">
        <v>0.16389999999999999</v>
      </c>
      <c r="Q1614" t="s">
        <v>31</v>
      </c>
    </row>
    <row r="1615" spans="1:17">
      <c r="A1615" t="s">
        <v>393</v>
      </c>
      <c r="B1615" t="s">
        <v>30</v>
      </c>
      <c r="C1615" s="6">
        <v>44244.54859953704</v>
      </c>
      <c r="D1615">
        <v>274</v>
      </c>
      <c r="E1615" s="6">
        <v>44245.645821759259</v>
      </c>
      <c r="F1615">
        <v>0.05</v>
      </c>
      <c r="G1615" s="7">
        <v>-0.99980000000000002</v>
      </c>
      <c r="H1615">
        <v>183066.41</v>
      </c>
      <c r="I1615" s="7">
        <v>0.98980000000000001</v>
      </c>
      <c r="J1615">
        <v>675</v>
      </c>
      <c r="K1615">
        <v>184950</v>
      </c>
      <c r="L1615">
        <v>15683924.74</v>
      </c>
      <c r="M1615">
        <v>106</v>
      </c>
      <c r="N1615">
        <v>1727.04</v>
      </c>
      <c r="O1615" s="7">
        <v>-0.1108</v>
      </c>
      <c r="P1615" s="7">
        <v>0.99980000000000002</v>
      </c>
      <c r="Q1615" t="s">
        <v>31</v>
      </c>
    </row>
    <row r="1616" spans="1:17">
      <c r="A1616" t="s">
        <v>394</v>
      </c>
      <c r="B1616" t="s">
        <v>30</v>
      </c>
      <c r="C1616" s="6">
        <v>44246.388877314814</v>
      </c>
      <c r="D1616">
        <v>505.4</v>
      </c>
      <c r="E1616" s="6">
        <v>44246.440960648149</v>
      </c>
      <c r="F1616">
        <v>669.6</v>
      </c>
      <c r="G1616" s="7">
        <v>0.32490000000000002</v>
      </c>
      <c r="H1616">
        <v>-118766.25</v>
      </c>
      <c r="I1616" s="7">
        <v>-0.34810000000000002</v>
      </c>
      <c r="J1616">
        <v>675</v>
      </c>
      <c r="K1616">
        <v>341145</v>
      </c>
      <c r="L1616">
        <v>15565158.49</v>
      </c>
      <c r="M1616">
        <v>16</v>
      </c>
      <c r="N1616">
        <v>-7422.89</v>
      </c>
      <c r="O1616" s="7">
        <v>-0.3831</v>
      </c>
      <c r="P1616" s="7">
        <v>0.13109999999999999</v>
      </c>
      <c r="Q1616" t="s">
        <v>31</v>
      </c>
    </row>
    <row r="1617" spans="1:17">
      <c r="A1617" t="s">
        <v>395</v>
      </c>
      <c r="B1617" t="s">
        <v>30</v>
      </c>
      <c r="C1617" s="6">
        <v>44246.440960648149</v>
      </c>
      <c r="D1617">
        <v>506.85</v>
      </c>
      <c r="E1617" s="6">
        <v>44246.527766203704</v>
      </c>
      <c r="F1617">
        <v>654.79999999999995</v>
      </c>
      <c r="G1617" s="7">
        <v>0.29189999999999999</v>
      </c>
      <c r="H1617">
        <v>-107707.39</v>
      </c>
      <c r="I1617" s="7">
        <v>-0.31480000000000002</v>
      </c>
      <c r="J1617">
        <v>675</v>
      </c>
      <c r="K1617">
        <v>342123.75</v>
      </c>
      <c r="L1617">
        <v>15457451.1</v>
      </c>
      <c r="M1617">
        <v>26</v>
      </c>
      <c r="N1617">
        <v>-4142.59</v>
      </c>
      <c r="O1617" s="7">
        <v>-0.29189999999999999</v>
      </c>
      <c r="P1617" s="7">
        <v>7.2700000000000001E-2</v>
      </c>
      <c r="Q1617" t="s">
        <v>31</v>
      </c>
    </row>
    <row r="1618" spans="1:17">
      <c r="A1618" t="s">
        <v>394</v>
      </c>
      <c r="B1618" t="s">
        <v>30</v>
      </c>
      <c r="C1618" s="6">
        <v>44246.527766203704</v>
      </c>
      <c r="D1618">
        <v>490</v>
      </c>
      <c r="E1618" s="6">
        <v>44250.440960648149</v>
      </c>
      <c r="F1618">
        <v>134.25</v>
      </c>
      <c r="G1618" s="7">
        <v>-0.72599999999999998</v>
      </c>
      <c r="H1618">
        <v>235917.56</v>
      </c>
      <c r="I1618" s="7">
        <v>0.71330000000000005</v>
      </c>
      <c r="J1618">
        <v>675</v>
      </c>
      <c r="K1618">
        <v>330750</v>
      </c>
      <c r="L1618">
        <v>15693368.67</v>
      </c>
      <c r="M1618">
        <v>130</v>
      </c>
      <c r="N1618">
        <v>1814.75</v>
      </c>
      <c r="O1618" s="7">
        <v>-0.12909999999999999</v>
      </c>
      <c r="P1618" s="7">
        <v>0.84830000000000005</v>
      </c>
      <c r="Q1618" t="s">
        <v>31</v>
      </c>
    </row>
    <row r="1619" spans="1:17">
      <c r="A1619" t="s">
        <v>396</v>
      </c>
      <c r="B1619" t="s">
        <v>30</v>
      </c>
      <c r="C1619" s="6">
        <v>44250.440960648149</v>
      </c>
      <c r="D1619">
        <v>378.8</v>
      </c>
      <c r="E1619" s="6">
        <v>44250.48609953704</v>
      </c>
      <c r="F1619">
        <v>591.1</v>
      </c>
      <c r="G1619" s="7">
        <v>0.5605</v>
      </c>
      <c r="H1619">
        <v>-166499.25</v>
      </c>
      <c r="I1619" s="7">
        <v>-0.58609999999999995</v>
      </c>
      <c r="J1619">
        <v>750</v>
      </c>
      <c r="K1619">
        <v>284100</v>
      </c>
      <c r="L1619">
        <v>15526869.42</v>
      </c>
      <c r="M1619">
        <v>14</v>
      </c>
      <c r="N1619">
        <v>-11892.8</v>
      </c>
      <c r="O1619" s="7">
        <v>-0.5605</v>
      </c>
      <c r="P1619" s="7">
        <v>0.13869999999999999</v>
      </c>
      <c r="Q1619" t="s">
        <v>31</v>
      </c>
    </row>
    <row r="1620" spans="1:17">
      <c r="A1620" t="s">
        <v>397</v>
      </c>
      <c r="B1620" t="s">
        <v>30</v>
      </c>
      <c r="C1620" s="6">
        <v>44250.48609953704</v>
      </c>
      <c r="D1620">
        <v>393</v>
      </c>
      <c r="E1620" s="6">
        <v>44251.39234953704</v>
      </c>
      <c r="F1620">
        <v>342.35</v>
      </c>
      <c r="G1620" s="7">
        <v>-0.12889999999999999</v>
      </c>
      <c r="H1620">
        <v>32472.37</v>
      </c>
      <c r="I1620" s="7">
        <v>0.11020000000000001</v>
      </c>
      <c r="J1620">
        <v>750</v>
      </c>
      <c r="K1620">
        <v>294750</v>
      </c>
      <c r="L1620">
        <v>15559341.789999999</v>
      </c>
      <c r="M1620">
        <v>51</v>
      </c>
      <c r="N1620">
        <v>636.71</v>
      </c>
      <c r="O1620" s="7">
        <v>-0.1648</v>
      </c>
      <c r="P1620" s="7">
        <v>0.4148</v>
      </c>
      <c r="Q1620" t="s">
        <v>31</v>
      </c>
    </row>
    <row r="1621" spans="1:17">
      <c r="A1621" t="s">
        <v>398</v>
      </c>
      <c r="B1621" t="s">
        <v>30</v>
      </c>
      <c r="C1621" s="6">
        <v>44251.39234953704</v>
      </c>
      <c r="D1621">
        <v>323.35000000000002</v>
      </c>
      <c r="E1621" s="6">
        <v>44252.628460648149</v>
      </c>
      <c r="F1621">
        <v>0.65</v>
      </c>
      <c r="G1621" s="7">
        <v>-0.998</v>
      </c>
      <c r="H1621">
        <v>239595</v>
      </c>
      <c r="I1621" s="7">
        <v>0.98799999999999999</v>
      </c>
      <c r="J1621">
        <v>750</v>
      </c>
      <c r="K1621">
        <v>242512.5</v>
      </c>
      <c r="L1621">
        <v>15798936.789999999</v>
      </c>
      <c r="M1621">
        <v>118</v>
      </c>
      <c r="N1621">
        <v>2030.47</v>
      </c>
      <c r="O1621" s="7">
        <v>-9.2799999999999994E-2</v>
      </c>
      <c r="P1621" s="7">
        <v>0.99829999999999997</v>
      </c>
      <c r="Q1621" t="s">
        <v>31</v>
      </c>
    </row>
    <row r="1622" spans="1:17">
      <c r="A1622" t="s">
        <v>769</v>
      </c>
      <c r="B1622" t="s">
        <v>30</v>
      </c>
      <c r="C1622" s="6">
        <v>44252.638877314814</v>
      </c>
      <c r="D1622">
        <v>679.45</v>
      </c>
      <c r="E1622" s="6">
        <v>44253.388877314814</v>
      </c>
      <c r="F1622">
        <v>285</v>
      </c>
      <c r="G1622" s="7">
        <v>-0.58050000000000002</v>
      </c>
      <c r="H1622">
        <v>259743.71</v>
      </c>
      <c r="I1622" s="7">
        <v>0.56630000000000003</v>
      </c>
      <c r="J1622">
        <v>675</v>
      </c>
      <c r="K1622">
        <v>458628.75</v>
      </c>
      <c r="L1622">
        <v>16058680.5</v>
      </c>
      <c r="M1622">
        <v>6</v>
      </c>
      <c r="N1622">
        <v>43290.62</v>
      </c>
      <c r="O1622" s="7">
        <v>-2.3800000000000002E-2</v>
      </c>
      <c r="P1622" s="7">
        <v>0.58050000000000002</v>
      </c>
      <c r="Q1622" t="s">
        <v>31</v>
      </c>
    </row>
    <row r="1623" spans="1:17">
      <c r="A1623" t="s">
        <v>400</v>
      </c>
      <c r="B1623" t="s">
        <v>30</v>
      </c>
      <c r="C1623" s="6">
        <v>44253.388877314814</v>
      </c>
      <c r="D1623">
        <v>698.85</v>
      </c>
      <c r="E1623" s="6">
        <v>44256.434016203704</v>
      </c>
      <c r="F1623">
        <v>524.29999999999995</v>
      </c>
      <c r="G1623" s="7">
        <v>-0.24979999999999999</v>
      </c>
      <c r="H1623">
        <v>121738.88</v>
      </c>
      <c r="I1623" s="7">
        <v>0.23230000000000001</v>
      </c>
      <c r="J1623">
        <v>750</v>
      </c>
      <c r="K1623">
        <v>524137.47</v>
      </c>
      <c r="L1623">
        <v>16180419.380000001</v>
      </c>
      <c r="M1623">
        <v>91</v>
      </c>
      <c r="N1623">
        <v>1337.79</v>
      </c>
      <c r="O1623" s="7">
        <v>-0.2878</v>
      </c>
      <c r="P1623" s="7">
        <v>0.52300000000000002</v>
      </c>
      <c r="Q1623" t="s">
        <v>31</v>
      </c>
    </row>
    <row r="1624" spans="1:17">
      <c r="A1624" t="s">
        <v>401</v>
      </c>
      <c r="B1624" t="s">
        <v>30</v>
      </c>
      <c r="C1624" s="6">
        <v>44256.434016203704</v>
      </c>
      <c r="D1624">
        <v>559.6</v>
      </c>
      <c r="E1624" s="6">
        <v>44256.621516203704</v>
      </c>
      <c r="F1624">
        <v>645.20000000000005</v>
      </c>
      <c r="G1624" s="7">
        <v>0.153</v>
      </c>
      <c r="H1624">
        <v>-73236</v>
      </c>
      <c r="I1624" s="7">
        <v>-0.17449999999999999</v>
      </c>
      <c r="J1624">
        <v>750</v>
      </c>
      <c r="K1624">
        <v>419699.97</v>
      </c>
      <c r="L1624">
        <v>16107183.380000001</v>
      </c>
      <c r="M1624">
        <v>55</v>
      </c>
      <c r="N1624">
        <v>-1331.56</v>
      </c>
      <c r="O1624" s="7">
        <v>-0.4582</v>
      </c>
      <c r="P1624" s="7">
        <v>0.14560000000000001</v>
      </c>
      <c r="Q1624" t="s">
        <v>31</v>
      </c>
    </row>
    <row r="1625" spans="1:17">
      <c r="A1625" t="s">
        <v>397</v>
      </c>
      <c r="B1625" t="s">
        <v>30</v>
      </c>
      <c r="C1625" s="6">
        <v>44256.621516203704</v>
      </c>
      <c r="D1625">
        <v>485.2</v>
      </c>
      <c r="E1625" s="6">
        <v>44257.388877314814</v>
      </c>
      <c r="F1625">
        <v>657</v>
      </c>
      <c r="G1625" s="7">
        <v>0.35410000000000003</v>
      </c>
      <c r="H1625">
        <v>-137416.5</v>
      </c>
      <c r="I1625" s="7">
        <v>-0.37759999999999999</v>
      </c>
      <c r="J1625">
        <v>750</v>
      </c>
      <c r="K1625">
        <v>363900</v>
      </c>
      <c r="L1625">
        <v>15969766.880000001</v>
      </c>
      <c r="M1625">
        <v>11</v>
      </c>
      <c r="N1625">
        <v>-12492.41</v>
      </c>
      <c r="O1625" s="7">
        <v>-0.35410000000000003</v>
      </c>
      <c r="P1625" s="7">
        <v>1.37E-2</v>
      </c>
      <c r="Q1625" t="s">
        <v>31</v>
      </c>
    </row>
    <row r="1626" spans="1:17">
      <c r="A1626" t="s">
        <v>396</v>
      </c>
      <c r="B1626" t="s">
        <v>30</v>
      </c>
      <c r="C1626" s="6">
        <v>44257.388877314814</v>
      </c>
      <c r="D1626">
        <v>498.1</v>
      </c>
      <c r="E1626" s="6">
        <v>44257.465266203704</v>
      </c>
      <c r="F1626">
        <v>670.7</v>
      </c>
      <c r="G1626" s="7">
        <v>0.34649999999999997</v>
      </c>
      <c r="H1626">
        <v>-138216</v>
      </c>
      <c r="I1626" s="7">
        <v>-0.37</v>
      </c>
      <c r="J1626">
        <v>750</v>
      </c>
      <c r="K1626">
        <v>373575</v>
      </c>
      <c r="L1626">
        <v>15831550.880000001</v>
      </c>
      <c r="M1626">
        <v>23</v>
      </c>
      <c r="N1626">
        <v>-6009.39</v>
      </c>
      <c r="O1626" s="7">
        <v>-0.46639999999999998</v>
      </c>
      <c r="P1626" s="7">
        <v>0.20499999999999999</v>
      </c>
      <c r="Q1626" t="s">
        <v>31</v>
      </c>
    </row>
    <row r="1627" spans="1:17">
      <c r="A1627" t="s">
        <v>397</v>
      </c>
      <c r="B1627" t="s">
        <v>30</v>
      </c>
      <c r="C1627" s="6">
        <v>44257.465266203704</v>
      </c>
      <c r="D1627">
        <v>441.1</v>
      </c>
      <c r="E1627" s="6">
        <v>44257.635405092595</v>
      </c>
      <c r="F1627">
        <v>554.35</v>
      </c>
      <c r="G1627" s="7">
        <v>0.25669999999999998</v>
      </c>
      <c r="H1627">
        <v>-92403.37</v>
      </c>
      <c r="I1627" s="7">
        <v>-0.27929999999999999</v>
      </c>
      <c r="J1627">
        <v>750</v>
      </c>
      <c r="K1627">
        <v>330825</v>
      </c>
      <c r="L1627">
        <v>15739147.5</v>
      </c>
      <c r="M1627">
        <v>50</v>
      </c>
      <c r="N1627">
        <v>-1848.07</v>
      </c>
      <c r="O1627" s="7">
        <v>-0.25669999999999998</v>
      </c>
      <c r="P1627" s="7">
        <v>0.28589999999999999</v>
      </c>
      <c r="Q1627" t="s">
        <v>31</v>
      </c>
    </row>
    <row r="1628" spans="1:17">
      <c r="A1628" t="s">
        <v>402</v>
      </c>
      <c r="B1628" t="s">
        <v>30</v>
      </c>
      <c r="C1628" s="6">
        <v>44257.635405092595</v>
      </c>
      <c r="D1628">
        <v>364.1</v>
      </c>
      <c r="E1628" s="6">
        <v>44259.388877314814</v>
      </c>
      <c r="F1628">
        <v>149.05000000000001</v>
      </c>
      <c r="G1628" s="7">
        <v>-0.59060000000000001</v>
      </c>
      <c r="H1628">
        <v>157438.88</v>
      </c>
      <c r="I1628" s="7">
        <v>0.57650000000000001</v>
      </c>
      <c r="J1628">
        <v>750</v>
      </c>
      <c r="K1628">
        <v>273075</v>
      </c>
      <c r="L1628">
        <v>15896586.380000001</v>
      </c>
      <c r="M1628">
        <v>84</v>
      </c>
      <c r="N1628">
        <v>1874.27</v>
      </c>
      <c r="O1628" s="7">
        <v>-0.33510000000000001</v>
      </c>
      <c r="P1628" s="7">
        <v>0.89290000000000003</v>
      </c>
      <c r="Q1628" t="s">
        <v>31</v>
      </c>
    </row>
    <row r="1629" spans="1:17">
      <c r="A1629" t="s">
        <v>768</v>
      </c>
      <c r="B1629" t="s">
        <v>30</v>
      </c>
      <c r="C1629" s="6">
        <v>44259.388877314814</v>
      </c>
      <c r="D1629">
        <v>618.1</v>
      </c>
      <c r="E1629" s="6">
        <v>44259.520821759259</v>
      </c>
      <c r="F1629">
        <v>830.25</v>
      </c>
      <c r="G1629" s="7">
        <v>0.34320000000000001</v>
      </c>
      <c r="H1629">
        <v>-169975.12</v>
      </c>
      <c r="I1629" s="7">
        <v>-0.36670000000000003</v>
      </c>
      <c r="J1629">
        <v>750</v>
      </c>
      <c r="K1629">
        <v>463574.97</v>
      </c>
      <c r="L1629">
        <v>15726611.25</v>
      </c>
      <c r="M1629">
        <v>39</v>
      </c>
      <c r="N1629">
        <v>-4358.34</v>
      </c>
      <c r="O1629" s="7">
        <v>-0.36770000000000003</v>
      </c>
      <c r="P1629" s="7">
        <v>0.1358</v>
      </c>
      <c r="Q1629" t="s">
        <v>31</v>
      </c>
    </row>
    <row r="1630" spans="1:17">
      <c r="A1630" t="s">
        <v>770</v>
      </c>
      <c r="B1630" t="s">
        <v>30</v>
      </c>
      <c r="C1630" s="6">
        <v>44259.520821759259</v>
      </c>
      <c r="D1630">
        <v>610</v>
      </c>
      <c r="E1630" s="6">
        <v>44259.628460648149</v>
      </c>
      <c r="F1630">
        <v>748.75</v>
      </c>
      <c r="G1630" s="7">
        <v>0.22750000000000001</v>
      </c>
      <c r="H1630">
        <v>-114253.13</v>
      </c>
      <c r="I1630" s="7">
        <v>-0.24970000000000001</v>
      </c>
      <c r="J1630">
        <v>750</v>
      </c>
      <c r="K1630">
        <v>457500</v>
      </c>
      <c r="L1630">
        <v>15612358.130000001</v>
      </c>
      <c r="M1630">
        <v>32</v>
      </c>
      <c r="N1630">
        <v>-3570.41</v>
      </c>
      <c r="O1630" s="7">
        <v>-0.22750000000000001</v>
      </c>
      <c r="P1630" s="7">
        <v>0.20580000000000001</v>
      </c>
      <c r="Q1630" t="s">
        <v>31</v>
      </c>
    </row>
    <row r="1631" spans="1:17">
      <c r="A1631" t="s">
        <v>771</v>
      </c>
      <c r="B1631" t="s">
        <v>30</v>
      </c>
      <c r="C1631" s="6">
        <v>44259.628460648149</v>
      </c>
      <c r="D1631">
        <v>611.29999999999995</v>
      </c>
      <c r="E1631" s="6">
        <v>44260.388877314814</v>
      </c>
      <c r="F1631">
        <v>448</v>
      </c>
      <c r="G1631" s="7">
        <v>-0.2671</v>
      </c>
      <c r="H1631">
        <v>114530.25</v>
      </c>
      <c r="I1631" s="7">
        <v>0.24979999999999999</v>
      </c>
      <c r="J1631">
        <v>750</v>
      </c>
      <c r="K1631">
        <v>458475</v>
      </c>
      <c r="L1631">
        <v>15726888.380000001</v>
      </c>
      <c r="M1631">
        <v>9</v>
      </c>
      <c r="N1631">
        <v>12725.58</v>
      </c>
      <c r="O1631" s="7">
        <v>-0.16569999999999999</v>
      </c>
      <c r="P1631" s="7">
        <v>0.2671</v>
      </c>
      <c r="Q1631" t="s">
        <v>31</v>
      </c>
    </row>
    <row r="1632" spans="1:17">
      <c r="A1632" t="s">
        <v>403</v>
      </c>
      <c r="B1632" t="s">
        <v>30</v>
      </c>
      <c r="C1632" s="6">
        <v>44260.388877314814</v>
      </c>
      <c r="D1632">
        <v>674.7</v>
      </c>
      <c r="E1632" s="6">
        <v>44263.388877314814</v>
      </c>
      <c r="F1632">
        <v>666.5</v>
      </c>
      <c r="G1632" s="7">
        <v>-1.2200000000000001E-2</v>
      </c>
      <c r="H1632">
        <v>-3909</v>
      </c>
      <c r="I1632" s="7">
        <v>-7.7000000000000002E-3</v>
      </c>
      <c r="J1632">
        <v>750</v>
      </c>
      <c r="K1632">
        <v>506025</v>
      </c>
      <c r="L1632">
        <v>15722979.380000001</v>
      </c>
      <c r="M1632">
        <v>78</v>
      </c>
      <c r="N1632">
        <v>-50.12</v>
      </c>
      <c r="O1632" s="7">
        <v>-0.45250000000000001</v>
      </c>
      <c r="P1632" s="7">
        <v>0.32990000000000003</v>
      </c>
      <c r="Q1632" t="s">
        <v>31</v>
      </c>
    </row>
    <row r="1633" spans="1:17">
      <c r="A1633" t="s">
        <v>396</v>
      </c>
      <c r="B1633" t="s">
        <v>30</v>
      </c>
      <c r="C1633" s="6">
        <v>44263.388877314814</v>
      </c>
      <c r="D1633">
        <v>550</v>
      </c>
      <c r="E1633" s="6">
        <v>44263.451377314814</v>
      </c>
      <c r="F1633">
        <v>672.1</v>
      </c>
      <c r="G1633" s="7">
        <v>0.222</v>
      </c>
      <c r="H1633">
        <v>-100740.75</v>
      </c>
      <c r="I1633" s="7">
        <v>-0.2442</v>
      </c>
      <c r="J1633">
        <v>750</v>
      </c>
      <c r="K1633">
        <v>412500</v>
      </c>
      <c r="L1633">
        <v>15622238.630000001</v>
      </c>
      <c r="M1633">
        <v>19</v>
      </c>
      <c r="N1633">
        <v>-5302.14</v>
      </c>
      <c r="O1633" s="7">
        <v>-0.23680000000000001</v>
      </c>
      <c r="P1633" s="7">
        <v>0.33389999999999997</v>
      </c>
      <c r="Q1633" t="s">
        <v>31</v>
      </c>
    </row>
    <row r="1634" spans="1:17">
      <c r="A1634" t="s">
        <v>403</v>
      </c>
      <c r="B1634" t="s">
        <v>30</v>
      </c>
      <c r="C1634" s="6">
        <v>44263.451377314814</v>
      </c>
      <c r="D1634">
        <v>484.95</v>
      </c>
      <c r="E1634" s="6">
        <v>44263.600682870368</v>
      </c>
      <c r="F1634">
        <v>557.1</v>
      </c>
      <c r="G1634" s="7">
        <v>0.14879999999999999</v>
      </c>
      <c r="H1634">
        <v>-61927.87</v>
      </c>
      <c r="I1634" s="7">
        <v>-0.17030000000000001</v>
      </c>
      <c r="J1634">
        <v>750</v>
      </c>
      <c r="K1634">
        <v>363712.5</v>
      </c>
      <c r="L1634">
        <v>15560310.76</v>
      </c>
      <c r="M1634">
        <v>44</v>
      </c>
      <c r="N1634">
        <v>-1407.45</v>
      </c>
      <c r="O1634" s="7">
        <v>-0.14879999999999999</v>
      </c>
      <c r="P1634" s="7">
        <v>0.246</v>
      </c>
      <c r="Q1634" t="s">
        <v>31</v>
      </c>
    </row>
    <row r="1635" spans="1:17">
      <c r="A1635" t="s">
        <v>402</v>
      </c>
      <c r="B1635" t="s">
        <v>30</v>
      </c>
      <c r="C1635" s="6">
        <v>44263.600682870368</v>
      </c>
      <c r="D1635">
        <v>426.25</v>
      </c>
      <c r="E1635" s="6">
        <v>44263.631932870368</v>
      </c>
      <c r="F1635">
        <v>625.45000000000005</v>
      </c>
      <c r="G1635" s="7">
        <v>0.46729999999999999</v>
      </c>
      <c r="H1635">
        <v>-157287.75</v>
      </c>
      <c r="I1635" s="7">
        <v>-0.49199999999999999</v>
      </c>
      <c r="J1635">
        <v>750</v>
      </c>
      <c r="K1635">
        <v>319687.5</v>
      </c>
      <c r="L1635">
        <v>15403023.01</v>
      </c>
      <c r="M1635">
        <v>10</v>
      </c>
      <c r="N1635">
        <v>-15728.78</v>
      </c>
      <c r="O1635" s="7">
        <v>-0.46729999999999999</v>
      </c>
      <c r="P1635" s="7">
        <v>0.1076</v>
      </c>
      <c r="Q1635" t="s">
        <v>31</v>
      </c>
    </row>
    <row r="1636" spans="1:17">
      <c r="A1636" t="s">
        <v>397</v>
      </c>
      <c r="B1636" t="s">
        <v>30</v>
      </c>
      <c r="C1636" s="6">
        <v>44263.631932870368</v>
      </c>
      <c r="D1636">
        <v>427.9</v>
      </c>
      <c r="E1636" s="6">
        <v>44264.388877314814</v>
      </c>
      <c r="F1636">
        <v>719.75</v>
      </c>
      <c r="G1636" s="7">
        <v>0.68210000000000004</v>
      </c>
      <c r="H1636">
        <v>-227494.88</v>
      </c>
      <c r="I1636" s="7">
        <v>-0.70889999999999997</v>
      </c>
      <c r="J1636">
        <v>750</v>
      </c>
      <c r="K1636">
        <v>320925</v>
      </c>
      <c r="L1636">
        <v>15175528.130000001</v>
      </c>
      <c r="M1636">
        <v>8</v>
      </c>
      <c r="N1636">
        <v>-28436.86</v>
      </c>
      <c r="O1636" s="7">
        <v>-0.68210000000000004</v>
      </c>
      <c r="P1636" s="7">
        <v>2.41E-2</v>
      </c>
      <c r="Q1636" t="s">
        <v>31</v>
      </c>
    </row>
    <row r="1637" spans="1:17">
      <c r="A1637" t="s">
        <v>404</v>
      </c>
      <c r="B1637" t="s">
        <v>30</v>
      </c>
      <c r="C1637" s="6">
        <v>44264.388877314814</v>
      </c>
      <c r="D1637">
        <v>350.85</v>
      </c>
      <c r="E1637" s="6">
        <v>44264.559016203704</v>
      </c>
      <c r="F1637">
        <v>381.85</v>
      </c>
      <c r="G1637" s="7">
        <v>8.8400000000000006E-2</v>
      </c>
      <c r="H1637">
        <v>-25870.720000000001</v>
      </c>
      <c r="I1637" s="7">
        <v>-0.10920000000000001</v>
      </c>
      <c r="J1637">
        <v>675</v>
      </c>
      <c r="K1637">
        <v>236823.75</v>
      </c>
      <c r="L1637">
        <v>15149657.41</v>
      </c>
      <c r="M1637">
        <v>50</v>
      </c>
      <c r="N1637">
        <v>-517.41</v>
      </c>
      <c r="O1637" s="7">
        <v>-0.49469999999999997</v>
      </c>
      <c r="P1637" s="7">
        <v>0.41870000000000002</v>
      </c>
      <c r="Q1637" t="s">
        <v>31</v>
      </c>
    </row>
    <row r="1638" spans="1:17">
      <c r="A1638" t="s">
        <v>384</v>
      </c>
      <c r="B1638" t="s">
        <v>30</v>
      </c>
      <c r="C1638" s="6">
        <v>44264.559016203704</v>
      </c>
      <c r="D1638">
        <v>305.8</v>
      </c>
      <c r="E1638" s="6">
        <v>44264.635405092595</v>
      </c>
      <c r="F1638">
        <v>475.8</v>
      </c>
      <c r="G1638" s="7">
        <v>0.55589999999999995</v>
      </c>
      <c r="H1638">
        <v>-120025.8</v>
      </c>
      <c r="I1638" s="7">
        <v>-0.58150000000000002</v>
      </c>
      <c r="J1638">
        <v>675</v>
      </c>
      <c r="K1638">
        <v>206414.98</v>
      </c>
      <c r="L1638">
        <v>15029631.609999999</v>
      </c>
      <c r="M1638">
        <v>23</v>
      </c>
      <c r="N1638">
        <v>-5218.51</v>
      </c>
      <c r="O1638" s="7">
        <v>-0.55589999999999995</v>
      </c>
      <c r="P1638" s="7">
        <v>0.13550000000000001</v>
      </c>
      <c r="Q1638" t="s">
        <v>31</v>
      </c>
    </row>
    <row r="1639" spans="1:17">
      <c r="A1639" t="s">
        <v>389</v>
      </c>
      <c r="B1639" t="s">
        <v>30</v>
      </c>
      <c r="C1639" s="6">
        <v>44264.635405092595</v>
      </c>
      <c r="D1639">
        <v>222.3</v>
      </c>
      <c r="E1639" s="6">
        <v>44265.506932870368</v>
      </c>
      <c r="F1639">
        <v>173.4</v>
      </c>
      <c r="G1639" s="7">
        <v>-0.22</v>
      </c>
      <c r="H1639">
        <v>30336.53</v>
      </c>
      <c r="I1639" s="7">
        <v>0.20219999999999999</v>
      </c>
      <c r="J1639">
        <v>675</v>
      </c>
      <c r="K1639">
        <v>150052.5</v>
      </c>
      <c r="L1639">
        <v>15059968.130000001</v>
      </c>
      <c r="M1639">
        <v>41</v>
      </c>
      <c r="N1639">
        <v>739.92</v>
      </c>
      <c r="O1639" s="7">
        <v>-0.27850000000000003</v>
      </c>
      <c r="P1639" s="7">
        <v>0.63319999999999999</v>
      </c>
      <c r="Q1639" t="s">
        <v>31</v>
      </c>
    </row>
    <row r="1640" spans="1:17">
      <c r="A1640" t="s">
        <v>771</v>
      </c>
      <c r="B1640" t="s">
        <v>30</v>
      </c>
      <c r="C1640" s="6">
        <v>44265.506932870368</v>
      </c>
      <c r="D1640">
        <v>635.85</v>
      </c>
      <c r="E1640" s="6">
        <v>44267.388877314814</v>
      </c>
      <c r="F1640">
        <v>933.15</v>
      </c>
      <c r="G1640" s="7">
        <v>0.46760000000000002</v>
      </c>
      <c r="H1640">
        <v>-211268.25</v>
      </c>
      <c r="I1640" s="7">
        <v>-0.49220000000000003</v>
      </c>
      <c r="J1640">
        <v>675</v>
      </c>
      <c r="K1640">
        <v>429198.72</v>
      </c>
      <c r="L1640">
        <v>14848699.880000001</v>
      </c>
      <c r="M1640">
        <v>44</v>
      </c>
      <c r="N1640">
        <v>-4801.55</v>
      </c>
      <c r="O1640" s="7">
        <v>-0.49249999999999999</v>
      </c>
      <c r="P1640" s="7">
        <v>6.3E-2</v>
      </c>
      <c r="Q1640" t="s">
        <v>31</v>
      </c>
    </row>
    <row r="1641" spans="1:17">
      <c r="A1641" t="s">
        <v>385</v>
      </c>
      <c r="B1641" t="s">
        <v>30</v>
      </c>
      <c r="C1641" s="6">
        <v>44267.388877314814</v>
      </c>
      <c r="D1641">
        <v>544.9</v>
      </c>
      <c r="E1641" s="6">
        <v>44267.51734953704</v>
      </c>
      <c r="F1641">
        <v>721.7</v>
      </c>
      <c r="G1641" s="7">
        <v>0.32450000000000001</v>
      </c>
      <c r="H1641">
        <v>-127889.55</v>
      </c>
      <c r="I1641" s="7">
        <v>-0.34770000000000001</v>
      </c>
      <c r="J1641">
        <v>675</v>
      </c>
      <c r="K1641">
        <v>367807.53</v>
      </c>
      <c r="L1641">
        <v>14720810.33</v>
      </c>
      <c r="M1641">
        <v>38</v>
      </c>
      <c r="N1641">
        <v>-3365.51</v>
      </c>
      <c r="O1641" s="7">
        <v>-0.33050000000000002</v>
      </c>
      <c r="P1641" s="7">
        <v>6.0100000000000001E-2</v>
      </c>
      <c r="Q1641" t="s">
        <v>31</v>
      </c>
    </row>
    <row r="1642" spans="1:17">
      <c r="A1642" t="s">
        <v>406</v>
      </c>
      <c r="B1642" t="s">
        <v>30</v>
      </c>
      <c r="C1642" s="6">
        <v>44267.51734953704</v>
      </c>
      <c r="D1642">
        <v>553.85</v>
      </c>
      <c r="E1642" s="6">
        <v>44270.624988425923</v>
      </c>
      <c r="F1642">
        <v>144.55000000000001</v>
      </c>
      <c r="G1642" s="7">
        <v>-0.73899999999999999</v>
      </c>
      <c r="H1642">
        <v>271563.3</v>
      </c>
      <c r="I1642" s="7">
        <v>0.72640000000000005</v>
      </c>
      <c r="J1642">
        <v>675</v>
      </c>
      <c r="K1642">
        <v>373848.72</v>
      </c>
      <c r="L1642">
        <v>14992373.630000001</v>
      </c>
      <c r="M1642">
        <v>109</v>
      </c>
      <c r="N1642">
        <v>2491.41</v>
      </c>
      <c r="O1642" s="7">
        <v>-3.9300000000000002E-2</v>
      </c>
      <c r="P1642" s="7">
        <v>0.86309999999999998</v>
      </c>
      <c r="Q1642" t="s">
        <v>31</v>
      </c>
    </row>
    <row r="1643" spans="1:17">
      <c r="A1643" t="s">
        <v>407</v>
      </c>
      <c r="B1643" t="s">
        <v>30</v>
      </c>
      <c r="C1643" s="6">
        <v>44270.624988425923</v>
      </c>
      <c r="D1643">
        <v>394.4</v>
      </c>
      <c r="E1643" s="6">
        <v>44271.552071759259</v>
      </c>
      <c r="F1643">
        <v>422.6</v>
      </c>
      <c r="G1643" s="7">
        <v>7.1499999999999994E-2</v>
      </c>
      <c r="H1643">
        <v>-27277.5</v>
      </c>
      <c r="I1643" s="7">
        <v>-9.2200000000000004E-2</v>
      </c>
      <c r="J1643">
        <v>750</v>
      </c>
      <c r="K1643">
        <v>295800</v>
      </c>
      <c r="L1643">
        <v>14965096.130000001</v>
      </c>
      <c r="M1643">
        <v>57</v>
      </c>
      <c r="N1643">
        <v>-478.55</v>
      </c>
      <c r="O1643" s="7">
        <v>-0.14099999999999999</v>
      </c>
      <c r="P1643" s="7">
        <v>0.4844</v>
      </c>
      <c r="Q1643" t="s">
        <v>31</v>
      </c>
    </row>
    <row r="1644" spans="1:17">
      <c r="A1644" t="s">
        <v>408</v>
      </c>
      <c r="B1644" t="s">
        <v>30</v>
      </c>
      <c r="C1644" s="6">
        <v>44271.552071759259</v>
      </c>
      <c r="D1644">
        <v>424.2</v>
      </c>
      <c r="E1644" s="6">
        <v>44272.479155092595</v>
      </c>
      <c r="F1644">
        <v>399.9</v>
      </c>
      <c r="G1644" s="7">
        <v>-5.7299999999999997E-2</v>
      </c>
      <c r="H1644">
        <v>12044.25</v>
      </c>
      <c r="I1644" s="7">
        <v>3.7900000000000003E-2</v>
      </c>
      <c r="J1644">
        <v>750</v>
      </c>
      <c r="K1644">
        <v>318150</v>
      </c>
      <c r="L1644">
        <v>14977140.380000001</v>
      </c>
      <c r="M1644">
        <v>57</v>
      </c>
      <c r="N1644">
        <v>211.3</v>
      </c>
      <c r="O1644" s="7">
        <v>-0.1179</v>
      </c>
      <c r="P1644" s="7">
        <v>0.48149999999999998</v>
      </c>
      <c r="Q1644" t="s">
        <v>31</v>
      </c>
    </row>
    <row r="1645" spans="1:17">
      <c r="A1645" t="s">
        <v>407</v>
      </c>
      <c r="B1645" t="s">
        <v>30</v>
      </c>
      <c r="C1645" s="6">
        <v>44272.479155092595</v>
      </c>
      <c r="D1645">
        <v>292.45</v>
      </c>
      <c r="E1645" s="6">
        <v>44272.51734953704</v>
      </c>
      <c r="F1645">
        <v>433.25</v>
      </c>
      <c r="G1645" s="7">
        <v>0.48139999999999999</v>
      </c>
      <c r="H1645">
        <v>-111042.75</v>
      </c>
      <c r="I1645" s="7">
        <v>-0.50629999999999997</v>
      </c>
      <c r="J1645">
        <v>750</v>
      </c>
      <c r="K1645">
        <v>219337.52</v>
      </c>
      <c r="L1645">
        <v>14866097.630000001</v>
      </c>
      <c r="M1645">
        <v>12</v>
      </c>
      <c r="N1645">
        <v>-9253.56</v>
      </c>
      <c r="O1645" s="7">
        <v>-0.49890000000000001</v>
      </c>
      <c r="P1645" s="7">
        <v>0.15490000000000001</v>
      </c>
      <c r="Q1645" t="s">
        <v>31</v>
      </c>
    </row>
    <row r="1646" spans="1:17">
      <c r="A1646" t="s">
        <v>409</v>
      </c>
      <c r="B1646" t="s">
        <v>30</v>
      </c>
      <c r="C1646" s="6">
        <v>44272.51734953704</v>
      </c>
      <c r="D1646">
        <v>351.4</v>
      </c>
      <c r="E1646" s="6">
        <v>44273.413182870368</v>
      </c>
      <c r="F1646">
        <v>184</v>
      </c>
      <c r="G1646" s="7">
        <v>-0.47639999999999999</v>
      </c>
      <c r="H1646">
        <v>121534.5</v>
      </c>
      <c r="I1646" s="7">
        <v>0.46110000000000001</v>
      </c>
      <c r="J1646">
        <v>750</v>
      </c>
      <c r="K1646">
        <v>263550</v>
      </c>
      <c r="L1646">
        <v>14987632.130000001</v>
      </c>
      <c r="M1646">
        <v>48</v>
      </c>
      <c r="N1646">
        <v>2531.9699999999998</v>
      </c>
      <c r="O1646" s="7">
        <v>-7.5700000000000003E-2</v>
      </c>
      <c r="P1646" s="7">
        <v>0.70589999999999997</v>
      </c>
      <c r="Q1646" t="s">
        <v>31</v>
      </c>
    </row>
    <row r="1647" spans="1:17">
      <c r="A1647" t="s">
        <v>772</v>
      </c>
      <c r="B1647" t="s">
        <v>30</v>
      </c>
      <c r="C1647" s="6">
        <v>44273.413182870368</v>
      </c>
      <c r="D1647">
        <v>570.29999999999995</v>
      </c>
      <c r="E1647" s="6">
        <v>44273.545127314814</v>
      </c>
      <c r="F1647">
        <v>763</v>
      </c>
      <c r="G1647" s="7">
        <v>0.33789999999999998</v>
      </c>
      <c r="H1647">
        <v>-154524.75</v>
      </c>
      <c r="I1647" s="7">
        <v>-0.36130000000000001</v>
      </c>
      <c r="J1647">
        <v>750</v>
      </c>
      <c r="K1647">
        <v>427725</v>
      </c>
      <c r="L1647">
        <v>14833107.380000001</v>
      </c>
      <c r="M1647">
        <v>39</v>
      </c>
      <c r="N1647">
        <v>-3962.17</v>
      </c>
      <c r="O1647" s="7">
        <v>-0.33789999999999998</v>
      </c>
      <c r="P1647" s="7">
        <v>3.04E-2</v>
      </c>
      <c r="Q1647" t="s">
        <v>31</v>
      </c>
    </row>
    <row r="1648" spans="1:17">
      <c r="A1648" t="s">
        <v>773</v>
      </c>
      <c r="B1648" t="s">
        <v>30</v>
      </c>
      <c r="C1648" s="6">
        <v>44273.545127314814</v>
      </c>
      <c r="D1648">
        <v>639.4</v>
      </c>
      <c r="E1648" s="6">
        <v>44274.388877314814</v>
      </c>
      <c r="F1648">
        <v>369.85</v>
      </c>
      <c r="G1648" s="7">
        <v>-0.42159999999999997</v>
      </c>
      <c r="H1648">
        <v>194593.12</v>
      </c>
      <c r="I1648" s="7">
        <v>0.40579999999999999</v>
      </c>
      <c r="J1648">
        <v>750</v>
      </c>
      <c r="K1648">
        <v>479550.03</v>
      </c>
      <c r="L1648">
        <v>15027700.51</v>
      </c>
      <c r="M1648">
        <v>33</v>
      </c>
      <c r="N1648">
        <v>5896.76</v>
      </c>
      <c r="O1648" s="7">
        <v>-0.10100000000000001</v>
      </c>
      <c r="P1648" s="7">
        <v>0.45279999999999998</v>
      </c>
      <c r="Q1648" t="s">
        <v>31</v>
      </c>
    </row>
    <row r="1649" spans="1:17">
      <c r="A1649" t="s">
        <v>412</v>
      </c>
      <c r="B1649" t="s">
        <v>30</v>
      </c>
      <c r="C1649" s="6">
        <v>44274.388877314814</v>
      </c>
      <c r="D1649">
        <v>730.95</v>
      </c>
      <c r="E1649" s="6">
        <v>44274.465266203704</v>
      </c>
      <c r="F1649">
        <v>987.35</v>
      </c>
      <c r="G1649" s="7">
        <v>0.3508</v>
      </c>
      <c r="H1649">
        <v>-205187.25</v>
      </c>
      <c r="I1649" s="7">
        <v>-0.37430000000000002</v>
      </c>
      <c r="J1649">
        <v>750</v>
      </c>
      <c r="K1649">
        <v>548212.5</v>
      </c>
      <c r="L1649">
        <v>14822513.26</v>
      </c>
      <c r="M1649">
        <v>23</v>
      </c>
      <c r="N1649">
        <v>-8921.18</v>
      </c>
      <c r="O1649" s="7">
        <v>-0.36649999999999999</v>
      </c>
      <c r="P1649" s="7">
        <v>0.13700000000000001</v>
      </c>
      <c r="Q1649" t="s">
        <v>31</v>
      </c>
    </row>
    <row r="1650" spans="1:17">
      <c r="A1650" t="s">
        <v>413</v>
      </c>
      <c r="B1650" t="s">
        <v>30</v>
      </c>
      <c r="C1650" s="6">
        <v>44274.465266203704</v>
      </c>
      <c r="D1650">
        <v>634.1</v>
      </c>
      <c r="E1650" s="6">
        <v>44274.513877314814</v>
      </c>
      <c r="F1650">
        <v>835</v>
      </c>
      <c r="G1650" s="7">
        <v>0.31680000000000003</v>
      </c>
      <c r="H1650">
        <v>-161693.25</v>
      </c>
      <c r="I1650" s="7">
        <v>-0.34</v>
      </c>
      <c r="J1650">
        <v>750</v>
      </c>
      <c r="K1650">
        <v>475574.97</v>
      </c>
      <c r="L1650">
        <v>14660820.01</v>
      </c>
      <c r="M1650">
        <v>15</v>
      </c>
      <c r="N1650">
        <v>-10779.55</v>
      </c>
      <c r="O1650" s="7">
        <v>-0.432</v>
      </c>
      <c r="P1650" s="7">
        <v>7.6700000000000004E-2</v>
      </c>
      <c r="Q1650" t="s">
        <v>31</v>
      </c>
    </row>
    <row r="1651" spans="1:17">
      <c r="A1651" t="s">
        <v>414</v>
      </c>
      <c r="B1651" t="s">
        <v>30</v>
      </c>
      <c r="C1651" s="6">
        <v>44274.513877314814</v>
      </c>
      <c r="D1651">
        <v>670.65</v>
      </c>
      <c r="E1651" s="6">
        <v>44274.583321759259</v>
      </c>
      <c r="F1651">
        <v>884.05</v>
      </c>
      <c r="G1651" s="7">
        <v>0.31819999999999998</v>
      </c>
      <c r="H1651">
        <v>-171710.25</v>
      </c>
      <c r="I1651" s="7">
        <v>-0.34139999999999998</v>
      </c>
      <c r="J1651">
        <v>750</v>
      </c>
      <c r="K1651">
        <v>502987.53</v>
      </c>
      <c r="L1651">
        <v>14489109.76</v>
      </c>
      <c r="M1651">
        <v>21</v>
      </c>
      <c r="N1651">
        <v>-8176.68</v>
      </c>
      <c r="O1651" s="7">
        <v>-0.31819999999999998</v>
      </c>
      <c r="P1651" s="7">
        <v>9.4500000000000001E-2</v>
      </c>
      <c r="Q1651" t="s">
        <v>31</v>
      </c>
    </row>
    <row r="1652" spans="1:17">
      <c r="A1652" t="s">
        <v>413</v>
      </c>
      <c r="B1652" t="s">
        <v>30</v>
      </c>
      <c r="C1652" s="6">
        <v>44274.583321759259</v>
      </c>
      <c r="D1652">
        <v>615.65</v>
      </c>
      <c r="E1652" s="6">
        <v>44277.451377314814</v>
      </c>
      <c r="F1652">
        <v>624.95000000000005</v>
      </c>
      <c r="G1652" s="7">
        <v>1.5100000000000001E-2</v>
      </c>
      <c r="H1652">
        <v>-16279.5</v>
      </c>
      <c r="I1652" s="7">
        <v>-3.5299999999999998E-2</v>
      </c>
      <c r="J1652">
        <v>750</v>
      </c>
      <c r="K1652">
        <v>461737.53</v>
      </c>
      <c r="L1652">
        <v>14472830.26</v>
      </c>
      <c r="M1652">
        <v>40</v>
      </c>
      <c r="N1652">
        <v>-406.99</v>
      </c>
      <c r="O1652" s="7">
        <v>-0.1726</v>
      </c>
      <c r="P1652" s="7">
        <v>0.34870000000000001</v>
      </c>
      <c r="Q1652" t="s">
        <v>31</v>
      </c>
    </row>
    <row r="1653" spans="1:17">
      <c r="A1653" t="s">
        <v>415</v>
      </c>
      <c r="B1653" t="s">
        <v>30</v>
      </c>
      <c r="C1653" s="6">
        <v>44277.451377314814</v>
      </c>
      <c r="D1653">
        <v>558</v>
      </c>
      <c r="E1653" s="6">
        <v>44278.388877314814</v>
      </c>
      <c r="F1653">
        <v>488.6</v>
      </c>
      <c r="G1653" s="7">
        <v>-0.1244</v>
      </c>
      <c r="H1653">
        <v>44200.5</v>
      </c>
      <c r="I1653" s="7">
        <v>0.1056</v>
      </c>
      <c r="J1653">
        <v>750</v>
      </c>
      <c r="K1653">
        <v>418500</v>
      </c>
      <c r="L1653">
        <v>14517030.76</v>
      </c>
      <c r="M1653">
        <v>60</v>
      </c>
      <c r="N1653">
        <v>736.67</v>
      </c>
      <c r="O1653" s="7">
        <v>-0.13819999999999999</v>
      </c>
      <c r="P1653" s="7">
        <v>0.40229999999999999</v>
      </c>
      <c r="Q1653" t="s">
        <v>31</v>
      </c>
    </row>
    <row r="1654" spans="1:17">
      <c r="A1654" t="s">
        <v>416</v>
      </c>
      <c r="B1654" t="s">
        <v>30</v>
      </c>
      <c r="C1654" s="6">
        <v>44278.388877314814</v>
      </c>
      <c r="D1654">
        <v>470</v>
      </c>
      <c r="E1654" s="6">
        <v>44278.569432870368</v>
      </c>
      <c r="F1654">
        <v>386.45</v>
      </c>
      <c r="G1654" s="7">
        <v>-0.17780000000000001</v>
      </c>
      <c r="H1654">
        <v>56239.13</v>
      </c>
      <c r="I1654" s="7">
        <v>0.1595</v>
      </c>
      <c r="J1654">
        <v>750</v>
      </c>
      <c r="K1654">
        <v>352500</v>
      </c>
      <c r="L1654">
        <v>14573269.880000001</v>
      </c>
      <c r="M1654">
        <v>53</v>
      </c>
      <c r="N1654">
        <v>1061.1199999999999</v>
      </c>
      <c r="O1654" s="7">
        <v>-0.16669999999999999</v>
      </c>
      <c r="P1654" s="7">
        <v>0.50509999999999999</v>
      </c>
      <c r="Q1654" t="s">
        <v>31</v>
      </c>
    </row>
    <row r="1655" spans="1:17">
      <c r="A1655" t="s">
        <v>417</v>
      </c>
      <c r="B1655" t="s">
        <v>30</v>
      </c>
      <c r="C1655" s="6">
        <v>44278.569432870368</v>
      </c>
      <c r="D1655">
        <v>400.45</v>
      </c>
      <c r="E1655" s="6">
        <v>44278.604155092595</v>
      </c>
      <c r="F1655">
        <v>599.5</v>
      </c>
      <c r="G1655" s="7">
        <v>0.49709999999999999</v>
      </c>
      <c r="H1655">
        <v>-156787.13</v>
      </c>
      <c r="I1655" s="7">
        <v>-0.52200000000000002</v>
      </c>
      <c r="J1655">
        <v>750</v>
      </c>
      <c r="K1655">
        <v>300337.5</v>
      </c>
      <c r="L1655">
        <v>14416482.76</v>
      </c>
      <c r="M1655">
        <v>11</v>
      </c>
      <c r="N1655">
        <v>-14253.38</v>
      </c>
      <c r="O1655" s="7">
        <v>-0.49709999999999999</v>
      </c>
      <c r="P1655" s="7">
        <v>6.1600000000000002E-2</v>
      </c>
      <c r="Q1655" t="s">
        <v>31</v>
      </c>
    </row>
    <row r="1656" spans="1:17">
      <c r="A1656" t="s">
        <v>418</v>
      </c>
      <c r="B1656" t="s">
        <v>30</v>
      </c>
      <c r="C1656" s="6">
        <v>44278.604155092595</v>
      </c>
      <c r="D1656">
        <v>372.7</v>
      </c>
      <c r="E1656" s="6">
        <v>44279.388877314814</v>
      </c>
      <c r="F1656">
        <v>522.4</v>
      </c>
      <c r="G1656" s="7">
        <v>0.4017</v>
      </c>
      <c r="H1656">
        <v>-118988.25</v>
      </c>
      <c r="I1656" s="7">
        <v>-0.42570000000000002</v>
      </c>
      <c r="J1656">
        <v>750</v>
      </c>
      <c r="K1656">
        <v>279525</v>
      </c>
      <c r="L1656">
        <v>14297494.5</v>
      </c>
      <c r="M1656">
        <v>16</v>
      </c>
      <c r="N1656">
        <v>-7436.77</v>
      </c>
      <c r="O1656" s="7">
        <v>-0.4017</v>
      </c>
      <c r="P1656" s="7">
        <v>0.22189999999999999</v>
      </c>
      <c r="Q1656" t="s">
        <v>31</v>
      </c>
    </row>
    <row r="1657" spans="1:17">
      <c r="A1657" t="s">
        <v>417</v>
      </c>
      <c r="B1657" t="s">
        <v>30</v>
      </c>
      <c r="C1657" s="6">
        <v>44279.388877314814</v>
      </c>
      <c r="D1657">
        <v>348.55</v>
      </c>
      <c r="E1657" s="6">
        <v>44280.572905092595</v>
      </c>
      <c r="F1657">
        <v>16</v>
      </c>
      <c r="G1657" s="7">
        <v>-0.95409999999999995</v>
      </c>
      <c r="H1657">
        <v>246678.38</v>
      </c>
      <c r="I1657" s="7">
        <v>0.94359999999999999</v>
      </c>
      <c r="J1657">
        <v>750</v>
      </c>
      <c r="K1657">
        <v>261412.48000000001</v>
      </c>
      <c r="L1657">
        <v>14544172.880000001</v>
      </c>
      <c r="M1657">
        <v>131</v>
      </c>
      <c r="N1657">
        <v>1883.04</v>
      </c>
      <c r="O1657" s="7">
        <v>-0.22339999999999999</v>
      </c>
      <c r="P1657" s="7">
        <v>0.99280000000000002</v>
      </c>
      <c r="Q1657" t="s">
        <v>31</v>
      </c>
    </row>
    <row r="1658" spans="1:17">
      <c r="A1658" t="s">
        <v>774</v>
      </c>
      <c r="B1658" t="s">
        <v>30</v>
      </c>
      <c r="C1658" s="6">
        <v>44280.572905092595</v>
      </c>
      <c r="D1658">
        <v>577.04999999999995</v>
      </c>
      <c r="E1658" s="6">
        <v>44281.388877314814</v>
      </c>
      <c r="F1658">
        <v>546.70000000000005</v>
      </c>
      <c r="G1658" s="7">
        <v>-5.2600000000000001E-2</v>
      </c>
      <c r="H1658">
        <v>14334.37</v>
      </c>
      <c r="I1658" s="7">
        <v>3.3099999999999997E-2</v>
      </c>
      <c r="J1658">
        <v>750</v>
      </c>
      <c r="K1658">
        <v>432787.5</v>
      </c>
      <c r="L1658">
        <v>14558507.26</v>
      </c>
      <c r="M1658">
        <v>25</v>
      </c>
      <c r="N1658">
        <v>573.37</v>
      </c>
      <c r="O1658" s="7">
        <v>-0.22770000000000001</v>
      </c>
      <c r="P1658" s="7">
        <v>0.2888</v>
      </c>
      <c r="Q1658" t="s">
        <v>31</v>
      </c>
    </row>
    <row r="1659" spans="1:17">
      <c r="A1659" t="s">
        <v>420</v>
      </c>
      <c r="B1659" t="s">
        <v>30</v>
      </c>
      <c r="C1659" s="6">
        <v>44281.388877314814</v>
      </c>
      <c r="D1659">
        <v>635.1</v>
      </c>
      <c r="E1659" s="6">
        <v>44281.618043981478</v>
      </c>
      <c r="F1659">
        <v>542.5</v>
      </c>
      <c r="G1659" s="7">
        <v>-0.14580000000000001</v>
      </c>
      <c r="H1659">
        <v>60618</v>
      </c>
      <c r="I1659" s="7">
        <v>0.1273</v>
      </c>
      <c r="J1659">
        <v>750</v>
      </c>
      <c r="K1659">
        <v>476324.97</v>
      </c>
      <c r="L1659">
        <v>14619125.26</v>
      </c>
      <c r="M1659">
        <v>67</v>
      </c>
      <c r="N1659">
        <v>904.75</v>
      </c>
      <c r="O1659" s="7">
        <v>-0.10059999999999999</v>
      </c>
      <c r="P1659" s="7">
        <v>0.2797</v>
      </c>
      <c r="Q1659" t="s">
        <v>31</v>
      </c>
    </row>
    <row r="1660" spans="1:17">
      <c r="A1660" t="s">
        <v>421</v>
      </c>
      <c r="B1660" t="s">
        <v>30</v>
      </c>
      <c r="C1660" s="6">
        <v>44281.618043981478</v>
      </c>
      <c r="D1660">
        <v>626.70000000000005</v>
      </c>
      <c r="E1660" s="6">
        <v>44285.388877314814</v>
      </c>
      <c r="F1660">
        <v>715</v>
      </c>
      <c r="G1660" s="7">
        <v>0.1409</v>
      </c>
      <c r="H1660">
        <v>-76287.75</v>
      </c>
      <c r="I1660" s="7">
        <v>-0.1623</v>
      </c>
      <c r="J1660">
        <v>750</v>
      </c>
      <c r="K1660">
        <v>470025</v>
      </c>
      <c r="L1660">
        <v>14542837.51</v>
      </c>
      <c r="M1660">
        <v>12</v>
      </c>
      <c r="N1660">
        <v>-6357.31</v>
      </c>
      <c r="O1660" s="7">
        <v>-0.1409</v>
      </c>
      <c r="P1660" s="7">
        <v>0.19420000000000001</v>
      </c>
      <c r="Q1660" t="s">
        <v>31</v>
      </c>
    </row>
    <row r="1661" spans="1:17">
      <c r="A1661" t="s">
        <v>422</v>
      </c>
      <c r="B1661" t="s">
        <v>30</v>
      </c>
      <c r="C1661" s="6">
        <v>44285.388877314814</v>
      </c>
      <c r="D1661">
        <v>445.1</v>
      </c>
      <c r="E1661" s="6">
        <v>44286.388877314814</v>
      </c>
      <c r="F1661">
        <v>365.35</v>
      </c>
      <c r="G1661" s="7">
        <v>-0.1792</v>
      </c>
      <c r="H1661">
        <v>53734.13</v>
      </c>
      <c r="I1661" s="7">
        <v>0.161</v>
      </c>
      <c r="J1661">
        <v>750</v>
      </c>
      <c r="K1661">
        <v>333825</v>
      </c>
      <c r="L1661">
        <v>14596571.630000001</v>
      </c>
      <c r="M1661">
        <v>78</v>
      </c>
      <c r="N1661">
        <v>688.9</v>
      </c>
      <c r="O1661" s="7">
        <v>-7.4099999999999999E-2</v>
      </c>
      <c r="P1661" s="7">
        <v>0.48799999999999999</v>
      </c>
      <c r="Q1661" t="s">
        <v>31</v>
      </c>
    </row>
    <row r="1662" spans="1:17">
      <c r="A1662" t="s">
        <v>412</v>
      </c>
      <c r="B1662" t="s">
        <v>30</v>
      </c>
      <c r="C1662" s="6">
        <v>44286.388877314814</v>
      </c>
      <c r="D1662">
        <v>374.5</v>
      </c>
      <c r="E1662" s="6">
        <v>44287.388877314814</v>
      </c>
      <c r="F1662">
        <v>237.85</v>
      </c>
      <c r="G1662" s="7">
        <v>-0.3649</v>
      </c>
      <c r="H1662">
        <v>97894.88</v>
      </c>
      <c r="I1662" s="7">
        <v>0.34849999999999998</v>
      </c>
      <c r="J1662">
        <v>750</v>
      </c>
      <c r="K1662">
        <v>280875</v>
      </c>
      <c r="L1662">
        <v>14694466.51</v>
      </c>
      <c r="M1662">
        <v>78</v>
      </c>
      <c r="N1662">
        <v>1255.06</v>
      </c>
      <c r="O1662" s="7">
        <v>-0.441</v>
      </c>
      <c r="P1662" s="7">
        <v>0.53810000000000002</v>
      </c>
      <c r="Q1662" t="s">
        <v>31</v>
      </c>
    </row>
    <row r="1663" spans="1:17">
      <c r="A1663" t="s">
        <v>775</v>
      </c>
      <c r="B1663" t="s">
        <v>30</v>
      </c>
      <c r="C1663" s="6">
        <v>44287.388877314814</v>
      </c>
      <c r="D1663">
        <v>502</v>
      </c>
      <c r="E1663" s="6">
        <v>44287.451377314814</v>
      </c>
      <c r="F1663">
        <v>591.25</v>
      </c>
      <c r="G1663" s="7">
        <v>0.17780000000000001</v>
      </c>
      <c r="H1663">
        <v>-75136.88</v>
      </c>
      <c r="I1663" s="7">
        <v>-0.1996</v>
      </c>
      <c r="J1663">
        <v>750</v>
      </c>
      <c r="K1663">
        <v>376500</v>
      </c>
      <c r="L1663">
        <v>14619329.630000001</v>
      </c>
      <c r="M1663">
        <v>19</v>
      </c>
      <c r="N1663">
        <v>-3954.57</v>
      </c>
      <c r="O1663" s="7">
        <v>-0.2351</v>
      </c>
      <c r="P1663" s="7">
        <v>0.18</v>
      </c>
      <c r="Q1663" t="s">
        <v>31</v>
      </c>
    </row>
    <row r="1664" spans="1:17">
      <c r="A1664" t="s">
        <v>776</v>
      </c>
      <c r="B1664" t="s">
        <v>30</v>
      </c>
      <c r="C1664" s="6">
        <v>44287.451377314814</v>
      </c>
      <c r="D1664">
        <v>580.04999999999995</v>
      </c>
      <c r="E1664" s="6">
        <v>44287.54859953704</v>
      </c>
      <c r="F1664">
        <v>628.20000000000005</v>
      </c>
      <c r="G1664" s="7">
        <v>8.3000000000000004E-2</v>
      </c>
      <c r="H1664">
        <v>-45174.38</v>
      </c>
      <c r="I1664" s="7">
        <v>-0.1038</v>
      </c>
      <c r="J1664">
        <v>750</v>
      </c>
      <c r="K1664">
        <v>435037.5</v>
      </c>
      <c r="L1664">
        <v>14574155.26</v>
      </c>
      <c r="M1664">
        <v>29</v>
      </c>
      <c r="N1664">
        <v>-1557.74</v>
      </c>
      <c r="O1664" s="7">
        <v>-8.3000000000000004E-2</v>
      </c>
      <c r="P1664" s="7">
        <v>8.3799999999999999E-2</v>
      </c>
      <c r="Q1664" t="s">
        <v>31</v>
      </c>
    </row>
    <row r="1665" spans="1:17">
      <c r="A1665" t="s">
        <v>775</v>
      </c>
      <c r="B1665" t="s">
        <v>30</v>
      </c>
      <c r="C1665" s="6">
        <v>44287.54859953704</v>
      </c>
      <c r="D1665">
        <v>478.45</v>
      </c>
      <c r="E1665" s="6">
        <v>44291.388877314814</v>
      </c>
      <c r="F1665">
        <v>576.1</v>
      </c>
      <c r="G1665" s="7">
        <v>0.2041</v>
      </c>
      <c r="H1665">
        <v>-81146.62</v>
      </c>
      <c r="I1665" s="7">
        <v>-0.2261</v>
      </c>
      <c r="J1665">
        <v>750</v>
      </c>
      <c r="K1665">
        <v>358837.5</v>
      </c>
      <c r="L1665">
        <v>14493008.630000001</v>
      </c>
      <c r="M1665">
        <v>32</v>
      </c>
      <c r="N1665">
        <v>-2535.83</v>
      </c>
      <c r="O1665" s="7">
        <v>-0.2041</v>
      </c>
      <c r="P1665" s="7">
        <v>0.50039999999999996</v>
      </c>
      <c r="Q1665" t="s">
        <v>31</v>
      </c>
    </row>
    <row r="1666" spans="1:17">
      <c r="A1666" t="s">
        <v>421</v>
      </c>
      <c r="B1666" t="s">
        <v>30</v>
      </c>
      <c r="C1666" s="6">
        <v>44291.388877314814</v>
      </c>
      <c r="D1666">
        <v>577.35</v>
      </c>
      <c r="E1666" s="6">
        <v>44292.388877314814</v>
      </c>
      <c r="F1666">
        <v>158.55000000000001</v>
      </c>
      <c r="G1666" s="7">
        <v>-0.72540000000000004</v>
      </c>
      <c r="H1666">
        <v>308580.75</v>
      </c>
      <c r="I1666" s="7">
        <v>0.71260000000000001</v>
      </c>
      <c r="J1666">
        <v>750</v>
      </c>
      <c r="K1666">
        <v>433012.47</v>
      </c>
      <c r="L1666">
        <v>14801589.380000001</v>
      </c>
      <c r="M1666">
        <v>78</v>
      </c>
      <c r="N1666">
        <v>3956.16</v>
      </c>
      <c r="O1666" s="7">
        <v>-0.29899999999999999</v>
      </c>
      <c r="P1666" s="7">
        <v>0.72540000000000004</v>
      </c>
      <c r="Q1666" t="s">
        <v>31</v>
      </c>
    </row>
    <row r="1667" spans="1:17">
      <c r="A1667" t="s">
        <v>297</v>
      </c>
      <c r="B1667" t="s">
        <v>30</v>
      </c>
      <c r="C1667" s="6">
        <v>44292.388877314814</v>
      </c>
      <c r="D1667">
        <v>531.35</v>
      </c>
      <c r="E1667" s="6">
        <v>44292.39234953704</v>
      </c>
      <c r="F1667">
        <v>493.3</v>
      </c>
      <c r="G1667" s="7">
        <v>-7.1599999999999997E-2</v>
      </c>
      <c r="H1667">
        <v>20852.63</v>
      </c>
      <c r="I1667" s="7">
        <v>5.2299999999999999E-2</v>
      </c>
      <c r="J1667">
        <v>750</v>
      </c>
      <c r="K1667">
        <v>398512.47</v>
      </c>
      <c r="L1667">
        <v>14822442.01</v>
      </c>
      <c r="M1667">
        <v>2</v>
      </c>
      <c r="N1667">
        <v>10426.31</v>
      </c>
      <c r="O1667" s="7">
        <v>0</v>
      </c>
      <c r="P1667" s="7">
        <v>0.48170000000000002</v>
      </c>
      <c r="Q1667" t="s">
        <v>31</v>
      </c>
    </row>
    <row r="1668" spans="1:17">
      <c r="A1668" t="s">
        <v>298</v>
      </c>
      <c r="B1668" t="s">
        <v>30</v>
      </c>
      <c r="C1668" s="6">
        <v>44292.39234953704</v>
      </c>
      <c r="D1668">
        <v>526.25</v>
      </c>
      <c r="E1668" s="6">
        <v>44292.399293981478</v>
      </c>
      <c r="F1668">
        <v>786.75</v>
      </c>
      <c r="G1668" s="7">
        <v>0.495</v>
      </c>
      <c r="H1668">
        <v>-205222.5</v>
      </c>
      <c r="I1668" s="7">
        <v>-0.52</v>
      </c>
      <c r="J1668">
        <v>750</v>
      </c>
      <c r="K1668">
        <v>394687.5</v>
      </c>
      <c r="L1668">
        <v>14617219.51</v>
      </c>
      <c r="M1668">
        <v>3</v>
      </c>
      <c r="N1668">
        <v>-68407.5</v>
      </c>
      <c r="O1668" s="7">
        <v>-0.50119999999999998</v>
      </c>
      <c r="P1668" s="7">
        <v>7.4700000000000003E-2</v>
      </c>
      <c r="Q1668" t="s">
        <v>31</v>
      </c>
    </row>
    <row r="1669" spans="1:17">
      <c r="A1669" t="s">
        <v>424</v>
      </c>
      <c r="B1669" t="s">
        <v>30</v>
      </c>
      <c r="C1669" s="6">
        <v>44292.399293981478</v>
      </c>
      <c r="D1669">
        <v>478.05</v>
      </c>
      <c r="E1669" s="6">
        <v>44292.527766203704</v>
      </c>
      <c r="F1669">
        <v>563.35</v>
      </c>
      <c r="G1669" s="7">
        <v>0.1784</v>
      </c>
      <c r="H1669">
        <v>-71785.5</v>
      </c>
      <c r="I1669" s="7">
        <v>-0.20019999999999999</v>
      </c>
      <c r="J1669">
        <v>750</v>
      </c>
      <c r="K1669">
        <v>358537.5</v>
      </c>
      <c r="L1669">
        <v>14545434.01</v>
      </c>
      <c r="M1669">
        <v>38</v>
      </c>
      <c r="N1669">
        <v>-1889.09</v>
      </c>
      <c r="O1669" s="7">
        <v>-0.25580000000000003</v>
      </c>
      <c r="P1669" s="7">
        <v>0.2389</v>
      </c>
      <c r="Q1669" t="s">
        <v>31</v>
      </c>
    </row>
    <row r="1670" spans="1:17">
      <c r="A1670" t="s">
        <v>380</v>
      </c>
      <c r="B1670" t="s">
        <v>30</v>
      </c>
      <c r="C1670" s="6">
        <v>44292.527766203704</v>
      </c>
      <c r="D1670">
        <v>438.85</v>
      </c>
      <c r="E1670" s="6">
        <v>44293.409710648149</v>
      </c>
      <c r="F1670">
        <v>472.3</v>
      </c>
      <c r="G1670" s="7">
        <v>7.6200000000000004E-2</v>
      </c>
      <c r="H1670">
        <v>-31921.119999999999</v>
      </c>
      <c r="I1670" s="7">
        <v>-9.7000000000000003E-2</v>
      </c>
      <c r="J1670">
        <v>750</v>
      </c>
      <c r="K1670">
        <v>329137.5</v>
      </c>
      <c r="L1670">
        <v>14513512.880000001</v>
      </c>
      <c r="M1670">
        <v>44</v>
      </c>
      <c r="N1670">
        <v>-725.48</v>
      </c>
      <c r="O1670" s="7">
        <v>-9.7000000000000003E-2</v>
      </c>
      <c r="P1670" s="7">
        <v>0.47589999999999999</v>
      </c>
      <c r="Q1670" t="s">
        <v>31</v>
      </c>
    </row>
    <row r="1671" spans="1:17">
      <c r="A1671" t="s">
        <v>425</v>
      </c>
      <c r="B1671" t="s">
        <v>30</v>
      </c>
      <c r="C1671" s="6">
        <v>44293.409710648149</v>
      </c>
      <c r="D1671">
        <v>391.3</v>
      </c>
      <c r="E1671" s="6">
        <v>44294.510405092595</v>
      </c>
      <c r="F1671">
        <v>86.7</v>
      </c>
      <c r="G1671" s="7">
        <v>-0.77839999999999998</v>
      </c>
      <c r="H1671">
        <v>224865</v>
      </c>
      <c r="I1671" s="7">
        <v>0.76619999999999999</v>
      </c>
      <c r="J1671">
        <v>750</v>
      </c>
      <c r="K1671">
        <v>293475</v>
      </c>
      <c r="L1671">
        <v>14738377.880000001</v>
      </c>
      <c r="M1671">
        <v>107</v>
      </c>
      <c r="N1671">
        <v>2101.54</v>
      </c>
      <c r="O1671" s="7">
        <v>-0.2046</v>
      </c>
      <c r="P1671" s="7">
        <v>0.93289999999999995</v>
      </c>
      <c r="Q1671" t="s">
        <v>31</v>
      </c>
    </row>
    <row r="1672" spans="1:17">
      <c r="A1672" t="s">
        <v>777</v>
      </c>
      <c r="B1672" t="s">
        <v>30</v>
      </c>
      <c r="C1672" s="6">
        <v>44294.510405092595</v>
      </c>
      <c r="D1672">
        <v>620.15</v>
      </c>
      <c r="E1672" s="6">
        <v>44294.569432870368</v>
      </c>
      <c r="F1672">
        <v>753.1</v>
      </c>
      <c r="G1672" s="7">
        <v>0.21440000000000001</v>
      </c>
      <c r="H1672">
        <v>-110011.88</v>
      </c>
      <c r="I1672" s="7">
        <v>-0.23649999999999999</v>
      </c>
      <c r="J1672">
        <v>750</v>
      </c>
      <c r="K1672">
        <v>465112.53</v>
      </c>
      <c r="L1672">
        <v>14628366.01</v>
      </c>
      <c r="M1672">
        <v>18</v>
      </c>
      <c r="N1672">
        <v>-6111.77</v>
      </c>
      <c r="O1672" s="7">
        <v>-0.21440000000000001</v>
      </c>
      <c r="P1672" s="7">
        <v>0.1133</v>
      </c>
      <c r="Q1672" t="s">
        <v>31</v>
      </c>
    </row>
    <row r="1673" spans="1:17">
      <c r="A1673" t="s">
        <v>774</v>
      </c>
      <c r="B1673" t="s">
        <v>30</v>
      </c>
      <c r="C1673" s="6">
        <v>44294.569432870368</v>
      </c>
      <c r="D1673">
        <v>493.4</v>
      </c>
      <c r="E1673" s="6">
        <v>44294.607627314814</v>
      </c>
      <c r="F1673">
        <v>681.4</v>
      </c>
      <c r="G1673" s="7">
        <v>0.38100000000000001</v>
      </c>
      <c r="H1673">
        <v>-149811</v>
      </c>
      <c r="I1673" s="7">
        <v>-0.40479999999999999</v>
      </c>
      <c r="J1673">
        <v>750</v>
      </c>
      <c r="K1673">
        <v>370050</v>
      </c>
      <c r="L1673">
        <v>14478555.01</v>
      </c>
      <c r="M1673">
        <v>12</v>
      </c>
      <c r="N1673">
        <v>-12484.25</v>
      </c>
      <c r="O1673" s="7">
        <v>-0.38100000000000001</v>
      </c>
      <c r="P1673" s="7">
        <v>3.7900000000000003E-2</v>
      </c>
      <c r="Q1673" t="s">
        <v>31</v>
      </c>
    </row>
    <row r="1674" spans="1:17">
      <c r="A1674" t="s">
        <v>777</v>
      </c>
      <c r="B1674" t="s">
        <v>30</v>
      </c>
      <c r="C1674" s="6">
        <v>44294.607627314814</v>
      </c>
      <c r="D1674">
        <v>558.70000000000005</v>
      </c>
      <c r="E1674" s="6">
        <v>44295.388877314814</v>
      </c>
      <c r="F1674">
        <v>359.05</v>
      </c>
      <c r="G1674" s="7">
        <v>-0.35730000000000001</v>
      </c>
      <c r="H1674">
        <v>142854.38</v>
      </c>
      <c r="I1674" s="7">
        <v>0.34089999999999998</v>
      </c>
      <c r="J1674">
        <v>750</v>
      </c>
      <c r="K1674">
        <v>419025</v>
      </c>
      <c r="L1674">
        <v>14621409.380000001</v>
      </c>
      <c r="M1674">
        <v>15</v>
      </c>
      <c r="N1674">
        <v>9523.6299999999992</v>
      </c>
      <c r="O1674" s="7">
        <v>-0.14549999999999999</v>
      </c>
      <c r="P1674" s="7">
        <v>0.35730000000000001</v>
      </c>
      <c r="Q1674" t="s">
        <v>31</v>
      </c>
    </row>
    <row r="1675" spans="1:17">
      <c r="A1675" t="s">
        <v>298</v>
      </c>
      <c r="B1675" t="s">
        <v>30</v>
      </c>
      <c r="C1675" s="6">
        <v>44295.388877314814</v>
      </c>
      <c r="D1675">
        <v>596.70000000000005</v>
      </c>
      <c r="E1675" s="6">
        <v>44295.520821759259</v>
      </c>
      <c r="F1675">
        <v>760</v>
      </c>
      <c r="G1675" s="7">
        <v>0.2737</v>
      </c>
      <c r="H1675">
        <v>-132650.25</v>
      </c>
      <c r="I1675" s="7">
        <v>-0.2964</v>
      </c>
      <c r="J1675">
        <v>750</v>
      </c>
      <c r="K1675">
        <v>447525</v>
      </c>
      <c r="L1675">
        <v>14488759.130000001</v>
      </c>
      <c r="M1675">
        <v>39</v>
      </c>
      <c r="N1675">
        <v>-3401.29</v>
      </c>
      <c r="O1675" s="7">
        <v>-0.58579999999999999</v>
      </c>
      <c r="P1675" s="7">
        <v>4.9099999999999998E-2</v>
      </c>
      <c r="Q1675" t="s">
        <v>31</v>
      </c>
    </row>
    <row r="1676" spans="1:17">
      <c r="A1676" t="s">
        <v>427</v>
      </c>
      <c r="B1676" t="s">
        <v>30</v>
      </c>
      <c r="C1676" s="6">
        <v>44295.520821759259</v>
      </c>
      <c r="D1676">
        <v>491.35</v>
      </c>
      <c r="E1676" s="6">
        <v>44295.586793981478</v>
      </c>
      <c r="F1676">
        <v>620</v>
      </c>
      <c r="G1676" s="7">
        <v>0.26179999999999998</v>
      </c>
      <c r="H1676">
        <v>-104822.62</v>
      </c>
      <c r="I1676" s="7">
        <v>-0.28439999999999999</v>
      </c>
      <c r="J1676">
        <v>750</v>
      </c>
      <c r="K1676">
        <v>368512.5</v>
      </c>
      <c r="L1676">
        <v>14383936.51</v>
      </c>
      <c r="M1676">
        <v>20</v>
      </c>
      <c r="N1676">
        <v>-5241.13</v>
      </c>
      <c r="O1676" s="7">
        <v>-0.29720000000000002</v>
      </c>
      <c r="P1676" s="7">
        <v>6.9500000000000006E-2</v>
      </c>
      <c r="Q1676" t="s">
        <v>31</v>
      </c>
    </row>
    <row r="1677" spans="1:17">
      <c r="A1677" t="s">
        <v>379</v>
      </c>
      <c r="B1677" t="s">
        <v>30</v>
      </c>
      <c r="C1677" s="6">
        <v>44295.586793981478</v>
      </c>
      <c r="D1677">
        <v>516.29999999999995</v>
      </c>
      <c r="E1677" s="6">
        <v>44299.413182870368</v>
      </c>
      <c r="F1677">
        <v>19.05</v>
      </c>
      <c r="G1677" s="7">
        <v>-0.96309999999999996</v>
      </c>
      <c r="H1677">
        <v>368922.38</v>
      </c>
      <c r="I1677" s="7">
        <v>0.95269999999999999</v>
      </c>
      <c r="J1677">
        <v>750</v>
      </c>
      <c r="K1677">
        <v>387225</v>
      </c>
      <c r="L1677">
        <v>14752858.880000001</v>
      </c>
      <c r="M1677">
        <v>105</v>
      </c>
      <c r="N1677">
        <v>3513.55</v>
      </c>
      <c r="O1677" s="7">
        <v>-4.2099999999999999E-2</v>
      </c>
      <c r="P1677" s="7">
        <v>0.96870000000000001</v>
      </c>
      <c r="Q1677" t="s">
        <v>31</v>
      </c>
    </row>
    <row r="1678" spans="1:17">
      <c r="A1678" t="s">
        <v>274</v>
      </c>
      <c r="B1678" t="s">
        <v>30</v>
      </c>
      <c r="C1678" s="6">
        <v>44299.413182870368</v>
      </c>
      <c r="D1678">
        <v>364.4</v>
      </c>
      <c r="E1678" s="6">
        <v>44301.468738425923</v>
      </c>
      <c r="F1678">
        <v>97.1</v>
      </c>
      <c r="G1678" s="7">
        <v>-0.73350000000000004</v>
      </c>
      <c r="H1678">
        <v>216715.12</v>
      </c>
      <c r="I1678" s="7">
        <v>0.72089999999999999</v>
      </c>
      <c r="J1678">
        <v>825</v>
      </c>
      <c r="K1678">
        <v>300630</v>
      </c>
      <c r="L1678">
        <v>14969574.01</v>
      </c>
      <c r="M1678">
        <v>94</v>
      </c>
      <c r="N1678">
        <v>2305.48</v>
      </c>
      <c r="O1678" s="7">
        <v>-0.20200000000000001</v>
      </c>
      <c r="P1678" s="7">
        <v>0.92689999999999995</v>
      </c>
      <c r="Q1678" t="s">
        <v>31</v>
      </c>
    </row>
    <row r="1679" spans="1:17">
      <c r="A1679" t="s">
        <v>716</v>
      </c>
      <c r="B1679" t="s">
        <v>30</v>
      </c>
      <c r="C1679" s="6">
        <v>44301.472210648149</v>
      </c>
      <c r="D1679">
        <v>584.29999999999995</v>
      </c>
      <c r="E1679" s="6">
        <v>44301.513877314814</v>
      </c>
      <c r="F1679">
        <v>802.25</v>
      </c>
      <c r="G1679" s="7">
        <v>0.373</v>
      </c>
      <c r="H1679">
        <v>-191247.79</v>
      </c>
      <c r="I1679" s="7">
        <v>-0.3967</v>
      </c>
      <c r="J1679">
        <v>825</v>
      </c>
      <c r="K1679">
        <v>482047.5</v>
      </c>
      <c r="L1679">
        <v>14778326.220000001</v>
      </c>
      <c r="M1679">
        <v>13</v>
      </c>
      <c r="N1679">
        <v>-14711.37</v>
      </c>
      <c r="O1679" s="7">
        <v>-0.54769999999999996</v>
      </c>
      <c r="P1679" s="7">
        <v>5.5100000000000003E-2</v>
      </c>
      <c r="Q1679" t="s">
        <v>31</v>
      </c>
    </row>
    <row r="1680" spans="1:17">
      <c r="A1680" t="s">
        <v>778</v>
      </c>
      <c r="B1680" t="s">
        <v>30</v>
      </c>
      <c r="C1680" s="6">
        <v>44301.513877314814</v>
      </c>
      <c r="D1680">
        <v>603</v>
      </c>
      <c r="E1680" s="6">
        <v>44302.388877314814</v>
      </c>
      <c r="F1680">
        <v>403</v>
      </c>
      <c r="G1680" s="7">
        <v>-0.33169999999999999</v>
      </c>
      <c r="H1680">
        <v>142455</v>
      </c>
      <c r="I1680" s="7">
        <v>0.315</v>
      </c>
      <c r="J1680">
        <v>750</v>
      </c>
      <c r="K1680">
        <v>452250</v>
      </c>
      <c r="L1680">
        <v>14920781.220000001</v>
      </c>
      <c r="M1680">
        <v>42</v>
      </c>
      <c r="N1680">
        <v>3391.79</v>
      </c>
      <c r="O1680" s="7">
        <v>-0.1163</v>
      </c>
      <c r="P1680" s="7">
        <v>0.33169999999999999</v>
      </c>
      <c r="Q1680" t="s">
        <v>31</v>
      </c>
    </row>
    <row r="1681" spans="1:17">
      <c r="A1681" t="s">
        <v>294</v>
      </c>
      <c r="B1681" t="s">
        <v>30</v>
      </c>
      <c r="C1681" s="6">
        <v>44302.388877314814</v>
      </c>
      <c r="D1681">
        <v>569.4</v>
      </c>
      <c r="E1681" s="6">
        <v>44302.552071759259</v>
      </c>
      <c r="F1681">
        <v>585.45000000000005</v>
      </c>
      <c r="G1681" s="7">
        <v>2.8199999999999999E-2</v>
      </c>
      <c r="H1681">
        <v>-20698.88</v>
      </c>
      <c r="I1681" s="7">
        <v>-4.8500000000000001E-2</v>
      </c>
      <c r="J1681">
        <v>750</v>
      </c>
      <c r="K1681">
        <v>427050.03</v>
      </c>
      <c r="L1681">
        <v>14900082.34</v>
      </c>
      <c r="M1681">
        <v>48</v>
      </c>
      <c r="N1681">
        <v>-431.23</v>
      </c>
      <c r="O1681" s="7">
        <v>-0.28970000000000001</v>
      </c>
      <c r="P1681" s="7">
        <v>0.12189999999999999</v>
      </c>
      <c r="Q1681" t="s">
        <v>31</v>
      </c>
    </row>
    <row r="1682" spans="1:17">
      <c r="A1682" t="s">
        <v>355</v>
      </c>
      <c r="B1682" t="s">
        <v>30</v>
      </c>
      <c r="C1682" s="6">
        <v>44302.552071759259</v>
      </c>
      <c r="D1682">
        <v>555.75</v>
      </c>
      <c r="E1682" s="6">
        <v>44305.628460648149</v>
      </c>
      <c r="F1682">
        <v>125.85</v>
      </c>
      <c r="G1682" s="7">
        <v>-0.77349999999999997</v>
      </c>
      <c r="H1682">
        <v>317313</v>
      </c>
      <c r="I1682" s="7">
        <v>0.76129999999999998</v>
      </c>
      <c r="J1682">
        <v>750</v>
      </c>
      <c r="K1682">
        <v>416812.5</v>
      </c>
      <c r="L1682">
        <v>15217395.34</v>
      </c>
      <c r="M1682">
        <v>100</v>
      </c>
      <c r="N1682">
        <v>3173.13</v>
      </c>
      <c r="O1682" s="7">
        <v>-0.1643</v>
      </c>
      <c r="P1682" s="7">
        <v>0.89529999999999998</v>
      </c>
      <c r="Q1682" t="s">
        <v>31</v>
      </c>
    </row>
    <row r="1683" spans="1:17">
      <c r="A1683" t="s">
        <v>274</v>
      </c>
      <c r="B1683" t="s">
        <v>30</v>
      </c>
      <c r="C1683" s="6">
        <v>44305.628460648149</v>
      </c>
      <c r="D1683">
        <v>450</v>
      </c>
      <c r="E1683" s="6">
        <v>44306.600682870368</v>
      </c>
      <c r="F1683">
        <v>360</v>
      </c>
      <c r="G1683" s="7">
        <v>-0.2</v>
      </c>
      <c r="H1683">
        <v>67567.5</v>
      </c>
      <c r="I1683" s="7">
        <v>0.182</v>
      </c>
      <c r="J1683">
        <v>825</v>
      </c>
      <c r="K1683">
        <v>371250</v>
      </c>
      <c r="L1683">
        <v>15284962.84</v>
      </c>
      <c r="M1683">
        <v>70</v>
      </c>
      <c r="N1683">
        <v>965.25</v>
      </c>
      <c r="O1683" s="7">
        <v>-0.3044</v>
      </c>
      <c r="P1683" s="7">
        <v>0.60229999999999995</v>
      </c>
      <c r="Q1683" t="s">
        <v>31</v>
      </c>
    </row>
    <row r="1684" spans="1:17">
      <c r="A1684" t="s">
        <v>273</v>
      </c>
      <c r="B1684" t="s">
        <v>30</v>
      </c>
      <c r="C1684" s="6">
        <v>44306.600682870368</v>
      </c>
      <c r="D1684">
        <v>306.95</v>
      </c>
      <c r="E1684" s="6">
        <v>44308.489571759259</v>
      </c>
      <c r="F1684">
        <v>217.5</v>
      </c>
      <c r="G1684" s="7">
        <v>-0.29139999999999999</v>
      </c>
      <c r="H1684">
        <v>69469.539999999994</v>
      </c>
      <c r="I1684" s="7">
        <v>0.27429999999999999</v>
      </c>
      <c r="J1684">
        <v>825</v>
      </c>
      <c r="K1684">
        <v>253233.77</v>
      </c>
      <c r="L1684">
        <v>15354432.380000001</v>
      </c>
      <c r="M1684">
        <v>46</v>
      </c>
      <c r="N1684">
        <v>1510.21</v>
      </c>
      <c r="O1684" s="7">
        <v>-0.27139999999999997</v>
      </c>
      <c r="P1684" s="7">
        <v>0.90029999999999999</v>
      </c>
      <c r="Q1684" t="s">
        <v>31</v>
      </c>
    </row>
    <row r="1685" spans="1:17">
      <c r="A1685" t="s">
        <v>779</v>
      </c>
      <c r="B1685" t="s">
        <v>30</v>
      </c>
      <c r="C1685" s="6">
        <v>44308.489571759259</v>
      </c>
      <c r="D1685">
        <v>612.04999999999995</v>
      </c>
      <c r="E1685" s="6">
        <v>44309.388877314814</v>
      </c>
      <c r="F1685">
        <v>440.5</v>
      </c>
      <c r="G1685" s="7">
        <v>-0.28029999999999999</v>
      </c>
      <c r="H1685">
        <v>132845.21</v>
      </c>
      <c r="I1685" s="7">
        <v>0.2631</v>
      </c>
      <c r="J1685">
        <v>825</v>
      </c>
      <c r="K1685">
        <v>504941.25</v>
      </c>
      <c r="L1685">
        <v>15487277.59</v>
      </c>
      <c r="M1685">
        <v>49</v>
      </c>
      <c r="N1685">
        <v>2711.13</v>
      </c>
      <c r="O1685" s="7">
        <v>-7.0699999999999999E-2</v>
      </c>
      <c r="P1685" s="7">
        <v>0.28029999999999999</v>
      </c>
      <c r="Q1685" t="s">
        <v>31</v>
      </c>
    </row>
    <row r="1686" spans="1:17">
      <c r="A1686" t="s">
        <v>262</v>
      </c>
      <c r="B1686" t="s">
        <v>30</v>
      </c>
      <c r="C1686" s="6">
        <v>44309.388877314814</v>
      </c>
      <c r="D1686">
        <v>631.5</v>
      </c>
      <c r="E1686" s="6">
        <v>44309.600682870368</v>
      </c>
      <c r="F1686">
        <v>607.1</v>
      </c>
      <c r="G1686" s="7">
        <v>-3.8600000000000002E-2</v>
      </c>
      <c r="H1686">
        <v>9911.5499999999993</v>
      </c>
      <c r="I1686" s="7">
        <v>1.9E-2</v>
      </c>
      <c r="J1686">
        <v>825</v>
      </c>
      <c r="K1686">
        <v>520987.5</v>
      </c>
      <c r="L1686">
        <v>15497189.140000001</v>
      </c>
      <c r="M1686">
        <v>62</v>
      </c>
      <c r="N1686">
        <v>159.86000000000001</v>
      </c>
      <c r="O1686" s="7">
        <v>-0.3044</v>
      </c>
      <c r="P1686" s="7">
        <v>0.31590000000000001</v>
      </c>
      <c r="Q1686" t="s">
        <v>31</v>
      </c>
    </row>
    <row r="1687" spans="1:17">
      <c r="A1687" t="s">
        <v>292</v>
      </c>
      <c r="B1687" t="s">
        <v>30</v>
      </c>
      <c r="C1687" s="6">
        <v>44309.600682870368</v>
      </c>
      <c r="D1687">
        <v>586.9</v>
      </c>
      <c r="E1687" s="6">
        <v>44312.388877314814</v>
      </c>
      <c r="F1687">
        <v>869.5</v>
      </c>
      <c r="G1687" s="7">
        <v>0.48149999999999998</v>
      </c>
      <c r="H1687">
        <v>-245160.3</v>
      </c>
      <c r="I1687" s="7">
        <v>-0.50629999999999997</v>
      </c>
      <c r="J1687">
        <v>825</v>
      </c>
      <c r="K1687">
        <v>484192.53</v>
      </c>
      <c r="L1687">
        <v>15252028.84</v>
      </c>
      <c r="M1687">
        <v>17</v>
      </c>
      <c r="N1687">
        <v>-14421.19</v>
      </c>
      <c r="O1687" s="7">
        <v>-0.53349999999999997</v>
      </c>
      <c r="P1687" s="7">
        <v>0.1033</v>
      </c>
      <c r="Q1687" t="s">
        <v>31</v>
      </c>
    </row>
    <row r="1688" spans="1:17">
      <c r="A1688" t="s">
        <v>296</v>
      </c>
      <c r="B1688" t="s">
        <v>30</v>
      </c>
      <c r="C1688" s="6">
        <v>44312.388877314814</v>
      </c>
      <c r="D1688">
        <v>534.65</v>
      </c>
      <c r="E1688" s="6">
        <v>44312.607627314814</v>
      </c>
      <c r="F1688">
        <v>537.4</v>
      </c>
      <c r="G1688" s="7">
        <v>5.1000000000000004E-3</v>
      </c>
      <c r="H1688">
        <v>-11113.16</v>
      </c>
      <c r="I1688" s="7">
        <v>-2.52E-2</v>
      </c>
      <c r="J1688">
        <v>825</v>
      </c>
      <c r="K1688">
        <v>441086.28</v>
      </c>
      <c r="L1688">
        <v>15240915.68</v>
      </c>
      <c r="M1688">
        <v>64</v>
      </c>
      <c r="N1688">
        <v>-173.64</v>
      </c>
      <c r="O1688" s="7">
        <v>-0.1177</v>
      </c>
      <c r="P1688" s="7">
        <v>0.27239999999999998</v>
      </c>
      <c r="Q1688" t="s">
        <v>31</v>
      </c>
    </row>
    <row r="1689" spans="1:17">
      <c r="A1689" t="s">
        <v>300</v>
      </c>
      <c r="B1689" t="s">
        <v>30</v>
      </c>
      <c r="C1689" s="6">
        <v>44312.607627314814</v>
      </c>
      <c r="D1689">
        <v>494.1</v>
      </c>
      <c r="E1689" s="6">
        <v>44313.447905092595</v>
      </c>
      <c r="F1689">
        <v>553.45000000000005</v>
      </c>
      <c r="G1689" s="7">
        <v>0.1201</v>
      </c>
      <c r="H1689">
        <v>-52369.13</v>
      </c>
      <c r="I1689" s="7">
        <v>-0.14130000000000001</v>
      </c>
      <c r="J1689">
        <v>750</v>
      </c>
      <c r="K1689">
        <v>370575</v>
      </c>
      <c r="L1689">
        <v>15188546.550000001</v>
      </c>
      <c r="M1689">
        <v>32</v>
      </c>
      <c r="N1689">
        <v>-1636.54</v>
      </c>
      <c r="O1689" s="7">
        <v>-0.21490000000000001</v>
      </c>
      <c r="P1689" s="7">
        <v>0.23100000000000001</v>
      </c>
      <c r="Q1689" t="s">
        <v>31</v>
      </c>
    </row>
    <row r="1690" spans="1:17">
      <c r="A1690" t="s">
        <v>297</v>
      </c>
      <c r="B1690" t="s">
        <v>30</v>
      </c>
      <c r="C1690" s="6">
        <v>44313.447905092595</v>
      </c>
      <c r="D1690">
        <v>381.1</v>
      </c>
      <c r="E1690" s="6">
        <v>44315.45484953704</v>
      </c>
      <c r="F1690">
        <v>27.45</v>
      </c>
      <c r="G1690" s="7">
        <v>-0.92800000000000005</v>
      </c>
      <c r="H1690">
        <v>262173.38</v>
      </c>
      <c r="I1690" s="7">
        <v>0.9173</v>
      </c>
      <c r="J1690">
        <v>750</v>
      </c>
      <c r="K1690">
        <v>285825</v>
      </c>
      <c r="L1690">
        <v>15450719.93</v>
      </c>
      <c r="M1690">
        <v>157</v>
      </c>
      <c r="N1690">
        <v>1669.89</v>
      </c>
      <c r="O1690" s="7">
        <v>-4.0300000000000002E-2</v>
      </c>
      <c r="P1690" s="7">
        <v>0.98480000000000001</v>
      </c>
      <c r="Q1690" t="s">
        <v>31</v>
      </c>
    </row>
    <row r="1691" spans="1:17">
      <c r="A1691" t="s">
        <v>780</v>
      </c>
      <c r="B1691" t="s">
        <v>30</v>
      </c>
      <c r="C1691" s="6">
        <v>44315.45484953704</v>
      </c>
      <c r="D1691">
        <v>666.45</v>
      </c>
      <c r="E1691" s="6">
        <v>44315.552071759259</v>
      </c>
      <c r="F1691">
        <v>904.4</v>
      </c>
      <c r="G1691" s="7">
        <v>0.35699999999999998</v>
      </c>
      <c r="H1691">
        <v>-190243.87</v>
      </c>
      <c r="I1691" s="7">
        <v>-0.38059999999999999</v>
      </c>
      <c r="J1691">
        <v>750</v>
      </c>
      <c r="K1691">
        <v>499837.5</v>
      </c>
      <c r="L1691">
        <v>15260476.050000001</v>
      </c>
      <c r="M1691">
        <v>29</v>
      </c>
      <c r="N1691">
        <v>-6560.13</v>
      </c>
      <c r="O1691" s="7">
        <v>-0.50409999999999999</v>
      </c>
      <c r="P1691" s="7">
        <v>4.5499999999999999E-2</v>
      </c>
      <c r="Q1691" t="s">
        <v>31</v>
      </c>
    </row>
    <row r="1692" spans="1:17">
      <c r="A1692" t="s">
        <v>775</v>
      </c>
      <c r="B1692" t="s">
        <v>30</v>
      </c>
      <c r="C1692" s="6">
        <v>44315.586793981478</v>
      </c>
      <c r="D1692">
        <v>670.5</v>
      </c>
      <c r="E1692" s="6">
        <v>44316.388877314814</v>
      </c>
      <c r="F1692">
        <v>892.1</v>
      </c>
      <c r="G1692" s="7">
        <v>0.33050000000000002</v>
      </c>
      <c r="H1692">
        <v>-177919.5</v>
      </c>
      <c r="I1692" s="7">
        <v>-0.3538</v>
      </c>
      <c r="J1692">
        <v>750</v>
      </c>
      <c r="K1692">
        <v>502875</v>
      </c>
      <c r="L1692">
        <v>15082556.550000001</v>
      </c>
      <c r="M1692">
        <v>21</v>
      </c>
      <c r="N1692">
        <v>-8472.36</v>
      </c>
      <c r="O1692" s="7">
        <v>-0.33050000000000002</v>
      </c>
      <c r="P1692" s="7">
        <v>0.19220000000000001</v>
      </c>
      <c r="Q1692" t="s">
        <v>31</v>
      </c>
    </row>
    <row r="1693" spans="1:17">
      <c r="A1693" t="s">
        <v>429</v>
      </c>
      <c r="B1693" t="s">
        <v>30</v>
      </c>
      <c r="C1693" s="6">
        <v>44316.388877314814</v>
      </c>
      <c r="D1693">
        <v>683.9</v>
      </c>
      <c r="E1693" s="6">
        <v>44319.607627314814</v>
      </c>
      <c r="F1693">
        <v>262.7</v>
      </c>
      <c r="G1693" s="7">
        <v>-0.6159</v>
      </c>
      <c r="H1693">
        <v>308800.5</v>
      </c>
      <c r="I1693" s="7">
        <v>0.60199999999999998</v>
      </c>
      <c r="J1693">
        <v>750</v>
      </c>
      <c r="K1693">
        <v>512925.03</v>
      </c>
      <c r="L1693">
        <v>15391357.050000001</v>
      </c>
      <c r="M1693">
        <v>141</v>
      </c>
      <c r="N1693">
        <v>2190.0700000000002</v>
      </c>
      <c r="O1693" s="7">
        <v>-0.28260000000000002</v>
      </c>
      <c r="P1693" s="7">
        <v>0.82840000000000003</v>
      </c>
      <c r="Q1693" t="s">
        <v>31</v>
      </c>
    </row>
    <row r="1694" spans="1:17">
      <c r="A1694" t="s">
        <v>430</v>
      </c>
      <c r="B1694" t="s">
        <v>30</v>
      </c>
      <c r="C1694" s="6">
        <v>44319.607627314814</v>
      </c>
      <c r="D1694">
        <v>502.3</v>
      </c>
      <c r="E1694" s="6">
        <v>44320.555543981478</v>
      </c>
      <c r="F1694">
        <v>359.65</v>
      </c>
      <c r="G1694" s="7">
        <v>-0.28399999999999997</v>
      </c>
      <c r="H1694">
        <v>100522.88</v>
      </c>
      <c r="I1694" s="7">
        <v>0.26679999999999998</v>
      </c>
      <c r="J1694">
        <v>750</v>
      </c>
      <c r="K1694">
        <v>376725</v>
      </c>
      <c r="L1694">
        <v>15491879.93</v>
      </c>
      <c r="M1694">
        <v>63</v>
      </c>
      <c r="N1694">
        <v>1595.6</v>
      </c>
      <c r="O1694" s="7">
        <v>-0.1109</v>
      </c>
      <c r="P1694" s="7">
        <v>0.63170000000000004</v>
      </c>
      <c r="Q1694" t="s">
        <v>31</v>
      </c>
    </row>
    <row r="1695" spans="1:17">
      <c r="A1695" t="s">
        <v>380</v>
      </c>
      <c r="B1695" t="s">
        <v>30</v>
      </c>
      <c r="C1695" s="6">
        <v>44320.555543981478</v>
      </c>
      <c r="D1695">
        <v>397.45</v>
      </c>
      <c r="E1695" s="6">
        <v>44321.440960648149</v>
      </c>
      <c r="F1695">
        <v>369.95</v>
      </c>
      <c r="G1695" s="7">
        <v>-6.9199999999999998E-2</v>
      </c>
      <c r="H1695">
        <v>14869.5</v>
      </c>
      <c r="I1695" s="7">
        <v>4.99E-2</v>
      </c>
      <c r="J1695">
        <v>750</v>
      </c>
      <c r="K1695">
        <v>298087.5</v>
      </c>
      <c r="L1695">
        <v>15506749.43</v>
      </c>
      <c r="M1695">
        <v>45</v>
      </c>
      <c r="N1695">
        <v>330.43</v>
      </c>
      <c r="O1695" s="7">
        <v>-0.2329</v>
      </c>
      <c r="P1695" s="7">
        <v>0.61870000000000003</v>
      </c>
      <c r="Q1695" t="s">
        <v>31</v>
      </c>
    </row>
    <row r="1696" spans="1:17">
      <c r="A1696" t="s">
        <v>378</v>
      </c>
      <c r="B1696" t="s">
        <v>30</v>
      </c>
      <c r="C1696" s="6">
        <v>44321.440960648149</v>
      </c>
      <c r="D1696">
        <v>365.7</v>
      </c>
      <c r="E1696" s="6">
        <v>44322.468738425923</v>
      </c>
      <c r="F1696">
        <v>181.6</v>
      </c>
      <c r="G1696" s="7">
        <v>-0.50339999999999996</v>
      </c>
      <c r="H1696">
        <v>133970.25</v>
      </c>
      <c r="I1696" s="7">
        <v>0.48849999999999999</v>
      </c>
      <c r="J1696">
        <v>750</v>
      </c>
      <c r="K1696">
        <v>274275</v>
      </c>
      <c r="L1696">
        <v>15640719.68</v>
      </c>
      <c r="M1696">
        <v>86</v>
      </c>
      <c r="N1696">
        <v>1557.79</v>
      </c>
      <c r="O1696" s="7">
        <v>-0.1457</v>
      </c>
      <c r="P1696" s="7">
        <v>0.76429999999999998</v>
      </c>
      <c r="Q1696" t="s">
        <v>31</v>
      </c>
    </row>
    <row r="1697" spans="1:17">
      <c r="A1697" t="s">
        <v>765</v>
      </c>
      <c r="B1697" t="s">
        <v>30</v>
      </c>
      <c r="C1697" s="6">
        <v>44322.468738425923</v>
      </c>
      <c r="D1697">
        <v>612.15</v>
      </c>
      <c r="E1697" s="6">
        <v>44322.541655092595</v>
      </c>
      <c r="F1697">
        <v>726.75</v>
      </c>
      <c r="G1697" s="7">
        <v>0.18720000000000001</v>
      </c>
      <c r="H1697">
        <v>-95991.75</v>
      </c>
      <c r="I1697" s="7">
        <v>-0.20910000000000001</v>
      </c>
      <c r="J1697">
        <v>750</v>
      </c>
      <c r="K1697">
        <v>459112.53</v>
      </c>
      <c r="L1697">
        <v>15544727.93</v>
      </c>
      <c r="M1697">
        <v>22</v>
      </c>
      <c r="N1697">
        <v>-4363.26</v>
      </c>
      <c r="O1697" s="7">
        <v>-0.20230000000000001</v>
      </c>
      <c r="P1697" s="7">
        <v>0.13009999999999999</v>
      </c>
      <c r="Q1697" t="s">
        <v>31</v>
      </c>
    </row>
    <row r="1698" spans="1:17">
      <c r="A1698" t="s">
        <v>781</v>
      </c>
      <c r="B1698" t="s">
        <v>30</v>
      </c>
      <c r="C1698" s="6">
        <v>44322.541655092595</v>
      </c>
      <c r="D1698">
        <v>544</v>
      </c>
      <c r="E1698" s="6">
        <v>44323.388877314814</v>
      </c>
      <c r="F1698">
        <v>354.35</v>
      </c>
      <c r="G1698" s="7">
        <v>-0.34860000000000002</v>
      </c>
      <c r="H1698">
        <v>135499.87</v>
      </c>
      <c r="I1698" s="7">
        <v>0.33210000000000001</v>
      </c>
      <c r="J1698">
        <v>750</v>
      </c>
      <c r="K1698">
        <v>408000</v>
      </c>
      <c r="L1698">
        <v>15680227.800000001</v>
      </c>
      <c r="M1698">
        <v>34</v>
      </c>
      <c r="N1698">
        <v>3985.29</v>
      </c>
      <c r="O1698" s="7">
        <v>-8.3900000000000002E-2</v>
      </c>
      <c r="P1698" s="7">
        <v>0.34860000000000002</v>
      </c>
      <c r="Q1698" t="s">
        <v>31</v>
      </c>
    </row>
    <row r="1699" spans="1:17">
      <c r="A1699" t="s">
        <v>419</v>
      </c>
      <c r="B1699" t="s">
        <v>30</v>
      </c>
      <c r="C1699" s="6">
        <v>44323.388877314814</v>
      </c>
      <c r="D1699">
        <v>522.45000000000005</v>
      </c>
      <c r="E1699" s="6">
        <v>44323.510405092595</v>
      </c>
      <c r="F1699">
        <v>667.05</v>
      </c>
      <c r="G1699" s="7">
        <v>0.27679999999999999</v>
      </c>
      <c r="H1699">
        <v>-117371.25</v>
      </c>
      <c r="I1699" s="7">
        <v>-0.29949999999999999</v>
      </c>
      <c r="J1699">
        <v>750</v>
      </c>
      <c r="K1699">
        <v>391837.5</v>
      </c>
      <c r="L1699">
        <v>15562856.550000001</v>
      </c>
      <c r="M1699">
        <v>36</v>
      </c>
      <c r="N1699">
        <v>-3260.31</v>
      </c>
      <c r="O1699" s="7">
        <v>-0.27679999999999999</v>
      </c>
      <c r="P1699" s="7">
        <v>7.8E-2</v>
      </c>
      <c r="Q1699" t="s">
        <v>31</v>
      </c>
    </row>
    <row r="1700" spans="1:17">
      <c r="A1700" t="s">
        <v>426</v>
      </c>
      <c r="B1700" t="s">
        <v>30</v>
      </c>
      <c r="C1700" s="6">
        <v>44323.510405092595</v>
      </c>
      <c r="D1700">
        <v>506.8</v>
      </c>
      <c r="E1700" s="6">
        <v>44326.388877314814</v>
      </c>
      <c r="F1700">
        <v>547.79999999999995</v>
      </c>
      <c r="G1700" s="7">
        <v>8.09E-2</v>
      </c>
      <c r="H1700">
        <v>-38659.5</v>
      </c>
      <c r="I1700" s="7">
        <v>-0.1017</v>
      </c>
      <c r="J1700">
        <v>750</v>
      </c>
      <c r="K1700">
        <v>380100</v>
      </c>
      <c r="L1700">
        <v>15524197.050000001</v>
      </c>
      <c r="M1700">
        <v>43</v>
      </c>
      <c r="N1700">
        <v>-899.06</v>
      </c>
      <c r="O1700" s="7">
        <v>-0.19739999999999999</v>
      </c>
      <c r="P1700" s="7">
        <v>0.1145</v>
      </c>
      <c r="Q1700" t="s">
        <v>31</v>
      </c>
    </row>
    <row r="1701" spans="1:17">
      <c r="A1701" t="s">
        <v>431</v>
      </c>
      <c r="B1701" t="s">
        <v>30</v>
      </c>
      <c r="C1701" s="6">
        <v>44326.388877314814</v>
      </c>
      <c r="D1701">
        <v>393</v>
      </c>
      <c r="E1701" s="6">
        <v>44326.621516203704</v>
      </c>
      <c r="F1701">
        <v>301.75</v>
      </c>
      <c r="G1701" s="7">
        <v>-0.23219999999999999</v>
      </c>
      <c r="H1701">
        <v>63226.879999999997</v>
      </c>
      <c r="I1701" s="7">
        <v>0.2145</v>
      </c>
      <c r="J1701">
        <v>750</v>
      </c>
      <c r="K1701">
        <v>294750</v>
      </c>
      <c r="L1701">
        <v>15587423.93</v>
      </c>
      <c r="M1701">
        <v>68</v>
      </c>
      <c r="N1701">
        <v>929.81</v>
      </c>
      <c r="O1701" s="7">
        <v>-6.2700000000000006E-2</v>
      </c>
      <c r="P1701" s="7">
        <v>0.37819999999999998</v>
      </c>
      <c r="Q1701" t="s">
        <v>31</v>
      </c>
    </row>
    <row r="1702" spans="1:17">
      <c r="A1702" t="s">
        <v>429</v>
      </c>
      <c r="B1702" t="s">
        <v>30</v>
      </c>
      <c r="C1702" s="6">
        <v>44326.621516203704</v>
      </c>
      <c r="D1702">
        <v>355</v>
      </c>
      <c r="E1702" s="6">
        <v>44327.482627314814</v>
      </c>
      <c r="F1702">
        <v>299</v>
      </c>
      <c r="G1702" s="7">
        <v>-0.15770000000000001</v>
      </c>
      <c r="H1702">
        <v>37095</v>
      </c>
      <c r="I1702" s="7">
        <v>0.13930000000000001</v>
      </c>
      <c r="J1702">
        <v>750</v>
      </c>
      <c r="K1702">
        <v>266250</v>
      </c>
      <c r="L1702">
        <v>15624518.93</v>
      </c>
      <c r="M1702">
        <v>38</v>
      </c>
      <c r="N1702">
        <v>976.18</v>
      </c>
      <c r="O1702" s="7">
        <v>-0.10440000000000001</v>
      </c>
      <c r="P1702" s="7">
        <v>0.72209999999999996</v>
      </c>
      <c r="Q1702" t="s">
        <v>31</v>
      </c>
    </row>
    <row r="1703" spans="1:17">
      <c r="A1703" t="s">
        <v>431</v>
      </c>
      <c r="B1703" t="s">
        <v>30</v>
      </c>
      <c r="C1703" s="6">
        <v>44327.482627314814</v>
      </c>
      <c r="D1703">
        <v>253.1</v>
      </c>
      <c r="E1703" s="6">
        <v>44327.562488425923</v>
      </c>
      <c r="F1703">
        <v>405.75</v>
      </c>
      <c r="G1703" s="7">
        <v>0.60309999999999997</v>
      </c>
      <c r="H1703">
        <v>-119428.88</v>
      </c>
      <c r="I1703" s="7">
        <v>-0.62919999999999998</v>
      </c>
      <c r="J1703">
        <v>750</v>
      </c>
      <c r="K1703">
        <v>189825</v>
      </c>
      <c r="L1703">
        <v>15505090.050000001</v>
      </c>
      <c r="M1703">
        <v>24</v>
      </c>
      <c r="N1703">
        <v>-4976.2</v>
      </c>
      <c r="O1703" s="7">
        <v>-0.68310000000000004</v>
      </c>
      <c r="P1703" s="7">
        <v>0.127</v>
      </c>
      <c r="Q1703" t="s">
        <v>31</v>
      </c>
    </row>
    <row r="1704" spans="1:17">
      <c r="A1704" t="s">
        <v>432</v>
      </c>
      <c r="B1704" t="s">
        <v>30</v>
      </c>
      <c r="C1704" s="6">
        <v>44327.562488425923</v>
      </c>
      <c r="D1704">
        <v>240</v>
      </c>
      <c r="E1704" s="6">
        <v>44328.645821759259</v>
      </c>
      <c r="F1704">
        <v>0.15</v>
      </c>
      <c r="G1704" s="7">
        <v>-0.99939999999999996</v>
      </c>
      <c r="H1704">
        <v>178086.37</v>
      </c>
      <c r="I1704" s="7">
        <v>0.98939999999999995</v>
      </c>
      <c r="J1704">
        <v>750</v>
      </c>
      <c r="K1704">
        <v>180000</v>
      </c>
      <c r="L1704">
        <v>15683176.43</v>
      </c>
      <c r="M1704">
        <v>102</v>
      </c>
      <c r="N1704">
        <v>1745.94</v>
      </c>
      <c r="O1704" s="7">
        <v>-0.14399999999999999</v>
      </c>
      <c r="P1704" s="7">
        <v>0.99939999999999996</v>
      </c>
      <c r="Q1704" t="s">
        <v>31</v>
      </c>
    </row>
    <row r="1705" spans="1:17">
      <c r="A1705" t="s">
        <v>380</v>
      </c>
      <c r="B1705" t="s">
        <v>30</v>
      </c>
      <c r="C1705" s="6">
        <v>44330.388877314814</v>
      </c>
      <c r="D1705">
        <v>474.55</v>
      </c>
      <c r="E1705" s="6">
        <v>44330.39234953704</v>
      </c>
      <c r="F1705">
        <v>418.15</v>
      </c>
      <c r="G1705" s="7">
        <v>-0.1188</v>
      </c>
      <c r="H1705">
        <v>39165.230000000003</v>
      </c>
      <c r="I1705" s="7">
        <v>0.1</v>
      </c>
      <c r="J1705">
        <v>825</v>
      </c>
      <c r="K1705">
        <v>391503.75</v>
      </c>
      <c r="L1705">
        <v>15722341.65</v>
      </c>
      <c r="M1705">
        <v>2</v>
      </c>
      <c r="N1705">
        <v>19582.61</v>
      </c>
      <c r="O1705" s="7">
        <v>-9.5799999999999996E-2</v>
      </c>
      <c r="P1705" s="7">
        <v>0.1694</v>
      </c>
      <c r="Q1705" t="s">
        <v>31</v>
      </c>
    </row>
    <row r="1706" spans="1:17">
      <c r="A1706" t="s">
        <v>297</v>
      </c>
      <c r="B1706" t="s">
        <v>30</v>
      </c>
      <c r="C1706" s="6">
        <v>44330.39234953704</v>
      </c>
      <c r="D1706">
        <v>446.8</v>
      </c>
      <c r="E1706" s="6">
        <v>44330.399293981478</v>
      </c>
      <c r="F1706">
        <v>483.9</v>
      </c>
      <c r="G1706" s="7">
        <v>8.3000000000000004E-2</v>
      </c>
      <c r="H1706">
        <v>-38285.769999999997</v>
      </c>
      <c r="I1706" s="7">
        <v>-0.10390000000000001</v>
      </c>
      <c r="J1706">
        <v>825</v>
      </c>
      <c r="K1706">
        <v>368610</v>
      </c>
      <c r="L1706">
        <v>15684055.880000001</v>
      </c>
      <c r="M1706">
        <v>3</v>
      </c>
      <c r="N1706">
        <v>-12761.92</v>
      </c>
      <c r="O1706" s="7">
        <v>-8.3000000000000004E-2</v>
      </c>
      <c r="P1706" s="7">
        <v>0.2029</v>
      </c>
      <c r="Q1706" t="s">
        <v>31</v>
      </c>
    </row>
    <row r="1707" spans="1:17">
      <c r="A1707" t="s">
        <v>295</v>
      </c>
      <c r="B1707" t="s">
        <v>30</v>
      </c>
      <c r="C1707" s="6">
        <v>44330.399293981478</v>
      </c>
      <c r="D1707">
        <v>520</v>
      </c>
      <c r="E1707" s="6">
        <v>44333.388877314814</v>
      </c>
      <c r="F1707">
        <v>471.15</v>
      </c>
      <c r="G1707" s="7">
        <v>-9.3899999999999997E-2</v>
      </c>
      <c r="H1707">
        <v>32124.26</v>
      </c>
      <c r="I1707" s="7">
        <v>7.4899999999999994E-2</v>
      </c>
      <c r="J1707">
        <v>825</v>
      </c>
      <c r="K1707">
        <v>429000</v>
      </c>
      <c r="L1707">
        <v>15716180.140000001</v>
      </c>
      <c r="M1707">
        <v>75</v>
      </c>
      <c r="N1707">
        <v>428.32</v>
      </c>
      <c r="O1707" s="7">
        <v>-0.19989999999999999</v>
      </c>
      <c r="P1707" s="7">
        <v>0.29370000000000002</v>
      </c>
      <c r="Q1707" t="s">
        <v>31</v>
      </c>
    </row>
    <row r="1708" spans="1:17">
      <c r="A1708" t="s">
        <v>430</v>
      </c>
      <c r="B1708" t="s">
        <v>30</v>
      </c>
      <c r="C1708" s="6">
        <v>44333.388877314814</v>
      </c>
      <c r="D1708">
        <v>377</v>
      </c>
      <c r="E1708" s="6">
        <v>44335.388877314814</v>
      </c>
      <c r="F1708">
        <v>30.55</v>
      </c>
      <c r="G1708" s="7">
        <v>-0.91900000000000004</v>
      </c>
      <c r="H1708">
        <v>282458.96000000002</v>
      </c>
      <c r="I1708" s="7">
        <v>0.90820000000000001</v>
      </c>
      <c r="J1708">
        <v>825</v>
      </c>
      <c r="K1708">
        <v>311025</v>
      </c>
      <c r="L1708">
        <v>15998639.1</v>
      </c>
      <c r="M1708">
        <v>155</v>
      </c>
      <c r="N1708">
        <v>1822.32</v>
      </c>
      <c r="O1708" s="7">
        <v>-0.2969</v>
      </c>
      <c r="P1708" s="7">
        <v>0.93769999999999998</v>
      </c>
      <c r="Q1708" t="s">
        <v>31</v>
      </c>
    </row>
    <row r="1709" spans="1:17">
      <c r="A1709" t="s">
        <v>415</v>
      </c>
      <c r="B1709" t="s">
        <v>30</v>
      </c>
      <c r="C1709" s="6">
        <v>44335.388877314814</v>
      </c>
      <c r="D1709">
        <v>230.35</v>
      </c>
      <c r="E1709" s="6">
        <v>44336.388877314814</v>
      </c>
      <c r="F1709">
        <v>133.6</v>
      </c>
      <c r="G1709" s="7">
        <v>-0.42</v>
      </c>
      <c r="H1709">
        <v>69832.87</v>
      </c>
      <c r="I1709" s="7">
        <v>0.4042</v>
      </c>
      <c r="J1709">
        <v>750</v>
      </c>
      <c r="K1709">
        <v>172762.5</v>
      </c>
      <c r="L1709">
        <v>16068471.98</v>
      </c>
      <c r="M1709">
        <v>78</v>
      </c>
      <c r="N1709">
        <v>895.29</v>
      </c>
      <c r="O1709" s="7">
        <v>-0.63660000000000005</v>
      </c>
      <c r="P1709" s="7">
        <v>0.45429999999999998</v>
      </c>
      <c r="Q1709" t="s">
        <v>31</v>
      </c>
    </row>
    <row r="1710" spans="1:17">
      <c r="A1710" t="s">
        <v>782</v>
      </c>
      <c r="B1710" t="s">
        <v>30</v>
      </c>
      <c r="C1710" s="6">
        <v>44336.388877314814</v>
      </c>
      <c r="D1710">
        <v>507.3</v>
      </c>
      <c r="E1710" s="6">
        <v>44336.399293981478</v>
      </c>
      <c r="F1710">
        <v>569.54999999999995</v>
      </c>
      <c r="G1710" s="7">
        <v>0.1227</v>
      </c>
      <c r="H1710">
        <v>-54763.87</v>
      </c>
      <c r="I1710" s="7">
        <v>-0.1439</v>
      </c>
      <c r="J1710">
        <v>750</v>
      </c>
      <c r="K1710">
        <v>380475</v>
      </c>
      <c r="L1710">
        <v>16013708.1</v>
      </c>
      <c r="M1710">
        <v>4</v>
      </c>
      <c r="N1710">
        <v>-13690.97</v>
      </c>
      <c r="O1710" s="7">
        <v>-0.13200000000000001</v>
      </c>
      <c r="P1710" s="7">
        <v>7.9299999999999995E-2</v>
      </c>
      <c r="Q1710" t="s">
        <v>31</v>
      </c>
    </row>
    <row r="1711" spans="1:17">
      <c r="A1711" t="s">
        <v>783</v>
      </c>
      <c r="B1711" t="s">
        <v>30</v>
      </c>
      <c r="C1711" s="6">
        <v>44336.399293981478</v>
      </c>
      <c r="D1711">
        <v>587.54999999999995</v>
      </c>
      <c r="E1711" s="6">
        <v>44337.388877314814</v>
      </c>
      <c r="F1711">
        <v>550.5</v>
      </c>
      <c r="G1711" s="7">
        <v>-6.3100000000000003E-2</v>
      </c>
      <c r="H1711">
        <v>19252.12</v>
      </c>
      <c r="I1711" s="7">
        <v>4.3700000000000003E-2</v>
      </c>
      <c r="J1711">
        <v>750</v>
      </c>
      <c r="K1711">
        <v>440662.5</v>
      </c>
      <c r="L1711">
        <v>16032960.23</v>
      </c>
      <c r="M1711">
        <v>75</v>
      </c>
      <c r="N1711">
        <v>256.69</v>
      </c>
      <c r="O1711" s="7">
        <v>-0.1094</v>
      </c>
      <c r="P1711" s="7">
        <v>0.31900000000000001</v>
      </c>
      <c r="Q1711" t="s">
        <v>31</v>
      </c>
    </row>
    <row r="1712" spans="1:17">
      <c r="A1712" t="s">
        <v>433</v>
      </c>
      <c r="B1712" t="s">
        <v>30</v>
      </c>
      <c r="C1712" s="6">
        <v>44337.388877314814</v>
      </c>
      <c r="D1712">
        <v>411.45</v>
      </c>
      <c r="E1712" s="6">
        <v>44341.409710648149</v>
      </c>
      <c r="F1712">
        <v>48.8</v>
      </c>
      <c r="G1712" s="7">
        <v>-0.88139999999999996</v>
      </c>
      <c r="H1712">
        <v>268535.63</v>
      </c>
      <c r="I1712" s="7">
        <v>0.87019999999999997</v>
      </c>
      <c r="J1712">
        <v>750</v>
      </c>
      <c r="K1712">
        <v>308587.5</v>
      </c>
      <c r="L1712">
        <v>16301495.85</v>
      </c>
      <c r="M1712">
        <v>161</v>
      </c>
      <c r="N1712">
        <v>1667.92</v>
      </c>
      <c r="O1712" s="7">
        <v>-0.24049999999999999</v>
      </c>
      <c r="P1712" s="7">
        <v>0.92720000000000002</v>
      </c>
      <c r="Q1712" t="s">
        <v>31</v>
      </c>
    </row>
    <row r="1713" spans="1:17">
      <c r="A1713" t="s">
        <v>409</v>
      </c>
      <c r="B1713" t="s">
        <v>30</v>
      </c>
      <c r="C1713" s="6">
        <v>44341.409710648149</v>
      </c>
      <c r="D1713">
        <v>407.3</v>
      </c>
      <c r="E1713" s="6">
        <v>44342.388877314814</v>
      </c>
      <c r="F1713">
        <v>213.25</v>
      </c>
      <c r="G1713" s="7">
        <v>-0.47639999999999999</v>
      </c>
      <c r="H1713">
        <v>140883.38</v>
      </c>
      <c r="I1713" s="7">
        <v>0.4612</v>
      </c>
      <c r="J1713">
        <v>750</v>
      </c>
      <c r="K1713">
        <v>305475</v>
      </c>
      <c r="L1713">
        <v>16442379.23</v>
      </c>
      <c r="M1713">
        <v>72</v>
      </c>
      <c r="N1713">
        <v>1956.71</v>
      </c>
      <c r="O1713" s="7">
        <v>-0.13650000000000001</v>
      </c>
      <c r="P1713" s="7">
        <v>0.48599999999999999</v>
      </c>
      <c r="Q1713" t="s">
        <v>31</v>
      </c>
    </row>
    <row r="1714" spans="1:17">
      <c r="A1714" t="s">
        <v>434</v>
      </c>
      <c r="B1714" t="s">
        <v>30</v>
      </c>
      <c r="C1714" s="6">
        <v>44342.388877314814</v>
      </c>
      <c r="D1714">
        <v>288.55</v>
      </c>
      <c r="E1714" s="6">
        <v>44342.628460648149</v>
      </c>
      <c r="F1714">
        <v>155.15</v>
      </c>
      <c r="G1714" s="7">
        <v>-0.46229999999999999</v>
      </c>
      <c r="H1714">
        <v>96722.25</v>
      </c>
      <c r="I1714" s="7">
        <v>0.44690000000000002</v>
      </c>
      <c r="J1714">
        <v>750</v>
      </c>
      <c r="K1714">
        <v>216412.48</v>
      </c>
      <c r="L1714">
        <v>16539101.48</v>
      </c>
      <c r="M1714">
        <v>70</v>
      </c>
      <c r="N1714">
        <v>1381.75</v>
      </c>
      <c r="O1714" s="7">
        <v>-0.1144</v>
      </c>
      <c r="P1714" s="7">
        <v>0.63959999999999995</v>
      </c>
      <c r="Q1714" t="s">
        <v>31</v>
      </c>
    </row>
    <row r="1715" spans="1:17">
      <c r="A1715" t="s">
        <v>409</v>
      </c>
      <c r="B1715" t="s">
        <v>30</v>
      </c>
      <c r="C1715" s="6">
        <v>44342.628460648149</v>
      </c>
      <c r="D1715">
        <v>225.1</v>
      </c>
      <c r="E1715" s="6">
        <v>44343.48609953704</v>
      </c>
      <c r="F1715">
        <v>168.9</v>
      </c>
      <c r="G1715" s="7">
        <v>-0.24970000000000001</v>
      </c>
      <c r="H1715">
        <v>39195</v>
      </c>
      <c r="I1715" s="7">
        <v>0.23219999999999999</v>
      </c>
      <c r="J1715">
        <v>750</v>
      </c>
      <c r="K1715">
        <v>168825</v>
      </c>
      <c r="L1715">
        <v>16578296.48</v>
      </c>
      <c r="M1715">
        <v>37</v>
      </c>
      <c r="N1715">
        <v>1059.32</v>
      </c>
      <c r="O1715" s="7">
        <v>-0.21609999999999999</v>
      </c>
      <c r="P1715" s="7">
        <v>0.66239999999999999</v>
      </c>
      <c r="Q1715" t="s">
        <v>31</v>
      </c>
    </row>
    <row r="1716" spans="1:17">
      <c r="A1716" t="s">
        <v>772</v>
      </c>
      <c r="B1716" t="s">
        <v>30</v>
      </c>
      <c r="C1716" s="6">
        <v>44343.48609953704</v>
      </c>
      <c r="D1716">
        <v>475.45</v>
      </c>
      <c r="E1716" s="6">
        <v>44344.388877314814</v>
      </c>
      <c r="F1716">
        <v>264.39999999999998</v>
      </c>
      <c r="G1716" s="7">
        <v>-0.44390000000000002</v>
      </c>
      <c r="H1716">
        <v>152738.63</v>
      </c>
      <c r="I1716" s="7">
        <v>0.42830000000000001</v>
      </c>
      <c r="J1716">
        <v>750</v>
      </c>
      <c r="K1716">
        <v>356587.5</v>
      </c>
      <c r="L1716">
        <v>16731035.1</v>
      </c>
      <c r="M1716">
        <v>50</v>
      </c>
      <c r="N1716">
        <v>3054.77</v>
      </c>
      <c r="O1716" s="7">
        <v>-0.02</v>
      </c>
      <c r="P1716" s="7">
        <v>0.44390000000000002</v>
      </c>
      <c r="Q1716" t="s">
        <v>31</v>
      </c>
    </row>
    <row r="1717" spans="1:17">
      <c r="A1717" t="s">
        <v>398</v>
      </c>
      <c r="B1717" t="s">
        <v>30</v>
      </c>
      <c r="C1717" s="6">
        <v>44344.388877314814</v>
      </c>
      <c r="D1717">
        <v>505.45</v>
      </c>
      <c r="E1717" s="6">
        <v>44344.524293981478</v>
      </c>
      <c r="F1717">
        <v>582.9</v>
      </c>
      <c r="G1717" s="7">
        <v>0.1532</v>
      </c>
      <c r="H1717">
        <v>-66250.13</v>
      </c>
      <c r="I1717" s="7">
        <v>-0.17480000000000001</v>
      </c>
      <c r="J1717">
        <v>750</v>
      </c>
      <c r="K1717">
        <v>379087.5</v>
      </c>
      <c r="L1717">
        <v>16664784.98</v>
      </c>
      <c r="M1717">
        <v>40</v>
      </c>
      <c r="N1717">
        <v>-1656.25</v>
      </c>
      <c r="O1717" s="7">
        <v>-0.22969999999999999</v>
      </c>
      <c r="P1717" s="7">
        <v>0.1822</v>
      </c>
      <c r="Q1717" t="s">
        <v>31</v>
      </c>
    </row>
    <row r="1718" spans="1:17">
      <c r="A1718" t="s">
        <v>436</v>
      </c>
      <c r="B1718" t="s">
        <v>30</v>
      </c>
      <c r="C1718" s="6">
        <v>44344.524293981478</v>
      </c>
      <c r="D1718">
        <v>497.25</v>
      </c>
      <c r="E1718" s="6">
        <v>44347.409710648149</v>
      </c>
      <c r="F1718">
        <v>468</v>
      </c>
      <c r="G1718" s="7">
        <v>-5.8799999999999998E-2</v>
      </c>
      <c r="H1718">
        <v>14698.13</v>
      </c>
      <c r="I1718" s="7">
        <v>3.9399999999999998E-2</v>
      </c>
      <c r="J1718">
        <v>750</v>
      </c>
      <c r="K1718">
        <v>372937.5</v>
      </c>
      <c r="L1718">
        <v>16679483.1</v>
      </c>
      <c r="M1718">
        <v>45</v>
      </c>
      <c r="N1718">
        <v>326.63</v>
      </c>
      <c r="O1718" s="7">
        <v>-0.20019999999999999</v>
      </c>
      <c r="P1718" s="7">
        <v>0.30309999999999998</v>
      </c>
      <c r="Q1718" t="s">
        <v>31</v>
      </c>
    </row>
    <row r="1719" spans="1:17">
      <c r="A1719" t="s">
        <v>437</v>
      </c>
      <c r="B1719" t="s">
        <v>30</v>
      </c>
      <c r="C1719" s="6">
        <v>44347.409710648149</v>
      </c>
      <c r="D1719">
        <v>395.15</v>
      </c>
      <c r="E1719" s="6">
        <v>44348.430543981478</v>
      </c>
      <c r="F1719">
        <v>245.8</v>
      </c>
      <c r="G1719" s="7">
        <v>-0.378</v>
      </c>
      <c r="H1719">
        <v>107205.37</v>
      </c>
      <c r="I1719" s="7">
        <v>0.36170000000000002</v>
      </c>
      <c r="J1719">
        <v>750</v>
      </c>
      <c r="K1719">
        <v>296362.5</v>
      </c>
      <c r="L1719">
        <v>16786688.48</v>
      </c>
      <c r="M1719">
        <v>84</v>
      </c>
      <c r="N1719">
        <v>1276.25</v>
      </c>
      <c r="O1719" s="7">
        <v>-6.6900000000000001E-2</v>
      </c>
      <c r="P1719" s="7">
        <v>0.66590000000000005</v>
      </c>
      <c r="Q1719" t="s">
        <v>31</v>
      </c>
    </row>
    <row r="1720" spans="1:17">
      <c r="A1720" t="s">
        <v>438</v>
      </c>
      <c r="B1720" t="s">
        <v>30</v>
      </c>
      <c r="C1720" s="6">
        <v>44348.430543981478</v>
      </c>
      <c r="D1720">
        <v>321.35000000000002</v>
      </c>
      <c r="E1720" s="6">
        <v>44348.562488425923</v>
      </c>
      <c r="F1720">
        <v>342.65</v>
      </c>
      <c r="G1720" s="7">
        <v>6.6299999999999998E-2</v>
      </c>
      <c r="H1720">
        <v>-20955</v>
      </c>
      <c r="I1720" s="7">
        <v>-8.6900000000000005E-2</v>
      </c>
      <c r="J1720">
        <v>750</v>
      </c>
      <c r="K1720">
        <v>241012.5</v>
      </c>
      <c r="L1720">
        <v>16765733.48</v>
      </c>
      <c r="M1720">
        <v>39</v>
      </c>
      <c r="N1720">
        <v>-537.30999999999995</v>
      </c>
      <c r="O1720" s="7">
        <v>-0.10440000000000001</v>
      </c>
      <c r="P1720" s="7">
        <v>0.20960000000000001</v>
      </c>
      <c r="Q1720" t="s">
        <v>31</v>
      </c>
    </row>
    <row r="1721" spans="1:17">
      <c r="A1721" t="s">
        <v>402</v>
      </c>
      <c r="B1721" t="s">
        <v>30</v>
      </c>
      <c r="C1721" s="6">
        <v>44348.562488425923</v>
      </c>
      <c r="D1721">
        <v>285</v>
      </c>
      <c r="E1721" s="6">
        <v>44348.590266203704</v>
      </c>
      <c r="F1721">
        <v>380.3</v>
      </c>
      <c r="G1721" s="7">
        <v>0.33439999999999998</v>
      </c>
      <c r="H1721">
        <v>-76464.75</v>
      </c>
      <c r="I1721" s="7">
        <v>-0.35770000000000002</v>
      </c>
      <c r="J1721">
        <v>750</v>
      </c>
      <c r="K1721">
        <v>213750</v>
      </c>
      <c r="L1721">
        <v>16689268.73</v>
      </c>
      <c r="M1721">
        <v>9</v>
      </c>
      <c r="N1721">
        <v>-8496.08</v>
      </c>
      <c r="O1721" s="7">
        <v>-0.3584</v>
      </c>
      <c r="P1721" s="7">
        <v>0.12959999999999999</v>
      </c>
      <c r="Q1721" t="s">
        <v>31</v>
      </c>
    </row>
    <row r="1722" spans="1:17">
      <c r="A1722" t="s">
        <v>403</v>
      </c>
      <c r="B1722" t="s">
        <v>30</v>
      </c>
      <c r="C1722" s="6">
        <v>44348.590266203704</v>
      </c>
      <c r="D1722">
        <v>303.10000000000002</v>
      </c>
      <c r="E1722" s="6">
        <v>44349.583321759259</v>
      </c>
      <c r="F1722">
        <v>190.55</v>
      </c>
      <c r="G1722" s="7">
        <v>-0.37130000000000002</v>
      </c>
      <c r="H1722">
        <v>80710.13</v>
      </c>
      <c r="I1722" s="7">
        <v>0.35499999999999998</v>
      </c>
      <c r="J1722">
        <v>750</v>
      </c>
      <c r="K1722">
        <v>227325</v>
      </c>
      <c r="L1722">
        <v>16769978.85</v>
      </c>
      <c r="M1722">
        <v>76</v>
      </c>
      <c r="N1722">
        <v>1061.98</v>
      </c>
      <c r="O1722" s="7">
        <v>-0.20419999999999999</v>
      </c>
      <c r="P1722" s="7">
        <v>0.55459999999999998</v>
      </c>
      <c r="Q1722" t="s">
        <v>31</v>
      </c>
    </row>
    <row r="1723" spans="1:17">
      <c r="A1723" t="s">
        <v>398</v>
      </c>
      <c r="B1723" t="s">
        <v>30</v>
      </c>
      <c r="C1723" s="6">
        <v>44349.583321759259</v>
      </c>
      <c r="D1723">
        <v>210.85</v>
      </c>
      <c r="E1723" s="6">
        <v>44350.645821759259</v>
      </c>
      <c r="F1723">
        <v>0.05</v>
      </c>
      <c r="G1723" s="7">
        <v>-0.99980000000000002</v>
      </c>
      <c r="H1723">
        <v>156518.25</v>
      </c>
      <c r="I1723" s="7">
        <v>0.98980000000000001</v>
      </c>
      <c r="J1723">
        <v>750</v>
      </c>
      <c r="K1723">
        <v>158137.5</v>
      </c>
      <c r="L1723">
        <v>16926497.100000001</v>
      </c>
      <c r="M1723">
        <v>96</v>
      </c>
      <c r="N1723">
        <v>1630.4</v>
      </c>
      <c r="O1723" s="7">
        <v>-0.18190000000000001</v>
      </c>
      <c r="P1723" s="7">
        <v>0.99980000000000002</v>
      </c>
      <c r="Q1723" t="s">
        <v>31</v>
      </c>
    </row>
    <row r="1724" spans="1:17">
      <c r="A1724" t="s">
        <v>396</v>
      </c>
      <c r="B1724" t="s">
        <v>30</v>
      </c>
      <c r="C1724" s="6">
        <v>44351.388877314814</v>
      </c>
      <c r="D1724">
        <v>468.75</v>
      </c>
      <c r="E1724" s="6">
        <v>44351.444432870368</v>
      </c>
      <c r="F1724">
        <v>444.5</v>
      </c>
      <c r="G1724" s="7">
        <v>-5.1700000000000003E-2</v>
      </c>
      <c r="H1724">
        <v>11338.13</v>
      </c>
      <c r="I1724" s="7">
        <v>3.2300000000000002E-2</v>
      </c>
      <c r="J1724">
        <v>750</v>
      </c>
      <c r="K1724">
        <v>351562.5</v>
      </c>
      <c r="L1724">
        <v>16937835.23</v>
      </c>
      <c r="M1724">
        <v>17</v>
      </c>
      <c r="N1724">
        <v>666.95</v>
      </c>
      <c r="O1724" s="7">
        <v>-1.8700000000000001E-2</v>
      </c>
      <c r="P1724" s="7">
        <v>0.2722</v>
      </c>
      <c r="Q1724" t="s">
        <v>31</v>
      </c>
    </row>
    <row r="1725" spans="1:17">
      <c r="A1725" t="s">
        <v>400</v>
      </c>
      <c r="B1725" t="s">
        <v>30</v>
      </c>
      <c r="C1725" s="6">
        <v>44351.444432870368</v>
      </c>
      <c r="D1725">
        <v>479.75</v>
      </c>
      <c r="E1725" s="6">
        <v>44354.388877314814</v>
      </c>
      <c r="F1725">
        <v>332.95</v>
      </c>
      <c r="G1725" s="7">
        <v>-0.30599999999999999</v>
      </c>
      <c r="H1725">
        <v>104004.75</v>
      </c>
      <c r="I1725" s="7">
        <v>0.28910000000000002</v>
      </c>
      <c r="J1725">
        <v>750</v>
      </c>
      <c r="K1725">
        <v>359812.5</v>
      </c>
      <c r="L1725">
        <v>17041839.98</v>
      </c>
      <c r="M1725">
        <v>62</v>
      </c>
      <c r="N1725">
        <v>1677.5</v>
      </c>
      <c r="O1725" s="7">
        <v>-0.1449</v>
      </c>
      <c r="P1725" s="7">
        <v>0.34839999999999999</v>
      </c>
      <c r="Q1725" t="s">
        <v>31</v>
      </c>
    </row>
    <row r="1726" spans="1:17">
      <c r="A1726" t="s">
        <v>401</v>
      </c>
      <c r="B1726" t="s">
        <v>30</v>
      </c>
      <c r="C1726" s="6">
        <v>44354.388877314814</v>
      </c>
      <c r="D1726">
        <v>317</v>
      </c>
      <c r="E1726" s="6">
        <v>44354.64234953704</v>
      </c>
      <c r="F1726">
        <v>252.6</v>
      </c>
      <c r="G1726" s="7">
        <v>-0.20319999999999999</v>
      </c>
      <c r="H1726">
        <v>44028</v>
      </c>
      <c r="I1726" s="7">
        <v>0.1852</v>
      </c>
      <c r="J1726">
        <v>750</v>
      </c>
      <c r="K1726">
        <v>237750</v>
      </c>
      <c r="L1726">
        <v>17085867.98</v>
      </c>
      <c r="M1726">
        <v>74</v>
      </c>
      <c r="N1726">
        <v>594.97</v>
      </c>
      <c r="O1726" s="7">
        <v>-0.1041</v>
      </c>
      <c r="P1726" s="7">
        <v>0.38819999999999999</v>
      </c>
      <c r="Q1726" t="s">
        <v>31</v>
      </c>
    </row>
    <row r="1727" spans="1:17">
      <c r="A1727" t="s">
        <v>438</v>
      </c>
      <c r="B1727" t="s">
        <v>30</v>
      </c>
      <c r="C1727" s="6">
        <v>44354.64234953704</v>
      </c>
      <c r="D1727">
        <v>375.5</v>
      </c>
      <c r="E1727" s="6">
        <v>44356.399293981478</v>
      </c>
      <c r="F1727">
        <v>164.15</v>
      </c>
      <c r="G1727" s="7">
        <v>-0.56279999999999997</v>
      </c>
      <c r="H1727">
        <v>154465.13</v>
      </c>
      <c r="I1727" s="7">
        <v>0.54849999999999999</v>
      </c>
      <c r="J1727">
        <v>750</v>
      </c>
      <c r="K1727">
        <v>281625</v>
      </c>
      <c r="L1727">
        <v>17240333.100000001</v>
      </c>
      <c r="M1727">
        <v>85</v>
      </c>
      <c r="N1727">
        <v>1817.24</v>
      </c>
      <c r="O1727" s="7">
        <v>-6.3500000000000001E-2</v>
      </c>
      <c r="P1727" s="7">
        <v>0.82520000000000004</v>
      </c>
      <c r="Q1727" t="s">
        <v>31</v>
      </c>
    </row>
    <row r="1728" spans="1:17">
      <c r="A1728" t="s">
        <v>437</v>
      </c>
      <c r="B1728" t="s">
        <v>30</v>
      </c>
      <c r="C1728" s="6">
        <v>44356.399293981478</v>
      </c>
      <c r="D1728">
        <v>157.05000000000001</v>
      </c>
      <c r="E1728" s="6">
        <v>44356.54859953704</v>
      </c>
      <c r="F1728">
        <v>169.35</v>
      </c>
      <c r="G1728" s="7">
        <v>7.8299999999999995E-2</v>
      </c>
      <c r="H1728">
        <v>-11673</v>
      </c>
      <c r="I1728" s="7">
        <v>-9.9099999999999994E-2</v>
      </c>
      <c r="J1728">
        <v>750</v>
      </c>
      <c r="K1728">
        <v>117787.5</v>
      </c>
      <c r="L1728">
        <v>17228660.100000001</v>
      </c>
      <c r="M1728">
        <v>44</v>
      </c>
      <c r="N1728">
        <v>-265.3</v>
      </c>
      <c r="O1728" s="7">
        <v>-0.35560000000000003</v>
      </c>
      <c r="P1728" s="7">
        <v>0.48230000000000001</v>
      </c>
      <c r="Q1728" t="s">
        <v>31</v>
      </c>
    </row>
    <row r="1729" spans="1:17">
      <c r="A1729" t="s">
        <v>436</v>
      </c>
      <c r="B1729" t="s">
        <v>30</v>
      </c>
      <c r="C1729" s="6">
        <v>44356.54859953704</v>
      </c>
      <c r="D1729">
        <v>238.5</v>
      </c>
      <c r="E1729" s="6">
        <v>44357.545127314814</v>
      </c>
      <c r="F1729">
        <v>39.6</v>
      </c>
      <c r="G1729" s="7">
        <v>-0.83399999999999996</v>
      </c>
      <c r="H1729">
        <v>156895.20000000001</v>
      </c>
      <c r="I1729" s="7">
        <v>0.82230000000000003</v>
      </c>
      <c r="J1729">
        <v>800</v>
      </c>
      <c r="K1729">
        <v>190800</v>
      </c>
      <c r="L1729">
        <v>17385555.300000001</v>
      </c>
      <c r="M1729">
        <v>77</v>
      </c>
      <c r="N1729">
        <v>2037.6</v>
      </c>
      <c r="O1729" s="7">
        <v>-0.22259999999999999</v>
      </c>
      <c r="P1729" s="7">
        <v>0.88049999999999995</v>
      </c>
      <c r="Q1729" t="s">
        <v>31</v>
      </c>
    </row>
    <row r="1730" spans="1:17">
      <c r="A1730" t="s">
        <v>784</v>
      </c>
      <c r="B1730" t="s">
        <v>30</v>
      </c>
      <c r="C1730" s="6">
        <v>44357.545127314814</v>
      </c>
      <c r="D1730">
        <v>401.25</v>
      </c>
      <c r="E1730" s="6">
        <v>44358.388877314814</v>
      </c>
      <c r="F1730">
        <v>219.25</v>
      </c>
      <c r="G1730" s="7">
        <v>-0.4536</v>
      </c>
      <c r="H1730">
        <v>140636</v>
      </c>
      <c r="I1730" s="7">
        <v>0.43809999999999999</v>
      </c>
      <c r="J1730">
        <v>800</v>
      </c>
      <c r="K1730">
        <v>321000</v>
      </c>
      <c r="L1730">
        <v>17526191.300000001</v>
      </c>
      <c r="M1730">
        <v>33</v>
      </c>
      <c r="N1730">
        <v>4261.7</v>
      </c>
      <c r="O1730" s="7">
        <v>-5.1700000000000003E-2</v>
      </c>
      <c r="P1730" s="7">
        <v>0.4536</v>
      </c>
      <c r="Q1730" t="s">
        <v>31</v>
      </c>
    </row>
    <row r="1731" spans="1:17">
      <c r="A1731" t="s">
        <v>398</v>
      </c>
      <c r="B1731" t="s">
        <v>30</v>
      </c>
      <c r="C1731" s="6">
        <v>44358.388877314814</v>
      </c>
      <c r="D1731">
        <v>378.35</v>
      </c>
      <c r="E1731" s="6">
        <v>44358.482627314814</v>
      </c>
      <c r="F1731">
        <v>515.70000000000005</v>
      </c>
      <c r="G1731" s="7">
        <v>0.36299999999999999</v>
      </c>
      <c r="H1731">
        <v>-117032.4</v>
      </c>
      <c r="I1731" s="7">
        <v>-0.38669999999999999</v>
      </c>
      <c r="J1731">
        <v>800</v>
      </c>
      <c r="K1731">
        <v>302680</v>
      </c>
      <c r="L1731">
        <v>17409158.899999999</v>
      </c>
      <c r="M1731">
        <v>28</v>
      </c>
      <c r="N1731">
        <v>-4179.7299999999996</v>
      </c>
      <c r="O1731" s="7">
        <v>-0.53610000000000002</v>
      </c>
      <c r="P1731" s="7">
        <v>0.1477</v>
      </c>
      <c r="Q1731" t="s">
        <v>31</v>
      </c>
    </row>
    <row r="1732" spans="1:17">
      <c r="A1732" t="s">
        <v>440</v>
      </c>
      <c r="B1732" t="s">
        <v>30</v>
      </c>
      <c r="C1732" s="6">
        <v>44358.482627314814</v>
      </c>
      <c r="D1732">
        <v>424.8</v>
      </c>
      <c r="E1732" s="6">
        <v>44361.559016203704</v>
      </c>
      <c r="F1732">
        <v>267.14999999999998</v>
      </c>
      <c r="G1732" s="7">
        <v>-0.37109999999999999</v>
      </c>
      <c r="H1732">
        <v>120584.4</v>
      </c>
      <c r="I1732" s="7">
        <v>0.3548</v>
      </c>
      <c r="J1732">
        <v>800</v>
      </c>
      <c r="K1732">
        <v>339840</v>
      </c>
      <c r="L1732">
        <v>17529743.300000001</v>
      </c>
      <c r="M1732">
        <v>100</v>
      </c>
      <c r="N1732">
        <v>1205.8399999999999</v>
      </c>
      <c r="O1732" s="7">
        <v>-0.1031</v>
      </c>
      <c r="P1732" s="7">
        <v>0.63980000000000004</v>
      </c>
      <c r="Q1732" t="s">
        <v>31</v>
      </c>
    </row>
    <row r="1733" spans="1:17">
      <c r="A1733" t="s">
        <v>382</v>
      </c>
      <c r="B1733" t="s">
        <v>30</v>
      </c>
      <c r="C1733" s="6">
        <v>44361.559016203704</v>
      </c>
      <c r="D1733">
        <v>235.3</v>
      </c>
      <c r="E1733" s="6">
        <v>44363.440960648149</v>
      </c>
      <c r="F1733">
        <v>72.099999999999994</v>
      </c>
      <c r="G1733" s="7">
        <v>-0.69359999999999999</v>
      </c>
      <c r="H1733">
        <v>128100.8</v>
      </c>
      <c r="I1733" s="7">
        <v>0.68049999999999999</v>
      </c>
      <c r="J1733">
        <v>800</v>
      </c>
      <c r="K1733">
        <v>188240</v>
      </c>
      <c r="L1733">
        <v>17657844.100000001</v>
      </c>
      <c r="M1733">
        <v>121</v>
      </c>
      <c r="N1733">
        <v>1058.68</v>
      </c>
      <c r="O1733" s="7">
        <v>-0.56030000000000002</v>
      </c>
      <c r="P1733" s="7">
        <v>0.79049999999999998</v>
      </c>
      <c r="Q1733" t="s">
        <v>31</v>
      </c>
    </row>
    <row r="1734" spans="1:17">
      <c r="A1734" t="s">
        <v>397</v>
      </c>
      <c r="B1734" t="s">
        <v>30</v>
      </c>
      <c r="C1734" s="6">
        <v>44363.440960648149</v>
      </c>
      <c r="D1734">
        <v>197.4</v>
      </c>
      <c r="E1734" s="6">
        <v>44364.645821759259</v>
      </c>
      <c r="F1734">
        <v>0.1</v>
      </c>
      <c r="G1734" s="7">
        <v>-0.99950000000000006</v>
      </c>
      <c r="H1734">
        <v>156260</v>
      </c>
      <c r="I1734" s="7">
        <v>0.98950000000000005</v>
      </c>
      <c r="J1734">
        <v>800</v>
      </c>
      <c r="K1734">
        <v>157920</v>
      </c>
      <c r="L1734">
        <v>17814104.100000001</v>
      </c>
      <c r="M1734">
        <v>137</v>
      </c>
      <c r="N1734">
        <v>1140.58</v>
      </c>
      <c r="O1734" s="7">
        <v>-2.2800000000000001E-2</v>
      </c>
      <c r="P1734" s="7">
        <v>0.99950000000000006</v>
      </c>
      <c r="Q1734" t="s">
        <v>31</v>
      </c>
    </row>
    <row r="1735" spans="1:17">
      <c r="A1735" t="s">
        <v>434</v>
      </c>
      <c r="B1735" t="s">
        <v>30</v>
      </c>
      <c r="C1735" s="6">
        <v>44365.388877314814</v>
      </c>
      <c r="D1735">
        <v>363.2</v>
      </c>
      <c r="E1735" s="6">
        <v>44365.406238425923</v>
      </c>
      <c r="F1735">
        <v>445.15</v>
      </c>
      <c r="G1735" s="7">
        <v>0.22559999999999999</v>
      </c>
      <c r="H1735">
        <v>-72026.8</v>
      </c>
      <c r="I1735" s="7">
        <v>-0.24790000000000001</v>
      </c>
      <c r="J1735">
        <v>800</v>
      </c>
      <c r="K1735">
        <v>290560</v>
      </c>
      <c r="L1735">
        <v>17742077.300000001</v>
      </c>
      <c r="M1735">
        <v>6</v>
      </c>
      <c r="N1735">
        <v>-12004.47</v>
      </c>
      <c r="O1735" s="7">
        <v>-0.22559999999999999</v>
      </c>
      <c r="P1735" s="7">
        <v>0.2303</v>
      </c>
      <c r="Q1735" t="s">
        <v>31</v>
      </c>
    </row>
    <row r="1736" spans="1:17">
      <c r="A1736" t="s">
        <v>441</v>
      </c>
      <c r="B1736" t="s">
        <v>30</v>
      </c>
      <c r="C1736" s="6">
        <v>44365.406238425923</v>
      </c>
      <c r="D1736">
        <v>397.4</v>
      </c>
      <c r="E1736" s="6">
        <v>44365.586793981478</v>
      </c>
      <c r="F1736">
        <v>321.85000000000002</v>
      </c>
      <c r="G1736" s="7">
        <v>-0.19009999999999999</v>
      </c>
      <c r="H1736">
        <v>54686</v>
      </c>
      <c r="I1736" s="7">
        <v>0.17199999999999999</v>
      </c>
      <c r="J1736">
        <v>800</v>
      </c>
      <c r="K1736">
        <v>317920</v>
      </c>
      <c r="L1736">
        <v>17796763.300000001</v>
      </c>
      <c r="M1736">
        <v>53</v>
      </c>
      <c r="N1736">
        <v>1031.81</v>
      </c>
      <c r="O1736" s="7">
        <v>-0.15290000000000001</v>
      </c>
      <c r="P1736" s="7">
        <v>0.40110000000000001</v>
      </c>
      <c r="Q1736" t="s">
        <v>31</v>
      </c>
    </row>
    <row r="1737" spans="1:17">
      <c r="A1737" t="s">
        <v>442</v>
      </c>
      <c r="B1737" t="s">
        <v>30</v>
      </c>
      <c r="C1737" s="6">
        <v>44365.586793981478</v>
      </c>
      <c r="D1737">
        <v>386.15</v>
      </c>
      <c r="E1737" s="6">
        <v>44368.388877314814</v>
      </c>
      <c r="F1737">
        <v>563.15</v>
      </c>
      <c r="G1737" s="7">
        <v>0.45839999999999997</v>
      </c>
      <c r="H1737">
        <v>-149194.4</v>
      </c>
      <c r="I1737" s="7">
        <v>-0.48299999999999998</v>
      </c>
      <c r="J1737">
        <v>800</v>
      </c>
      <c r="K1737">
        <v>308920</v>
      </c>
      <c r="L1737">
        <v>17647568.899999999</v>
      </c>
      <c r="M1737">
        <v>21</v>
      </c>
      <c r="N1737">
        <v>-7104.5</v>
      </c>
      <c r="O1737" s="7">
        <v>-0.45839999999999997</v>
      </c>
      <c r="P1737" s="7">
        <v>0.52410000000000001</v>
      </c>
      <c r="Q1737" t="s">
        <v>31</v>
      </c>
    </row>
    <row r="1738" spans="1:17">
      <c r="A1738" t="s">
        <v>443</v>
      </c>
      <c r="B1738" t="s">
        <v>30</v>
      </c>
      <c r="C1738" s="6">
        <v>44368.388877314814</v>
      </c>
      <c r="D1738">
        <v>365.15</v>
      </c>
      <c r="E1738" s="6">
        <v>44368.524293981478</v>
      </c>
      <c r="F1738">
        <v>553.5</v>
      </c>
      <c r="G1738" s="7">
        <v>0.51580000000000004</v>
      </c>
      <c r="H1738">
        <v>-158029.20000000001</v>
      </c>
      <c r="I1738" s="7">
        <v>-0.54100000000000004</v>
      </c>
      <c r="J1738">
        <v>800</v>
      </c>
      <c r="K1738">
        <v>292120</v>
      </c>
      <c r="L1738">
        <v>17489539.699999999</v>
      </c>
      <c r="M1738">
        <v>40</v>
      </c>
      <c r="N1738">
        <v>-3950.73</v>
      </c>
      <c r="O1738" s="7">
        <v>-0.51580000000000004</v>
      </c>
      <c r="P1738" s="7">
        <v>0.1595</v>
      </c>
      <c r="Q1738" t="s">
        <v>31</v>
      </c>
    </row>
    <row r="1739" spans="1:17">
      <c r="A1739" t="s">
        <v>442</v>
      </c>
      <c r="B1739" t="s">
        <v>30</v>
      </c>
      <c r="C1739" s="6">
        <v>44368.524293981478</v>
      </c>
      <c r="D1739">
        <v>282.45</v>
      </c>
      <c r="E1739" s="6">
        <v>44369.586793981478</v>
      </c>
      <c r="F1739">
        <v>83.45</v>
      </c>
      <c r="G1739" s="7">
        <v>-0.70450000000000002</v>
      </c>
      <c r="H1739">
        <v>156272.79999999999</v>
      </c>
      <c r="I1739" s="7">
        <v>0.69159999999999999</v>
      </c>
      <c r="J1739">
        <v>800</v>
      </c>
      <c r="K1739">
        <v>225960.02</v>
      </c>
      <c r="L1739">
        <v>17645812.5</v>
      </c>
      <c r="M1739">
        <v>96</v>
      </c>
      <c r="N1739">
        <v>1627.84</v>
      </c>
      <c r="O1739" s="7">
        <v>-0.2011</v>
      </c>
      <c r="P1739" s="7">
        <v>0.84760000000000002</v>
      </c>
      <c r="Q1739" t="s">
        <v>31</v>
      </c>
    </row>
    <row r="1740" spans="1:17">
      <c r="A1740" t="s">
        <v>408</v>
      </c>
      <c r="B1740" t="s">
        <v>30</v>
      </c>
      <c r="C1740" s="6">
        <v>44369.586793981478</v>
      </c>
      <c r="D1740">
        <v>263.5</v>
      </c>
      <c r="E1740" s="6">
        <v>44370.590266203704</v>
      </c>
      <c r="F1740">
        <v>179.5</v>
      </c>
      <c r="G1740" s="7">
        <v>-0.31879999999999997</v>
      </c>
      <c r="H1740">
        <v>63656</v>
      </c>
      <c r="I1740" s="7">
        <v>0.30199999999999999</v>
      </c>
      <c r="J1740">
        <v>800</v>
      </c>
      <c r="K1740">
        <v>210800</v>
      </c>
      <c r="L1740">
        <v>17709468.5</v>
      </c>
      <c r="M1740">
        <v>79</v>
      </c>
      <c r="N1740">
        <v>805.77</v>
      </c>
      <c r="O1740" s="7">
        <v>-0.35089999999999999</v>
      </c>
      <c r="P1740" s="7">
        <v>0.5746</v>
      </c>
      <c r="Q1740" t="s">
        <v>31</v>
      </c>
    </row>
    <row r="1741" spans="1:17">
      <c r="A1741" t="s">
        <v>382</v>
      </c>
      <c r="B1741" t="s">
        <v>30</v>
      </c>
      <c r="C1741" s="6">
        <v>44370.590266203704</v>
      </c>
      <c r="D1741">
        <v>139.35</v>
      </c>
      <c r="E1741" s="6">
        <v>44370.61109953704</v>
      </c>
      <c r="F1741">
        <v>278.7</v>
      </c>
      <c r="G1741" s="7">
        <v>1</v>
      </c>
      <c r="H1741">
        <v>-114824.4</v>
      </c>
      <c r="I1741" s="7">
        <v>-1.03</v>
      </c>
      <c r="J1741">
        <v>800</v>
      </c>
      <c r="K1741">
        <v>111480.01</v>
      </c>
      <c r="L1741">
        <v>17594644.100000001</v>
      </c>
      <c r="M1741">
        <v>7</v>
      </c>
      <c r="N1741">
        <v>-16403.490000000002</v>
      </c>
      <c r="O1741" s="7">
        <v>-1</v>
      </c>
      <c r="P1741" s="7">
        <v>7.46E-2</v>
      </c>
      <c r="Q1741" t="s">
        <v>31</v>
      </c>
    </row>
    <row r="1742" spans="1:17">
      <c r="A1742" t="s">
        <v>444</v>
      </c>
      <c r="B1742" t="s">
        <v>30</v>
      </c>
      <c r="C1742" s="6">
        <v>44370.61109953704</v>
      </c>
      <c r="D1742">
        <v>204.05</v>
      </c>
      <c r="E1742" s="6">
        <v>44371.406238425923</v>
      </c>
      <c r="F1742">
        <v>256.45</v>
      </c>
      <c r="G1742" s="7">
        <v>0.25679999999999997</v>
      </c>
      <c r="H1742">
        <v>-45604</v>
      </c>
      <c r="I1742" s="7">
        <v>-0.27939999999999998</v>
      </c>
      <c r="J1742">
        <v>800</v>
      </c>
      <c r="K1742">
        <v>163240</v>
      </c>
      <c r="L1742">
        <v>17549040.100000001</v>
      </c>
      <c r="M1742">
        <v>19</v>
      </c>
      <c r="N1742">
        <v>-2400.21</v>
      </c>
      <c r="O1742" s="7">
        <v>-0.48980000000000001</v>
      </c>
      <c r="P1742" s="7">
        <v>0.31219999999999998</v>
      </c>
      <c r="Q1742" t="s">
        <v>31</v>
      </c>
    </row>
    <row r="1743" spans="1:17">
      <c r="A1743" t="s">
        <v>767</v>
      </c>
      <c r="B1743" t="s">
        <v>30</v>
      </c>
      <c r="C1743" s="6">
        <v>44371.406238425923</v>
      </c>
      <c r="D1743">
        <v>420.65</v>
      </c>
      <c r="E1743" s="6">
        <v>44372.388877314814</v>
      </c>
      <c r="F1743">
        <v>267.3</v>
      </c>
      <c r="G1743" s="7">
        <v>-0.36459999999999998</v>
      </c>
      <c r="H1743">
        <v>117176.4</v>
      </c>
      <c r="I1743" s="7">
        <v>0.34820000000000001</v>
      </c>
      <c r="J1743">
        <v>800</v>
      </c>
      <c r="K1743">
        <v>336520</v>
      </c>
      <c r="L1743">
        <v>17666216.5</v>
      </c>
      <c r="M1743">
        <v>73</v>
      </c>
      <c r="N1743">
        <v>1605.16</v>
      </c>
      <c r="O1743" s="7">
        <v>-0.1075</v>
      </c>
      <c r="P1743" s="7">
        <v>0.36459999999999998</v>
      </c>
      <c r="Q1743" t="s">
        <v>31</v>
      </c>
    </row>
    <row r="1744" spans="1:17">
      <c r="A1744" t="s">
        <v>407</v>
      </c>
      <c r="B1744" t="s">
        <v>30</v>
      </c>
      <c r="C1744" s="6">
        <v>44372.388877314814</v>
      </c>
      <c r="D1744">
        <v>348.95</v>
      </c>
      <c r="E1744" s="6">
        <v>44375.451377314814</v>
      </c>
      <c r="F1744">
        <v>172.75</v>
      </c>
      <c r="G1744" s="7">
        <v>-0.50490000000000002</v>
      </c>
      <c r="H1744">
        <v>136786.4</v>
      </c>
      <c r="I1744" s="7">
        <v>0.49</v>
      </c>
      <c r="J1744">
        <v>800</v>
      </c>
      <c r="K1744">
        <v>279160</v>
      </c>
      <c r="L1744">
        <v>17803002.899999999</v>
      </c>
      <c r="M1744">
        <v>96</v>
      </c>
      <c r="N1744">
        <v>1424.86</v>
      </c>
      <c r="O1744" s="7">
        <v>-0.23300000000000001</v>
      </c>
      <c r="P1744" s="7">
        <v>0.73960000000000004</v>
      </c>
      <c r="Q1744" t="s">
        <v>31</v>
      </c>
    </row>
    <row r="1745" spans="1:17">
      <c r="A1745" t="s">
        <v>403</v>
      </c>
      <c r="B1745" t="s">
        <v>30</v>
      </c>
      <c r="C1745" s="6">
        <v>44375.451377314814</v>
      </c>
      <c r="D1745">
        <v>316</v>
      </c>
      <c r="E1745" s="6">
        <v>44375.600682870368</v>
      </c>
      <c r="F1745">
        <v>384.85</v>
      </c>
      <c r="G1745" s="7">
        <v>0.21790000000000001</v>
      </c>
      <c r="H1745">
        <v>-60686.8</v>
      </c>
      <c r="I1745" s="7">
        <v>-0.24010000000000001</v>
      </c>
      <c r="J1745">
        <v>800</v>
      </c>
      <c r="K1745">
        <v>252800</v>
      </c>
      <c r="L1745">
        <v>17742316.100000001</v>
      </c>
      <c r="M1745">
        <v>44</v>
      </c>
      <c r="N1745">
        <v>-1379.25</v>
      </c>
      <c r="O1745" s="7">
        <v>-0.26440000000000002</v>
      </c>
      <c r="P1745" s="7">
        <v>0.1076</v>
      </c>
      <c r="Q1745" t="s">
        <v>31</v>
      </c>
    </row>
    <row r="1746" spans="1:17">
      <c r="A1746" t="s">
        <v>401</v>
      </c>
      <c r="B1746" t="s">
        <v>30</v>
      </c>
      <c r="C1746" s="6">
        <v>44375.600682870368</v>
      </c>
      <c r="D1746">
        <v>270.64999999999998</v>
      </c>
      <c r="E1746" s="6">
        <v>44375.631932870368</v>
      </c>
      <c r="F1746">
        <v>307.95</v>
      </c>
      <c r="G1746" s="7">
        <v>0.13780000000000001</v>
      </c>
      <c r="H1746">
        <v>-34468.800000000003</v>
      </c>
      <c r="I1746" s="7">
        <v>-0.15920000000000001</v>
      </c>
      <c r="J1746">
        <v>800</v>
      </c>
      <c r="K1746">
        <v>216520</v>
      </c>
      <c r="L1746">
        <v>17707847.300000001</v>
      </c>
      <c r="M1746">
        <v>10</v>
      </c>
      <c r="N1746">
        <v>-3446.88</v>
      </c>
      <c r="O1746" s="7">
        <v>-0.17829999999999999</v>
      </c>
      <c r="P1746" s="7">
        <v>4.7500000000000001E-2</v>
      </c>
      <c r="Q1746" t="s">
        <v>31</v>
      </c>
    </row>
    <row r="1747" spans="1:17">
      <c r="A1747" t="s">
        <v>403</v>
      </c>
      <c r="B1747" t="s">
        <v>30</v>
      </c>
      <c r="C1747" s="6">
        <v>44375.631932870368</v>
      </c>
      <c r="D1747">
        <v>331.35</v>
      </c>
      <c r="E1747" s="6">
        <v>44377.444432870368</v>
      </c>
      <c r="F1747">
        <v>106.4</v>
      </c>
      <c r="G1747" s="7">
        <v>-0.67889999999999995</v>
      </c>
      <c r="H1747">
        <v>176458</v>
      </c>
      <c r="I1747" s="7">
        <v>0.66569999999999996</v>
      </c>
      <c r="J1747">
        <v>800</v>
      </c>
      <c r="K1747">
        <v>265080</v>
      </c>
      <c r="L1747">
        <v>17884305.300000001</v>
      </c>
      <c r="M1747">
        <v>101</v>
      </c>
      <c r="N1747">
        <v>1747.11</v>
      </c>
      <c r="O1747" s="7">
        <v>-0.1111</v>
      </c>
      <c r="P1747" s="7">
        <v>0.77939999999999998</v>
      </c>
      <c r="Q1747" t="s">
        <v>31</v>
      </c>
    </row>
    <row r="1748" spans="1:17">
      <c r="A1748" t="s">
        <v>445</v>
      </c>
      <c r="B1748" t="s">
        <v>30</v>
      </c>
      <c r="C1748" s="6">
        <v>44377.444432870368</v>
      </c>
      <c r="D1748">
        <v>172.65</v>
      </c>
      <c r="E1748" s="6">
        <v>44377.572905092595</v>
      </c>
      <c r="F1748">
        <v>226</v>
      </c>
      <c r="G1748" s="7">
        <v>0.309</v>
      </c>
      <c r="H1748">
        <v>-45869.2</v>
      </c>
      <c r="I1748" s="7">
        <v>-0.33210000000000001</v>
      </c>
      <c r="J1748">
        <v>800</v>
      </c>
      <c r="K1748">
        <v>138120</v>
      </c>
      <c r="L1748">
        <v>17838436.100000001</v>
      </c>
      <c r="M1748">
        <v>38</v>
      </c>
      <c r="N1748">
        <v>-1207.08</v>
      </c>
      <c r="O1748" s="7">
        <v>-0.309</v>
      </c>
      <c r="P1748" s="7">
        <v>0.3493</v>
      </c>
      <c r="Q1748" t="s">
        <v>31</v>
      </c>
    </row>
    <row r="1749" spans="1:17">
      <c r="A1749" t="s">
        <v>440</v>
      </c>
      <c r="B1749" t="s">
        <v>30</v>
      </c>
      <c r="C1749" s="6">
        <v>44377.572905092595</v>
      </c>
      <c r="D1749">
        <v>161.94999999999999</v>
      </c>
      <c r="E1749" s="6">
        <v>44378.559016203704</v>
      </c>
      <c r="F1749">
        <v>35.35</v>
      </c>
      <c r="G1749" s="7">
        <v>-0.78169999999999995</v>
      </c>
      <c r="H1749">
        <v>99701.6</v>
      </c>
      <c r="I1749" s="7">
        <v>0.76949999999999996</v>
      </c>
      <c r="J1749">
        <v>800</v>
      </c>
      <c r="K1749">
        <v>129560</v>
      </c>
      <c r="L1749">
        <v>17938137.699999999</v>
      </c>
      <c r="M1749">
        <v>74</v>
      </c>
      <c r="N1749">
        <v>1347.32</v>
      </c>
      <c r="O1749" s="7">
        <v>-0.35630000000000001</v>
      </c>
      <c r="P1749" s="7">
        <v>0.92679999999999996</v>
      </c>
      <c r="Q1749" t="s">
        <v>31</v>
      </c>
    </row>
    <row r="1750" spans="1:17">
      <c r="A1750" t="s">
        <v>784</v>
      </c>
      <c r="B1750" t="s">
        <v>30</v>
      </c>
      <c r="C1750" s="6">
        <v>44378.559016203704</v>
      </c>
      <c r="D1750">
        <v>308.45</v>
      </c>
      <c r="E1750" s="6">
        <v>44378.614571759259</v>
      </c>
      <c r="F1750">
        <v>382.6</v>
      </c>
      <c r="G1750" s="7">
        <v>0.2404</v>
      </c>
      <c r="H1750">
        <v>-64848.4</v>
      </c>
      <c r="I1750" s="7">
        <v>-0.26279999999999998</v>
      </c>
      <c r="J1750">
        <v>800</v>
      </c>
      <c r="K1750">
        <v>246760.02</v>
      </c>
      <c r="L1750">
        <v>17873289.300000001</v>
      </c>
      <c r="M1750">
        <v>17</v>
      </c>
      <c r="N1750">
        <v>-3814.61</v>
      </c>
      <c r="O1750" s="7">
        <v>-0.3201</v>
      </c>
      <c r="P1750" s="7">
        <v>1.8800000000000001E-2</v>
      </c>
      <c r="Q1750" t="s">
        <v>31</v>
      </c>
    </row>
    <row r="1751" spans="1:17">
      <c r="A1751" t="s">
        <v>785</v>
      </c>
      <c r="B1751" t="s">
        <v>30</v>
      </c>
      <c r="C1751" s="6">
        <v>44378.614571759259</v>
      </c>
      <c r="D1751">
        <v>352.05</v>
      </c>
      <c r="E1751" s="6">
        <v>44379.388877314814</v>
      </c>
      <c r="F1751">
        <v>308.10000000000002</v>
      </c>
      <c r="G1751" s="7">
        <v>-0.12479999999999999</v>
      </c>
      <c r="H1751">
        <v>29878.799999999999</v>
      </c>
      <c r="I1751" s="7">
        <v>0.1061</v>
      </c>
      <c r="J1751">
        <v>800</v>
      </c>
      <c r="K1751">
        <v>281640</v>
      </c>
      <c r="L1751">
        <v>17903168.100000001</v>
      </c>
      <c r="M1751">
        <v>13</v>
      </c>
      <c r="N1751">
        <v>2298.37</v>
      </c>
      <c r="O1751" s="7">
        <v>-2.1899999999999999E-2</v>
      </c>
      <c r="P1751" s="7">
        <v>0.15809999999999999</v>
      </c>
      <c r="Q1751" t="s">
        <v>31</v>
      </c>
    </row>
    <row r="1752" spans="1:17">
      <c r="A1752" t="s">
        <v>409</v>
      </c>
      <c r="B1752" t="s">
        <v>30</v>
      </c>
      <c r="C1752" s="6">
        <v>44379.388877314814</v>
      </c>
      <c r="D1752">
        <v>360</v>
      </c>
      <c r="E1752" s="6">
        <v>44379.503460648149</v>
      </c>
      <c r="F1752">
        <v>364</v>
      </c>
      <c r="G1752" s="7">
        <v>1.11E-2</v>
      </c>
      <c r="H1752">
        <v>-8992</v>
      </c>
      <c r="I1752" s="7">
        <v>-3.1199999999999999E-2</v>
      </c>
      <c r="J1752">
        <v>800</v>
      </c>
      <c r="K1752">
        <v>288000</v>
      </c>
      <c r="L1752">
        <v>17894176.100000001</v>
      </c>
      <c r="M1752">
        <v>34</v>
      </c>
      <c r="N1752">
        <v>-264.47000000000003</v>
      </c>
      <c r="O1752" s="7">
        <v>-0.14169999999999999</v>
      </c>
      <c r="P1752" s="7">
        <v>0.15279999999999999</v>
      </c>
      <c r="Q1752" t="s">
        <v>31</v>
      </c>
    </row>
    <row r="1753" spans="1:17">
      <c r="A1753" t="s">
        <v>382</v>
      </c>
      <c r="B1753" t="s">
        <v>30</v>
      </c>
      <c r="C1753" s="6">
        <v>44379.503460648149</v>
      </c>
      <c r="D1753">
        <v>296.05</v>
      </c>
      <c r="E1753" s="6">
        <v>44379.590266203704</v>
      </c>
      <c r="F1753">
        <v>297.8</v>
      </c>
      <c r="G1753" s="7">
        <v>5.8999999999999999E-3</v>
      </c>
      <c r="H1753">
        <v>-6150.8</v>
      </c>
      <c r="I1753" s="7">
        <v>-2.5999999999999999E-2</v>
      </c>
      <c r="J1753">
        <v>800</v>
      </c>
      <c r="K1753">
        <v>236839.98</v>
      </c>
      <c r="L1753">
        <v>17888025.300000001</v>
      </c>
      <c r="M1753">
        <v>26</v>
      </c>
      <c r="N1753">
        <v>-236.57</v>
      </c>
      <c r="O1753" s="7">
        <v>-0.1208</v>
      </c>
      <c r="P1753" s="7">
        <v>0.2145</v>
      </c>
      <c r="Q1753" t="s">
        <v>31</v>
      </c>
    </row>
    <row r="1754" spans="1:17">
      <c r="A1754" t="s">
        <v>446</v>
      </c>
      <c r="B1754" t="s">
        <v>30</v>
      </c>
      <c r="C1754" s="6">
        <v>44379.590266203704</v>
      </c>
      <c r="D1754">
        <v>275.35000000000002</v>
      </c>
      <c r="E1754" s="6">
        <v>44382.388877314814</v>
      </c>
      <c r="F1754">
        <v>369.6</v>
      </c>
      <c r="G1754" s="7">
        <v>0.34229999999999999</v>
      </c>
      <c r="H1754">
        <v>-80559.600000000006</v>
      </c>
      <c r="I1754" s="7">
        <v>-0.36570000000000003</v>
      </c>
      <c r="J1754">
        <v>800</v>
      </c>
      <c r="K1754">
        <v>220280</v>
      </c>
      <c r="L1754">
        <v>17807465.699999999</v>
      </c>
      <c r="M1754">
        <v>20</v>
      </c>
      <c r="N1754">
        <v>-4027.98</v>
      </c>
      <c r="O1754" s="7">
        <v>-0.34229999999999999</v>
      </c>
      <c r="P1754" s="7">
        <v>0.1202</v>
      </c>
      <c r="Q1754" t="s">
        <v>31</v>
      </c>
    </row>
    <row r="1755" spans="1:17">
      <c r="A1755" t="s">
        <v>407</v>
      </c>
      <c r="B1755" t="s">
        <v>30</v>
      </c>
      <c r="C1755" s="6">
        <v>44382.388877314814</v>
      </c>
      <c r="D1755">
        <v>236.9</v>
      </c>
      <c r="E1755" s="6">
        <v>44384.388877314814</v>
      </c>
      <c r="F1755">
        <v>51.8</v>
      </c>
      <c r="G1755" s="7">
        <v>-0.78129999999999999</v>
      </c>
      <c r="H1755">
        <v>145770.4</v>
      </c>
      <c r="I1755" s="7">
        <v>0.76919999999999999</v>
      </c>
      <c r="J1755">
        <v>800</v>
      </c>
      <c r="K1755">
        <v>189520</v>
      </c>
      <c r="L1755">
        <v>17953236.100000001</v>
      </c>
      <c r="M1755">
        <v>155</v>
      </c>
      <c r="N1755">
        <v>940.45</v>
      </c>
      <c r="O1755" s="7">
        <v>-0.20280000000000001</v>
      </c>
      <c r="P1755" s="7">
        <v>0.8508</v>
      </c>
      <c r="Q1755" t="s">
        <v>31</v>
      </c>
    </row>
    <row r="1756" spans="1:17">
      <c r="A1756" t="s">
        <v>400</v>
      </c>
      <c r="B1756" t="s">
        <v>30</v>
      </c>
      <c r="C1756" s="6">
        <v>44384.388877314814</v>
      </c>
      <c r="D1756">
        <v>178.35</v>
      </c>
      <c r="E1756" s="6">
        <v>44384.496516203704</v>
      </c>
      <c r="F1756">
        <v>294.35000000000002</v>
      </c>
      <c r="G1756" s="7">
        <v>0.65039999999999998</v>
      </c>
      <c r="H1756">
        <v>-96581.6</v>
      </c>
      <c r="I1756" s="7">
        <v>-0.67689999999999995</v>
      </c>
      <c r="J1756">
        <v>800</v>
      </c>
      <c r="K1756">
        <v>142680</v>
      </c>
      <c r="L1756">
        <v>17856654.5</v>
      </c>
      <c r="M1756">
        <v>32</v>
      </c>
      <c r="N1756">
        <v>-3018.18</v>
      </c>
      <c r="O1756" s="7">
        <v>-0.72130000000000005</v>
      </c>
      <c r="P1756" s="7">
        <v>0.2147</v>
      </c>
      <c r="Q1756" t="s">
        <v>31</v>
      </c>
    </row>
    <row r="1757" spans="1:17">
      <c r="A1757" t="s">
        <v>447</v>
      </c>
      <c r="B1757" t="s">
        <v>30</v>
      </c>
      <c r="C1757" s="6">
        <v>44384.496516203704</v>
      </c>
      <c r="D1757">
        <v>158.35</v>
      </c>
      <c r="E1757" s="6">
        <v>44385.489571759259</v>
      </c>
      <c r="F1757">
        <v>97</v>
      </c>
      <c r="G1757" s="7">
        <v>-0.38740000000000002</v>
      </c>
      <c r="H1757">
        <v>47037.2</v>
      </c>
      <c r="I1757" s="7">
        <v>0.37130000000000002</v>
      </c>
      <c r="J1757">
        <v>800</v>
      </c>
      <c r="K1757">
        <v>126680.01</v>
      </c>
      <c r="L1757">
        <v>17903691.699999999</v>
      </c>
      <c r="M1757">
        <v>76</v>
      </c>
      <c r="N1757">
        <v>618.91</v>
      </c>
      <c r="O1757" s="7">
        <v>-0.186</v>
      </c>
      <c r="P1757" s="7">
        <v>0.60209999999999997</v>
      </c>
      <c r="Q1757" t="s">
        <v>31</v>
      </c>
    </row>
    <row r="1758" spans="1:17">
      <c r="A1758" t="s">
        <v>768</v>
      </c>
      <c r="B1758" t="s">
        <v>30</v>
      </c>
      <c r="C1758" s="6">
        <v>44385.489571759259</v>
      </c>
      <c r="D1758">
        <v>356.55</v>
      </c>
      <c r="E1758" s="6">
        <v>44386.388877314814</v>
      </c>
      <c r="F1758">
        <v>121.5</v>
      </c>
      <c r="G1758" s="7">
        <v>-0.65920000000000001</v>
      </c>
      <c r="H1758">
        <v>184215.6</v>
      </c>
      <c r="I1758" s="7">
        <v>0.64580000000000004</v>
      </c>
      <c r="J1758">
        <v>800</v>
      </c>
      <c r="K1758">
        <v>285240</v>
      </c>
      <c r="L1758">
        <v>18087907.300000001</v>
      </c>
      <c r="M1758">
        <v>49</v>
      </c>
      <c r="N1758">
        <v>3759.5</v>
      </c>
      <c r="O1758" s="7">
        <v>-7.1400000000000005E-2</v>
      </c>
      <c r="P1758" s="7">
        <v>0.65920000000000001</v>
      </c>
      <c r="Q1758" t="s">
        <v>31</v>
      </c>
    </row>
    <row r="1759" spans="1:17">
      <c r="A1759" t="s">
        <v>440</v>
      </c>
      <c r="B1759" t="s">
        <v>30</v>
      </c>
      <c r="C1759" s="6">
        <v>44386.388877314814</v>
      </c>
      <c r="D1759">
        <v>378</v>
      </c>
      <c r="E1759" s="6">
        <v>44386.614571759259</v>
      </c>
      <c r="F1759">
        <v>405.45</v>
      </c>
      <c r="G1759" s="7">
        <v>7.2599999999999998E-2</v>
      </c>
      <c r="H1759">
        <v>-28227.599999999999</v>
      </c>
      <c r="I1759" s="7">
        <v>-9.3299999999999994E-2</v>
      </c>
      <c r="J1759">
        <v>800</v>
      </c>
      <c r="K1759">
        <v>302400</v>
      </c>
      <c r="L1759">
        <v>18059679.699999999</v>
      </c>
      <c r="M1759">
        <v>66</v>
      </c>
      <c r="N1759">
        <v>-427.69</v>
      </c>
      <c r="O1759" s="7">
        <v>-0.31709999999999999</v>
      </c>
      <c r="P1759" s="7">
        <v>0.2177</v>
      </c>
      <c r="Q1759" t="s">
        <v>31</v>
      </c>
    </row>
    <row r="1760" spans="1:17">
      <c r="A1760" t="s">
        <v>445</v>
      </c>
      <c r="B1760" t="s">
        <v>30</v>
      </c>
      <c r="C1760" s="6">
        <v>44386.614571759259</v>
      </c>
      <c r="D1760">
        <v>249.65</v>
      </c>
      <c r="E1760" s="6">
        <v>44389.552071759259</v>
      </c>
      <c r="F1760">
        <v>208.1</v>
      </c>
      <c r="G1760" s="7">
        <v>-0.16639999999999999</v>
      </c>
      <c r="H1760">
        <v>29578</v>
      </c>
      <c r="I1760" s="7">
        <v>0.14810000000000001</v>
      </c>
      <c r="J1760">
        <v>800</v>
      </c>
      <c r="K1760">
        <v>199720</v>
      </c>
      <c r="L1760">
        <v>18089257.699999999</v>
      </c>
      <c r="M1760">
        <v>60</v>
      </c>
      <c r="N1760">
        <v>492.97</v>
      </c>
      <c r="O1760" s="7">
        <v>-0.25800000000000001</v>
      </c>
      <c r="P1760" s="7">
        <v>0.61370000000000002</v>
      </c>
      <c r="Q1760" t="s">
        <v>31</v>
      </c>
    </row>
    <row r="1761" spans="1:17">
      <c r="A1761" t="s">
        <v>397</v>
      </c>
      <c r="B1761" t="s">
        <v>30</v>
      </c>
      <c r="C1761" s="6">
        <v>44389.552071759259</v>
      </c>
      <c r="D1761">
        <v>260.89999999999998</v>
      </c>
      <c r="E1761" s="6">
        <v>44390.388877314814</v>
      </c>
      <c r="F1761">
        <v>333.85</v>
      </c>
      <c r="G1761" s="7">
        <v>0.27960000000000002</v>
      </c>
      <c r="H1761">
        <v>-63118</v>
      </c>
      <c r="I1761" s="7">
        <v>-0.3024</v>
      </c>
      <c r="J1761">
        <v>800</v>
      </c>
      <c r="K1761">
        <v>208720</v>
      </c>
      <c r="L1761">
        <v>18026139.699999999</v>
      </c>
      <c r="M1761">
        <v>31</v>
      </c>
      <c r="N1761">
        <v>-2036.06</v>
      </c>
      <c r="O1761" s="7">
        <v>-0.27960000000000002</v>
      </c>
      <c r="P1761" s="7">
        <v>0.30590000000000001</v>
      </c>
      <c r="Q1761" t="s">
        <v>31</v>
      </c>
    </row>
    <row r="1762" spans="1:17">
      <c r="A1762" t="s">
        <v>401</v>
      </c>
      <c r="B1762" t="s">
        <v>30</v>
      </c>
      <c r="C1762" s="6">
        <v>44390.388877314814</v>
      </c>
      <c r="D1762">
        <v>199.55</v>
      </c>
      <c r="E1762" s="6">
        <v>44391.399293981478</v>
      </c>
      <c r="F1762">
        <v>132.94999999999999</v>
      </c>
      <c r="G1762" s="7">
        <v>-0.33379999999999999</v>
      </c>
      <c r="H1762">
        <v>50620</v>
      </c>
      <c r="I1762" s="7">
        <v>0.31709999999999999</v>
      </c>
      <c r="J1762">
        <v>800</v>
      </c>
      <c r="K1762">
        <v>159640</v>
      </c>
      <c r="L1762">
        <v>18076759.699999999</v>
      </c>
      <c r="M1762">
        <v>81</v>
      </c>
      <c r="N1762">
        <v>624.94000000000005</v>
      </c>
      <c r="O1762" s="7">
        <v>-0.14729999999999999</v>
      </c>
      <c r="P1762" s="7">
        <v>0.61909999999999998</v>
      </c>
      <c r="Q1762" t="s">
        <v>31</v>
      </c>
    </row>
    <row r="1763" spans="1:17">
      <c r="A1763" t="s">
        <v>400</v>
      </c>
      <c r="B1763" t="s">
        <v>30</v>
      </c>
      <c r="C1763" s="6">
        <v>44391.399293981478</v>
      </c>
      <c r="D1763">
        <v>163.9</v>
      </c>
      <c r="E1763" s="6">
        <v>44391.451377314814</v>
      </c>
      <c r="F1763">
        <v>259.64999999999998</v>
      </c>
      <c r="G1763" s="7">
        <v>0.58420000000000005</v>
      </c>
      <c r="H1763">
        <v>-79988.399999999994</v>
      </c>
      <c r="I1763" s="7">
        <v>-0.61</v>
      </c>
      <c r="J1763">
        <v>800</v>
      </c>
      <c r="K1763">
        <v>131120</v>
      </c>
      <c r="L1763">
        <v>17996771.300000001</v>
      </c>
      <c r="M1763">
        <v>16</v>
      </c>
      <c r="N1763">
        <v>-4999.2700000000004</v>
      </c>
      <c r="O1763" s="7">
        <v>-0.69830000000000003</v>
      </c>
      <c r="P1763" s="7">
        <v>7.4700000000000003E-2</v>
      </c>
      <c r="Q1763" t="s">
        <v>31</v>
      </c>
    </row>
    <row r="1764" spans="1:17">
      <c r="A1764" t="s">
        <v>447</v>
      </c>
      <c r="B1764" t="s">
        <v>30</v>
      </c>
      <c r="C1764" s="6">
        <v>44391.451377314814</v>
      </c>
      <c r="D1764">
        <v>186.55</v>
      </c>
      <c r="E1764" s="6">
        <v>44391.64234953704</v>
      </c>
      <c r="F1764">
        <v>179.35</v>
      </c>
      <c r="G1764" s="7">
        <v>-3.8600000000000002E-2</v>
      </c>
      <c r="H1764">
        <v>2832.8</v>
      </c>
      <c r="I1764" s="7">
        <v>1.9E-2</v>
      </c>
      <c r="J1764">
        <v>800</v>
      </c>
      <c r="K1764">
        <v>149240</v>
      </c>
      <c r="L1764">
        <v>17999604.100000001</v>
      </c>
      <c r="M1764">
        <v>56</v>
      </c>
      <c r="N1764">
        <v>50.59</v>
      </c>
      <c r="O1764" s="7">
        <v>-7.3700000000000002E-2</v>
      </c>
      <c r="P1764" s="7">
        <v>0.36720000000000003</v>
      </c>
      <c r="Q1764" t="s">
        <v>31</v>
      </c>
    </row>
    <row r="1765" spans="1:17">
      <c r="A1765" t="s">
        <v>384</v>
      </c>
      <c r="B1765" t="s">
        <v>30</v>
      </c>
      <c r="C1765" s="6">
        <v>44391.64234953704</v>
      </c>
      <c r="D1765">
        <v>152.80000000000001</v>
      </c>
      <c r="E1765" s="6">
        <v>44392.409710648149</v>
      </c>
      <c r="F1765">
        <v>211.95</v>
      </c>
      <c r="G1765" s="7">
        <v>0.3871</v>
      </c>
      <c r="H1765">
        <v>-50238</v>
      </c>
      <c r="I1765" s="7">
        <v>-0.41099999999999998</v>
      </c>
      <c r="J1765">
        <v>800</v>
      </c>
      <c r="K1765">
        <v>122240</v>
      </c>
      <c r="L1765">
        <v>17949366.100000001</v>
      </c>
      <c r="M1765">
        <v>11</v>
      </c>
      <c r="N1765">
        <v>-4567.09</v>
      </c>
      <c r="O1765" s="7">
        <v>-0.44629999999999997</v>
      </c>
      <c r="P1765" s="7">
        <v>8.3799999999999999E-2</v>
      </c>
      <c r="Q1765" t="s">
        <v>31</v>
      </c>
    </row>
    <row r="1766" spans="1:17">
      <c r="A1766" t="s">
        <v>786</v>
      </c>
      <c r="B1766" t="s">
        <v>30</v>
      </c>
      <c r="C1766" s="6">
        <v>44392.409710648149</v>
      </c>
      <c r="D1766">
        <v>330.65</v>
      </c>
      <c r="E1766" s="6">
        <v>44393.388877314814</v>
      </c>
      <c r="F1766">
        <v>275.60000000000002</v>
      </c>
      <c r="G1766" s="7">
        <v>-0.16650000000000001</v>
      </c>
      <c r="H1766">
        <v>39190</v>
      </c>
      <c r="I1766" s="7">
        <v>0.1482</v>
      </c>
      <c r="J1766">
        <v>800</v>
      </c>
      <c r="K1766">
        <v>264520</v>
      </c>
      <c r="L1766">
        <v>17988556.100000001</v>
      </c>
      <c r="M1766">
        <v>72</v>
      </c>
      <c r="N1766">
        <v>544.30999999999995</v>
      </c>
      <c r="O1766" s="7">
        <v>-5.2499999999999998E-2</v>
      </c>
      <c r="P1766" s="7">
        <v>0.2621</v>
      </c>
      <c r="Q1766" t="s">
        <v>31</v>
      </c>
    </row>
    <row r="1767" spans="1:17">
      <c r="A1767" t="s">
        <v>405</v>
      </c>
      <c r="B1767" t="s">
        <v>30</v>
      </c>
      <c r="C1767" s="6">
        <v>44393.388877314814</v>
      </c>
      <c r="D1767">
        <v>352</v>
      </c>
      <c r="E1767" s="6">
        <v>44393.621516203704</v>
      </c>
      <c r="F1767">
        <v>266.85000000000002</v>
      </c>
      <c r="G1767" s="7">
        <v>-0.2419</v>
      </c>
      <c r="H1767">
        <v>63169.2</v>
      </c>
      <c r="I1767" s="7">
        <v>0.2243</v>
      </c>
      <c r="J1767">
        <v>800</v>
      </c>
      <c r="K1767">
        <v>281600</v>
      </c>
      <c r="L1767">
        <v>18051725.300000001</v>
      </c>
      <c r="M1767">
        <v>68</v>
      </c>
      <c r="N1767">
        <v>928.96</v>
      </c>
      <c r="O1767" s="7">
        <v>-0.2656</v>
      </c>
      <c r="P1767" s="7">
        <v>0.37190000000000001</v>
      </c>
      <c r="Q1767" t="s">
        <v>31</v>
      </c>
    </row>
    <row r="1768" spans="1:17">
      <c r="A1768" t="s">
        <v>404</v>
      </c>
      <c r="B1768" t="s">
        <v>30</v>
      </c>
      <c r="C1768" s="6">
        <v>44393.621516203704</v>
      </c>
      <c r="D1768">
        <v>257.3</v>
      </c>
      <c r="E1768" s="6">
        <v>44396.388877314814</v>
      </c>
      <c r="F1768">
        <v>596.4</v>
      </c>
      <c r="G1768" s="7">
        <v>1.3179000000000001</v>
      </c>
      <c r="H1768">
        <v>-278109.59999999998</v>
      </c>
      <c r="I1768" s="7">
        <v>-1.3511</v>
      </c>
      <c r="J1768">
        <v>800</v>
      </c>
      <c r="K1768">
        <v>205839.98</v>
      </c>
      <c r="L1768">
        <v>17773615.699999999</v>
      </c>
      <c r="M1768">
        <v>11</v>
      </c>
      <c r="N1768">
        <v>-25282.69</v>
      </c>
      <c r="O1768" s="7">
        <v>-1.4484999999999999</v>
      </c>
      <c r="P1768" s="7">
        <v>6.1400000000000003E-2</v>
      </c>
      <c r="Q1768" t="s">
        <v>31</v>
      </c>
    </row>
    <row r="1769" spans="1:17">
      <c r="A1769" t="s">
        <v>397</v>
      </c>
      <c r="B1769" t="s">
        <v>30</v>
      </c>
      <c r="C1769" s="6">
        <v>44396.388877314814</v>
      </c>
      <c r="D1769">
        <v>291.64999999999998</v>
      </c>
      <c r="E1769" s="6">
        <v>44399.388877314814</v>
      </c>
      <c r="F1769">
        <v>23.4</v>
      </c>
      <c r="G1769" s="7">
        <v>-0.91979999999999995</v>
      </c>
      <c r="H1769">
        <v>212079.6</v>
      </c>
      <c r="I1769" s="7">
        <v>0.90900000000000003</v>
      </c>
      <c r="J1769">
        <v>800</v>
      </c>
      <c r="K1769">
        <v>233320</v>
      </c>
      <c r="L1769">
        <v>17985695.300000001</v>
      </c>
      <c r="M1769">
        <v>155</v>
      </c>
      <c r="N1769">
        <v>1368.26</v>
      </c>
      <c r="O1769" s="7">
        <v>-0.31850000000000001</v>
      </c>
      <c r="P1769" s="7">
        <v>0.93420000000000003</v>
      </c>
      <c r="Q1769" t="s">
        <v>31</v>
      </c>
    </row>
    <row r="1770" spans="1:17">
      <c r="A1770" t="s">
        <v>767</v>
      </c>
      <c r="B1770" t="s">
        <v>30</v>
      </c>
      <c r="C1770" s="6">
        <v>44399.388877314814</v>
      </c>
      <c r="D1770">
        <v>347.4</v>
      </c>
      <c r="E1770" s="6">
        <v>44399.597210648149</v>
      </c>
      <c r="F1770">
        <v>371.95</v>
      </c>
      <c r="G1770" s="7">
        <v>7.0699999999999999E-2</v>
      </c>
      <c r="H1770">
        <v>-25394.799999999999</v>
      </c>
      <c r="I1770" s="7">
        <v>-9.1399999999999995E-2</v>
      </c>
      <c r="J1770">
        <v>800</v>
      </c>
      <c r="K1770">
        <v>277920</v>
      </c>
      <c r="L1770">
        <v>17960300.5</v>
      </c>
      <c r="M1770">
        <v>61</v>
      </c>
      <c r="N1770">
        <v>-416.31</v>
      </c>
      <c r="O1770" s="7">
        <v>-0.36149999999999999</v>
      </c>
      <c r="P1770" s="7">
        <v>0.31809999999999999</v>
      </c>
      <c r="Q1770" t="s">
        <v>31</v>
      </c>
    </row>
    <row r="1771" spans="1:17">
      <c r="A1771" t="s">
        <v>787</v>
      </c>
      <c r="B1771" t="s">
        <v>30</v>
      </c>
      <c r="C1771" s="6">
        <v>44399.597210648149</v>
      </c>
      <c r="D1771">
        <v>381.4</v>
      </c>
      <c r="E1771" s="6">
        <v>44400.388877314814</v>
      </c>
      <c r="F1771">
        <v>392.55</v>
      </c>
      <c r="G1771" s="7">
        <v>2.92E-2</v>
      </c>
      <c r="H1771">
        <v>-15111.6</v>
      </c>
      <c r="I1771" s="7">
        <v>-4.9500000000000002E-2</v>
      </c>
      <c r="J1771">
        <v>800</v>
      </c>
      <c r="K1771">
        <v>305120</v>
      </c>
      <c r="L1771">
        <v>17945188.899999999</v>
      </c>
      <c r="M1771">
        <v>18</v>
      </c>
      <c r="N1771">
        <v>-839.53</v>
      </c>
      <c r="O1771" s="7">
        <v>-0.1047</v>
      </c>
      <c r="P1771" s="7">
        <v>0.1951</v>
      </c>
      <c r="Q1771" t="s">
        <v>31</v>
      </c>
    </row>
    <row r="1772" spans="1:17">
      <c r="A1772" t="s">
        <v>446</v>
      </c>
      <c r="B1772" t="s">
        <v>30</v>
      </c>
      <c r="C1772" s="6">
        <v>44400.388877314814</v>
      </c>
      <c r="D1772">
        <v>335.85</v>
      </c>
      <c r="E1772" s="6">
        <v>44400.427071759259</v>
      </c>
      <c r="F1772">
        <v>370</v>
      </c>
      <c r="G1772" s="7">
        <v>0.1017</v>
      </c>
      <c r="H1772">
        <v>-32966.800000000003</v>
      </c>
      <c r="I1772" s="7">
        <v>-0.1227</v>
      </c>
      <c r="J1772">
        <v>800</v>
      </c>
      <c r="K1772">
        <v>268680</v>
      </c>
      <c r="L1772">
        <v>17912222.100000001</v>
      </c>
      <c r="M1772">
        <v>12</v>
      </c>
      <c r="N1772">
        <v>-2747.23</v>
      </c>
      <c r="O1772" s="7">
        <v>-0.1017</v>
      </c>
      <c r="P1772" s="7">
        <v>0.4879</v>
      </c>
      <c r="Q1772" t="s">
        <v>31</v>
      </c>
    </row>
    <row r="1773" spans="1:17">
      <c r="A1773" t="s">
        <v>439</v>
      </c>
      <c r="B1773" t="s">
        <v>30</v>
      </c>
      <c r="C1773" s="6">
        <v>44400.427071759259</v>
      </c>
      <c r="D1773">
        <v>291.3</v>
      </c>
      <c r="E1773" s="6">
        <v>44403.39234953704</v>
      </c>
      <c r="F1773">
        <v>288.85000000000002</v>
      </c>
      <c r="G1773" s="7">
        <v>-8.3999999999999995E-3</v>
      </c>
      <c r="H1773">
        <v>-2681.2</v>
      </c>
      <c r="I1773" s="7">
        <v>-1.15E-2</v>
      </c>
      <c r="J1773">
        <v>800</v>
      </c>
      <c r="K1773">
        <v>233039.98</v>
      </c>
      <c r="L1773">
        <v>17909540.899999999</v>
      </c>
      <c r="M1773">
        <v>68</v>
      </c>
      <c r="N1773">
        <v>-39.43</v>
      </c>
      <c r="O1773" s="7">
        <v>-0.48820000000000002</v>
      </c>
      <c r="P1773" s="7">
        <v>0.33750000000000002</v>
      </c>
      <c r="Q1773" t="s">
        <v>31</v>
      </c>
    </row>
    <row r="1774" spans="1:17">
      <c r="A1774" t="s">
        <v>408</v>
      </c>
      <c r="B1774" t="s">
        <v>30</v>
      </c>
      <c r="C1774" s="6">
        <v>44403.39234953704</v>
      </c>
      <c r="D1774">
        <v>268.60000000000002</v>
      </c>
      <c r="E1774" s="6">
        <v>44403.440960648149</v>
      </c>
      <c r="F1774">
        <v>373</v>
      </c>
      <c r="G1774" s="7">
        <v>0.38869999999999999</v>
      </c>
      <c r="H1774">
        <v>-88652.800000000003</v>
      </c>
      <c r="I1774" s="7">
        <v>-0.41260000000000002</v>
      </c>
      <c r="J1774">
        <v>800</v>
      </c>
      <c r="K1774">
        <v>214880</v>
      </c>
      <c r="L1774">
        <v>17820888.100000001</v>
      </c>
      <c r="M1774">
        <v>15</v>
      </c>
      <c r="N1774">
        <v>-5910.19</v>
      </c>
      <c r="O1774" s="7">
        <v>-0.38869999999999999</v>
      </c>
      <c r="P1774" s="7">
        <v>0.19939999999999999</v>
      </c>
      <c r="Q1774" t="s">
        <v>31</v>
      </c>
    </row>
    <row r="1775" spans="1:17">
      <c r="A1775" t="s">
        <v>445</v>
      </c>
      <c r="B1775" t="s">
        <v>30</v>
      </c>
      <c r="C1775" s="6">
        <v>44403.440960648149</v>
      </c>
      <c r="D1775">
        <v>273.14999999999998</v>
      </c>
      <c r="E1775" s="6">
        <v>44403.631932870368</v>
      </c>
      <c r="F1775">
        <v>327.75</v>
      </c>
      <c r="G1775" s="7">
        <v>0.19989999999999999</v>
      </c>
      <c r="H1775">
        <v>-48487.199999999997</v>
      </c>
      <c r="I1775" s="7">
        <v>-0.22189999999999999</v>
      </c>
      <c r="J1775">
        <v>800</v>
      </c>
      <c r="K1775">
        <v>218520</v>
      </c>
      <c r="L1775">
        <v>17772400.899999999</v>
      </c>
      <c r="M1775">
        <v>56</v>
      </c>
      <c r="N1775">
        <v>-865.84</v>
      </c>
      <c r="O1775" s="7">
        <v>-0.33</v>
      </c>
      <c r="P1775" s="7">
        <v>0.12470000000000001</v>
      </c>
      <c r="Q1775" t="s">
        <v>31</v>
      </c>
    </row>
    <row r="1776" spans="1:17">
      <c r="A1776" t="s">
        <v>440</v>
      </c>
      <c r="B1776" t="s">
        <v>30</v>
      </c>
      <c r="C1776" s="6">
        <v>44403.631932870368</v>
      </c>
      <c r="D1776">
        <v>238.55</v>
      </c>
      <c r="E1776" s="6">
        <v>44404.388877314814</v>
      </c>
      <c r="F1776">
        <v>322.14999999999998</v>
      </c>
      <c r="G1776" s="7">
        <v>0.35049999999999998</v>
      </c>
      <c r="H1776">
        <v>-71365.600000000006</v>
      </c>
      <c r="I1776" s="7">
        <v>-0.374</v>
      </c>
      <c r="J1776">
        <v>800</v>
      </c>
      <c r="K1776">
        <v>190840</v>
      </c>
      <c r="L1776">
        <v>17701035.300000001</v>
      </c>
      <c r="M1776">
        <v>8</v>
      </c>
      <c r="N1776">
        <v>-8920.7000000000007</v>
      </c>
      <c r="O1776" s="7">
        <v>-0.35049999999999998</v>
      </c>
      <c r="P1776" s="7">
        <v>4.4900000000000002E-2</v>
      </c>
      <c r="Q1776" t="s">
        <v>31</v>
      </c>
    </row>
    <row r="1777" spans="1:17">
      <c r="A1777" t="s">
        <v>445</v>
      </c>
      <c r="B1777" t="s">
        <v>30</v>
      </c>
      <c r="C1777" s="6">
        <v>44404.388877314814</v>
      </c>
      <c r="D1777">
        <v>221.3</v>
      </c>
      <c r="E1777" s="6">
        <v>44404.51734953704</v>
      </c>
      <c r="F1777">
        <v>279.7</v>
      </c>
      <c r="G1777" s="7">
        <v>0.26390000000000002</v>
      </c>
      <c r="H1777">
        <v>-50728</v>
      </c>
      <c r="I1777" s="7">
        <v>-0.28649999999999998</v>
      </c>
      <c r="J1777">
        <v>800</v>
      </c>
      <c r="K1777">
        <v>177040</v>
      </c>
      <c r="L1777">
        <v>17650307.300000001</v>
      </c>
      <c r="M1777">
        <v>38</v>
      </c>
      <c r="N1777">
        <v>-1334.95</v>
      </c>
      <c r="O1777" s="7">
        <v>-0.57050000000000001</v>
      </c>
      <c r="P1777" s="7">
        <v>0.1762</v>
      </c>
      <c r="Q1777" t="s">
        <v>31</v>
      </c>
    </row>
    <row r="1778" spans="1:17">
      <c r="A1778" t="s">
        <v>440</v>
      </c>
      <c r="B1778" t="s">
        <v>30</v>
      </c>
      <c r="C1778" s="6">
        <v>44404.51734953704</v>
      </c>
      <c r="D1778">
        <v>213.5</v>
      </c>
      <c r="E1778" s="6">
        <v>44405.576377314814</v>
      </c>
      <c r="F1778">
        <v>42.9</v>
      </c>
      <c r="G1778" s="7">
        <v>-0.79910000000000003</v>
      </c>
      <c r="H1778">
        <v>134428.79999999999</v>
      </c>
      <c r="I1778" s="7">
        <v>0.78710000000000002</v>
      </c>
      <c r="J1778">
        <v>800</v>
      </c>
      <c r="K1778">
        <v>170800</v>
      </c>
      <c r="L1778">
        <v>17784736.100000001</v>
      </c>
      <c r="M1778">
        <v>95</v>
      </c>
      <c r="N1778">
        <v>1415.04</v>
      </c>
      <c r="O1778" s="7">
        <v>-0.16320000000000001</v>
      </c>
      <c r="P1778" s="7">
        <v>0.87990000000000002</v>
      </c>
      <c r="Q1778" t="s">
        <v>31</v>
      </c>
    </row>
    <row r="1779" spans="1:17">
      <c r="A1779" t="s">
        <v>434</v>
      </c>
      <c r="B1779" t="s">
        <v>30</v>
      </c>
      <c r="C1779" s="6">
        <v>44405.576377314814</v>
      </c>
      <c r="D1779">
        <v>184.45</v>
      </c>
      <c r="E1779" s="6">
        <v>44406.645821759259</v>
      </c>
      <c r="F1779">
        <v>0.05</v>
      </c>
      <c r="G1779" s="7">
        <v>-0.99970000000000003</v>
      </c>
      <c r="H1779">
        <v>146044</v>
      </c>
      <c r="I1779" s="7">
        <v>0.98970000000000002</v>
      </c>
      <c r="J1779">
        <v>800</v>
      </c>
      <c r="K1779">
        <v>147560</v>
      </c>
      <c r="L1779">
        <v>17930780.100000001</v>
      </c>
      <c r="M1779">
        <v>98</v>
      </c>
      <c r="N1779">
        <v>1490.24</v>
      </c>
      <c r="O1779" s="7">
        <v>-0.76119999999999999</v>
      </c>
      <c r="P1779" s="7">
        <v>0.99970000000000003</v>
      </c>
      <c r="Q1779" t="s">
        <v>31</v>
      </c>
    </row>
    <row r="1780" spans="1:17">
      <c r="A1780" t="s">
        <v>409</v>
      </c>
      <c r="B1780" t="s">
        <v>30</v>
      </c>
      <c r="C1780" s="6">
        <v>44407.388877314814</v>
      </c>
      <c r="D1780">
        <v>341.8</v>
      </c>
      <c r="E1780" s="6">
        <v>44407.531238425923</v>
      </c>
      <c r="F1780">
        <v>268</v>
      </c>
      <c r="G1780" s="7">
        <v>-0.21590000000000001</v>
      </c>
      <c r="H1780">
        <v>54161.599999999999</v>
      </c>
      <c r="I1780" s="7">
        <v>0.1981</v>
      </c>
      <c r="J1780">
        <v>800</v>
      </c>
      <c r="K1780">
        <v>273440</v>
      </c>
      <c r="L1780">
        <v>17984941.699999999</v>
      </c>
      <c r="M1780">
        <v>42</v>
      </c>
      <c r="N1780">
        <v>1289.56</v>
      </c>
      <c r="O1780" s="7">
        <v>-8.2500000000000004E-2</v>
      </c>
      <c r="P1780" s="7">
        <v>0.32650000000000001</v>
      </c>
      <c r="Q1780" t="s">
        <v>31</v>
      </c>
    </row>
    <row r="1781" spans="1:17">
      <c r="A1781" t="s">
        <v>434</v>
      </c>
      <c r="B1781" t="s">
        <v>30</v>
      </c>
      <c r="C1781" s="6">
        <v>44407.531238425923</v>
      </c>
      <c r="D1781">
        <v>301.2</v>
      </c>
      <c r="E1781" s="6">
        <v>44410.604155092595</v>
      </c>
      <c r="F1781">
        <v>158</v>
      </c>
      <c r="G1781" s="7">
        <v>-0.47539999999999999</v>
      </c>
      <c r="H1781">
        <v>110886.39999999999</v>
      </c>
      <c r="I1781" s="7">
        <v>0.4602</v>
      </c>
      <c r="J1781">
        <v>800</v>
      </c>
      <c r="K1781">
        <v>240960.02</v>
      </c>
      <c r="L1781">
        <v>18095828.100000001</v>
      </c>
      <c r="M1781">
        <v>99</v>
      </c>
      <c r="N1781">
        <v>1120.06</v>
      </c>
      <c r="O1781" s="7">
        <v>-0.1008</v>
      </c>
      <c r="P1781" s="7">
        <v>0.57499999999999996</v>
      </c>
      <c r="Q1781" t="s">
        <v>31</v>
      </c>
    </row>
    <row r="1782" spans="1:17">
      <c r="A1782" t="s">
        <v>409</v>
      </c>
      <c r="B1782" t="s">
        <v>30</v>
      </c>
      <c r="C1782" s="6">
        <v>44410.604155092595</v>
      </c>
      <c r="D1782">
        <v>282.95</v>
      </c>
      <c r="E1782" s="6">
        <v>44411.420127314814</v>
      </c>
      <c r="F1782">
        <v>273</v>
      </c>
      <c r="G1782" s="7">
        <v>-3.5200000000000002E-2</v>
      </c>
      <c r="H1782">
        <v>3512.4</v>
      </c>
      <c r="I1782" s="7">
        <v>1.55E-2</v>
      </c>
      <c r="J1782">
        <v>800</v>
      </c>
      <c r="K1782">
        <v>226360.02</v>
      </c>
      <c r="L1782">
        <v>18099340.5</v>
      </c>
      <c r="M1782">
        <v>25</v>
      </c>
      <c r="N1782">
        <v>140.5</v>
      </c>
      <c r="O1782" s="7">
        <v>-2.7699999999999999E-2</v>
      </c>
      <c r="P1782" s="7">
        <v>0.21740000000000001</v>
      </c>
      <c r="Q1782" t="s">
        <v>31</v>
      </c>
    </row>
    <row r="1783" spans="1:17">
      <c r="A1783" t="s">
        <v>382</v>
      </c>
      <c r="B1783" t="s">
        <v>30</v>
      </c>
      <c r="C1783" s="6">
        <v>44411.420127314814</v>
      </c>
      <c r="D1783">
        <v>200.7</v>
      </c>
      <c r="E1783" s="6">
        <v>44413.437488425923</v>
      </c>
      <c r="F1783">
        <v>6.2</v>
      </c>
      <c r="G1783" s="7">
        <v>-0.96909999999999996</v>
      </c>
      <c r="H1783">
        <v>153944.79999999999</v>
      </c>
      <c r="I1783" s="7">
        <v>0.95879999999999999</v>
      </c>
      <c r="J1783">
        <v>800</v>
      </c>
      <c r="K1783">
        <v>160560</v>
      </c>
      <c r="L1783">
        <v>18253285.300000001</v>
      </c>
      <c r="M1783">
        <v>160</v>
      </c>
      <c r="N1783">
        <v>962.15</v>
      </c>
      <c r="O1783" s="7">
        <v>-7.8700000000000006E-2</v>
      </c>
      <c r="P1783" s="7">
        <v>0.97509999999999997</v>
      </c>
      <c r="Q1783" t="s">
        <v>31</v>
      </c>
    </row>
    <row r="1784" spans="1:17">
      <c r="A1784" t="s">
        <v>768</v>
      </c>
      <c r="B1784" t="s">
        <v>30</v>
      </c>
      <c r="C1784" s="6">
        <v>44413.437488425923</v>
      </c>
      <c r="D1784">
        <v>420.2</v>
      </c>
      <c r="E1784" s="6">
        <v>44413.541655092595</v>
      </c>
      <c r="F1784">
        <v>540.79999999999995</v>
      </c>
      <c r="G1784" s="7">
        <v>0.28699999999999998</v>
      </c>
      <c r="H1784">
        <v>-104168</v>
      </c>
      <c r="I1784" s="7">
        <v>-0.30990000000000001</v>
      </c>
      <c r="J1784">
        <v>800</v>
      </c>
      <c r="K1784">
        <v>336160</v>
      </c>
      <c r="L1784">
        <v>18149117.300000001</v>
      </c>
      <c r="M1784">
        <v>31</v>
      </c>
      <c r="N1784">
        <v>-3360.26</v>
      </c>
      <c r="O1784" s="7">
        <v>-0.35820000000000002</v>
      </c>
      <c r="P1784" s="7">
        <v>9.0899999999999995E-2</v>
      </c>
      <c r="Q1784" t="s">
        <v>31</v>
      </c>
    </row>
    <row r="1785" spans="1:17">
      <c r="A1785" t="s">
        <v>788</v>
      </c>
      <c r="B1785" t="s">
        <v>30</v>
      </c>
      <c r="C1785" s="6">
        <v>44413.541655092595</v>
      </c>
      <c r="D1785">
        <v>390.05</v>
      </c>
      <c r="E1785" s="6">
        <v>44413.635405092595</v>
      </c>
      <c r="F1785">
        <v>434.45</v>
      </c>
      <c r="G1785" s="7">
        <v>0.1138</v>
      </c>
      <c r="H1785">
        <v>-42116</v>
      </c>
      <c r="I1785" s="7">
        <v>-0.13500000000000001</v>
      </c>
      <c r="J1785">
        <v>800</v>
      </c>
      <c r="K1785">
        <v>312040</v>
      </c>
      <c r="L1785">
        <v>18107001.300000001</v>
      </c>
      <c r="M1785">
        <v>28</v>
      </c>
      <c r="N1785">
        <v>-1504.14</v>
      </c>
      <c r="O1785" s="7">
        <v>-0.1152</v>
      </c>
      <c r="P1785" s="7">
        <v>0.15290000000000001</v>
      </c>
      <c r="Q1785" t="s">
        <v>31</v>
      </c>
    </row>
    <row r="1786" spans="1:17">
      <c r="A1786" t="s">
        <v>771</v>
      </c>
      <c r="B1786" t="s">
        <v>30</v>
      </c>
      <c r="C1786" s="6">
        <v>44413.635405092595</v>
      </c>
      <c r="D1786">
        <v>406.8</v>
      </c>
      <c r="E1786" s="6">
        <v>44414.388877314814</v>
      </c>
      <c r="F1786">
        <v>491.7</v>
      </c>
      <c r="G1786" s="7">
        <v>0.2087</v>
      </c>
      <c r="H1786">
        <v>-75108</v>
      </c>
      <c r="I1786" s="7">
        <v>-0.23080000000000001</v>
      </c>
      <c r="J1786">
        <v>800</v>
      </c>
      <c r="K1786">
        <v>325440</v>
      </c>
      <c r="L1786">
        <v>18031893.300000001</v>
      </c>
      <c r="M1786">
        <v>7</v>
      </c>
      <c r="N1786">
        <v>-10729.71</v>
      </c>
      <c r="O1786" s="7">
        <v>-0.2087</v>
      </c>
      <c r="P1786" s="7">
        <v>7.4200000000000002E-2</v>
      </c>
      <c r="Q1786" t="s">
        <v>31</v>
      </c>
    </row>
    <row r="1787" spans="1:17">
      <c r="A1787" t="s">
        <v>388</v>
      </c>
      <c r="B1787" t="s">
        <v>30</v>
      </c>
      <c r="C1787" s="6">
        <v>44414.388877314814</v>
      </c>
      <c r="D1787">
        <v>380.7</v>
      </c>
      <c r="E1787" s="6">
        <v>44414.420127314814</v>
      </c>
      <c r="F1787">
        <v>403.8</v>
      </c>
      <c r="G1787" s="7">
        <v>6.0699999999999997E-2</v>
      </c>
      <c r="H1787">
        <v>-24756</v>
      </c>
      <c r="I1787" s="7">
        <v>-8.1299999999999997E-2</v>
      </c>
      <c r="J1787">
        <v>800</v>
      </c>
      <c r="K1787">
        <v>304560</v>
      </c>
      <c r="L1787">
        <v>18007137.300000001</v>
      </c>
      <c r="M1787">
        <v>10</v>
      </c>
      <c r="N1787">
        <v>-2475.6</v>
      </c>
      <c r="O1787" s="7">
        <v>-9.01E-2</v>
      </c>
      <c r="P1787" s="7">
        <v>0.28820000000000001</v>
      </c>
      <c r="Q1787" t="s">
        <v>31</v>
      </c>
    </row>
    <row r="1788" spans="1:17">
      <c r="A1788" t="s">
        <v>387</v>
      </c>
      <c r="B1788" t="s">
        <v>30</v>
      </c>
      <c r="C1788" s="6">
        <v>44414.420127314814</v>
      </c>
      <c r="D1788">
        <v>353.3</v>
      </c>
      <c r="E1788" s="6">
        <v>44414.45484953704</v>
      </c>
      <c r="F1788">
        <v>517.45000000000005</v>
      </c>
      <c r="G1788" s="7">
        <v>0.46460000000000001</v>
      </c>
      <c r="H1788">
        <v>-138286</v>
      </c>
      <c r="I1788" s="7">
        <v>-0.48930000000000001</v>
      </c>
      <c r="J1788">
        <v>800</v>
      </c>
      <c r="K1788">
        <v>282640</v>
      </c>
      <c r="L1788">
        <v>17868851.300000001</v>
      </c>
      <c r="M1788">
        <v>11</v>
      </c>
      <c r="N1788">
        <v>-12571.45</v>
      </c>
      <c r="O1788" s="7">
        <v>-0.46460000000000001</v>
      </c>
      <c r="P1788" s="7">
        <v>2.86E-2</v>
      </c>
      <c r="Q1788" t="s">
        <v>31</v>
      </c>
    </row>
    <row r="1789" spans="1:17">
      <c r="A1789" t="s">
        <v>405</v>
      </c>
      <c r="B1789" t="s">
        <v>30</v>
      </c>
      <c r="C1789" s="6">
        <v>44414.45484953704</v>
      </c>
      <c r="D1789">
        <v>330.7</v>
      </c>
      <c r="E1789" s="6">
        <v>44414.64234953704</v>
      </c>
      <c r="F1789">
        <v>371.45</v>
      </c>
      <c r="G1789" s="7">
        <v>0.1232</v>
      </c>
      <c r="H1789">
        <v>-38217.199999999997</v>
      </c>
      <c r="I1789" s="7">
        <v>-0.14449999999999999</v>
      </c>
      <c r="J1789">
        <v>800</v>
      </c>
      <c r="K1789">
        <v>264560</v>
      </c>
      <c r="L1789">
        <v>17830634.100000001</v>
      </c>
      <c r="M1789">
        <v>55</v>
      </c>
      <c r="N1789">
        <v>-694.86</v>
      </c>
      <c r="O1789" s="7">
        <v>-0.25990000000000002</v>
      </c>
      <c r="P1789" s="7">
        <v>0.13819999999999999</v>
      </c>
      <c r="Q1789" t="s">
        <v>31</v>
      </c>
    </row>
    <row r="1790" spans="1:17">
      <c r="A1790" t="s">
        <v>389</v>
      </c>
      <c r="B1790" t="s">
        <v>30</v>
      </c>
      <c r="C1790" s="6">
        <v>44414.64234953704</v>
      </c>
      <c r="D1790">
        <v>307.75</v>
      </c>
      <c r="E1790" s="6">
        <v>44417.552071759259</v>
      </c>
      <c r="F1790">
        <v>229.7</v>
      </c>
      <c r="G1790" s="7">
        <v>-0.25359999999999999</v>
      </c>
      <c r="H1790">
        <v>58140.4</v>
      </c>
      <c r="I1790" s="7">
        <v>0.23619999999999999</v>
      </c>
      <c r="J1790">
        <v>800</v>
      </c>
      <c r="K1790">
        <v>246200</v>
      </c>
      <c r="L1790">
        <v>17888774.5</v>
      </c>
      <c r="M1790">
        <v>52</v>
      </c>
      <c r="N1790">
        <v>1118.08</v>
      </c>
      <c r="O1790" s="7">
        <v>-0.25719999999999998</v>
      </c>
      <c r="P1790" s="7">
        <v>0.4889</v>
      </c>
      <c r="Q1790" t="s">
        <v>31</v>
      </c>
    </row>
    <row r="1791" spans="1:17">
      <c r="A1791" t="s">
        <v>386</v>
      </c>
      <c r="B1791" t="s">
        <v>30</v>
      </c>
      <c r="C1791" s="6">
        <v>44417.552071759259</v>
      </c>
      <c r="D1791">
        <v>297.35000000000002</v>
      </c>
      <c r="E1791" s="6">
        <v>44417.635405092595</v>
      </c>
      <c r="F1791">
        <v>333.95</v>
      </c>
      <c r="G1791" s="7">
        <v>0.1231</v>
      </c>
      <c r="H1791">
        <v>-34330.400000000001</v>
      </c>
      <c r="I1791" s="7">
        <v>-0.14430000000000001</v>
      </c>
      <c r="J1791">
        <v>800</v>
      </c>
      <c r="K1791">
        <v>237880</v>
      </c>
      <c r="L1791">
        <v>17854444.100000001</v>
      </c>
      <c r="M1791">
        <v>25</v>
      </c>
      <c r="N1791">
        <v>-1373.22</v>
      </c>
      <c r="O1791" s="7">
        <v>-0.1767</v>
      </c>
      <c r="P1791" s="7">
        <v>0.29980000000000001</v>
      </c>
      <c r="Q1791" t="s">
        <v>31</v>
      </c>
    </row>
    <row r="1792" spans="1:17">
      <c r="A1792" t="s">
        <v>383</v>
      </c>
      <c r="B1792" t="s">
        <v>30</v>
      </c>
      <c r="C1792" s="6">
        <v>44417.635405092595</v>
      </c>
      <c r="D1792">
        <v>242.7</v>
      </c>
      <c r="E1792" s="6">
        <v>44418.583321759259</v>
      </c>
      <c r="F1792">
        <v>169.15</v>
      </c>
      <c r="G1792" s="7">
        <v>-0.30299999999999999</v>
      </c>
      <c r="H1792">
        <v>52073.63</v>
      </c>
      <c r="I1792" s="7">
        <v>0.28610000000000002</v>
      </c>
      <c r="J1792">
        <v>750</v>
      </c>
      <c r="K1792">
        <v>182025</v>
      </c>
      <c r="L1792">
        <v>17906517.73</v>
      </c>
      <c r="M1792">
        <v>63</v>
      </c>
      <c r="N1792">
        <v>826.57</v>
      </c>
      <c r="O1792" s="7">
        <v>-8.7999999999999995E-2</v>
      </c>
      <c r="P1792" s="7">
        <v>0.56779999999999997</v>
      </c>
      <c r="Q1792" t="s">
        <v>31</v>
      </c>
    </row>
    <row r="1793" spans="1:17">
      <c r="A1793" t="s">
        <v>406</v>
      </c>
      <c r="B1793" t="s">
        <v>30</v>
      </c>
      <c r="C1793" s="6">
        <v>44418.583321759259</v>
      </c>
      <c r="D1793">
        <v>234.45</v>
      </c>
      <c r="E1793" s="6">
        <v>44419.388877314814</v>
      </c>
      <c r="F1793">
        <v>237.1</v>
      </c>
      <c r="G1793" s="7">
        <v>1.1299999999999999E-2</v>
      </c>
      <c r="H1793">
        <v>-5524.13</v>
      </c>
      <c r="I1793" s="7">
        <v>-3.1399999999999997E-2</v>
      </c>
      <c r="J1793">
        <v>750</v>
      </c>
      <c r="K1793">
        <v>175837.5</v>
      </c>
      <c r="L1793">
        <v>17900993.600000001</v>
      </c>
      <c r="M1793">
        <v>22</v>
      </c>
      <c r="N1793">
        <v>-251.1</v>
      </c>
      <c r="O1793" s="7">
        <v>-8.5500000000000007E-2</v>
      </c>
      <c r="P1793" s="7">
        <v>0.30330000000000001</v>
      </c>
      <c r="Q1793" t="s">
        <v>31</v>
      </c>
    </row>
    <row r="1794" spans="1:17">
      <c r="A1794" t="s">
        <v>387</v>
      </c>
      <c r="B1794" t="s">
        <v>30</v>
      </c>
      <c r="C1794" s="6">
        <v>44419.388877314814</v>
      </c>
      <c r="D1794">
        <v>196.85</v>
      </c>
      <c r="E1794" s="6">
        <v>44419.413182870368</v>
      </c>
      <c r="F1794">
        <v>310.89999999999998</v>
      </c>
      <c r="G1794" s="7">
        <v>0.57940000000000003</v>
      </c>
      <c r="H1794">
        <v>-89345.62</v>
      </c>
      <c r="I1794" s="7">
        <v>-0.60519999999999996</v>
      </c>
      <c r="J1794">
        <v>750</v>
      </c>
      <c r="K1794">
        <v>147637.5</v>
      </c>
      <c r="L1794">
        <v>17811647.98</v>
      </c>
      <c r="M1794">
        <v>8</v>
      </c>
      <c r="N1794">
        <v>-11168.2</v>
      </c>
      <c r="O1794" s="7">
        <v>-0.63859999999999995</v>
      </c>
      <c r="P1794" s="7">
        <v>0.2014</v>
      </c>
      <c r="Q1794" t="s">
        <v>31</v>
      </c>
    </row>
    <row r="1795" spans="1:17">
      <c r="A1795" t="s">
        <v>386</v>
      </c>
      <c r="B1795" t="s">
        <v>30</v>
      </c>
      <c r="C1795" s="6">
        <v>44419.413182870368</v>
      </c>
      <c r="D1795">
        <v>229.35</v>
      </c>
      <c r="E1795" s="6">
        <v>44419.57984953704</v>
      </c>
      <c r="F1795">
        <v>177.4</v>
      </c>
      <c r="G1795" s="7">
        <v>-0.22650000000000001</v>
      </c>
      <c r="H1795">
        <v>38306</v>
      </c>
      <c r="I1795" s="7">
        <v>0.20880000000000001</v>
      </c>
      <c r="J1795">
        <v>800</v>
      </c>
      <c r="K1795">
        <v>183480</v>
      </c>
      <c r="L1795">
        <v>17849953.98</v>
      </c>
      <c r="M1795">
        <v>49</v>
      </c>
      <c r="N1795">
        <v>781.76</v>
      </c>
      <c r="O1795" s="7">
        <v>-0.19819999999999999</v>
      </c>
      <c r="P1795" s="7">
        <v>0.54220000000000002</v>
      </c>
      <c r="Q1795" t="s">
        <v>31</v>
      </c>
    </row>
    <row r="1796" spans="1:17">
      <c r="A1796" t="s">
        <v>389</v>
      </c>
      <c r="B1796" t="s">
        <v>30</v>
      </c>
      <c r="C1796" s="6">
        <v>44419.57984953704</v>
      </c>
      <c r="D1796">
        <v>155.80000000000001</v>
      </c>
      <c r="E1796" s="6">
        <v>44420.597210648149</v>
      </c>
      <c r="F1796">
        <v>82.85</v>
      </c>
      <c r="G1796" s="7">
        <v>-0.46820000000000001</v>
      </c>
      <c r="H1796">
        <v>56450.8</v>
      </c>
      <c r="I1796" s="7">
        <v>0.45290000000000002</v>
      </c>
      <c r="J1796">
        <v>800</v>
      </c>
      <c r="K1796">
        <v>124640</v>
      </c>
      <c r="L1796">
        <v>17906404.780000001</v>
      </c>
      <c r="M1796">
        <v>83</v>
      </c>
      <c r="N1796">
        <v>680.13</v>
      </c>
      <c r="O1796" s="7">
        <v>-0.59630000000000005</v>
      </c>
      <c r="P1796" s="7">
        <v>0.77500000000000002</v>
      </c>
      <c r="Q1796" t="s">
        <v>31</v>
      </c>
    </row>
    <row r="1797" spans="1:17">
      <c r="A1797" t="s">
        <v>771</v>
      </c>
      <c r="B1797" t="s">
        <v>30</v>
      </c>
      <c r="C1797" s="6">
        <v>44420.597210648149</v>
      </c>
      <c r="D1797">
        <v>365.05</v>
      </c>
      <c r="E1797" s="6">
        <v>44420.631932870368</v>
      </c>
      <c r="F1797">
        <v>399.7</v>
      </c>
      <c r="G1797" s="7">
        <v>9.4899999999999998E-2</v>
      </c>
      <c r="H1797">
        <v>-33838</v>
      </c>
      <c r="I1797" s="7">
        <v>-0.1159</v>
      </c>
      <c r="J1797">
        <v>800</v>
      </c>
      <c r="K1797">
        <v>292040</v>
      </c>
      <c r="L1797">
        <v>17872566.780000001</v>
      </c>
      <c r="M1797">
        <v>11</v>
      </c>
      <c r="N1797">
        <v>-3076.18</v>
      </c>
      <c r="O1797" s="7">
        <v>-0.11700000000000001</v>
      </c>
      <c r="P1797" s="7">
        <v>5.3999999999999999E-2</v>
      </c>
      <c r="Q1797" t="s">
        <v>31</v>
      </c>
    </row>
    <row r="1798" spans="1:17">
      <c r="A1798" t="s">
        <v>789</v>
      </c>
      <c r="B1798" t="s">
        <v>30</v>
      </c>
      <c r="C1798" s="6">
        <v>44420.631932870368</v>
      </c>
      <c r="D1798">
        <v>269.55</v>
      </c>
      <c r="E1798" s="6">
        <v>44421.388877314814</v>
      </c>
      <c r="F1798">
        <v>191.35</v>
      </c>
      <c r="G1798" s="7">
        <v>-0.29010000000000002</v>
      </c>
      <c r="H1798">
        <v>58872.800000000003</v>
      </c>
      <c r="I1798" s="7">
        <v>0.27300000000000002</v>
      </c>
      <c r="J1798">
        <v>800</v>
      </c>
      <c r="K1798">
        <v>215639.98</v>
      </c>
      <c r="L1798">
        <v>17931439.579999998</v>
      </c>
      <c r="M1798">
        <v>8</v>
      </c>
      <c r="N1798">
        <v>7359.1</v>
      </c>
      <c r="O1798" s="7">
        <v>-2.76E-2</v>
      </c>
      <c r="P1798" s="7">
        <v>0.29010000000000002</v>
      </c>
      <c r="Q1798" t="s">
        <v>31</v>
      </c>
    </row>
    <row r="1799" spans="1:17">
      <c r="A1799" t="s">
        <v>387</v>
      </c>
      <c r="B1799" t="s">
        <v>30</v>
      </c>
      <c r="C1799" s="6">
        <v>44421.388877314814</v>
      </c>
      <c r="D1799">
        <v>273.10000000000002</v>
      </c>
      <c r="E1799" s="6">
        <v>44421.569432870368</v>
      </c>
      <c r="F1799">
        <v>345.9</v>
      </c>
      <c r="G1799" s="7">
        <v>0.2666</v>
      </c>
      <c r="H1799">
        <v>-59242.5</v>
      </c>
      <c r="I1799" s="7">
        <v>-0.28920000000000001</v>
      </c>
      <c r="J1799">
        <v>750</v>
      </c>
      <c r="K1799">
        <v>204825</v>
      </c>
      <c r="L1799">
        <v>17872197.079999998</v>
      </c>
      <c r="M1799">
        <v>53</v>
      </c>
      <c r="N1799">
        <v>-1117.78</v>
      </c>
      <c r="O1799" s="7">
        <v>-0.35410000000000003</v>
      </c>
      <c r="P1799" s="7">
        <v>0.13689999999999999</v>
      </c>
      <c r="Q1799" t="s">
        <v>31</v>
      </c>
    </row>
    <row r="1800" spans="1:17">
      <c r="A1800" t="s">
        <v>388</v>
      </c>
      <c r="B1800" t="s">
        <v>30</v>
      </c>
      <c r="C1800" s="6">
        <v>44421.569432870368</v>
      </c>
      <c r="D1800">
        <v>247.9</v>
      </c>
      <c r="E1800" s="6">
        <v>44421.600682870368</v>
      </c>
      <c r="F1800">
        <v>345</v>
      </c>
      <c r="G1800" s="7">
        <v>0.39169999999999999</v>
      </c>
      <c r="H1800">
        <v>-82423.199999999997</v>
      </c>
      <c r="I1800" s="7">
        <v>-0.41560000000000002</v>
      </c>
      <c r="J1800">
        <v>800</v>
      </c>
      <c r="K1800">
        <v>198320</v>
      </c>
      <c r="L1800">
        <v>17789773.879999999</v>
      </c>
      <c r="M1800">
        <v>10</v>
      </c>
      <c r="N1800">
        <v>-8242.32</v>
      </c>
      <c r="O1800" s="7">
        <v>-0.39169999999999999</v>
      </c>
      <c r="P1800" s="7">
        <v>4.5400000000000003E-2</v>
      </c>
      <c r="Q1800" t="s">
        <v>31</v>
      </c>
    </row>
    <row r="1801" spans="1:17">
      <c r="A1801" t="s">
        <v>387</v>
      </c>
      <c r="B1801" t="s">
        <v>30</v>
      </c>
      <c r="C1801" s="6">
        <v>44421.600682870368</v>
      </c>
      <c r="D1801">
        <v>240.35</v>
      </c>
      <c r="E1801" s="6">
        <v>44424.51734953704</v>
      </c>
      <c r="F1801">
        <v>217.05</v>
      </c>
      <c r="G1801" s="7">
        <v>-9.69E-2</v>
      </c>
      <c r="H1801">
        <v>14044.5</v>
      </c>
      <c r="I1801" s="7">
        <v>7.7899999999999997E-2</v>
      </c>
      <c r="J1801">
        <v>750</v>
      </c>
      <c r="K1801">
        <v>180262.5</v>
      </c>
      <c r="L1801">
        <v>17803818.379999999</v>
      </c>
      <c r="M1801">
        <v>54</v>
      </c>
      <c r="N1801">
        <v>260.08</v>
      </c>
      <c r="O1801" s="7">
        <v>-0.20619999999999999</v>
      </c>
      <c r="P1801" s="7">
        <v>0.26629999999999998</v>
      </c>
      <c r="Q1801" t="s">
        <v>31</v>
      </c>
    </row>
    <row r="1802" spans="1:17">
      <c r="A1802" t="s">
        <v>406</v>
      </c>
      <c r="B1802" t="s">
        <v>30</v>
      </c>
      <c r="C1802" s="6">
        <v>44424.51734953704</v>
      </c>
      <c r="D1802">
        <v>228.6</v>
      </c>
      <c r="E1802" s="6">
        <v>44425.628460648149</v>
      </c>
      <c r="F1802">
        <v>54.8</v>
      </c>
      <c r="G1802" s="7">
        <v>-0.76029999999999998</v>
      </c>
      <c r="H1802">
        <v>128224.5</v>
      </c>
      <c r="I1802" s="7">
        <v>0.74790000000000001</v>
      </c>
      <c r="J1802">
        <v>750</v>
      </c>
      <c r="K1802">
        <v>171450</v>
      </c>
      <c r="L1802">
        <v>17932042.879999999</v>
      </c>
      <c r="M1802">
        <v>110</v>
      </c>
      <c r="N1802">
        <v>1165.68</v>
      </c>
      <c r="O1802" s="7">
        <v>-8.5699999999999998E-2</v>
      </c>
      <c r="P1802" s="7">
        <v>0.85</v>
      </c>
      <c r="Q1802" t="s">
        <v>31</v>
      </c>
    </row>
    <row r="1803" spans="1:17">
      <c r="A1803" t="s">
        <v>404</v>
      </c>
      <c r="B1803" t="s">
        <v>30</v>
      </c>
      <c r="C1803" s="6">
        <v>44425.628460648149</v>
      </c>
      <c r="D1803">
        <v>110.7</v>
      </c>
      <c r="E1803" s="6">
        <v>44426.513877314814</v>
      </c>
      <c r="F1803">
        <v>25.2</v>
      </c>
      <c r="G1803" s="7">
        <v>-0.77239999999999998</v>
      </c>
      <c r="H1803">
        <v>67312.800000000003</v>
      </c>
      <c r="I1803" s="7">
        <v>0.7601</v>
      </c>
      <c r="J1803">
        <v>800</v>
      </c>
      <c r="K1803">
        <v>88560</v>
      </c>
      <c r="L1803">
        <v>17999355.68</v>
      </c>
      <c r="M1803">
        <v>45</v>
      </c>
      <c r="N1803">
        <v>1495.84</v>
      </c>
      <c r="O1803" s="7">
        <v>-0.3921</v>
      </c>
      <c r="P1803" s="7">
        <v>0.82569999999999999</v>
      </c>
      <c r="Q1803" t="s">
        <v>31</v>
      </c>
    </row>
    <row r="1804" spans="1:17">
      <c r="A1804" t="s">
        <v>771</v>
      </c>
      <c r="B1804" t="s">
        <v>30</v>
      </c>
      <c r="C1804" s="6">
        <v>44426.527766203704</v>
      </c>
      <c r="D1804">
        <v>390</v>
      </c>
      <c r="E1804" s="6">
        <v>44428.388877314814</v>
      </c>
      <c r="F1804">
        <v>101.8</v>
      </c>
      <c r="G1804" s="7">
        <v>-0.73899999999999999</v>
      </c>
      <c r="H1804">
        <v>226625.6</v>
      </c>
      <c r="I1804" s="7">
        <v>0.72640000000000005</v>
      </c>
      <c r="J1804">
        <v>800</v>
      </c>
      <c r="K1804">
        <v>312000</v>
      </c>
      <c r="L1804">
        <v>18225981.280000001</v>
      </c>
      <c r="M1804">
        <v>38</v>
      </c>
      <c r="N1804">
        <v>5963.83</v>
      </c>
      <c r="O1804" s="7">
        <v>-0.1065</v>
      </c>
      <c r="P1804" s="7">
        <v>0.73899999999999999</v>
      </c>
      <c r="Q1804" t="s">
        <v>31</v>
      </c>
    </row>
    <row r="1805" spans="1:17">
      <c r="A1805" t="s">
        <v>436</v>
      </c>
      <c r="B1805" t="s">
        <v>30</v>
      </c>
      <c r="C1805" s="6">
        <v>44428.388877314814</v>
      </c>
      <c r="D1805">
        <v>353.25</v>
      </c>
      <c r="E1805" s="6">
        <v>44431.388877314814</v>
      </c>
      <c r="F1805">
        <v>397.35</v>
      </c>
      <c r="G1805" s="7">
        <v>0.12479999999999999</v>
      </c>
      <c r="H1805">
        <v>-41284.800000000003</v>
      </c>
      <c r="I1805" s="7">
        <v>-0.14610000000000001</v>
      </c>
      <c r="J1805">
        <v>800</v>
      </c>
      <c r="K1805">
        <v>282600</v>
      </c>
      <c r="L1805">
        <v>18184696.48</v>
      </c>
      <c r="M1805">
        <v>78</v>
      </c>
      <c r="N1805">
        <v>-529.29</v>
      </c>
      <c r="O1805" s="7">
        <v>-0.40400000000000003</v>
      </c>
      <c r="P1805" s="7">
        <v>0.32340000000000002</v>
      </c>
      <c r="Q1805" t="s">
        <v>31</v>
      </c>
    </row>
    <row r="1806" spans="1:17">
      <c r="A1806" t="s">
        <v>398</v>
      </c>
      <c r="B1806" t="s">
        <v>30</v>
      </c>
      <c r="C1806" s="6">
        <v>44431.388877314814</v>
      </c>
      <c r="D1806">
        <v>244.6</v>
      </c>
      <c r="E1806" s="6">
        <v>44431.440960648149</v>
      </c>
      <c r="F1806">
        <v>477</v>
      </c>
      <c r="G1806" s="7">
        <v>0.95009999999999994</v>
      </c>
      <c r="H1806">
        <v>-191692.79999999999</v>
      </c>
      <c r="I1806" s="7">
        <v>-0.97960000000000003</v>
      </c>
      <c r="J1806">
        <v>800</v>
      </c>
      <c r="K1806">
        <v>195680</v>
      </c>
      <c r="L1806">
        <v>17993003.68</v>
      </c>
      <c r="M1806">
        <v>16</v>
      </c>
      <c r="N1806">
        <v>-11980.8</v>
      </c>
      <c r="O1806" s="7">
        <v>-0.95009999999999994</v>
      </c>
      <c r="P1806" s="7">
        <v>9.6500000000000002E-2</v>
      </c>
      <c r="Q1806" t="s">
        <v>31</v>
      </c>
    </row>
    <row r="1807" spans="1:17">
      <c r="A1807" t="s">
        <v>408</v>
      </c>
      <c r="B1807" t="s">
        <v>30</v>
      </c>
      <c r="C1807" s="6">
        <v>44431.440960648149</v>
      </c>
      <c r="D1807">
        <v>325.95</v>
      </c>
      <c r="E1807" s="6">
        <v>44431.572905092595</v>
      </c>
      <c r="F1807">
        <v>417.5</v>
      </c>
      <c r="G1807" s="7">
        <v>0.28089999999999998</v>
      </c>
      <c r="H1807">
        <v>-79187.600000000006</v>
      </c>
      <c r="I1807" s="7">
        <v>-0.30370000000000003</v>
      </c>
      <c r="J1807">
        <v>800</v>
      </c>
      <c r="K1807">
        <v>260760.02</v>
      </c>
      <c r="L1807">
        <v>17913816.079999998</v>
      </c>
      <c r="M1807">
        <v>39</v>
      </c>
      <c r="N1807">
        <v>-2030.45</v>
      </c>
      <c r="O1807" s="7">
        <v>-0.28670000000000001</v>
      </c>
      <c r="P1807" s="7">
        <v>0.20130000000000001</v>
      </c>
      <c r="Q1807" t="s">
        <v>31</v>
      </c>
    </row>
    <row r="1808" spans="1:17">
      <c r="A1808" t="s">
        <v>437</v>
      </c>
      <c r="B1808" t="s">
        <v>30</v>
      </c>
      <c r="C1808" s="6">
        <v>44431.572905092595</v>
      </c>
      <c r="D1808">
        <v>264.60000000000002</v>
      </c>
      <c r="E1808" s="6">
        <v>44433.48609953704</v>
      </c>
      <c r="F1808">
        <v>63.1</v>
      </c>
      <c r="G1808" s="7">
        <v>-0.76149999999999995</v>
      </c>
      <c r="H1808">
        <v>158578.4</v>
      </c>
      <c r="I1808" s="7">
        <v>0.74909999999999999</v>
      </c>
      <c r="J1808">
        <v>800</v>
      </c>
      <c r="K1808">
        <v>211680</v>
      </c>
      <c r="L1808">
        <v>18072394.48</v>
      </c>
      <c r="M1808">
        <v>130</v>
      </c>
      <c r="N1808">
        <v>1219.83</v>
      </c>
      <c r="O1808" s="7">
        <v>-0.1512</v>
      </c>
      <c r="P1808" s="7">
        <v>0.86939999999999995</v>
      </c>
      <c r="Q1808" t="s">
        <v>31</v>
      </c>
    </row>
    <row r="1809" spans="1:17">
      <c r="A1809" t="s">
        <v>384</v>
      </c>
      <c r="B1809" t="s">
        <v>30</v>
      </c>
      <c r="C1809" s="6">
        <v>44433.48609953704</v>
      </c>
      <c r="D1809">
        <v>172.65</v>
      </c>
      <c r="E1809" s="6">
        <v>44434.42359953704</v>
      </c>
      <c r="F1809">
        <v>120.1</v>
      </c>
      <c r="G1809" s="7">
        <v>-0.3044</v>
      </c>
      <c r="H1809">
        <v>39698</v>
      </c>
      <c r="I1809" s="7">
        <v>0.28739999999999999</v>
      </c>
      <c r="J1809">
        <v>800</v>
      </c>
      <c r="K1809">
        <v>138120</v>
      </c>
      <c r="L1809">
        <v>18112092.48</v>
      </c>
      <c r="M1809">
        <v>60</v>
      </c>
      <c r="N1809">
        <v>661.63</v>
      </c>
      <c r="O1809" s="7">
        <v>-0.46129999999999999</v>
      </c>
      <c r="P1809" s="7">
        <v>0.62609999999999999</v>
      </c>
      <c r="Q1809" t="s">
        <v>31</v>
      </c>
    </row>
    <row r="1810" spans="1:17">
      <c r="A1810" t="s">
        <v>790</v>
      </c>
      <c r="B1810" t="s">
        <v>30</v>
      </c>
      <c r="C1810" s="6">
        <v>44434.42359953704</v>
      </c>
      <c r="D1810">
        <v>317.8</v>
      </c>
      <c r="E1810" s="6">
        <v>44434.61109953704</v>
      </c>
      <c r="F1810">
        <v>290.75</v>
      </c>
      <c r="G1810" s="7">
        <v>-8.5099999999999995E-2</v>
      </c>
      <c r="H1810">
        <v>16771.599999999999</v>
      </c>
      <c r="I1810" s="7">
        <v>6.6000000000000003E-2</v>
      </c>
      <c r="J1810">
        <v>800</v>
      </c>
      <c r="K1810">
        <v>254239.98</v>
      </c>
      <c r="L1810">
        <v>18128864.079999998</v>
      </c>
      <c r="M1810">
        <v>55</v>
      </c>
      <c r="N1810">
        <v>304.94</v>
      </c>
      <c r="O1810" s="7">
        <v>-9.1600000000000001E-2</v>
      </c>
      <c r="P1810" s="7">
        <v>0.1973</v>
      </c>
      <c r="Q1810" t="s">
        <v>31</v>
      </c>
    </row>
    <row r="1811" spans="1:17">
      <c r="A1811" t="s">
        <v>791</v>
      </c>
      <c r="B1811" t="s">
        <v>30</v>
      </c>
      <c r="C1811" s="6">
        <v>44434.61109953704</v>
      </c>
      <c r="D1811">
        <v>377.15</v>
      </c>
      <c r="E1811" s="6">
        <v>44435.388877314814</v>
      </c>
      <c r="F1811">
        <v>290.89999999999998</v>
      </c>
      <c r="G1811" s="7">
        <v>-0.22869999999999999</v>
      </c>
      <c r="H1811">
        <v>63655.6</v>
      </c>
      <c r="I1811" s="7">
        <v>0.21099999999999999</v>
      </c>
      <c r="J1811">
        <v>800</v>
      </c>
      <c r="K1811">
        <v>301720</v>
      </c>
      <c r="L1811">
        <v>18192519.68</v>
      </c>
      <c r="M1811">
        <v>14</v>
      </c>
      <c r="N1811">
        <v>4546.83</v>
      </c>
      <c r="O1811" s="7">
        <v>-1.7100000000000001E-2</v>
      </c>
      <c r="P1811" s="7">
        <v>0.22869999999999999</v>
      </c>
      <c r="Q1811" t="s">
        <v>31</v>
      </c>
    </row>
    <row r="1812" spans="1:17">
      <c r="A1812" t="s">
        <v>400</v>
      </c>
      <c r="B1812" t="s">
        <v>30</v>
      </c>
      <c r="C1812" s="6">
        <v>44435.388877314814</v>
      </c>
      <c r="D1812">
        <v>342.6</v>
      </c>
      <c r="E1812" s="6">
        <v>44435.48609953704</v>
      </c>
      <c r="F1812">
        <v>383.95</v>
      </c>
      <c r="G1812" s="7">
        <v>0.1207</v>
      </c>
      <c r="H1812">
        <v>-38892.400000000001</v>
      </c>
      <c r="I1812" s="7">
        <v>-0.1419</v>
      </c>
      <c r="J1812">
        <v>800</v>
      </c>
      <c r="K1812">
        <v>274080</v>
      </c>
      <c r="L1812">
        <v>18153627.280000001</v>
      </c>
      <c r="M1812">
        <v>29</v>
      </c>
      <c r="N1812">
        <v>-1341.12</v>
      </c>
      <c r="O1812" s="7">
        <v>-0.15290000000000001</v>
      </c>
      <c r="P1812" s="7">
        <v>0.2271</v>
      </c>
      <c r="Q1812" t="s">
        <v>31</v>
      </c>
    </row>
    <row r="1813" spans="1:17">
      <c r="A1813" t="s">
        <v>396</v>
      </c>
      <c r="B1813" t="s">
        <v>30</v>
      </c>
      <c r="C1813" s="6">
        <v>44435.48609953704</v>
      </c>
      <c r="D1813">
        <v>265.10000000000002</v>
      </c>
      <c r="E1813" s="6">
        <v>44439.590266203704</v>
      </c>
      <c r="F1813">
        <v>50.15</v>
      </c>
      <c r="G1813" s="7">
        <v>-0.81079999999999997</v>
      </c>
      <c r="H1813">
        <v>169438</v>
      </c>
      <c r="I1813" s="7">
        <v>0.79890000000000005</v>
      </c>
      <c r="J1813">
        <v>800</v>
      </c>
      <c r="K1813">
        <v>212080</v>
      </c>
      <c r="L1813">
        <v>18323065.280000001</v>
      </c>
      <c r="M1813">
        <v>185</v>
      </c>
      <c r="N1813">
        <v>915.88</v>
      </c>
      <c r="O1813" s="7">
        <v>-0.17649999999999999</v>
      </c>
      <c r="P1813" s="7">
        <v>0.87970000000000004</v>
      </c>
      <c r="Q1813" t="s">
        <v>31</v>
      </c>
    </row>
    <row r="1814" spans="1:17">
      <c r="A1814" t="s">
        <v>394</v>
      </c>
      <c r="B1814" t="s">
        <v>30</v>
      </c>
      <c r="C1814" s="6">
        <v>44439.590266203704</v>
      </c>
      <c r="D1814">
        <v>227.95</v>
      </c>
      <c r="E1814" s="6">
        <v>44440.388877314814</v>
      </c>
      <c r="F1814">
        <v>354.3</v>
      </c>
      <c r="G1814" s="7">
        <v>0.55430000000000001</v>
      </c>
      <c r="H1814">
        <v>-105738</v>
      </c>
      <c r="I1814" s="7">
        <v>-0.57979999999999998</v>
      </c>
      <c r="J1814">
        <v>800</v>
      </c>
      <c r="K1814">
        <v>182360</v>
      </c>
      <c r="L1814">
        <v>18217327.280000001</v>
      </c>
      <c r="M1814">
        <v>20</v>
      </c>
      <c r="N1814">
        <v>-5286.9</v>
      </c>
      <c r="O1814" s="7">
        <v>-0.55430000000000001</v>
      </c>
      <c r="P1814" s="7">
        <v>0.13600000000000001</v>
      </c>
      <c r="Q1814" t="s">
        <v>31</v>
      </c>
    </row>
    <row r="1815" spans="1:17">
      <c r="A1815" t="s">
        <v>395</v>
      </c>
      <c r="B1815" t="s">
        <v>30</v>
      </c>
      <c r="C1815" s="6">
        <v>44440.388877314814</v>
      </c>
      <c r="D1815">
        <v>249.3</v>
      </c>
      <c r="E1815" s="6">
        <v>44440.607627314814</v>
      </c>
      <c r="F1815">
        <v>105.25</v>
      </c>
      <c r="G1815" s="7">
        <v>-0.57779999999999998</v>
      </c>
      <c r="H1815">
        <v>105378.38</v>
      </c>
      <c r="I1815" s="7">
        <v>0.56359999999999999</v>
      </c>
      <c r="J1815">
        <v>750</v>
      </c>
      <c r="K1815">
        <v>186975</v>
      </c>
      <c r="L1815">
        <v>18322705.649999999</v>
      </c>
      <c r="M1815">
        <v>64</v>
      </c>
      <c r="N1815">
        <v>1646.54</v>
      </c>
      <c r="O1815" s="7">
        <v>-0.1905</v>
      </c>
      <c r="P1815" s="7">
        <v>0.70440000000000003</v>
      </c>
      <c r="Q1815" t="s">
        <v>31</v>
      </c>
    </row>
    <row r="1816" spans="1:17">
      <c r="A1816" t="s">
        <v>448</v>
      </c>
      <c r="B1816" t="s">
        <v>30</v>
      </c>
      <c r="C1816" s="6">
        <v>44440.607627314814</v>
      </c>
      <c r="D1816">
        <v>168.7</v>
      </c>
      <c r="E1816" s="6">
        <v>44441.493043981478</v>
      </c>
      <c r="F1816">
        <v>113</v>
      </c>
      <c r="G1816" s="7">
        <v>-0.33019999999999999</v>
      </c>
      <c r="H1816">
        <v>39662.25</v>
      </c>
      <c r="I1816" s="7">
        <v>0.3135</v>
      </c>
      <c r="J1816">
        <v>750</v>
      </c>
      <c r="K1816">
        <v>126525</v>
      </c>
      <c r="L1816">
        <v>18362367.899999999</v>
      </c>
      <c r="M1816">
        <v>45</v>
      </c>
      <c r="N1816">
        <v>881.38</v>
      </c>
      <c r="O1816" s="7">
        <v>-0.20330000000000001</v>
      </c>
      <c r="P1816" s="7">
        <v>0.92179999999999995</v>
      </c>
      <c r="Q1816" t="s">
        <v>31</v>
      </c>
    </row>
    <row r="1817" spans="1:17">
      <c r="A1817" t="s">
        <v>792</v>
      </c>
      <c r="B1817" t="s">
        <v>30</v>
      </c>
      <c r="C1817" s="6">
        <v>44441.493043981478</v>
      </c>
      <c r="D1817">
        <v>368.35</v>
      </c>
      <c r="E1817" s="6">
        <v>44442.388877314814</v>
      </c>
      <c r="F1817">
        <v>209</v>
      </c>
      <c r="G1817" s="7">
        <v>-0.43259999999999998</v>
      </c>
      <c r="H1817">
        <v>115182.38</v>
      </c>
      <c r="I1817" s="7">
        <v>0.41689999999999999</v>
      </c>
      <c r="J1817">
        <v>750</v>
      </c>
      <c r="K1817">
        <v>276262.5</v>
      </c>
      <c r="L1817">
        <v>18477550.280000001</v>
      </c>
      <c r="M1817">
        <v>48</v>
      </c>
      <c r="N1817">
        <v>2399.63</v>
      </c>
      <c r="O1817" s="7">
        <v>-5.21E-2</v>
      </c>
      <c r="P1817" s="7">
        <v>0.43259999999999998</v>
      </c>
      <c r="Q1817" t="s">
        <v>31</v>
      </c>
    </row>
    <row r="1818" spans="1:17">
      <c r="A1818" t="s">
        <v>450</v>
      </c>
      <c r="B1818" t="s">
        <v>30</v>
      </c>
      <c r="C1818" s="6">
        <v>44442.388877314814</v>
      </c>
      <c r="D1818">
        <v>330.4</v>
      </c>
      <c r="E1818" s="6">
        <v>44442.447905092595</v>
      </c>
      <c r="F1818">
        <v>520.20000000000005</v>
      </c>
      <c r="G1818" s="7">
        <v>0.57450000000000001</v>
      </c>
      <c r="H1818">
        <v>-148729.5</v>
      </c>
      <c r="I1818" s="7">
        <v>-0.60019999999999996</v>
      </c>
      <c r="J1818">
        <v>750</v>
      </c>
      <c r="K1818">
        <v>247800</v>
      </c>
      <c r="L1818">
        <v>18328820.780000001</v>
      </c>
      <c r="M1818">
        <v>18</v>
      </c>
      <c r="N1818">
        <v>-8262.75</v>
      </c>
      <c r="O1818" s="7">
        <v>-4.8166000000000002</v>
      </c>
      <c r="P1818" s="7">
        <v>0.12620000000000001</v>
      </c>
      <c r="Q1818" t="s">
        <v>31</v>
      </c>
    </row>
    <row r="1819" spans="1:17">
      <c r="A1819" t="s">
        <v>451</v>
      </c>
      <c r="B1819" t="s">
        <v>30</v>
      </c>
      <c r="C1819" s="6">
        <v>44442.447905092595</v>
      </c>
      <c r="D1819">
        <v>319.05</v>
      </c>
      <c r="E1819" s="6">
        <v>44445.388877314814</v>
      </c>
      <c r="F1819">
        <v>348.6</v>
      </c>
      <c r="G1819" s="7">
        <v>9.2600000000000002E-2</v>
      </c>
      <c r="H1819">
        <v>-27169.87</v>
      </c>
      <c r="I1819" s="7">
        <v>-0.1135</v>
      </c>
      <c r="J1819">
        <v>750</v>
      </c>
      <c r="K1819">
        <v>239287.48</v>
      </c>
      <c r="L1819">
        <v>18301650.899999999</v>
      </c>
      <c r="M1819">
        <v>61</v>
      </c>
      <c r="N1819">
        <v>-445.41</v>
      </c>
      <c r="O1819" s="7">
        <v>-0.21379999999999999</v>
      </c>
      <c r="P1819" s="7">
        <v>0.27750000000000002</v>
      </c>
      <c r="Q1819" t="s">
        <v>31</v>
      </c>
    </row>
    <row r="1820" spans="1:17">
      <c r="A1820" t="s">
        <v>452</v>
      </c>
      <c r="B1820" t="s">
        <v>30</v>
      </c>
      <c r="C1820" s="6">
        <v>44445.388877314814</v>
      </c>
      <c r="D1820">
        <v>289.2</v>
      </c>
      <c r="E1820" s="6">
        <v>44445.434016203704</v>
      </c>
      <c r="F1820">
        <v>435.25</v>
      </c>
      <c r="G1820" s="7">
        <v>0.505</v>
      </c>
      <c r="H1820">
        <v>-114970.88</v>
      </c>
      <c r="I1820" s="7">
        <v>-0.53010000000000002</v>
      </c>
      <c r="J1820">
        <v>750</v>
      </c>
      <c r="K1820">
        <v>216900.02</v>
      </c>
      <c r="L1820">
        <v>18186680.030000001</v>
      </c>
      <c r="M1820">
        <v>14</v>
      </c>
      <c r="N1820">
        <v>-8212.2099999999991</v>
      </c>
      <c r="O1820" s="7">
        <v>-0.54149999999999998</v>
      </c>
      <c r="P1820" s="7">
        <v>9.3200000000000005E-2</v>
      </c>
      <c r="Q1820" t="s">
        <v>31</v>
      </c>
    </row>
    <row r="1821" spans="1:17">
      <c r="A1821" t="s">
        <v>399</v>
      </c>
      <c r="B1821" t="s">
        <v>30</v>
      </c>
      <c r="C1821" s="6">
        <v>44445.434016203704</v>
      </c>
      <c r="D1821">
        <v>318.05</v>
      </c>
      <c r="E1821" s="6">
        <v>44446.510405092595</v>
      </c>
      <c r="F1821">
        <v>198.6</v>
      </c>
      <c r="G1821" s="7">
        <v>-0.37559999999999999</v>
      </c>
      <c r="H1821">
        <v>85712.63</v>
      </c>
      <c r="I1821" s="7">
        <v>0.35930000000000001</v>
      </c>
      <c r="J1821">
        <v>750</v>
      </c>
      <c r="K1821">
        <v>238537.48</v>
      </c>
      <c r="L1821">
        <v>18272392.649999999</v>
      </c>
      <c r="M1821">
        <v>100</v>
      </c>
      <c r="N1821">
        <v>857.13</v>
      </c>
      <c r="O1821" s="7">
        <v>-0.20449999999999999</v>
      </c>
      <c r="P1821" s="7">
        <v>0.69299999999999995</v>
      </c>
      <c r="Q1821" t="s">
        <v>31</v>
      </c>
    </row>
    <row r="1822" spans="1:17">
      <c r="A1822" t="s">
        <v>453</v>
      </c>
      <c r="B1822" t="s">
        <v>30</v>
      </c>
      <c r="C1822" s="6">
        <v>44446.510405092595</v>
      </c>
      <c r="D1822">
        <v>199.05</v>
      </c>
      <c r="E1822" s="6">
        <v>44447.54859953704</v>
      </c>
      <c r="F1822">
        <v>126.15</v>
      </c>
      <c r="G1822" s="7">
        <v>-0.36620000000000003</v>
      </c>
      <c r="H1822">
        <v>52236</v>
      </c>
      <c r="I1822" s="7">
        <v>0.34989999999999999</v>
      </c>
      <c r="J1822">
        <v>750</v>
      </c>
      <c r="K1822">
        <v>149287.5</v>
      </c>
      <c r="L1822">
        <v>18324628.649999999</v>
      </c>
      <c r="M1822">
        <v>89</v>
      </c>
      <c r="N1822">
        <v>586.91999999999996</v>
      </c>
      <c r="O1822" s="7">
        <v>-0.31319999999999998</v>
      </c>
      <c r="P1822" s="7">
        <v>0.62250000000000005</v>
      </c>
      <c r="Q1822" t="s">
        <v>31</v>
      </c>
    </row>
    <row r="1823" spans="1:17">
      <c r="A1823" t="s">
        <v>399</v>
      </c>
      <c r="B1823" t="s">
        <v>30</v>
      </c>
      <c r="C1823" s="6">
        <v>44447.54859953704</v>
      </c>
      <c r="D1823">
        <v>157.30000000000001</v>
      </c>
      <c r="E1823" s="6">
        <v>44447.624988425923</v>
      </c>
      <c r="F1823">
        <v>208.15</v>
      </c>
      <c r="G1823" s="7">
        <v>0.32329999999999998</v>
      </c>
      <c r="H1823">
        <v>-40878.370000000003</v>
      </c>
      <c r="I1823" s="7">
        <v>-0.34649999999999997</v>
      </c>
      <c r="J1823">
        <v>750</v>
      </c>
      <c r="K1823">
        <v>117975</v>
      </c>
      <c r="L1823">
        <v>18283750.280000001</v>
      </c>
      <c r="M1823">
        <v>23</v>
      </c>
      <c r="N1823">
        <v>-1777.32</v>
      </c>
      <c r="O1823" s="7">
        <v>-0.32329999999999998</v>
      </c>
      <c r="P1823" s="7">
        <v>0.14019999999999999</v>
      </c>
      <c r="Q1823" t="s">
        <v>31</v>
      </c>
    </row>
    <row r="1824" spans="1:17">
      <c r="A1824" t="s">
        <v>454</v>
      </c>
      <c r="B1824" t="s">
        <v>30</v>
      </c>
      <c r="C1824" s="6">
        <v>44447.624988425923</v>
      </c>
      <c r="D1824">
        <v>141.19999999999999</v>
      </c>
      <c r="E1824" s="6">
        <v>44448.513877314814</v>
      </c>
      <c r="F1824">
        <v>90.95</v>
      </c>
      <c r="G1824" s="7">
        <v>-0.35589999999999999</v>
      </c>
      <c r="H1824">
        <v>35946.370000000003</v>
      </c>
      <c r="I1824" s="7">
        <v>0.33939999999999998</v>
      </c>
      <c r="J1824">
        <v>750</v>
      </c>
      <c r="K1824">
        <v>105900</v>
      </c>
      <c r="L1824">
        <v>18319696.649999999</v>
      </c>
      <c r="M1824">
        <v>46</v>
      </c>
      <c r="N1824">
        <v>781.44</v>
      </c>
      <c r="O1824" s="7">
        <v>-0.1331</v>
      </c>
      <c r="P1824" s="7">
        <v>0.57399999999999995</v>
      </c>
      <c r="Q1824" t="s">
        <v>31</v>
      </c>
    </row>
    <row r="1825" spans="1:17">
      <c r="A1825" t="s">
        <v>793</v>
      </c>
      <c r="B1825" t="s">
        <v>30</v>
      </c>
      <c r="C1825" s="6">
        <v>44448.513877314814</v>
      </c>
      <c r="D1825">
        <v>336.7</v>
      </c>
      <c r="E1825" s="6">
        <v>44452.388877314814</v>
      </c>
      <c r="F1825">
        <v>202.95</v>
      </c>
      <c r="G1825" s="7">
        <v>-0.3972</v>
      </c>
      <c r="H1825">
        <v>96265.12</v>
      </c>
      <c r="I1825" s="7">
        <v>0.38119999999999998</v>
      </c>
      <c r="J1825">
        <v>750</v>
      </c>
      <c r="K1825">
        <v>252525.02</v>
      </c>
      <c r="L1825">
        <v>18415961.780000001</v>
      </c>
      <c r="M1825">
        <v>42</v>
      </c>
      <c r="N1825">
        <v>2292.0300000000002</v>
      </c>
      <c r="O1825" s="7">
        <v>-3.3099999999999997E-2</v>
      </c>
      <c r="P1825" s="7">
        <v>0.3972</v>
      </c>
      <c r="Q1825" t="s">
        <v>31</v>
      </c>
    </row>
    <row r="1826" spans="1:17">
      <c r="A1826" t="s">
        <v>455</v>
      </c>
      <c r="B1826" t="s">
        <v>30</v>
      </c>
      <c r="C1826" s="6">
        <v>44452.388877314814</v>
      </c>
      <c r="D1826">
        <v>293.95</v>
      </c>
      <c r="E1826" s="6">
        <v>44452.538182870368</v>
      </c>
      <c r="F1826">
        <v>282.60000000000002</v>
      </c>
      <c r="G1826" s="7">
        <v>-3.8600000000000002E-2</v>
      </c>
      <c r="H1826">
        <v>4467.6000000000004</v>
      </c>
      <c r="I1826" s="7">
        <v>1.9E-2</v>
      </c>
      <c r="J1826">
        <v>800</v>
      </c>
      <c r="K1826">
        <v>235160.02</v>
      </c>
      <c r="L1826">
        <v>18420429.379999999</v>
      </c>
      <c r="M1826">
        <v>44</v>
      </c>
      <c r="N1826">
        <v>101.54</v>
      </c>
      <c r="O1826" s="7">
        <v>-0.32100000000000001</v>
      </c>
      <c r="P1826" s="7">
        <v>0.33119999999999999</v>
      </c>
      <c r="Q1826" t="s">
        <v>31</v>
      </c>
    </row>
    <row r="1827" spans="1:17">
      <c r="A1827" t="s">
        <v>453</v>
      </c>
      <c r="B1827" t="s">
        <v>30</v>
      </c>
      <c r="C1827" s="6">
        <v>44452.538182870368</v>
      </c>
      <c r="D1827">
        <v>214.25</v>
      </c>
      <c r="E1827" s="6">
        <v>44453.545127314814</v>
      </c>
      <c r="F1827">
        <v>170.95</v>
      </c>
      <c r="G1827" s="7">
        <v>-0.2021</v>
      </c>
      <c r="H1827">
        <v>31558.400000000001</v>
      </c>
      <c r="I1827" s="7">
        <v>0.18410000000000001</v>
      </c>
      <c r="J1827">
        <v>800</v>
      </c>
      <c r="K1827">
        <v>171400</v>
      </c>
      <c r="L1827">
        <v>18451987.780000001</v>
      </c>
      <c r="M1827">
        <v>80</v>
      </c>
      <c r="N1827">
        <v>394.48</v>
      </c>
      <c r="O1827" s="7">
        <v>-0.2072</v>
      </c>
      <c r="P1827" s="7">
        <v>0.5333</v>
      </c>
      <c r="Q1827" t="s">
        <v>31</v>
      </c>
    </row>
    <row r="1828" spans="1:17">
      <c r="A1828" t="s">
        <v>455</v>
      </c>
      <c r="B1828" t="s">
        <v>30</v>
      </c>
      <c r="C1828" s="6">
        <v>44453.545127314814</v>
      </c>
      <c r="D1828">
        <v>228.35</v>
      </c>
      <c r="E1828" s="6">
        <v>44454.420127314814</v>
      </c>
      <c r="F1828">
        <v>255.6</v>
      </c>
      <c r="G1828" s="7">
        <v>0.1193</v>
      </c>
      <c r="H1828">
        <v>-25671.599999999999</v>
      </c>
      <c r="I1828" s="7">
        <v>-0.14050000000000001</v>
      </c>
      <c r="J1828">
        <v>800</v>
      </c>
      <c r="K1828">
        <v>182680</v>
      </c>
      <c r="L1828">
        <v>18426316.18</v>
      </c>
      <c r="M1828">
        <v>42</v>
      </c>
      <c r="N1828">
        <v>-611.23</v>
      </c>
      <c r="O1828" s="7">
        <v>-0.22900000000000001</v>
      </c>
      <c r="P1828" s="7">
        <v>0.2457</v>
      </c>
      <c r="Q1828" t="s">
        <v>31</v>
      </c>
    </row>
    <row r="1829" spans="1:17">
      <c r="A1829" t="s">
        <v>395</v>
      </c>
      <c r="B1829" t="s">
        <v>30</v>
      </c>
      <c r="C1829" s="6">
        <v>44454.420127314814</v>
      </c>
      <c r="D1829">
        <v>126.35</v>
      </c>
      <c r="E1829" s="6">
        <v>44455.645821759259</v>
      </c>
      <c r="F1829">
        <v>0.2</v>
      </c>
      <c r="G1829" s="7">
        <v>-0.99839999999999995</v>
      </c>
      <c r="H1829">
        <v>99907.6</v>
      </c>
      <c r="I1829" s="7">
        <v>0.98839999999999995</v>
      </c>
      <c r="J1829">
        <v>800</v>
      </c>
      <c r="K1829">
        <v>101080</v>
      </c>
      <c r="L1829">
        <v>18526223.780000001</v>
      </c>
      <c r="M1829">
        <v>143</v>
      </c>
      <c r="N1829">
        <v>698.65</v>
      </c>
      <c r="O1829" s="7">
        <v>-0.1484</v>
      </c>
      <c r="P1829" s="7">
        <v>0.99880000000000002</v>
      </c>
      <c r="Q1829" t="s">
        <v>31</v>
      </c>
    </row>
    <row r="1830" spans="1:17">
      <c r="A1830" t="s">
        <v>456</v>
      </c>
      <c r="B1830" t="s">
        <v>30</v>
      </c>
      <c r="C1830" s="6">
        <v>44456.388877314814</v>
      </c>
      <c r="D1830">
        <v>390.75</v>
      </c>
      <c r="E1830" s="6">
        <v>44456.506932870368</v>
      </c>
      <c r="F1830">
        <v>579.65</v>
      </c>
      <c r="G1830" s="7">
        <v>0.4834</v>
      </c>
      <c r="H1830">
        <v>-148953</v>
      </c>
      <c r="I1830" s="7">
        <v>-0.50829999999999997</v>
      </c>
      <c r="J1830">
        <v>750</v>
      </c>
      <c r="K1830">
        <v>293062.5</v>
      </c>
      <c r="L1830">
        <v>18377270.780000001</v>
      </c>
      <c r="M1830">
        <v>35</v>
      </c>
      <c r="N1830">
        <v>-4255.8</v>
      </c>
      <c r="O1830" s="7">
        <v>-0.49109999999999998</v>
      </c>
      <c r="P1830" s="7">
        <v>0.36670000000000003</v>
      </c>
      <c r="Q1830" t="s">
        <v>31</v>
      </c>
    </row>
    <row r="1831" spans="1:17">
      <c r="A1831" t="s">
        <v>457</v>
      </c>
      <c r="B1831" t="s">
        <v>30</v>
      </c>
      <c r="C1831" s="6">
        <v>44456.506932870368</v>
      </c>
      <c r="D1831">
        <v>416</v>
      </c>
      <c r="E1831" s="6">
        <v>44456.638877314814</v>
      </c>
      <c r="F1831">
        <v>523.1</v>
      </c>
      <c r="G1831" s="7">
        <v>0.25750000000000001</v>
      </c>
      <c r="H1831">
        <v>-87368.25</v>
      </c>
      <c r="I1831" s="7">
        <v>-0.28000000000000003</v>
      </c>
      <c r="J1831">
        <v>750</v>
      </c>
      <c r="K1831">
        <v>312000</v>
      </c>
      <c r="L1831">
        <v>18289902.530000001</v>
      </c>
      <c r="M1831">
        <v>39</v>
      </c>
      <c r="N1831">
        <v>-2240.21</v>
      </c>
      <c r="O1831" s="7">
        <v>-0.25750000000000001</v>
      </c>
      <c r="P1831" s="7">
        <v>0.26590000000000003</v>
      </c>
      <c r="Q1831" t="s">
        <v>31</v>
      </c>
    </row>
    <row r="1832" spans="1:17">
      <c r="A1832" t="s">
        <v>456</v>
      </c>
      <c r="B1832" t="s">
        <v>30</v>
      </c>
      <c r="C1832" s="6">
        <v>44456.638877314814</v>
      </c>
      <c r="D1832">
        <v>361.95</v>
      </c>
      <c r="E1832" s="6">
        <v>44459.388877314814</v>
      </c>
      <c r="F1832">
        <v>601.20000000000005</v>
      </c>
      <c r="G1832" s="7">
        <v>0.66100000000000003</v>
      </c>
      <c r="H1832">
        <v>-186661.13</v>
      </c>
      <c r="I1832" s="7">
        <v>-0.68759999999999999</v>
      </c>
      <c r="J1832">
        <v>750</v>
      </c>
      <c r="K1832">
        <v>271462.5</v>
      </c>
      <c r="L1832">
        <v>18103241.399999999</v>
      </c>
      <c r="M1832">
        <v>6</v>
      </c>
      <c r="N1832">
        <v>-31110.19</v>
      </c>
      <c r="O1832" s="7">
        <v>-0.66100000000000003</v>
      </c>
      <c r="P1832" s="7">
        <v>0.12470000000000001</v>
      </c>
      <c r="Q1832" t="s">
        <v>31</v>
      </c>
    </row>
    <row r="1833" spans="1:17">
      <c r="A1833" t="s">
        <v>458</v>
      </c>
      <c r="B1833" t="s">
        <v>30</v>
      </c>
      <c r="C1833" s="6">
        <v>44459.388877314814</v>
      </c>
      <c r="D1833">
        <v>325.8</v>
      </c>
      <c r="E1833" s="6">
        <v>44459.468738425923</v>
      </c>
      <c r="F1833">
        <v>526.9</v>
      </c>
      <c r="G1833" s="7">
        <v>0.61719999999999997</v>
      </c>
      <c r="H1833">
        <v>-157220.25</v>
      </c>
      <c r="I1833" s="7">
        <v>-0.64339999999999997</v>
      </c>
      <c r="J1833">
        <v>750</v>
      </c>
      <c r="K1833">
        <v>244349.98</v>
      </c>
      <c r="L1833">
        <v>17946021.149999999</v>
      </c>
      <c r="M1833">
        <v>24</v>
      </c>
      <c r="N1833">
        <v>-6550.84</v>
      </c>
      <c r="O1833" s="7">
        <v>-0.71879999999999999</v>
      </c>
      <c r="P1833" s="7">
        <v>0.1056</v>
      </c>
      <c r="Q1833" t="s">
        <v>31</v>
      </c>
    </row>
    <row r="1834" spans="1:17">
      <c r="A1834" t="s">
        <v>459</v>
      </c>
      <c r="B1834" t="s">
        <v>30</v>
      </c>
      <c r="C1834" s="6">
        <v>44459.468738425923</v>
      </c>
      <c r="D1834">
        <v>279.8</v>
      </c>
      <c r="E1834" s="6">
        <v>44459.572905092595</v>
      </c>
      <c r="F1834">
        <v>409.05</v>
      </c>
      <c r="G1834" s="7">
        <v>0.46189999999999998</v>
      </c>
      <c r="H1834">
        <v>-102103.87</v>
      </c>
      <c r="I1834" s="7">
        <v>-0.48659999999999998</v>
      </c>
      <c r="J1834">
        <v>750</v>
      </c>
      <c r="K1834">
        <v>209849.98</v>
      </c>
      <c r="L1834">
        <v>17843917.280000001</v>
      </c>
      <c r="M1834">
        <v>31</v>
      </c>
      <c r="N1834">
        <v>-3293.67</v>
      </c>
      <c r="O1834" s="7">
        <v>-0.48699999999999999</v>
      </c>
      <c r="P1834" s="7">
        <v>0.1011</v>
      </c>
      <c r="Q1834" t="s">
        <v>31</v>
      </c>
    </row>
    <row r="1835" spans="1:17">
      <c r="A1835" t="s">
        <v>457</v>
      </c>
      <c r="B1835" t="s">
        <v>30</v>
      </c>
      <c r="C1835" s="6">
        <v>44459.572905092595</v>
      </c>
      <c r="D1835">
        <v>310.64999999999998</v>
      </c>
      <c r="E1835" s="6">
        <v>44460.576377314814</v>
      </c>
      <c r="F1835">
        <v>146.1</v>
      </c>
      <c r="G1835" s="7">
        <v>-0.52969999999999995</v>
      </c>
      <c r="H1835">
        <v>119986.87</v>
      </c>
      <c r="I1835" s="7">
        <v>0.51500000000000001</v>
      </c>
      <c r="J1835">
        <v>750</v>
      </c>
      <c r="K1835">
        <v>232987.5</v>
      </c>
      <c r="L1835">
        <v>17963904.149999999</v>
      </c>
      <c r="M1835">
        <v>79</v>
      </c>
      <c r="N1835">
        <v>1518.82</v>
      </c>
      <c r="O1835" s="7">
        <v>-0.1062</v>
      </c>
      <c r="P1835" s="7">
        <v>0.73780000000000001</v>
      </c>
      <c r="Q1835" t="s">
        <v>31</v>
      </c>
    </row>
    <row r="1836" spans="1:17">
      <c r="A1836" t="s">
        <v>450</v>
      </c>
      <c r="B1836" t="s">
        <v>30</v>
      </c>
      <c r="C1836" s="6">
        <v>44460.576377314814</v>
      </c>
      <c r="D1836">
        <v>254.95</v>
      </c>
      <c r="E1836" s="6">
        <v>44461.562488425923</v>
      </c>
      <c r="F1836">
        <v>255</v>
      </c>
      <c r="G1836" s="7">
        <v>2.0000000000000001E-4</v>
      </c>
      <c r="H1836">
        <v>-3862.13</v>
      </c>
      <c r="I1836" s="7">
        <v>-2.0199999999999999E-2</v>
      </c>
      <c r="J1836">
        <v>750</v>
      </c>
      <c r="K1836">
        <v>191212.5</v>
      </c>
      <c r="L1836">
        <v>17960042.030000001</v>
      </c>
      <c r="M1836">
        <v>74</v>
      </c>
      <c r="N1836">
        <v>-52.19</v>
      </c>
      <c r="O1836" s="7">
        <v>-0.4471</v>
      </c>
      <c r="P1836" s="7">
        <v>0.54359999999999997</v>
      </c>
      <c r="Q1836" t="s">
        <v>31</v>
      </c>
    </row>
    <row r="1837" spans="1:17">
      <c r="A1837" t="s">
        <v>393</v>
      </c>
      <c r="B1837" t="s">
        <v>30</v>
      </c>
      <c r="C1837" s="6">
        <v>44461.562488425923</v>
      </c>
      <c r="D1837">
        <v>255.6</v>
      </c>
      <c r="E1837" s="6">
        <v>44462.388877314814</v>
      </c>
      <c r="F1837">
        <v>340.55</v>
      </c>
      <c r="G1837" s="7">
        <v>0.33239999999999997</v>
      </c>
      <c r="H1837">
        <v>-68183.62</v>
      </c>
      <c r="I1837" s="7">
        <v>-0.35570000000000002</v>
      </c>
      <c r="J1837">
        <v>750</v>
      </c>
      <c r="K1837">
        <v>191700</v>
      </c>
      <c r="L1837">
        <v>17891858.399999999</v>
      </c>
      <c r="M1837">
        <v>28</v>
      </c>
      <c r="N1837">
        <v>-2435.13</v>
      </c>
      <c r="O1837" s="7">
        <v>-0.33239999999999997</v>
      </c>
      <c r="P1837" s="7">
        <v>0.27500000000000002</v>
      </c>
      <c r="Q1837" t="s">
        <v>31</v>
      </c>
    </row>
    <row r="1838" spans="1:17">
      <c r="A1838" t="s">
        <v>794</v>
      </c>
      <c r="B1838" t="s">
        <v>30</v>
      </c>
      <c r="C1838" s="6">
        <v>44462.388877314814</v>
      </c>
      <c r="D1838">
        <v>403.8</v>
      </c>
      <c r="E1838" s="6">
        <v>44463.388877314814</v>
      </c>
      <c r="F1838">
        <v>122.4</v>
      </c>
      <c r="G1838" s="7">
        <v>-0.69689999999999996</v>
      </c>
      <c r="H1838">
        <v>207103.5</v>
      </c>
      <c r="I1838" s="7">
        <v>0.68379999999999996</v>
      </c>
      <c r="J1838">
        <v>750</v>
      </c>
      <c r="K1838">
        <v>302850</v>
      </c>
      <c r="L1838">
        <v>18098961.899999999</v>
      </c>
      <c r="M1838">
        <v>78</v>
      </c>
      <c r="N1838">
        <v>2655.17</v>
      </c>
      <c r="O1838" s="7">
        <v>-9.8299999999999998E-2</v>
      </c>
      <c r="P1838" s="7">
        <v>0.69689999999999996</v>
      </c>
      <c r="Q1838" t="s">
        <v>31</v>
      </c>
    </row>
    <row r="1839" spans="1:17">
      <c r="A1839" t="s">
        <v>460</v>
      </c>
      <c r="B1839" t="s">
        <v>30</v>
      </c>
      <c r="C1839" s="6">
        <v>44463.388877314814</v>
      </c>
      <c r="D1839">
        <v>376.45</v>
      </c>
      <c r="E1839" s="6">
        <v>44463.503460648149</v>
      </c>
      <c r="F1839">
        <v>527.85</v>
      </c>
      <c r="G1839" s="7">
        <v>0.4022</v>
      </c>
      <c r="H1839">
        <v>-120332.25</v>
      </c>
      <c r="I1839" s="7">
        <v>-0.42620000000000002</v>
      </c>
      <c r="J1839">
        <v>750</v>
      </c>
      <c r="K1839">
        <v>282337.5</v>
      </c>
      <c r="L1839">
        <v>17978629.649999999</v>
      </c>
      <c r="M1839">
        <v>34</v>
      </c>
      <c r="N1839">
        <v>-3539.18</v>
      </c>
      <c r="O1839" s="7">
        <v>-0.60709999999999997</v>
      </c>
      <c r="P1839" s="7">
        <v>3.9600000000000003E-2</v>
      </c>
      <c r="Q1839" t="s">
        <v>31</v>
      </c>
    </row>
    <row r="1840" spans="1:17">
      <c r="A1840" t="s">
        <v>461</v>
      </c>
      <c r="B1840" t="s">
        <v>30</v>
      </c>
      <c r="C1840" s="6">
        <v>44463.503460648149</v>
      </c>
      <c r="D1840">
        <v>408</v>
      </c>
      <c r="E1840" s="6">
        <v>44466.388877314814</v>
      </c>
      <c r="F1840">
        <v>534.9</v>
      </c>
      <c r="G1840" s="7">
        <v>0.311</v>
      </c>
      <c r="H1840">
        <v>-102246.75</v>
      </c>
      <c r="I1840" s="7">
        <v>-0.33410000000000001</v>
      </c>
      <c r="J1840">
        <v>750</v>
      </c>
      <c r="K1840">
        <v>306000</v>
      </c>
      <c r="L1840">
        <v>17876382.899999999</v>
      </c>
      <c r="M1840">
        <v>45</v>
      </c>
      <c r="N1840">
        <v>-2272.15</v>
      </c>
      <c r="O1840" s="7">
        <v>-0.311</v>
      </c>
      <c r="P1840" s="7">
        <v>0.15440000000000001</v>
      </c>
      <c r="Q1840" t="s">
        <v>31</v>
      </c>
    </row>
    <row r="1841" spans="1:17">
      <c r="A1841" t="s">
        <v>460</v>
      </c>
      <c r="B1841" t="s">
        <v>30</v>
      </c>
      <c r="C1841" s="6">
        <v>44466.388877314814</v>
      </c>
      <c r="D1841">
        <v>325.60000000000002</v>
      </c>
      <c r="E1841" s="6">
        <v>44466.618043981478</v>
      </c>
      <c r="F1841">
        <v>281.55</v>
      </c>
      <c r="G1841" s="7">
        <v>-0.1353</v>
      </c>
      <c r="H1841">
        <v>28483.88</v>
      </c>
      <c r="I1841" s="7">
        <v>0.1166</v>
      </c>
      <c r="J1841">
        <v>750</v>
      </c>
      <c r="K1841">
        <v>244200</v>
      </c>
      <c r="L1841">
        <v>17904866.780000001</v>
      </c>
      <c r="M1841">
        <v>67</v>
      </c>
      <c r="N1841">
        <v>425.13</v>
      </c>
      <c r="O1841" s="7">
        <v>-0.2409</v>
      </c>
      <c r="P1841" s="7">
        <v>0.31219999999999998</v>
      </c>
      <c r="Q1841" t="s">
        <v>31</v>
      </c>
    </row>
    <row r="1842" spans="1:17">
      <c r="A1842" t="s">
        <v>462</v>
      </c>
      <c r="B1842" t="s">
        <v>30</v>
      </c>
      <c r="C1842" s="6">
        <v>44466.618043981478</v>
      </c>
      <c r="D1842">
        <v>341.55</v>
      </c>
      <c r="E1842" s="6">
        <v>44467.388877314814</v>
      </c>
      <c r="F1842">
        <v>404.35</v>
      </c>
      <c r="G1842" s="7">
        <v>0.18390000000000001</v>
      </c>
      <c r="H1842">
        <v>-52694.25</v>
      </c>
      <c r="I1842" s="7">
        <v>-0.20569999999999999</v>
      </c>
      <c r="J1842">
        <v>750</v>
      </c>
      <c r="K1842">
        <v>256162.48</v>
      </c>
      <c r="L1842">
        <v>17852172.530000001</v>
      </c>
      <c r="M1842">
        <v>12</v>
      </c>
      <c r="N1842">
        <v>-4391.1899999999996</v>
      </c>
      <c r="O1842" s="7">
        <v>-0.24429999999999999</v>
      </c>
      <c r="P1842" s="7">
        <v>4.6300000000000001E-2</v>
      </c>
      <c r="Q1842" t="s">
        <v>31</v>
      </c>
    </row>
    <row r="1843" spans="1:17">
      <c r="A1843" t="s">
        <v>463</v>
      </c>
      <c r="B1843" t="s">
        <v>30</v>
      </c>
      <c r="C1843" s="6">
        <v>44467.388877314814</v>
      </c>
      <c r="D1843">
        <v>282.2</v>
      </c>
      <c r="E1843" s="6">
        <v>44467.406238425923</v>
      </c>
      <c r="F1843">
        <v>331.15</v>
      </c>
      <c r="G1843" s="7">
        <v>0.17349999999999999</v>
      </c>
      <c r="H1843">
        <v>-41312.629999999997</v>
      </c>
      <c r="I1843" s="7">
        <v>-0.19520000000000001</v>
      </c>
      <c r="J1843">
        <v>750</v>
      </c>
      <c r="K1843">
        <v>211650.02</v>
      </c>
      <c r="L1843">
        <v>17810859.899999999</v>
      </c>
      <c r="M1843">
        <v>6</v>
      </c>
      <c r="N1843">
        <v>-6885.44</v>
      </c>
      <c r="O1843" s="7">
        <v>-0.24030000000000001</v>
      </c>
      <c r="P1843" s="7">
        <v>0.21160000000000001</v>
      </c>
      <c r="Q1843" t="s">
        <v>31</v>
      </c>
    </row>
    <row r="1844" spans="1:17">
      <c r="A1844" t="s">
        <v>462</v>
      </c>
      <c r="B1844" t="s">
        <v>30</v>
      </c>
      <c r="C1844" s="6">
        <v>44467.406238425923</v>
      </c>
      <c r="D1844">
        <v>311.3</v>
      </c>
      <c r="E1844" s="6">
        <v>44467.631932870368</v>
      </c>
      <c r="F1844">
        <v>239</v>
      </c>
      <c r="G1844" s="7">
        <v>-0.23230000000000001</v>
      </c>
      <c r="H1844">
        <v>50097.75</v>
      </c>
      <c r="I1844" s="7">
        <v>0.21460000000000001</v>
      </c>
      <c r="J1844">
        <v>750</v>
      </c>
      <c r="K1844">
        <v>233474.98</v>
      </c>
      <c r="L1844">
        <v>17860957.649999999</v>
      </c>
      <c r="M1844">
        <v>66</v>
      </c>
      <c r="N1844">
        <v>759.06</v>
      </c>
      <c r="O1844" s="7">
        <v>-9.01E-2</v>
      </c>
      <c r="P1844" s="7">
        <v>0.78569999999999995</v>
      </c>
      <c r="Q1844" t="s">
        <v>31</v>
      </c>
    </row>
    <row r="1845" spans="1:17">
      <c r="A1845" t="s">
        <v>464</v>
      </c>
      <c r="B1845" t="s">
        <v>30</v>
      </c>
      <c r="C1845" s="6">
        <v>44467.631932870368</v>
      </c>
      <c r="D1845">
        <v>230.95</v>
      </c>
      <c r="E1845" s="6">
        <v>44468.39234953704</v>
      </c>
      <c r="F1845">
        <v>675</v>
      </c>
      <c r="G1845" s="7">
        <v>1.9227000000000001</v>
      </c>
      <c r="H1845">
        <v>-339832.13</v>
      </c>
      <c r="I1845" s="7">
        <v>-1.9619</v>
      </c>
      <c r="J1845">
        <v>750</v>
      </c>
      <c r="K1845">
        <v>173212.5</v>
      </c>
      <c r="L1845">
        <v>17521125.530000001</v>
      </c>
      <c r="M1845">
        <v>9</v>
      </c>
      <c r="N1845">
        <v>-37759.129999999997</v>
      </c>
      <c r="O1845" s="7">
        <v>-1.9227000000000001</v>
      </c>
      <c r="P1845" s="7">
        <v>0.23619999999999999</v>
      </c>
      <c r="Q1845" t="s">
        <v>31</v>
      </c>
    </row>
    <row r="1846" spans="1:17">
      <c r="A1846" t="s">
        <v>458</v>
      </c>
      <c r="B1846" t="s">
        <v>30</v>
      </c>
      <c r="C1846" s="6">
        <v>44468.39234953704</v>
      </c>
      <c r="D1846">
        <v>270.2</v>
      </c>
      <c r="E1846" s="6">
        <v>44468.54859953704</v>
      </c>
      <c r="F1846">
        <v>531.35</v>
      </c>
      <c r="G1846" s="7">
        <v>0.96650000000000003</v>
      </c>
      <c r="H1846">
        <v>-201874.12</v>
      </c>
      <c r="I1846" s="7">
        <v>-0.99619999999999997</v>
      </c>
      <c r="J1846">
        <v>750</v>
      </c>
      <c r="K1846">
        <v>202650.02</v>
      </c>
      <c r="L1846">
        <v>17319251.399999999</v>
      </c>
      <c r="M1846">
        <v>46</v>
      </c>
      <c r="N1846">
        <v>-4388.57</v>
      </c>
      <c r="O1846" s="7">
        <v>-0.96650000000000003</v>
      </c>
      <c r="P1846" s="7">
        <v>4.2900000000000001E-2</v>
      </c>
      <c r="Q1846" t="s">
        <v>31</v>
      </c>
    </row>
    <row r="1847" spans="1:17">
      <c r="A1847" t="s">
        <v>459</v>
      </c>
      <c r="B1847" t="s">
        <v>30</v>
      </c>
      <c r="C1847" s="6">
        <v>44468.54859953704</v>
      </c>
      <c r="D1847">
        <v>139.1</v>
      </c>
      <c r="E1847" s="6">
        <v>44469.524293981478</v>
      </c>
      <c r="F1847">
        <v>98.8</v>
      </c>
      <c r="G1847" s="7">
        <v>-0.28970000000000001</v>
      </c>
      <c r="H1847">
        <v>28440.75</v>
      </c>
      <c r="I1847" s="7">
        <v>0.27260000000000001</v>
      </c>
      <c r="J1847">
        <v>750</v>
      </c>
      <c r="K1847">
        <v>104325.01</v>
      </c>
      <c r="L1847">
        <v>17347692.149999999</v>
      </c>
      <c r="M1847">
        <v>71</v>
      </c>
      <c r="N1847">
        <v>400.57</v>
      </c>
      <c r="O1847" s="7">
        <v>-0.54920000000000002</v>
      </c>
      <c r="P1847" s="7">
        <v>0.67720000000000002</v>
      </c>
      <c r="Q1847" t="s">
        <v>31</v>
      </c>
    </row>
    <row r="1848" spans="1:17">
      <c r="A1848" t="s">
        <v>795</v>
      </c>
      <c r="B1848" t="s">
        <v>30</v>
      </c>
      <c r="C1848" s="6">
        <v>44469.524293981478</v>
      </c>
      <c r="D1848">
        <v>429.35</v>
      </c>
      <c r="E1848" s="6">
        <v>44469.531238425923</v>
      </c>
      <c r="F1848">
        <v>481.65</v>
      </c>
      <c r="G1848" s="7">
        <v>0.12180000000000001</v>
      </c>
      <c r="H1848">
        <v>-46057.5</v>
      </c>
      <c r="I1848" s="7">
        <v>-0.14299999999999999</v>
      </c>
      <c r="J1848">
        <v>750</v>
      </c>
      <c r="K1848">
        <v>322012.5</v>
      </c>
      <c r="L1848">
        <v>17301634.649999999</v>
      </c>
      <c r="M1848">
        <v>3</v>
      </c>
      <c r="N1848">
        <v>-15352.5</v>
      </c>
      <c r="O1848" s="7">
        <v>-0.12180000000000001</v>
      </c>
      <c r="P1848" s="7">
        <v>0.1057</v>
      </c>
      <c r="Q1848" t="s">
        <v>31</v>
      </c>
    </row>
    <row r="1849" spans="1:17">
      <c r="A1849" t="s">
        <v>796</v>
      </c>
      <c r="B1849" t="s">
        <v>30</v>
      </c>
      <c r="C1849" s="6">
        <v>44469.531238425923</v>
      </c>
      <c r="D1849">
        <v>528</v>
      </c>
      <c r="E1849" s="6">
        <v>44470.388877314814</v>
      </c>
      <c r="F1849">
        <v>226.5</v>
      </c>
      <c r="G1849" s="7">
        <v>-0.57099999999999995</v>
      </c>
      <c r="H1849">
        <v>220466.25</v>
      </c>
      <c r="I1849" s="7">
        <v>0.55669999999999997</v>
      </c>
      <c r="J1849">
        <v>750</v>
      </c>
      <c r="K1849">
        <v>396000</v>
      </c>
      <c r="L1849">
        <v>17522100.899999999</v>
      </c>
      <c r="M1849">
        <v>37</v>
      </c>
      <c r="N1849">
        <v>5958.55</v>
      </c>
      <c r="O1849" s="7">
        <v>-7.7499999999999999E-2</v>
      </c>
      <c r="P1849" s="7">
        <v>0.57099999999999995</v>
      </c>
      <c r="Q1849" t="s">
        <v>31</v>
      </c>
    </row>
    <row r="1850" spans="1:17">
      <c r="A1850" t="s">
        <v>393</v>
      </c>
      <c r="B1850" t="s">
        <v>30</v>
      </c>
      <c r="C1850" s="6">
        <v>44470.388877314814</v>
      </c>
      <c r="D1850">
        <v>482.15</v>
      </c>
      <c r="E1850" s="6">
        <v>44470.607627314814</v>
      </c>
      <c r="F1850">
        <v>505</v>
      </c>
      <c r="G1850" s="7">
        <v>4.7399999999999998E-2</v>
      </c>
      <c r="H1850">
        <v>-24541.13</v>
      </c>
      <c r="I1850" s="7">
        <v>-6.7900000000000002E-2</v>
      </c>
      <c r="J1850">
        <v>750</v>
      </c>
      <c r="K1850">
        <v>361612.5</v>
      </c>
      <c r="L1850">
        <v>17497559.780000001</v>
      </c>
      <c r="M1850">
        <v>64</v>
      </c>
      <c r="N1850">
        <v>-383.46</v>
      </c>
      <c r="O1850" s="7">
        <v>-0.28589999999999999</v>
      </c>
      <c r="P1850" s="7">
        <v>0.13930000000000001</v>
      </c>
      <c r="Q1850" t="s">
        <v>31</v>
      </c>
    </row>
    <row r="1851" spans="1:17">
      <c r="A1851" t="s">
        <v>450</v>
      </c>
      <c r="B1851" t="s">
        <v>30</v>
      </c>
      <c r="C1851" s="6">
        <v>44470.607627314814</v>
      </c>
      <c r="D1851">
        <v>357.25</v>
      </c>
      <c r="E1851" s="6">
        <v>44474.388877314814</v>
      </c>
      <c r="F1851">
        <v>156.19999999999999</v>
      </c>
      <c r="G1851" s="7">
        <v>-0.56279999999999997</v>
      </c>
      <c r="H1851">
        <v>146936.63</v>
      </c>
      <c r="I1851" s="7">
        <v>0.5484</v>
      </c>
      <c r="J1851">
        <v>750</v>
      </c>
      <c r="K1851">
        <v>267937.5</v>
      </c>
      <c r="L1851">
        <v>17644496.399999999</v>
      </c>
      <c r="M1851">
        <v>92</v>
      </c>
      <c r="N1851">
        <v>1597.14</v>
      </c>
      <c r="O1851" s="7">
        <v>-1.43E-2</v>
      </c>
      <c r="P1851" s="7">
        <v>0.70860000000000001</v>
      </c>
      <c r="Q1851" t="s">
        <v>31</v>
      </c>
    </row>
    <row r="1852" spans="1:17">
      <c r="A1852" t="s">
        <v>458</v>
      </c>
      <c r="B1852" t="s">
        <v>30</v>
      </c>
      <c r="C1852" s="6">
        <v>44474.388877314814</v>
      </c>
      <c r="D1852">
        <v>301.85000000000002</v>
      </c>
      <c r="E1852" s="6">
        <v>44474.531238425923</v>
      </c>
      <c r="F1852">
        <v>323</v>
      </c>
      <c r="G1852" s="7">
        <v>7.0099999999999996E-2</v>
      </c>
      <c r="H1852">
        <v>-20548.87</v>
      </c>
      <c r="I1852" s="7">
        <v>-9.0800000000000006E-2</v>
      </c>
      <c r="J1852">
        <v>750</v>
      </c>
      <c r="K1852">
        <v>226387.5</v>
      </c>
      <c r="L1852">
        <v>17623947.530000001</v>
      </c>
      <c r="M1852">
        <v>42</v>
      </c>
      <c r="N1852">
        <v>-489.26</v>
      </c>
      <c r="O1852" s="7">
        <v>-0.27550000000000002</v>
      </c>
      <c r="P1852" s="7">
        <v>0.1179</v>
      </c>
      <c r="Q1852" t="s">
        <v>31</v>
      </c>
    </row>
    <row r="1853" spans="1:17">
      <c r="A1853" t="s">
        <v>466</v>
      </c>
      <c r="B1853" t="s">
        <v>30</v>
      </c>
      <c r="C1853" s="6">
        <v>44474.531238425923</v>
      </c>
      <c r="D1853">
        <v>230.75</v>
      </c>
      <c r="E1853" s="6">
        <v>44475.555543981478</v>
      </c>
      <c r="F1853">
        <v>119.25</v>
      </c>
      <c r="G1853" s="7">
        <v>-0.48320000000000002</v>
      </c>
      <c r="H1853">
        <v>81000</v>
      </c>
      <c r="I1853" s="7">
        <v>0.46800000000000003</v>
      </c>
      <c r="J1853">
        <v>750</v>
      </c>
      <c r="K1853">
        <v>173062.5</v>
      </c>
      <c r="L1853">
        <v>17704947.530000001</v>
      </c>
      <c r="M1853">
        <v>85</v>
      </c>
      <c r="N1853">
        <v>952.94</v>
      </c>
      <c r="O1853" s="7">
        <v>-0.1094</v>
      </c>
      <c r="P1853" s="7">
        <v>0.82079999999999997</v>
      </c>
      <c r="Q1853" t="s">
        <v>31</v>
      </c>
    </row>
    <row r="1854" spans="1:17">
      <c r="A1854" t="s">
        <v>465</v>
      </c>
      <c r="B1854" t="s">
        <v>30</v>
      </c>
      <c r="C1854" s="6">
        <v>44475.555543981478</v>
      </c>
      <c r="D1854">
        <v>220.6</v>
      </c>
      <c r="E1854" s="6">
        <v>44476.489571759259</v>
      </c>
      <c r="F1854">
        <v>160.44999999999999</v>
      </c>
      <c r="G1854" s="7">
        <v>-0.2727</v>
      </c>
      <c r="H1854">
        <v>42254.63</v>
      </c>
      <c r="I1854" s="7">
        <v>0.25540000000000002</v>
      </c>
      <c r="J1854">
        <v>750</v>
      </c>
      <c r="K1854">
        <v>165450</v>
      </c>
      <c r="L1854">
        <v>17747202.149999999</v>
      </c>
      <c r="M1854">
        <v>59</v>
      </c>
      <c r="N1854">
        <v>716.18</v>
      </c>
      <c r="O1854" s="7">
        <v>-0.35270000000000001</v>
      </c>
      <c r="P1854" s="7">
        <v>0.60540000000000005</v>
      </c>
      <c r="Q1854" t="s">
        <v>31</v>
      </c>
    </row>
    <row r="1855" spans="1:17">
      <c r="A1855" t="s">
        <v>797</v>
      </c>
      <c r="B1855" t="s">
        <v>30</v>
      </c>
      <c r="C1855" s="6">
        <v>44476.489571759259</v>
      </c>
      <c r="D1855">
        <v>390.2</v>
      </c>
      <c r="E1855" s="6">
        <v>44477.388877314814</v>
      </c>
      <c r="F1855">
        <v>356.4</v>
      </c>
      <c r="G1855" s="7">
        <v>-8.6599999999999996E-2</v>
      </c>
      <c r="H1855">
        <v>19750.5</v>
      </c>
      <c r="I1855" s="7">
        <v>6.7500000000000004E-2</v>
      </c>
      <c r="J1855">
        <v>750</v>
      </c>
      <c r="K1855">
        <v>292650</v>
      </c>
      <c r="L1855">
        <v>17766952.649999999</v>
      </c>
      <c r="M1855">
        <v>49</v>
      </c>
      <c r="N1855">
        <v>403.07</v>
      </c>
      <c r="O1855" s="7">
        <v>-0.1071</v>
      </c>
      <c r="P1855" s="7">
        <v>0.1822</v>
      </c>
      <c r="Q1855" t="s">
        <v>31</v>
      </c>
    </row>
    <row r="1856" spans="1:17">
      <c r="A1856" t="s">
        <v>467</v>
      </c>
      <c r="B1856" t="s">
        <v>30</v>
      </c>
      <c r="C1856" s="6">
        <v>44477.388877314814</v>
      </c>
      <c r="D1856">
        <v>356.4</v>
      </c>
      <c r="E1856" s="6">
        <v>44477.496516203704</v>
      </c>
      <c r="F1856">
        <v>312</v>
      </c>
      <c r="G1856" s="7">
        <v>-0.1246</v>
      </c>
      <c r="H1856">
        <v>28287</v>
      </c>
      <c r="I1856" s="7">
        <v>0.10580000000000001</v>
      </c>
      <c r="J1856">
        <v>750</v>
      </c>
      <c r="K1856">
        <v>267300</v>
      </c>
      <c r="L1856">
        <v>17795239.649999999</v>
      </c>
      <c r="M1856">
        <v>32</v>
      </c>
      <c r="N1856">
        <v>883.97</v>
      </c>
      <c r="O1856" s="7">
        <v>-9.4299999999999995E-2</v>
      </c>
      <c r="P1856" s="7">
        <v>0.33539999999999998</v>
      </c>
      <c r="Q1856" t="s">
        <v>31</v>
      </c>
    </row>
    <row r="1857" spans="1:17">
      <c r="A1857" t="s">
        <v>461</v>
      </c>
      <c r="B1857" t="s">
        <v>30</v>
      </c>
      <c r="C1857" s="6">
        <v>44477.496516203704</v>
      </c>
      <c r="D1857">
        <v>387.75</v>
      </c>
      <c r="E1857" s="6">
        <v>44480.388877314814</v>
      </c>
      <c r="F1857">
        <v>399.95</v>
      </c>
      <c r="G1857" s="7">
        <v>3.15E-2</v>
      </c>
      <c r="H1857">
        <v>-15057.75</v>
      </c>
      <c r="I1857" s="7">
        <v>-5.1799999999999999E-2</v>
      </c>
      <c r="J1857">
        <v>750</v>
      </c>
      <c r="K1857">
        <v>290812.5</v>
      </c>
      <c r="L1857">
        <v>17780181.899999999</v>
      </c>
      <c r="M1857">
        <v>47</v>
      </c>
      <c r="N1857">
        <v>-320.38</v>
      </c>
      <c r="O1857" s="7">
        <v>-5.74E-2</v>
      </c>
      <c r="P1857" s="7">
        <v>0.2102</v>
      </c>
      <c r="Q1857" t="s">
        <v>31</v>
      </c>
    </row>
    <row r="1858" spans="1:17">
      <c r="A1858" t="s">
        <v>456</v>
      </c>
      <c r="B1858" t="s">
        <v>30</v>
      </c>
      <c r="C1858" s="6">
        <v>44480.388877314814</v>
      </c>
      <c r="D1858">
        <v>260.45</v>
      </c>
      <c r="E1858" s="6">
        <v>44481.409710648149</v>
      </c>
      <c r="F1858">
        <v>159.15</v>
      </c>
      <c r="G1858" s="7">
        <v>-0.38890000000000002</v>
      </c>
      <c r="H1858">
        <v>72828</v>
      </c>
      <c r="I1858" s="7">
        <v>0.37280000000000002</v>
      </c>
      <c r="J1858">
        <v>750</v>
      </c>
      <c r="K1858">
        <v>195337.52</v>
      </c>
      <c r="L1858">
        <v>17853009.899999999</v>
      </c>
      <c r="M1858">
        <v>84</v>
      </c>
      <c r="N1858">
        <v>867</v>
      </c>
      <c r="O1858" s="7">
        <v>-0.38629999999999998</v>
      </c>
      <c r="P1858" s="7">
        <v>0.56520000000000004</v>
      </c>
      <c r="Q1858" t="s">
        <v>31</v>
      </c>
    </row>
    <row r="1859" spans="1:17">
      <c r="A1859" t="s">
        <v>468</v>
      </c>
      <c r="B1859" t="s">
        <v>30</v>
      </c>
      <c r="C1859" s="6">
        <v>44481.409710648149</v>
      </c>
      <c r="D1859">
        <v>252.95</v>
      </c>
      <c r="E1859" s="6">
        <v>44481.534710648149</v>
      </c>
      <c r="F1859">
        <v>300.75</v>
      </c>
      <c r="G1859" s="7">
        <v>0.189</v>
      </c>
      <c r="H1859">
        <v>-40002.75</v>
      </c>
      <c r="I1859" s="7">
        <v>-0.2109</v>
      </c>
      <c r="J1859">
        <v>750</v>
      </c>
      <c r="K1859">
        <v>189712.5</v>
      </c>
      <c r="L1859">
        <v>17813007.149999999</v>
      </c>
      <c r="M1859">
        <v>37</v>
      </c>
      <c r="N1859">
        <v>-1081.1600000000001</v>
      </c>
      <c r="O1859" s="7">
        <v>-0.41909999999999997</v>
      </c>
      <c r="P1859" s="7">
        <v>5.1200000000000002E-2</v>
      </c>
      <c r="Q1859" t="s">
        <v>31</v>
      </c>
    </row>
    <row r="1860" spans="1:17">
      <c r="A1860" t="s">
        <v>469</v>
      </c>
      <c r="B1860" t="s">
        <v>30</v>
      </c>
      <c r="C1860" s="6">
        <v>44481.534710648149</v>
      </c>
      <c r="D1860">
        <v>257.3</v>
      </c>
      <c r="E1860" s="6">
        <v>44482.64234953704</v>
      </c>
      <c r="F1860">
        <v>64.2</v>
      </c>
      <c r="G1860" s="7">
        <v>-0.75049999999999994</v>
      </c>
      <c r="H1860">
        <v>142413.75</v>
      </c>
      <c r="I1860" s="7">
        <v>0.73799999999999999</v>
      </c>
      <c r="J1860">
        <v>750</v>
      </c>
      <c r="K1860">
        <v>192974.98</v>
      </c>
      <c r="L1860">
        <v>17955420.899999999</v>
      </c>
      <c r="M1860">
        <v>109</v>
      </c>
      <c r="N1860">
        <v>1306.55</v>
      </c>
      <c r="O1860" s="7">
        <v>-9.06E-2</v>
      </c>
      <c r="P1860" s="7">
        <v>0.80569999999999997</v>
      </c>
      <c r="Q1860" t="s">
        <v>31</v>
      </c>
    </row>
    <row r="1861" spans="1:17">
      <c r="A1861" t="s">
        <v>470</v>
      </c>
      <c r="B1861" t="s">
        <v>30</v>
      </c>
      <c r="C1861" s="6">
        <v>44482.64234953704</v>
      </c>
      <c r="D1861">
        <v>209</v>
      </c>
      <c r="E1861" s="6">
        <v>44483.39234953704</v>
      </c>
      <c r="F1861">
        <v>218.6</v>
      </c>
      <c r="G1861" s="7">
        <v>4.5900000000000003E-2</v>
      </c>
      <c r="H1861">
        <v>-9713.2000000000007</v>
      </c>
      <c r="I1861" s="7">
        <v>-6.6400000000000001E-2</v>
      </c>
      <c r="J1861">
        <v>700</v>
      </c>
      <c r="K1861">
        <v>146300</v>
      </c>
      <c r="L1861">
        <v>17945707.699999999</v>
      </c>
      <c r="M1861">
        <v>6</v>
      </c>
      <c r="N1861">
        <v>-1618.87</v>
      </c>
      <c r="O1861" s="7">
        <v>-0.189</v>
      </c>
      <c r="P1861" s="7">
        <v>5.67E-2</v>
      </c>
      <c r="Q1861" t="s">
        <v>31</v>
      </c>
    </row>
    <row r="1862" spans="1:17">
      <c r="A1862" t="s">
        <v>798</v>
      </c>
      <c r="B1862" t="s">
        <v>30</v>
      </c>
      <c r="C1862" s="6">
        <v>44483.39234953704</v>
      </c>
      <c r="D1862">
        <v>374.45</v>
      </c>
      <c r="E1862" s="6">
        <v>44487.388877314814</v>
      </c>
      <c r="F1862">
        <v>80.849999999999994</v>
      </c>
      <c r="G1862" s="7">
        <v>-0.78410000000000002</v>
      </c>
      <c r="H1862">
        <v>202332.9</v>
      </c>
      <c r="I1862" s="7">
        <v>0.77190000000000003</v>
      </c>
      <c r="J1862">
        <v>700</v>
      </c>
      <c r="K1862">
        <v>262115.02</v>
      </c>
      <c r="L1862">
        <v>18148040.600000001</v>
      </c>
      <c r="M1862">
        <v>77</v>
      </c>
      <c r="N1862">
        <v>2627.7</v>
      </c>
      <c r="O1862" s="7">
        <v>-3.73E-2</v>
      </c>
      <c r="P1862" s="7">
        <v>0.78649999999999998</v>
      </c>
      <c r="Q1862" t="s">
        <v>31</v>
      </c>
    </row>
    <row r="1863" spans="1:17">
      <c r="A1863" t="s">
        <v>472</v>
      </c>
      <c r="B1863" t="s">
        <v>30</v>
      </c>
      <c r="C1863" s="6">
        <v>44487.388877314814</v>
      </c>
      <c r="D1863">
        <v>350.25</v>
      </c>
      <c r="E1863" s="6">
        <v>44488.42359953704</v>
      </c>
      <c r="F1863">
        <v>387.9</v>
      </c>
      <c r="G1863" s="7">
        <v>0.1075</v>
      </c>
      <c r="H1863">
        <v>-31522.05</v>
      </c>
      <c r="I1863" s="7">
        <v>-0.12859999999999999</v>
      </c>
      <c r="J1863">
        <v>700</v>
      </c>
      <c r="K1863">
        <v>245175</v>
      </c>
      <c r="L1863">
        <v>18116518.550000001</v>
      </c>
      <c r="M1863">
        <v>88</v>
      </c>
      <c r="N1863">
        <v>-358.21</v>
      </c>
      <c r="O1863" s="7">
        <v>-0.28520000000000001</v>
      </c>
      <c r="P1863" s="7">
        <v>0.61829999999999996</v>
      </c>
      <c r="Q1863" t="s">
        <v>31</v>
      </c>
    </row>
    <row r="1864" spans="1:17">
      <c r="A1864" t="s">
        <v>473</v>
      </c>
      <c r="B1864" t="s">
        <v>30</v>
      </c>
      <c r="C1864" s="6">
        <v>44488.42359953704</v>
      </c>
      <c r="D1864">
        <v>359.95</v>
      </c>
      <c r="E1864" s="6">
        <v>44488.506932870368</v>
      </c>
      <c r="F1864">
        <v>595.85</v>
      </c>
      <c r="G1864" s="7">
        <v>0.65539999999999998</v>
      </c>
      <c r="H1864">
        <v>-171820.6</v>
      </c>
      <c r="I1864" s="7">
        <v>-0.68189999999999995</v>
      </c>
      <c r="J1864">
        <v>700</v>
      </c>
      <c r="K1864">
        <v>251965.02</v>
      </c>
      <c r="L1864">
        <v>17944697.949999999</v>
      </c>
      <c r="M1864">
        <v>25</v>
      </c>
      <c r="N1864">
        <v>-6872.82</v>
      </c>
      <c r="O1864" s="7">
        <v>-0.65539999999999998</v>
      </c>
      <c r="P1864" s="7">
        <v>5.3100000000000001E-2</v>
      </c>
      <c r="Q1864" t="s">
        <v>31</v>
      </c>
    </row>
    <row r="1865" spans="1:17">
      <c r="A1865" t="s">
        <v>474</v>
      </c>
      <c r="B1865" t="s">
        <v>30</v>
      </c>
      <c r="C1865" s="6">
        <v>44488.583321759259</v>
      </c>
      <c r="D1865">
        <v>238.6</v>
      </c>
      <c r="E1865" s="6">
        <v>44488.600682870368</v>
      </c>
      <c r="F1865">
        <v>312.89999999999998</v>
      </c>
      <c r="G1865" s="7">
        <v>0.31140000000000001</v>
      </c>
      <c r="H1865">
        <v>-55870.5</v>
      </c>
      <c r="I1865" s="7">
        <v>-0.33450000000000002</v>
      </c>
      <c r="J1865">
        <v>700</v>
      </c>
      <c r="K1865">
        <v>167020</v>
      </c>
      <c r="L1865">
        <v>17888827.449999999</v>
      </c>
      <c r="M1865">
        <v>6</v>
      </c>
      <c r="N1865">
        <v>-9311.75</v>
      </c>
      <c r="O1865" s="7">
        <v>-0.3221</v>
      </c>
      <c r="P1865" s="7">
        <v>0.25290000000000001</v>
      </c>
      <c r="Q1865" t="s">
        <v>31</v>
      </c>
    </row>
    <row r="1866" spans="1:17">
      <c r="A1866" t="s">
        <v>475</v>
      </c>
      <c r="B1866" t="s">
        <v>30</v>
      </c>
      <c r="C1866" s="6">
        <v>44488.600682870368</v>
      </c>
      <c r="D1866">
        <v>289.10000000000002</v>
      </c>
      <c r="E1866" s="6">
        <v>44489.472210648149</v>
      </c>
      <c r="F1866">
        <v>292.2</v>
      </c>
      <c r="G1866" s="7">
        <v>1.0699999999999999E-2</v>
      </c>
      <c r="H1866">
        <v>-6239.1</v>
      </c>
      <c r="I1866" s="7">
        <v>-3.0800000000000001E-2</v>
      </c>
      <c r="J1866">
        <v>700</v>
      </c>
      <c r="K1866">
        <v>202370</v>
      </c>
      <c r="L1866">
        <v>17882588.350000001</v>
      </c>
      <c r="M1866">
        <v>41</v>
      </c>
      <c r="N1866">
        <v>-152.16999999999999</v>
      </c>
      <c r="O1866" s="7">
        <v>-0.2278</v>
      </c>
      <c r="P1866" s="7">
        <v>0.3997</v>
      </c>
      <c r="Q1866" t="s">
        <v>31</v>
      </c>
    </row>
    <row r="1867" spans="1:17">
      <c r="A1867" t="s">
        <v>474</v>
      </c>
      <c r="B1867" t="s">
        <v>30</v>
      </c>
      <c r="C1867" s="6">
        <v>44489.472210648149</v>
      </c>
      <c r="D1867">
        <v>225</v>
      </c>
      <c r="E1867" s="6">
        <v>44489.590266203704</v>
      </c>
      <c r="F1867">
        <v>303.89999999999998</v>
      </c>
      <c r="G1867" s="7">
        <v>0.35070000000000001</v>
      </c>
      <c r="H1867">
        <v>-58932.3</v>
      </c>
      <c r="I1867" s="7">
        <v>-0.37419999999999998</v>
      </c>
      <c r="J1867">
        <v>700</v>
      </c>
      <c r="K1867">
        <v>157500</v>
      </c>
      <c r="L1867">
        <v>17823656.050000001</v>
      </c>
      <c r="M1867">
        <v>35</v>
      </c>
      <c r="N1867">
        <v>-1683.78</v>
      </c>
      <c r="O1867" s="7">
        <v>-0.53</v>
      </c>
      <c r="P1867" s="7">
        <v>0.11890000000000001</v>
      </c>
      <c r="Q1867" t="s">
        <v>31</v>
      </c>
    </row>
    <row r="1868" spans="1:17">
      <c r="A1868" t="s">
        <v>476</v>
      </c>
      <c r="B1868" t="s">
        <v>30</v>
      </c>
      <c r="C1868" s="6">
        <v>44489.590266203704</v>
      </c>
      <c r="D1868">
        <v>245.35</v>
      </c>
      <c r="E1868" s="6">
        <v>44490.388877314814</v>
      </c>
      <c r="F1868">
        <v>306.55</v>
      </c>
      <c r="G1868" s="7">
        <v>0.24940000000000001</v>
      </c>
      <c r="H1868">
        <v>-46703.3</v>
      </c>
      <c r="I1868" s="7">
        <v>-0.27189999999999998</v>
      </c>
      <c r="J1868">
        <v>700</v>
      </c>
      <c r="K1868">
        <v>171745</v>
      </c>
      <c r="L1868">
        <v>17776952.75</v>
      </c>
      <c r="M1868">
        <v>20</v>
      </c>
      <c r="N1868">
        <v>-2335.16</v>
      </c>
      <c r="O1868" s="7">
        <v>-0.52839999999999998</v>
      </c>
      <c r="P1868" s="7">
        <v>0.2492</v>
      </c>
      <c r="Q1868" t="s">
        <v>31</v>
      </c>
    </row>
    <row r="1869" spans="1:17">
      <c r="A1869" t="s">
        <v>799</v>
      </c>
      <c r="B1869" t="s">
        <v>30</v>
      </c>
      <c r="C1869" s="6">
        <v>44490.388877314814</v>
      </c>
      <c r="D1869">
        <v>437.65</v>
      </c>
      <c r="E1869" s="6">
        <v>44490.465266203704</v>
      </c>
      <c r="F1869">
        <v>522.70000000000005</v>
      </c>
      <c r="G1869" s="7">
        <v>0.1943</v>
      </c>
      <c r="H1869">
        <v>-66257.45</v>
      </c>
      <c r="I1869" s="7">
        <v>-0.21629999999999999</v>
      </c>
      <c r="J1869">
        <v>700</v>
      </c>
      <c r="K1869">
        <v>306355</v>
      </c>
      <c r="L1869">
        <v>17710695.300000001</v>
      </c>
      <c r="M1869">
        <v>23</v>
      </c>
      <c r="N1869">
        <v>-2880.76</v>
      </c>
      <c r="O1869" s="7">
        <v>-0.26850000000000002</v>
      </c>
      <c r="P1869" s="7">
        <v>6.2899999999999998E-2</v>
      </c>
      <c r="Q1869" t="s">
        <v>31</v>
      </c>
    </row>
    <row r="1870" spans="1:17">
      <c r="A1870" t="s">
        <v>800</v>
      </c>
      <c r="B1870" t="s">
        <v>30</v>
      </c>
      <c r="C1870" s="6">
        <v>44490.465266203704</v>
      </c>
      <c r="D1870">
        <v>471.45</v>
      </c>
      <c r="E1870" s="6">
        <v>44490.538182870368</v>
      </c>
      <c r="F1870">
        <v>489.9</v>
      </c>
      <c r="G1870" s="7">
        <v>3.9100000000000003E-2</v>
      </c>
      <c r="H1870">
        <v>-19644.45</v>
      </c>
      <c r="I1870" s="7">
        <v>-5.9499999999999997E-2</v>
      </c>
      <c r="J1870">
        <v>700</v>
      </c>
      <c r="K1870">
        <v>330015</v>
      </c>
      <c r="L1870">
        <v>17691050.850000001</v>
      </c>
      <c r="M1870">
        <v>22</v>
      </c>
      <c r="N1870">
        <v>-892.93</v>
      </c>
      <c r="O1870" s="7">
        <v>-7.9100000000000004E-2</v>
      </c>
      <c r="P1870" s="7">
        <v>7.8E-2</v>
      </c>
      <c r="Q1870" t="s">
        <v>31</v>
      </c>
    </row>
    <row r="1871" spans="1:17">
      <c r="A1871" t="s">
        <v>801</v>
      </c>
      <c r="B1871" t="s">
        <v>30</v>
      </c>
      <c r="C1871" s="6">
        <v>44490.538182870368</v>
      </c>
      <c r="D1871">
        <v>419.2</v>
      </c>
      <c r="E1871" s="6">
        <v>44490.600682870368</v>
      </c>
      <c r="F1871">
        <v>474.05</v>
      </c>
      <c r="G1871" s="7">
        <v>0.1308</v>
      </c>
      <c r="H1871">
        <v>-44647.75</v>
      </c>
      <c r="I1871" s="7">
        <v>-0.1522</v>
      </c>
      <c r="J1871">
        <v>700</v>
      </c>
      <c r="K1871">
        <v>293440</v>
      </c>
      <c r="L1871">
        <v>17646403.100000001</v>
      </c>
      <c r="M1871">
        <v>19</v>
      </c>
      <c r="N1871">
        <v>-2349.88</v>
      </c>
      <c r="O1871" s="7">
        <v>-0.1396</v>
      </c>
      <c r="P1871" s="7">
        <v>7.85E-2</v>
      </c>
      <c r="Q1871" t="s">
        <v>31</v>
      </c>
    </row>
    <row r="1872" spans="1:17">
      <c r="A1872" t="s">
        <v>802</v>
      </c>
      <c r="B1872" t="s">
        <v>30</v>
      </c>
      <c r="C1872" s="6">
        <v>44490.600682870368</v>
      </c>
      <c r="D1872">
        <v>456.85</v>
      </c>
      <c r="E1872" s="6">
        <v>44490.607627314814</v>
      </c>
      <c r="F1872">
        <v>617.1</v>
      </c>
      <c r="G1872" s="7">
        <v>0.3508</v>
      </c>
      <c r="H1872">
        <v>-119692.65</v>
      </c>
      <c r="I1872" s="7">
        <v>-0.37430000000000002</v>
      </c>
      <c r="J1872">
        <v>700</v>
      </c>
      <c r="K1872">
        <v>319795</v>
      </c>
      <c r="L1872">
        <v>17526710.449999999</v>
      </c>
      <c r="M1872">
        <v>3</v>
      </c>
      <c r="N1872">
        <v>-39897.550000000003</v>
      </c>
      <c r="O1872" s="7">
        <v>-0.3508</v>
      </c>
      <c r="P1872" s="7">
        <v>4.6699999999999998E-2</v>
      </c>
      <c r="Q1872" t="s">
        <v>31</v>
      </c>
    </row>
    <row r="1873" spans="1:17">
      <c r="A1873" t="s">
        <v>803</v>
      </c>
      <c r="B1873" t="s">
        <v>30</v>
      </c>
      <c r="C1873" s="6">
        <v>44490.607627314814</v>
      </c>
      <c r="D1873">
        <v>412.35</v>
      </c>
      <c r="E1873" s="6">
        <v>44491.388877314814</v>
      </c>
      <c r="F1873">
        <v>235.9</v>
      </c>
      <c r="G1873" s="7">
        <v>-0.4279</v>
      </c>
      <c r="H1873">
        <v>118977.25</v>
      </c>
      <c r="I1873" s="7">
        <v>0.41220000000000001</v>
      </c>
      <c r="J1873">
        <v>700</v>
      </c>
      <c r="K1873">
        <v>288645</v>
      </c>
      <c r="L1873">
        <v>17645687.699999999</v>
      </c>
      <c r="M1873">
        <v>15</v>
      </c>
      <c r="N1873">
        <v>7931.82</v>
      </c>
      <c r="O1873" s="7">
        <v>-0.20080000000000001</v>
      </c>
      <c r="P1873" s="7">
        <v>0.44950000000000001</v>
      </c>
      <c r="Q1873" t="s">
        <v>31</v>
      </c>
    </row>
    <row r="1874" spans="1:17">
      <c r="A1874" t="s">
        <v>478</v>
      </c>
      <c r="B1874" t="s">
        <v>30</v>
      </c>
      <c r="C1874" s="6">
        <v>44491.388877314814</v>
      </c>
      <c r="D1874">
        <v>434</v>
      </c>
      <c r="E1874" s="6">
        <v>44494.61109953704</v>
      </c>
      <c r="F1874">
        <v>120.6</v>
      </c>
      <c r="G1874" s="7">
        <v>-0.72209999999999996</v>
      </c>
      <c r="H1874">
        <v>215497.8</v>
      </c>
      <c r="I1874" s="7">
        <v>0.70930000000000004</v>
      </c>
      <c r="J1874">
        <v>700</v>
      </c>
      <c r="K1874">
        <v>303800</v>
      </c>
      <c r="L1874">
        <v>17861185.5</v>
      </c>
      <c r="M1874">
        <v>142</v>
      </c>
      <c r="N1874">
        <v>1517.59</v>
      </c>
      <c r="O1874" s="7">
        <v>-0.1048</v>
      </c>
      <c r="P1874" s="7">
        <v>0.81769999999999998</v>
      </c>
      <c r="Q1874" t="s">
        <v>31</v>
      </c>
    </row>
    <row r="1875" spans="1:17">
      <c r="A1875" t="s">
        <v>479</v>
      </c>
      <c r="B1875" t="s">
        <v>30</v>
      </c>
      <c r="C1875" s="6">
        <v>44494.61109953704</v>
      </c>
      <c r="D1875">
        <v>402.3</v>
      </c>
      <c r="E1875" s="6">
        <v>44495.572905092595</v>
      </c>
      <c r="F1875">
        <v>427</v>
      </c>
      <c r="G1875" s="7">
        <v>6.1400000000000003E-2</v>
      </c>
      <c r="H1875">
        <v>-23095.1</v>
      </c>
      <c r="I1875" s="7">
        <v>-8.2000000000000003E-2</v>
      </c>
      <c r="J1875">
        <v>700</v>
      </c>
      <c r="K1875">
        <v>281610</v>
      </c>
      <c r="L1875">
        <v>17838090.399999999</v>
      </c>
      <c r="M1875">
        <v>67</v>
      </c>
      <c r="N1875">
        <v>-344.7</v>
      </c>
      <c r="O1875" s="7">
        <v>-0.44219999999999998</v>
      </c>
      <c r="P1875" s="7">
        <v>0.41810000000000003</v>
      </c>
      <c r="Q1875" t="s">
        <v>31</v>
      </c>
    </row>
    <row r="1876" spans="1:17">
      <c r="A1876" t="s">
        <v>480</v>
      </c>
      <c r="B1876" t="s">
        <v>30</v>
      </c>
      <c r="C1876" s="6">
        <v>44495.61109953704</v>
      </c>
      <c r="D1876">
        <v>249.65</v>
      </c>
      <c r="E1876" s="6">
        <v>44496.531238425923</v>
      </c>
      <c r="F1876">
        <v>230.75</v>
      </c>
      <c r="G1876" s="7">
        <v>-7.5700000000000003E-2</v>
      </c>
      <c r="H1876">
        <v>9867.2000000000007</v>
      </c>
      <c r="I1876" s="7">
        <v>5.6500000000000002E-2</v>
      </c>
      <c r="J1876">
        <v>700</v>
      </c>
      <c r="K1876">
        <v>174755</v>
      </c>
      <c r="L1876">
        <v>17847957.600000001</v>
      </c>
      <c r="M1876">
        <v>55</v>
      </c>
      <c r="N1876">
        <v>179.4</v>
      </c>
      <c r="O1876" s="7">
        <v>-0.20169999999999999</v>
      </c>
      <c r="P1876" s="7">
        <v>0.2918</v>
      </c>
      <c r="Q1876" t="s">
        <v>31</v>
      </c>
    </row>
    <row r="1877" spans="1:17">
      <c r="A1877" t="s">
        <v>479</v>
      </c>
      <c r="B1877" t="s">
        <v>30</v>
      </c>
      <c r="C1877" s="6">
        <v>44496.531238425923</v>
      </c>
      <c r="D1877">
        <v>296.05</v>
      </c>
      <c r="E1877" s="6">
        <v>44497.645821759259</v>
      </c>
      <c r="F1877">
        <v>0.5</v>
      </c>
      <c r="G1877" s="7">
        <v>-0.99829999999999997</v>
      </c>
      <c r="H1877">
        <v>204809.15</v>
      </c>
      <c r="I1877" s="7">
        <v>0.98829999999999996</v>
      </c>
      <c r="J1877">
        <v>700</v>
      </c>
      <c r="K1877">
        <v>207234.98</v>
      </c>
      <c r="L1877">
        <v>18052766.75</v>
      </c>
      <c r="M1877">
        <v>111</v>
      </c>
      <c r="N1877">
        <v>1845.13</v>
      </c>
      <c r="O1877" s="7">
        <v>-0.17549999999999999</v>
      </c>
      <c r="P1877" s="7">
        <v>0.99950000000000006</v>
      </c>
      <c r="Q1877" t="s">
        <v>31</v>
      </c>
    </row>
    <row r="1878" spans="1:17">
      <c r="A1878" t="s">
        <v>481</v>
      </c>
      <c r="B1878" t="s">
        <v>30</v>
      </c>
      <c r="C1878" s="6">
        <v>44498.388877314814</v>
      </c>
      <c r="D1878">
        <v>579.35</v>
      </c>
      <c r="E1878" s="6">
        <v>44498.607627314814</v>
      </c>
      <c r="F1878">
        <v>567.25</v>
      </c>
      <c r="G1878" s="7">
        <v>-2.0899999999999998E-2</v>
      </c>
      <c r="H1878">
        <v>443.8</v>
      </c>
      <c r="I1878" s="7">
        <v>1.1000000000000001E-3</v>
      </c>
      <c r="J1878">
        <v>700</v>
      </c>
      <c r="K1878">
        <v>405544.97</v>
      </c>
      <c r="L1878">
        <v>18053210.550000001</v>
      </c>
      <c r="M1878">
        <v>64</v>
      </c>
      <c r="N1878">
        <v>6.93</v>
      </c>
      <c r="O1878" s="7">
        <v>-0.68289999999999995</v>
      </c>
      <c r="P1878" s="7">
        <v>0.37830000000000003</v>
      </c>
      <c r="Q1878" t="s">
        <v>31</v>
      </c>
    </row>
    <row r="1879" spans="1:17">
      <c r="A1879" t="s">
        <v>482</v>
      </c>
      <c r="B1879" t="s">
        <v>30</v>
      </c>
      <c r="C1879" s="6">
        <v>44498.607627314814</v>
      </c>
      <c r="D1879">
        <v>380</v>
      </c>
      <c r="E1879" s="6">
        <v>44503.482627314814</v>
      </c>
      <c r="F1879">
        <v>14.85</v>
      </c>
      <c r="G1879" s="7">
        <v>-0.96089999999999998</v>
      </c>
      <c r="H1879">
        <v>252841.05</v>
      </c>
      <c r="I1879" s="7">
        <v>0.95050000000000001</v>
      </c>
      <c r="J1879">
        <v>700</v>
      </c>
      <c r="K1879">
        <v>266000</v>
      </c>
      <c r="L1879">
        <v>18306051.600000001</v>
      </c>
      <c r="M1879">
        <v>196</v>
      </c>
      <c r="N1879">
        <v>1290.01</v>
      </c>
      <c r="O1879" s="7">
        <v>-0.30669999999999997</v>
      </c>
      <c r="P1879" s="7">
        <v>0.98140000000000005</v>
      </c>
      <c r="Q1879" t="s">
        <v>31</v>
      </c>
    </row>
    <row r="1880" spans="1:17">
      <c r="A1880" t="s">
        <v>804</v>
      </c>
      <c r="B1880" t="s">
        <v>30</v>
      </c>
      <c r="C1880" s="6">
        <v>44504.763877314814</v>
      </c>
      <c r="D1880">
        <v>423.35</v>
      </c>
      <c r="E1880" s="6">
        <v>44508.388877314814</v>
      </c>
      <c r="F1880">
        <v>274.14999999999998</v>
      </c>
      <c r="G1880" s="7">
        <v>-0.35239999999999999</v>
      </c>
      <c r="H1880">
        <v>99557.5</v>
      </c>
      <c r="I1880" s="7">
        <v>0.33600000000000002</v>
      </c>
      <c r="J1880">
        <v>700</v>
      </c>
      <c r="K1880">
        <v>296345</v>
      </c>
      <c r="L1880">
        <v>18405609.100000001</v>
      </c>
      <c r="M1880">
        <v>15</v>
      </c>
      <c r="N1880">
        <v>6637.17</v>
      </c>
      <c r="O1880" s="7">
        <v>-2.6800000000000001E-2</v>
      </c>
      <c r="P1880" s="7">
        <v>0.38700000000000001</v>
      </c>
      <c r="Q1880" t="s">
        <v>31</v>
      </c>
    </row>
    <row r="1881" spans="1:17">
      <c r="A1881" t="s">
        <v>473</v>
      </c>
      <c r="B1881" t="s">
        <v>30</v>
      </c>
      <c r="C1881" s="6">
        <v>44508.388877314814</v>
      </c>
      <c r="D1881">
        <v>409.25</v>
      </c>
      <c r="E1881" s="6">
        <v>44508.576377314814</v>
      </c>
      <c r="F1881">
        <v>380.3</v>
      </c>
      <c r="G1881" s="7">
        <v>-7.0699999999999999E-2</v>
      </c>
      <c r="H1881">
        <v>14738.15</v>
      </c>
      <c r="I1881" s="7">
        <v>5.1400000000000001E-2</v>
      </c>
      <c r="J1881">
        <v>700</v>
      </c>
      <c r="K1881">
        <v>286475</v>
      </c>
      <c r="L1881">
        <v>18420347.25</v>
      </c>
      <c r="M1881">
        <v>55</v>
      </c>
      <c r="N1881">
        <v>267.97000000000003</v>
      </c>
      <c r="O1881" s="7">
        <v>-0.26319999999999999</v>
      </c>
      <c r="P1881" s="7">
        <v>0.45569999999999999</v>
      </c>
      <c r="Q1881" t="s">
        <v>31</v>
      </c>
    </row>
    <row r="1882" spans="1:17">
      <c r="A1882" t="s">
        <v>484</v>
      </c>
      <c r="B1882" t="s">
        <v>30</v>
      </c>
      <c r="C1882" s="6">
        <v>44508.576377314814</v>
      </c>
      <c r="D1882">
        <v>310.7</v>
      </c>
      <c r="E1882" s="6">
        <v>44509.565960648149</v>
      </c>
      <c r="F1882">
        <v>318.14999999999998</v>
      </c>
      <c r="G1882" s="7">
        <v>2.4E-2</v>
      </c>
      <c r="H1882">
        <v>-9616.9500000000007</v>
      </c>
      <c r="I1882" s="7">
        <v>-4.4200000000000003E-2</v>
      </c>
      <c r="J1882">
        <v>700</v>
      </c>
      <c r="K1882">
        <v>217490.02</v>
      </c>
      <c r="L1882">
        <v>18410730.300000001</v>
      </c>
      <c r="M1882">
        <v>75</v>
      </c>
      <c r="N1882">
        <v>-128.22999999999999</v>
      </c>
      <c r="O1882" s="7">
        <v>-0.1229</v>
      </c>
      <c r="P1882" s="7">
        <v>0.35439999999999999</v>
      </c>
      <c r="Q1882" t="s">
        <v>31</v>
      </c>
    </row>
    <row r="1883" spans="1:17">
      <c r="A1883" t="s">
        <v>485</v>
      </c>
      <c r="B1883" t="s">
        <v>30</v>
      </c>
      <c r="C1883" s="6">
        <v>44509.565960648149</v>
      </c>
      <c r="D1883">
        <v>310.2</v>
      </c>
      <c r="E1883" s="6">
        <v>44510.572905092595</v>
      </c>
      <c r="F1883">
        <v>142</v>
      </c>
      <c r="G1883" s="7">
        <v>-0.54220000000000002</v>
      </c>
      <c r="H1883">
        <v>114574.6</v>
      </c>
      <c r="I1883" s="7">
        <v>0.52769999999999995</v>
      </c>
      <c r="J1883">
        <v>700</v>
      </c>
      <c r="K1883">
        <v>217140.02</v>
      </c>
      <c r="L1883">
        <v>18525304.899999999</v>
      </c>
      <c r="M1883">
        <v>80</v>
      </c>
      <c r="N1883">
        <v>1432.18</v>
      </c>
      <c r="O1883" s="7">
        <v>-0.43630000000000002</v>
      </c>
      <c r="P1883" s="7">
        <v>0.64139999999999997</v>
      </c>
      <c r="Q1883" t="s">
        <v>31</v>
      </c>
    </row>
    <row r="1884" spans="1:17">
      <c r="A1884" t="s">
        <v>486</v>
      </c>
      <c r="B1884" t="s">
        <v>30</v>
      </c>
      <c r="C1884" s="6">
        <v>44510.572905092595</v>
      </c>
      <c r="D1884">
        <v>215.35</v>
      </c>
      <c r="E1884" s="6">
        <v>44511.388877314814</v>
      </c>
      <c r="F1884">
        <v>378.4</v>
      </c>
      <c r="G1884" s="7">
        <v>0.7571</v>
      </c>
      <c r="H1884">
        <v>-126740.62</v>
      </c>
      <c r="I1884" s="7">
        <v>-0.78469999999999995</v>
      </c>
      <c r="J1884">
        <v>750</v>
      </c>
      <c r="K1884">
        <v>161512.5</v>
      </c>
      <c r="L1884">
        <v>18398564.280000001</v>
      </c>
      <c r="M1884">
        <v>25</v>
      </c>
      <c r="N1884">
        <v>-5069.62</v>
      </c>
      <c r="O1884" s="7">
        <v>-0.7571</v>
      </c>
      <c r="P1884" s="7">
        <v>0.31740000000000002</v>
      </c>
      <c r="Q1884" t="s">
        <v>31</v>
      </c>
    </row>
    <row r="1885" spans="1:17">
      <c r="A1885" t="s">
        <v>805</v>
      </c>
      <c r="B1885" t="s">
        <v>30</v>
      </c>
      <c r="C1885" s="6">
        <v>44511.388877314814</v>
      </c>
      <c r="D1885">
        <v>473.3</v>
      </c>
      <c r="E1885" s="6">
        <v>44512.388877314814</v>
      </c>
      <c r="F1885">
        <v>373.8</v>
      </c>
      <c r="G1885" s="7">
        <v>-0.2102</v>
      </c>
      <c r="H1885">
        <v>68271.75</v>
      </c>
      <c r="I1885" s="7">
        <v>0.1923</v>
      </c>
      <c r="J1885">
        <v>750</v>
      </c>
      <c r="K1885">
        <v>354975</v>
      </c>
      <c r="L1885">
        <v>18466836.030000001</v>
      </c>
      <c r="M1885">
        <v>78</v>
      </c>
      <c r="N1885">
        <v>875.28</v>
      </c>
      <c r="O1885" s="7">
        <v>-0.26769999999999999</v>
      </c>
      <c r="P1885" s="7">
        <v>0.39489999999999997</v>
      </c>
      <c r="Q1885" t="s">
        <v>31</v>
      </c>
    </row>
    <row r="1886" spans="1:17">
      <c r="A1886" t="s">
        <v>471</v>
      </c>
      <c r="B1886" t="s">
        <v>30</v>
      </c>
      <c r="C1886" s="6">
        <v>44512.388877314814</v>
      </c>
      <c r="D1886">
        <v>348.2</v>
      </c>
      <c r="E1886" s="6">
        <v>44515.479155092595</v>
      </c>
      <c r="F1886">
        <v>274.64999999999998</v>
      </c>
      <c r="G1886" s="7">
        <v>-0.2112</v>
      </c>
      <c r="H1886">
        <v>50491.12</v>
      </c>
      <c r="I1886" s="7">
        <v>0.1933</v>
      </c>
      <c r="J1886">
        <v>750</v>
      </c>
      <c r="K1886">
        <v>261150.02</v>
      </c>
      <c r="L1886">
        <v>18517327.149999999</v>
      </c>
      <c r="M1886">
        <v>104</v>
      </c>
      <c r="N1886">
        <v>485.49</v>
      </c>
      <c r="O1886" s="7">
        <v>-0.3886</v>
      </c>
      <c r="P1886" s="7">
        <v>0.65390000000000004</v>
      </c>
      <c r="Q1886" t="s">
        <v>31</v>
      </c>
    </row>
    <row r="1887" spans="1:17">
      <c r="A1887" t="s">
        <v>488</v>
      </c>
      <c r="B1887" t="s">
        <v>30</v>
      </c>
      <c r="C1887" s="6">
        <v>44515.479155092595</v>
      </c>
      <c r="D1887">
        <v>373</v>
      </c>
      <c r="E1887" s="6">
        <v>44517.434016203704</v>
      </c>
      <c r="F1887">
        <v>139.35</v>
      </c>
      <c r="G1887" s="7">
        <v>-0.62639999999999996</v>
      </c>
      <c r="H1887">
        <v>171394.87</v>
      </c>
      <c r="I1887" s="7">
        <v>0.61270000000000002</v>
      </c>
      <c r="J1887">
        <v>750</v>
      </c>
      <c r="K1887">
        <v>279750</v>
      </c>
      <c r="L1887">
        <v>18688722.030000001</v>
      </c>
      <c r="M1887">
        <v>142</v>
      </c>
      <c r="N1887">
        <v>1207.01</v>
      </c>
      <c r="O1887" s="7">
        <v>-0.11260000000000001</v>
      </c>
      <c r="P1887" s="7">
        <v>0.8639</v>
      </c>
      <c r="Q1887" t="s">
        <v>31</v>
      </c>
    </row>
    <row r="1888" spans="1:17">
      <c r="A1888" t="s">
        <v>489</v>
      </c>
      <c r="B1888" t="s">
        <v>30</v>
      </c>
      <c r="C1888" s="6">
        <v>44517.434016203704</v>
      </c>
      <c r="D1888">
        <v>213.1</v>
      </c>
      <c r="E1888" s="6">
        <v>44517.524293981478</v>
      </c>
      <c r="F1888">
        <v>333.45</v>
      </c>
      <c r="G1888" s="7">
        <v>0.56479999999999997</v>
      </c>
      <c r="H1888">
        <v>-94361.63</v>
      </c>
      <c r="I1888" s="7">
        <v>-0.59040000000000004</v>
      </c>
      <c r="J1888">
        <v>750</v>
      </c>
      <c r="K1888">
        <v>159825</v>
      </c>
      <c r="L1888">
        <v>18594360.399999999</v>
      </c>
      <c r="M1888">
        <v>27</v>
      </c>
      <c r="N1888">
        <v>-3494.88</v>
      </c>
      <c r="O1888" s="7">
        <v>-0.63139999999999996</v>
      </c>
      <c r="P1888" s="7">
        <v>0.1173</v>
      </c>
      <c r="Q1888" t="s">
        <v>31</v>
      </c>
    </row>
    <row r="1889" spans="1:17">
      <c r="A1889" t="s">
        <v>468</v>
      </c>
      <c r="B1889" t="s">
        <v>30</v>
      </c>
      <c r="C1889" s="6">
        <v>44517.524293981478</v>
      </c>
      <c r="D1889">
        <v>215.9</v>
      </c>
      <c r="E1889" s="6">
        <v>44518.576377314814</v>
      </c>
      <c r="F1889">
        <v>28.05</v>
      </c>
      <c r="G1889" s="7">
        <v>-0.87009999999999998</v>
      </c>
      <c r="H1889">
        <v>139057.88</v>
      </c>
      <c r="I1889" s="7">
        <v>0.85880000000000001</v>
      </c>
      <c r="J1889">
        <v>750</v>
      </c>
      <c r="K1889">
        <v>161925</v>
      </c>
      <c r="L1889">
        <v>18733418.280000001</v>
      </c>
      <c r="M1889">
        <v>93</v>
      </c>
      <c r="N1889">
        <v>1495.25</v>
      </c>
      <c r="O1889" s="7">
        <v>-0.22389999999999999</v>
      </c>
      <c r="P1889" s="7">
        <v>0.9224</v>
      </c>
      <c r="Q1889" t="s">
        <v>31</v>
      </c>
    </row>
    <row r="1890" spans="1:17">
      <c r="A1890" t="s">
        <v>806</v>
      </c>
      <c r="B1890" t="s">
        <v>30</v>
      </c>
      <c r="C1890" s="6">
        <v>44518.576377314814</v>
      </c>
      <c r="D1890">
        <v>363.95</v>
      </c>
      <c r="E1890" s="6">
        <v>44522.388877314814</v>
      </c>
      <c r="F1890">
        <v>375.15</v>
      </c>
      <c r="G1890" s="7">
        <v>3.0800000000000001E-2</v>
      </c>
      <c r="H1890">
        <v>-13943.25</v>
      </c>
      <c r="I1890" s="7">
        <v>-5.11E-2</v>
      </c>
      <c r="J1890">
        <v>750</v>
      </c>
      <c r="K1890">
        <v>272962.5</v>
      </c>
      <c r="L1890">
        <v>18719475.030000001</v>
      </c>
      <c r="M1890">
        <v>24</v>
      </c>
      <c r="N1890">
        <v>-580.97</v>
      </c>
      <c r="O1890" s="7">
        <v>-0.18509999999999999</v>
      </c>
      <c r="P1890" s="7">
        <v>0.3347</v>
      </c>
      <c r="Q1890" t="s">
        <v>31</v>
      </c>
    </row>
    <row r="1891" spans="1:17">
      <c r="A1891" t="s">
        <v>456</v>
      </c>
      <c r="B1891" t="s">
        <v>30</v>
      </c>
      <c r="C1891" s="6">
        <v>44522.388877314814</v>
      </c>
      <c r="D1891">
        <v>326</v>
      </c>
      <c r="E1891" s="6">
        <v>44522.39234953704</v>
      </c>
      <c r="F1891">
        <v>389.7</v>
      </c>
      <c r="G1891" s="7">
        <v>0.19539999999999999</v>
      </c>
      <c r="H1891">
        <v>-53142.75</v>
      </c>
      <c r="I1891" s="7">
        <v>-0.21740000000000001</v>
      </c>
      <c r="J1891">
        <v>750</v>
      </c>
      <c r="K1891">
        <v>244500</v>
      </c>
      <c r="L1891">
        <v>18666332.280000001</v>
      </c>
      <c r="M1891">
        <v>2</v>
      </c>
      <c r="N1891">
        <v>-26571.37</v>
      </c>
      <c r="O1891" s="7">
        <v>-0.19539999999999999</v>
      </c>
      <c r="P1891" s="7">
        <v>0.40799999999999997</v>
      </c>
      <c r="Q1891" t="s">
        <v>31</v>
      </c>
    </row>
    <row r="1892" spans="1:17">
      <c r="A1892" t="s">
        <v>461</v>
      </c>
      <c r="B1892" t="s">
        <v>30</v>
      </c>
      <c r="C1892" s="6">
        <v>44522.39234953704</v>
      </c>
      <c r="D1892">
        <v>388.25</v>
      </c>
      <c r="E1892" s="6">
        <v>44523.482627314814</v>
      </c>
      <c r="F1892">
        <v>100.15</v>
      </c>
      <c r="G1892" s="7">
        <v>-0.74199999999999999</v>
      </c>
      <c r="H1892">
        <v>212412</v>
      </c>
      <c r="I1892" s="7">
        <v>0.72950000000000004</v>
      </c>
      <c r="J1892">
        <v>750</v>
      </c>
      <c r="K1892">
        <v>291187.5</v>
      </c>
      <c r="L1892">
        <v>18878744.280000001</v>
      </c>
      <c r="M1892">
        <v>104</v>
      </c>
      <c r="N1892">
        <v>2042.42</v>
      </c>
      <c r="O1892" s="7">
        <v>-0.13789999999999999</v>
      </c>
      <c r="P1892" s="7">
        <v>0.87209999999999999</v>
      </c>
      <c r="Q1892" t="s">
        <v>31</v>
      </c>
    </row>
    <row r="1893" spans="1:17">
      <c r="A1893" t="s">
        <v>490</v>
      </c>
      <c r="B1893" t="s">
        <v>30</v>
      </c>
      <c r="C1893" s="6">
        <v>44523.482627314814</v>
      </c>
      <c r="D1893">
        <v>270.75</v>
      </c>
      <c r="E1893" s="6">
        <v>44524.618043981478</v>
      </c>
      <c r="F1893">
        <v>82.4</v>
      </c>
      <c r="G1893" s="7">
        <v>-0.69569999999999999</v>
      </c>
      <c r="H1893">
        <v>147854.79999999999</v>
      </c>
      <c r="I1893" s="7">
        <v>0.68259999999999998</v>
      </c>
      <c r="J1893">
        <v>800</v>
      </c>
      <c r="K1893">
        <v>216600</v>
      </c>
      <c r="L1893">
        <v>19026599.079999998</v>
      </c>
      <c r="M1893">
        <v>117</v>
      </c>
      <c r="N1893">
        <v>1263.72</v>
      </c>
      <c r="O1893" s="7">
        <v>-0.3407</v>
      </c>
      <c r="P1893" s="7">
        <v>0.87649999999999995</v>
      </c>
      <c r="Q1893" t="s">
        <v>31</v>
      </c>
    </row>
    <row r="1894" spans="1:17">
      <c r="A1894" t="s">
        <v>457</v>
      </c>
      <c r="B1894" t="s">
        <v>30</v>
      </c>
      <c r="C1894" s="6">
        <v>44524.618043981478</v>
      </c>
      <c r="D1894">
        <v>174.55</v>
      </c>
      <c r="E1894" s="6">
        <v>44525.600682870368</v>
      </c>
      <c r="F1894">
        <v>60</v>
      </c>
      <c r="G1894" s="7">
        <v>-0.65629999999999999</v>
      </c>
      <c r="H1894">
        <v>84153.38</v>
      </c>
      <c r="I1894" s="7">
        <v>0.64280000000000004</v>
      </c>
      <c r="J1894">
        <v>750</v>
      </c>
      <c r="K1894">
        <v>130912.5</v>
      </c>
      <c r="L1894">
        <v>19110752.449999999</v>
      </c>
      <c r="M1894">
        <v>73</v>
      </c>
      <c r="N1894">
        <v>1152.79</v>
      </c>
      <c r="O1894" s="7">
        <v>-0.26069999999999999</v>
      </c>
      <c r="P1894" s="7">
        <v>0.86970000000000003</v>
      </c>
      <c r="Q1894" t="s">
        <v>31</v>
      </c>
    </row>
    <row r="1895" spans="1:17">
      <c r="A1895" t="s">
        <v>807</v>
      </c>
      <c r="B1895" t="s">
        <v>30</v>
      </c>
      <c r="C1895" s="6">
        <v>44525.600682870368</v>
      </c>
      <c r="D1895">
        <v>344.85</v>
      </c>
      <c r="E1895" s="6">
        <v>44526.388877314814</v>
      </c>
      <c r="F1895">
        <v>760.45</v>
      </c>
      <c r="G1895" s="7">
        <v>1.2052</v>
      </c>
      <c r="H1895">
        <v>-341322.4</v>
      </c>
      <c r="I1895" s="7">
        <v>-1.2372000000000001</v>
      </c>
      <c r="J1895">
        <v>800</v>
      </c>
      <c r="K1895">
        <v>275880</v>
      </c>
      <c r="L1895">
        <v>18769430.050000001</v>
      </c>
      <c r="M1895">
        <v>17</v>
      </c>
      <c r="N1895">
        <v>-20077.79</v>
      </c>
      <c r="O1895" s="7">
        <v>-1.2052</v>
      </c>
      <c r="P1895" s="7">
        <v>0.2278</v>
      </c>
      <c r="Q1895" t="s">
        <v>31</v>
      </c>
    </row>
    <row r="1896" spans="1:17">
      <c r="A1896" t="s">
        <v>451</v>
      </c>
      <c r="B1896" t="s">
        <v>30</v>
      </c>
      <c r="C1896" s="6">
        <v>44526.388877314814</v>
      </c>
      <c r="D1896">
        <v>448.3</v>
      </c>
      <c r="E1896" s="6">
        <v>44529.493043981478</v>
      </c>
      <c r="F1896">
        <v>137.65</v>
      </c>
      <c r="G1896" s="7">
        <v>-0.69299999999999995</v>
      </c>
      <c r="H1896">
        <v>243832.4</v>
      </c>
      <c r="I1896" s="7">
        <v>0.67989999999999995</v>
      </c>
      <c r="J1896">
        <v>800</v>
      </c>
      <c r="K1896">
        <v>358640</v>
      </c>
      <c r="L1896">
        <v>19013262.449999999</v>
      </c>
      <c r="M1896">
        <v>108</v>
      </c>
      <c r="N1896">
        <v>2257.71</v>
      </c>
      <c r="O1896" s="7">
        <v>-0.16059999999999999</v>
      </c>
      <c r="P1896" s="7">
        <v>0.84160000000000001</v>
      </c>
      <c r="Q1896" t="s">
        <v>31</v>
      </c>
    </row>
    <row r="1897" spans="1:17">
      <c r="A1897" t="s">
        <v>387</v>
      </c>
      <c r="B1897" t="s">
        <v>30</v>
      </c>
      <c r="C1897" s="6">
        <v>44529.493043981478</v>
      </c>
      <c r="D1897">
        <v>371.65</v>
      </c>
      <c r="E1897" s="6">
        <v>44530.482627314814</v>
      </c>
      <c r="F1897">
        <v>399</v>
      </c>
      <c r="G1897" s="7">
        <v>7.3599999999999999E-2</v>
      </c>
      <c r="H1897">
        <v>-28045.200000000001</v>
      </c>
      <c r="I1897" s="7">
        <v>-9.4299999999999995E-2</v>
      </c>
      <c r="J1897">
        <v>800</v>
      </c>
      <c r="K1897">
        <v>297320</v>
      </c>
      <c r="L1897">
        <v>18985217.25</v>
      </c>
      <c r="M1897">
        <v>75</v>
      </c>
      <c r="N1897">
        <v>-373.94</v>
      </c>
      <c r="O1897" s="7">
        <v>-0.252</v>
      </c>
      <c r="P1897" s="7">
        <v>0.74639999999999995</v>
      </c>
      <c r="Q1897" t="s">
        <v>31</v>
      </c>
    </row>
    <row r="1898" spans="1:17">
      <c r="A1898" t="s">
        <v>388</v>
      </c>
      <c r="B1898" t="s">
        <v>30</v>
      </c>
      <c r="C1898" s="6">
        <v>44530.482627314814</v>
      </c>
      <c r="D1898">
        <v>326.39999999999998</v>
      </c>
      <c r="E1898" s="6">
        <v>44531.444432870368</v>
      </c>
      <c r="F1898">
        <v>332.95</v>
      </c>
      <c r="G1898" s="7">
        <v>2.01E-2</v>
      </c>
      <c r="H1898">
        <v>-10514.8</v>
      </c>
      <c r="I1898" s="7">
        <v>-4.0300000000000002E-2</v>
      </c>
      <c r="J1898">
        <v>800</v>
      </c>
      <c r="K1898">
        <v>261120</v>
      </c>
      <c r="L1898">
        <v>18974702.449999999</v>
      </c>
      <c r="M1898">
        <v>67</v>
      </c>
      <c r="N1898">
        <v>-156.94</v>
      </c>
      <c r="O1898" s="7">
        <v>-0.37869999999999998</v>
      </c>
      <c r="P1898" s="7">
        <v>0.59450000000000003</v>
      </c>
      <c r="Q1898" t="s">
        <v>31</v>
      </c>
    </row>
    <row r="1899" spans="1:17">
      <c r="A1899" t="s">
        <v>387</v>
      </c>
      <c r="B1899" t="s">
        <v>30</v>
      </c>
      <c r="C1899" s="6">
        <v>44531.444432870368</v>
      </c>
      <c r="D1899">
        <v>247</v>
      </c>
      <c r="E1899" s="6">
        <v>44532.552071759259</v>
      </c>
      <c r="F1899">
        <v>34</v>
      </c>
      <c r="G1899" s="7">
        <v>-0.86229999999999996</v>
      </c>
      <c r="H1899">
        <v>168152</v>
      </c>
      <c r="I1899" s="7">
        <v>0.85099999999999998</v>
      </c>
      <c r="J1899">
        <v>800</v>
      </c>
      <c r="K1899">
        <v>197600</v>
      </c>
      <c r="L1899">
        <v>19142854.449999999</v>
      </c>
      <c r="M1899">
        <v>109</v>
      </c>
      <c r="N1899">
        <v>1542.68</v>
      </c>
      <c r="O1899" s="7">
        <v>-0.2291</v>
      </c>
      <c r="P1899" s="7">
        <v>0.87890000000000001</v>
      </c>
      <c r="Q1899" t="s">
        <v>31</v>
      </c>
    </row>
    <row r="1900" spans="1:17">
      <c r="A1900" t="s">
        <v>808</v>
      </c>
      <c r="B1900" t="s">
        <v>30</v>
      </c>
      <c r="C1900" s="6">
        <v>44532.552071759259</v>
      </c>
      <c r="D1900">
        <v>507.1</v>
      </c>
      <c r="E1900" s="6">
        <v>44532.614571759259</v>
      </c>
      <c r="F1900">
        <v>535.35</v>
      </c>
      <c r="G1900" s="7">
        <v>5.57E-2</v>
      </c>
      <c r="H1900">
        <v>-30939.599999999999</v>
      </c>
      <c r="I1900" s="7">
        <v>-7.6300000000000007E-2</v>
      </c>
      <c r="J1900">
        <v>800</v>
      </c>
      <c r="K1900">
        <v>405680</v>
      </c>
      <c r="L1900">
        <v>19111914.850000001</v>
      </c>
      <c r="M1900">
        <v>19</v>
      </c>
      <c r="N1900">
        <v>-1628.4</v>
      </c>
      <c r="O1900" s="7">
        <v>-0.1043</v>
      </c>
      <c r="P1900" s="7">
        <v>9.9500000000000005E-2</v>
      </c>
      <c r="Q1900" t="s">
        <v>31</v>
      </c>
    </row>
    <row r="1901" spans="1:17">
      <c r="A1901" t="s">
        <v>809</v>
      </c>
      <c r="B1901" t="s">
        <v>30</v>
      </c>
      <c r="C1901" s="6">
        <v>44532.614571759259</v>
      </c>
      <c r="D1901">
        <v>417.45</v>
      </c>
      <c r="E1901" s="6">
        <v>44533.388877314814</v>
      </c>
      <c r="F1901">
        <v>289</v>
      </c>
      <c r="G1901" s="7">
        <v>-0.30769999999999997</v>
      </c>
      <c r="H1901">
        <v>97108.4</v>
      </c>
      <c r="I1901" s="7">
        <v>0.2908</v>
      </c>
      <c r="J1901">
        <v>800</v>
      </c>
      <c r="K1901">
        <v>333960</v>
      </c>
      <c r="L1901">
        <v>19209023.25</v>
      </c>
      <c r="M1901">
        <v>13</v>
      </c>
      <c r="N1901">
        <v>7469.88</v>
      </c>
      <c r="O1901" s="7">
        <v>-4.1700000000000001E-2</v>
      </c>
      <c r="P1901" s="7">
        <v>0.30769999999999997</v>
      </c>
      <c r="Q1901" t="s">
        <v>31</v>
      </c>
    </row>
    <row r="1902" spans="1:17">
      <c r="A1902" t="s">
        <v>454</v>
      </c>
      <c r="B1902" t="s">
        <v>30</v>
      </c>
      <c r="C1902" s="6">
        <v>44533.388877314814</v>
      </c>
      <c r="D1902">
        <v>407.55</v>
      </c>
      <c r="E1902" s="6">
        <v>44533.524293981478</v>
      </c>
      <c r="F1902">
        <v>474.95</v>
      </c>
      <c r="G1902" s="7">
        <v>0.16539999999999999</v>
      </c>
      <c r="H1902">
        <v>-60980</v>
      </c>
      <c r="I1902" s="7">
        <v>-0.187</v>
      </c>
      <c r="J1902">
        <v>800</v>
      </c>
      <c r="K1902">
        <v>326040</v>
      </c>
      <c r="L1902">
        <v>19148043.25</v>
      </c>
      <c r="M1902">
        <v>40</v>
      </c>
      <c r="N1902">
        <v>-1524.5</v>
      </c>
      <c r="O1902" s="7">
        <v>-0.46460000000000001</v>
      </c>
      <c r="P1902" s="7">
        <v>0.13109999999999999</v>
      </c>
      <c r="Q1902" t="s">
        <v>31</v>
      </c>
    </row>
    <row r="1903" spans="1:17">
      <c r="A1903" t="s">
        <v>455</v>
      </c>
      <c r="B1903" t="s">
        <v>30</v>
      </c>
      <c r="C1903" s="6">
        <v>44533.524293981478</v>
      </c>
      <c r="D1903">
        <v>417.6</v>
      </c>
      <c r="E1903" s="6">
        <v>44537.388877314814</v>
      </c>
      <c r="F1903">
        <v>182.6</v>
      </c>
      <c r="G1903" s="7">
        <v>-0.56269999999999998</v>
      </c>
      <c r="H1903">
        <v>183198.4</v>
      </c>
      <c r="I1903" s="7">
        <v>0.5484</v>
      </c>
      <c r="J1903">
        <v>800</v>
      </c>
      <c r="K1903">
        <v>334080</v>
      </c>
      <c r="L1903">
        <v>19331241.649999999</v>
      </c>
      <c r="M1903">
        <v>116</v>
      </c>
      <c r="N1903">
        <v>1579.3</v>
      </c>
      <c r="O1903" s="7">
        <v>-7.7299999999999994E-2</v>
      </c>
      <c r="P1903" s="7">
        <v>0.76870000000000005</v>
      </c>
      <c r="Q1903" t="s">
        <v>31</v>
      </c>
    </row>
    <row r="1904" spans="1:17">
      <c r="A1904" t="s">
        <v>492</v>
      </c>
      <c r="B1904" t="s">
        <v>30</v>
      </c>
      <c r="C1904" s="6">
        <v>44537.388877314814</v>
      </c>
      <c r="D1904">
        <v>336.05</v>
      </c>
      <c r="E1904" s="6">
        <v>44539.416655092595</v>
      </c>
      <c r="F1904">
        <v>7.15</v>
      </c>
      <c r="G1904" s="7">
        <v>-0.97870000000000001</v>
      </c>
      <c r="H1904">
        <v>260374.39999999999</v>
      </c>
      <c r="I1904" s="7">
        <v>0.96850000000000003</v>
      </c>
      <c r="J1904">
        <v>800</v>
      </c>
      <c r="K1904">
        <v>268840</v>
      </c>
      <c r="L1904">
        <v>19591616.050000001</v>
      </c>
      <c r="M1904">
        <v>163</v>
      </c>
      <c r="N1904">
        <v>1597.39</v>
      </c>
      <c r="O1904" s="7">
        <v>-0.36049999999999999</v>
      </c>
      <c r="P1904" s="7">
        <v>0.98160000000000003</v>
      </c>
      <c r="Q1904" t="s">
        <v>31</v>
      </c>
    </row>
    <row r="1905" spans="1:17">
      <c r="A1905" t="s">
        <v>810</v>
      </c>
      <c r="B1905" t="s">
        <v>30</v>
      </c>
      <c r="C1905" s="6">
        <v>44539.416655092595</v>
      </c>
      <c r="D1905">
        <v>470.25</v>
      </c>
      <c r="E1905" s="6">
        <v>44539.538182870368</v>
      </c>
      <c r="F1905">
        <v>539.9</v>
      </c>
      <c r="G1905" s="7">
        <v>0.14810000000000001</v>
      </c>
      <c r="H1905">
        <v>-63801.2</v>
      </c>
      <c r="I1905" s="7">
        <v>-0.1696</v>
      </c>
      <c r="J1905">
        <v>800</v>
      </c>
      <c r="K1905">
        <v>376200</v>
      </c>
      <c r="L1905">
        <v>19527814.850000001</v>
      </c>
      <c r="M1905">
        <v>36</v>
      </c>
      <c r="N1905">
        <v>-1772.26</v>
      </c>
      <c r="O1905" s="7">
        <v>-0.16439999999999999</v>
      </c>
      <c r="P1905" s="7">
        <v>0.13830000000000001</v>
      </c>
      <c r="Q1905" t="s">
        <v>31</v>
      </c>
    </row>
    <row r="1906" spans="1:17">
      <c r="A1906" t="s">
        <v>811</v>
      </c>
      <c r="B1906" t="s">
        <v>30</v>
      </c>
      <c r="C1906" s="6">
        <v>44539.538182870368</v>
      </c>
      <c r="D1906">
        <v>375</v>
      </c>
      <c r="E1906" s="6">
        <v>44539.604155092595</v>
      </c>
      <c r="F1906">
        <v>470.25</v>
      </c>
      <c r="G1906" s="7">
        <v>0.254</v>
      </c>
      <c r="H1906">
        <v>-82962</v>
      </c>
      <c r="I1906" s="7">
        <v>-0.27650000000000002</v>
      </c>
      <c r="J1906">
        <v>800</v>
      </c>
      <c r="K1906">
        <v>300000</v>
      </c>
      <c r="L1906">
        <v>19444852.850000001</v>
      </c>
      <c r="M1906">
        <v>20</v>
      </c>
      <c r="N1906">
        <v>-4148.1000000000004</v>
      </c>
      <c r="O1906" s="7">
        <v>-0.25490000000000002</v>
      </c>
      <c r="P1906" s="7">
        <v>0.10009999999999999</v>
      </c>
      <c r="Q1906" t="s">
        <v>31</v>
      </c>
    </row>
    <row r="1907" spans="1:17">
      <c r="A1907" t="s">
        <v>810</v>
      </c>
      <c r="B1907" t="s">
        <v>30</v>
      </c>
      <c r="C1907" s="6">
        <v>44539.604155092595</v>
      </c>
      <c r="D1907">
        <v>426.9</v>
      </c>
      <c r="E1907" s="6">
        <v>44540.388877314814</v>
      </c>
      <c r="F1907">
        <v>406.45</v>
      </c>
      <c r="G1907" s="7">
        <v>-4.7899999999999998E-2</v>
      </c>
      <c r="H1907">
        <v>9693.2000000000007</v>
      </c>
      <c r="I1907" s="7">
        <v>2.8400000000000002E-2</v>
      </c>
      <c r="J1907">
        <v>800</v>
      </c>
      <c r="K1907">
        <v>341520</v>
      </c>
      <c r="L1907">
        <v>19454546.050000001</v>
      </c>
      <c r="M1907">
        <v>16</v>
      </c>
      <c r="N1907">
        <v>605.82000000000005</v>
      </c>
      <c r="O1907" s="7">
        <v>-0.1336</v>
      </c>
      <c r="P1907" s="7">
        <v>5.1299999999999998E-2</v>
      </c>
      <c r="Q1907" t="s">
        <v>31</v>
      </c>
    </row>
    <row r="1908" spans="1:17">
      <c r="A1908" t="s">
        <v>393</v>
      </c>
      <c r="B1908" t="s">
        <v>30</v>
      </c>
      <c r="C1908" s="6">
        <v>44540.388877314814</v>
      </c>
      <c r="D1908">
        <v>406.45</v>
      </c>
      <c r="E1908" s="6">
        <v>44540.607627314814</v>
      </c>
      <c r="F1908">
        <v>372.6</v>
      </c>
      <c r="G1908" s="7">
        <v>-8.3299999999999999E-2</v>
      </c>
      <c r="H1908">
        <v>20847.599999999999</v>
      </c>
      <c r="I1908" s="7">
        <v>6.4100000000000004E-2</v>
      </c>
      <c r="J1908">
        <v>800</v>
      </c>
      <c r="K1908">
        <v>325160</v>
      </c>
      <c r="L1908">
        <v>19475393.649999999</v>
      </c>
      <c r="M1908">
        <v>64</v>
      </c>
      <c r="N1908">
        <v>325.74</v>
      </c>
      <c r="O1908" s="7">
        <v>-0.23830000000000001</v>
      </c>
      <c r="P1908" s="7">
        <v>0.28870000000000001</v>
      </c>
      <c r="Q1908" t="s">
        <v>31</v>
      </c>
    </row>
    <row r="1909" spans="1:17">
      <c r="A1909" t="s">
        <v>493</v>
      </c>
      <c r="B1909" t="s">
        <v>30</v>
      </c>
      <c r="C1909" s="6">
        <v>44540.607627314814</v>
      </c>
      <c r="D1909">
        <v>329.25</v>
      </c>
      <c r="E1909" s="6">
        <v>44543.524293981478</v>
      </c>
      <c r="F1909">
        <v>234.85</v>
      </c>
      <c r="G1909" s="7">
        <v>-0.28670000000000001</v>
      </c>
      <c r="H1909">
        <v>71007.199999999997</v>
      </c>
      <c r="I1909" s="7">
        <v>0.26960000000000001</v>
      </c>
      <c r="J1909">
        <v>800</v>
      </c>
      <c r="K1909">
        <v>263400</v>
      </c>
      <c r="L1909">
        <v>19546400.850000001</v>
      </c>
      <c r="M1909">
        <v>54</v>
      </c>
      <c r="N1909">
        <v>1314.95</v>
      </c>
      <c r="O1909" s="7">
        <v>-0.14080000000000001</v>
      </c>
      <c r="P1909" s="7">
        <v>0.68110000000000004</v>
      </c>
      <c r="Q1909" t="s">
        <v>31</v>
      </c>
    </row>
    <row r="1910" spans="1:17">
      <c r="A1910" t="s">
        <v>494</v>
      </c>
      <c r="B1910" t="s">
        <v>30</v>
      </c>
      <c r="C1910" s="6">
        <v>44543.524293981478</v>
      </c>
      <c r="D1910">
        <v>353.2</v>
      </c>
      <c r="E1910" s="6">
        <v>44544.534710648149</v>
      </c>
      <c r="F1910">
        <v>155</v>
      </c>
      <c r="G1910" s="7">
        <v>-0.56120000000000003</v>
      </c>
      <c r="H1910">
        <v>154494.39999999999</v>
      </c>
      <c r="I1910" s="7">
        <v>0.54679999999999995</v>
      </c>
      <c r="J1910">
        <v>800</v>
      </c>
      <c r="K1910">
        <v>282560</v>
      </c>
      <c r="L1910">
        <v>19700895.25</v>
      </c>
      <c r="M1910">
        <v>81</v>
      </c>
      <c r="N1910">
        <v>1907.34</v>
      </c>
      <c r="O1910" s="7">
        <v>-5.5399999999999998E-2</v>
      </c>
      <c r="P1910" s="7">
        <v>0.7661</v>
      </c>
      <c r="Q1910" t="s">
        <v>31</v>
      </c>
    </row>
    <row r="1911" spans="1:17">
      <c r="A1911" t="s">
        <v>452</v>
      </c>
      <c r="B1911" t="s">
        <v>30</v>
      </c>
      <c r="C1911" s="6">
        <v>44544.534710648149</v>
      </c>
      <c r="D1911">
        <v>271.60000000000002</v>
      </c>
      <c r="E1911" s="6">
        <v>44545.447905092595</v>
      </c>
      <c r="F1911">
        <v>255.35</v>
      </c>
      <c r="G1911" s="7">
        <v>-5.9799999999999999E-2</v>
      </c>
      <c r="H1911">
        <v>8784.4</v>
      </c>
      <c r="I1911" s="7">
        <v>4.0399999999999998E-2</v>
      </c>
      <c r="J1911">
        <v>800</v>
      </c>
      <c r="K1911">
        <v>217280</v>
      </c>
      <c r="L1911">
        <v>19709679.649999999</v>
      </c>
      <c r="M1911">
        <v>53</v>
      </c>
      <c r="N1911">
        <v>165.74</v>
      </c>
      <c r="O1911" s="7">
        <v>-0.1767</v>
      </c>
      <c r="P1911" s="7">
        <v>0.39029999999999998</v>
      </c>
      <c r="Q1911" t="s">
        <v>31</v>
      </c>
    </row>
    <row r="1912" spans="1:17">
      <c r="A1912" t="s">
        <v>451</v>
      </c>
      <c r="B1912" t="s">
        <v>30</v>
      </c>
      <c r="C1912" s="6">
        <v>44545.447905092595</v>
      </c>
      <c r="D1912">
        <v>269.75</v>
      </c>
      <c r="E1912" s="6">
        <v>44545.479155092595</v>
      </c>
      <c r="F1912">
        <v>385.8</v>
      </c>
      <c r="G1912" s="7">
        <v>0.43020000000000003</v>
      </c>
      <c r="H1912">
        <v>-98084.4</v>
      </c>
      <c r="I1912" s="7">
        <v>-0.45450000000000002</v>
      </c>
      <c r="J1912">
        <v>800</v>
      </c>
      <c r="K1912">
        <v>215800</v>
      </c>
      <c r="L1912">
        <v>19611595.25</v>
      </c>
      <c r="M1912">
        <v>10</v>
      </c>
      <c r="N1912">
        <v>-9808.44</v>
      </c>
      <c r="O1912" s="7">
        <v>-0.43020000000000003</v>
      </c>
      <c r="P1912" s="7">
        <v>0.1003</v>
      </c>
      <c r="Q1912" t="s">
        <v>31</v>
      </c>
    </row>
    <row r="1913" spans="1:17">
      <c r="A1913" t="s">
        <v>493</v>
      </c>
      <c r="B1913" t="s">
        <v>30</v>
      </c>
      <c r="C1913" s="6">
        <v>44545.479155092595</v>
      </c>
      <c r="D1913">
        <v>202.5</v>
      </c>
      <c r="E1913" s="6">
        <v>44545.624988425923</v>
      </c>
      <c r="F1913">
        <v>284.55</v>
      </c>
      <c r="G1913" s="7">
        <v>0.4052</v>
      </c>
      <c r="H1913">
        <v>-69536.399999999994</v>
      </c>
      <c r="I1913" s="7">
        <v>-0.42920000000000003</v>
      </c>
      <c r="J1913">
        <v>800</v>
      </c>
      <c r="K1913">
        <v>162000</v>
      </c>
      <c r="L1913">
        <v>19542058.850000001</v>
      </c>
      <c r="M1913">
        <v>43</v>
      </c>
      <c r="N1913">
        <v>-1617.13</v>
      </c>
      <c r="O1913" s="7">
        <v>-0.44740000000000002</v>
      </c>
      <c r="P1913" s="7">
        <v>0.1111</v>
      </c>
      <c r="Q1913" t="s">
        <v>31</v>
      </c>
    </row>
    <row r="1914" spans="1:17">
      <c r="A1914" t="s">
        <v>495</v>
      </c>
      <c r="B1914" t="s">
        <v>30</v>
      </c>
      <c r="C1914" s="6">
        <v>44545.624988425923</v>
      </c>
      <c r="D1914">
        <v>222.3</v>
      </c>
      <c r="E1914" s="6">
        <v>44546.388877314814</v>
      </c>
      <c r="F1914">
        <v>246.55</v>
      </c>
      <c r="G1914" s="7">
        <v>0.1091</v>
      </c>
      <c r="H1914">
        <v>-23150.799999999999</v>
      </c>
      <c r="I1914" s="7">
        <v>-0.13020000000000001</v>
      </c>
      <c r="J1914">
        <v>800</v>
      </c>
      <c r="K1914">
        <v>177840</v>
      </c>
      <c r="L1914">
        <v>19518908.050000001</v>
      </c>
      <c r="M1914">
        <v>10</v>
      </c>
      <c r="N1914">
        <v>-2315.08</v>
      </c>
      <c r="O1914" s="7">
        <v>-0.1091</v>
      </c>
      <c r="P1914" s="7">
        <v>0.2233</v>
      </c>
      <c r="Q1914" t="s">
        <v>31</v>
      </c>
    </row>
    <row r="1915" spans="1:17">
      <c r="A1915" t="s">
        <v>812</v>
      </c>
      <c r="B1915" t="s">
        <v>30</v>
      </c>
      <c r="C1915" s="6">
        <v>44546.388877314814</v>
      </c>
      <c r="D1915">
        <v>381.15</v>
      </c>
      <c r="E1915" s="6">
        <v>44546.434016203704</v>
      </c>
      <c r="F1915">
        <v>467.4</v>
      </c>
      <c r="G1915" s="7">
        <v>0.2263</v>
      </c>
      <c r="H1915">
        <v>-75788.399999999994</v>
      </c>
      <c r="I1915" s="7">
        <v>-0.24859999999999999</v>
      </c>
      <c r="J1915">
        <v>800</v>
      </c>
      <c r="K1915">
        <v>304920</v>
      </c>
      <c r="L1915">
        <v>19443119.649999999</v>
      </c>
      <c r="M1915">
        <v>14</v>
      </c>
      <c r="N1915">
        <v>-5413.46</v>
      </c>
      <c r="O1915" s="7">
        <v>-0.28689999999999999</v>
      </c>
      <c r="P1915" s="7">
        <v>0.13120000000000001</v>
      </c>
      <c r="Q1915" t="s">
        <v>31</v>
      </c>
    </row>
    <row r="1916" spans="1:17">
      <c r="A1916" t="s">
        <v>813</v>
      </c>
      <c r="B1916" t="s">
        <v>30</v>
      </c>
      <c r="C1916" s="6">
        <v>44546.434016203704</v>
      </c>
      <c r="D1916">
        <v>490.7</v>
      </c>
      <c r="E1916" s="6">
        <v>44547.388877314814</v>
      </c>
      <c r="F1916">
        <v>188.35</v>
      </c>
      <c r="G1916" s="7">
        <v>-0.61619999999999997</v>
      </c>
      <c r="H1916">
        <v>236447.6</v>
      </c>
      <c r="I1916" s="7">
        <v>0.60229999999999995</v>
      </c>
      <c r="J1916">
        <v>800</v>
      </c>
      <c r="K1916">
        <v>392560</v>
      </c>
      <c r="L1916">
        <v>19679567.25</v>
      </c>
      <c r="M1916">
        <v>65</v>
      </c>
      <c r="N1916">
        <v>3637.66</v>
      </c>
      <c r="O1916" s="7">
        <v>-6.0199999999999997E-2</v>
      </c>
      <c r="P1916" s="7">
        <v>0.61619999999999997</v>
      </c>
      <c r="Q1916" t="s">
        <v>31</v>
      </c>
    </row>
    <row r="1917" spans="1:17">
      <c r="A1917" t="s">
        <v>394</v>
      </c>
      <c r="B1917" t="s">
        <v>30</v>
      </c>
      <c r="C1917" s="6">
        <v>44547.388877314814</v>
      </c>
      <c r="D1917">
        <v>396</v>
      </c>
      <c r="E1917" s="6">
        <v>44551.388877314814</v>
      </c>
      <c r="F1917">
        <v>30.85</v>
      </c>
      <c r="G1917" s="7">
        <v>-0.92210000000000003</v>
      </c>
      <c r="H1917">
        <v>288705.2</v>
      </c>
      <c r="I1917" s="7">
        <v>0.9113</v>
      </c>
      <c r="J1917">
        <v>800</v>
      </c>
      <c r="K1917">
        <v>316800</v>
      </c>
      <c r="L1917">
        <v>19968272.449999999</v>
      </c>
      <c r="M1917">
        <v>155</v>
      </c>
      <c r="N1917">
        <v>1862.61</v>
      </c>
      <c r="O1917" s="7">
        <v>-0.64139999999999997</v>
      </c>
      <c r="P1917" s="7">
        <v>0.95150000000000001</v>
      </c>
      <c r="Q1917" t="s">
        <v>31</v>
      </c>
    </row>
    <row r="1918" spans="1:17">
      <c r="A1918" t="s">
        <v>408</v>
      </c>
      <c r="B1918" t="s">
        <v>30</v>
      </c>
      <c r="C1918" s="6">
        <v>44551.388877314814</v>
      </c>
      <c r="D1918">
        <v>335.3</v>
      </c>
      <c r="E1918" s="6">
        <v>44551.395821759259</v>
      </c>
      <c r="F1918">
        <v>294.3</v>
      </c>
      <c r="G1918" s="7">
        <v>-0.12230000000000001</v>
      </c>
      <c r="H1918">
        <v>29498.400000000001</v>
      </c>
      <c r="I1918" s="7">
        <v>0.10349999999999999</v>
      </c>
      <c r="J1918">
        <v>850.00009999999997</v>
      </c>
      <c r="K1918">
        <v>285005</v>
      </c>
      <c r="L1918">
        <v>19997770.859999999</v>
      </c>
      <c r="M1918">
        <v>3</v>
      </c>
      <c r="N1918">
        <v>9832.7999999999993</v>
      </c>
      <c r="O1918" s="7">
        <v>-0.1303</v>
      </c>
      <c r="P1918" s="7">
        <v>0.314</v>
      </c>
      <c r="Q1918" t="s">
        <v>31</v>
      </c>
    </row>
    <row r="1919" spans="1:17">
      <c r="A1919" t="s">
        <v>382</v>
      </c>
      <c r="B1919" t="s">
        <v>30</v>
      </c>
      <c r="C1919" s="6">
        <v>44551.395821759259</v>
      </c>
      <c r="D1919">
        <v>300.89999999999998</v>
      </c>
      <c r="E1919" s="6">
        <v>44551.597210648149</v>
      </c>
      <c r="F1919">
        <v>363.75</v>
      </c>
      <c r="G1919" s="7">
        <v>0.2089</v>
      </c>
      <c r="H1919">
        <v>-59072.03</v>
      </c>
      <c r="I1919" s="7">
        <v>-0.23100000000000001</v>
      </c>
      <c r="J1919">
        <v>850</v>
      </c>
      <c r="K1919">
        <v>255765</v>
      </c>
      <c r="L1919">
        <v>19938698.829999998</v>
      </c>
      <c r="M1919">
        <v>59</v>
      </c>
      <c r="N1919">
        <v>-1001.22</v>
      </c>
      <c r="O1919" s="7">
        <v>-0.42899999999999999</v>
      </c>
      <c r="P1919" s="7">
        <v>0.4118</v>
      </c>
      <c r="Q1919" t="s">
        <v>31</v>
      </c>
    </row>
    <row r="1920" spans="1:17">
      <c r="A1920" t="s">
        <v>381</v>
      </c>
      <c r="B1920" t="s">
        <v>30</v>
      </c>
      <c r="C1920" s="6">
        <v>44551.607627314814</v>
      </c>
      <c r="D1920">
        <v>311.14999999999998</v>
      </c>
      <c r="E1920" s="6">
        <v>44552.388877314814</v>
      </c>
      <c r="F1920">
        <v>640</v>
      </c>
      <c r="G1920" s="7">
        <v>1.0569</v>
      </c>
      <c r="H1920">
        <v>-287607.28000000003</v>
      </c>
      <c r="I1920" s="7">
        <v>-1.0874999999999999</v>
      </c>
      <c r="J1920">
        <v>850</v>
      </c>
      <c r="K1920">
        <v>264477.5</v>
      </c>
      <c r="L1920">
        <v>19651091.559999999</v>
      </c>
      <c r="M1920">
        <v>15</v>
      </c>
      <c r="N1920">
        <v>-19173.82</v>
      </c>
      <c r="O1920" s="7">
        <v>-1.0569</v>
      </c>
      <c r="P1920" s="7">
        <v>9.5500000000000002E-2</v>
      </c>
      <c r="Q1920" t="s">
        <v>31</v>
      </c>
    </row>
    <row r="1921" spans="1:17">
      <c r="A1921" t="s">
        <v>407</v>
      </c>
      <c r="B1921" t="s">
        <v>30</v>
      </c>
      <c r="C1921" s="6">
        <v>44552.388877314814</v>
      </c>
      <c r="D1921">
        <v>249.45</v>
      </c>
      <c r="E1921" s="6">
        <v>44552.586793981478</v>
      </c>
      <c r="F1921">
        <v>334.75</v>
      </c>
      <c r="G1921" s="7">
        <v>0.34200000000000003</v>
      </c>
      <c r="H1921">
        <v>-77470.7</v>
      </c>
      <c r="I1921" s="7">
        <v>-0.3654</v>
      </c>
      <c r="J1921">
        <v>850</v>
      </c>
      <c r="K1921">
        <v>212032.5</v>
      </c>
      <c r="L1921">
        <v>19573620.859999999</v>
      </c>
      <c r="M1921">
        <v>58</v>
      </c>
      <c r="N1921">
        <v>-1335.7</v>
      </c>
      <c r="O1921" s="7">
        <v>-0.64239999999999997</v>
      </c>
      <c r="P1921" s="7">
        <v>0.1036</v>
      </c>
      <c r="Q1921" t="s">
        <v>31</v>
      </c>
    </row>
    <row r="1922" spans="1:17">
      <c r="A1922" t="s">
        <v>446</v>
      </c>
      <c r="B1922" t="s">
        <v>30</v>
      </c>
      <c r="C1922" s="6">
        <v>44552.586793981478</v>
      </c>
      <c r="D1922">
        <v>186.6</v>
      </c>
      <c r="E1922" s="6">
        <v>44552.624988425923</v>
      </c>
      <c r="F1922">
        <v>305</v>
      </c>
      <c r="G1922" s="7">
        <v>0.63449999999999995</v>
      </c>
      <c r="H1922">
        <v>-104818.6</v>
      </c>
      <c r="I1922" s="7">
        <v>-0.66090000000000004</v>
      </c>
      <c r="J1922">
        <v>850</v>
      </c>
      <c r="K1922">
        <v>158610</v>
      </c>
      <c r="L1922">
        <v>19468802.260000002</v>
      </c>
      <c r="M1922">
        <v>12</v>
      </c>
      <c r="N1922">
        <v>-8734.8799999999992</v>
      </c>
      <c r="O1922" s="7">
        <v>-0.63449999999999995</v>
      </c>
      <c r="P1922" s="7">
        <v>0.12429999999999999</v>
      </c>
      <c r="Q1922" t="s">
        <v>31</v>
      </c>
    </row>
    <row r="1923" spans="1:17">
      <c r="A1923" t="s">
        <v>407</v>
      </c>
      <c r="B1923" t="s">
        <v>30</v>
      </c>
      <c r="C1923" s="6">
        <v>44552.624988425923</v>
      </c>
      <c r="D1923">
        <v>189.2</v>
      </c>
      <c r="E1923" s="6">
        <v>44553.638877314814</v>
      </c>
      <c r="F1923">
        <v>0.6</v>
      </c>
      <c r="G1923" s="7">
        <v>-0.99680000000000002</v>
      </c>
      <c r="H1923">
        <v>158696.70000000001</v>
      </c>
      <c r="I1923" s="7">
        <v>0.98680000000000001</v>
      </c>
      <c r="J1923">
        <v>850</v>
      </c>
      <c r="K1923">
        <v>160820</v>
      </c>
      <c r="L1923">
        <v>19627498.960000001</v>
      </c>
      <c r="M1923">
        <v>82</v>
      </c>
      <c r="N1923">
        <v>1935.33</v>
      </c>
      <c r="O1923" s="7">
        <v>-0.26269999999999999</v>
      </c>
      <c r="P1923" s="7">
        <v>0.99919999999999998</v>
      </c>
      <c r="Q1923" t="s">
        <v>31</v>
      </c>
    </row>
    <row r="1924" spans="1:17">
      <c r="A1924" t="s">
        <v>814</v>
      </c>
      <c r="B1924" t="s">
        <v>30</v>
      </c>
      <c r="C1924" s="6">
        <v>44553.638877314814</v>
      </c>
      <c r="D1924">
        <v>395.6</v>
      </c>
      <c r="E1924" s="6">
        <v>44554.388877314814</v>
      </c>
      <c r="F1924">
        <v>344.2</v>
      </c>
      <c r="G1924" s="7">
        <v>-0.12989999999999999</v>
      </c>
      <c r="H1924">
        <v>37401.699999999997</v>
      </c>
      <c r="I1924" s="7">
        <v>0.11119999999999999</v>
      </c>
      <c r="J1924">
        <v>850</v>
      </c>
      <c r="K1924">
        <v>336260</v>
      </c>
      <c r="L1924">
        <v>19664900.66</v>
      </c>
      <c r="M1924">
        <v>6</v>
      </c>
      <c r="N1924">
        <v>6233.62</v>
      </c>
      <c r="O1924" s="7">
        <v>-0.11219999999999999</v>
      </c>
      <c r="P1924" s="7">
        <v>0.14449999999999999</v>
      </c>
      <c r="Q1924" t="s">
        <v>31</v>
      </c>
    </row>
    <row r="1925" spans="1:17">
      <c r="A1925" t="s">
        <v>436</v>
      </c>
      <c r="B1925" t="s">
        <v>30</v>
      </c>
      <c r="C1925" s="6">
        <v>44554.388877314814</v>
      </c>
      <c r="D1925">
        <v>394.25</v>
      </c>
      <c r="E1925" s="6">
        <v>44554.583321759259</v>
      </c>
      <c r="F1925">
        <v>308.5</v>
      </c>
      <c r="G1925" s="7">
        <v>-0.2175</v>
      </c>
      <c r="H1925">
        <v>66914.13</v>
      </c>
      <c r="I1925" s="7">
        <v>0.19969999999999999</v>
      </c>
      <c r="J1925">
        <v>850</v>
      </c>
      <c r="K1925">
        <v>335112.5</v>
      </c>
      <c r="L1925">
        <v>19731814.780000001</v>
      </c>
      <c r="M1925">
        <v>57</v>
      </c>
      <c r="N1925">
        <v>1173.93</v>
      </c>
      <c r="O1925" s="7">
        <v>-0.26669999999999999</v>
      </c>
      <c r="P1925" s="7">
        <v>0.50060000000000004</v>
      </c>
      <c r="Q1925" t="s">
        <v>31</v>
      </c>
    </row>
    <row r="1926" spans="1:17">
      <c r="A1926" t="s">
        <v>407</v>
      </c>
      <c r="B1926" t="s">
        <v>30</v>
      </c>
      <c r="C1926" s="6">
        <v>44554.583321759259</v>
      </c>
      <c r="D1926">
        <v>362.7</v>
      </c>
      <c r="E1926" s="6">
        <v>44557.388877314814</v>
      </c>
      <c r="F1926">
        <v>780.1</v>
      </c>
      <c r="G1926" s="7">
        <v>1.1508</v>
      </c>
      <c r="H1926">
        <v>-364503.8</v>
      </c>
      <c r="I1926" s="7">
        <v>-1.1822999999999999</v>
      </c>
      <c r="J1926">
        <v>850</v>
      </c>
      <c r="K1926">
        <v>308295</v>
      </c>
      <c r="L1926">
        <v>19367310.98</v>
      </c>
      <c r="M1926">
        <v>22</v>
      </c>
      <c r="N1926">
        <v>-16568.349999999999</v>
      </c>
      <c r="O1926" s="7">
        <v>-1.1508</v>
      </c>
      <c r="P1926" s="7">
        <v>0.1661</v>
      </c>
      <c r="Q1926" t="s">
        <v>31</v>
      </c>
    </row>
    <row r="1927" spans="1:17">
      <c r="A1927" t="s">
        <v>496</v>
      </c>
      <c r="B1927" t="s">
        <v>30</v>
      </c>
      <c r="C1927" s="6">
        <v>44557.388877314814</v>
      </c>
      <c r="D1927">
        <v>394.4</v>
      </c>
      <c r="E1927" s="6">
        <v>44557.493043981478</v>
      </c>
      <c r="F1927">
        <v>710.65</v>
      </c>
      <c r="G1927" s="7">
        <v>0.80189999999999995</v>
      </c>
      <c r="H1927">
        <v>-278205.43</v>
      </c>
      <c r="I1927" s="7">
        <v>-0.82989999999999997</v>
      </c>
      <c r="J1927">
        <v>850</v>
      </c>
      <c r="K1927">
        <v>335240</v>
      </c>
      <c r="L1927">
        <v>19089105.559999999</v>
      </c>
      <c r="M1927">
        <v>31</v>
      </c>
      <c r="N1927">
        <v>-8974.3700000000008</v>
      </c>
      <c r="O1927" s="7">
        <v>-0.80189999999999995</v>
      </c>
      <c r="P1927" s="7">
        <v>9.7699999999999995E-2</v>
      </c>
      <c r="Q1927" t="s">
        <v>31</v>
      </c>
    </row>
    <row r="1928" spans="1:17">
      <c r="A1928" t="s">
        <v>382</v>
      </c>
      <c r="B1928" t="s">
        <v>30</v>
      </c>
      <c r="C1928" s="6">
        <v>44557.493043981478</v>
      </c>
      <c r="D1928">
        <v>313.45</v>
      </c>
      <c r="E1928" s="6">
        <v>44558.618043981478</v>
      </c>
      <c r="F1928">
        <v>158.15</v>
      </c>
      <c r="G1928" s="7">
        <v>-0.4955</v>
      </c>
      <c r="H1928">
        <v>127996.39</v>
      </c>
      <c r="I1928" s="7">
        <v>0.48039999999999999</v>
      </c>
      <c r="J1928">
        <v>849.99990000000003</v>
      </c>
      <c r="K1928">
        <v>266432.5</v>
      </c>
      <c r="L1928">
        <v>19217101.949999999</v>
      </c>
      <c r="M1928">
        <v>114</v>
      </c>
      <c r="N1928">
        <v>1122.78</v>
      </c>
      <c r="O1928" s="7">
        <v>-0.12470000000000001</v>
      </c>
      <c r="P1928" s="7">
        <v>0.68100000000000005</v>
      </c>
      <c r="Q1928" t="s">
        <v>31</v>
      </c>
    </row>
    <row r="1929" spans="1:17">
      <c r="A1929" t="s">
        <v>436</v>
      </c>
      <c r="B1929" t="s">
        <v>30</v>
      </c>
      <c r="C1929" s="6">
        <v>44558.618043981478</v>
      </c>
      <c r="D1929">
        <v>295.45</v>
      </c>
      <c r="E1929" s="6">
        <v>44559.399293981478</v>
      </c>
      <c r="F1929">
        <v>379.1</v>
      </c>
      <c r="G1929" s="7">
        <v>0.28310000000000002</v>
      </c>
      <c r="H1929">
        <v>-76836.179999999993</v>
      </c>
      <c r="I1929" s="7">
        <v>-0.30599999999999999</v>
      </c>
      <c r="J1929">
        <v>850</v>
      </c>
      <c r="K1929">
        <v>251132.52</v>
      </c>
      <c r="L1929">
        <v>19140265.77</v>
      </c>
      <c r="M1929">
        <v>15</v>
      </c>
      <c r="N1929">
        <v>-5122.41</v>
      </c>
      <c r="O1929" s="7">
        <v>-0.28310000000000002</v>
      </c>
      <c r="P1929" s="7">
        <v>0.23119999999999999</v>
      </c>
      <c r="Q1929" t="s">
        <v>31</v>
      </c>
    </row>
    <row r="1930" spans="1:17">
      <c r="A1930" t="s">
        <v>398</v>
      </c>
      <c r="B1930" t="s">
        <v>30</v>
      </c>
      <c r="C1930" s="6">
        <v>44559.399293981478</v>
      </c>
      <c r="D1930">
        <v>221.75</v>
      </c>
      <c r="E1930" s="6">
        <v>44559.465266203704</v>
      </c>
      <c r="F1930">
        <v>296.55</v>
      </c>
      <c r="G1930" s="7">
        <v>0.33729999999999999</v>
      </c>
      <c r="H1930">
        <v>-67985.55</v>
      </c>
      <c r="I1930" s="7">
        <v>-0.36070000000000002</v>
      </c>
      <c r="J1930">
        <v>850</v>
      </c>
      <c r="K1930">
        <v>188487.5</v>
      </c>
      <c r="L1930">
        <v>19072280.219999999</v>
      </c>
      <c r="M1930">
        <v>20</v>
      </c>
      <c r="N1930">
        <v>-3399.28</v>
      </c>
      <c r="O1930" s="7">
        <v>-0.33729999999999999</v>
      </c>
      <c r="P1930" s="7">
        <v>0.1522</v>
      </c>
      <c r="Q1930" t="s">
        <v>31</v>
      </c>
    </row>
    <row r="1931" spans="1:17">
      <c r="A1931" t="s">
        <v>436</v>
      </c>
      <c r="B1931" t="s">
        <v>30</v>
      </c>
      <c r="C1931" s="6">
        <v>44559.465266203704</v>
      </c>
      <c r="D1931">
        <v>244</v>
      </c>
      <c r="E1931" s="6">
        <v>44560.538182870368</v>
      </c>
      <c r="F1931">
        <v>51</v>
      </c>
      <c r="G1931" s="7">
        <v>-0.79100000000000004</v>
      </c>
      <c r="H1931">
        <v>161542.5</v>
      </c>
      <c r="I1931" s="7">
        <v>0.77890000000000004</v>
      </c>
      <c r="J1931">
        <v>850</v>
      </c>
      <c r="K1931">
        <v>207400</v>
      </c>
      <c r="L1931">
        <v>19233822.719999999</v>
      </c>
      <c r="M1931">
        <v>99</v>
      </c>
      <c r="N1931">
        <v>1631.74</v>
      </c>
      <c r="O1931" s="7">
        <v>-0.2389</v>
      </c>
      <c r="P1931" s="7">
        <v>0.90549999999999997</v>
      </c>
      <c r="Q1931" t="s">
        <v>31</v>
      </c>
    </row>
    <row r="1932" spans="1:17">
      <c r="A1932" t="s">
        <v>815</v>
      </c>
      <c r="B1932" t="s">
        <v>30</v>
      </c>
      <c r="C1932" s="6">
        <v>44560.538182870368</v>
      </c>
      <c r="D1932">
        <v>378.65</v>
      </c>
      <c r="E1932" s="6">
        <v>44561.388877314814</v>
      </c>
      <c r="F1932">
        <v>261</v>
      </c>
      <c r="G1932" s="7">
        <v>-0.31069999999999998</v>
      </c>
      <c r="H1932">
        <v>94565.47</v>
      </c>
      <c r="I1932" s="7">
        <v>0.29380000000000001</v>
      </c>
      <c r="J1932">
        <v>850</v>
      </c>
      <c r="K1932">
        <v>321852.5</v>
      </c>
      <c r="L1932">
        <v>19328388.199999999</v>
      </c>
      <c r="M1932">
        <v>35</v>
      </c>
      <c r="N1932">
        <v>2701.87</v>
      </c>
      <c r="O1932" s="7">
        <v>-8.8300000000000003E-2</v>
      </c>
      <c r="P1932" s="7">
        <v>0.31069999999999998</v>
      </c>
      <c r="Q1932" t="s">
        <v>31</v>
      </c>
    </row>
    <row r="1933" spans="1:17">
      <c r="A1933" t="s">
        <v>398</v>
      </c>
      <c r="B1933" t="s">
        <v>30</v>
      </c>
      <c r="C1933" s="6">
        <v>44561.388877314814</v>
      </c>
      <c r="D1933">
        <v>371.2</v>
      </c>
      <c r="E1933" s="6">
        <v>44567.388877314814</v>
      </c>
      <c r="F1933">
        <v>4.75</v>
      </c>
      <c r="G1933" s="7">
        <v>-0.98719999999999997</v>
      </c>
      <c r="H1933">
        <v>308286.92</v>
      </c>
      <c r="I1933" s="7">
        <v>0.97709999999999997</v>
      </c>
      <c r="J1933">
        <v>850</v>
      </c>
      <c r="K1933">
        <v>315520</v>
      </c>
      <c r="L1933">
        <v>19636675.120000001</v>
      </c>
      <c r="M1933">
        <v>309</v>
      </c>
      <c r="N1933">
        <v>997.69</v>
      </c>
      <c r="O1933" s="7">
        <v>-0.32150000000000001</v>
      </c>
      <c r="P1933" s="7">
        <v>0.98719999999999997</v>
      </c>
      <c r="Q1933" t="s">
        <v>31</v>
      </c>
    </row>
    <row r="1934" spans="1:17">
      <c r="A1934" t="s">
        <v>816</v>
      </c>
      <c r="B1934" t="s">
        <v>30</v>
      </c>
      <c r="C1934" s="6">
        <v>44567.388877314814</v>
      </c>
      <c r="D1934">
        <v>518.45000000000005</v>
      </c>
      <c r="E1934" s="6">
        <v>44567.565960648149</v>
      </c>
      <c r="F1934">
        <v>616.9</v>
      </c>
      <c r="G1934" s="7">
        <v>0.18990000000000001</v>
      </c>
      <c r="H1934">
        <v>-87842.8</v>
      </c>
      <c r="I1934" s="7">
        <v>-0.21179999999999999</v>
      </c>
      <c r="J1934">
        <v>800</v>
      </c>
      <c r="K1934">
        <v>414760</v>
      </c>
      <c r="L1934">
        <v>19548832.32</v>
      </c>
      <c r="M1934">
        <v>52</v>
      </c>
      <c r="N1934">
        <v>-1689.28</v>
      </c>
      <c r="O1934" s="7">
        <v>-0.217</v>
      </c>
      <c r="P1934" s="7">
        <v>0.19570000000000001</v>
      </c>
      <c r="Q1934" t="s">
        <v>31</v>
      </c>
    </row>
    <row r="1935" spans="1:17">
      <c r="A1935" t="s">
        <v>807</v>
      </c>
      <c r="B1935" t="s">
        <v>30</v>
      </c>
      <c r="C1935" s="6">
        <v>44567.565960648149</v>
      </c>
      <c r="D1935">
        <v>410</v>
      </c>
      <c r="E1935" s="6">
        <v>44568.388877314814</v>
      </c>
      <c r="F1935">
        <v>277.2</v>
      </c>
      <c r="G1935" s="7">
        <v>-0.32390000000000002</v>
      </c>
      <c r="H1935">
        <v>100742.39999999999</v>
      </c>
      <c r="I1935" s="7">
        <v>0.30709999999999998</v>
      </c>
      <c r="J1935">
        <v>800</v>
      </c>
      <c r="K1935">
        <v>328000</v>
      </c>
      <c r="L1935">
        <v>19649574.719999999</v>
      </c>
      <c r="M1935">
        <v>27</v>
      </c>
      <c r="N1935">
        <v>3731.2</v>
      </c>
      <c r="O1935" s="7">
        <v>-0.1096</v>
      </c>
      <c r="P1935" s="7">
        <v>0.32390000000000002</v>
      </c>
      <c r="Q1935" t="s">
        <v>31</v>
      </c>
    </row>
    <row r="1936" spans="1:17">
      <c r="A1936" t="s">
        <v>467</v>
      </c>
      <c r="B1936" t="s">
        <v>30</v>
      </c>
      <c r="C1936" s="6">
        <v>44568.388877314814</v>
      </c>
      <c r="D1936">
        <v>439.3</v>
      </c>
      <c r="E1936" s="6">
        <v>44568.513877314814</v>
      </c>
      <c r="F1936">
        <v>507.05</v>
      </c>
      <c r="G1936" s="7">
        <v>0.1542</v>
      </c>
      <c r="H1936">
        <v>-61770.8</v>
      </c>
      <c r="I1936" s="7">
        <v>-0.17580000000000001</v>
      </c>
      <c r="J1936">
        <v>800</v>
      </c>
      <c r="K1936">
        <v>351440</v>
      </c>
      <c r="L1936">
        <v>19587803.920000002</v>
      </c>
      <c r="M1936">
        <v>37</v>
      </c>
      <c r="N1936">
        <v>-1669.48</v>
      </c>
      <c r="O1936" s="7">
        <v>-0.29110000000000003</v>
      </c>
      <c r="P1936" s="7">
        <v>0.3901</v>
      </c>
      <c r="Q1936" t="s">
        <v>31</v>
      </c>
    </row>
    <row r="1937" spans="1:17">
      <c r="A1937" t="s">
        <v>497</v>
      </c>
      <c r="B1937" t="s">
        <v>30</v>
      </c>
      <c r="C1937" s="6">
        <v>44568.513877314814</v>
      </c>
      <c r="D1937">
        <v>451.75</v>
      </c>
      <c r="E1937" s="6">
        <v>44571.388877314814</v>
      </c>
      <c r="F1937">
        <v>759.4</v>
      </c>
      <c r="G1937" s="7">
        <v>0.68100000000000005</v>
      </c>
      <c r="H1937">
        <v>-255809.2</v>
      </c>
      <c r="I1937" s="7">
        <v>-0.70779999999999998</v>
      </c>
      <c r="J1937">
        <v>800</v>
      </c>
      <c r="K1937">
        <v>361400</v>
      </c>
      <c r="L1937">
        <v>19331994.719999999</v>
      </c>
      <c r="M1937">
        <v>42</v>
      </c>
      <c r="N1937">
        <v>-6090.7</v>
      </c>
      <c r="O1937" s="7">
        <v>-0.68100000000000005</v>
      </c>
      <c r="P1937" s="7">
        <v>0.20030000000000001</v>
      </c>
      <c r="Q1937" t="s">
        <v>31</v>
      </c>
    </row>
    <row r="1938" spans="1:17">
      <c r="A1938" t="s">
        <v>463</v>
      </c>
      <c r="B1938" t="s">
        <v>30</v>
      </c>
      <c r="C1938" s="6">
        <v>44571.388877314814</v>
      </c>
      <c r="D1938">
        <v>398.55</v>
      </c>
      <c r="E1938" s="6">
        <v>44572.430543981478</v>
      </c>
      <c r="F1938">
        <v>366.45</v>
      </c>
      <c r="G1938" s="7">
        <v>-8.0500000000000002E-2</v>
      </c>
      <c r="H1938">
        <v>18337.5</v>
      </c>
      <c r="I1938" s="7">
        <v>6.13E-2</v>
      </c>
      <c r="J1938">
        <v>750</v>
      </c>
      <c r="K1938">
        <v>298912.5</v>
      </c>
      <c r="L1938">
        <v>19350332.219999999</v>
      </c>
      <c r="M1938">
        <v>90</v>
      </c>
      <c r="N1938">
        <v>203.75</v>
      </c>
      <c r="O1938" s="7">
        <v>-0.4163</v>
      </c>
      <c r="P1938" s="7">
        <v>0.46100000000000002</v>
      </c>
      <c r="Q1938" t="s">
        <v>31</v>
      </c>
    </row>
    <row r="1939" spans="1:17">
      <c r="A1939" t="s">
        <v>462</v>
      </c>
      <c r="B1939" t="s">
        <v>30</v>
      </c>
      <c r="C1939" s="6">
        <v>44572.430543981478</v>
      </c>
      <c r="D1939">
        <v>321.14999999999998</v>
      </c>
      <c r="E1939" s="6">
        <v>44572.482627314814</v>
      </c>
      <c r="F1939">
        <v>493.3</v>
      </c>
      <c r="G1939" s="7">
        <v>0.53600000000000003</v>
      </c>
      <c r="H1939">
        <v>-135220.88</v>
      </c>
      <c r="I1939" s="7">
        <v>-0.56140000000000001</v>
      </c>
      <c r="J1939">
        <v>750</v>
      </c>
      <c r="K1939">
        <v>240862.5</v>
      </c>
      <c r="L1939">
        <v>19215111.350000001</v>
      </c>
      <c r="M1939">
        <v>16</v>
      </c>
      <c r="N1939">
        <v>-8451.2999999999993</v>
      </c>
      <c r="O1939" s="7">
        <v>-0.53600000000000003</v>
      </c>
      <c r="P1939" s="7">
        <v>5.4199999999999998E-2</v>
      </c>
      <c r="Q1939" t="s">
        <v>31</v>
      </c>
    </row>
    <row r="1940" spans="1:17">
      <c r="A1940" t="s">
        <v>489</v>
      </c>
      <c r="B1940" t="s">
        <v>30</v>
      </c>
      <c r="C1940" s="6">
        <v>44572.482627314814</v>
      </c>
      <c r="D1940">
        <v>290.75</v>
      </c>
      <c r="E1940" s="6">
        <v>44574.388877314814</v>
      </c>
      <c r="F1940">
        <v>84.25</v>
      </c>
      <c r="G1940" s="7">
        <v>-0.71020000000000005</v>
      </c>
      <c r="H1940">
        <v>152062.5</v>
      </c>
      <c r="I1940" s="7">
        <v>0.69730000000000003</v>
      </c>
      <c r="J1940">
        <v>750</v>
      </c>
      <c r="K1940">
        <v>218062.5</v>
      </c>
      <c r="L1940">
        <v>19367173.850000001</v>
      </c>
      <c r="M1940">
        <v>128</v>
      </c>
      <c r="N1940">
        <v>1187.99</v>
      </c>
      <c r="O1940" s="7">
        <v>-0.25369999999999998</v>
      </c>
      <c r="P1940" s="7">
        <v>0.78010000000000002</v>
      </c>
      <c r="Q1940" t="s">
        <v>31</v>
      </c>
    </row>
    <row r="1941" spans="1:17">
      <c r="A1941" t="s">
        <v>817</v>
      </c>
      <c r="B1941" t="s">
        <v>30</v>
      </c>
      <c r="C1941" s="6">
        <v>44574.388877314814</v>
      </c>
      <c r="D1941">
        <v>518</v>
      </c>
      <c r="E1941" s="6">
        <v>44575.388877314814</v>
      </c>
      <c r="F1941">
        <v>255.55</v>
      </c>
      <c r="G1941" s="7">
        <v>-0.50670000000000004</v>
      </c>
      <c r="H1941">
        <v>191035.88</v>
      </c>
      <c r="I1941" s="7">
        <v>0.49170000000000003</v>
      </c>
      <c r="J1941">
        <v>750</v>
      </c>
      <c r="K1941">
        <v>388500</v>
      </c>
      <c r="L1941">
        <v>19558209.719999999</v>
      </c>
      <c r="M1941">
        <v>78</v>
      </c>
      <c r="N1941">
        <v>2449.1799999999998</v>
      </c>
      <c r="O1941" s="7">
        <v>-0.22009999999999999</v>
      </c>
      <c r="P1941" s="7">
        <v>0.50670000000000004</v>
      </c>
      <c r="Q1941" t="s">
        <v>31</v>
      </c>
    </row>
    <row r="1942" spans="1:17">
      <c r="A1942" t="s">
        <v>462</v>
      </c>
      <c r="B1942" t="s">
        <v>30</v>
      </c>
      <c r="C1942" s="6">
        <v>44575.388877314814</v>
      </c>
      <c r="D1942">
        <v>483.9</v>
      </c>
      <c r="E1942" s="6">
        <v>44575.576377314814</v>
      </c>
      <c r="F1942">
        <v>509.2</v>
      </c>
      <c r="G1942" s="7">
        <v>5.2299999999999999E-2</v>
      </c>
      <c r="H1942">
        <v>-26423.25</v>
      </c>
      <c r="I1942" s="7">
        <v>-7.2800000000000004E-2</v>
      </c>
      <c r="J1942">
        <v>750</v>
      </c>
      <c r="K1942">
        <v>362925</v>
      </c>
      <c r="L1942">
        <v>19531786.469999999</v>
      </c>
      <c r="M1942">
        <v>55</v>
      </c>
      <c r="N1942">
        <v>-480.42</v>
      </c>
      <c r="O1942" s="7">
        <v>-0.2954</v>
      </c>
      <c r="P1942" s="7">
        <v>0.18779999999999999</v>
      </c>
      <c r="Q1942" t="s">
        <v>31</v>
      </c>
    </row>
    <row r="1943" spans="1:17">
      <c r="A1943" t="s">
        <v>469</v>
      </c>
      <c r="B1943" t="s">
        <v>30</v>
      </c>
      <c r="C1943" s="6">
        <v>44575.576377314814</v>
      </c>
      <c r="D1943">
        <v>394.15</v>
      </c>
      <c r="E1943" s="6">
        <v>44578.48609953704</v>
      </c>
      <c r="F1943">
        <v>315.14999999999998</v>
      </c>
      <c r="G1943" s="7">
        <v>-0.20039999999999999</v>
      </c>
      <c r="H1943">
        <v>53930.25</v>
      </c>
      <c r="I1943" s="7">
        <v>0.18240000000000001</v>
      </c>
      <c r="J1943">
        <v>750</v>
      </c>
      <c r="K1943">
        <v>295612.5</v>
      </c>
      <c r="L1943">
        <v>19585716.719999999</v>
      </c>
      <c r="M1943">
        <v>52</v>
      </c>
      <c r="N1943">
        <v>1037.1199999999999</v>
      </c>
      <c r="O1943" s="7">
        <v>-0.105</v>
      </c>
      <c r="P1943" s="7">
        <v>0.44350000000000001</v>
      </c>
      <c r="Q1943" t="s">
        <v>31</v>
      </c>
    </row>
    <row r="1944" spans="1:17">
      <c r="A1944" t="s">
        <v>498</v>
      </c>
      <c r="B1944" t="s">
        <v>30</v>
      </c>
      <c r="C1944" s="6">
        <v>44578.48609953704</v>
      </c>
      <c r="D1944">
        <v>367.05</v>
      </c>
      <c r="E1944" s="6">
        <v>44579.388877314814</v>
      </c>
      <c r="F1944">
        <v>334.65</v>
      </c>
      <c r="G1944" s="7">
        <v>-8.8300000000000003E-2</v>
      </c>
      <c r="H1944">
        <v>19037.25</v>
      </c>
      <c r="I1944" s="7">
        <v>6.9199999999999998E-2</v>
      </c>
      <c r="J1944">
        <v>750</v>
      </c>
      <c r="K1944">
        <v>275287.5</v>
      </c>
      <c r="L1944">
        <v>19604753.969999999</v>
      </c>
      <c r="M1944">
        <v>50</v>
      </c>
      <c r="N1944">
        <v>380.75</v>
      </c>
      <c r="O1944" s="7">
        <v>-3.2599999999999997E-2</v>
      </c>
      <c r="P1944" s="7">
        <v>0.19170000000000001</v>
      </c>
      <c r="Q1944" t="s">
        <v>31</v>
      </c>
    </row>
    <row r="1945" spans="1:17">
      <c r="A1945" t="s">
        <v>469</v>
      </c>
      <c r="B1945" t="s">
        <v>30</v>
      </c>
      <c r="C1945" s="6">
        <v>44579.388877314814</v>
      </c>
      <c r="D1945">
        <v>266.45</v>
      </c>
      <c r="E1945" s="6">
        <v>44579.621516203704</v>
      </c>
      <c r="F1945">
        <v>190.85</v>
      </c>
      <c r="G1945" s="7">
        <v>-0.28370000000000001</v>
      </c>
      <c r="H1945">
        <v>53270.25</v>
      </c>
      <c r="I1945" s="7">
        <v>0.2666</v>
      </c>
      <c r="J1945">
        <v>750</v>
      </c>
      <c r="K1945">
        <v>199837.52</v>
      </c>
      <c r="L1945">
        <v>19658024.219999999</v>
      </c>
      <c r="M1945">
        <v>68</v>
      </c>
      <c r="N1945">
        <v>783.39</v>
      </c>
      <c r="O1945" s="7">
        <v>-0.21959999999999999</v>
      </c>
      <c r="P1945" s="7">
        <v>0.61040000000000005</v>
      </c>
      <c r="Q1945" t="s">
        <v>31</v>
      </c>
    </row>
    <row r="1946" spans="1:17">
      <c r="A1946" t="s">
        <v>499</v>
      </c>
      <c r="B1946" t="s">
        <v>30</v>
      </c>
      <c r="C1946" s="6">
        <v>44579.621516203704</v>
      </c>
      <c r="D1946">
        <v>284.10000000000002</v>
      </c>
      <c r="E1946" s="6">
        <v>44581.388877314814</v>
      </c>
      <c r="F1946">
        <v>25.3</v>
      </c>
      <c r="G1946" s="7">
        <v>-0.91090000000000004</v>
      </c>
      <c r="H1946">
        <v>191779.5</v>
      </c>
      <c r="I1946" s="7">
        <v>0.90010000000000001</v>
      </c>
      <c r="J1946">
        <v>750</v>
      </c>
      <c r="K1946">
        <v>213075</v>
      </c>
      <c r="L1946">
        <v>19849803.719999999</v>
      </c>
      <c r="M1946">
        <v>88</v>
      </c>
      <c r="N1946">
        <v>2179.31</v>
      </c>
      <c r="O1946" s="7">
        <v>-0.19040000000000001</v>
      </c>
      <c r="P1946" s="7">
        <v>0.91090000000000004</v>
      </c>
      <c r="Q1946" t="s">
        <v>31</v>
      </c>
    </row>
    <row r="1947" spans="1:17">
      <c r="A1947" t="s">
        <v>818</v>
      </c>
      <c r="B1947" t="s">
        <v>30</v>
      </c>
      <c r="C1947" s="6">
        <v>44581.388877314814</v>
      </c>
      <c r="D1947">
        <v>428.8</v>
      </c>
      <c r="E1947" s="6">
        <v>44581.479155092595</v>
      </c>
      <c r="F1947">
        <v>530</v>
      </c>
      <c r="G1947" s="7">
        <v>0.23599999999999999</v>
      </c>
      <c r="H1947">
        <v>-88630.399999999994</v>
      </c>
      <c r="I1947" s="7">
        <v>-0.25840000000000002</v>
      </c>
      <c r="J1947">
        <v>800</v>
      </c>
      <c r="K1947">
        <v>343040</v>
      </c>
      <c r="L1947">
        <v>19761173.32</v>
      </c>
      <c r="M1947">
        <v>27</v>
      </c>
      <c r="N1947">
        <v>-3282.61</v>
      </c>
      <c r="O1947" s="7">
        <v>-0.23599999999999999</v>
      </c>
      <c r="P1947" s="7">
        <v>0.1079</v>
      </c>
      <c r="Q1947" t="s">
        <v>31</v>
      </c>
    </row>
    <row r="1948" spans="1:17">
      <c r="A1948" t="s">
        <v>819</v>
      </c>
      <c r="B1948" t="s">
        <v>30</v>
      </c>
      <c r="C1948" s="6">
        <v>44581.479155092595</v>
      </c>
      <c r="D1948">
        <v>491</v>
      </c>
      <c r="E1948" s="6">
        <v>44582.388877314814</v>
      </c>
      <c r="F1948">
        <v>249.9</v>
      </c>
      <c r="G1948" s="7">
        <v>-0.49099999999999999</v>
      </c>
      <c r="H1948">
        <v>186952.8</v>
      </c>
      <c r="I1948" s="7">
        <v>0.47589999999999999</v>
      </c>
      <c r="J1948">
        <v>800</v>
      </c>
      <c r="K1948">
        <v>392800</v>
      </c>
      <c r="L1948">
        <v>19948126.120000001</v>
      </c>
      <c r="M1948">
        <v>52</v>
      </c>
      <c r="N1948">
        <v>3595.25</v>
      </c>
      <c r="O1948" s="7">
        <v>-0.20730000000000001</v>
      </c>
      <c r="P1948" s="7">
        <v>0.49099999999999999</v>
      </c>
      <c r="Q1948" t="s">
        <v>31</v>
      </c>
    </row>
    <row r="1949" spans="1:17">
      <c r="A1949" t="s">
        <v>458</v>
      </c>
      <c r="B1949" t="s">
        <v>30</v>
      </c>
      <c r="C1949" s="6">
        <v>44582.388877314814</v>
      </c>
      <c r="D1949">
        <v>477.05</v>
      </c>
      <c r="E1949" s="6">
        <v>44582.520821759259</v>
      </c>
      <c r="F1949">
        <v>567.79999999999995</v>
      </c>
      <c r="G1949" s="7">
        <v>0.19020000000000001</v>
      </c>
      <c r="H1949">
        <v>-80958.8</v>
      </c>
      <c r="I1949" s="7">
        <v>-0.21210000000000001</v>
      </c>
      <c r="J1949">
        <v>800</v>
      </c>
      <c r="K1949">
        <v>381640</v>
      </c>
      <c r="L1949">
        <v>19867167.32</v>
      </c>
      <c r="M1949">
        <v>39</v>
      </c>
      <c r="N1949">
        <v>-2075.87</v>
      </c>
      <c r="O1949" s="7">
        <v>-0.19020000000000001</v>
      </c>
      <c r="P1949" s="7">
        <v>0.21049999999999999</v>
      </c>
      <c r="Q1949" t="s">
        <v>31</v>
      </c>
    </row>
    <row r="1950" spans="1:17">
      <c r="A1950" t="s">
        <v>501</v>
      </c>
      <c r="B1950" t="s">
        <v>30</v>
      </c>
      <c r="C1950" s="6">
        <v>44582.520821759259</v>
      </c>
      <c r="D1950">
        <v>391.7</v>
      </c>
      <c r="E1950" s="6">
        <v>44582.618043981478</v>
      </c>
      <c r="F1950">
        <v>546.5</v>
      </c>
      <c r="G1950" s="7">
        <v>0.3952</v>
      </c>
      <c r="H1950">
        <v>-131345.60000000001</v>
      </c>
      <c r="I1950" s="7">
        <v>-0.41920000000000002</v>
      </c>
      <c r="J1950">
        <v>800</v>
      </c>
      <c r="K1950">
        <v>313360</v>
      </c>
      <c r="L1950">
        <v>19735821.719999999</v>
      </c>
      <c r="M1950">
        <v>29</v>
      </c>
      <c r="N1950">
        <v>-4529.16</v>
      </c>
      <c r="O1950" s="7">
        <v>-0.3952</v>
      </c>
      <c r="P1950" s="7">
        <v>0.1726</v>
      </c>
      <c r="Q1950" t="s">
        <v>31</v>
      </c>
    </row>
    <row r="1951" spans="1:17">
      <c r="A1951" t="s">
        <v>502</v>
      </c>
      <c r="B1951" t="s">
        <v>30</v>
      </c>
      <c r="C1951" s="6">
        <v>44582.618043981478</v>
      </c>
      <c r="D1951">
        <v>435.65</v>
      </c>
      <c r="E1951" s="6">
        <v>44582.645821759259</v>
      </c>
      <c r="F1951">
        <v>647</v>
      </c>
      <c r="G1951" s="7">
        <v>0.48509999999999998</v>
      </c>
      <c r="H1951">
        <v>-177741.2</v>
      </c>
      <c r="I1951" s="7">
        <v>-0.51</v>
      </c>
      <c r="J1951">
        <v>800</v>
      </c>
      <c r="K1951">
        <v>348520</v>
      </c>
      <c r="L1951">
        <v>19558080.52</v>
      </c>
      <c r="M1951">
        <v>9</v>
      </c>
      <c r="N1951">
        <v>-19749.02</v>
      </c>
      <c r="O1951" s="7">
        <v>-0.48509999999999998</v>
      </c>
      <c r="P1951" s="7">
        <v>6.9199999999999998E-2</v>
      </c>
      <c r="Q1951" t="s">
        <v>31</v>
      </c>
    </row>
    <row r="1952" spans="1:17">
      <c r="A1952" t="s">
        <v>501</v>
      </c>
      <c r="B1952" t="s">
        <v>30</v>
      </c>
      <c r="C1952" s="6">
        <v>44585.388877314814</v>
      </c>
      <c r="D1952">
        <v>356</v>
      </c>
      <c r="E1952" s="6">
        <v>44585.45484953704</v>
      </c>
      <c r="F1952">
        <v>436.3</v>
      </c>
      <c r="G1952" s="7">
        <v>0.22559999999999999</v>
      </c>
      <c r="H1952">
        <v>-70578.399999999994</v>
      </c>
      <c r="I1952" s="7">
        <v>-0.24779999999999999</v>
      </c>
      <c r="J1952">
        <v>800</v>
      </c>
      <c r="K1952">
        <v>284800</v>
      </c>
      <c r="L1952">
        <v>19487502.120000001</v>
      </c>
      <c r="M1952">
        <v>20</v>
      </c>
      <c r="N1952">
        <v>-3528.92</v>
      </c>
      <c r="O1952" s="7">
        <v>-0.43259999999999998</v>
      </c>
      <c r="P1952" s="7">
        <v>0.12909999999999999</v>
      </c>
      <c r="Q1952" t="s">
        <v>31</v>
      </c>
    </row>
    <row r="1953" spans="1:17">
      <c r="A1953" t="s">
        <v>458</v>
      </c>
      <c r="B1953" t="s">
        <v>30</v>
      </c>
      <c r="C1953" s="6">
        <v>44585.45484953704</v>
      </c>
      <c r="D1953">
        <v>402.75</v>
      </c>
      <c r="E1953" s="6">
        <v>44586.406238425923</v>
      </c>
      <c r="F1953">
        <v>292.05</v>
      </c>
      <c r="G1953" s="7">
        <v>-0.27489999999999998</v>
      </c>
      <c r="H1953">
        <v>83001.600000000006</v>
      </c>
      <c r="I1953" s="7">
        <v>0.2576</v>
      </c>
      <c r="J1953">
        <v>800</v>
      </c>
      <c r="K1953">
        <v>322200</v>
      </c>
      <c r="L1953">
        <v>19570503.719999999</v>
      </c>
      <c r="M1953">
        <v>64</v>
      </c>
      <c r="N1953">
        <v>1296.9000000000001</v>
      </c>
      <c r="O1953" s="7">
        <v>-4.1799999999999997E-2</v>
      </c>
      <c r="P1953" s="7">
        <v>0.81130000000000002</v>
      </c>
      <c r="Q1953" t="s">
        <v>31</v>
      </c>
    </row>
    <row r="1954" spans="1:17">
      <c r="A1954" t="s">
        <v>450</v>
      </c>
      <c r="B1954" t="s">
        <v>30</v>
      </c>
      <c r="C1954" s="6">
        <v>44586.406238425923</v>
      </c>
      <c r="D1954">
        <v>461.6</v>
      </c>
      <c r="E1954" s="6">
        <v>44588.388877314814</v>
      </c>
      <c r="F1954">
        <v>221.45</v>
      </c>
      <c r="G1954" s="7">
        <v>-0.52029999999999998</v>
      </c>
      <c r="H1954">
        <v>186655.6</v>
      </c>
      <c r="I1954" s="7">
        <v>0.50549999999999995</v>
      </c>
      <c r="J1954">
        <v>800</v>
      </c>
      <c r="K1954">
        <v>369280</v>
      </c>
      <c r="L1954">
        <v>19757159.32</v>
      </c>
      <c r="M1954">
        <v>73</v>
      </c>
      <c r="N1954">
        <v>2556.9299999999998</v>
      </c>
      <c r="O1954" s="7">
        <v>-0.1094</v>
      </c>
      <c r="P1954" s="7">
        <v>0.85209999999999997</v>
      </c>
      <c r="Q1954" t="s">
        <v>31</v>
      </c>
    </row>
    <row r="1955" spans="1:17">
      <c r="A1955" t="s">
        <v>820</v>
      </c>
      <c r="B1955" t="s">
        <v>30</v>
      </c>
      <c r="C1955" s="6">
        <v>44588.388877314814</v>
      </c>
      <c r="D1955">
        <v>800.25</v>
      </c>
      <c r="E1955" s="6">
        <v>44588.545127314814</v>
      </c>
      <c r="F1955">
        <v>945.35</v>
      </c>
      <c r="G1955" s="7">
        <v>0.18129999999999999</v>
      </c>
      <c r="H1955">
        <v>-130044.8</v>
      </c>
      <c r="I1955" s="7">
        <v>-0.2031</v>
      </c>
      <c r="J1955">
        <v>800</v>
      </c>
      <c r="K1955">
        <v>640200</v>
      </c>
      <c r="L1955">
        <v>19627114.52</v>
      </c>
      <c r="M1955">
        <v>46</v>
      </c>
      <c r="N1955">
        <v>-2827.06</v>
      </c>
      <c r="O1955" s="7">
        <v>-0.2069</v>
      </c>
      <c r="P1955" s="7">
        <v>8.0699999999999994E-2</v>
      </c>
      <c r="Q1955" t="s">
        <v>31</v>
      </c>
    </row>
    <row r="1956" spans="1:17">
      <c r="A1956" t="s">
        <v>807</v>
      </c>
      <c r="B1956" t="s">
        <v>30</v>
      </c>
      <c r="C1956" s="6">
        <v>44588.545127314814</v>
      </c>
      <c r="D1956">
        <v>670.9</v>
      </c>
      <c r="E1956" s="6">
        <v>44589.388877314814</v>
      </c>
      <c r="F1956">
        <v>361.4</v>
      </c>
      <c r="G1956" s="7">
        <v>-0.46129999999999999</v>
      </c>
      <c r="H1956">
        <v>239341.6</v>
      </c>
      <c r="I1956" s="7">
        <v>0.44590000000000002</v>
      </c>
      <c r="J1956">
        <v>800</v>
      </c>
      <c r="K1956">
        <v>536720</v>
      </c>
      <c r="L1956">
        <v>19866456.120000001</v>
      </c>
      <c r="M1956">
        <v>33</v>
      </c>
      <c r="N1956">
        <v>7252.78</v>
      </c>
      <c r="O1956" s="7">
        <v>-0.109</v>
      </c>
      <c r="P1956" s="7">
        <v>0.50570000000000004</v>
      </c>
      <c r="Q1956" t="s">
        <v>31</v>
      </c>
    </row>
    <row r="1957" spans="1:17">
      <c r="A1957" t="s">
        <v>469</v>
      </c>
      <c r="B1957" t="s">
        <v>30</v>
      </c>
      <c r="C1957" s="6">
        <v>44589.388877314814</v>
      </c>
      <c r="D1957">
        <v>717.25</v>
      </c>
      <c r="E1957" s="6">
        <v>44589.576377314814</v>
      </c>
      <c r="F1957">
        <v>832.25</v>
      </c>
      <c r="G1957" s="7">
        <v>0.1603</v>
      </c>
      <c r="H1957">
        <v>-104396</v>
      </c>
      <c r="I1957" s="7">
        <v>-0.18190000000000001</v>
      </c>
      <c r="J1957">
        <v>800</v>
      </c>
      <c r="K1957">
        <v>573800</v>
      </c>
      <c r="L1957">
        <v>19762060.120000001</v>
      </c>
      <c r="M1957">
        <v>55</v>
      </c>
      <c r="N1957">
        <v>-1898.11</v>
      </c>
      <c r="O1957" s="7">
        <v>-0.27729999999999999</v>
      </c>
      <c r="P1957" s="7">
        <v>0.1439</v>
      </c>
      <c r="Q1957" t="s">
        <v>31</v>
      </c>
    </row>
    <row r="1958" spans="1:17">
      <c r="A1958" t="s">
        <v>462</v>
      </c>
      <c r="B1958" t="s">
        <v>30</v>
      </c>
      <c r="C1958" s="6">
        <v>44589.576377314814</v>
      </c>
      <c r="D1958">
        <v>693.1</v>
      </c>
      <c r="E1958" s="6">
        <v>44592.506932870368</v>
      </c>
      <c r="F1958">
        <v>664.35</v>
      </c>
      <c r="G1958" s="7">
        <v>-4.1500000000000002E-2</v>
      </c>
      <c r="H1958">
        <v>12140.4</v>
      </c>
      <c r="I1958" s="7">
        <v>2.1899999999999999E-2</v>
      </c>
      <c r="J1958">
        <v>800</v>
      </c>
      <c r="K1958">
        <v>554480</v>
      </c>
      <c r="L1958">
        <v>19774200.52</v>
      </c>
      <c r="M1958">
        <v>58</v>
      </c>
      <c r="N1958">
        <v>209.32</v>
      </c>
      <c r="O1958" s="7">
        <v>-5.1900000000000002E-2</v>
      </c>
      <c r="P1958" s="7">
        <v>0.29270000000000002</v>
      </c>
      <c r="Q1958" t="s">
        <v>31</v>
      </c>
    </row>
    <row r="1959" spans="1:17">
      <c r="A1959" t="s">
        <v>464</v>
      </c>
      <c r="B1959" t="s">
        <v>30</v>
      </c>
      <c r="C1959" s="6">
        <v>44592.506932870368</v>
      </c>
      <c r="D1959">
        <v>699.8</v>
      </c>
      <c r="E1959" s="6">
        <v>44593.545127314814</v>
      </c>
      <c r="F1959">
        <v>475.4</v>
      </c>
      <c r="G1959" s="7">
        <v>-0.32069999999999999</v>
      </c>
      <c r="H1959">
        <v>170118.39999999999</v>
      </c>
      <c r="I1959" s="7">
        <v>0.3039</v>
      </c>
      <c r="J1959">
        <v>800</v>
      </c>
      <c r="K1959">
        <v>559840</v>
      </c>
      <c r="L1959">
        <v>19944318.920000002</v>
      </c>
      <c r="M1959">
        <v>89</v>
      </c>
      <c r="N1959">
        <v>1911.44</v>
      </c>
      <c r="O1959" s="7">
        <v>-0.1125</v>
      </c>
      <c r="P1959" s="7">
        <v>0.59640000000000004</v>
      </c>
      <c r="Q1959" t="s">
        <v>31</v>
      </c>
    </row>
    <row r="1960" spans="1:17">
      <c r="A1960" t="s">
        <v>462</v>
      </c>
      <c r="B1960" t="s">
        <v>30</v>
      </c>
      <c r="C1960" s="6">
        <v>44593.545127314814</v>
      </c>
      <c r="D1960">
        <v>524.65</v>
      </c>
      <c r="E1960" s="6">
        <v>44593.607627314814</v>
      </c>
      <c r="F1960">
        <v>694.6</v>
      </c>
      <c r="G1960" s="7">
        <v>0.32390000000000002</v>
      </c>
      <c r="H1960">
        <v>-145714</v>
      </c>
      <c r="I1960" s="7">
        <v>-0.34720000000000001</v>
      </c>
      <c r="J1960">
        <v>800</v>
      </c>
      <c r="K1960">
        <v>419720.03</v>
      </c>
      <c r="L1960">
        <v>19798604.920000002</v>
      </c>
      <c r="M1960">
        <v>19</v>
      </c>
      <c r="N1960">
        <v>-7669.16</v>
      </c>
      <c r="O1960" s="7">
        <v>-0.34360000000000002</v>
      </c>
      <c r="P1960" s="7">
        <v>0.35699999999999998</v>
      </c>
      <c r="Q1960" t="s">
        <v>31</v>
      </c>
    </row>
    <row r="1961" spans="1:17">
      <c r="A1961" t="s">
        <v>503</v>
      </c>
      <c r="B1961" t="s">
        <v>30</v>
      </c>
      <c r="C1961" s="6">
        <v>44593.607627314814</v>
      </c>
      <c r="D1961">
        <v>432</v>
      </c>
      <c r="E1961" s="6">
        <v>44595.576377314814</v>
      </c>
      <c r="F1961">
        <v>5.8</v>
      </c>
      <c r="G1961" s="7">
        <v>-0.98660000000000003</v>
      </c>
      <c r="H1961">
        <v>316366.5</v>
      </c>
      <c r="I1961" s="7">
        <v>0.97640000000000005</v>
      </c>
      <c r="J1961">
        <v>750</v>
      </c>
      <c r="K1961">
        <v>324000</v>
      </c>
      <c r="L1961">
        <v>20114971.420000002</v>
      </c>
      <c r="M1961">
        <v>146</v>
      </c>
      <c r="N1961">
        <v>2166.89</v>
      </c>
      <c r="O1961" s="7">
        <v>-0.26929999999999998</v>
      </c>
      <c r="P1961" s="7">
        <v>0.9919</v>
      </c>
      <c r="Q1961" t="s">
        <v>31</v>
      </c>
    </row>
    <row r="1962" spans="1:17">
      <c r="A1962" t="s">
        <v>821</v>
      </c>
      <c r="B1962" t="s">
        <v>30</v>
      </c>
      <c r="C1962" s="6">
        <v>44595.576377314814</v>
      </c>
      <c r="D1962">
        <v>521.4</v>
      </c>
      <c r="E1962" s="6">
        <v>44596.388877314814</v>
      </c>
      <c r="F1962">
        <v>412.95</v>
      </c>
      <c r="G1962" s="7">
        <v>-0.20799999999999999</v>
      </c>
      <c r="H1962">
        <v>74329.87</v>
      </c>
      <c r="I1962" s="7">
        <v>0.19009999999999999</v>
      </c>
      <c r="J1962">
        <v>750</v>
      </c>
      <c r="K1962">
        <v>391050.03</v>
      </c>
      <c r="L1962">
        <v>20189301.300000001</v>
      </c>
      <c r="M1962">
        <v>24</v>
      </c>
      <c r="N1962">
        <v>3097.08</v>
      </c>
      <c r="O1962" s="7">
        <v>-7.4300000000000005E-2</v>
      </c>
      <c r="P1962" s="7">
        <v>0.3039</v>
      </c>
      <c r="Q1962" t="s">
        <v>31</v>
      </c>
    </row>
    <row r="1963" spans="1:17">
      <c r="A1963" t="s">
        <v>481</v>
      </c>
      <c r="B1963" t="s">
        <v>30</v>
      </c>
      <c r="C1963" s="6">
        <v>44596.388877314814</v>
      </c>
      <c r="D1963">
        <v>463.65</v>
      </c>
      <c r="E1963" s="6">
        <v>44600.527766203704</v>
      </c>
      <c r="F1963">
        <v>60.35</v>
      </c>
      <c r="G1963" s="7">
        <v>-0.86980000000000002</v>
      </c>
      <c r="H1963">
        <v>318448</v>
      </c>
      <c r="I1963" s="7">
        <v>0.85850000000000004</v>
      </c>
      <c r="J1963">
        <v>800</v>
      </c>
      <c r="K1963">
        <v>370920</v>
      </c>
      <c r="L1963">
        <v>20507749.300000001</v>
      </c>
      <c r="M1963">
        <v>195</v>
      </c>
      <c r="N1963">
        <v>1633.07</v>
      </c>
      <c r="O1963" s="7">
        <v>-0.34789999999999999</v>
      </c>
      <c r="P1963" s="7">
        <v>0.94420000000000004</v>
      </c>
      <c r="Q1963" t="s">
        <v>31</v>
      </c>
    </row>
    <row r="1964" spans="1:17">
      <c r="A1964" t="s">
        <v>464</v>
      </c>
      <c r="B1964" t="s">
        <v>30</v>
      </c>
      <c r="C1964" s="6">
        <v>44600.527766203704</v>
      </c>
      <c r="D1964">
        <v>337.45</v>
      </c>
      <c r="E1964" s="6">
        <v>44602.645821759259</v>
      </c>
      <c r="F1964">
        <v>0.05</v>
      </c>
      <c r="G1964" s="7">
        <v>-0.99990000000000001</v>
      </c>
      <c r="H1964">
        <v>267220</v>
      </c>
      <c r="I1964" s="7">
        <v>0.9899</v>
      </c>
      <c r="J1964">
        <v>800</v>
      </c>
      <c r="K1964">
        <v>269960</v>
      </c>
      <c r="L1964">
        <v>20774969.300000001</v>
      </c>
      <c r="M1964">
        <v>189</v>
      </c>
      <c r="N1964">
        <v>1413.86</v>
      </c>
      <c r="O1964" s="7">
        <v>-0.70369999999999999</v>
      </c>
      <c r="P1964" s="7">
        <v>0.99990000000000001</v>
      </c>
      <c r="Q1964" t="s">
        <v>31</v>
      </c>
    </row>
    <row r="1965" spans="1:17">
      <c r="A1965" t="s">
        <v>488</v>
      </c>
      <c r="B1965" t="s">
        <v>30</v>
      </c>
      <c r="C1965" s="6">
        <v>44603.388877314814</v>
      </c>
      <c r="D1965">
        <v>417.3</v>
      </c>
      <c r="E1965" s="6">
        <v>44603.569432870368</v>
      </c>
      <c r="F1965">
        <v>437.75</v>
      </c>
      <c r="G1965" s="7">
        <v>4.9000000000000002E-2</v>
      </c>
      <c r="H1965">
        <v>-23200.400000000001</v>
      </c>
      <c r="I1965" s="7">
        <v>-6.9500000000000006E-2</v>
      </c>
      <c r="J1965">
        <v>800</v>
      </c>
      <c r="K1965">
        <v>333840</v>
      </c>
      <c r="L1965">
        <v>20751768.899999999</v>
      </c>
      <c r="M1965">
        <v>53</v>
      </c>
      <c r="N1965">
        <v>-437.74</v>
      </c>
      <c r="O1965" s="7">
        <v>-0.14499999999999999</v>
      </c>
      <c r="P1965" s="7">
        <v>0.24809999999999999</v>
      </c>
      <c r="Q1965" t="s">
        <v>31</v>
      </c>
    </row>
    <row r="1966" spans="1:17">
      <c r="A1966" t="s">
        <v>505</v>
      </c>
      <c r="B1966" t="s">
        <v>30</v>
      </c>
      <c r="C1966" s="6">
        <v>44603.569432870368</v>
      </c>
      <c r="D1966">
        <v>426.9</v>
      </c>
      <c r="E1966" s="6">
        <v>44603.618043981478</v>
      </c>
      <c r="F1966">
        <v>558.9</v>
      </c>
      <c r="G1966" s="7">
        <v>0.30919999999999997</v>
      </c>
      <c r="H1966">
        <v>-113486.39999999999</v>
      </c>
      <c r="I1966" s="7">
        <v>-0.33229999999999998</v>
      </c>
      <c r="J1966">
        <v>800</v>
      </c>
      <c r="K1966">
        <v>341520</v>
      </c>
      <c r="L1966">
        <v>20638282.5</v>
      </c>
      <c r="M1966">
        <v>15</v>
      </c>
      <c r="N1966">
        <v>-7565.76</v>
      </c>
      <c r="O1966" s="7">
        <v>-0.3352</v>
      </c>
      <c r="P1966" s="7">
        <v>6.3E-2</v>
      </c>
      <c r="Q1966" t="s">
        <v>31</v>
      </c>
    </row>
    <row r="1967" spans="1:17">
      <c r="A1967" t="s">
        <v>499</v>
      </c>
      <c r="B1967" t="s">
        <v>30</v>
      </c>
      <c r="C1967" s="6">
        <v>44603.618043981478</v>
      </c>
      <c r="D1967">
        <v>416.4</v>
      </c>
      <c r="E1967" s="6">
        <v>44607.506932870368</v>
      </c>
      <c r="F1967">
        <v>38.799999999999997</v>
      </c>
      <c r="G1967" s="7">
        <v>-0.90680000000000005</v>
      </c>
      <c r="H1967">
        <v>298438.40000000002</v>
      </c>
      <c r="I1967" s="7">
        <v>0.89590000000000003</v>
      </c>
      <c r="J1967">
        <v>800</v>
      </c>
      <c r="K1967">
        <v>333120</v>
      </c>
      <c r="L1967">
        <v>20936720.899999999</v>
      </c>
      <c r="M1967">
        <v>123</v>
      </c>
      <c r="N1967">
        <v>2426.33</v>
      </c>
      <c r="O1967" s="7">
        <v>-6.8900000000000003E-2</v>
      </c>
      <c r="P1967" s="7">
        <v>0.95889999999999997</v>
      </c>
      <c r="Q1967" t="s">
        <v>31</v>
      </c>
    </row>
    <row r="1968" spans="1:17">
      <c r="A1968" t="s">
        <v>392</v>
      </c>
      <c r="B1968" t="s">
        <v>30</v>
      </c>
      <c r="C1968" s="6">
        <v>44607.506932870368</v>
      </c>
      <c r="D1968">
        <v>387.9</v>
      </c>
      <c r="E1968" s="6">
        <v>44608.621516203704</v>
      </c>
      <c r="F1968">
        <v>90.8</v>
      </c>
      <c r="G1968" s="7">
        <v>-0.76590000000000003</v>
      </c>
      <c r="H1968">
        <v>248466.05</v>
      </c>
      <c r="I1968" s="7">
        <v>0.75360000000000005</v>
      </c>
      <c r="J1968">
        <v>850</v>
      </c>
      <c r="K1968">
        <v>329715</v>
      </c>
      <c r="L1968">
        <v>21185186.949999999</v>
      </c>
      <c r="M1968">
        <v>111</v>
      </c>
      <c r="N1968">
        <v>2238.4299999999998</v>
      </c>
      <c r="O1968" s="7">
        <v>-0.1968</v>
      </c>
      <c r="P1968" s="7">
        <v>0.94840000000000002</v>
      </c>
      <c r="Q1968" t="s">
        <v>31</v>
      </c>
    </row>
    <row r="1969" spans="1:17">
      <c r="A1969" t="s">
        <v>506</v>
      </c>
      <c r="B1969" t="s">
        <v>30</v>
      </c>
      <c r="C1969" s="6">
        <v>44608.621516203704</v>
      </c>
      <c r="D1969">
        <v>236</v>
      </c>
      <c r="E1969" s="6">
        <v>44609.645821759259</v>
      </c>
      <c r="F1969">
        <v>0.05</v>
      </c>
      <c r="G1969" s="7">
        <v>-0.99980000000000002</v>
      </c>
      <c r="H1969">
        <v>186871.6</v>
      </c>
      <c r="I1969" s="7">
        <v>0.98980000000000001</v>
      </c>
      <c r="J1969">
        <v>800</v>
      </c>
      <c r="K1969">
        <v>188800</v>
      </c>
      <c r="L1969">
        <v>21372058.550000001</v>
      </c>
      <c r="M1969">
        <v>85</v>
      </c>
      <c r="N1969">
        <v>2198.4899999999998</v>
      </c>
      <c r="O1969" s="7">
        <v>-0.31140000000000001</v>
      </c>
      <c r="P1969" s="7">
        <v>0.99980000000000002</v>
      </c>
      <c r="Q1969" t="s">
        <v>31</v>
      </c>
    </row>
    <row r="1970" spans="1:17">
      <c r="A1970" t="s">
        <v>458</v>
      </c>
      <c r="B1970" t="s">
        <v>30</v>
      </c>
      <c r="C1970" s="6">
        <v>44610.388877314814</v>
      </c>
      <c r="D1970">
        <v>593.45000000000005</v>
      </c>
      <c r="E1970" s="6">
        <v>44610.48609953704</v>
      </c>
      <c r="F1970">
        <v>664.15</v>
      </c>
      <c r="G1970" s="7">
        <v>0.1191</v>
      </c>
      <c r="H1970">
        <v>-70784.600000000006</v>
      </c>
      <c r="I1970" s="7">
        <v>-0.14030000000000001</v>
      </c>
      <c r="J1970">
        <v>850</v>
      </c>
      <c r="K1970">
        <v>504432.5</v>
      </c>
      <c r="L1970">
        <v>21301273.949999999</v>
      </c>
      <c r="M1970">
        <v>29</v>
      </c>
      <c r="N1970">
        <v>-2440.85</v>
      </c>
      <c r="O1970" s="7">
        <v>-0.19470000000000001</v>
      </c>
      <c r="P1970" s="7">
        <v>0.2132</v>
      </c>
      <c r="Q1970" t="s">
        <v>31</v>
      </c>
    </row>
    <row r="1971" spans="1:17">
      <c r="A1971" t="s">
        <v>501</v>
      </c>
      <c r="B1971" t="s">
        <v>30</v>
      </c>
      <c r="C1971" s="6">
        <v>44610.48609953704</v>
      </c>
      <c r="D1971">
        <v>516</v>
      </c>
      <c r="E1971" s="6">
        <v>44610.618043981478</v>
      </c>
      <c r="F1971">
        <v>551.79999999999995</v>
      </c>
      <c r="G1971" s="7">
        <v>6.9400000000000003E-2</v>
      </c>
      <c r="H1971">
        <v>-39506.300000000003</v>
      </c>
      <c r="I1971" s="7">
        <v>-9.01E-2</v>
      </c>
      <c r="J1971">
        <v>850</v>
      </c>
      <c r="K1971">
        <v>438600</v>
      </c>
      <c r="L1971">
        <v>21261767.649999999</v>
      </c>
      <c r="M1971">
        <v>39</v>
      </c>
      <c r="N1971">
        <v>-1012.98</v>
      </c>
      <c r="O1971" s="7">
        <v>-0.13070000000000001</v>
      </c>
      <c r="P1971" s="7">
        <v>0.18909999999999999</v>
      </c>
      <c r="Q1971" t="s">
        <v>31</v>
      </c>
    </row>
    <row r="1972" spans="1:17">
      <c r="A1972" t="s">
        <v>497</v>
      </c>
      <c r="B1972" t="s">
        <v>30</v>
      </c>
      <c r="C1972" s="6">
        <v>44610.618043981478</v>
      </c>
      <c r="D1972">
        <v>499.15</v>
      </c>
      <c r="E1972" s="6">
        <v>44613.447905092595</v>
      </c>
      <c r="F1972">
        <v>510.2</v>
      </c>
      <c r="G1972" s="7">
        <v>2.2100000000000002E-2</v>
      </c>
      <c r="H1972">
        <v>-17971.98</v>
      </c>
      <c r="I1972" s="7">
        <v>-4.24E-2</v>
      </c>
      <c r="J1972">
        <v>850</v>
      </c>
      <c r="K1972">
        <v>424277.5</v>
      </c>
      <c r="L1972">
        <v>21243795.670000002</v>
      </c>
      <c r="M1972">
        <v>29</v>
      </c>
      <c r="N1972">
        <v>-619.72</v>
      </c>
      <c r="O1972" s="7">
        <v>-0.1135</v>
      </c>
      <c r="P1972" s="7">
        <v>0.4365</v>
      </c>
      <c r="Q1972" t="s">
        <v>31</v>
      </c>
    </row>
    <row r="1973" spans="1:17">
      <c r="A1973" t="s">
        <v>459</v>
      </c>
      <c r="B1973" t="s">
        <v>30</v>
      </c>
      <c r="C1973" s="6">
        <v>44613.447905092595</v>
      </c>
      <c r="D1973">
        <v>476.5</v>
      </c>
      <c r="E1973" s="6">
        <v>44613.638877314814</v>
      </c>
      <c r="F1973">
        <v>428.15</v>
      </c>
      <c r="G1973" s="7">
        <v>-0.10150000000000001</v>
      </c>
      <c r="H1973">
        <v>33407.980000000003</v>
      </c>
      <c r="I1973" s="7">
        <v>8.2500000000000004E-2</v>
      </c>
      <c r="J1973">
        <v>850</v>
      </c>
      <c r="K1973">
        <v>405025</v>
      </c>
      <c r="L1973">
        <v>21277203.649999999</v>
      </c>
      <c r="M1973">
        <v>56</v>
      </c>
      <c r="N1973">
        <v>596.57000000000005</v>
      </c>
      <c r="O1973" s="7">
        <v>-5.04E-2</v>
      </c>
      <c r="P1973" s="7">
        <v>0.35870000000000002</v>
      </c>
      <c r="Q1973" t="s">
        <v>31</v>
      </c>
    </row>
    <row r="1974" spans="1:17">
      <c r="A1974" t="s">
        <v>465</v>
      </c>
      <c r="B1974" t="s">
        <v>30</v>
      </c>
      <c r="C1974" s="6">
        <v>44613.638877314814</v>
      </c>
      <c r="D1974">
        <v>390.45</v>
      </c>
      <c r="E1974" s="6">
        <v>44614.583321759259</v>
      </c>
      <c r="F1974">
        <v>207</v>
      </c>
      <c r="G1974" s="7">
        <v>-0.4698</v>
      </c>
      <c r="H1974">
        <v>150854.17000000001</v>
      </c>
      <c r="I1974" s="7">
        <v>0.45450000000000002</v>
      </c>
      <c r="J1974">
        <v>850</v>
      </c>
      <c r="K1974">
        <v>331882.5</v>
      </c>
      <c r="L1974">
        <v>21428057.82</v>
      </c>
      <c r="M1974">
        <v>62</v>
      </c>
      <c r="N1974">
        <v>2433.13</v>
      </c>
      <c r="O1974" s="7">
        <v>-3.7100000000000001E-2</v>
      </c>
      <c r="P1974" s="7">
        <v>0.72150000000000003</v>
      </c>
      <c r="Q1974" t="s">
        <v>31</v>
      </c>
    </row>
    <row r="1975" spans="1:17">
      <c r="A1975" t="s">
        <v>392</v>
      </c>
      <c r="B1975" t="s">
        <v>30</v>
      </c>
      <c r="C1975" s="6">
        <v>44614.583321759259</v>
      </c>
      <c r="D1975">
        <v>387.95</v>
      </c>
      <c r="E1975" s="6">
        <v>44615.607627314814</v>
      </c>
      <c r="F1975">
        <v>138.05000000000001</v>
      </c>
      <c r="G1975" s="7">
        <v>-0.64419999999999999</v>
      </c>
      <c r="H1975">
        <v>207944</v>
      </c>
      <c r="I1975" s="7">
        <v>0.63060000000000005</v>
      </c>
      <c r="J1975">
        <v>850</v>
      </c>
      <c r="K1975">
        <v>329757.5</v>
      </c>
      <c r="L1975">
        <v>21636001.82</v>
      </c>
      <c r="M1975">
        <v>85</v>
      </c>
      <c r="N1975">
        <v>2446.4</v>
      </c>
      <c r="O1975" s="7">
        <v>-0.23769999999999999</v>
      </c>
      <c r="P1975" s="7">
        <v>0.70609999999999995</v>
      </c>
      <c r="Q1975" t="s">
        <v>31</v>
      </c>
    </row>
    <row r="1976" spans="1:17">
      <c r="A1976" t="s">
        <v>457</v>
      </c>
      <c r="B1976" t="s">
        <v>30</v>
      </c>
      <c r="C1976" s="6">
        <v>44615.607627314814</v>
      </c>
      <c r="D1976">
        <v>274</v>
      </c>
      <c r="E1976" s="6">
        <v>44616.645821759259</v>
      </c>
      <c r="F1976">
        <v>0.1</v>
      </c>
      <c r="G1976" s="7">
        <v>-0.99960000000000004</v>
      </c>
      <c r="H1976">
        <v>230485.15</v>
      </c>
      <c r="I1976" s="7">
        <v>0.98960000000000004</v>
      </c>
      <c r="J1976">
        <v>850</v>
      </c>
      <c r="K1976">
        <v>232900</v>
      </c>
      <c r="L1976">
        <v>21866486.969999999</v>
      </c>
      <c r="M1976">
        <v>89</v>
      </c>
      <c r="N1976">
        <v>2589.7199999999998</v>
      </c>
      <c r="O1976" s="7">
        <v>-0.152</v>
      </c>
      <c r="P1976" s="7">
        <v>0.99960000000000004</v>
      </c>
      <c r="Q1976" t="s">
        <v>31</v>
      </c>
    </row>
    <row r="1977" spans="1:17">
      <c r="A1977" t="s">
        <v>406</v>
      </c>
      <c r="B1977" t="s">
        <v>30</v>
      </c>
      <c r="C1977" s="6">
        <v>44617.388877314814</v>
      </c>
      <c r="D1977">
        <v>625.95000000000005</v>
      </c>
      <c r="E1977" s="6">
        <v>44617.406238425923</v>
      </c>
      <c r="F1977">
        <v>734.95</v>
      </c>
      <c r="G1977" s="7">
        <v>0.1741</v>
      </c>
      <c r="H1977">
        <v>-110348.1</v>
      </c>
      <c r="I1977" s="7">
        <v>-0.19589999999999999</v>
      </c>
      <c r="J1977">
        <v>900</v>
      </c>
      <c r="K1977">
        <v>563355</v>
      </c>
      <c r="L1977">
        <v>21756138.870000001</v>
      </c>
      <c r="M1977">
        <v>6</v>
      </c>
      <c r="N1977">
        <v>-18391.349999999999</v>
      </c>
      <c r="O1977" s="7">
        <v>-0.68489999999999995</v>
      </c>
      <c r="P1977" s="7">
        <v>0.30330000000000001</v>
      </c>
      <c r="Q1977" t="s">
        <v>31</v>
      </c>
    </row>
    <row r="1978" spans="1:17">
      <c r="A1978" t="s">
        <v>385</v>
      </c>
      <c r="B1978" t="s">
        <v>30</v>
      </c>
      <c r="C1978" s="6">
        <v>44617.406238425923</v>
      </c>
      <c r="D1978">
        <v>622.4</v>
      </c>
      <c r="E1978" s="6">
        <v>44620.388877314814</v>
      </c>
      <c r="F1978">
        <v>858.2</v>
      </c>
      <c r="G1978" s="7">
        <v>0.37890000000000001</v>
      </c>
      <c r="H1978">
        <v>-225545.38</v>
      </c>
      <c r="I1978" s="7">
        <v>-0.40260000000000001</v>
      </c>
      <c r="J1978">
        <v>899.99990000000003</v>
      </c>
      <c r="K1978">
        <v>560160</v>
      </c>
      <c r="L1978">
        <v>21530593.489999998</v>
      </c>
      <c r="M1978">
        <v>73</v>
      </c>
      <c r="N1978">
        <v>-3089.66</v>
      </c>
      <c r="O1978" s="7">
        <v>-0.37890000000000001</v>
      </c>
      <c r="P1978" s="7">
        <v>0.2031</v>
      </c>
      <c r="Q1978" t="s">
        <v>31</v>
      </c>
    </row>
    <row r="1979" spans="1:17">
      <c r="A1979" t="s">
        <v>386</v>
      </c>
      <c r="B1979" t="s">
        <v>30</v>
      </c>
      <c r="C1979" s="6">
        <v>44620.388877314814</v>
      </c>
      <c r="D1979">
        <v>558.5</v>
      </c>
      <c r="E1979" s="6">
        <v>44620.524293981478</v>
      </c>
      <c r="F1979">
        <v>839.8</v>
      </c>
      <c r="G1979" s="7">
        <v>0.50370000000000004</v>
      </c>
      <c r="H1979">
        <v>-265754.7</v>
      </c>
      <c r="I1979" s="7">
        <v>-0.52869999999999995</v>
      </c>
      <c r="J1979">
        <v>900</v>
      </c>
      <c r="K1979">
        <v>502650</v>
      </c>
      <c r="L1979">
        <v>21264838.789999999</v>
      </c>
      <c r="M1979">
        <v>40</v>
      </c>
      <c r="N1979">
        <v>-6643.87</v>
      </c>
      <c r="O1979" s="7">
        <v>-0.54520000000000002</v>
      </c>
      <c r="P1979" s="7">
        <v>0.21920000000000001</v>
      </c>
      <c r="Q1979" t="s">
        <v>31</v>
      </c>
    </row>
    <row r="1980" spans="1:17">
      <c r="A1980" t="s">
        <v>492</v>
      </c>
      <c r="B1980" t="s">
        <v>30</v>
      </c>
      <c r="C1980" s="6">
        <v>44620.524293981478</v>
      </c>
      <c r="D1980">
        <v>609.5</v>
      </c>
      <c r="E1980" s="6">
        <v>44622.388877314814</v>
      </c>
      <c r="F1980">
        <v>1039.6500000000001</v>
      </c>
      <c r="G1980" s="7">
        <v>0.70569999999999999</v>
      </c>
      <c r="H1980">
        <v>-379645.28</v>
      </c>
      <c r="I1980" s="7">
        <v>-0.73280000000000001</v>
      </c>
      <c r="J1980">
        <v>850</v>
      </c>
      <c r="K1980">
        <v>518075</v>
      </c>
      <c r="L1980">
        <v>20885193.510000002</v>
      </c>
      <c r="M1980">
        <v>39</v>
      </c>
      <c r="N1980">
        <v>-9734.49</v>
      </c>
      <c r="O1980" s="7">
        <v>-2.1173000000000002</v>
      </c>
      <c r="P1980" s="7">
        <v>0.1168</v>
      </c>
      <c r="Q1980" t="s">
        <v>31</v>
      </c>
    </row>
    <row r="1981" spans="1:17">
      <c r="A1981" t="s">
        <v>403</v>
      </c>
      <c r="B1981" t="s">
        <v>30</v>
      </c>
      <c r="C1981" s="6">
        <v>44622.388877314814</v>
      </c>
      <c r="D1981">
        <v>525.9</v>
      </c>
      <c r="E1981" s="6">
        <v>44622.638877314814</v>
      </c>
      <c r="F1981">
        <v>536.45000000000005</v>
      </c>
      <c r="G1981" s="7">
        <v>2.01E-2</v>
      </c>
      <c r="H1981">
        <v>-19056.150000000001</v>
      </c>
      <c r="I1981" s="7">
        <v>-4.0300000000000002E-2</v>
      </c>
      <c r="J1981">
        <v>900</v>
      </c>
      <c r="K1981">
        <v>473310.03</v>
      </c>
      <c r="L1981">
        <v>20866137.359999999</v>
      </c>
      <c r="M1981">
        <v>73</v>
      </c>
      <c r="N1981">
        <v>-261.04000000000002</v>
      </c>
      <c r="O1981" s="7">
        <v>-0.25600000000000001</v>
      </c>
      <c r="P1981" s="7">
        <v>0.56220000000000003</v>
      </c>
      <c r="Q1981" t="s">
        <v>31</v>
      </c>
    </row>
    <row r="1982" spans="1:17">
      <c r="A1982" t="s">
        <v>402</v>
      </c>
      <c r="B1982" t="s">
        <v>30</v>
      </c>
      <c r="C1982" s="6">
        <v>44622.638877314814</v>
      </c>
      <c r="D1982">
        <v>374.15</v>
      </c>
      <c r="E1982" s="6">
        <v>44623.451377314814</v>
      </c>
      <c r="F1982">
        <v>433.5</v>
      </c>
      <c r="G1982" s="7">
        <v>0.15859999999999999</v>
      </c>
      <c r="H1982">
        <v>-57312.53</v>
      </c>
      <c r="I1982" s="7">
        <v>-0.1802</v>
      </c>
      <c r="J1982">
        <v>850</v>
      </c>
      <c r="K1982">
        <v>318027.5</v>
      </c>
      <c r="L1982">
        <v>20808824.84</v>
      </c>
      <c r="M1982">
        <v>24</v>
      </c>
      <c r="N1982">
        <v>-2388.02</v>
      </c>
      <c r="O1982" s="7">
        <v>-0.2054</v>
      </c>
      <c r="P1982" s="7">
        <v>0.72109999999999996</v>
      </c>
      <c r="Q1982" t="s">
        <v>31</v>
      </c>
    </row>
    <row r="1983" spans="1:17">
      <c r="A1983" t="s">
        <v>822</v>
      </c>
      <c r="B1983" t="s">
        <v>30</v>
      </c>
      <c r="C1983" s="6">
        <v>44623.451377314814</v>
      </c>
      <c r="D1983">
        <v>831.9</v>
      </c>
      <c r="E1983" s="6">
        <v>44624.388877314814</v>
      </c>
      <c r="F1983">
        <v>366.65</v>
      </c>
      <c r="G1983" s="7">
        <v>-0.55930000000000002</v>
      </c>
      <c r="H1983">
        <v>407938.05</v>
      </c>
      <c r="I1983" s="7">
        <v>0.54490000000000005</v>
      </c>
      <c r="J1983">
        <v>900</v>
      </c>
      <c r="K1983">
        <v>748710</v>
      </c>
      <c r="L1983">
        <v>21216762.890000001</v>
      </c>
      <c r="M1983">
        <v>60</v>
      </c>
      <c r="N1983">
        <v>6798.97</v>
      </c>
      <c r="O1983" s="7">
        <v>-0.121</v>
      </c>
      <c r="P1983" s="7">
        <v>0.55930000000000002</v>
      </c>
      <c r="Q1983" t="s">
        <v>31</v>
      </c>
    </row>
    <row r="1984" spans="1:17">
      <c r="A1984" t="s">
        <v>496</v>
      </c>
      <c r="B1984" t="s">
        <v>30</v>
      </c>
      <c r="C1984" s="6">
        <v>44624.388877314814</v>
      </c>
      <c r="D1984">
        <v>734.25</v>
      </c>
      <c r="E1984" s="6">
        <v>44624.538182870368</v>
      </c>
      <c r="F1984">
        <v>1024.75</v>
      </c>
      <c r="G1984" s="7">
        <v>0.39560000000000001</v>
      </c>
      <c r="H1984">
        <v>-277281</v>
      </c>
      <c r="I1984" s="7">
        <v>-0.41959999999999997</v>
      </c>
      <c r="J1984">
        <v>900</v>
      </c>
      <c r="K1984">
        <v>660825</v>
      </c>
      <c r="L1984">
        <v>20939481.890000001</v>
      </c>
      <c r="M1984">
        <v>44</v>
      </c>
      <c r="N1984">
        <v>-6301.84</v>
      </c>
      <c r="O1984" s="7">
        <v>-0.39560000000000001</v>
      </c>
      <c r="P1984" s="7">
        <v>0.18770000000000001</v>
      </c>
      <c r="Q1984" t="s">
        <v>31</v>
      </c>
    </row>
    <row r="1985" spans="1:17">
      <c r="A1985" t="s">
        <v>382</v>
      </c>
      <c r="B1985" t="s">
        <v>30</v>
      </c>
      <c r="C1985" s="6">
        <v>44624.538182870368</v>
      </c>
      <c r="D1985">
        <v>666.75</v>
      </c>
      <c r="E1985" s="6">
        <v>44624.635405092595</v>
      </c>
      <c r="F1985">
        <v>826.7</v>
      </c>
      <c r="G1985" s="7">
        <v>0.2399</v>
      </c>
      <c r="H1985">
        <v>-157396.04999999999</v>
      </c>
      <c r="I1985" s="7">
        <v>-0.26229999999999998</v>
      </c>
      <c r="J1985">
        <v>900</v>
      </c>
      <c r="K1985">
        <v>600075</v>
      </c>
      <c r="L1985">
        <v>20782085.84</v>
      </c>
      <c r="M1985">
        <v>29</v>
      </c>
      <c r="N1985">
        <v>-5427.45</v>
      </c>
      <c r="O1985" s="7">
        <v>-0.24809999999999999</v>
      </c>
      <c r="P1985" s="7">
        <v>0.16539999999999999</v>
      </c>
      <c r="Q1985" t="s">
        <v>31</v>
      </c>
    </row>
    <row r="1986" spans="1:17">
      <c r="A1986" t="s">
        <v>441</v>
      </c>
      <c r="B1986" t="s">
        <v>30</v>
      </c>
      <c r="C1986" s="6">
        <v>44624.635405092595</v>
      </c>
      <c r="D1986">
        <v>656.85</v>
      </c>
      <c r="E1986" s="6">
        <v>44628.590266203704</v>
      </c>
      <c r="F1986">
        <v>77.3</v>
      </c>
      <c r="G1986" s="7">
        <v>-0.88229999999999997</v>
      </c>
      <c r="H1986">
        <v>514987.69</v>
      </c>
      <c r="I1986" s="7">
        <v>0.87109999999999999</v>
      </c>
      <c r="J1986">
        <v>900.00009999999997</v>
      </c>
      <c r="K1986">
        <v>591165</v>
      </c>
      <c r="L1986">
        <v>21297073.52</v>
      </c>
      <c r="M1986">
        <v>142</v>
      </c>
      <c r="N1986">
        <v>3626.67</v>
      </c>
      <c r="O1986" s="7">
        <v>-6.6E-3</v>
      </c>
      <c r="P1986" s="7">
        <v>0.92079999999999995</v>
      </c>
      <c r="Q1986" t="s">
        <v>31</v>
      </c>
    </row>
    <row r="1987" spans="1:17">
      <c r="A1987" t="s">
        <v>425</v>
      </c>
      <c r="B1987" t="s">
        <v>30</v>
      </c>
      <c r="C1987" s="6">
        <v>44628.590266203704</v>
      </c>
      <c r="D1987">
        <v>551.25</v>
      </c>
      <c r="E1987" s="6">
        <v>44630.57984953704</v>
      </c>
      <c r="F1987">
        <v>4.1500000000000004</v>
      </c>
      <c r="G1987" s="7">
        <v>-0.99250000000000005</v>
      </c>
      <c r="H1987">
        <v>514468.7</v>
      </c>
      <c r="I1987" s="7">
        <v>0.98240000000000005</v>
      </c>
      <c r="J1987">
        <v>950</v>
      </c>
      <c r="K1987">
        <v>523687.5</v>
      </c>
      <c r="L1987">
        <v>21811542.219999999</v>
      </c>
      <c r="M1987">
        <v>152</v>
      </c>
      <c r="N1987">
        <v>3384.66</v>
      </c>
      <c r="O1987" s="7">
        <v>-0.18820000000000001</v>
      </c>
      <c r="P1987" s="7">
        <v>0.99819999999999998</v>
      </c>
      <c r="Q1987" t="s">
        <v>31</v>
      </c>
    </row>
    <row r="1988" spans="1:17">
      <c r="A1988" t="s">
        <v>766</v>
      </c>
      <c r="B1988" t="s">
        <v>30</v>
      </c>
      <c r="C1988" s="6">
        <v>44630.57984953704</v>
      </c>
      <c r="D1988">
        <v>770.95</v>
      </c>
      <c r="E1988" s="6">
        <v>44631.388877314814</v>
      </c>
      <c r="F1988">
        <v>685.05</v>
      </c>
      <c r="G1988" s="7">
        <v>-0.1114</v>
      </c>
      <c r="H1988">
        <v>64206</v>
      </c>
      <c r="I1988" s="7">
        <v>9.2499999999999999E-2</v>
      </c>
      <c r="J1988">
        <v>900</v>
      </c>
      <c r="K1988">
        <v>693855</v>
      </c>
      <c r="L1988">
        <v>21875748.219999999</v>
      </c>
      <c r="M1988">
        <v>23</v>
      </c>
      <c r="N1988">
        <v>2791.57</v>
      </c>
      <c r="O1988" s="7">
        <v>-0.14380000000000001</v>
      </c>
      <c r="P1988" s="7">
        <v>0.1114</v>
      </c>
      <c r="Q1988" t="s">
        <v>31</v>
      </c>
    </row>
    <row r="1989" spans="1:17">
      <c r="A1989" t="s">
        <v>381</v>
      </c>
      <c r="B1989" t="s">
        <v>30</v>
      </c>
      <c r="C1989" s="6">
        <v>44631.388877314814</v>
      </c>
      <c r="D1989">
        <v>685.05</v>
      </c>
      <c r="E1989" s="6">
        <v>44631.527766203704</v>
      </c>
      <c r="F1989">
        <v>838.3</v>
      </c>
      <c r="G1989" s="7">
        <v>0.22370000000000001</v>
      </c>
      <c r="H1989">
        <v>-160059.32999999999</v>
      </c>
      <c r="I1989" s="7">
        <v>-0.24590000000000001</v>
      </c>
      <c r="J1989">
        <v>950</v>
      </c>
      <c r="K1989">
        <v>650797.5</v>
      </c>
      <c r="L1989">
        <v>21715688.899999999</v>
      </c>
      <c r="M1989">
        <v>41</v>
      </c>
      <c r="N1989">
        <v>-3903.89</v>
      </c>
      <c r="O1989" s="7">
        <v>-0.43630000000000002</v>
      </c>
      <c r="P1989" s="7">
        <v>0.18809999999999999</v>
      </c>
      <c r="Q1989" t="s">
        <v>31</v>
      </c>
    </row>
    <row r="1990" spans="1:17">
      <c r="A1990" t="s">
        <v>434</v>
      </c>
      <c r="B1990" t="s">
        <v>30</v>
      </c>
      <c r="C1990" s="6">
        <v>44631.527766203704</v>
      </c>
      <c r="D1990">
        <v>666.95</v>
      </c>
      <c r="E1990" s="6">
        <v>44635.534710648149</v>
      </c>
      <c r="F1990">
        <v>300</v>
      </c>
      <c r="G1990" s="7">
        <v>-0.55020000000000002</v>
      </c>
      <c r="H1990">
        <v>321552.45</v>
      </c>
      <c r="I1990" s="7">
        <v>0.53569999999999995</v>
      </c>
      <c r="J1990">
        <v>900</v>
      </c>
      <c r="K1990">
        <v>600255</v>
      </c>
      <c r="L1990">
        <v>22037241.350000001</v>
      </c>
      <c r="M1990">
        <v>157</v>
      </c>
      <c r="N1990">
        <v>2048.1</v>
      </c>
      <c r="O1990" s="7">
        <v>-0.27100000000000002</v>
      </c>
      <c r="P1990" s="7">
        <v>0.69350000000000001</v>
      </c>
      <c r="Q1990" t="s">
        <v>31</v>
      </c>
    </row>
    <row r="1991" spans="1:17">
      <c r="A1991" t="s">
        <v>403</v>
      </c>
      <c r="B1991" t="s">
        <v>30</v>
      </c>
      <c r="C1991" s="6">
        <v>44635.534710648149</v>
      </c>
      <c r="D1991">
        <v>534.15</v>
      </c>
      <c r="E1991" s="6">
        <v>44636.388877314814</v>
      </c>
      <c r="F1991">
        <v>628.04999999999995</v>
      </c>
      <c r="G1991" s="7">
        <v>0.17580000000000001</v>
      </c>
      <c r="H1991">
        <v>-94969.8</v>
      </c>
      <c r="I1991" s="7">
        <v>-0.1976</v>
      </c>
      <c r="J1991">
        <v>900</v>
      </c>
      <c r="K1991">
        <v>480735.03</v>
      </c>
      <c r="L1991">
        <v>21942271.550000001</v>
      </c>
      <c r="M1991">
        <v>36</v>
      </c>
      <c r="N1991">
        <v>-2638.05</v>
      </c>
      <c r="O1991" s="7">
        <v>-0.17580000000000001</v>
      </c>
      <c r="P1991" s="7">
        <v>0.48530000000000001</v>
      </c>
      <c r="Q1991" t="s">
        <v>31</v>
      </c>
    </row>
    <row r="1992" spans="1:17">
      <c r="A1992" t="s">
        <v>447</v>
      </c>
      <c r="B1992" t="s">
        <v>30</v>
      </c>
      <c r="C1992" s="6">
        <v>44636.388877314814</v>
      </c>
      <c r="D1992">
        <v>441.9</v>
      </c>
      <c r="E1992" s="6">
        <v>44637.645821759259</v>
      </c>
      <c r="F1992">
        <v>0.1</v>
      </c>
      <c r="G1992" s="7">
        <v>-0.99980000000000002</v>
      </c>
      <c r="H1992">
        <v>393642</v>
      </c>
      <c r="I1992" s="7">
        <v>0.98980000000000001</v>
      </c>
      <c r="J1992">
        <v>900</v>
      </c>
      <c r="K1992">
        <v>397710</v>
      </c>
      <c r="L1992">
        <v>22335913.550000001</v>
      </c>
      <c r="M1992">
        <v>152</v>
      </c>
      <c r="N1992">
        <v>2589.75</v>
      </c>
      <c r="O1992" s="7">
        <v>-0.28710000000000002</v>
      </c>
      <c r="P1992" s="7">
        <v>0.99980000000000002</v>
      </c>
      <c r="Q1992" t="s">
        <v>31</v>
      </c>
    </row>
    <row r="1993" spans="1:17">
      <c r="A1993" t="s">
        <v>507</v>
      </c>
      <c r="B1993" t="s">
        <v>30</v>
      </c>
      <c r="C1993" s="6">
        <v>44641.388877314814</v>
      </c>
      <c r="D1993">
        <v>558.25</v>
      </c>
      <c r="E1993" s="6">
        <v>44641.39234953704</v>
      </c>
      <c r="F1993">
        <v>558.4</v>
      </c>
      <c r="G1993" s="7">
        <v>2.9999999999999997E-4</v>
      </c>
      <c r="H1993">
        <v>-10184.85</v>
      </c>
      <c r="I1993" s="7">
        <v>-2.0299999999999999E-2</v>
      </c>
      <c r="J1993">
        <v>900</v>
      </c>
      <c r="K1993">
        <v>502425</v>
      </c>
      <c r="L1993">
        <v>22325728.690000001</v>
      </c>
      <c r="M1993">
        <v>2</v>
      </c>
      <c r="N1993">
        <v>-5092.43</v>
      </c>
      <c r="O1993" s="7">
        <v>-2.1000000000000001E-2</v>
      </c>
      <c r="P1993" s="7">
        <v>0.28039999999999998</v>
      </c>
      <c r="Q1993" t="s">
        <v>31</v>
      </c>
    </row>
    <row r="1994" spans="1:17">
      <c r="A1994" t="s">
        <v>394</v>
      </c>
      <c r="B1994" t="s">
        <v>30</v>
      </c>
      <c r="C1994" s="6">
        <v>44641.39234953704</v>
      </c>
      <c r="D1994">
        <v>521.6</v>
      </c>
      <c r="E1994" s="6">
        <v>44642.538182870368</v>
      </c>
      <c r="F1994">
        <v>256.05</v>
      </c>
      <c r="G1994" s="7">
        <v>-0.5091</v>
      </c>
      <c r="H1994">
        <v>231996.15</v>
      </c>
      <c r="I1994" s="7">
        <v>0.49419999999999997</v>
      </c>
      <c r="J1994">
        <v>900</v>
      </c>
      <c r="K1994">
        <v>469439.97</v>
      </c>
      <c r="L1994">
        <v>22557724.850000001</v>
      </c>
      <c r="M1994">
        <v>120</v>
      </c>
      <c r="N1994">
        <v>1933.3</v>
      </c>
      <c r="O1994" s="7">
        <v>-7.9899999999999999E-2</v>
      </c>
      <c r="P1994" s="7">
        <v>0.72219999999999995</v>
      </c>
      <c r="Q1994" t="s">
        <v>31</v>
      </c>
    </row>
    <row r="1995" spans="1:17">
      <c r="A1995" t="s">
        <v>404</v>
      </c>
      <c r="B1995" t="s">
        <v>30</v>
      </c>
      <c r="C1995" s="6">
        <v>44642.538182870368</v>
      </c>
      <c r="D1995">
        <v>396.5</v>
      </c>
      <c r="E1995" s="6">
        <v>44643.524293981478</v>
      </c>
      <c r="F1995">
        <v>174.25</v>
      </c>
      <c r="G1995" s="7">
        <v>-0.5605</v>
      </c>
      <c r="H1995">
        <v>194888.25</v>
      </c>
      <c r="I1995" s="7">
        <v>0.54610000000000003</v>
      </c>
      <c r="J1995">
        <v>900</v>
      </c>
      <c r="K1995">
        <v>356850</v>
      </c>
      <c r="L1995">
        <v>22752613.100000001</v>
      </c>
      <c r="M1995">
        <v>74</v>
      </c>
      <c r="N1995">
        <v>2633.63</v>
      </c>
      <c r="O1995" s="7">
        <v>-2.9399999999999999E-2</v>
      </c>
      <c r="P1995" s="7">
        <v>0.87180000000000002</v>
      </c>
      <c r="Q1995" t="s">
        <v>31</v>
      </c>
    </row>
    <row r="1996" spans="1:17">
      <c r="A1996" t="s">
        <v>508</v>
      </c>
      <c r="B1996" t="s">
        <v>30</v>
      </c>
      <c r="C1996" s="6">
        <v>44643.524293981478</v>
      </c>
      <c r="D1996">
        <v>372.25</v>
      </c>
      <c r="E1996" s="6">
        <v>44644.645821759259</v>
      </c>
      <c r="F1996">
        <v>0.05</v>
      </c>
      <c r="G1996" s="7">
        <v>-0.99990000000000001</v>
      </c>
      <c r="H1996">
        <v>331629.3</v>
      </c>
      <c r="I1996" s="7">
        <v>0.9899</v>
      </c>
      <c r="J1996">
        <v>900</v>
      </c>
      <c r="K1996">
        <v>335025</v>
      </c>
      <c r="L1996">
        <v>23084242.399999999</v>
      </c>
      <c r="M1996">
        <v>113</v>
      </c>
      <c r="N1996">
        <v>2934.77</v>
      </c>
      <c r="O1996" s="7">
        <v>-0.23119999999999999</v>
      </c>
      <c r="P1996" s="7">
        <v>0.99990000000000001</v>
      </c>
      <c r="Q1996" t="s">
        <v>31</v>
      </c>
    </row>
    <row r="1997" spans="1:17">
      <c r="A1997" t="s">
        <v>400</v>
      </c>
      <c r="B1997" t="s">
        <v>30</v>
      </c>
      <c r="C1997" s="6">
        <v>44645.388877314814</v>
      </c>
      <c r="D1997">
        <v>625.70000000000005</v>
      </c>
      <c r="E1997" s="6">
        <v>44645.64234953704</v>
      </c>
      <c r="F1997">
        <v>639.29999999999995</v>
      </c>
      <c r="G1997" s="7">
        <v>2.1700000000000001E-2</v>
      </c>
      <c r="H1997">
        <v>-24937.5</v>
      </c>
      <c r="I1997" s="7">
        <v>-4.2000000000000003E-2</v>
      </c>
      <c r="J1997">
        <v>950</v>
      </c>
      <c r="K1997">
        <v>594415</v>
      </c>
      <c r="L1997">
        <v>23059304.899999999</v>
      </c>
      <c r="M1997">
        <v>74</v>
      </c>
      <c r="N1997">
        <v>-336.99</v>
      </c>
      <c r="O1997" s="7">
        <v>-0.17530000000000001</v>
      </c>
      <c r="P1997" s="7">
        <v>0.27010000000000001</v>
      </c>
      <c r="Q1997" t="s">
        <v>31</v>
      </c>
    </row>
    <row r="1998" spans="1:17">
      <c r="A1998" t="s">
        <v>396</v>
      </c>
      <c r="B1998" t="s">
        <v>30</v>
      </c>
      <c r="C1998" s="6">
        <v>44645.64234953704</v>
      </c>
      <c r="D1998">
        <v>496.95</v>
      </c>
      <c r="E1998" s="6">
        <v>44648.388877314814</v>
      </c>
      <c r="F1998">
        <v>662.55</v>
      </c>
      <c r="G1998" s="7">
        <v>0.3332</v>
      </c>
      <c r="H1998">
        <v>-168335.25</v>
      </c>
      <c r="I1998" s="7">
        <v>-0.35659999999999997</v>
      </c>
      <c r="J1998">
        <v>950</v>
      </c>
      <c r="K1998">
        <v>472102.5</v>
      </c>
      <c r="L1998">
        <v>22890969.649999999</v>
      </c>
      <c r="M1998">
        <v>5</v>
      </c>
      <c r="N1998">
        <v>-33667.050000000003</v>
      </c>
      <c r="O1998" s="7">
        <v>-0.3332</v>
      </c>
      <c r="P1998" s="7">
        <v>1.3599999999999999E-2</v>
      </c>
      <c r="Q1998" t="s">
        <v>31</v>
      </c>
    </row>
    <row r="1999" spans="1:17">
      <c r="A1999" t="s">
        <v>403</v>
      </c>
      <c r="B1999" t="s">
        <v>30</v>
      </c>
      <c r="C1999" s="6">
        <v>44648.388877314814</v>
      </c>
      <c r="D1999">
        <v>514.1</v>
      </c>
      <c r="E1999" s="6">
        <v>44648.513877314814</v>
      </c>
      <c r="F1999">
        <v>530</v>
      </c>
      <c r="G1999" s="7">
        <v>3.09E-2</v>
      </c>
      <c r="H1999">
        <v>-25023.95</v>
      </c>
      <c r="I1999" s="7">
        <v>-5.1200000000000002E-2</v>
      </c>
      <c r="J1999">
        <v>950</v>
      </c>
      <c r="K1999">
        <v>488394.97</v>
      </c>
      <c r="L1999">
        <v>22865945.699999999</v>
      </c>
      <c r="M1999">
        <v>37</v>
      </c>
      <c r="N1999">
        <v>-676.32</v>
      </c>
      <c r="O1999" s="7">
        <v>-0.31359999999999999</v>
      </c>
      <c r="P1999" s="7">
        <v>0.24529999999999999</v>
      </c>
      <c r="Q1999" t="s">
        <v>31</v>
      </c>
    </row>
    <row r="2000" spans="1:17">
      <c r="A2000" t="s">
        <v>398</v>
      </c>
      <c r="B2000" t="s">
        <v>30</v>
      </c>
      <c r="C2000" s="6">
        <v>44648.513877314814</v>
      </c>
      <c r="D2000">
        <v>421.55</v>
      </c>
      <c r="E2000" s="6">
        <v>44649.552071759259</v>
      </c>
      <c r="F2000">
        <v>197.1</v>
      </c>
      <c r="G2000" s="7">
        <v>-0.53239999999999998</v>
      </c>
      <c r="H2000">
        <v>207350.33</v>
      </c>
      <c r="I2000" s="7">
        <v>0.51780000000000004</v>
      </c>
      <c r="J2000">
        <v>950</v>
      </c>
      <c r="K2000">
        <v>400472.5</v>
      </c>
      <c r="L2000">
        <v>23073296.02</v>
      </c>
      <c r="M2000">
        <v>89</v>
      </c>
      <c r="N2000">
        <v>2329.7800000000002</v>
      </c>
      <c r="O2000" s="7">
        <v>-0.1082</v>
      </c>
      <c r="P2000" s="7">
        <v>0.71060000000000001</v>
      </c>
      <c r="Q2000" t="s">
        <v>31</v>
      </c>
    </row>
    <row r="2001" spans="1:17">
      <c r="A2001" t="s">
        <v>390</v>
      </c>
      <c r="B2001" t="s">
        <v>30</v>
      </c>
      <c r="C2001" s="6">
        <v>44649.552071759259</v>
      </c>
      <c r="D2001">
        <v>386.7</v>
      </c>
      <c r="E2001" s="6">
        <v>44649.631932870368</v>
      </c>
      <c r="F2001">
        <v>490.5</v>
      </c>
      <c r="G2001" s="7">
        <v>0.26840000000000003</v>
      </c>
      <c r="H2001">
        <v>-106943.4</v>
      </c>
      <c r="I2001" s="7">
        <v>-0.29110000000000003</v>
      </c>
      <c r="J2001">
        <v>950</v>
      </c>
      <c r="K2001">
        <v>367365</v>
      </c>
      <c r="L2001">
        <v>22966352.620000001</v>
      </c>
      <c r="M2001">
        <v>24</v>
      </c>
      <c r="N2001">
        <v>-4455.9799999999996</v>
      </c>
      <c r="O2001" s="7">
        <v>-0.26840000000000003</v>
      </c>
      <c r="P2001" s="7">
        <v>0.17150000000000001</v>
      </c>
      <c r="Q2001" t="s">
        <v>31</v>
      </c>
    </row>
    <row r="2002" spans="1:17">
      <c r="A2002" t="s">
        <v>389</v>
      </c>
      <c r="B2002" t="s">
        <v>30</v>
      </c>
      <c r="C2002" s="6">
        <v>44649.631932870368</v>
      </c>
      <c r="D2002">
        <v>331.5</v>
      </c>
      <c r="E2002" s="6">
        <v>44651.572905092595</v>
      </c>
      <c r="F2002">
        <v>5.95</v>
      </c>
      <c r="G2002" s="7">
        <v>-0.98209999999999997</v>
      </c>
      <c r="H2002">
        <v>289957.95</v>
      </c>
      <c r="I2002" s="7">
        <v>0.97189999999999999</v>
      </c>
      <c r="J2002">
        <v>900</v>
      </c>
      <c r="K2002">
        <v>298350</v>
      </c>
      <c r="L2002">
        <v>23256310.57</v>
      </c>
      <c r="M2002">
        <v>138</v>
      </c>
      <c r="N2002">
        <v>2101.14</v>
      </c>
      <c r="O2002" s="7">
        <v>-0.1641</v>
      </c>
      <c r="P2002" s="7">
        <v>0.98699999999999999</v>
      </c>
      <c r="Q2002" t="s">
        <v>31</v>
      </c>
    </row>
    <row r="2003" spans="1:17">
      <c r="A2003" t="s">
        <v>823</v>
      </c>
      <c r="B2003" t="s">
        <v>30</v>
      </c>
      <c r="C2003" s="6">
        <v>44651.572905092595</v>
      </c>
      <c r="D2003">
        <v>564.35</v>
      </c>
      <c r="E2003" s="6">
        <v>44652.388877314814</v>
      </c>
      <c r="F2003">
        <v>522.45000000000005</v>
      </c>
      <c r="G2003" s="7">
        <v>-7.4200000000000002E-2</v>
      </c>
      <c r="H2003">
        <v>27928.799999999999</v>
      </c>
      <c r="I2003" s="7">
        <v>5.5E-2</v>
      </c>
      <c r="J2003">
        <v>900</v>
      </c>
      <c r="K2003">
        <v>507914.97</v>
      </c>
      <c r="L2003">
        <v>23284239.370000001</v>
      </c>
      <c r="M2003">
        <v>25</v>
      </c>
      <c r="N2003">
        <v>1117.1500000000001</v>
      </c>
      <c r="O2003" s="7">
        <v>-3.6499999999999998E-2</v>
      </c>
      <c r="P2003" s="7">
        <v>7.4200000000000002E-2</v>
      </c>
      <c r="Q2003" t="s">
        <v>31</v>
      </c>
    </row>
    <row r="2004" spans="1:17">
      <c r="A2004" t="s">
        <v>455</v>
      </c>
      <c r="B2004" t="s">
        <v>30</v>
      </c>
      <c r="C2004" s="6">
        <v>44652.388877314814</v>
      </c>
      <c r="D2004">
        <v>467.4</v>
      </c>
      <c r="E2004" s="6">
        <v>44652.39234953704</v>
      </c>
      <c r="F2004">
        <v>471.6</v>
      </c>
      <c r="G2004" s="7">
        <v>8.9999999999999993E-3</v>
      </c>
      <c r="H2004">
        <v>-12231</v>
      </c>
      <c r="I2004" s="7">
        <v>-2.9100000000000001E-2</v>
      </c>
      <c r="J2004">
        <v>900</v>
      </c>
      <c r="K2004">
        <v>420660</v>
      </c>
      <c r="L2004">
        <v>23272008.370000001</v>
      </c>
      <c r="M2004">
        <v>2</v>
      </c>
      <c r="N2004">
        <v>-6115.5</v>
      </c>
      <c r="O2004" s="7">
        <v>-1.7299999999999999E-2</v>
      </c>
      <c r="P2004" s="7">
        <v>0.20469999999999999</v>
      </c>
      <c r="Q2004" t="s">
        <v>31</v>
      </c>
    </row>
    <row r="2005" spans="1:17">
      <c r="A2005" t="s">
        <v>453</v>
      </c>
      <c r="B2005" t="s">
        <v>30</v>
      </c>
      <c r="C2005" s="6">
        <v>44652.39234953704</v>
      </c>
      <c r="D2005">
        <v>502.6</v>
      </c>
      <c r="E2005" s="6">
        <v>44656.409710648149</v>
      </c>
      <c r="F2005">
        <v>28.5</v>
      </c>
      <c r="G2005" s="7">
        <v>-0.94330000000000003</v>
      </c>
      <c r="H2005">
        <v>421910.1</v>
      </c>
      <c r="I2005" s="7">
        <v>0.93269999999999997</v>
      </c>
      <c r="J2005">
        <v>900</v>
      </c>
      <c r="K2005">
        <v>452340</v>
      </c>
      <c r="L2005">
        <v>23693918.469999999</v>
      </c>
      <c r="M2005">
        <v>160</v>
      </c>
      <c r="N2005">
        <v>2636.94</v>
      </c>
      <c r="O2005" s="7">
        <v>-4.1799999999999997E-2</v>
      </c>
      <c r="P2005" s="7">
        <v>0.9647</v>
      </c>
      <c r="Q2005" t="s">
        <v>31</v>
      </c>
    </row>
    <row r="2006" spans="1:17">
      <c r="A2006" t="s">
        <v>468</v>
      </c>
      <c r="B2006" t="s">
        <v>30</v>
      </c>
      <c r="C2006" s="6">
        <v>44656.409710648149</v>
      </c>
      <c r="D2006">
        <v>365</v>
      </c>
      <c r="E2006" s="6">
        <v>44656.54859953704</v>
      </c>
      <c r="F2006">
        <v>495.7</v>
      </c>
      <c r="G2006" s="7">
        <v>0.35809999999999997</v>
      </c>
      <c r="H2006">
        <v>-125376.3</v>
      </c>
      <c r="I2006" s="7">
        <v>-0.38169999999999998</v>
      </c>
      <c r="J2006">
        <v>900</v>
      </c>
      <c r="K2006">
        <v>328500</v>
      </c>
      <c r="L2006">
        <v>23568542.170000002</v>
      </c>
      <c r="M2006">
        <v>41</v>
      </c>
      <c r="N2006">
        <v>-3057.96</v>
      </c>
      <c r="O2006" s="7">
        <v>-0.35809999999999997</v>
      </c>
      <c r="P2006" s="7">
        <v>0.17230000000000001</v>
      </c>
      <c r="Q2006" t="s">
        <v>31</v>
      </c>
    </row>
    <row r="2007" spans="1:17">
      <c r="A2007" t="s">
        <v>510</v>
      </c>
      <c r="B2007" t="s">
        <v>30</v>
      </c>
      <c r="C2007" s="6">
        <v>44656.552071759259</v>
      </c>
      <c r="D2007">
        <v>284.60000000000002</v>
      </c>
      <c r="E2007" s="6">
        <v>44656.624988425923</v>
      </c>
      <c r="F2007">
        <v>422.65</v>
      </c>
      <c r="G2007" s="7">
        <v>0.48509999999999998</v>
      </c>
      <c r="H2007">
        <v>-123354.12</v>
      </c>
      <c r="I2007" s="7">
        <v>-0.50990000000000002</v>
      </c>
      <c r="J2007">
        <v>850</v>
      </c>
      <c r="K2007">
        <v>241910</v>
      </c>
      <c r="L2007">
        <v>23445188.050000001</v>
      </c>
      <c r="M2007">
        <v>22</v>
      </c>
      <c r="N2007">
        <v>-5607.01</v>
      </c>
      <c r="O2007" s="7">
        <v>-0.49959999999999999</v>
      </c>
      <c r="P2007" s="7">
        <v>0.2268</v>
      </c>
      <c r="Q2007" t="s">
        <v>31</v>
      </c>
    </row>
    <row r="2008" spans="1:17">
      <c r="A2008" t="s">
        <v>498</v>
      </c>
      <c r="B2008" t="s">
        <v>30</v>
      </c>
      <c r="C2008" s="6">
        <v>44656.624988425923</v>
      </c>
      <c r="D2008">
        <v>282</v>
      </c>
      <c r="E2008" s="6">
        <v>44658.482627314814</v>
      </c>
      <c r="F2008">
        <v>7.05</v>
      </c>
      <c r="G2008" s="7">
        <v>-0.97499999999999998</v>
      </c>
      <c r="H2008">
        <v>231250.58</v>
      </c>
      <c r="I2008" s="7">
        <v>0.9647</v>
      </c>
      <c r="J2008">
        <v>850</v>
      </c>
      <c r="K2008">
        <v>239700</v>
      </c>
      <c r="L2008">
        <v>23676438.620000001</v>
      </c>
      <c r="M2008">
        <v>114</v>
      </c>
      <c r="N2008">
        <v>2028.51</v>
      </c>
      <c r="O2008" s="7">
        <v>-9.3100000000000002E-2</v>
      </c>
      <c r="P2008" s="7">
        <v>0.98619999999999997</v>
      </c>
      <c r="Q2008" t="s">
        <v>31</v>
      </c>
    </row>
    <row r="2009" spans="1:17">
      <c r="A2009" t="s">
        <v>795</v>
      </c>
      <c r="B2009" t="s">
        <v>30</v>
      </c>
      <c r="C2009" s="6">
        <v>44658.482627314814</v>
      </c>
      <c r="D2009">
        <v>424</v>
      </c>
      <c r="E2009" s="6">
        <v>44658.57984953704</v>
      </c>
      <c r="F2009">
        <v>451.35</v>
      </c>
      <c r="G2009" s="7">
        <v>6.4500000000000002E-2</v>
      </c>
      <c r="H2009">
        <v>-32493.15</v>
      </c>
      <c r="I2009" s="7">
        <v>-8.5099999999999995E-2</v>
      </c>
      <c r="J2009">
        <v>900</v>
      </c>
      <c r="K2009">
        <v>381600</v>
      </c>
      <c r="L2009">
        <v>23643945.469999999</v>
      </c>
      <c r="M2009">
        <v>29</v>
      </c>
      <c r="N2009">
        <v>-1120.45</v>
      </c>
      <c r="O2009" s="7">
        <v>-0.2072</v>
      </c>
      <c r="P2009" s="7">
        <v>0.2601</v>
      </c>
      <c r="Q2009" t="s">
        <v>31</v>
      </c>
    </row>
    <row r="2010" spans="1:17">
      <c r="A2010" t="s">
        <v>796</v>
      </c>
      <c r="B2010" t="s">
        <v>30</v>
      </c>
      <c r="C2010" s="6">
        <v>44658.57984953704</v>
      </c>
      <c r="D2010">
        <v>547.6</v>
      </c>
      <c r="E2010" s="6">
        <v>44659.388877314814</v>
      </c>
      <c r="F2010">
        <v>512.85</v>
      </c>
      <c r="G2010" s="7">
        <v>-6.3500000000000001E-2</v>
      </c>
      <c r="H2010">
        <v>21730.95</v>
      </c>
      <c r="I2010" s="7">
        <v>4.41E-2</v>
      </c>
      <c r="J2010">
        <v>900</v>
      </c>
      <c r="K2010">
        <v>492839.97</v>
      </c>
      <c r="L2010">
        <v>23665676.420000002</v>
      </c>
      <c r="M2010">
        <v>23</v>
      </c>
      <c r="N2010">
        <v>944.82</v>
      </c>
      <c r="O2010" s="7">
        <v>-2.3599999999999999E-2</v>
      </c>
      <c r="P2010" s="7">
        <v>0.1525</v>
      </c>
      <c r="Q2010" t="s">
        <v>31</v>
      </c>
    </row>
    <row r="2011" spans="1:17">
      <c r="A2011" t="s">
        <v>497</v>
      </c>
      <c r="B2011" t="s">
        <v>30</v>
      </c>
      <c r="C2011" s="6">
        <v>44659.388877314814</v>
      </c>
      <c r="D2011">
        <v>512.85</v>
      </c>
      <c r="E2011" s="6">
        <v>44659.427071759259</v>
      </c>
      <c r="F2011">
        <v>574.20000000000005</v>
      </c>
      <c r="G2011" s="7">
        <v>0.1196</v>
      </c>
      <c r="H2011">
        <v>-64998.45</v>
      </c>
      <c r="I2011" s="7">
        <v>-0.14080000000000001</v>
      </c>
      <c r="J2011">
        <v>900</v>
      </c>
      <c r="K2011">
        <v>461564.97</v>
      </c>
      <c r="L2011">
        <v>23600677.969999999</v>
      </c>
      <c r="M2011">
        <v>12</v>
      </c>
      <c r="N2011">
        <v>-5416.54</v>
      </c>
      <c r="O2011" s="7">
        <v>-0.13109999999999999</v>
      </c>
      <c r="P2011" s="7">
        <v>0.19420000000000001</v>
      </c>
      <c r="Q2011" t="s">
        <v>31</v>
      </c>
    </row>
    <row r="2012" spans="1:17">
      <c r="A2012" t="s">
        <v>459</v>
      </c>
      <c r="B2012" t="s">
        <v>30</v>
      </c>
      <c r="C2012" s="6">
        <v>44659.427071759259</v>
      </c>
      <c r="D2012">
        <v>386.95</v>
      </c>
      <c r="E2012" s="6">
        <v>44659.430543981478</v>
      </c>
      <c r="F2012">
        <v>536</v>
      </c>
      <c r="G2012" s="7">
        <v>0.38519999999999999</v>
      </c>
      <c r="H2012">
        <v>-142451.54999999999</v>
      </c>
      <c r="I2012" s="7">
        <v>-0.40899999999999997</v>
      </c>
      <c r="J2012">
        <v>900</v>
      </c>
      <c r="K2012">
        <v>348255</v>
      </c>
      <c r="L2012">
        <v>23458226.420000002</v>
      </c>
      <c r="M2012">
        <v>2</v>
      </c>
      <c r="N2012">
        <v>-71225.77</v>
      </c>
      <c r="O2012" s="7">
        <v>-0.38519999999999999</v>
      </c>
      <c r="P2012" s="7">
        <v>8.5500000000000007E-2</v>
      </c>
      <c r="Q2012" t="s">
        <v>31</v>
      </c>
    </row>
    <row r="2013" spans="1:17">
      <c r="A2013" t="s">
        <v>457</v>
      </c>
      <c r="B2013" t="s">
        <v>30</v>
      </c>
      <c r="C2013" s="6">
        <v>44659.430543981478</v>
      </c>
      <c r="D2013">
        <v>481.95</v>
      </c>
      <c r="E2013" s="6">
        <v>44659.513877314814</v>
      </c>
      <c r="F2013">
        <v>583.70000000000005</v>
      </c>
      <c r="G2013" s="7">
        <v>0.21110000000000001</v>
      </c>
      <c r="H2013">
        <v>-101165.85</v>
      </c>
      <c r="I2013" s="7">
        <v>-0.23319999999999999</v>
      </c>
      <c r="J2013">
        <v>900</v>
      </c>
      <c r="K2013">
        <v>433755</v>
      </c>
      <c r="L2013">
        <v>23357060.57</v>
      </c>
      <c r="M2013">
        <v>25</v>
      </c>
      <c r="N2013">
        <v>-4046.63</v>
      </c>
      <c r="O2013" s="7">
        <v>-0.35170000000000001</v>
      </c>
      <c r="P2013" s="7">
        <v>8.2600000000000007E-2</v>
      </c>
      <c r="Q2013" t="s">
        <v>31</v>
      </c>
    </row>
    <row r="2014" spans="1:17">
      <c r="A2014" t="s">
        <v>459</v>
      </c>
      <c r="B2014" t="s">
        <v>30</v>
      </c>
      <c r="C2014" s="6">
        <v>44659.513877314814</v>
      </c>
      <c r="D2014">
        <v>389.8</v>
      </c>
      <c r="E2014" s="6">
        <v>44662.388877314814</v>
      </c>
      <c r="F2014">
        <v>405.75</v>
      </c>
      <c r="G2014" s="7">
        <v>4.0899999999999999E-2</v>
      </c>
      <c r="H2014">
        <v>-21514.95</v>
      </c>
      <c r="I2014" s="7">
        <v>-6.13E-2</v>
      </c>
      <c r="J2014">
        <v>900</v>
      </c>
      <c r="K2014">
        <v>350820</v>
      </c>
      <c r="L2014">
        <v>23335545.620000001</v>
      </c>
      <c r="M2014">
        <v>42</v>
      </c>
      <c r="N2014">
        <v>-512.26</v>
      </c>
      <c r="O2014" s="7">
        <v>-0.1651</v>
      </c>
      <c r="P2014" s="7">
        <v>0.29709999999999998</v>
      </c>
      <c r="Q2014" t="s">
        <v>31</v>
      </c>
    </row>
    <row r="2015" spans="1:17">
      <c r="A2015" t="s">
        <v>497</v>
      </c>
      <c r="B2015" t="s">
        <v>30</v>
      </c>
      <c r="C2015" s="6">
        <v>44662.388877314814</v>
      </c>
      <c r="D2015">
        <v>365.2</v>
      </c>
      <c r="E2015" s="6">
        <v>44662.430543981478</v>
      </c>
      <c r="F2015">
        <v>510.95</v>
      </c>
      <c r="G2015" s="7">
        <v>0.39910000000000001</v>
      </c>
      <c r="H2015">
        <v>-139060.35</v>
      </c>
      <c r="I2015" s="7">
        <v>-0.42309999999999998</v>
      </c>
      <c r="J2015">
        <v>900</v>
      </c>
      <c r="K2015">
        <v>328680</v>
      </c>
      <c r="L2015">
        <v>23196485.27</v>
      </c>
      <c r="M2015">
        <v>13</v>
      </c>
      <c r="N2015">
        <v>-10696.95</v>
      </c>
      <c r="O2015" s="7">
        <v>-0.39910000000000001</v>
      </c>
      <c r="P2015" s="7">
        <v>7.5800000000000006E-2</v>
      </c>
      <c r="Q2015" t="s">
        <v>31</v>
      </c>
    </row>
    <row r="2016" spans="1:17">
      <c r="A2016" t="s">
        <v>467</v>
      </c>
      <c r="B2016" t="s">
        <v>30</v>
      </c>
      <c r="C2016" s="6">
        <v>44662.430543981478</v>
      </c>
      <c r="D2016">
        <v>313.7</v>
      </c>
      <c r="E2016" s="6">
        <v>44662.614571759259</v>
      </c>
      <c r="F2016">
        <v>317.8</v>
      </c>
      <c r="G2016" s="7">
        <v>1.3100000000000001E-2</v>
      </c>
      <c r="H2016">
        <v>-9373.5</v>
      </c>
      <c r="I2016" s="7">
        <v>-3.32E-2</v>
      </c>
      <c r="J2016">
        <v>899.99990000000003</v>
      </c>
      <c r="K2016">
        <v>282330</v>
      </c>
      <c r="L2016">
        <v>23187111.77</v>
      </c>
      <c r="M2016">
        <v>54</v>
      </c>
      <c r="N2016">
        <v>-173.58</v>
      </c>
      <c r="O2016" s="7">
        <v>-0.1804</v>
      </c>
      <c r="P2016" s="7">
        <v>0.2152</v>
      </c>
      <c r="Q2016" t="s">
        <v>31</v>
      </c>
    </row>
    <row r="2017" spans="1:17">
      <c r="A2017" t="s">
        <v>465</v>
      </c>
      <c r="B2017" t="s">
        <v>30</v>
      </c>
      <c r="C2017" s="6">
        <v>44662.614571759259</v>
      </c>
      <c r="D2017">
        <v>354.75</v>
      </c>
      <c r="E2017" s="6">
        <v>44663.586793981478</v>
      </c>
      <c r="F2017">
        <v>186.15</v>
      </c>
      <c r="G2017" s="7">
        <v>-0.4753</v>
      </c>
      <c r="H2017">
        <v>146871.9</v>
      </c>
      <c r="I2017" s="7">
        <v>0.46</v>
      </c>
      <c r="J2017">
        <v>900</v>
      </c>
      <c r="K2017">
        <v>319275</v>
      </c>
      <c r="L2017">
        <v>23333983.670000002</v>
      </c>
      <c r="M2017">
        <v>70</v>
      </c>
      <c r="N2017">
        <v>2098.17</v>
      </c>
      <c r="O2017" s="7">
        <v>-6.9500000000000006E-2</v>
      </c>
      <c r="P2017" s="7">
        <v>0.73699999999999999</v>
      </c>
      <c r="Q2017" t="s">
        <v>31</v>
      </c>
    </row>
    <row r="2018" spans="1:17">
      <c r="A2018" t="s">
        <v>459</v>
      </c>
      <c r="B2018" t="s">
        <v>30</v>
      </c>
      <c r="C2018" s="6">
        <v>44663.586793981478</v>
      </c>
      <c r="D2018">
        <v>248.7</v>
      </c>
      <c r="E2018" s="6">
        <v>44664.503460648149</v>
      </c>
      <c r="F2018">
        <v>141</v>
      </c>
      <c r="G2018" s="7">
        <v>-0.43309999999999998</v>
      </c>
      <c r="H2018">
        <v>93422.7</v>
      </c>
      <c r="I2018" s="7">
        <v>0.41739999999999999</v>
      </c>
      <c r="J2018">
        <v>900</v>
      </c>
      <c r="K2018">
        <v>223830</v>
      </c>
      <c r="L2018">
        <v>23427406.370000001</v>
      </c>
      <c r="M2018">
        <v>54</v>
      </c>
      <c r="N2018">
        <v>1730.05</v>
      </c>
      <c r="O2018" s="7">
        <v>-0.31659999999999999</v>
      </c>
      <c r="P2018" s="7">
        <v>0.83840000000000003</v>
      </c>
      <c r="Q2018" t="s">
        <v>31</v>
      </c>
    </row>
    <row r="2019" spans="1:17">
      <c r="A2019" t="s">
        <v>796</v>
      </c>
      <c r="B2019" t="s">
        <v>30</v>
      </c>
      <c r="C2019" s="6">
        <v>44664.503460648149</v>
      </c>
      <c r="D2019">
        <v>514.95000000000005</v>
      </c>
      <c r="E2019" s="6">
        <v>44669.388877314814</v>
      </c>
      <c r="F2019">
        <v>138.25</v>
      </c>
      <c r="G2019" s="7">
        <v>-0.73150000000000004</v>
      </c>
      <c r="H2019">
        <v>333151.2</v>
      </c>
      <c r="I2019" s="7">
        <v>0.71879999999999999</v>
      </c>
      <c r="J2019">
        <v>900</v>
      </c>
      <c r="K2019">
        <v>463455</v>
      </c>
      <c r="L2019">
        <v>23760557.57</v>
      </c>
      <c r="M2019">
        <v>45</v>
      </c>
      <c r="N2019">
        <v>7403.36</v>
      </c>
      <c r="O2019" s="7">
        <v>-9.6699999999999994E-2</v>
      </c>
      <c r="P2019" s="7">
        <v>0.73150000000000004</v>
      </c>
      <c r="Q2019" t="s">
        <v>31</v>
      </c>
    </row>
    <row r="2020" spans="1:17">
      <c r="A2020" t="s">
        <v>451</v>
      </c>
      <c r="B2020" t="s">
        <v>30</v>
      </c>
      <c r="C2020" s="6">
        <v>44669.388877314814</v>
      </c>
      <c r="D2020">
        <v>441.1</v>
      </c>
      <c r="E2020" s="6">
        <v>44670.388877314814</v>
      </c>
      <c r="F2020">
        <v>338.3</v>
      </c>
      <c r="G2020" s="7">
        <v>-0.2331</v>
      </c>
      <c r="H2020">
        <v>85505.4</v>
      </c>
      <c r="I2020" s="7">
        <v>0.21540000000000001</v>
      </c>
      <c r="J2020">
        <v>900</v>
      </c>
      <c r="K2020">
        <v>396990</v>
      </c>
      <c r="L2020">
        <v>23846062.969999999</v>
      </c>
      <c r="M2020">
        <v>78</v>
      </c>
      <c r="N2020">
        <v>1096.22</v>
      </c>
      <c r="O2020" s="7">
        <v>-0.1449</v>
      </c>
      <c r="P2020" s="7">
        <v>0.45240000000000002</v>
      </c>
      <c r="Q2020" t="s">
        <v>31</v>
      </c>
    </row>
    <row r="2021" spans="1:17">
      <c r="A2021" t="s">
        <v>449</v>
      </c>
      <c r="B2021" t="s">
        <v>30</v>
      </c>
      <c r="C2021" s="6">
        <v>44670.388877314814</v>
      </c>
      <c r="D2021">
        <v>269.85000000000002</v>
      </c>
      <c r="E2021" s="6">
        <v>44670.624988425923</v>
      </c>
      <c r="F2021">
        <v>265</v>
      </c>
      <c r="G2021" s="7">
        <v>-1.7999999999999999E-2</v>
      </c>
      <c r="H2021">
        <v>-448.65</v>
      </c>
      <c r="I2021" s="7">
        <v>-1.8E-3</v>
      </c>
      <c r="J2021">
        <v>900</v>
      </c>
      <c r="K2021">
        <v>242865</v>
      </c>
      <c r="L2021">
        <v>23845614.32</v>
      </c>
      <c r="M2021">
        <v>69</v>
      </c>
      <c r="N2021">
        <v>-6.5</v>
      </c>
      <c r="O2021" s="7">
        <v>-0.37109999999999999</v>
      </c>
      <c r="P2021" s="7">
        <v>0.54010000000000002</v>
      </c>
      <c r="Q2021" t="s">
        <v>31</v>
      </c>
    </row>
    <row r="2022" spans="1:17">
      <c r="A2022" t="s">
        <v>451</v>
      </c>
      <c r="B2022" t="s">
        <v>30</v>
      </c>
      <c r="C2022" s="6">
        <v>44670.624988425923</v>
      </c>
      <c r="D2022">
        <v>256.5</v>
      </c>
      <c r="E2022" s="6">
        <v>44671.545127314814</v>
      </c>
      <c r="F2022">
        <v>101.4</v>
      </c>
      <c r="G2022" s="7">
        <v>-0.60470000000000002</v>
      </c>
      <c r="H2022">
        <v>136368.9</v>
      </c>
      <c r="I2022" s="7">
        <v>0.5907</v>
      </c>
      <c r="J2022">
        <v>900</v>
      </c>
      <c r="K2022">
        <v>230850</v>
      </c>
      <c r="L2022">
        <v>23981983.219999999</v>
      </c>
      <c r="M2022">
        <v>55</v>
      </c>
      <c r="N2022">
        <v>2479.4299999999998</v>
      </c>
      <c r="O2022" s="7">
        <v>-0.19550000000000001</v>
      </c>
      <c r="P2022" s="7">
        <v>0.79649999999999999</v>
      </c>
      <c r="Q2022" t="s">
        <v>31</v>
      </c>
    </row>
    <row r="2023" spans="1:17">
      <c r="A2023" t="s">
        <v>453</v>
      </c>
      <c r="B2023" t="s">
        <v>30</v>
      </c>
      <c r="C2023" s="6">
        <v>44671.545127314814</v>
      </c>
      <c r="D2023">
        <v>216</v>
      </c>
      <c r="E2023" s="6">
        <v>44672.645821759259</v>
      </c>
      <c r="F2023">
        <v>0.05</v>
      </c>
      <c r="G2023" s="7">
        <v>-0.99980000000000002</v>
      </c>
      <c r="H2023">
        <v>203100.02</v>
      </c>
      <c r="I2023" s="7">
        <v>0.98980000000000001</v>
      </c>
      <c r="J2023">
        <v>950</v>
      </c>
      <c r="K2023">
        <v>205200</v>
      </c>
      <c r="L2023">
        <v>24185083.25</v>
      </c>
      <c r="M2023">
        <v>107</v>
      </c>
      <c r="N2023">
        <v>1898.13</v>
      </c>
      <c r="O2023" s="7">
        <v>-1.1991000000000001</v>
      </c>
      <c r="P2023" s="7">
        <v>0.99980000000000002</v>
      </c>
      <c r="Q2023" t="s">
        <v>31</v>
      </c>
    </row>
    <row r="2024" spans="1:17">
      <c r="A2024" t="s">
        <v>824</v>
      </c>
      <c r="B2024" t="s">
        <v>30</v>
      </c>
      <c r="C2024" s="6">
        <v>44672.645821759259</v>
      </c>
      <c r="D2024">
        <v>340</v>
      </c>
      <c r="E2024" s="6">
        <v>44673.388877314814</v>
      </c>
      <c r="F2024">
        <v>654.9</v>
      </c>
      <c r="G2024" s="7">
        <v>0.92620000000000002</v>
      </c>
      <c r="H2024">
        <v>-308606.55</v>
      </c>
      <c r="I2024" s="7">
        <v>-0.95540000000000003</v>
      </c>
      <c r="J2024">
        <v>950</v>
      </c>
      <c r="K2024">
        <v>323000</v>
      </c>
      <c r="L2024">
        <v>23876476.699999999</v>
      </c>
      <c r="M2024">
        <v>4</v>
      </c>
      <c r="N2024">
        <v>-77151.64</v>
      </c>
      <c r="O2024" s="7">
        <v>-0.92620000000000002</v>
      </c>
      <c r="P2024" s="7">
        <v>0</v>
      </c>
      <c r="Q2024" t="s">
        <v>31</v>
      </c>
    </row>
    <row r="2025" spans="1:17">
      <c r="A2025" t="s">
        <v>509</v>
      </c>
      <c r="B2025" t="s">
        <v>30</v>
      </c>
      <c r="C2025" s="6">
        <v>44673.388877314814</v>
      </c>
      <c r="D2025">
        <v>440.95</v>
      </c>
      <c r="E2025" s="6">
        <v>44676.461793981478</v>
      </c>
      <c r="F2025">
        <v>299.2</v>
      </c>
      <c r="G2025" s="7">
        <v>-0.32150000000000001</v>
      </c>
      <c r="H2025">
        <v>127631.08</v>
      </c>
      <c r="I2025" s="7">
        <v>0.30470000000000003</v>
      </c>
      <c r="J2025">
        <v>950</v>
      </c>
      <c r="K2025">
        <v>418902.5</v>
      </c>
      <c r="L2025">
        <v>24004107.77</v>
      </c>
      <c r="M2025">
        <v>99</v>
      </c>
      <c r="N2025">
        <v>1289.2</v>
      </c>
      <c r="O2025" s="7">
        <v>-0.23449999999999999</v>
      </c>
      <c r="P2025" s="7">
        <v>0.75949999999999995</v>
      </c>
      <c r="Q2025" t="s">
        <v>31</v>
      </c>
    </row>
    <row r="2026" spans="1:17">
      <c r="A2026" t="s">
        <v>492</v>
      </c>
      <c r="B2026" t="s">
        <v>30</v>
      </c>
      <c r="C2026" s="6">
        <v>44676.461793981478</v>
      </c>
      <c r="D2026">
        <v>420</v>
      </c>
      <c r="E2026" s="6">
        <v>44677.614571759259</v>
      </c>
      <c r="F2026">
        <v>199.4</v>
      </c>
      <c r="G2026" s="7">
        <v>-0.5252</v>
      </c>
      <c r="H2026">
        <v>203685.7</v>
      </c>
      <c r="I2026" s="7">
        <v>0.51049999999999995</v>
      </c>
      <c r="J2026">
        <v>950</v>
      </c>
      <c r="K2026">
        <v>399000</v>
      </c>
      <c r="L2026">
        <v>24207793.469999999</v>
      </c>
      <c r="M2026">
        <v>122</v>
      </c>
      <c r="N2026">
        <v>1669.55</v>
      </c>
      <c r="O2026" s="7">
        <v>-0.40079999999999999</v>
      </c>
      <c r="P2026" s="7">
        <v>0.6754</v>
      </c>
      <c r="Q2026" t="s">
        <v>31</v>
      </c>
    </row>
    <row r="2027" spans="1:17">
      <c r="A2027" t="s">
        <v>509</v>
      </c>
      <c r="B2027" t="s">
        <v>30</v>
      </c>
      <c r="C2027" s="6">
        <v>44677.614571759259</v>
      </c>
      <c r="D2027">
        <v>289.10000000000002</v>
      </c>
      <c r="E2027" s="6">
        <v>44678.628460648149</v>
      </c>
      <c r="F2027">
        <v>77.45</v>
      </c>
      <c r="G2027" s="7">
        <v>-0.73209999999999997</v>
      </c>
      <c r="H2027">
        <v>197585.28</v>
      </c>
      <c r="I2027" s="7">
        <v>0.71940000000000004</v>
      </c>
      <c r="J2027">
        <v>950</v>
      </c>
      <c r="K2027">
        <v>274645</v>
      </c>
      <c r="L2027">
        <v>24405378.75</v>
      </c>
      <c r="M2027">
        <v>82</v>
      </c>
      <c r="N2027">
        <v>2409.58</v>
      </c>
      <c r="O2027" s="7">
        <v>-0.1484</v>
      </c>
      <c r="P2027" s="7">
        <v>0.79969999999999997</v>
      </c>
      <c r="Q2027" t="s">
        <v>31</v>
      </c>
    </row>
    <row r="2028" spans="1:17">
      <c r="A2028" t="s">
        <v>383</v>
      </c>
      <c r="B2028" t="s">
        <v>30</v>
      </c>
      <c r="C2028" s="6">
        <v>44678.628460648149</v>
      </c>
      <c r="D2028">
        <v>167.75</v>
      </c>
      <c r="E2028" s="6">
        <v>44679.645821759259</v>
      </c>
      <c r="F2028">
        <v>0.05</v>
      </c>
      <c r="G2028" s="7">
        <v>-0.99970000000000003</v>
      </c>
      <c r="H2028">
        <v>157720.9</v>
      </c>
      <c r="I2028" s="7">
        <v>0.98970000000000002</v>
      </c>
      <c r="J2028">
        <v>950</v>
      </c>
      <c r="K2028">
        <v>159362.5</v>
      </c>
      <c r="L2028">
        <v>24563099.649999999</v>
      </c>
      <c r="M2028">
        <v>83</v>
      </c>
      <c r="N2028">
        <v>1900.25</v>
      </c>
      <c r="O2028" s="7">
        <v>-0.1991</v>
      </c>
      <c r="P2028" s="7">
        <v>0.99970000000000003</v>
      </c>
      <c r="Q2028" t="s">
        <v>31</v>
      </c>
    </row>
    <row r="2029" spans="1:17">
      <c r="A2029" t="s">
        <v>453</v>
      </c>
      <c r="B2029" t="s">
        <v>30</v>
      </c>
      <c r="C2029" s="6">
        <v>44680.388877314814</v>
      </c>
      <c r="D2029">
        <v>414.5</v>
      </c>
      <c r="E2029" s="6">
        <v>44680.590266203704</v>
      </c>
      <c r="F2029">
        <v>408</v>
      </c>
      <c r="G2029" s="7">
        <v>-1.5699999999999999E-2</v>
      </c>
      <c r="H2029">
        <v>-1638.75</v>
      </c>
      <c r="I2029" s="7">
        <v>-4.1999999999999997E-3</v>
      </c>
      <c r="J2029">
        <v>950</v>
      </c>
      <c r="K2029">
        <v>393775</v>
      </c>
      <c r="L2029">
        <v>24561460.899999999</v>
      </c>
      <c r="M2029">
        <v>59</v>
      </c>
      <c r="N2029">
        <v>-27.78</v>
      </c>
      <c r="O2029" s="7">
        <v>-0.1744</v>
      </c>
      <c r="P2029" s="7">
        <v>0.29599999999999999</v>
      </c>
      <c r="Q2029" t="s">
        <v>31</v>
      </c>
    </row>
    <row r="2030" spans="1:17">
      <c r="A2030" t="s">
        <v>455</v>
      </c>
      <c r="B2030" t="s">
        <v>30</v>
      </c>
      <c r="C2030" s="6">
        <v>44680.590266203704</v>
      </c>
      <c r="D2030">
        <v>383.1</v>
      </c>
      <c r="E2030" s="6">
        <v>44683.618043981478</v>
      </c>
      <c r="F2030">
        <v>194.8</v>
      </c>
      <c r="G2030" s="7">
        <v>-0.49149999999999999</v>
      </c>
      <c r="H2030">
        <v>173394.95</v>
      </c>
      <c r="I2030" s="7">
        <v>0.47639999999999999</v>
      </c>
      <c r="J2030">
        <v>950</v>
      </c>
      <c r="K2030">
        <v>363945</v>
      </c>
      <c r="L2030">
        <v>24734855.850000001</v>
      </c>
      <c r="M2030">
        <v>86</v>
      </c>
      <c r="N2030">
        <v>2016.22</v>
      </c>
      <c r="O2030" s="7">
        <v>-9.4200000000000006E-2</v>
      </c>
      <c r="P2030" s="7">
        <v>0.77729999999999999</v>
      </c>
      <c r="Q2030" t="s">
        <v>31</v>
      </c>
    </row>
    <row r="2031" spans="1:17">
      <c r="A2031" t="s">
        <v>492</v>
      </c>
      <c r="B2031" t="s">
        <v>30</v>
      </c>
      <c r="C2031" s="6">
        <v>44683.618043981478</v>
      </c>
      <c r="D2031">
        <v>357</v>
      </c>
      <c r="E2031" s="6">
        <v>44685.510405092595</v>
      </c>
      <c r="F2031">
        <v>426.3</v>
      </c>
      <c r="G2031" s="7">
        <v>0.19409999999999999</v>
      </c>
      <c r="H2031">
        <v>-73276.350000000006</v>
      </c>
      <c r="I2031" s="7">
        <v>-0.21609999999999999</v>
      </c>
      <c r="J2031">
        <v>950</v>
      </c>
      <c r="K2031">
        <v>339150</v>
      </c>
      <c r="L2031">
        <v>24661579.5</v>
      </c>
      <c r="M2031">
        <v>47</v>
      </c>
      <c r="N2031">
        <v>-1559.07</v>
      </c>
      <c r="O2031" s="7">
        <v>-0.34570000000000001</v>
      </c>
      <c r="P2031" s="7">
        <v>0.44500000000000001</v>
      </c>
      <c r="Q2031" t="s">
        <v>31</v>
      </c>
    </row>
    <row r="2032" spans="1:17">
      <c r="A2032" t="s">
        <v>386</v>
      </c>
      <c r="B2032" t="s">
        <v>30</v>
      </c>
      <c r="C2032" s="6">
        <v>44685.510405092595</v>
      </c>
      <c r="D2032">
        <v>316.75</v>
      </c>
      <c r="E2032" s="6">
        <v>44685.586793981478</v>
      </c>
      <c r="F2032">
        <v>282.39999999999998</v>
      </c>
      <c r="G2032" s="7">
        <v>-0.1084</v>
      </c>
      <c r="H2032">
        <v>26940.58</v>
      </c>
      <c r="I2032" s="7">
        <v>8.9499999999999996E-2</v>
      </c>
      <c r="J2032">
        <v>950</v>
      </c>
      <c r="K2032">
        <v>300912.5</v>
      </c>
      <c r="L2032">
        <v>24688520.07</v>
      </c>
      <c r="M2032">
        <v>23</v>
      </c>
      <c r="N2032">
        <v>1171.33</v>
      </c>
      <c r="O2032" s="7">
        <v>-0.1517</v>
      </c>
      <c r="P2032" s="7">
        <v>0.23050000000000001</v>
      </c>
      <c r="Q2032" t="s">
        <v>31</v>
      </c>
    </row>
    <row r="2033" spans="1:17">
      <c r="A2033" t="s">
        <v>389</v>
      </c>
      <c r="B2033" t="s">
        <v>30</v>
      </c>
      <c r="C2033" s="6">
        <v>44685.586793981478</v>
      </c>
      <c r="D2033">
        <v>259.39999999999998</v>
      </c>
      <c r="E2033" s="6">
        <v>44685.590266203704</v>
      </c>
      <c r="F2033">
        <v>430</v>
      </c>
      <c r="G2033" s="7">
        <v>0.65769999999999995</v>
      </c>
      <c r="H2033">
        <v>-168619.3</v>
      </c>
      <c r="I2033" s="7">
        <v>-0.68420000000000003</v>
      </c>
      <c r="J2033">
        <v>950</v>
      </c>
      <c r="K2033">
        <v>246430</v>
      </c>
      <c r="L2033">
        <v>24519900.77</v>
      </c>
      <c r="M2033">
        <v>2</v>
      </c>
      <c r="N2033">
        <v>-84309.65</v>
      </c>
      <c r="O2033" s="7">
        <v>-0.65769999999999995</v>
      </c>
      <c r="P2033" s="7">
        <v>0.44829999999999998</v>
      </c>
      <c r="Q2033" t="s">
        <v>31</v>
      </c>
    </row>
    <row r="2034" spans="1:17">
      <c r="A2034" t="s">
        <v>384</v>
      </c>
      <c r="B2034" t="s">
        <v>30</v>
      </c>
      <c r="C2034" s="6">
        <v>44685.590266203704</v>
      </c>
      <c r="D2034">
        <v>335.95</v>
      </c>
      <c r="E2034" s="6">
        <v>44686.430543981478</v>
      </c>
      <c r="F2034">
        <v>295</v>
      </c>
      <c r="G2034" s="7">
        <v>-0.12189999999999999</v>
      </c>
      <c r="H2034">
        <v>32908.47</v>
      </c>
      <c r="I2034" s="7">
        <v>0.1031</v>
      </c>
      <c r="J2034">
        <v>949.99990000000003</v>
      </c>
      <c r="K2034">
        <v>319152.5</v>
      </c>
      <c r="L2034">
        <v>24552809.25</v>
      </c>
      <c r="M2034">
        <v>32</v>
      </c>
      <c r="N2034">
        <v>1028.3900000000001</v>
      </c>
      <c r="O2034" s="7">
        <v>-0.51290000000000002</v>
      </c>
      <c r="P2034" s="7">
        <v>0.73340000000000005</v>
      </c>
      <c r="Q2034" t="s">
        <v>31</v>
      </c>
    </row>
    <row r="2035" spans="1:17">
      <c r="A2035" t="s">
        <v>789</v>
      </c>
      <c r="B2035" t="s">
        <v>30</v>
      </c>
      <c r="C2035" s="6">
        <v>44686.430543981478</v>
      </c>
      <c r="D2035">
        <v>476.65</v>
      </c>
      <c r="E2035" s="6">
        <v>44686.572905092595</v>
      </c>
      <c r="F2035">
        <v>705.25</v>
      </c>
      <c r="G2035" s="7">
        <v>0.47960000000000003</v>
      </c>
      <c r="H2035">
        <v>-228398.05</v>
      </c>
      <c r="I2035" s="7">
        <v>-0.50439999999999996</v>
      </c>
      <c r="J2035">
        <v>950</v>
      </c>
      <c r="K2035">
        <v>452817.5</v>
      </c>
      <c r="L2035">
        <v>24324411.199999999</v>
      </c>
      <c r="M2035">
        <v>42</v>
      </c>
      <c r="N2035">
        <v>-5438.05</v>
      </c>
      <c r="O2035" s="7">
        <v>-0.47960000000000003</v>
      </c>
      <c r="P2035" s="7">
        <v>9.2399999999999996E-2</v>
      </c>
      <c r="Q2035" t="s">
        <v>31</v>
      </c>
    </row>
    <row r="2036" spans="1:17">
      <c r="A2036" t="s">
        <v>825</v>
      </c>
      <c r="B2036" t="s">
        <v>30</v>
      </c>
      <c r="C2036" s="6">
        <v>44686.572905092595</v>
      </c>
      <c r="D2036">
        <v>428</v>
      </c>
      <c r="E2036" s="6">
        <v>44687.388877314814</v>
      </c>
      <c r="F2036">
        <v>144.69999999999999</v>
      </c>
      <c r="G2036" s="7">
        <v>-0.66190000000000004</v>
      </c>
      <c r="H2036">
        <v>263694.34999999998</v>
      </c>
      <c r="I2036" s="7">
        <v>0.64849999999999997</v>
      </c>
      <c r="J2036">
        <v>950</v>
      </c>
      <c r="K2036">
        <v>406600</v>
      </c>
      <c r="L2036">
        <v>24588105.550000001</v>
      </c>
      <c r="M2036">
        <v>25</v>
      </c>
      <c r="N2036">
        <v>10547.77</v>
      </c>
      <c r="O2036" s="7">
        <v>-0.13389999999999999</v>
      </c>
      <c r="P2036" s="7">
        <v>0.66190000000000004</v>
      </c>
      <c r="Q2036" t="s">
        <v>31</v>
      </c>
    </row>
    <row r="2037" spans="1:17">
      <c r="A2037" t="s">
        <v>444</v>
      </c>
      <c r="B2037" t="s">
        <v>30</v>
      </c>
      <c r="C2037" s="6">
        <v>44687.388877314814</v>
      </c>
      <c r="D2037">
        <v>484.5</v>
      </c>
      <c r="E2037" s="6">
        <v>44690.520821759259</v>
      </c>
      <c r="F2037">
        <v>277.10000000000002</v>
      </c>
      <c r="G2037" s="7">
        <v>-0.42809999999999998</v>
      </c>
      <c r="H2037">
        <v>199784</v>
      </c>
      <c r="I2037" s="7">
        <v>0.41239999999999999</v>
      </c>
      <c r="J2037">
        <v>1000</v>
      </c>
      <c r="K2037">
        <v>484500</v>
      </c>
      <c r="L2037">
        <v>24787889.550000001</v>
      </c>
      <c r="M2037">
        <v>116</v>
      </c>
      <c r="N2037">
        <v>1722.28</v>
      </c>
      <c r="O2037" s="7">
        <v>-0.16500000000000001</v>
      </c>
      <c r="P2037" s="7">
        <v>0.6875</v>
      </c>
      <c r="Q2037" t="s">
        <v>31</v>
      </c>
    </row>
    <row r="2038" spans="1:17">
      <c r="A2038" t="s">
        <v>442</v>
      </c>
      <c r="B2038" t="s">
        <v>30</v>
      </c>
      <c r="C2038" s="6">
        <v>44690.520821759259</v>
      </c>
      <c r="D2038">
        <v>398.75</v>
      </c>
      <c r="E2038" s="6">
        <v>44691.388877314814</v>
      </c>
      <c r="F2038">
        <v>317.05</v>
      </c>
      <c r="G2038" s="7">
        <v>-0.2049</v>
      </c>
      <c r="H2038">
        <v>74542</v>
      </c>
      <c r="I2038" s="7">
        <v>0.18690000000000001</v>
      </c>
      <c r="J2038">
        <v>1000</v>
      </c>
      <c r="K2038">
        <v>398750</v>
      </c>
      <c r="L2038">
        <v>24862431.550000001</v>
      </c>
      <c r="M2038">
        <v>40</v>
      </c>
      <c r="N2038">
        <v>1863.55</v>
      </c>
      <c r="O2038" s="7">
        <v>-0.4073</v>
      </c>
      <c r="P2038" s="7">
        <v>0.24179999999999999</v>
      </c>
      <c r="Q2038" t="s">
        <v>31</v>
      </c>
    </row>
    <row r="2039" spans="1:17">
      <c r="A2039" t="s">
        <v>381</v>
      </c>
      <c r="B2039" t="s">
        <v>30</v>
      </c>
      <c r="C2039" s="6">
        <v>44691.388877314814</v>
      </c>
      <c r="D2039">
        <v>339.3</v>
      </c>
      <c r="E2039" s="6">
        <v>44691.48609953704</v>
      </c>
      <c r="F2039">
        <v>320</v>
      </c>
      <c r="G2039" s="7">
        <v>-5.6899999999999999E-2</v>
      </c>
      <c r="H2039">
        <v>12707</v>
      </c>
      <c r="I2039" s="7">
        <v>3.7499999999999999E-2</v>
      </c>
      <c r="J2039">
        <v>1000</v>
      </c>
      <c r="K2039">
        <v>339300</v>
      </c>
      <c r="L2039">
        <v>24875138.550000001</v>
      </c>
      <c r="M2039">
        <v>29</v>
      </c>
      <c r="N2039">
        <v>438.17</v>
      </c>
      <c r="O2039" s="7">
        <v>-3.7100000000000001E-2</v>
      </c>
      <c r="P2039" s="7">
        <v>0.29909999999999998</v>
      </c>
      <c r="Q2039" t="s">
        <v>31</v>
      </c>
    </row>
    <row r="2040" spans="1:17">
      <c r="A2040" t="s">
        <v>442</v>
      </c>
      <c r="B2040" t="s">
        <v>30</v>
      </c>
      <c r="C2040" s="6">
        <v>44691.48609953704</v>
      </c>
      <c r="D2040">
        <v>333.3</v>
      </c>
      <c r="E2040" s="6">
        <v>44691.645821759259</v>
      </c>
      <c r="F2040">
        <v>257.55</v>
      </c>
      <c r="G2040" s="7">
        <v>-0.2273</v>
      </c>
      <c r="H2040">
        <v>69841.5</v>
      </c>
      <c r="I2040" s="7">
        <v>0.20949999999999999</v>
      </c>
      <c r="J2040">
        <v>1000</v>
      </c>
      <c r="K2040">
        <v>333300</v>
      </c>
      <c r="L2040">
        <v>24944980.050000001</v>
      </c>
      <c r="M2040">
        <v>47</v>
      </c>
      <c r="N2040">
        <v>1485.99</v>
      </c>
      <c r="O2040" s="7">
        <v>-3.1199999999999999E-2</v>
      </c>
      <c r="P2040" s="7">
        <v>0.56379999999999997</v>
      </c>
      <c r="Q2040" t="s">
        <v>31</v>
      </c>
    </row>
    <row r="2041" spans="1:17">
      <c r="A2041" t="s">
        <v>409</v>
      </c>
      <c r="B2041" t="s">
        <v>30</v>
      </c>
      <c r="C2041" s="6">
        <v>44692.388877314814</v>
      </c>
      <c r="D2041">
        <v>220.2</v>
      </c>
      <c r="E2041" s="6">
        <v>44692.586793981478</v>
      </c>
      <c r="F2041">
        <v>159</v>
      </c>
      <c r="G2041" s="7">
        <v>-0.27789999999999998</v>
      </c>
      <c r="H2041">
        <v>57408</v>
      </c>
      <c r="I2041" s="7">
        <v>0.26069999999999999</v>
      </c>
      <c r="J2041">
        <v>1000</v>
      </c>
      <c r="K2041">
        <v>220200</v>
      </c>
      <c r="L2041">
        <v>25002388.050000001</v>
      </c>
      <c r="M2041">
        <v>58</v>
      </c>
      <c r="N2041">
        <v>989.79</v>
      </c>
      <c r="O2041" s="7">
        <v>-8.5099999999999995E-2</v>
      </c>
      <c r="P2041" s="7">
        <v>0.65459999999999996</v>
      </c>
      <c r="Q2041" t="s">
        <v>31</v>
      </c>
    </row>
    <row r="2042" spans="1:17">
      <c r="A2042" t="s">
        <v>434</v>
      </c>
      <c r="B2042" t="s">
        <v>30</v>
      </c>
      <c r="C2042" s="6">
        <v>44692.586793981478</v>
      </c>
      <c r="D2042">
        <v>244.1</v>
      </c>
      <c r="E2042" s="6">
        <v>44693.388877314814</v>
      </c>
      <c r="F2042">
        <v>442.7</v>
      </c>
      <c r="G2042" s="7">
        <v>0.81359999999999999</v>
      </c>
      <c r="H2042">
        <v>-205468</v>
      </c>
      <c r="I2042" s="7">
        <v>-0.8417</v>
      </c>
      <c r="J2042">
        <v>1000</v>
      </c>
      <c r="K2042">
        <v>244100</v>
      </c>
      <c r="L2042">
        <v>24796920.050000001</v>
      </c>
      <c r="M2042">
        <v>21</v>
      </c>
      <c r="N2042">
        <v>-9784.19</v>
      </c>
      <c r="O2042" s="7">
        <v>-0.81359999999999999</v>
      </c>
      <c r="P2042" s="7">
        <v>0.48359999999999997</v>
      </c>
      <c r="Q2042" t="s">
        <v>31</v>
      </c>
    </row>
    <row r="2043" spans="1:17">
      <c r="A2043" t="s">
        <v>826</v>
      </c>
      <c r="B2043" t="s">
        <v>30</v>
      </c>
      <c r="C2043" s="6">
        <v>44693.388877314814</v>
      </c>
      <c r="D2043">
        <v>540.70000000000005</v>
      </c>
      <c r="E2043" s="6">
        <v>44694.388877314814</v>
      </c>
      <c r="F2043">
        <v>309.64999999999998</v>
      </c>
      <c r="G2043" s="7">
        <v>-0.42730000000000001</v>
      </c>
      <c r="H2043">
        <v>233673.83</v>
      </c>
      <c r="I2043" s="7">
        <v>0.41160000000000002</v>
      </c>
      <c r="J2043">
        <v>1050</v>
      </c>
      <c r="K2043">
        <v>567735</v>
      </c>
      <c r="L2043">
        <v>25030593.879999999</v>
      </c>
      <c r="M2043">
        <v>78</v>
      </c>
      <c r="N2043">
        <v>2995.82</v>
      </c>
      <c r="O2043" s="7">
        <v>-0.1244</v>
      </c>
      <c r="P2043" s="7">
        <v>0.62370000000000003</v>
      </c>
      <c r="Q2043" t="s">
        <v>31</v>
      </c>
    </row>
    <row r="2044" spans="1:17">
      <c r="A2044" t="s">
        <v>415</v>
      </c>
      <c r="B2044" t="s">
        <v>30</v>
      </c>
      <c r="C2044" s="6">
        <v>44694.388877314814</v>
      </c>
      <c r="D2044">
        <v>493.3</v>
      </c>
      <c r="E2044" s="6">
        <v>44694.395821759259</v>
      </c>
      <c r="F2044">
        <v>558.85</v>
      </c>
      <c r="G2044" s="7">
        <v>0.13289999999999999</v>
      </c>
      <c r="H2044">
        <v>-79875.08</v>
      </c>
      <c r="I2044" s="7">
        <v>-0.1542</v>
      </c>
      <c r="J2044">
        <v>1050</v>
      </c>
      <c r="K2044">
        <v>517965</v>
      </c>
      <c r="L2044">
        <v>24950718.800000001</v>
      </c>
      <c r="M2044">
        <v>3</v>
      </c>
      <c r="N2044">
        <v>-26625.03</v>
      </c>
      <c r="O2044" s="7">
        <v>-0.14099999999999999</v>
      </c>
      <c r="P2044" s="7">
        <v>3.2899999999999999E-2</v>
      </c>
      <c r="Q2044" t="s">
        <v>31</v>
      </c>
    </row>
    <row r="2045" spans="1:17">
      <c r="A2045" t="s">
        <v>511</v>
      </c>
      <c r="B2045" t="s">
        <v>30</v>
      </c>
      <c r="C2045" s="6">
        <v>44694.395821759259</v>
      </c>
      <c r="D2045">
        <v>436.8</v>
      </c>
      <c r="E2045" s="6">
        <v>44694.590266203704</v>
      </c>
      <c r="F2045">
        <v>594.45000000000005</v>
      </c>
      <c r="G2045" s="7">
        <v>0.3609</v>
      </c>
      <c r="H2045">
        <v>-176360.63</v>
      </c>
      <c r="I2045" s="7">
        <v>-0.38450000000000001</v>
      </c>
      <c r="J2045">
        <v>1050</v>
      </c>
      <c r="K2045">
        <v>458640</v>
      </c>
      <c r="L2045">
        <v>24774358.18</v>
      </c>
      <c r="M2045">
        <v>57</v>
      </c>
      <c r="N2045">
        <v>-3094.05</v>
      </c>
      <c r="O2045" s="7">
        <v>-0.504</v>
      </c>
      <c r="P2045" s="7">
        <v>0.10489999999999999</v>
      </c>
      <c r="Q2045" t="s">
        <v>31</v>
      </c>
    </row>
    <row r="2046" spans="1:17">
      <c r="A2046" t="s">
        <v>414</v>
      </c>
      <c r="B2046" t="s">
        <v>30</v>
      </c>
      <c r="C2046" s="6">
        <v>44694.590266203704</v>
      </c>
      <c r="D2046">
        <v>460.05</v>
      </c>
      <c r="E2046" s="6">
        <v>44697.413182870368</v>
      </c>
      <c r="F2046">
        <v>478.8</v>
      </c>
      <c r="G2046" s="7">
        <v>4.0800000000000003E-2</v>
      </c>
      <c r="H2046">
        <v>-29545.43</v>
      </c>
      <c r="I2046" s="7">
        <v>-6.1199999999999997E-2</v>
      </c>
      <c r="J2046">
        <v>1050</v>
      </c>
      <c r="K2046">
        <v>483052.5</v>
      </c>
      <c r="L2046">
        <v>24744812.75</v>
      </c>
      <c r="M2046">
        <v>27</v>
      </c>
      <c r="N2046">
        <v>-1094.28</v>
      </c>
      <c r="O2046" s="7">
        <v>-0.20610000000000001</v>
      </c>
      <c r="P2046" s="7">
        <v>0.5575</v>
      </c>
      <c r="Q2046" t="s">
        <v>31</v>
      </c>
    </row>
    <row r="2047" spans="1:17">
      <c r="A2047" t="s">
        <v>433</v>
      </c>
      <c r="B2047" t="s">
        <v>30</v>
      </c>
      <c r="C2047" s="6">
        <v>44697.413182870368</v>
      </c>
      <c r="D2047">
        <v>390.6</v>
      </c>
      <c r="E2047" s="6">
        <v>44699.524293981478</v>
      </c>
      <c r="F2047">
        <v>77.599999999999994</v>
      </c>
      <c r="G2047" s="7">
        <v>-0.80130000000000001</v>
      </c>
      <c r="H2047">
        <v>323733.90000000002</v>
      </c>
      <c r="I2047" s="7">
        <v>0.7893</v>
      </c>
      <c r="J2047">
        <v>1050</v>
      </c>
      <c r="K2047">
        <v>410130</v>
      </c>
      <c r="L2047">
        <v>25068546.649999999</v>
      </c>
      <c r="M2047">
        <v>187</v>
      </c>
      <c r="N2047">
        <v>1731.2</v>
      </c>
      <c r="O2047" s="7">
        <v>-0.496</v>
      </c>
      <c r="P2047" s="7">
        <v>0.90780000000000005</v>
      </c>
      <c r="Q2047" t="s">
        <v>31</v>
      </c>
    </row>
    <row r="2048" spans="1:17">
      <c r="A2048" t="s">
        <v>496</v>
      </c>
      <c r="B2048" t="s">
        <v>30</v>
      </c>
      <c r="C2048" s="6">
        <v>44699.524293981478</v>
      </c>
      <c r="D2048">
        <v>216.6</v>
      </c>
      <c r="E2048" s="6">
        <v>44700.645821759259</v>
      </c>
      <c r="F2048">
        <v>0.1</v>
      </c>
      <c r="G2048" s="7">
        <v>-0.99950000000000006</v>
      </c>
      <c r="H2048">
        <v>214333</v>
      </c>
      <c r="I2048" s="7">
        <v>0.98950000000000005</v>
      </c>
      <c r="J2048">
        <v>1000</v>
      </c>
      <c r="K2048">
        <v>216600</v>
      </c>
      <c r="L2048">
        <v>25282879.649999999</v>
      </c>
      <c r="M2048">
        <v>113</v>
      </c>
      <c r="N2048">
        <v>1896.75</v>
      </c>
      <c r="O2048" s="7">
        <v>-0.27560000000000001</v>
      </c>
      <c r="P2048" s="7">
        <v>0.99950000000000006</v>
      </c>
      <c r="Q2048" t="s">
        <v>31</v>
      </c>
    </row>
    <row r="2049" spans="1:17">
      <c r="A2049" t="s">
        <v>416</v>
      </c>
      <c r="B2049" t="s">
        <v>30</v>
      </c>
      <c r="C2049" s="6">
        <v>44701.388877314814</v>
      </c>
      <c r="D2049">
        <v>434.4</v>
      </c>
      <c r="E2049" s="6">
        <v>44704.590266203704</v>
      </c>
      <c r="F2049">
        <v>187.45</v>
      </c>
      <c r="G2049" s="7">
        <v>-0.56850000000000001</v>
      </c>
      <c r="H2049">
        <v>252768.07</v>
      </c>
      <c r="I2049" s="7">
        <v>0.55420000000000003</v>
      </c>
      <c r="J2049">
        <v>1050</v>
      </c>
      <c r="K2049">
        <v>456120</v>
      </c>
      <c r="L2049">
        <v>25535647.73</v>
      </c>
      <c r="M2049">
        <v>136</v>
      </c>
      <c r="N2049">
        <v>1858.59</v>
      </c>
      <c r="O2049" s="7">
        <v>-0.34839999999999999</v>
      </c>
      <c r="P2049" s="7">
        <v>0.75360000000000005</v>
      </c>
      <c r="Q2049" t="s">
        <v>31</v>
      </c>
    </row>
    <row r="2050" spans="1:17">
      <c r="A2050" t="s">
        <v>381</v>
      </c>
      <c r="B2050" t="s">
        <v>30</v>
      </c>
      <c r="C2050" s="6">
        <v>44704.590266203704</v>
      </c>
      <c r="D2050">
        <v>380.25</v>
      </c>
      <c r="E2050" s="6">
        <v>44705.493043981478</v>
      </c>
      <c r="F2050">
        <v>360.75</v>
      </c>
      <c r="G2050" s="7">
        <v>-5.1299999999999998E-2</v>
      </c>
      <c r="H2050">
        <v>12694.5</v>
      </c>
      <c r="I2050" s="7">
        <v>3.1800000000000002E-2</v>
      </c>
      <c r="J2050">
        <v>1050</v>
      </c>
      <c r="K2050">
        <v>399262.5</v>
      </c>
      <c r="L2050">
        <v>25548342.23</v>
      </c>
      <c r="M2050">
        <v>50</v>
      </c>
      <c r="N2050">
        <v>253.89</v>
      </c>
      <c r="O2050" s="7">
        <v>-8.8400000000000006E-2</v>
      </c>
      <c r="P2050" s="7">
        <v>0.37319999999999998</v>
      </c>
      <c r="Q2050" t="s">
        <v>31</v>
      </c>
    </row>
    <row r="2051" spans="1:17">
      <c r="A2051" t="s">
        <v>410</v>
      </c>
      <c r="B2051" t="s">
        <v>30</v>
      </c>
      <c r="C2051" s="6">
        <v>44705.493043981478</v>
      </c>
      <c r="D2051">
        <v>376.15</v>
      </c>
      <c r="E2051" s="6">
        <v>44705.600682870368</v>
      </c>
      <c r="F2051">
        <v>499.25</v>
      </c>
      <c r="G2051" s="7">
        <v>0.32729999999999998</v>
      </c>
      <c r="H2051">
        <v>-138446.70000000001</v>
      </c>
      <c r="I2051" s="7">
        <v>-0.35049999999999998</v>
      </c>
      <c r="J2051">
        <v>1050</v>
      </c>
      <c r="K2051">
        <v>394957.5</v>
      </c>
      <c r="L2051">
        <v>25409895.530000001</v>
      </c>
      <c r="M2051">
        <v>32</v>
      </c>
      <c r="N2051">
        <v>-4326.46</v>
      </c>
      <c r="O2051" s="7">
        <v>-0.32729999999999998</v>
      </c>
      <c r="P2051" s="7">
        <v>0.2024</v>
      </c>
      <c r="Q2051" t="s">
        <v>31</v>
      </c>
    </row>
    <row r="2052" spans="1:17">
      <c r="A2052" t="s">
        <v>411</v>
      </c>
      <c r="B2052" t="s">
        <v>30</v>
      </c>
      <c r="C2052" s="6">
        <v>44705.600682870368</v>
      </c>
      <c r="D2052">
        <v>316.8</v>
      </c>
      <c r="E2052" s="6">
        <v>44706.388877314814</v>
      </c>
      <c r="F2052">
        <v>553</v>
      </c>
      <c r="G2052" s="7">
        <v>0.74560000000000004</v>
      </c>
      <c r="H2052">
        <v>-257142.9</v>
      </c>
      <c r="I2052" s="7">
        <v>-0.77300000000000002</v>
      </c>
      <c r="J2052">
        <v>1050</v>
      </c>
      <c r="K2052">
        <v>332640</v>
      </c>
      <c r="L2052">
        <v>25152752.629999999</v>
      </c>
      <c r="M2052">
        <v>17</v>
      </c>
      <c r="N2052">
        <v>-15126.05</v>
      </c>
      <c r="O2052" s="7">
        <v>-0.74560000000000004</v>
      </c>
      <c r="P2052" s="7">
        <v>0.1162</v>
      </c>
      <c r="Q2052" t="s">
        <v>31</v>
      </c>
    </row>
    <row r="2053" spans="1:17">
      <c r="A2053" t="s">
        <v>434</v>
      </c>
      <c r="B2053" t="s">
        <v>30</v>
      </c>
      <c r="C2053" s="6">
        <v>44706.388877314814</v>
      </c>
      <c r="D2053">
        <v>265</v>
      </c>
      <c r="E2053" s="6">
        <v>44706.534710648149</v>
      </c>
      <c r="F2053">
        <v>330.05</v>
      </c>
      <c r="G2053" s="7">
        <v>0.2455</v>
      </c>
      <c r="H2053">
        <v>-71000.5</v>
      </c>
      <c r="I2053" s="7">
        <v>-0.26790000000000003</v>
      </c>
      <c r="J2053">
        <v>1000</v>
      </c>
      <c r="K2053">
        <v>265000</v>
      </c>
      <c r="L2053">
        <v>25081752.129999999</v>
      </c>
      <c r="M2053">
        <v>43</v>
      </c>
      <c r="N2053">
        <v>-1651.17</v>
      </c>
      <c r="O2053" s="7">
        <v>-0.70530000000000004</v>
      </c>
      <c r="P2053" s="7">
        <v>0.16470000000000001</v>
      </c>
      <c r="Q2053" t="s">
        <v>31</v>
      </c>
    </row>
    <row r="2054" spans="1:17">
      <c r="A2054" t="s">
        <v>441</v>
      </c>
      <c r="B2054" t="s">
        <v>30</v>
      </c>
      <c r="C2054" s="6">
        <v>44706.534710648149</v>
      </c>
      <c r="D2054">
        <v>214.45</v>
      </c>
      <c r="E2054" s="6">
        <v>44707.388877314814</v>
      </c>
      <c r="F2054">
        <v>235.8</v>
      </c>
      <c r="G2054" s="7">
        <v>9.9599999999999994E-2</v>
      </c>
      <c r="H2054">
        <v>-25852.5</v>
      </c>
      <c r="I2054" s="7">
        <v>-0.1206</v>
      </c>
      <c r="J2054">
        <v>1000</v>
      </c>
      <c r="K2054">
        <v>214450</v>
      </c>
      <c r="L2054">
        <v>25055899.629999999</v>
      </c>
      <c r="M2054">
        <v>36</v>
      </c>
      <c r="N2054">
        <v>-718.13</v>
      </c>
      <c r="O2054" s="7">
        <v>-9.9599999999999994E-2</v>
      </c>
      <c r="P2054" s="7">
        <v>0.33900000000000002</v>
      </c>
      <c r="Q2054" t="s">
        <v>31</v>
      </c>
    </row>
    <row r="2055" spans="1:17">
      <c r="A2055" t="s">
        <v>772</v>
      </c>
      <c r="B2055" t="s">
        <v>30</v>
      </c>
      <c r="C2055" s="6">
        <v>44707.388877314814</v>
      </c>
      <c r="D2055">
        <v>550</v>
      </c>
      <c r="E2055" s="6">
        <v>44707.520821759259</v>
      </c>
      <c r="F2055">
        <v>633.54999999999995</v>
      </c>
      <c r="G2055" s="7">
        <v>0.15190000000000001</v>
      </c>
      <c r="H2055">
        <v>-95385.5</v>
      </c>
      <c r="I2055" s="7">
        <v>-0.1734</v>
      </c>
      <c r="J2055">
        <v>1000</v>
      </c>
      <c r="K2055">
        <v>550000</v>
      </c>
      <c r="L2055">
        <v>24960514.129999999</v>
      </c>
      <c r="M2055">
        <v>39</v>
      </c>
      <c r="N2055">
        <v>-2445.7800000000002</v>
      </c>
      <c r="O2055" s="7">
        <v>-0.22</v>
      </c>
      <c r="P2055" s="7">
        <v>9.2399999999999996E-2</v>
      </c>
      <c r="Q2055" t="s">
        <v>31</v>
      </c>
    </row>
    <row r="2056" spans="1:17">
      <c r="A2056" t="s">
        <v>827</v>
      </c>
      <c r="B2056" t="s">
        <v>30</v>
      </c>
      <c r="C2056" s="6">
        <v>44707.520821759259</v>
      </c>
      <c r="D2056">
        <v>512.35</v>
      </c>
      <c r="E2056" s="6">
        <v>44707.545127314814</v>
      </c>
      <c r="F2056">
        <v>649.95000000000005</v>
      </c>
      <c r="G2056" s="7">
        <v>0.26860000000000001</v>
      </c>
      <c r="H2056">
        <v>-149223</v>
      </c>
      <c r="I2056" s="7">
        <v>-0.2913</v>
      </c>
      <c r="J2056">
        <v>1000</v>
      </c>
      <c r="K2056">
        <v>512349.97</v>
      </c>
      <c r="L2056">
        <v>24811291.129999999</v>
      </c>
      <c r="M2056">
        <v>8</v>
      </c>
      <c r="N2056">
        <v>-18652.87</v>
      </c>
      <c r="O2056" s="7">
        <v>-0.26860000000000001</v>
      </c>
      <c r="P2056" s="7">
        <v>2.3300000000000001E-2</v>
      </c>
      <c r="Q2056" t="s">
        <v>31</v>
      </c>
    </row>
    <row r="2057" spans="1:17">
      <c r="A2057" t="s">
        <v>767</v>
      </c>
      <c r="B2057" t="s">
        <v>30</v>
      </c>
      <c r="C2057" s="6">
        <v>44707.545127314814</v>
      </c>
      <c r="D2057">
        <v>542.15</v>
      </c>
      <c r="E2057" s="6">
        <v>44708.388877314814</v>
      </c>
      <c r="F2057">
        <v>256.7</v>
      </c>
      <c r="G2057" s="7">
        <v>-0.52649999999999997</v>
      </c>
      <c r="H2057">
        <v>277461.48</v>
      </c>
      <c r="I2057" s="7">
        <v>0.51180000000000003</v>
      </c>
      <c r="J2057">
        <v>999.99990000000003</v>
      </c>
      <c r="K2057">
        <v>542150</v>
      </c>
      <c r="L2057">
        <v>25088752.609999999</v>
      </c>
      <c r="M2057">
        <v>33</v>
      </c>
      <c r="N2057">
        <v>8407.92</v>
      </c>
      <c r="O2057" s="7">
        <v>-9.8199999999999996E-2</v>
      </c>
      <c r="P2057" s="7">
        <v>0.52649999999999997</v>
      </c>
      <c r="Q2057" t="s">
        <v>31</v>
      </c>
    </row>
    <row r="2058" spans="1:17">
      <c r="A2058" t="s">
        <v>401</v>
      </c>
      <c r="B2058" t="s">
        <v>30</v>
      </c>
      <c r="C2058" s="6">
        <v>44708.388877314814</v>
      </c>
      <c r="D2058">
        <v>491.1</v>
      </c>
      <c r="E2058" s="6">
        <v>44711.597210648149</v>
      </c>
      <c r="F2058">
        <v>203.7</v>
      </c>
      <c r="G2058" s="7">
        <v>-0.58520000000000005</v>
      </c>
      <c r="H2058">
        <v>280452</v>
      </c>
      <c r="I2058" s="7">
        <v>0.57110000000000005</v>
      </c>
      <c r="J2058">
        <v>1000</v>
      </c>
      <c r="K2058">
        <v>491100</v>
      </c>
      <c r="L2058">
        <v>25369204.609999999</v>
      </c>
      <c r="M2058">
        <v>138</v>
      </c>
      <c r="N2058">
        <v>2032.26</v>
      </c>
      <c r="O2058" s="7">
        <v>-7.5300000000000006E-2</v>
      </c>
      <c r="P2058" s="7">
        <v>0.71730000000000005</v>
      </c>
      <c r="Q2058" t="s">
        <v>31</v>
      </c>
    </row>
    <row r="2059" spans="1:17">
      <c r="A2059" t="s">
        <v>405</v>
      </c>
      <c r="B2059" t="s">
        <v>30</v>
      </c>
      <c r="C2059" s="6">
        <v>44711.597210648149</v>
      </c>
      <c r="D2059">
        <v>372.3</v>
      </c>
      <c r="E2059" s="6">
        <v>44712.503460648149</v>
      </c>
      <c r="F2059">
        <v>323.2</v>
      </c>
      <c r="G2059" s="7">
        <v>-0.13189999999999999</v>
      </c>
      <c r="H2059">
        <v>42145</v>
      </c>
      <c r="I2059" s="7">
        <v>0.1132</v>
      </c>
      <c r="J2059">
        <v>1000</v>
      </c>
      <c r="K2059">
        <v>372300</v>
      </c>
      <c r="L2059">
        <v>25411349.609999999</v>
      </c>
      <c r="M2059">
        <v>51</v>
      </c>
      <c r="N2059">
        <v>826.37</v>
      </c>
      <c r="O2059" s="7">
        <v>-7.5300000000000006E-2</v>
      </c>
      <c r="P2059" s="7">
        <v>0.40379999999999999</v>
      </c>
      <c r="Q2059" t="s">
        <v>31</v>
      </c>
    </row>
    <row r="2060" spans="1:17">
      <c r="A2060" t="s">
        <v>404</v>
      </c>
      <c r="B2060" t="s">
        <v>30</v>
      </c>
      <c r="C2060" s="6">
        <v>44712.503460648149</v>
      </c>
      <c r="D2060">
        <v>300</v>
      </c>
      <c r="E2060" s="6">
        <v>44712.628460648149</v>
      </c>
      <c r="F2060">
        <v>375.7</v>
      </c>
      <c r="G2060" s="7">
        <v>0.25230000000000002</v>
      </c>
      <c r="H2060">
        <v>-82457</v>
      </c>
      <c r="I2060" s="7">
        <v>-0.27489999999999998</v>
      </c>
      <c r="J2060">
        <v>1000</v>
      </c>
      <c r="K2060">
        <v>300000</v>
      </c>
      <c r="L2060">
        <v>25328892.609999999</v>
      </c>
      <c r="M2060">
        <v>37</v>
      </c>
      <c r="N2060">
        <v>-2228.5700000000002</v>
      </c>
      <c r="O2060" s="7">
        <v>-0.29649999999999999</v>
      </c>
      <c r="P2060" s="7">
        <v>6.6699999999999995E-2</v>
      </c>
      <c r="Q2060" t="s">
        <v>31</v>
      </c>
    </row>
    <row r="2061" spans="1:17">
      <c r="A2061" t="s">
        <v>390</v>
      </c>
      <c r="B2061" t="s">
        <v>30</v>
      </c>
      <c r="C2061" s="6">
        <v>44712.628460648149</v>
      </c>
      <c r="D2061">
        <v>285.39999999999998</v>
      </c>
      <c r="E2061" s="6">
        <v>44713.444432870368</v>
      </c>
      <c r="F2061">
        <v>250.3</v>
      </c>
      <c r="G2061" s="7">
        <v>-0.123</v>
      </c>
      <c r="H2061">
        <v>29743</v>
      </c>
      <c r="I2061" s="7">
        <v>0.1042</v>
      </c>
      <c r="J2061">
        <v>1000</v>
      </c>
      <c r="K2061">
        <v>285400</v>
      </c>
      <c r="L2061">
        <v>25358635.609999999</v>
      </c>
      <c r="M2061">
        <v>25</v>
      </c>
      <c r="N2061">
        <v>1189.72</v>
      </c>
      <c r="O2061" s="7">
        <v>-0.1512</v>
      </c>
      <c r="P2061" s="7">
        <v>0.53359999999999996</v>
      </c>
      <c r="Q2061" t="s">
        <v>31</v>
      </c>
    </row>
    <row r="2062" spans="1:17">
      <c r="A2062" t="s">
        <v>447</v>
      </c>
      <c r="B2062" t="s">
        <v>30</v>
      </c>
      <c r="C2062" s="6">
        <v>44713.444432870368</v>
      </c>
      <c r="D2062">
        <v>243.25</v>
      </c>
      <c r="E2062" s="6">
        <v>44713.562488425923</v>
      </c>
      <c r="F2062">
        <v>390.35</v>
      </c>
      <c r="G2062" s="7">
        <v>0.60470000000000002</v>
      </c>
      <c r="H2062">
        <v>-153436</v>
      </c>
      <c r="I2062" s="7">
        <v>-0.63080000000000003</v>
      </c>
      <c r="J2062">
        <v>1000</v>
      </c>
      <c r="K2062">
        <v>243250</v>
      </c>
      <c r="L2062">
        <v>25205199.609999999</v>
      </c>
      <c r="M2062">
        <v>35</v>
      </c>
      <c r="N2062">
        <v>-4383.8900000000003</v>
      </c>
      <c r="O2062" s="7">
        <v>-0.60470000000000002</v>
      </c>
      <c r="P2062" s="7">
        <v>0.10299999999999999</v>
      </c>
      <c r="Q2062" t="s">
        <v>31</v>
      </c>
    </row>
    <row r="2063" spans="1:17">
      <c r="A2063" t="s">
        <v>438</v>
      </c>
      <c r="B2063" t="s">
        <v>30</v>
      </c>
      <c r="C2063" s="6">
        <v>44713.562488425923</v>
      </c>
      <c r="D2063">
        <v>250.2</v>
      </c>
      <c r="E2063" s="6">
        <v>44713.638877314814</v>
      </c>
      <c r="F2063">
        <v>410</v>
      </c>
      <c r="G2063" s="7">
        <v>0.63870000000000005</v>
      </c>
      <c r="H2063">
        <v>-166402</v>
      </c>
      <c r="I2063" s="7">
        <v>-0.66510000000000002</v>
      </c>
      <c r="J2063">
        <v>1000</v>
      </c>
      <c r="K2063">
        <v>250200</v>
      </c>
      <c r="L2063">
        <v>25038797.609999999</v>
      </c>
      <c r="M2063">
        <v>23</v>
      </c>
      <c r="N2063">
        <v>-7234.87</v>
      </c>
      <c r="O2063" s="7">
        <v>-0.63870000000000005</v>
      </c>
      <c r="P2063" s="7">
        <v>0.3407</v>
      </c>
      <c r="Q2063" t="s">
        <v>31</v>
      </c>
    </row>
    <row r="2064" spans="1:17">
      <c r="A2064" t="s">
        <v>447</v>
      </c>
      <c r="B2064" t="s">
        <v>30</v>
      </c>
      <c r="C2064" s="6">
        <v>44713.638877314814</v>
      </c>
      <c r="D2064">
        <v>205.95</v>
      </c>
      <c r="E2064" s="6">
        <v>44714.503460648149</v>
      </c>
      <c r="F2064">
        <v>263.10000000000002</v>
      </c>
      <c r="G2064" s="7">
        <v>0.27750000000000002</v>
      </c>
      <c r="H2064">
        <v>-61840.5</v>
      </c>
      <c r="I2064" s="7">
        <v>-0.30030000000000001</v>
      </c>
      <c r="J2064">
        <v>1000</v>
      </c>
      <c r="K2064">
        <v>205950</v>
      </c>
      <c r="L2064">
        <v>24976957.109999999</v>
      </c>
      <c r="M2064">
        <v>39</v>
      </c>
      <c r="N2064">
        <v>-1585.65</v>
      </c>
      <c r="O2064" s="7">
        <v>-0.71399999999999997</v>
      </c>
      <c r="P2064" s="7">
        <v>0.109</v>
      </c>
      <c r="Q2064" t="s">
        <v>31</v>
      </c>
    </row>
    <row r="2065" spans="1:17">
      <c r="A2065" t="s">
        <v>825</v>
      </c>
      <c r="B2065" t="s">
        <v>30</v>
      </c>
      <c r="C2065" s="6">
        <v>44714.503460648149</v>
      </c>
      <c r="D2065">
        <v>505.1</v>
      </c>
      <c r="E2065" s="6">
        <v>44714.624988425923</v>
      </c>
      <c r="F2065">
        <v>563.1</v>
      </c>
      <c r="G2065" s="7">
        <v>0.1148</v>
      </c>
      <c r="H2065">
        <v>-68682</v>
      </c>
      <c r="I2065" s="7">
        <v>-0.13600000000000001</v>
      </c>
      <c r="J2065">
        <v>1000</v>
      </c>
      <c r="K2065">
        <v>505100</v>
      </c>
      <c r="L2065">
        <v>24908275.109999999</v>
      </c>
      <c r="M2065">
        <v>36</v>
      </c>
      <c r="N2065">
        <v>-1907.83</v>
      </c>
      <c r="O2065" s="7">
        <v>-0.15809999999999999</v>
      </c>
      <c r="P2065" s="7">
        <v>5.9499999999999997E-2</v>
      </c>
      <c r="Q2065" t="s">
        <v>31</v>
      </c>
    </row>
    <row r="2066" spans="1:17">
      <c r="A2066" t="s">
        <v>790</v>
      </c>
      <c r="B2066" t="s">
        <v>30</v>
      </c>
      <c r="C2066" s="6">
        <v>44714.624988425923</v>
      </c>
      <c r="D2066">
        <v>440.2</v>
      </c>
      <c r="E2066" s="6">
        <v>44715.388877314814</v>
      </c>
      <c r="F2066">
        <v>299.55</v>
      </c>
      <c r="G2066" s="7">
        <v>-0.31950000000000001</v>
      </c>
      <c r="H2066">
        <v>133252.5</v>
      </c>
      <c r="I2066" s="7">
        <v>0.30270000000000002</v>
      </c>
      <c r="J2066">
        <v>1000</v>
      </c>
      <c r="K2066">
        <v>440200</v>
      </c>
      <c r="L2066">
        <v>25041527.609999999</v>
      </c>
      <c r="M2066">
        <v>10</v>
      </c>
      <c r="N2066">
        <v>13325.25</v>
      </c>
      <c r="O2066" s="7">
        <v>-0.11310000000000001</v>
      </c>
      <c r="P2066" s="7">
        <v>0.31950000000000001</v>
      </c>
      <c r="Q2066" t="s">
        <v>31</v>
      </c>
    </row>
    <row r="2067" spans="1:17">
      <c r="A2067" t="s">
        <v>389</v>
      </c>
      <c r="B2067" t="s">
        <v>30</v>
      </c>
      <c r="C2067" s="6">
        <v>44715.388877314814</v>
      </c>
      <c r="D2067">
        <v>428.1</v>
      </c>
      <c r="E2067" s="6">
        <v>44715.51734953704</v>
      </c>
      <c r="F2067">
        <v>569.04999999999995</v>
      </c>
      <c r="G2067" s="7">
        <v>0.32919999999999999</v>
      </c>
      <c r="H2067">
        <v>-143375.42000000001</v>
      </c>
      <c r="I2067" s="7">
        <v>-0.35249999999999998</v>
      </c>
      <c r="J2067">
        <v>950</v>
      </c>
      <c r="K2067">
        <v>406695</v>
      </c>
      <c r="L2067">
        <v>24898152.190000001</v>
      </c>
      <c r="M2067">
        <v>38</v>
      </c>
      <c r="N2067">
        <v>-3773.04</v>
      </c>
      <c r="O2067" s="7">
        <v>-0.32919999999999999</v>
      </c>
      <c r="P2067" s="7">
        <v>0.1145</v>
      </c>
      <c r="Q2067" t="s">
        <v>31</v>
      </c>
    </row>
    <row r="2068" spans="1:17">
      <c r="A2068" t="s">
        <v>384</v>
      </c>
      <c r="B2068" t="s">
        <v>30</v>
      </c>
      <c r="C2068" s="6">
        <v>44715.51734953704</v>
      </c>
      <c r="D2068">
        <v>481.1</v>
      </c>
      <c r="E2068" s="6">
        <v>44718.538182870368</v>
      </c>
      <c r="F2068">
        <v>295.35000000000002</v>
      </c>
      <c r="G2068" s="7">
        <v>-0.3861</v>
      </c>
      <c r="H2068">
        <v>177985.5</v>
      </c>
      <c r="I2068" s="7">
        <v>0.37</v>
      </c>
      <c r="J2068">
        <v>1000</v>
      </c>
      <c r="K2068">
        <v>481100</v>
      </c>
      <c r="L2068">
        <v>25076137.690000001</v>
      </c>
      <c r="M2068">
        <v>84</v>
      </c>
      <c r="N2068">
        <v>2118.88</v>
      </c>
      <c r="O2068" s="7">
        <v>-9.3299999999999994E-2</v>
      </c>
      <c r="P2068" s="7">
        <v>0.59589999999999999</v>
      </c>
      <c r="Q2068" t="s">
        <v>31</v>
      </c>
    </row>
    <row r="2069" spans="1:17">
      <c r="A2069" t="s">
        <v>401</v>
      </c>
      <c r="B2069" t="s">
        <v>30</v>
      </c>
      <c r="C2069" s="6">
        <v>44718.538182870368</v>
      </c>
      <c r="D2069">
        <v>361</v>
      </c>
      <c r="E2069" s="6">
        <v>44719.388877314814</v>
      </c>
      <c r="F2069">
        <v>534.25</v>
      </c>
      <c r="G2069" s="7">
        <v>0.47989999999999999</v>
      </c>
      <c r="H2069">
        <v>-182202.5</v>
      </c>
      <c r="I2069" s="7">
        <v>-0.50470000000000004</v>
      </c>
      <c r="J2069">
        <v>1000</v>
      </c>
      <c r="K2069">
        <v>361000</v>
      </c>
      <c r="L2069">
        <v>24893935.190000001</v>
      </c>
      <c r="M2069">
        <v>35</v>
      </c>
      <c r="N2069">
        <v>-5205.79</v>
      </c>
      <c r="O2069" s="7">
        <v>-0.47989999999999999</v>
      </c>
      <c r="P2069" s="7">
        <v>0.124</v>
      </c>
      <c r="Q2069" t="s">
        <v>31</v>
      </c>
    </row>
    <row r="2070" spans="1:17">
      <c r="A2070" t="s">
        <v>440</v>
      </c>
      <c r="B2070" t="s">
        <v>30</v>
      </c>
      <c r="C2070" s="6">
        <v>44719.388877314814</v>
      </c>
      <c r="D2070">
        <v>353.9</v>
      </c>
      <c r="E2070" s="6">
        <v>44720.388877314814</v>
      </c>
      <c r="F2070">
        <v>352</v>
      </c>
      <c r="G2070" s="7">
        <v>-5.4000000000000003E-3</v>
      </c>
      <c r="H2070">
        <v>-5159</v>
      </c>
      <c r="I2070" s="7">
        <v>-1.46E-2</v>
      </c>
      <c r="J2070">
        <v>1000</v>
      </c>
      <c r="K2070">
        <v>353900</v>
      </c>
      <c r="L2070">
        <v>24888776.190000001</v>
      </c>
      <c r="M2070">
        <v>78</v>
      </c>
      <c r="N2070">
        <v>-66.14</v>
      </c>
      <c r="O2070" s="7">
        <v>-0.31319999999999998</v>
      </c>
      <c r="P2070" s="7">
        <v>0.28720000000000001</v>
      </c>
      <c r="Q2070" t="s">
        <v>31</v>
      </c>
    </row>
    <row r="2071" spans="1:17">
      <c r="A2071" t="s">
        <v>445</v>
      </c>
      <c r="B2071" t="s">
        <v>30</v>
      </c>
      <c r="C2071" s="6">
        <v>44720.388877314814</v>
      </c>
      <c r="D2071">
        <v>293.8</v>
      </c>
      <c r="E2071" s="6">
        <v>44720.42359953704</v>
      </c>
      <c r="F2071">
        <v>335.45</v>
      </c>
      <c r="G2071" s="7">
        <v>0.14180000000000001</v>
      </c>
      <c r="H2071">
        <v>-47942.5</v>
      </c>
      <c r="I2071" s="7">
        <v>-0.16320000000000001</v>
      </c>
      <c r="J2071">
        <v>1000</v>
      </c>
      <c r="K2071">
        <v>293800</v>
      </c>
      <c r="L2071">
        <v>24840833.68</v>
      </c>
      <c r="M2071">
        <v>11</v>
      </c>
      <c r="N2071">
        <v>-4358.41</v>
      </c>
      <c r="O2071" s="7">
        <v>-0.34449999999999997</v>
      </c>
      <c r="P2071" s="7">
        <v>0.15759999999999999</v>
      </c>
      <c r="Q2071" t="s">
        <v>31</v>
      </c>
    </row>
    <row r="2072" spans="1:17">
      <c r="A2072" t="s">
        <v>440</v>
      </c>
      <c r="B2072" t="s">
        <v>30</v>
      </c>
      <c r="C2072" s="6">
        <v>44720.42359953704</v>
      </c>
      <c r="D2072">
        <v>280</v>
      </c>
      <c r="E2072" s="6">
        <v>44720.444432870368</v>
      </c>
      <c r="F2072">
        <v>432.35</v>
      </c>
      <c r="G2072" s="7">
        <v>0.54410000000000003</v>
      </c>
      <c r="H2072">
        <v>-159473.5</v>
      </c>
      <c r="I2072" s="7">
        <v>-0.56950000000000001</v>
      </c>
      <c r="J2072">
        <v>1000</v>
      </c>
      <c r="K2072">
        <v>280000</v>
      </c>
      <c r="L2072">
        <v>24681360.18</v>
      </c>
      <c r="M2072">
        <v>7</v>
      </c>
      <c r="N2072">
        <v>-22781.93</v>
      </c>
      <c r="O2072" s="7">
        <v>-0.54410000000000003</v>
      </c>
      <c r="P2072" s="7">
        <v>0.2298</v>
      </c>
      <c r="Q2072" t="s">
        <v>31</v>
      </c>
    </row>
    <row r="2073" spans="1:17">
      <c r="A2073" t="s">
        <v>398</v>
      </c>
      <c r="B2073" t="s">
        <v>30</v>
      </c>
      <c r="C2073" s="6">
        <v>44720.444432870368</v>
      </c>
      <c r="D2073">
        <v>242.4</v>
      </c>
      <c r="E2073" s="6">
        <v>44720.555543981478</v>
      </c>
      <c r="F2073">
        <v>339.05</v>
      </c>
      <c r="G2073" s="7">
        <v>0.3987</v>
      </c>
      <c r="H2073">
        <v>-102464.5</v>
      </c>
      <c r="I2073" s="7">
        <v>-0.42270000000000002</v>
      </c>
      <c r="J2073">
        <v>1000</v>
      </c>
      <c r="K2073">
        <v>242400</v>
      </c>
      <c r="L2073">
        <v>24578895.68</v>
      </c>
      <c r="M2073">
        <v>33</v>
      </c>
      <c r="N2073">
        <v>-3104.98</v>
      </c>
      <c r="O2073" s="7">
        <v>-0.3987</v>
      </c>
      <c r="P2073" s="7">
        <v>0.2611</v>
      </c>
      <c r="Q2073" t="s">
        <v>31</v>
      </c>
    </row>
    <row r="2074" spans="1:17">
      <c r="A2074" t="s">
        <v>436</v>
      </c>
      <c r="B2074" t="s">
        <v>30</v>
      </c>
      <c r="C2074" s="6">
        <v>44720.555543981478</v>
      </c>
      <c r="D2074">
        <v>209.75</v>
      </c>
      <c r="E2074" s="6">
        <v>44721.597210648149</v>
      </c>
      <c r="F2074">
        <v>9.25</v>
      </c>
      <c r="G2074" s="7">
        <v>-0.95589999999999997</v>
      </c>
      <c r="H2074">
        <v>198310</v>
      </c>
      <c r="I2074" s="7">
        <v>0.94550000000000001</v>
      </c>
      <c r="J2074">
        <v>1000</v>
      </c>
      <c r="K2074">
        <v>209750</v>
      </c>
      <c r="L2074">
        <v>24777205.68</v>
      </c>
      <c r="M2074">
        <v>90</v>
      </c>
      <c r="N2074">
        <v>2203.44</v>
      </c>
      <c r="O2074" s="7">
        <v>-8.8200000000000001E-2</v>
      </c>
      <c r="P2074" s="7">
        <v>0.97209999999999996</v>
      </c>
      <c r="Q2074" t="s">
        <v>31</v>
      </c>
    </row>
    <row r="2075" spans="1:17">
      <c r="A2075" t="s">
        <v>784</v>
      </c>
      <c r="B2075" t="s">
        <v>30</v>
      </c>
      <c r="C2075" s="6">
        <v>44721.597210648149</v>
      </c>
      <c r="D2075">
        <v>399.3</v>
      </c>
      <c r="E2075" s="6">
        <v>44722.388877314814</v>
      </c>
      <c r="F2075">
        <v>495.1</v>
      </c>
      <c r="G2075" s="7">
        <v>0.2399</v>
      </c>
      <c r="H2075">
        <v>-104744.01</v>
      </c>
      <c r="I2075" s="7">
        <v>-0.26229999999999998</v>
      </c>
      <c r="J2075">
        <v>1000</v>
      </c>
      <c r="K2075">
        <v>399300</v>
      </c>
      <c r="L2075">
        <v>24672461.68</v>
      </c>
      <c r="M2075">
        <v>18</v>
      </c>
      <c r="N2075">
        <v>-5819.11</v>
      </c>
      <c r="O2075" s="7">
        <v>-0.2399</v>
      </c>
      <c r="P2075" s="7">
        <v>0.3105</v>
      </c>
      <c r="Q2075" t="s">
        <v>31</v>
      </c>
    </row>
    <row r="2076" spans="1:17">
      <c r="A2076" t="s">
        <v>409</v>
      </c>
      <c r="B2076" t="s">
        <v>30</v>
      </c>
      <c r="C2076" s="6">
        <v>44722.388877314814</v>
      </c>
      <c r="D2076">
        <v>401.2</v>
      </c>
      <c r="E2076" s="6">
        <v>44726.461793981478</v>
      </c>
      <c r="F2076">
        <v>37.700000000000003</v>
      </c>
      <c r="G2076" s="7">
        <v>-0.90600000000000003</v>
      </c>
      <c r="H2076">
        <v>359111</v>
      </c>
      <c r="I2076" s="7">
        <v>0.89510000000000001</v>
      </c>
      <c r="J2076">
        <v>1000</v>
      </c>
      <c r="K2076">
        <v>401200</v>
      </c>
      <c r="L2076">
        <v>25031572.68</v>
      </c>
      <c r="M2076">
        <v>176</v>
      </c>
      <c r="N2076">
        <v>2040.4</v>
      </c>
      <c r="O2076" s="7">
        <v>-9.1700000000000004E-2</v>
      </c>
      <c r="P2076" s="7">
        <v>0.95150000000000001</v>
      </c>
      <c r="Q2076" t="s">
        <v>31</v>
      </c>
    </row>
    <row r="2077" spans="1:17">
      <c r="A2077" t="s">
        <v>423</v>
      </c>
      <c r="B2077" t="s">
        <v>30</v>
      </c>
      <c r="C2077" s="6">
        <v>44726.461793981478</v>
      </c>
      <c r="D2077">
        <v>292.3</v>
      </c>
      <c r="E2077" s="6">
        <v>44726.586793981478</v>
      </c>
      <c r="F2077">
        <v>385.5</v>
      </c>
      <c r="G2077" s="7">
        <v>0.31890000000000002</v>
      </c>
      <c r="H2077">
        <v>-104976.9</v>
      </c>
      <c r="I2077" s="7">
        <v>-0.34200000000000003</v>
      </c>
      <c r="J2077">
        <v>1050</v>
      </c>
      <c r="K2077">
        <v>306915</v>
      </c>
      <c r="L2077">
        <v>24926595.780000001</v>
      </c>
      <c r="M2077">
        <v>37</v>
      </c>
      <c r="N2077">
        <v>-2837.21</v>
      </c>
      <c r="O2077" s="7">
        <v>-0.44059999999999999</v>
      </c>
      <c r="P2077" s="7">
        <v>0.1305</v>
      </c>
      <c r="Q2077" t="s">
        <v>31</v>
      </c>
    </row>
    <row r="2078" spans="1:17">
      <c r="A2078" t="s">
        <v>428</v>
      </c>
      <c r="B2078" t="s">
        <v>30</v>
      </c>
      <c r="C2078" s="6">
        <v>44726.638877314814</v>
      </c>
      <c r="D2078">
        <v>311.39999999999998</v>
      </c>
      <c r="E2078" s="6">
        <v>44727.479155092595</v>
      </c>
      <c r="F2078">
        <v>242.45</v>
      </c>
      <c r="G2078" s="7">
        <v>-0.22140000000000001</v>
      </c>
      <c r="H2078">
        <v>66582.070000000007</v>
      </c>
      <c r="I2078" s="7">
        <v>0.2036</v>
      </c>
      <c r="J2078">
        <v>1050</v>
      </c>
      <c r="K2078">
        <v>326970</v>
      </c>
      <c r="L2078">
        <v>24993177.850000001</v>
      </c>
      <c r="M2078">
        <v>32</v>
      </c>
      <c r="N2078">
        <v>2080.69</v>
      </c>
      <c r="O2078" s="7">
        <v>-8.5099999999999995E-2</v>
      </c>
      <c r="P2078" s="7">
        <v>0.33750000000000002</v>
      </c>
      <c r="Q2078" t="s">
        <v>31</v>
      </c>
    </row>
    <row r="2079" spans="1:17">
      <c r="A2079" t="s">
        <v>420</v>
      </c>
      <c r="B2079" t="s">
        <v>30</v>
      </c>
      <c r="C2079" s="6">
        <v>44727.479155092595</v>
      </c>
      <c r="D2079">
        <v>264.85000000000002</v>
      </c>
      <c r="E2079" s="6">
        <v>44727.618043981478</v>
      </c>
      <c r="F2079">
        <v>284.8</v>
      </c>
      <c r="G2079" s="7">
        <v>7.5300000000000006E-2</v>
      </c>
      <c r="H2079">
        <v>-26718.82</v>
      </c>
      <c r="I2079" s="7">
        <v>-9.6100000000000005E-2</v>
      </c>
      <c r="J2079">
        <v>1050</v>
      </c>
      <c r="K2079">
        <v>278092.5</v>
      </c>
      <c r="L2079">
        <v>24966459.030000001</v>
      </c>
      <c r="M2079">
        <v>41</v>
      </c>
      <c r="N2079">
        <v>-651.67999999999995</v>
      </c>
      <c r="O2079" s="7">
        <v>-7.5300000000000006E-2</v>
      </c>
      <c r="P2079" s="7">
        <v>0.29770000000000002</v>
      </c>
      <c r="Q2079" t="s">
        <v>31</v>
      </c>
    </row>
    <row r="2080" spans="1:17">
      <c r="A2080" t="s">
        <v>421</v>
      </c>
      <c r="B2080" t="s">
        <v>30</v>
      </c>
      <c r="C2080" s="6">
        <v>44727.618043981478</v>
      </c>
      <c r="D2080">
        <v>265.25</v>
      </c>
      <c r="E2080" s="6">
        <v>44728.388877314814</v>
      </c>
      <c r="F2080">
        <v>420.3</v>
      </c>
      <c r="G2080" s="7">
        <v>0.58450000000000002</v>
      </c>
      <c r="H2080">
        <v>-170000.77</v>
      </c>
      <c r="I2080" s="7">
        <v>-0.61040000000000005</v>
      </c>
      <c r="J2080">
        <v>1050</v>
      </c>
      <c r="K2080">
        <v>278512.5</v>
      </c>
      <c r="L2080">
        <v>24796458.25</v>
      </c>
      <c r="M2080">
        <v>12</v>
      </c>
      <c r="N2080">
        <v>-14166.73</v>
      </c>
      <c r="O2080" s="7">
        <v>-0.58450000000000002</v>
      </c>
      <c r="P2080" s="7">
        <v>2.58E-2</v>
      </c>
      <c r="Q2080" t="s">
        <v>31</v>
      </c>
    </row>
    <row r="2081" spans="1:17">
      <c r="A2081" t="s">
        <v>828</v>
      </c>
      <c r="B2081" t="s">
        <v>30</v>
      </c>
      <c r="C2081" s="6">
        <v>44728.388877314814</v>
      </c>
      <c r="D2081">
        <v>418.4</v>
      </c>
      <c r="E2081" s="6">
        <v>44728.465266203704</v>
      </c>
      <c r="F2081">
        <v>598.85</v>
      </c>
      <c r="G2081" s="7">
        <v>0.43130000000000002</v>
      </c>
      <c r="H2081">
        <v>-200153.63</v>
      </c>
      <c r="I2081" s="7">
        <v>-0.4556</v>
      </c>
      <c r="J2081">
        <v>1050</v>
      </c>
      <c r="K2081">
        <v>439320</v>
      </c>
      <c r="L2081">
        <v>24596304.629999999</v>
      </c>
      <c r="M2081">
        <v>23</v>
      </c>
      <c r="N2081">
        <v>-8702.33</v>
      </c>
      <c r="O2081" s="7">
        <v>-0.43130000000000002</v>
      </c>
      <c r="P2081" s="7">
        <v>4.9599999999999998E-2</v>
      </c>
      <c r="Q2081" t="s">
        <v>31</v>
      </c>
    </row>
    <row r="2082" spans="1:17">
      <c r="A2082" t="s">
        <v>780</v>
      </c>
      <c r="B2082" t="s">
        <v>30</v>
      </c>
      <c r="C2082" s="6">
        <v>44728.465266203704</v>
      </c>
      <c r="D2082">
        <v>482.05</v>
      </c>
      <c r="E2082" s="6">
        <v>44729.388877314814</v>
      </c>
      <c r="F2082">
        <v>132.44999999999999</v>
      </c>
      <c r="G2082" s="7">
        <v>-0.72519999999999996</v>
      </c>
      <c r="H2082">
        <v>360627.75</v>
      </c>
      <c r="I2082" s="7">
        <v>0.71250000000000002</v>
      </c>
      <c r="J2082">
        <v>1050</v>
      </c>
      <c r="K2082">
        <v>506152.5</v>
      </c>
      <c r="L2082">
        <v>24956932.379999999</v>
      </c>
      <c r="M2082">
        <v>56</v>
      </c>
      <c r="N2082">
        <v>6439.78</v>
      </c>
      <c r="O2082" s="7">
        <v>-4.9299999999999997E-2</v>
      </c>
      <c r="P2082" s="7">
        <v>0.72519999999999996</v>
      </c>
      <c r="Q2082" t="s">
        <v>31</v>
      </c>
    </row>
    <row r="2083" spans="1:17">
      <c r="A2083" t="s">
        <v>298</v>
      </c>
      <c r="B2083" t="s">
        <v>30</v>
      </c>
      <c r="C2083" s="6">
        <v>44729.388877314814</v>
      </c>
      <c r="D2083">
        <v>523.5</v>
      </c>
      <c r="E2083" s="6">
        <v>44729.524293981478</v>
      </c>
      <c r="F2083">
        <v>662.4</v>
      </c>
      <c r="G2083" s="7">
        <v>0.26529999999999998</v>
      </c>
      <c r="H2083">
        <v>-165834.9</v>
      </c>
      <c r="I2083" s="7">
        <v>-0.28799999999999998</v>
      </c>
      <c r="J2083">
        <v>1100</v>
      </c>
      <c r="K2083">
        <v>575850</v>
      </c>
      <c r="L2083">
        <v>24791097.48</v>
      </c>
      <c r="M2083">
        <v>40</v>
      </c>
      <c r="N2083">
        <v>-4145.87</v>
      </c>
      <c r="O2083" s="7">
        <v>-0.44590000000000002</v>
      </c>
      <c r="P2083" s="7">
        <v>0.13500000000000001</v>
      </c>
      <c r="Q2083" t="s">
        <v>31</v>
      </c>
    </row>
    <row r="2084" spans="1:17">
      <c r="A2084" t="s">
        <v>425</v>
      </c>
      <c r="B2084" t="s">
        <v>30</v>
      </c>
      <c r="C2084" s="6">
        <v>44729.524293981478</v>
      </c>
      <c r="D2084">
        <v>468.3</v>
      </c>
      <c r="E2084" s="6">
        <v>44732.406238425923</v>
      </c>
      <c r="F2084">
        <v>505.8</v>
      </c>
      <c r="G2084" s="7">
        <v>8.0100000000000005E-2</v>
      </c>
      <c r="H2084">
        <v>-49603.05</v>
      </c>
      <c r="I2084" s="7">
        <v>-0.1009</v>
      </c>
      <c r="J2084">
        <v>1050</v>
      </c>
      <c r="K2084">
        <v>491715</v>
      </c>
      <c r="L2084">
        <v>24741494.43</v>
      </c>
      <c r="M2084">
        <v>44</v>
      </c>
      <c r="N2084">
        <v>-1127.3399999999999</v>
      </c>
      <c r="O2084" s="7">
        <v>-0.14510000000000001</v>
      </c>
      <c r="P2084" s="7">
        <v>0.371</v>
      </c>
      <c r="Q2084" t="s">
        <v>31</v>
      </c>
    </row>
    <row r="2085" spans="1:17">
      <c r="A2085" t="s">
        <v>379</v>
      </c>
      <c r="B2085" t="s">
        <v>30</v>
      </c>
      <c r="C2085" s="6">
        <v>44732.406238425923</v>
      </c>
      <c r="D2085">
        <v>391.45</v>
      </c>
      <c r="E2085" s="6">
        <v>44732.496516203704</v>
      </c>
      <c r="F2085">
        <v>517.79999999999995</v>
      </c>
      <c r="G2085" s="7">
        <v>0.32279999999999998</v>
      </c>
      <c r="H2085">
        <v>-142214.62</v>
      </c>
      <c r="I2085" s="7">
        <v>-0.34599999999999997</v>
      </c>
      <c r="J2085">
        <v>1050</v>
      </c>
      <c r="K2085">
        <v>411022.5</v>
      </c>
      <c r="L2085">
        <v>24599279.800000001</v>
      </c>
      <c r="M2085">
        <v>27</v>
      </c>
      <c r="N2085">
        <v>-5267.21</v>
      </c>
      <c r="O2085" s="7">
        <v>-0.4612</v>
      </c>
      <c r="P2085" s="7">
        <v>2.41E-2</v>
      </c>
      <c r="Q2085" t="s">
        <v>31</v>
      </c>
    </row>
    <row r="2086" spans="1:17">
      <c r="A2086" t="s">
        <v>427</v>
      </c>
      <c r="B2086" t="s">
        <v>30</v>
      </c>
      <c r="C2086" s="6">
        <v>44732.496516203704</v>
      </c>
      <c r="D2086">
        <v>398.75</v>
      </c>
      <c r="E2086" s="6">
        <v>44732.590266203704</v>
      </c>
      <c r="F2086">
        <v>435</v>
      </c>
      <c r="G2086" s="7">
        <v>9.0899999999999995E-2</v>
      </c>
      <c r="H2086">
        <v>-46816.88</v>
      </c>
      <c r="I2086" s="7">
        <v>-0.1118</v>
      </c>
      <c r="J2086">
        <v>1050</v>
      </c>
      <c r="K2086">
        <v>418687.5</v>
      </c>
      <c r="L2086">
        <v>24552462.93</v>
      </c>
      <c r="M2086">
        <v>28</v>
      </c>
      <c r="N2086">
        <v>-1672.03</v>
      </c>
      <c r="O2086" s="7">
        <v>-0.21590000000000001</v>
      </c>
      <c r="P2086" s="7">
        <v>0.14460000000000001</v>
      </c>
      <c r="Q2086" t="s">
        <v>31</v>
      </c>
    </row>
    <row r="2087" spans="1:17">
      <c r="A2087" t="s">
        <v>380</v>
      </c>
      <c r="B2087" t="s">
        <v>30</v>
      </c>
      <c r="C2087" s="6">
        <v>44732.590266203704</v>
      </c>
      <c r="D2087">
        <v>392.1</v>
      </c>
      <c r="E2087" s="6">
        <v>44733.388877314814</v>
      </c>
      <c r="F2087">
        <v>498.15</v>
      </c>
      <c r="G2087" s="7">
        <v>0.27050000000000002</v>
      </c>
      <c r="H2087">
        <v>-120700.12</v>
      </c>
      <c r="I2087" s="7">
        <v>-0.29320000000000002</v>
      </c>
      <c r="J2087">
        <v>1050</v>
      </c>
      <c r="K2087">
        <v>411705</v>
      </c>
      <c r="L2087">
        <v>24431762.800000001</v>
      </c>
      <c r="M2087">
        <v>20</v>
      </c>
      <c r="N2087">
        <v>-6035.01</v>
      </c>
      <c r="O2087" s="7">
        <v>-0.27050000000000002</v>
      </c>
      <c r="P2087" s="7">
        <v>0.2888</v>
      </c>
      <c r="Q2087" t="s">
        <v>31</v>
      </c>
    </row>
    <row r="2088" spans="1:17">
      <c r="A2088" t="s">
        <v>424</v>
      </c>
      <c r="B2088" t="s">
        <v>30</v>
      </c>
      <c r="C2088" s="6">
        <v>44733.388877314814</v>
      </c>
      <c r="D2088">
        <v>289</v>
      </c>
      <c r="E2088" s="6">
        <v>44734.388877314814</v>
      </c>
      <c r="F2088">
        <v>197.2</v>
      </c>
      <c r="G2088" s="7">
        <v>-0.31759999999999999</v>
      </c>
      <c r="H2088">
        <v>91284.9</v>
      </c>
      <c r="I2088" s="7">
        <v>0.30080000000000001</v>
      </c>
      <c r="J2088">
        <v>1050</v>
      </c>
      <c r="K2088">
        <v>303450</v>
      </c>
      <c r="L2088">
        <v>24523047.699999999</v>
      </c>
      <c r="M2088">
        <v>78</v>
      </c>
      <c r="N2088">
        <v>1170.32</v>
      </c>
      <c r="O2088" s="7">
        <v>-0.21110000000000001</v>
      </c>
      <c r="P2088" s="7">
        <v>0.69499999999999995</v>
      </c>
      <c r="Q2088" t="s">
        <v>31</v>
      </c>
    </row>
    <row r="2089" spans="1:17">
      <c r="A2089" t="s">
        <v>512</v>
      </c>
      <c r="B2089" t="s">
        <v>30</v>
      </c>
      <c r="C2089" s="6">
        <v>44734.388877314814</v>
      </c>
      <c r="D2089">
        <v>206.25</v>
      </c>
      <c r="E2089" s="6">
        <v>44735.39234953704</v>
      </c>
      <c r="F2089">
        <v>166.8</v>
      </c>
      <c r="G2089" s="7">
        <v>-0.1913</v>
      </c>
      <c r="H2089">
        <v>37505.47</v>
      </c>
      <c r="I2089" s="7">
        <v>0.17319999999999999</v>
      </c>
      <c r="J2089">
        <v>1050</v>
      </c>
      <c r="K2089">
        <v>216562.5</v>
      </c>
      <c r="L2089">
        <v>24560553.18</v>
      </c>
      <c r="M2089">
        <v>79</v>
      </c>
      <c r="N2089">
        <v>474.75</v>
      </c>
      <c r="O2089" s="7">
        <v>-0.33210000000000001</v>
      </c>
      <c r="P2089" s="7">
        <v>0.68679999999999997</v>
      </c>
      <c r="Q2089" t="s">
        <v>31</v>
      </c>
    </row>
    <row r="2090" spans="1:17">
      <c r="A2090" t="s">
        <v>829</v>
      </c>
      <c r="B2090" t="s">
        <v>30</v>
      </c>
      <c r="C2090" s="6">
        <v>44735.39234953704</v>
      </c>
      <c r="D2090">
        <v>450</v>
      </c>
      <c r="E2090" s="6">
        <v>44735.520821759259</v>
      </c>
      <c r="F2090">
        <v>505.55</v>
      </c>
      <c r="G2090" s="7">
        <v>0.1234</v>
      </c>
      <c r="H2090">
        <v>-68360.78</v>
      </c>
      <c r="I2090" s="7">
        <v>-0.1447</v>
      </c>
      <c r="J2090">
        <v>1050</v>
      </c>
      <c r="K2090">
        <v>472500</v>
      </c>
      <c r="L2090">
        <v>24492192.399999999</v>
      </c>
      <c r="M2090">
        <v>38</v>
      </c>
      <c r="N2090">
        <v>-1798.97</v>
      </c>
      <c r="O2090" s="7">
        <v>-0.16370000000000001</v>
      </c>
      <c r="P2090" s="7">
        <v>0.32940000000000003</v>
      </c>
      <c r="Q2090" t="s">
        <v>31</v>
      </c>
    </row>
    <row r="2091" spans="1:17">
      <c r="A2091" t="s">
        <v>830</v>
      </c>
      <c r="B2091" t="s">
        <v>30</v>
      </c>
      <c r="C2091" s="6">
        <v>44735.520821759259</v>
      </c>
      <c r="D2091">
        <v>422.4</v>
      </c>
      <c r="E2091" s="6">
        <v>44735.583321759259</v>
      </c>
      <c r="F2091">
        <v>561.1</v>
      </c>
      <c r="G2091" s="7">
        <v>0.32840000000000003</v>
      </c>
      <c r="H2091">
        <v>-155961.75</v>
      </c>
      <c r="I2091" s="7">
        <v>-0.35160000000000002</v>
      </c>
      <c r="J2091">
        <v>1050</v>
      </c>
      <c r="K2091">
        <v>443520</v>
      </c>
      <c r="L2091">
        <v>24336230.649999999</v>
      </c>
      <c r="M2091">
        <v>19</v>
      </c>
      <c r="N2091">
        <v>-8208.51</v>
      </c>
      <c r="O2091" s="7">
        <v>-0.32840000000000003</v>
      </c>
      <c r="P2091" s="7">
        <v>0.28689999999999999</v>
      </c>
      <c r="Q2091" t="s">
        <v>31</v>
      </c>
    </row>
    <row r="2092" spans="1:17">
      <c r="A2092" t="s">
        <v>831</v>
      </c>
      <c r="B2092" t="s">
        <v>30</v>
      </c>
      <c r="C2092" s="6">
        <v>44735.583321759259</v>
      </c>
      <c r="D2092">
        <v>463.4</v>
      </c>
      <c r="E2092" s="6">
        <v>44736.388877314814</v>
      </c>
      <c r="F2092">
        <v>297.85000000000002</v>
      </c>
      <c r="G2092" s="7">
        <v>-0.35730000000000001</v>
      </c>
      <c r="H2092">
        <v>165834.37</v>
      </c>
      <c r="I2092" s="7">
        <v>0.34079999999999999</v>
      </c>
      <c r="J2092">
        <v>1050</v>
      </c>
      <c r="K2092">
        <v>486570</v>
      </c>
      <c r="L2092">
        <v>24502065.030000001</v>
      </c>
      <c r="M2092">
        <v>22</v>
      </c>
      <c r="N2092">
        <v>7537.93</v>
      </c>
      <c r="O2092" s="7">
        <v>-0.32240000000000002</v>
      </c>
      <c r="P2092" s="7">
        <v>0.39579999999999999</v>
      </c>
      <c r="Q2092" t="s">
        <v>31</v>
      </c>
    </row>
    <row r="2093" spans="1:17">
      <c r="A2093" t="s">
        <v>422</v>
      </c>
      <c r="B2093" t="s">
        <v>30</v>
      </c>
      <c r="C2093" s="6">
        <v>44736.388877314814</v>
      </c>
      <c r="D2093">
        <v>422.95</v>
      </c>
      <c r="E2093" s="6">
        <v>44739.590266203704</v>
      </c>
      <c r="F2093">
        <v>244</v>
      </c>
      <c r="G2093" s="7">
        <v>-0.42309999999999998</v>
      </c>
      <c r="H2093">
        <v>172280.5</v>
      </c>
      <c r="I2093" s="7">
        <v>0.4073</v>
      </c>
      <c r="J2093">
        <v>1000</v>
      </c>
      <c r="K2093">
        <v>422950</v>
      </c>
      <c r="L2093">
        <v>24674345.530000001</v>
      </c>
      <c r="M2093">
        <v>136</v>
      </c>
      <c r="N2093">
        <v>1266.77</v>
      </c>
      <c r="O2093" s="7">
        <v>-0.5212</v>
      </c>
      <c r="P2093" s="7">
        <v>0.70220000000000005</v>
      </c>
      <c r="Q2093" t="s">
        <v>31</v>
      </c>
    </row>
    <row r="2094" spans="1:17">
      <c r="A2094" t="s">
        <v>415</v>
      </c>
      <c r="B2094" t="s">
        <v>30</v>
      </c>
      <c r="C2094" s="6">
        <v>44739.590266203704</v>
      </c>
      <c r="D2094">
        <v>362.35</v>
      </c>
      <c r="E2094" s="6">
        <v>44740.645821759259</v>
      </c>
      <c r="F2094">
        <v>210</v>
      </c>
      <c r="G2094" s="7">
        <v>-0.4204</v>
      </c>
      <c r="H2094">
        <v>153957.82999999999</v>
      </c>
      <c r="I2094" s="7">
        <v>0.4047</v>
      </c>
      <c r="J2094">
        <v>1050</v>
      </c>
      <c r="K2094">
        <v>380467.5</v>
      </c>
      <c r="L2094">
        <v>24828303.350000001</v>
      </c>
      <c r="M2094">
        <v>94</v>
      </c>
      <c r="N2094">
        <v>1637.85</v>
      </c>
      <c r="O2094" s="7">
        <v>-0.11700000000000001</v>
      </c>
      <c r="P2094" s="7">
        <v>0.54190000000000005</v>
      </c>
      <c r="Q2094" t="s">
        <v>31</v>
      </c>
    </row>
    <row r="2095" spans="1:17">
      <c r="A2095" t="s">
        <v>514</v>
      </c>
      <c r="B2095" t="s">
        <v>30</v>
      </c>
      <c r="C2095" s="6">
        <v>44741.388877314814</v>
      </c>
      <c r="D2095">
        <v>249.6</v>
      </c>
      <c r="E2095" s="6">
        <v>44742.388877314814</v>
      </c>
      <c r="F2095">
        <v>280.14999999999998</v>
      </c>
      <c r="G2095" s="7">
        <v>0.12239999999999999</v>
      </c>
      <c r="H2095">
        <v>-37639.870000000003</v>
      </c>
      <c r="I2095" s="7">
        <v>-0.14360000000000001</v>
      </c>
      <c r="J2095">
        <v>1050</v>
      </c>
      <c r="K2095">
        <v>262080</v>
      </c>
      <c r="L2095">
        <v>24790663.48</v>
      </c>
      <c r="M2095">
        <v>78</v>
      </c>
      <c r="N2095">
        <v>-482.56</v>
      </c>
      <c r="O2095" s="7">
        <v>-0.50239999999999996</v>
      </c>
      <c r="P2095" s="7">
        <v>0.49919999999999998</v>
      </c>
      <c r="Q2095" t="s">
        <v>31</v>
      </c>
    </row>
    <row r="2096" spans="1:17">
      <c r="A2096" t="s">
        <v>832</v>
      </c>
      <c r="B2096" t="s">
        <v>30</v>
      </c>
      <c r="C2096" s="6">
        <v>44742.388877314814</v>
      </c>
      <c r="D2096">
        <v>448.95</v>
      </c>
      <c r="E2096" s="6">
        <v>44742.510405092595</v>
      </c>
      <c r="F2096">
        <v>458.35</v>
      </c>
      <c r="G2096" s="7">
        <v>2.0899999999999998E-2</v>
      </c>
      <c r="H2096">
        <v>-19396.650000000001</v>
      </c>
      <c r="I2096" s="7">
        <v>-4.1099999999999998E-2</v>
      </c>
      <c r="J2096">
        <v>1050</v>
      </c>
      <c r="K2096">
        <v>471397.5</v>
      </c>
      <c r="L2096">
        <v>24771266.829999998</v>
      </c>
      <c r="M2096">
        <v>36</v>
      </c>
      <c r="N2096">
        <v>-538.79999999999995</v>
      </c>
      <c r="O2096" s="7">
        <v>-0.26729999999999998</v>
      </c>
      <c r="P2096" s="7">
        <v>0.2278</v>
      </c>
      <c r="Q2096" t="s">
        <v>31</v>
      </c>
    </row>
    <row r="2097" spans="1:17">
      <c r="A2097" t="s">
        <v>780</v>
      </c>
      <c r="B2097" t="s">
        <v>30</v>
      </c>
      <c r="C2097" s="6">
        <v>44742.510405092595</v>
      </c>
      <c r="D2097">
        <v>447.05</v>
      </c>
      <c r="E2097" s="6">
        <v>44742.600682870368</v>
      </c>
      <c r="F2097">
        <v>479.55</v>
      </c>
      <c r="G2097" s="7">
        <v>7.2700000000000001E-2</v>
      </c>
      <c r="H2097">
        <v>-43854.3</v>
      </c>
      <c r="I2097" s="7">
        <v>-9.3399999999999997E-2</v>
      </c>
      <c r="J2097">
        <v>1050</v>
      </c>
      <c r="K2097">
        <v>469402.5</v>
      </c>
      <c r="L2097">
        <v>24727412.530000001</v>
      </c>
      <c r="M2097">
        <v>27</v>
      </c>
      <c r="N2097">
        <v>-1624.23</v>
      </c>
      <c r="O2097" s="7">
        <v>-0.1658</v>
      </c>
      <c r="P2097" s="7">
        <v>7.2800000000000004E-2</v>
      </c>
      <c r="Q2097" t="s">
        <v>31</v>
      </c>
    </row>
    <row r="2098" spans="1:17">
      <c r="A2098" t="s">
        <v>775</v>
      </c>
      <c r="B2098" t="s">
        <v>30</v>
      </c>
      <c r="C2098" s="6">
        <v>44742.600682870368</v>
      </c>
      <c r="D2098">
        <v>450.45</v>
      </c>
      <c r="E2098" s="6">
        <v>44742.645821759259</v>
      </c>
      <c r="F2098">
        <v>550</v>
      </c>
      <c r="G2098" s="7">
        <v>0.221</v>
      </c>
      <c r="H2098">
        <v>-115032.23</v>
      </c>
      <c r="I2098" s="7">
        <v>-0.2432</v>
      </c>
      <c r="J2098">
        <v>1050</v>
      </c>
      <c r="K2098">
        <v>472972.5</v>
      </c>
      <c r="L2098">
        <v>24612380.300000001</v>
      </c>
      <c r="M2098">
        <v>14</v>
      </c>
      <c r="N2098">
        <v>-8216.59</v>
      </c>
      <c r="O2098" s="7">
        <v>-0.221</v>
      </c>
      <c r="P2098" s="7">
        <v>5.8700000000000002E-2</v>
      </c>
      <c r="Q2098" t="s">
        <v>31</v>
      </c>
    </row>
    <row r="2099" spans="1:17">
      <c r="A2099" t="s">
        <v>780</v>
      </c>
      <c r="B2099" t="s">
        <v>30</v>
      </c>
      <c r="C2099" s="6">
        <v>44742.645821759259</v>
      </c>
      <c r="D2099">
        <v>407</v>
      </c>
      <c r="E2099" s="6">
        <v>44743.388877314814</v>
      </c>
      <c r="F2099">
        <v>303.60000000000002</v>
      </c>
      <c r="G2099" s="7">
        <v>-0.25409999999999999</v>
      </c>
      <c r="H2099">
        <v>101108.7</v>
      </c>
      <c r="I2099" s="7">
        <v>0.2366</v>
      </c>
      <c r="J2099">
        <v>1050</v>
      </c>
      <c r="K2099">
        <v>427350</v>
      </c>
      <c r="L2099">
        <v>24713489</v>
      </c>
      <c r="M2099">
        <v>4</v>
      </c>
      <c r="N2099">
        <v>25277.17</v>
      </c>
      <c r="O2099" s="7">
        <v>-1.89E-2</v>
      </c>
      <c r="P2099" s="7">
        <v>0.25409999999999999</v>
      </c>
      <c r="Q2099" t="s">
        <v>31</v>
      </c>
    </row>
    <row r="2100" spans="1:17">
      <c r="A2100" t="s">
        <v>429</v>
      </c>
      <c r="B2100" t="s">
        <v>30</v>
      </c>
      <c r="C2100" s="6">
        <v>44743.388877314814</v>
      </c>
      <c r="D2100">
        <v>447.35</v>
      </c>
      <c r="E2100" s="6">
        <v>44743.527766203704</v>
      </c>
      <c r="F2100">
        <v>530</v>
      </c>
      <c r="G2100" s="7">
        <v>0.18479999999999999</v>
      </c>
      <c r="H2100">
        <v>-97044.67</v>
      </c>
      <c r="I2100" s="7">
        <v>-0.20660000000000001</v>
      </c>
      <c r="J2100">
        <v>1050</v>
      </c>
      <c r="K2100">
        <v>469717.5</v>
      </c>
      <c r="L2100">
        <v>24616444.329999998</v>
      </c>
      <c r="M2100">
        <v>41</v>
      </c>
      <c r="N2100">
        <v>-2366.94</v>
      </c>
      <c r="O2100" s="7">
        <v>-0.31809999999999999</v>
      </c>
      <c r="P2100" s="7">
        <v>5.33E-2</v>
      </c>
      <c r="Q2100" t="s">
        <v>31</v>
      </c>
    </row>
    <row r="2101" spans="1:17">
      <c r="A2101" t="s">
        <v>513</v>
      </c>
      <c r="B2101" t="s">
        <v>30</v>
      </c>
      <c r="C2101" s="6">
        <v>44743.527766203704</v>
      </c>
      <c r="D2101">
        <v>404.95</v>
      </c>
      <c r="E2101" s="6">
        <v>44747.597210648149</v>
      </c>
      <c r="F2101">
        <v>60.15</v>
      </c>
      <c r="G2101" s="7">
        <v>-0.85150000000000003</v>
      </c>
      <c r="H2101">
        <v>357156.45</v>
      </c>
      <c r="I2101" s="7">
        <v>0.84</v>
      </c>
      <c r="J2101">
        <v>1050</v>
      </c>
      <c r="K2101">
        <v>425197.5</v>
      </c>
      <c r="L2101">
        <v>24973600.780000001</v>
      </c>
      <c r="M2101">
        <v>175</v>
      </c>
      <c r="N2101">
        <v>2040.89</v>
      </c>
      <c r="O2101" s="7">
        <v>-2.9899999999999999E-2</v>
      </c>
      <c r="P2101" s="7">
        <v>0.91590000000000005</v>
      </c>
      <c r="Q2101" t="s">
        <v>31</v>
      </c>
    </row>
    <row r="2102" spans="1:17">
      <c r="A2102" t="s">
        <v>515</v>
      </c>
      <c r="B2102" t="s">
        <v>30</v>
      </c>
      <c r="C2102" s="6">
        <v>44747.597210648149</v>
      </c>
      <c r="D2102">
        <v>250.25</v>
      </c>
      <c r="E2102" s="6">
        <v>44748.447905092595</v>
      </c>
      <c r="F2102">
        <v>274.64999999999998</v>
      </c>
      <c r="G2102" s="7">
        <v>9.7500000000000003E-2</v>
      </c>
      <c r="H2102">
        <v>-31131.45</v>
      </c>
      <c r="I2102" s="7">
        <v>-0.11849999999999999</v>
      </c>
      <c r="J2102">
        <v>1050</v>
      </c>
      <c r="K2102">
        <v>262762.5</v>
      </c>
      <c r="L2102">
        <v>24942469.329999998</v>
      </c>
      <c r="M2102">
        <v>35</v>
      </c>
      <c r="N2102">
        <v>-889.47</v>
      </c>
      <c r="O2102" s="7">
        <v>-0.1477</v>
      </c>
      <c r="P2102" s="7">
        <v>0.5524</v>
      </c>
      <c r="Q2102" t="s">
        <v>31</v>
      </c>
    </row>
    <row r="2103" spans="1:17">
      <c r="A2103" t="s">
        <v>418</v>
      </c>
      <c r="B2103" t="s">
        <v>30</v>
      </c>
      <c r="C2103" s="6">
        <v>44748.447905092595</v>
      </c>
      <c r="D2103">
        <v>254.8</v>
      </c>
      <c r="E2103" s="6">
        <v>44749.645821759259</v>
      </c>
      <c r="F2103">
        <v>0.05</v>
      </c>
      <c r="G2103" s="7">
        <v>-0.99980000000000002</v>
      </c>
      <c r="H2103">
        <v>252201.5</v>
      </c>
      <c r="I2103" s="7">
        <v>0.98980000000000001</v>
      </c>
      <c r="J2103">
        <v>1000</v>
      </c>
      <c r="K2103">
        <v>254800</v>
      </c>
      <c r="L2103">
        <v>25194670.829999998</v>
      </c>
      <c r="M2103">
        <v>135</v>
      </c>
      <c r="N2103">
        <v>1868.16</v>
      </c>
      <c r="O2103" s="7">
        <v>-0.17560000000000001</v>
      </c>
      <c r="P2103" s="7">
        <v>0.99980000000000002</v>
      </c>
      <c r="Q2103" t="s">
        <v>31</v>
      </c>
    </row>
    <row r="2104" spans="1:17">
      <c r="A2104" t="s">
        <v>445</v>
      </c>
      <c r="B2104" t="s">
        <v>30</v>
      </c>
      <c r="C2104" s="6">
        <v>44750.388877314814</v>
      </c>
      <c r="D2104">
        <v>385</v>
      </c>
      <c r="E2104" s="6">
        <v>44750.604155092595</v>
      </c>
      <c r="F2104">
        <v>414.4</v>
      </c>
      <c r="G2104" s="7">
        <v>7.6399999999999996E-2</v>
      </c>
      <c r="H2104">
        <v>-37394</v>
      </c>
      <c r="I2104" s="7">
        <v>-9.7100000000000006E-2</v>
      </c>
      <c r="J2104">
        <v>1000</v>
      </c>
      <c r="K2104">
        <v>385000</v>
      </c>
      <c r="L2104">
        <v>25157276.829999998</v>
      </c>
      <c r="M2104">
        <v>63</v>
      </c>
      <c r="N2104">
        <v>-593.55999999999995</v>
      </c>
      <c r="O2104" s="7">
        <v>-8.5599999999999996E-2</v>
      </c>
      <c r="P2104" s="7">
        <v>0.2064</v>
      </c>
      <c r="Q2104" t="s">
        <v>31</v>
      </c>
    </row>
    <row r="2105" spans="1:17">
      <c r="A2105" t="s">
        <v>440</v>
      </c>
      <c r="B2105" t="s">
        <v>30</v>
      </c>
      <c r="C2105" s="6">
        <v>44750.604155092595</v>
      </c>
      <c r="D2105">
        <v>350.3</v>
      </c>
      <c r="E2105" s="6">
        <v>44753.388877314814</v>
      </c>
      <c r="F2105">
        <v>452.45</v>
      </c>
      <c r="G2105" s="7">
        <v>0.29160000000000003</v>
      </c>
      <c r="H2105">
        <v>-110177.51</v>
      </c>
      <c r="I2105" s="7">
        <v>-0.3145</v>
      </c>
      <c r="J2105">
        <v>1000</v>
      </c>
      <c r="K2105">
        <v>350300</v>
      </c>
      <c r="L2105">
        <v>25047099.32</v>
      </c>
      <c r="M2105">
        <v>16</v>
      </c>
      <c r="N2105">
        <v>-6886.09</v>
      </c>
      <c r="O2105" s="7">
        <v>-0.29160000000000003</v>
      </c>
      <c r="P2105" s="7">
        <v>4.0800000000000003E-2</v>
      </c>
      <c r="Q2105" t="s">
        <v>31</v>
      </c>
    </row>
    <row r="2106" spans="1:17">
      <c r="A2106" t="s">
        <v>437</v>
      </c>
      <c r="B2106" t="s">
        <v>30</v>
      </c>
      <c r="C2106" s="6">
        <v>44753.388877314814</v>
      </c>
      <c r="D2106">
        <v>328.2</v>
      </c>
      <c r="E2106" s="6">
        <v>44754.388877314814</v>
      </c>
      <c r="F2106">
        <v>232</v>
      </c>
      <c r="G2106" s="7">
        <v>-0.29310000000000003</v>
      </c>
      <c r="H2106">
        <v>90597.99</v>
      </c>
      <c r="I2106" s="7">
        <v>0.27600000000000002</v>
      </c>
      <c r="J2106">
        <v>999.99990000000003</v>
      </c>
      <c r="K2106">
        <v>328200</v>
      </c>
      <c r="L2106">
        <v>25137697.32</v>
      </c>
      <c r="M2106">
        <v>78</v>
      </c>
      <c r="N2106">
        <v>1161.51</v>
      </c>
      <c r="O2106" s="7">
        <v>-0.41849999999999998</v>
      </c>
      <c r="P2106" s="7">
        <v>0.46539999999999998</v>
      </c>
      <c r="Q2106" t="s">
        <v>31</v>
      </c>
    </row>
    <row r="2107" spans="1:17">
      <c r="A2107" t="s">
        <v>403</v>
      </c>
      <c r="B2107" t="s">
        <v>30</v>
      </c>
      <c r="C2107" s="6">
        <v>44754.388877314814</v>
      </c>
      <c r="D2107">
        <v>280.3</v>
      </c>
      <c r="E2107" s="6">
        <v>44754.590266203704</v>
      </c>
      <c r="F2107">
        <v>273.8</v>
      </c>
      <c r="G2107" s="7">
        <v>-2.3199999999999998E-2</v>
      </c>
      <c r="H2107">
        <v>959</v>
      </c>
      <c r="I2107" s="7">
        <v>3.3999999999999998E-3</v>
      </c>
      <c r="J2107">
        <v>1000</v>
      </c>
      <c r="K2107">
        <v>280300</v>
      </c>
      <c r="L2107">
        <v>25138656.32</v>
      </c>
      <c r="M2107">
        <v>59</v>
      </c>
      <c r="N2107">
        <v>16.25</v>
      </c>
      <c r="O2107" s="7">
        <v>-0.19850000000000001</v>
      </c>
      <c r="P2107" s="7">
        <v>0.2351</v>
      </c>
      <c r="Q2107" t="s">
        <v>31</v>
      </c>
    </row>
    <row r="2108" spans="1:17">
      <c r="A2108" t="s">
        <v>401</v>
      </c>
      <c r="B2108" t="s">
        <v>30</v>
      </c>
      <c r="C2108" s="6">
        <v>44754.590266203704</v>
      </c>
      <c r="D2108">
        <v>286.39999999999998</v>
      </c>
      <c r="E2108" s="6">
        <v>44754.624988425923</v>
      </c>
      <c r="F2108">
        <v>365.8</v>
      </c>
      <c r="G2108" s="7">
        <v>0.2772</v>
      </c>
      <c r="H2108">
        <v>-85922</v>
      </c>
      <c r="I2108" s="7">
        <v>-0.3</v>
      </c>
      <c r="J2108">
        <v>1000</v>
      </c>
      <c r="K2108">
        <v>286400</v>
      </c>
      <c r="L2108">
        <v>25052734.32</v>
      </c>
      <c r="M2108">
        <v>11</v>
      </c>
      <c r="N2108">
        <v>-7811.09</v>
      </c>
      <c r="O2108" s="7">
        <v>-0.2772</v>
      </c>
      <c r="P2108" s="7">
        <v>0.1341</v>
      </c>
      <c r="Q2108" t="s">
        <v>31</v>
      </c>
    </row>
    <row r="2109" spans="1:17">
      <c r="A2109" t="s">
        <v>397</v>
      </c>
      <c r="B2109" t="s">
        <v>30</v>
      </c>
      <c r="C2109" s="6">
        <v>44754.624988425923</v>
      </c>
      <c r="D2109">
        <v>250.5</v>
      </c>
      <c r="E2109" s="6">
        <v>44756.416655092595</v>
      </c>
      <c r="F2109">
        <v>65.05</v>
      </c>
      <c r="G2109" s="7">
        <v>-0.74029999999999996</v>
      </c>
      <c r="H2109">
        <v>182294.5</v>
      </c>
      <c r="I2109" s="7">
        <v>0.72770000000000001</v>
      </c>
      <c r="J2109">
        <v>1000</v>
      </c>
      <c r="K2109">
        <v>250500</v>
      </c>
      <c r="L2109">
        <v>25235028.82</v>
      </c>
      <c r="M2109">
        <v>95</v>
      </c>
      <c r="N2109">
        <v>1918.89</v>
      </c>
      <c r="O2109" s="7">
        <v>-0.1671</v>
      </c>
      <c r="P2109" s="7">
        <v>0.88200000000000001</v>
      </c>
      <c r="Q2109" t="s">
        <v>31</v>
      </c>
    </row>
    <row r="2110" spans="1:17">
      <c r="A2110" t="s">
        <v>815</v>
      </c>
      <c r="B2110" t="s">
        <v>30</v>
      </c>
      <c r="C2110" s="6">
        <v>44756.416655092595</v>
      </c>
      <c r="D2110">
        <v>392.2</v>
      </c>
      <c r="E2110" s="6">
        <v>44756.472210648149</v>
      </c>
      <c r="F2110">
        <v>510</v>
      </c>
      <c r="G2110" s="7">
        <v>0.3004</v>
      </c>
      <c r="H2110">
        <v>-126821.99</v>
      </c>
      <c r="I2110" s="7">
        <v>-0.32340000000000002</v>
      </c>
      <c r="J2110">
        <v>999.99990000000003</v>
      </c>
      <c r="K2110">
        <v>392200</v>
      </c>
      <c r="L2110">
        <v>25108206.82</v>
      </c>
      <c r="M2110">
        <v>17</v>
      </c>
      <c r="N2110">
        <v>-7460.12</v>
      </c>
      <c r="O2110" s="7">
        <v>-0.3004</v>
      </c>
      <c r="P2110" s="7">
        <v>2.8299999999999999E-2</v>
      </c>
      <c r="Q2110" t="s">
        <v>31</v>
      </c>
    </row>
    <row r="2111" spans="1:17">
      <c r="A2111" t="s">
        <v>785</v>
      </c>
      <c r="B2111" t="s">
        <v>30</v>
      </c>
      <c r="C2111" s="6">
        <v>44756.472210648149</v>
      </c>
      <c r="D2111">
        <v>418.9</v>
      </c>
      <c r="E2111" s="6">
        <v>44757.388877314814</v>
      </c>
      <c r="F2111">
        <v>370.25</v>
      </c>
      <c r="G2111" s="7">
        <v>-0.11609999999999999</v>
      </c>
      <c r="H2111">
        <v>40758.5</v>
      </c>
      <c r="I2111" s="7">
        <v>9.7299999999999998E-2</v>
      </c>
      <c r="J2111">
        <v>1000</v>
      </c>
      <c r="K2111">
        <v>418900</v>
      </c>
      <c r="L2111">
        <v>25148965.32</v>
      </c>
      <c r="M2111">
        <v>54</v>
      </c>
      <c r="N2111">
        <v>754.79</v>
      </c>
      <c r="O2111" s="7">
        <v>-6.93E-2</v>
      </c>
      <c r="P2111" s="7">
        <v>0.30170000000000002</v>
      </c>
      <c r="Q2111" t="s">
        <v>31</v>
      </c>
    </row>
    <row r="2112" spans="1:17">
      <c r="A2112" t="s">
        <v>382</v>
      </c>
      <c r="B2112" t="s">
        <v>30</v>
      </c>
      <c r="C2112" s="6">
        <v>44757.388877314814</v>
      </c>
      <c r="D2112">
        <v>325.89999999999998</v>
      </c>
      <c r="E2112" s="6">
        <v>44757.413182870368</v>
      </c>
      <c r="F2112">
        <v>446.65</v>
      </c>
      <c r="G2112" s="7">
        <v>0.3705</v>
      </c>
      <c r="H2112">
        <v>-128475.5</v>
      </c>
      <c r="I2112" s="7">
        <v>-0.39419999999999999</v>
      </c>
      <c r="J2112">
        <v>1000</v>
      </c>
      <c r="K2112">
        <v>325900</v>
      </c>
      <c r="L2112">
        <v>25020489.82</v>
      </c>
      <c r="M2112">
        <v>8</v>
      </c>
      <c r="N2112">
        <v>-16059.44</v>
      </c>
      <c r="O2112" s="7">
        <v>-0.3705</v>
      </c>
      <c r="P2112" s="7">
        <v>6.4100000000000004E-2</v>
      </c>
      <c r="Q2112" t="s">
        <v>31</v>
      </c>
    </row>
    <row r="2113" spans="1:17">
      <c r="A2113" t="s">
        <v>444</v>
      </c>
      <c r="B2113" t="s">
        <v>30</v>
      </c>
      <c r="C2113" s="6">
        <v>44757.413182870368</v>
      </c>
      <c r="D2113">
        <v>374.15</v>
      </c>
      <c r="E2113" s="6">
        <v>44757.61109953704</v>
      </c>
      <c r="F2113">
        <v>405.4</v>
      </c>
      <c r="G2113" s="7">
        <v>8.3500000000000005E-2</v>
      </c>
      <c r="H2113">
        <v>-39045.5</v>
      </c>
      <c r="I2113" s="7">
        <v>-0.10440000000000001</v>
      </c>
      <c r="J2113">
        <v>1000</v>
      </c>
      <c r="K2113">
        <v>374150</v>
      </c>
      <c r="L2113">
        <v>24981444.32</v>
      </c>
      <c r="M2113">
        <v>58</v>
      </c>
      <c r="N2113">
        <v>-673.2</v>
      </c>
      <c r="O2113" s="7">
        <v>-8.3500000000000005E-2</v>
      </c>
      <c r="P2113" s="7">
        <v>0.19439999999999999</v>
      </c>
      <c r="Q2113" t="s">
        <v>31</v>
      </c>
    </row>
    <row r="2114" spans="1:17">
      <c r="A2114" t="s">
        <v>435</v>
      </c>
      <c r="B2114" t="s">
        <v>30</v>
      </c>
      <c r="C2114" s="6">
        <v>44757.61109953704</v>
      </c>
      <c r="D2114">
        <v>310</v>
      </c>
      <c r="E2114" s="6">
        <v>44762.645821759259</v>
      </c>
      <c r="F2114">
        <v>8.1</v>
      </c>
      <c r="G2114" s="7">
        <v>-0.97389999999999999</v>
      </c>
      <c r="H2114">
        <v>298719</v>
      </c>
      <c r="I2114" s="7">
        <v>0.96360000000000001</v>
      </c>
      <c r="J2114">
        <v>1000</v>
      </c>
      <c r="K2114">
        <v>310000</v>
      </c>
      <c r="L2114">
        <v>25280163.32</v>
      </c>
      <c r="M2114">
        <v>242</v>
      </c>
      <c r="N2114">
        <v>1234.3800000000001</v>
      </c>
      <c r="O2114" s="7">
        <v>-0.15890000000000001</v>
      </c>
      <c r="P2114" s="7">
        <v>0.97560000000000002</v>
      </c>
      <c r="Q2114" t="s">
        <v>31</v>
      </c>
    </row>
    <row r="2115" spans="1:17">
      <c r="A2115" t="s">
        <v>833</v>
      </c>
      <c r="B2115" t="s">
        <v>30</v>
      </c>
      <c r="C2115" s="6">
        <v>44763.388877314814</v>
      </c>
      <c r="D2115">
        <v>417.6</v>
      </c>
      <c r="E2115" s="6">
        <v>44763.427071759259</v>
      </c>
      <c r="F2115">
        <v>529.70000000000005</v>
      </c>
      <c r="G2115" s="7">
        <v>0.26840000000000003</v>
      </c>
      <c r="H2115">
        <v>-121573</v>
      </c>
      <c r="I2115" s="7">
        <v>-0.29110000000000003</v>
      </c>
      <c r="J2115">
        <v>1000</v>
      </c>
      <c r="K2115">
        <v>417600</v>
      </c>
      <c r="L2115">
        <v>25158590.32</v>
      </c>
      <c r="M2115">
        <v>12</v>
      </c>
      <c r="N2115">
        <v>-10131.08</v>
      </c>
      <c r="O2115" s="7">
        <v>-0.26840000000000003</v>
      </c>
      <c r="P2115" s="7">
        <v>8.6099999999999996E-2</v>
      </c>
      <c r="Q2115" t="s">
        <v>31</v>
      </c>
    </row>
    <row r="2116" spans="1:17">
      <c r="A2116" t="s">
        <v>770</v>
      </c>
      <c r="B2116" t="s">
        <v>30</v>
      </c>
      <c r="C2116" s="6">
        <v>44763.427071759259</v>
      </c>
      <c r="D2116">
        <v>370.2</v>
      </c>
      <c r="E2116" s="6">
        <v>44763.583321759259</v>
      </c>
      <c r="F2116">
        <v>394.5</v>
      </c>
      <c r="G2116" s="7">
        <v>6.5600000000000006E-2</v>
      </c>
      <c r="H2116">
        <v>-30349.65</v>
      </c>
      <c r="I2116" s="7">
        <v>-8.6300000000000002E-2</v>
      </c>
      <c r="J2116">
        <v>949.99990000000003</v>
      </c>
      <c r="K2116">
        <v>351690</v>
      </c>
      <c r="L2116">
        <v>25128240.670000002</v>
      </c>
      <c r="M2116">
        <v>46</v>
      </c>
      <c r="N2116">
        <v>-659.77</v>
      </c>
      <c r="O2116" s="7">
        <v>-8.7900000000000006E-2</v>
      </c>
      <c r="P2116" s="7">
        <v>0.21</v>
      </c>
      <c r="Q2116" t="s">
        <v>31</v>
      </c>
    </row>
    <row r="2117" spans="1:17">
      <c r="A2117" t="s">
        <v>834</v>
      </c>
      <c r="B2117" t="s">
        <v>30</v>
      </c>
      <c r="C2117" s="6">
        <v>44763.583321759259</v>
      </c>
      <c r="D2117">
        <v>365.35</v>
      </c>
      <c r="E2117" s="6">
        <v>44764.388877314814</v>
      </c>
      <c r="F2117">
        <v>559.9</v>
      </c>
      <c r="G2117" s="7">
        <v>0.53249999999999997</v>
      </c>
      <c r="H2117">
        <v>-193612.37</v>
      </c>
      <c r="I2117" s="7">
        <v>-0.55779999999999996</v>
      </c>
      <c r="J2117">
        <v>950</v>
      </c>
      <c r="K2117">
        <v>347082.5</v>
      </c>
      <c r="L2117">
        <v>24934628.300000001</v>
      </c>
      <c r="M2117">
        <v>22</v>
      </c>
      <c r="N2117">
        <v>-8800.56</v>
      </c>
      <c r="O2117" s="7">
        <v>-0.53249999999999997</v>
      </c>
      <c r="P2117" s="7">
        <v>2.5600000000000001E-2</v>
      </c>
      <c r="Q2117" t="s">
        <v>31</v>
      </c>
    </row>
    <row r="2118" spans="1:17">
      <c r="A2118" t="s">
        <v>385</v>
      </c>
      <c r="B2118" t="s">
        <v>30</v>
      </c>
      <c r="C2118" s="6">
        <v>44764.388877314814</v>
      </c>
      <c r="D2118">
        <v>341.05</v>
      </c>
      <c r="E2118" s="6">
        <v>44767.437488425923</v>
      </c>
      <c r="F2118">
        <v>254.5</v>
      </c>
      <c r="G2118" s="7">
        <v>-0.25380000000000003</v>
      </c>
      <c r="H2118">
        <v>76564.78</v>
      </c>
      <c r="I2118" s="7">
        <v>0.23630000000000001</v>
      </c>
      <c r="J2118">
        <v>950.00009999999997</v>
      </c>
      <c r="K2118">
        <v>323997.5</v>
      </c>
      <c r="L2118">
        <v>25011193.079999998</v>
      </c>
      <c r="M2118">
        <v>92</v>
      </c>
      <c r="N2118">
        <v>832.23</v>
      </c>
      <c r="O2118" s="7">
        <v>-0.2293</v>
      </c>
      <c r="P2118" s="7">
        <v>0.61970000000000003</v>
      </c>
      <c r="Q2118" t="s">
        <v>31</v>
      </c>
    </row>
    <row r="2119" spans="1:17">
      <c r="A2119" t="s">
        <v>399</v>
      </c>
      <c r="B2119" t="s">
        <v>30</v>
      </c>
      <c r="C2119" s="6">
        <v>44767.437488425923</v>
      </c>
      <c r="D2119">
        <v>287.85000000000002</v>
      </c>
      <c r="E2119" s="6">
        <v>44767.593738425923</v>
      </c>
      <c r="F2119">
        <v>376.8</v>
      </c>
      <c r="G2119" s="7">
        <v>0.309</v>
      </c>
      <c r="H2119">
        <v>-90816.67</v>
      </c>
      <c r="I2119" s="7">
        <v>-0.33210000000000001</v>
      </c>
      <c r="J2119">
        <v>950</v>
      </c>
      <c r="K2119">
        <v>273457.5</v>
      </c>
      <c r="L2119">
        <v>24920376.399999999</v>
      </c>
      <c r="M2119">
        <v>46</v>
      </c>
      <c r="N2119">
        <v>-1974.28</v>
      </c>
      <c r="O2119" s="7">
        <v>-0.309</v>
      </c>
      <c r="P2119" s="7">
        <v>0.18079999999999999</v>
      </c>
      <c r="Q2119" t="s">
        <v>31</v>
      </c>
    </row>
    <row r="2120" spans="1:17">
      <c r="A2120" t="s">
        <v>449</v>
      </c>
      <c r="B2120" t="s">
        <v>30</v>
      </c>
      <c r="C2120" s="6">
        <v>44767.593738425923</v>
      </c>
      <c r="D2120">
        <v>319.45</v>
      </c>
      <c r="E2120" s="6">
        <v>44768.388877314814</v>
      </c>
      <c r="F2120">
        <v>413.7</v>
      </c>
      <c r="G2120" s="7">
        <v>0.29499999999999998</v>
      </c>
      <c r="H2120">
        <v>-96502.42</v>
      </c>
      <c r="I2120" s="7">
        <v>-0.318</v>
      </c>
      <c r="J2120">
        <v>949.99990000000003</v>
      </c>
      <c r="K2120">
        <v>303477.5</v>
      </c>
      <c r="L2120">
        <v>24823873.989999998</v>
      </c>
      <c r="M2120">
        <v>19</v>
      </c>
      <c r="N2120">
        <v>-5079.07</v>
      </c>
      <c r="O2120" s="7">
        <v>-0.29499999999999998</v>
      </c>
      <c r="P2120" s="7">
        <v>0.1978</v>
      </c>
      <c r="Q2120" t="s">
        <v>31</v>
      </c>
    </row>
    <row r="2121" spans="1:17">
      <c r="A2121" t="s">
        <v>399</v>
      </c>
      <c r="B2121" t="s">
        <v>30</v>
      </c>
      <c r="C2121" s="6">
        <v>44768.388877314814</v>
      </c>
      <c r="D2121">
        <v>255.2</v>
      </c>
      <c r="E2121" s="6">
        <v>44769.427071759259</v>
      </c>
      <c r="F2121">
        <v>185.65</v>
      </c>
      <c r="G2121" s="7">
        <v>-0.27250000000000002</v>
      </c>
      <c r="H2121">
        <v>61884.42</v>
      </c>
      <c r="I2121" s="7">
        <v>0.25530000000000003</v>
      </c>
      <c r="J2121">
        <v>950</v>
      </c>
      <c r="K2121">
        <v>242440</v>
      </c>
      <c r="L2121">
        <v>24885758.41</v>
      </c>
      <c r="M2121">
        <v>89</v>
      </c>
      <c r="N2121">
        <v>695.33</v>
      </c>
      <c r="O2121" s="7">
        <v>-0.26529999999999998</v>
      </c>
      <c r="P2121" s="7">
        <v>0.66090000000000004</v>
      </c>
      <c r="Q2121" t="s">
        <v>31</v>
      </c>
    </row>
    <row r="2122" spans="1:17">
      <c r="A2122" t="s">
        <v>453</v>
      </c>
      <c r="B2122" t="s">
        <v>30</v>
      </c>
      <c r="C2122" s="6">
        <v>44769.427071759259</v>
      </c>
      <c r="D2122">
        <v>216.75</v>
      </c>
      <c r="E2122" s="6">
        <v>44770.645821759259</v>
      </c>
      <c r="F2122">
        <v>0.05</v>
      </c>
      <c r="G2122" s="7">
        <v>-0.99980000000000002</v>
      </c>
      <c r="H2122">
        <v>203805.4</v>
      </c>
      <c r="I2122" s="7">
        <v>0.98980000000000001</v>
      </c>
      <c r="J2122">
        <v>950</v>
      </c>
      <c r="K2122">
        <v>205912.5</v>
      </c>
      <c r="L2122">
        <v>25089563.809999999</v>
      </c>
      <c r="M2122">
        <v>141</v>
      </c>
      <c r="N2122">
        <v>1445.43</v>
      </c>
      <c r="O2122" s="7">
        <v>-0.1047</v>
      </c>
      <c r="P2122" s="7">
        <v>0.99980000000000002</v>
      </c>
      <c r="Q2122" t="s">
        <v>31</v>
      </c>
    </row>
    <row r="2123" spans="1:17">
      <c r="A2123" t="s">
        <v>459</v>
      </c>
      <c r="B2123" t="s">
        <v>30</v>
      </c>
      <c r="C2123" s="6">
        <v>44771.388877314814</v>
      </c>
      <c r="D2123">
        <v>358.7</v>
      </c>
      <c r="E2123" s="6">
        <v>44771.444432870368</v>
      </c>
      <c r="F2123">
        <v>622.4</v>
      </c>
      <c r="G2123" s="7">
        <v>0.73519999999999996</v>
      </c>
      <c r="H2123">
        <v>-259835.43</v>
      </c>
      <c r="I2123" s="7">
        <v>-0.76249999999999996</v>
      </c>
      <c r="J2123">
        <v>949.99990000000003</v>
      </c>
      <c r="K2123">
        <v>340765</v>
      </c>
      <c r="L2123">
        <v>24829728.379999999</v>
      </c>
      <c r="M2123">
        <v>17</v>
      </c>
      <c r="N2123">
        <v>-15284.44</v>
      </c>
      <c r="O2123" s="7">
        <v>-0.75170000000000003</v>
      </c>
      <c r="P2123" s="7">
        <v>5.21E-2</v>
      </c>
      <c r="Q2123" t="s">
        <v>31</v>
      </c>
    </row>
    <row r="2124" spans="1:17">
      <c r="A2124" t="s">
        <v>494</v>
      </c>
      <c r="B2124" t="s">
        <v>30</v>
      </c>
      <c r="C2124" s="6">
        <v>44771.444432870368</v>
      </c>
      <c r="D2124">
        <v>396.05</v>
      </c>
      <c r="E2124" s="6">
        <v>44771.628460648149</v>
      </c>
      <c r="F2124">
        <v>501.9</v>
      </c>
      <c r="G2124" s="7">
        <v>0.26729999999999998</v>
      </c>
      <c r="H2124">
        <v>-109088.02</v>
      </c>
      <c r="I2124" s="7">
        <v>-0.28989999999999999</v>
      </c>
      <c r="J2124">
        <v>950</v>
      </c>
      <c r="K2124">
        <v>376247.5</v>
      </c>
      <c r="L2124">
        <v>24720640.350000001</v>
      </c>
      <c r="M2124">
        <v>54</v>
      </c>
      <c r="N2124">
        <v>-2020.15</v>
      </c>
      <c r="O2124" s="7">
        <v>-0.43680000000000002</v>
      </c>
      <c r="P2124" s="7">
        <v>3.7499999999999999E-2</v>
      </c>
      <c r="Q2124" t="s">
        <v>31</v>
      </c>
    </row>
    <row r="2125" spans="1:17">
      <c r="A2125" t="s">
        <v>466</v>
      </c>
      <c r="B2125" t="s">
        <v>30</v>
      </c>
      <c r="C2125" s="6">
        <v>44771.628460648149</v>
      </c>
      <c r="D2125">
        <v>343.6</v>
      </c>
      <c r="E2125" s="6">
        <v>44775.42359953704</v>
      </c>
      <c r="F2125">
        <v>200.55</v>
      </c>
      <c r="G2125" s="7">
        <v>-0.4163</v>
      </c>
      <c r="H2125">
        <v>130728.08</v>
      </c>
      <c r="I2125" s="7">
        <v>0.40050000000000002</v>
      </c>
      <c r="J2125">
        <v>950</v>
      </c>
      <c r="K2125">
        <v>326420</v>
      </c>
      <c r="L2125">
        <v>24851368.43</v>
      </c>
      <c r="M2125">
        <v>96</v>
      </c>
      <c r="N2125">
        <v>1361.75</v>
      </c>
      <c r="O2125" s="7">
        <v>-0.1157</v>
      </c>
      <c r="P2125" s="7">
        <v>0.60399999999999998</v>
      </c>
      <c r="Q2125" t="s">
        <v>31</v>
      </c>
    </row>
    <row r="2126" spans="1:17">
      <c r="A2126" t="s">
        <v>465</v>
      </c>
      <c r="B2126" t="s">
        <v>30</v>
      </c>
      <c r="C2126" s="6">
        <v>44775.42359953704</v>
      </c>
      <c r="D2126">
        <v>258.39999999999998</v>
      </c>
      <c r="E2126" s="6">
        <v>44775.482627314814</v>
      </c>
      <c r="F2126">
        <v>378.75</v>
      </c>
      <c r="G2126" s="7">
        <v>0.46579999999999999</v>
      </c>
      <c r="H2126">
        <v>-120385.43</v>
      </c>
      <c r="I2126" s="7">
        <v>-0.4904</v>
      </c>
      <c r="J2126">
        <v>950</v>
      </c>
      <c r="K2126">
        <v>245480</v>
      </c>
      <c r="L2126">
        <v>24730983</v>
      </c>
      <c r="M2126">
        <v>18</v>
      </c>
      <c r="N2126">
        <v>-6688.08</v>
      </c>
      <c r="O2126" s="7">
        <v>-0.46579999999999999</v>
      </c>
      <c r="P2126" s="7">
        <v>0.1099</v>
      </c>
      <c r="Q2126" t="s">
        <v>31</v>
      </c>
    </row>
    <row r="2127" spans="1:17">
      <c r="A2127" t="s">
        <v>456</v>
      </c>
      <c r="B2127" t="s">
        <v>30</v>
      </c>
      <c r="C2127" s="6">
        <v>44775.482627314814</v>
      </c>
      <c r="D2127">
        <v>272</v>
      </c>
      <c r="E2127" s="6">
        <v>44776.406238425923</v>
      </c>
      <c r="F2127">
        <v>285.2</v>
      </c>
      <c r="G2127" s="7">
        <v>4.8500000000000001E-2</v>
      </c>
      <c r="H2127">
        <v>-16894.8</v>
      </c>
      <c r="I2127" s="7">
        <v>-6.9000000000000006E-2</v>
      </c>
      <c r="J2127">
        <v>900</v>
      </c>
      <c r="K2127">
        <v>244800</v>
      </c>
      <c r="L2127">
        <v>24714088.199999999</v>
      </c>
      <c r="M2127">
        <v>56</v>
      </c>
      <c r="N2127">
        <v>-301.69</v>
      </c>
      <c r="O2127" s="7">
        <v>-0.1825</v>
      </c>
      <c r="P2127" s="7">
        <v>0.46189999999999998</v>
      </c>
      <c r="Q2127" t="s">
        <v>31</v>
      </c>
    </row>
    <row r="2128" spans="1:17">
      <c r="A2128" t="s">
        <v>461</v>
      </c>
      <c r="B2128" t="s">
        <v>30</v>
      </c>
      <c r="C2128" s="6">
        <v>44776.406238425923</v>
      </c>
      <c r="D2128">
        <v>269.75</v>
      </c>
      <c r="E2128" s="6">
        <v>44776.614571759259</v>
      </c>
      <c r="F2128">
        <v>264.95</v>
      </c>
      <c r="G2128" s="7">
        <v>-1.78E-2</v>
      </c>
      <c r="H2128">
        <v>-492.3</v>
      </c>
      <c r="I2128" s="7">
        <v>-2E-3</v>
      </c>
      <c r="J2128">
        <v>900</v>
      </c>
      <c r="K2128">
        <v>242775</v>
      </c>
      <c r="L2128">
        <v>24713595.899999999</v>
      </c>
      <c r="M2128">
        <v>61</v>
      </c>
      <c r="N2128">
        <v>-8.07</v>
      </c>
      <c r="O2128" s="7">
        <v>-0.2419</v>
      </c>
      <c r="P2128" s="7">
        <v>0.37569999999999998</v>
      </c>
      <c r="Q2128" t="s">
        <v>31</v>
      </c>
    </row>
    <row r="2129" spans="1:17">
      <c r="A2129" t="s">
        <v>456</v>
      </c>
      <c r="B2129" t="s">
        <v>30</v>
      </c>
      <c r="C2129" s="6">
        <v>44776.614571759259</v>
      </c>
      <c r="D2129">
        <v>189.55</v>
      </c>
      <c r="E2129" s="6">
        <v>44777.468738425923</v>
      </c>
      <c r="F2129">
        <v>126.45</v>
      </c>
      <c r="G2129" s="7">
        <v>-0.33289999999999997</v>
      </c>
      <c r="H2129">
        <v>53946</v>
      </c>
      <c r="I2129" s="7">
        <v>0.31619999999999998</v>
      </c>
      <c r="J2129">
        <v>900</v>
      </c>
      <c r="K2129">
        <v>170595</v>
      </c>
      <c r="L2129">
        <v>24767541.899999999</v>
      </c>
      <c r="M2129">
        <v>36</v>
      </c>
      <c r="N2129">
        <v>1498.5</v>
      </c>
      <c r="O2129" s="7">
        <v>-0.24079999999999999</v>
      </c>
      <c r="P2129" s="7">
        <v>0.7974</v>
      </c>
      <c r="Q2129" t="s">
        <v>31</v>
      </c>
    </row>
    <row r="2130" spans="1:17">
      <c r="A2130" t="s">
        <v>819</v>
      </c>
      <c r="B2130" t="s">
        <v>30</v>
      </c>
      <c r="C2130" s="6">
        <v>44777.468738425923</v>
      </c>
      <c r="D2130">
        <v>438.45</v>
      </c>
      <c r="E2130" s="6">
        <v>44777.628460648149</v>
      </c>
      <c r="F2130">
        <v>365.5</v>
      </c>
      <c r="G2130" s="7">
        <v>-0.16639999999999999</v>
      </c>
      <c r="H2130">
        <v>58419.45</v>
      </c>
      <c r="I2130" s="7">
        <v>0.14799999999999999</v>
      </c>
      <c r="J2130">
        <v>900</v>
      </c>
      <c r="K2130">
        <v>394605</v>
      </c>
      <c r="L2130">
        <v>24825961.350000001</v>
      </c>
      <c r="M2130">
        <v>47</v>
      </c>
      <c r="N2130">
        <v>1242.97</v>
      </c>
      <c r="O2130" s="7">
        <v>-6.3899999999999998E-2</v>
      </c>
      <c r="P2130" s="7">
        <v>0.45910000000000001</v>
      </c>
      <c r="Q2130" t="s">
        <v>31</v>
      </c>
    </row>
    <row r="2131" spans="1:17">
      <c r="A2131" t="s">
        <v>797</v>
      </c>
      <c r="B2131" t="s">
        <v>30</v>
      </c>
      <c r="C2131" s="6">
        <v>44777.628460648149</v>
      </c>
      <c r="D2131">
        <v>436.8</v>
      </c>
      <c r="E2131" s="6">
        <v>44778.388877314814</v>
      </c>
      <c r="F2131">
        <v>407.1</v>
      </c>
      <c r="G2131" s="7">
        <v>-6.8000000000000005E-2</v>
      </c>
      <c r="H2131">
        <v>19134.900000000001</v>
      </c>
      <c r="I2131" s="7">
        <v>4.87E-2</v>
      </c>
      <c r="J2131">
        <v>900</v>
      </c>
      <c r="K2131">
        <v>393120</v>
      </c>
      <c r="L2131">
        <v>24845096.25</v>
      </c>
      <c r="M2131">
        <v>9</v>
      </c>
      <c r="N2131">
        <v>2126.1</v>
      </c>
      <c r="O2131" s="7">
        <v>-0.18840000000000001</v>
      </c>
      <c r="P2131" s="7">
        <v>6.8000000000000005E-2</v>
      </c>
      <c r="Q2131" t="s">
        <v>31</v>
      </c>
    </row>
    <row r="2132" spans="1:17">
      <c r="A2132" t="s">
        <v>467</v>
      </c>
      <c r="B2132" t="s">
        <v>30</v>
      </c>
      <c r="C2132" s="6">
        <v>44778.388877314814</v>
      </c>
      <c r="D2132">
        <v>407.1</v>
      </c>
      <c r="E2132" s="6">
        <v>44781.388877314814</v>
      </c>
      <c r="F2132">
        <v>370.75</v>
      </c>
      <c r="G2132" s="7">
        <v>-8.9300000000000004E-2</v>
      </c>
      <c r="H2132">
        <v>25714.35</v>
      </c>
      <c r="I2132" s="7">
        <v>7.0199999999999999E-2</v>
      </c>
      <c r="J2132">
        <v>900</v>
      </c>
      <c r="K2132">
        <v>366390</v>
      </c>
      <c r="L2132">
        <v>24870810.600000001</v>
      </c>
      <c r="M2132">
        <v>78</v>
      </c>
      <c r="N2132">
        <v>329.67</v>
      </c>
      <c r="O2132" s="7">
        <v>-0.13719999999999999</v>
      </c>
      <c r="P2132" s="7">
        <v>0.4178</v>
      </c>
      <c r="Q2132" t="s">
        <v>31</v>
      </c>
    </row>
    <row r="2133" spans="1:17">
      <c r="A2133" t="s">
        <v>465</v>
      </c>
      <c r="B2133" t="s">
        <v>30</v>
      </c>
      <c r="C2133" s="6">
        <v>44781.388877314814</v>
      </c>
      <c r="D2133">
        <v>345.3</v>
      </c>
      <c r="E2133" s="6">
        <v>44781.434016203704</v>
      </c>
      <c r="F2133">
        <v>543.35</v>
      </c>
      <c r="G2133" s="7">
        <v>0.5736</v>
      </c>
      <c r="H2133">
        <v>-196589.69</v>
      </c>
      <c r="I2133" s="7">
        <v>-0.59930000000000005</v>
      </c>
      <c r="J2133">
        <v>950.00009999999997</v>
      </c>
      <c r="K2133">
        <v>328035</v>
      </c>
      <c r="L2133">
        <v>24674220.91</v>
      </c>
      <c r="M2133">
        <v>14</v>
      </c>
      <c r="N2133">
        <v>-14042.12</v>
      </c>
      <c r="O2133" s="7">
        <v>-0.5736</v>
      </c>
      <c r="P2133" s="7">
        <v>4.8899999999999999E-2</v>
      </c>
      <c r="Q2133" t="s">
        <v>31</v>
      </c>
    </row>
    <row r="2134" spans="1:17">
      <c r="A2134" t="s">
        <v>460</v>
      </c>
      <c r="B2134" t="s">
        <v>30</v>
      </c>
      <c r="C2134" s="6">
        <v>44781.434016203704</v>
      </c>
      <c r="D2134">
        <v>322</v>
      </c>
      <c r="E2134" s="6">
        <v>44783.562488425923</v>
      </c>
      <c r="F2134">
        <v>154.75</v>
      </c>
      <c r="G2134" s="7">
        <v>-0.51939999999999997</v>
      </c>
      <c r="H2134">
        <v>146234.25</v>
      </c>
      <c r="I2134" s="7">
        <v>0.50460000000000005</v>
      </c>
      <c r="J2134">
        <v>900</v>
      </c>
      <c r="K2134">
        <v>289800</v>
      </c>
      <c r="L2134">
        <v>24820455.16</v>
      </c>
      <c r="M2134">
        <v>115</v>
      </c>
      <c r="N2134">
        <v>1271.5999999999999</v>
      </c>
      <c r="O2134" s="7">
        <v>-8.77E-2</v>
      </c>
      <c r="P2134" s="7">
        <v>0.67800000000000005</v>
      </c>
      <c r="Q2134" t="s">
        <v>31</v>
      </c>
    </row>
    <row r="2135" spans="1:17">
      <c r="A2135" t="s">
        <v>498</v>
      </c>
      <c r="B2135" t="s">
        <v>30</v>
      </c>
      <c r="C2135" s="6">
        <v>44783.562488425923</v>
      </c>
      <c r="D2135">
        <v>184.05</v>
      </c>
      <c r="E2135" s="6">
        <v>44784.388877314814</v>
      </c>
      <c r="F2135">
        <v>409.05</v>
      </c>
      <c r="G2135" s="7">
        <v>1.2224999999999999</v>
      </c>
      <c r="H2135">
        <v>-207837.9</v>
      </c>
      <c r="I2135" s="7">
        <v>-1.2546999999999999</v>
      </c>
      <c r="J2135">
        <v>900</v>
      </c>
      <c r="K2135">
        <v>165645</v>
      </c>
      <c r="L2135">
        <v>24612617.260000002</v>
      </c>
      <c r="M2135">
        <v>28</v>
      </c>
      <c r="N2135">
        <v>-7422.78</v>
      </c>
      <c r="O2135" s="7">
        <v>-1.7166999999999999</v>
      </c>
      <c r="P2135" s="7">
        <v>0.10539999999999999</v>
      </c>
      <c r="Q2135" t="s">
        <v>31</v>
      </c>
    </row>
    <row r="2136" spans="1:17">
      <c r="A2136" t="s">
        <v>798</v>
      </c>
      <c r="B2136" t="s">
        <v>30</v>
      </c>
      <c r="C2136" s="6">
        <v>44784.388877314814</v>
      </c>
      <c r="D2136">
        <v>395.1</v>
      </c>
      <c r="E2136" s="6">
        <v>44785.388877314814</v>
      </c>
      <c r="F2136">
        <v>242.9</v>
      </c>
      <c r="G2136" s="7">
        <v>-0.38519999999999999</v>
      </c>
      <c r="H2136">
        <v>131238</v>
      </c>
      <c r="I2136" s="7">
        <v>0.36909999999999998</v>
      </c>
      <c r="J2136">
        <v>900</v>
      </c>
      <c r="K2136">
        <v>355590</v>
      </c>
      <c r="L2136">
        <v>24743855.260000002</v>
      </c>
      <c r="M2136">
        <v>78</v>
      </c>
      <c r="N2136">
        <v>1682.54</v>
      </c>
      <c r="O2136" s="7">
        <v>-5.7299999999999997E-2</v>
      </c>
      <c r="P2136" s="7">
        <v>0.40279999999999999</v>
      </c>
      <c r="Q2136" t="s">
        <v>31</v>
      </c>
    </row>
    <row r="2137" spans="1:17">
      <c r="A2137" t="s">
        <v>516</v>
      </c>
      <c r="B2137" t="s">
        <v>30</v>
      </c>
      <c r="C2137" s="6">
        <v>44785.388877314814</v>
      </c>
      <c r="D2137">
        <v>322.64999999999998</v>
      </c>
      <c r="E2137" s="6">
        <v>44789.552071759259</v>
      </c>
      <c r="F2137">
        <v>139.65</v>
      </c>
      <c r="G2137" s="7">
        <v>-0.56720000000000004</v>
      </c>
      <c r="H2137">
        <v>160539.29999999999</v>
      </c>
      <c r="I2137" s="7">
        <v>0.55279999999999996</v>
      </c>
      <c r="J2137">
        <v>900</v>
      </c>
      <c r="K2137">
        <v>290385</v>
      </c>
      <c r="L2137">
        <v>24904394.559999999</v>
      </c>
      <c r="M2137">
        <v>125</v>
      </c>
      <c r="N2137">
        <v>1284.31</v>
      </c>
      <c r="O2137" s="7">
        <v>-0.26079999999999998</v>
      </c>
      <c r="P2137" s="7">
        <v>0.77949999999999997</v>
      </c>
      <c r="Q2137" t="s">
        <v>31</v>
      </c>
    </row>
    <row r="2138" spans="1:17">
      <c r="A2138" t="s">
        <v>504</v>
      </c>
      <c r="B2138" t="s">
        <v>30</v>
      </c>
      <c r="C2138" s="6">
        <v>44789.552071759259</v>
      </c>
      <c r="D2138">
        <v>262</v>
      </c>
      <c r="E2138" s="6">
        <v>44790.388877314814</v>
      </c>
      <c r="F2138">
        <v>327.05</v>
      </c>
      <c r="G2138" s="7">
        <v>0.24829999999999999</v>
      </c>
      <c r="H2138">
        <v>-63846.45</v>
      </c>
      <c r="I2138" s="7">
        <v>-0.27079999999999999</v>
      </c>
      <c r="J2138">
        <v>900</v>
      </c>
      <c r="K2138">
        <v>235800</v>
      </c>
      <c r="L2138">
        <v>24840548.109999999</v>
      </c>
      <c r="M2138">
        <v>31</v>
      </c>
      <c r="N2138">
        <v>-2059.56</v>
      </c>
      <c r="O2138" s="7">
        <v>-0.35610000000000003</v>
      </c>
      <c r="P2138" s="7">
        <v>5.5300000000000002E-2</v>
      </c>
      <c r="Q2138" t="s">
        <v>31</v>
      </c>
    </row>
    <row r="2139" spans="1:17">
      <c r="A2139" t="s">
        <v>517</v>
      </c>
      <c r="B2139" t="s">
        <v>30</v>
      </c>
      <c r="C2139" s="6">
        <v>44790.388877314814</v>
      </c>
      <c r="D2139">
        <v>187.6</v>
      </c>
      <c r="E2139" s="6">
        <v>44791.388877314814</v>
      </c>
      <c r="F2139">
        <v>82.85</v>
      </c>
      <c r="G2139" s="7">
        <v>-0.55840000000000001</v>
      </c>
      <c r="H2139">
        <v>91840.95</v>
      </c>
      <c r="I2139" s="7">
        <v>0.54400000000000004</v>
      </c>
      <c r="J2139">
        <v>900</v>
      </c>
      <c r="K2139">
        <v>168840</v>
      </c>
      <c r="L2139">
        <v>24932389.059999999</v>
      </c>
      <c r="M2139">
        <v>78</v>
      </c>
      <c r="N2139">
        <v>1177.45</v>
      </c>
      <c r="O2139" s="7">
        <v>-0.33260000000000001</v>
      </c>
      <c r="P2139" s="7">
        <v>0.55840000000000001</v>
      </c>
      <c r="Q2139" t="s">
        <v>31</v>
      </c>
    </row>
    <row r="2140" spans="1:17">
      <c r="A2140" t="s">
        <v>835</v>
      </c>
      <c r="B2140" t="s">
        <v>30</v>
      </c>
      <c r="C2140" s="6">
        <v>44791.388877314814</v>
      </c>
      <c r="D2140">
        <v>427.25</v>
      </c>
      <c r="E2140" s="6">
        <v>44791.406238425923</v>
      </c>
      <c r="F2140">
        <v>452</v>
      </c>
      <c r="G2140" s="7">
        <v>5.79E-2</v>
      </c>
      <c r="H2140">
        <v>-30188.25</v>
      </c>
      <c r="I2140" s="7">
        <v>-7.85E-2</v>
      </c>
      <c r="J2140">
        <v>900</v>
      </c>
      <c r="K2140">
        <v>384525</v>
      </c>
      <c r="L2140">
        <v>24902200.809999999</v>
      </c>
      <c r="M2140">
        <v>6</v>
      </c>
      <c r="N2140">
        <v>-5031.38</v>
      </c>
      <c r="O2140" s="7">
        <v>-7.0900000000000005E-2</v>
      </c>
      <c r="P2140" s="7">
        <v>0.1658</v>
      </c>
      <c r="Q2140" t="s">
        <v>31</v>
      </c>
    </row>
    <row r="2141" spans="1:17">
      <c r="A2141" t="s">
        <v>836</v>
      </c>
      <c r="B2141" t="s">
        <v>30</v>
      </c>
      <c r="C2141" s="6">
        <v>44791.406238425923</v>
      </c>
      <c r="D2141">
        <v>375.75</v>
      </c>
      <c r="E2141" s="6">
        <v>44791.496516203704</v>
      </c>
      <c r="F2141">
        <v>410.7</v>
      </c>
      <c r="G2141" s="7">
        <v>9.2999999999999999E-2</v>
      </c>
      <c r="H2141">
        <v>-38533.050000000003</v>
      </c>
      <c r="I2141" s="7">
        <v>-0.1139</v>
      </c>
      <c r="J2141">
        <v>900</v>
      </c>
      <c r="K2141">
        <v>338175</v>
      </c>
      <c r="L2141">
        <v>24863667.760000002</v>
      </c>
      <c r="M2141">
        <v>27</v>
      </c>
      <c r="N2141">
        <v>-1427.15</v>
      </c>
      <c r="O2141" s="7">
        <v>-0.11749999999999999</v>
      </c>
      <c r="P2141" s="7">
        <v>0.17499999999999999</v>
      </c>
      <c r="Q2141" t="s">
        <v>31</v>
      </c>
    </row>
    <row r="2142" spans="1:17">
      <c r="A2142" t="s">
        <v>835</v>
      </c>
      <c r="B2142" t="s">
        <v>30</v>
      </c>
      <c r="C2142" s="6">
        <v>44791.496516203704</v>
      </c>
      <c r="D2142">
        <v>412.9</v>
      </c>
      <c r="E2142" s="6">
        <v>44791.597210648149</v>
      </c>
      <c r="F2142">
        <v>457</v>
      </c>
      <c r="G2142" s="7">
        <v>0.10680000000000001</v>
      </c>
      <c r="H2142">
        <v>-47519.1</v>
      </c>
      <c r="I2142" s="7">
        <v>-0.12790000000000001</v>
      </c>
      <c r="J2142">
        <v>900</v>
      </c>
      <c r="K2142">
        <v>371610</v>
      </c>
      <c r="L2142">
        <v>24816148.66</v>
      </c>
      <c r="M2142">
        <v>30</v>
      </c>
      <c r="N2142">
        <v>-1583.97</v>
      </c>
      <c r="O2142" s="7">
        <v>-0.10680000000000001</v>
      </c>
      <c r="P2142" s="7">
        <v>0.1426</v>
      </c>
      <c r="Q2142" t="s">
        <v>31</v>
      </c>
    </row>
    <row r="2143" spans="1:17">
      <c r="A2143" t="s">
        <v>836</v>
      </c>
      <c r="B2143" t="s">
        <v>30</v>
      </c>
      <c r="C2143" s="6">
        <v>44791.597210648149</v>
      </c>
      <c r="D2143">
        <v>320.39999999999998</v>
      </c>
      <c r="E2143" s="6">
        <v>44792.388877314814</v>
      </c>
      <c r="F2143">
        <v>249.5</v>
      </c>
      <c r="G2143" s="7">
        <v>-0.2213</v>
      </c>
      <c r="H2143">
        <v>58680.9</v>
      </c>
      <c r="I2143" s="7">
        <v>0.20349999999999999</v>
      </c>
      <c r="J2143">
        <v>900</v>
      </c>
      <c r="K2143">
        <v>288360</v>
      </c>
      <c r="L2143">
        <v>24874829.559999999</v>
      </c>
      <c r="M2143">
        <v>18</v>
      </c>
      <c r="N2143">
        <v>3260.05</v>
      </c>
      <c r="O2143" s="7">
        <v>-3.56E-2</v>
      </c>
      <c r="P2143" s="7">
        <v>0.33100000000000002</v>
      </c>
      <c r="Q2143" t="s">
        <v>31</v>
      </c>
    </row>
    <row r="2144" spans="1:17">
      <c r="A2144" t="s">
        <v>472</v>
      </c>
      <c r="B2144" t="s">
        <v>30</v>
      </c>
      <c r="C2144" s="6">
        <v>44792.388877314814</v>
      </c>
      <c r="D2144">
        <v>291.95</v>
      </c>
      <c r="E2144" s="6">
        <v>44792.45484953704</v>
      </c>
      <c r="F2144">
        <v>404.25</v>
      </c>
      <c r="G2144" s="7">
        <v>0.38469999999999999</v>
      </c>
      <c r="H2144">
        <v>-107335.79</v>
      </c>
      <c r="I2144" s="7">
        <v>-0.40849999999999997</v>
      </c>
      <c r="J2144">
        <v>899.99990000000003</v>
      </c>
      <c r="K2144">
        <v>262755</v>
      </c>
      <c r="L2144">
        <v>24767493.77</v>
      </c>
      <c r="M2144">
        <v>20</v>
      </c>
      <c r="N2144">
        <v>-5366.79</v>
      </c>
      <c r="O2144" s="7">
        <v>-0.38469999999999999</v>
      </c>
      <c r="P2144" s="7">
        <v>0.1956</v>
      </c>
      <c r="Q2144" t="s">
        <v>31</v>
      </c>
    </row>
    <row r="2145" spans="1:17">
      <c r="A2145" t="s">
        <v>473</v>
      </c>
      <c r="B2145" t="s">
        <v>30</v>
      </c>
      <c r="C2145" s="6">
        <v>44792.45484953704</v>
      </c>
      <c r="D2145">
        <v>358.7</v>
      </c>
      <c r="E2145" s="6">
        <v>44796.416655092595</v>
      </c>
      <c r="F2145">
        <v>45.55</v>
      </c>
      <c r="G2145" s="7">
        <v>-0.873</v>
      </c>
      <c r="H2145">
        <v>278196.73</v>
      </c>
      <c r="I2145" s="7">
        <v>0.86170000000000002</v>
      </c>
      <c r="J2145">
        <v>899.99990000000003</v>
      </c>
      <c r="K2145">
        <v>322830</v>
      </c>
      <c r="L2145">
        <v>25045690.5</v>
      </c>
      <c r="M2145">
        <v>144</v>
      </c>
      <c r="N2145">
        <v>1931.92</v>
      </c>
      <c r="O2145" s="7">
        <v>-0.16</v>
      </c>
      <c r="P2145" s="7">
        <v>0.95760000000000001</v>
      </c>
      <c r="Q2145" t="s">
        <v>31</v>
      </c>
    </row>
    <row r="2146" spans="1:17">
      <c r="A2146" t="s">
        <v>510</v>
      </c>
      <c r="B2146" t="s">
        <v>30</v>
      </c>
      <c r="C2146" s="6">
        <v>44796.416655092595</v>
      </c>
      <c r="D2146">
        <v>242</v>
      </c>
      <c r="E2146" s="6">
        <v>44797.559016203704</v>
      </c>
      <c r="F2146">
        <v>118</v>
      </c>
      <c r="G2146" s="7">
        <v>-0.51239999999999997</v>
      </c>
      <c r="H2146">
        <v>108360</v>
      </c>
      <c r="I2146" s="7">
        <v>0.4975</v>
      </c>
      <c r="J2146">
        <v>900</v>
      </c>
      <c r="K2146">
        <v>217800</v>
      </c>
      <c r="L2146">
        <v>25154050.5</v>
      </c>
      <c r="M2146">
        <v>119</v>
      </c>
      <c r="N2146">
        <v>910.59</v>
      </c>
      <c r="O2146" s="7">
        <v>-0.73470000000000002</v>
      </c>
      <c r="P2146" s="7">
        <v>0.79300000000000004</v>
      </c>
      <c r="Q2146" t="s">
        <v>31</v>
      </c>
    </row>
    <row r="2147" spans="1:17">
      <c r="A2147" t="s">
        <v>488</v>
      </c>
      <c r="B2147" t="s">
        <v>30</v>
      </c>
      <c r="C2147" s="6">
        <v>44797.559016203704</v>
      </c>
      <c r="D2147">
        <v>171.6</v>
      </c>
      <c r="E2147" s="6">
        <v>44797.61109953704</v>
      </c>
      <c r="F2147">
        <v>305.2</v>
      </c>
      <c r="G2147" s="7">
        <v>0.77859999999999996</v>
      </c>
      <c r="H2147">
        <v>-124531.19</v>
      </c>
      <c r="I2147" s="7">
        <v>-0.80630000000000002</v>
      </c>
      <c r="J2147">
        <v>899.99990000000003</v>
      </c>
      <c r="K2147">
        <v>154440</v>
      </c>
      <c r="L2147">
        <v>25029519.309999999</v>
      </c>
      <c r="M2147">
        <v>16</v>
      </c>
      <c r="N2147">
        <v>-7783.2</v>
      </c>
      <c r="O2147" s="7">
        <v>-0.81930000000000003</v>
      </c>
      <c r="P2147" s="7">
        <v>6.3799999999999996E-2</v>
      </c>
      <c r="Q2147" t="s">
        <v>31</v>
      </c>
    </row>
    <row r="2148" spans="1:17">
      <c r="A2148" t="s">
        <v>516</v>
      </c>
      <c r="B2148" t="s">
        <v>30</v>
      </c>
      <c r="C2148" s="6">
        <v>44797.61109953704</v>
      </c>
      <c r="D2148">
        <v>160.65</v>
      </c>
      <c r="E2148" s="6">
        <v>44798.614571759259</v>
      </c>
      <c r="F2148">
        <v>3.75</v>
      </c>
      <c r="G2148" s="7">
        <v>-0.97670000000000001</v>
      </c>
      <c r="H2148">
        <v>139730.41</v>
      </c>
      <c r="I2148" s="7">
        <v>0.96640000000000004</v>
      </c>
      <c r="J2148">
        <v>900.00009999999997</v>
      </c>
      <c r="K2148">
        <v>144585</v>
      </c>
      <c r="L2148">
        <v>25169249.719999999</v>
      </c>
      <c r="M2148">
        <v>79</v>
      </c>
      <c r="N2148">
        <v>1768.74</v>
      </c>
      <c r="O2148" s="7">
        <v>-0.25890000000000002</v>
      </c>
      <c r="P2148" s="7">
        <v>0.98380000000000001</v>
      </c>
      <c r="Q2148" t="s">
        <v>31</v>
      </c>
    </row>
    <row r="2149" spans="1:17">
      <c r="A2149" t="s">
        <v>837</v>
      </c>
      <c r="B2149" t="s">
        <v>30</v>
      </c>
      <c r="C2149" s="6">
        <v>44798.614571759259</v>
      </c>
      <c r="D2149">
        <v>415</v>
      </c>
      <c r="E2149" s="6">
        <v>44799.388877314814</v>
      </c>
      <c r="F2149">
        <v>373.7</v>
      </c>
      <c r="G2149" s="7">
        <v>-9.9500000000000005E-2</v>
      </c>
      <c r="H2149">
        <v>30071.7</v>
      </c>
      <c r="I2149" s="7">
        <v>8.0500000000000002E-2</v>
      </c>
      <c r="J2149">
        <v>900</v>
      </c>
      <c r="K2149">
        <v>373500</v>
      </c>
      <c r="L2149">
        <v>25199321.420000002</v>
      </c>
      <c r="M2149">
        <v>13</v>
      </c>
      <c r="N2149">
        <v>2313.21</v>
      </c>
      <c r="O2149" s="7">
        <v>-4.02E-2</v>
      </c>
      <c r="P2149" s="7">
        <v>0.4919</v>
      </c>
      <c r="Q2149" t="s">
        <v>31</v>
      </c>
    </row>
    <row r="2150" spans="1:17">
      <c r="A2150" t="s">
        <v>485</v>
      </c>
      <c r="B2150" t="s">
        <v>30</v>
      </c>
      <c r="C2150" s="6">
        <v>44799.388877314814</v>
      </c>
      <c r="D2150">
        <v>373.7</v>
      </c>
      <c r="E2150" s="6">
        <v>44799.416655092595</v>
      </c>
      <c r="F2150">
        <v>384.45</v>
      </c>
      <c r="G2150" s="7">
        <v>2.8799999999999999E-2</v>
      </c>
      <c r="H2150">
        <v>-16498.349999999999</v>
      </c>
      <c r="I2150" s="7">
        <v>-4.9099999999999998E-2</v>
      </c>
      <c r="J2150">
        <v>900</v>
      </c>
      <c r="K2150">
        <v>336330</v>
      </c>
      <c r="L2150">
        <v>25182823.07</v>
      </c>
      <c r="M2150">
        <v>9</v>
      </c>
      <c r="N2150">
        <v>-1833.15</v>
      </c>
      <c r="O2150" s="7">
        <v>-7.0400000000000004E-2</v>
      </c>
      <c r="P2150" s="7">
        <v>0.32629999999999998</v>
      </c>
      <c r="Q2150" t="s">
        <v>31</v>
      </c>
    </row>
    <row r="2151" spans="1:17">
      <c r="A2151" t="s">
        <v>517</v>
      </c>
      <c r="B2151" t="s">
        <v>30</v>
      </c>
      <c r="C2151" s="6">
        <v>44799.416655092595</v>
      </c>
      <c r="D2151">
        <v>338.55</v>
      </c>
      <c r="E2151" s="6">
        <v>44799.552071759259</v>
      </c>
      <c r="F2151">
        <v>458.55</v>
      </c>
      <c r="G2151" s="7">
        <v>0.35449999999999998</v>
      </c>
      <c r="H2151">
        <v>-115173.91</v>
      </c>
      <c r="I2151" s="7">
        <v>-0.378</v>
      </c>
      <c r="J2151">
        <v>900.00009999999997</v>
      </c>
      <c r="K2151">
        <v>304695</v>
      </c>
      <c r="L2151">
        <v>25067649.16</v>
      </c>
      <c r="M2151">
        <v>40</v>
      </c>
      <c r="N2151">
        <v>-2879.35</v>
      </c>
      <c r="O2151" s="7">
        <v>-0.65739999999999998</v>
      </c>
      <c r="P2151" s="7">
        <v>0.06</v>
      </c>
      <c r="Q2151" t="s">
        <v>31</v>
      </c>
    </row>
    <row r="2152" spans="1:17">
      <c r="A2152" t="s">
        <v>504</v>
      </c>
      <c r="B2152" t="s">
        <v>30</v>
      </c>
      <c r="C2152" s="6">
        <v>44799.552071759259</v>
      </c>
      <c r="D2152">
        <v>395.95</v>
      </c>
      <c r="E2152" s="6">
        <v>44802.645821759259</v>
      </c>
      <c r="F2152">
        <v>56</v>
      </c>
      <c r="G2152" s="7">
        <v>-0.85860000000000003</v>
      </c>
      <c r="H2152">
        <v>301887.45</v>
      </c>
      <c r="I2152" s="7">
        <v>0.84719999999999995</v>
      </c>
      <c r="J2152">
        <v>900</v>
      </c>
      <c r="K2152">
        <v>356355</v>
      </c>
      <c r="L2152">
        <v>25369536.609999999</v>
      </c>
      <c r="M2152">
        <v>105</v>
      </c>
      <c r="N2152">
        <v>2875.12</v>
      </c>
      <c r="O2152" s="7">
        <v>-0.17829999999999999</v>
      </c>
      <c r="P2152" s="7">
        <v>0.87360000000000004</v>
      </c>
      <c r="Q2152" t="s">
        <v>31</v>
      </c>
    </row>
    <row r="2153" spans="1:17">
      <c r="A2153" t="s">
        <v>471</v>
      </c>
      <c r="B2153" t="s">
        <v>30</v>
      </c>
      <c r="C2153" s="6">
        <v>44803.388877314814</v>
      </c>
      <c r="D2153">
        <v>258.85000000000002</v>
      </c>
      <c r="E2153" s="6">
        <v>44805.572905092595</v>
      </c>
      <c r="F2153">
        <v>11.1</v>
      </c>
      <c r="G2153" s="7">
        <v>-0.95709999999999995</v>
      </c>
      <c r="H2153">
        <v>220545.45</v>
      </c>
      <c r="I2153" s="7">
        <v>0.94669999999999999</v>
      </c>
      <c r="J2153">
        <v>900</v>
      </c>
      <c r="K2153">
        <v>232965</v>
      </c>
      <c r="L2153">
        <v>25590082.059999999</v>
      </c>
      <c r="M2153">
        <v>131</v>
      </c>
      <c r="N2153">
        <v>1683.55</v>
      </c>
      <c r="O2153" s="7">
        <v>-0.52980000000000005</v>
      </c>
      <c r="P2153" s="7">
        <v>0.96699999999999997</v>
      </c>
      <c r="Q2153" t="s">
        <v>31</v>
      </c>
    </row>
    <row r="2154" spans="1:17">
      <c r="A2154" t="s">
        <v>837</v>
      </c>
      <c r="B2154" t="s">
        <v>30</v>
      </c>
      <c r="C2154" s="6">
        <v>44805.572905092595</v>
      </c>
      <c r="D2154">
        <v>509.35</v>
      </c>
      <c r="E2154" s="6">
        <v>44806.388877314814</v>
      </c>
      <c r="F2154">
        <v>545.75</v>
      </c>
      <c r="G2154" s="7">
        <v>7.1499999999999994E-2</v>
      </c>
      <c r="H2154">
        <v>-42255.9</v>
      </c>
      <c r="I2154" s="7">
        <v>-9.2200000000000004E-2</v>
      </c>
      <c r="J2154">
        <v>900</v>
      </c>
      <c r="K2154">
        <v>458415</v>
      </c>
      <c r="L2154">
        <v>25547826.16</v>
      </c>
      <c r="M2154">
        <v>25</v>
      </c>
      <c r="N2154">
        <v>-1690.24</v>
      </c>
      <c r="O2154" s="7">
        <v>-7.1499999999999994E-2</v>
      </c>
      <c r="P2154" s="7">
        <v>0.29709999999999998</v>
      </c>
      <c r="Q2154" t="s">
        <v>31</v>
      </c>
    </row>
    <row r="2155" spans="1:17">
      <c r="A2155" t="s">
        <v>484</v>
      </c>
      <c r="B2155" t="s">
        <v>30</v>
      </c>
      <c r="C2155" s="6">
        <v>44806.388877314814</v>
      </c>
      <c r="D2155">
        <v>437.5</v>
      </c>
      <c r="E2155" s="6">
        <v>44806.618043981478</v>
      </c>
      <c r="F2155">
        <v>418.25</v>
      </c>
      <c r="G2155" s="7">
        <v>-4.3999999999999997E-2</v>
      </c>
      <c r="H2155">
        <v>9623.25</v>
      </c>
      <c r="I2155" s="7">
        <v>2.4400000000000002E-2</v>
      </c>
      <c r="J2155">
        <v>900</v>
      </c>
      <c r="K2155">
        <v>393750</v>
      </c>
      <c r="L2155">
        <v>25557449.41</v>
      </c>
      <c r="M2155">
        <v>67</v>
      </c>
      <c r="N2155">
        <v>143.63</v>
      </c>
      <c r="O2155" s="7">
        <v>-0.28460000000000002</v>
      </c>
      <c r="P2155" s="7">
        <v>0.27039999999999997</v>
      </c>
      <c r="Q2155" t="s">
        <v>31</v>
      </c>
    </row>
    <row r="2156" spans="1:17">
      <c r="A2156" t="s">
        <v>473</v>
      </c>
      <c r="B2156" t="s">
        <v>30</v>
      </c>
      <c r="C2156" s="6">
        <v>44806.618043981478</v>
      </c>
      <c r="D2156">
        <v>419.7</v>
      </c>
      <c r="E2156" s="6">
        <v>44809.388877314814</v>
      </c>
      <c r="F2156">
        <v>551.85</v>
      </c>
      <c r="G2156" s="7">
        <v>0.31490000000000001</v>
      </c>
      <c r="H2156">
        <v>-127678.95</v>
      </c>
      <c r="I2156" s="7">
        <v>-0.33800000000000002</v>
      </c>
      <c r="J2156">
        <v>900</v>
      </c>
      <c r="K2156">
        <v>377730</v>
      </c>
      <c r="L2156">
        <v>25429770.460000001</v>
      </c>
      <c r="M2156">
        <v>12</v>
      </c>
      <c r="N2156">
        <v>-10639.91</v>
      </c>
      <c r="O2156" s="7">
        <v>-0.31490000000000001</v>
      </c>
      <c r="P2156" s="7">
        <v>0.1009</v>
      </c>
      <c r="Q2156" t="s">
        <v>31</v>
      </c>
    </row>
    <row r="2157" spans="1:17">
      <c r="A2157" t="s">
        <v>474</v>
      </c>
      <c r="B2157" t="s">
        <v>30</v>
      </c>
      <c r="C2157" s="6">
        <v>44809.388877314814</v>
      </c>
      <c r="D2157">
        <v>405.6</v>
      </c>
      <c r="E2157" s="6">
        <v>44810.430543981478</v>
      </c>
      <c r="F2157">
        <v>349.5</v>
      </c>
      <c r="G2157" s="7">
        <v>-0.13830000000000001</v>
      </c>
      <c r="H2157">
        <v>43694.1</v>
      </c>
      <c r="I2157" s="7">
        <v>0.1197</v>
      </c>
      <c r="J2157">
        <v>900</v>
      </c>
      <c r="K2157">
        <v>365040</v>
      </c>
      <c r="L2157">
        <v>25473464.559999999</v>
      </c>
      <c r="M2157">
        <v>90</v>
      </c>
      <c r="N2157">
        <v>485.49</v>
      </c>
      <c r="O2157" s="7">
        <v>-0.36399999999999999</v>
      </c>
      <c r="P2157" s="7">
        <v>0.53069999999999995</v>
      </c>
      <c r="Q2157" t="s">
        <v>31</v>
      </c>
    </row>
    <row r="2158" spans="1:17">
      <c r="A2158" t="s">
        <v>519</v>
      </c>
      <c r="B2158" t="s">
        <v>30</v>
      </c>
      <c r="C2158" s="6">
        <v>44810.430543981478</v>
      </c>
      <c r="D2158">
        <v>342.85</v>
      </c>
      <c r="E2158" s="6">
        <v>44810.499988425923</v>
      </c>
      <c r="F2158">
        <v>469.35</v>
      </c>
      <c r="G2158" s="7">
        <v>0.36899999999999999</v>
      </c>
      <c r="H2158">
        <v>-121159.8</v>
      </c>
      <c r="I2158" s="7">
        <v>-0.39269999999999999</v>
      </c>
      <c r="J2158">
        <v>900</v>
      </c>
      <c r="K2158">
        <v>308565</v>
      </c>
      <c r="L2158">
        <v>25352304.760000002</v>
      </c>
      <c r="M2158">
        <v>21</v>
      </c>
      <c r="N2158">
        <v>-5769.51</v>
      </c>
      <c r="O2158" s="7">
        <v>-0.36899999999999999</v>
      </c>
      <c r="P2158" s="7">
        <v>0.1565</v>
      </c>
      <c r="Q2158" t="s">
        <v>31</v>
      </c>
    </row>
    <row r="2159" spans="1:17">
      <c r="A2159" t="s">
        <v>520</v>
      </c>
      <c r="B2159" t="s">
        <v>30</v>
      </c>
      <c r="C2159" s="6">
        <v>44810.499988425923</v>
      </c>
      <c r="D2159">
        <v>289.5</v>
      </c>
      <c r="E2159" s="6">
        <v>44810.61109953704</v>
      </c>
      <c r="F2159">
        <v>405.7</v>
      </c>
      <c r="G2159" s="7">
        <v>0.40139999999999998</v>
      </c>
      <c r="H2159">
        <v>-110836.8</v>
      </c>
      <c r="I2159" s="7">
        <v>-0.4254</v>
      </c>
      <c r="J2159">
        <v>900</v>
      </c>
      <c r="K2159">
        <v>260550</v>
      </c>
      <c r="L2159">
        <v>25241467.960000001</v>
      </c>
      <c r="M2159">
        <v>33</v>
      </c>
      <c r="N2159">
        <v>-3358.69</v>
      </c>
      <c r="O2159" s="7">
        <v>-0.40139999999999998</v>
      </c>
      <c r="P2159" s="7">
        <v>9.4299999999999995E-2</v>
      </c>
      <c r="Q2159" t="s">
        <v>31</v>
      </c>
    </row>
    <row r="2160" spans="1:17">
      <c r="A2160" t="s">
        <v>519</v>
      </c>
      <c r="B2160" t="s">
        <v>30</v>
      </c>
      <c r="C2160" s="6">
        <v>44810.61109953704</v>
      </c>
      <c r="D2160">
        <v>319.75</v>
      </c>
      <c r="E2160" s="6">
        <v>44811.572905092595</v>
      </c>
      <c r="F2160">
        <v>169.25</v>
      </c>
      <c r="G2160" s="7">
        <v>-0.47070000000000001</v>
      </c>
      <c r="H2160">
        <v>131049</v>
      </c>
      <c r="I2160" s="7">
        <v>0.45540000000000003</v>
      </c>
      <c r="J2160">
        <v>900</v>
      </c>
      <c r="K2160">
        <v>287775</v>
      </c>
      <c r="L2160">
        <v>25372516.960000001</v>
      </c>
      <c r="M2160">
        <v>67</v>
      </c>
      <c r="N2160">
        <v>1955.96</v>
      </c>
      <c r="O2160" s="7">
        <v>-0.18940000000000001</v>
      </c>
      <c r="P2160" s="7">
        <v>0.60560000000000003</v>
      </c>
      <c r="Q2160" t="s">
        <v>31</v>
      </c>
    </row>
    <row r="2161" spans="1:17">
      <c r="A2161" t="s">
        <v>518</v>
      </c>
      <c r="B2161" t="s">
        <v>30</v>
      </c>
      <c r="C2161" s="6">
        <v>44811.572905092595</v>
      </c>
      <c r="D2161">
        <v>215.45</v>
      </c>
      <c r="E2161" s="6">
        <v>44812.645821759259</v>
      </c>
      <c r="F2161">
        <v>0.1</v>
      </c>
      <c r="G2161" s="7">
        <v>-0.99950000000000006</v>
      </c>
      <c r="H2161">
        <v>191875.05</v>
      </c>
      <c r="I2161" s="7">
        <v>0.98950000000000005</v>
      </c>
      <c r="J2161">
        <v>900</v>
      </c>
      <c r="K2161">
        <v>193905</v>
      </c>
      <c r="L2161">
        <v>25564392.010000002</v>
      </c>
      <c r="M2161">
        <v>99</v>
      </c>
      <c r="N2161">
        <v>1938.13</v>
      </c>
      <c r="O2161" s="7">
        <v>-0.35899999999999999</v>
      </c>
      <c r="P2161" s="7">
        <v>0.99950000000000006</v>
      </c>
      <c r="Q2161" t="s">
        <v>31</v>
      </c>
    </row>
    <row r="2162" spans="1:17">
      <c r="A2162" t="s">
        <v>521</v>
      </c>
      <c r="B2162" t="s">
        <v>30</v>
      </c>
      <c r="C2162" s="6">
        <v>44813.388877314814</v>
      </c>
      <c r="D2162">
        <v>403.35</v>
      </c>
      <c r="E2162" s="6">
        <v>44813.562488425923</v>
      </c>
      <c r="F2162">
        <v>470</v>
      </c>
      <c r="G2162" s="7">
        <v>0.16520000000000001</v>
      </c>
      <c r="H2162">
        <v>-67845.149999999994</v>
      </c>
      <c r="I2162" s="7">
        <v>-0.18690000000000001</v>
      </c>
      <c r="J2162">
        <v>900</v>
      </c>
      <c r="K2162">
        <v>363015</v>
      </c>
      <c r="L2162">
        <v>25496546.859999999</v>
      </c>
      <c r="M2162">
        <v>51</v>
      </c>
      <c r="N2162">
        <v>-1330.3</v>
      </c>
      <c r="O2162" s="7">
        <v>-0.22969999999999999</v>
      </c>
      <c r="P2162" s="7">
        <v>0.21829999999999999</v>
      </c>
      <c r="Q2162" t="s">
        <v>31</v>
      </c>
    </row>
    <row r="2163" spans="1:17">
      <c r="A2163" t="s">
        <v>522</v>
      </c>
      <c r="B2163" t="s">
        <v>30</v>
      </c>
      <c r="C2163" s="6">
        <v>44813.562488425923</v>
      </c>
      <c r="D2163">
        <v>396.85</v>
      </c>
      <c r="E2163" s="6">
        <v>44816.388877314814</v>
      </c>
      <c r="F2163">
        <v>485.3</v>
      </c>
      <c r="G2163" s="7">
        <v>0.22289999999999999</v>
      </c>
      <c r="H2163">
        <v>-87544.35</v>
      </c>
      <c r="I2163" s="7">
        <v>-0.24510000000000001</v>
      </c>
      <c r="J2163">
        <v>900</v>
      </c>
      <c r="K2163">
        <v>357165</v>
      </c>
      <c r="L2163">
        <v>25409002.510000002</v>
      </c>
      <c r="M2163">
        <v>28</v>
      </c>
      <c r="N2163">
        <v>-3126.58</v>
      </c>
      <c r="O2163" s="7">
        <v>-0.22289999999999999</v>
      </c>
      <c r="P2163" s="7">
        <v>7.17E-2</v>
      </c>
      <c r="Q2163" t="s">
        <v>31</v>
      </c>
    </row>
    <row r="2164" spans="1:17">
      <c r="A2164" t="s">
        <v>523</v>
      </c>
      <c r="B2164" t="s">
        <v>30</v>
      </c>
      <c r="C2164" s="6">
        <v>44816.388877314814</v>
      </c>
      <c r="D2164">
        <v>367.55</v>
      </c>
      <c r="E2164" s="6">
        <v>44816.645821759259</v>
      </c>
      <c r="F2164">
        <v>342.65</v>
      </c>
      <c r="G2164" s="7">
        <v>-6.7699999999999996E-2</v>
      </c>
      <c r="H2164">
        <v>15128.3</v>
      </c>
      <c r="I2164" s="7">
        <v>4.8399999999999999E-2</v>
      </c>
      <c r="J2164">
        <v>850</v>
      </c>
      <c r="K2164">
        <v>312417.5</v>
      </c>
      <c r="L2164">
        <v>25424130.809999999</v>
      </c>
      <c r="M2164">
        <v>75</v>
      </c>
      <c r="N2164">
        <v>201.71</v>
      </c>
      <c r="O2164" s="7">
        <v>-0.33779999999999999</v>
      </c>
      <c r="P2164" s="7">
        <v>0.19439999999999999</v>
      </c>
      <c r="Q2164" t="s">
        <v>31</v>
      </c>
    </row>
    <row r="2165" spans="1:17">
      <c r="A2165" t="s">
        <v>524</v>
      </c>
      <c r="B2165" t="s">
        <v>30</v>
      </c>
      <c r="C2165" s="6">
        <v>44817.388877314814</v>
      </c>
      <c r="D2165">
        <v>297.35000000000002</v>
      </c>
      <c r="E2165" s="6">
        <v>44818.388877314814</v>
      </c>
      <c r="F2165">
        <v>367.35</v>
      </c>
      <c r="G2165" s="7">
        <v>0.2354</v>
      </c>
      <c r="H2165">
        <v>-65149.95</v>
      </c>
      <c r="I2165" s="7">
        <v>-0.25779999999999997</v>
      </c>
      <c r="J2165">
        <v>850</v>
      </c>
      <c r="K2165">
        <v>252747.5</v>
      </c>
      <c r="L2165">
        <v>25358980.859999999</v>
      </c>
      <c r="M2165">
        <v>78</v>
      </c>
      <c r="N2165">
        <v>-835.26</v>
      </c>
      <c r="O2165" s="7">
        <v>-0.68149999999999999</v>
      </c>
      <c r="P2165" s="7">
        <v>0.33479999999999999</v>
      </c>
      <c r="Q2165" t="s">
        <v>31</v>
      </c>
    </row>
    <row r="2166" spans="1:17">
      <c r="A2166" t="s">
        <v>525</v>
      </c>
      <c r="B2166" t="s">
        <v>30</v>
      </c>
      <c r="C2166" s="6">
        <v>44818.388877314814</v>
      </c>
      <c r="D2166">
        <v>296.85000000000002</v>
      </c>
      <c r="E2166" s="6">
        <v>44818.427071759259</v>
      </c>
      <c r="F2166">
        <v>423</v>
      </c>
      <c r="G2166" s="7">
        <v>0.42499999999999999</v>
      </c>
      <c r="H2166">
        <v>-120013.65</v>
      </c>
      <c r="I2166" s="7">
        <v>-0.44919999999999999</v>
      </c>
      <c r="J2166">
        <v>900</v>
      </c>
      <c r="K2166">
        <v>267165</v>
      </c>
      <c r="L2166">
        <v>25238967.210000001</v>
      </c>
      <c r="M2166">
        <v>12</v>
      </c>
      <c r="N2166">
        <v>-10001.14</v>
      </c>
      <c r="O2166" s="7">
        <v>-0.54810000000000003</v>
      </c>
      <c r="P2166" s="7">
        <v>0.38640000000000002</v>
      </c>
      <c r="Q2166" t="s">
        <v>31</v>
      </c>
    </row>
    <row r="2167" spans="1:17">
      <c r="A2167" t="s">
        <v>526</v>
      </c>
      <c r="B2167" t="s">
        <v>30</v>
      </c>
      <c r="C2167" s="6">
        <v>44818.427071759259</v>
      </c>
      <c r="D2167">
        <v>287.10000000000002</v>
      </c>
      <c r="E2167" s="6">
        <v>44819.465266203704</v>
      </c>
      <c r="F2167">
        <v>60.55</v>
      </c>
      <c r="G2167" s="7">
        <v>-0.78910000000000002</v>
      </c>
      <c r="H2167">
        <v>189612.48</v>
      </c>
      <c r="I2167" s="7">
        <v>0.77700000000000002</v>
      </c>
      <c r="J2167">
        <v>850</v>
      </c>
      <c r="K2167">
        <v>244035</v>
      </c>
      <c r="L2167">
        <v>25428579.690000001</v>
      </c>
      <c r="M2167">
        <v>89</v>
      </c>
      <c r="N2167">
        <v>2130.48</v>
      </c>
      <c r="O2167" s="7">
        <v>-1.6199999999999999E-2</v>
      </c>
      <c r="P2167" s="7">
        <v>0.94640000000000002</v>
      </c>
      <c r="Q2167" t="s">
        <v>31</v>
      </c>
    </row>
    <row r="2168" spans="1:17">
      <c r="A2168" t="s">
        <v>838</v>
      </c>
      <c r="B2168" t="s">
        <v>30</v>
      </c>
      <c r="C2168" s="6">
        <v>44819.48609953704</v>
      </c>
      <c r="D2168">
        <v>577.95000000000005</v>
      </c>
      <c r="E2168" s="6">
        <v>44819.614571759259</v>
      </c>
      <c r="F2168">
        <v>563</v>
      </c>
      <c r="G2168" s="7">
        <v>-2.5899999999999999E-2</v>
      </c>
      <c r="H2168">
        <v>3009.43</v>
      </c>
      <c r="I2168" s="7">
        <v>6.1000000000000004E-3</v>
      </c>
      <c r="J2168">
        <v>850</v>
      </c>
      <c r="K2168">
        <v>491257.5</v>
      </c>
      <c r="L2168">
        <v>25431589.109999999</v>
      </c>
      <c r="M2168">
        <v>38</v>
      </c>
      <c r="N2168">
        <v>79.2</v>
      </c>
      <c r="O2168" s="7">
        <v>-4.8500000000000001E-2</v>
      </c>
      <c r="P2168" s="7">
        <v>0.16600000000000001</v>
      </c>
      <c r="Q2168" t="s">
        <v>31</v>
      </c>
    </row>
    <row r="2169" spans="1:17">
      <c r="A2169" t="s">
        <v>839</v>
      </c>
      <c r="B2169" t="s">
        <v>30</v>
      </c>
      <c r="C2169" s="6">
        <v>44819.614571759259</v>
      </c>
      <c r="D2169">
        <v>490</v>
      </c>
      <c r="E2169" s="6">
        <v>44819.631932870368</v>
      </c>
      <c r="F2169">
        <v>610.54999999999995</v>
      </c>
      <c r="G2169" s="7">
        <v>0.246</v>
      </c>
      <c r="H2169">
        <v>-111822.17</v>
      </c>
      <c r="I2169" s="7">
        <v>-0.26850000000000002</v>
      </c>
      <c r="J2169">
        <v>850</v>
      </c>
      <c r="K2169">
        <v>416500</v>
      </c>
      <c r="L2169">
        <v>25319766.940000001</v>
      </c>
      <c r="M2169">
        <v>6</v>
      </c>
      <c r="N2169">
        <v>-18637.03</v>
      </c>
      <c r="O2169" s="7">
        <v>-0.246</v>
      </c>
      <c r="P2169" s="7">
        <v>5.7700000000000001E-2</v>
      </c>
      <c r="Q2169" t="s">
        <v>31</v>
      </c>
    </row>
    <row r="2170" spans="1:17">
      <c r="A2170" t="s">
        <v>840</v>
      </c>
      <c r="B2170" t="s">
        <v>30</v>
      </c>
      <c r="C2170" s="6">
        <v>44819.631932870368</v>
      </c>
      <c r="D2170">
        <v>549.45000000000005</v>
      </c>
      <c r="E2170" s="6">
        <v>44820.388877314814</v>
      </c>
      <c r="F2170">
        <v>449.95</v>
      </c>
      <c r="G2170" s="7">
        <v>-0.18110000000000001</v>
      </c>
      <c r="H2170">
        <v>76080.100000000006</v>
      </c>
      <c r="I2170" s="7">
        <v>0.16289999999999999</v>
      </c>
      <c r="J2170">
        <v>850</v>
      </c>
      <c r="K2170">
        <v>467032.5</v>
      </c>
      <c r="L2170">
        <v>25395847.039999999</v>
      </c>
      <c r="M2170">
        <v>8</v>
      </c>
      <c r="N2170">
        <v>9510.01</v>
      </c>
      <c r="O2170" s="7">
        <v>-7.7200000000000005E-2</v>
      </c>
      <c r="P2170" s="7">
        <v>0.18110000000000001</v>
      </c>
      <c r="Q2170" t="s">
        <v>31</v>
      </c>
    </row>
    <row r="2171" spans="1:17">
      <c r="A2171" t="s">
        <v>479</v>
      </c>
      <c r="B2171" t="s">
        <v>30</v>
      </c>
      <c r="C2171" s="6">
        <v>44820.388877314814</v>
      </c>
      <c r="D2171">
        <v>502.35</v>
      </c>
      <c r="E2171" s="6">
        <v>44823.409710648149</v>
      </c>
      <c r="F2171">
        <v>409.2</v>
      </c>
      <c r="G2171" s="7">
        <v>-0.18540000000000001</v>
      </c>
      <c r="H2171">
        <v>71429.33</v>
      </c>
      <c r="I2171" s="7">
        <v>0.1673</v>
      </c>
      <c r="J2171">
        <v>850</v>
      </c>
      <c r="K2171">
        <v>426997.5</v>
      </c>
      <c r="L2171">
        <v>25467276.359999999</v>
      </c>
      <c r="M2171">
        <v>84</v>
      </c>
      <c r="N2171">
        <v>850.35</v>
      </c>
      <c r="O2171" s="7">
        <v>-2.52E-2</v>
      </c>
      <c r="P2171" s="7">
        <v>0.53890000000000005</v>
      </c>
      <c r="Q2171" t="s">
        <v>31</v>
      </c>
    </row>
    <row r="2172" spans="1:17">
      <c r="A2172" t="s">
        <v>529</v>
      </c>
      <c r="B2172" t="s">
        <v>30</v>
      </c>
      <c r="C2172" s="6">
        <v>44823.409710648149</v>
      </c>
      <c r="D2172">
        <v>430</v>
      </c>
      <c r="E2172" s="6">
        <v>44823.600682870368</v>
      </c>
      <c r="F2172">
        <v>489.75</v>
      </c>
      <c r="G2172" s="7">
        <v>0.13900000000000001</v>
      </c>
      <c r="H2172">
        <v>-58605.38</v>
      </c>
      <c r="I2172" s="7">
        <v>-0.1603</v>
      </c>
      <c r="J2172">
        <v>850</v>
      </c>
      <c r="K2172">
        <v>365500</v>
      </c>
      <c r="L2172">
        <v>25408670.989999998</v>
      </c>
      <c r="M2172">
        <v>56</v>
      </c>
      <c r="N2172">
        <v>-1046.52</v>
      </c>
      <c r="O2172" s="7">
        <v>-0.13980000000000001</v>
      </c>
      <c r="P2172" s="7">
        <v>0.22450000000000001</v>
      </c>
      <c r="Q2172" t="s">
        <v>31</v>
      </c>
    </row>
    <row r="2173" spans="1:17">
      <c r="A2173" t="s">
        <v>530</v>
      </c>
      <c r="B2173" t="s">
        <v>30</v>
      </c>
      <c r="C2173" s="6">
        <v>44823.600682870368</v>
      </c>
      <c r="D2173">
        <v>395.85</v>
      </c>
      <c r="E2173" s="6">
        <v>44824.388877314814</v>
      </c>
      <c r="F2173">
        <v>695</v>
      </c>
      <c r="G2173" s="7">
        <v>0.75570000000000004</v>
      </c>
      <c r="H2173">
        <v>-263549.71999999997</v>
      </c>
      <c r="I2173" s="7">
        <v>-0.7833</v>
      </c>
      <c r="J2173">
        <v>850</v>
      </c>
      <c r="K2173">
        <v>336472.5</v>
      </c>
      <c r="L2173">
        <v>25145121.260000002</v>
      </c>
      <c r="M2173">
        <v>17</v>
      </c>
      <c r="N2173">
        <v>-15502.92</v>
      </c>
      <c r="O2173" s="7">
        <v>-0.75570000000000004</v>
      </c>
      <c r="P2173" s="7">
        <v>0.12609999999999999</v>
      </c>
      <c r="Q2173" t="s">
        <v>31</v>
      </c>
    </row>
    <row r="2174" spans="1:17">
      <c r="A2174" t="s">
        <v>531</v>
      </c>
      <c r="B2174" t="s">
        <v>30</v>
      </c>
      <c r="C2174" s="6">
        <v>44824.388877314814</v>
      </c>
      <c r="D2174">
        <v>351.6</v>
      </c>
      <c r="E2174" s="6">
        <v>44825.388877314814</v>
      </c>
      <c r="F2174">
        <v>373.4</v>
      </c>
      <c r="G2174" s="7">
        <v>6.2E-2</v>
      </c>
      <c r="H2174">
        <v>-24692.5</v>
      </c>
      <c r="I2174" s="7">
        <v>-8.2600000000000007E-2</v>
      </c>
      <c r="J2174">
        <v>850</v>
      </c>
      <c r="K2174">
        <v>298860</v>
      </c>
      <c r="L2174">
        <v>25120428.760000002</v>
      </c>
      <c r="M2174">
        <v>78</v>
      </c>
      <c r="N2174">
        <v>-316.57</v>
      </c>
      <c r="O2174" s="7">
        <v>-0.3881</v>
      </c>
      <c r="P2174" s="7">
        <v>0.35339999999999999</v>
      </c>
      <c r="Q2174" t="s">
        <v>31</v>
      </c>
    </row>
    <row r="2175" spans="1:17">
      <c r="A2175" t="s">
        <v>532</v>
      </c>
      <c r="B2175" t="s">
        <v>30</v>
      </c>
      <c r="C2175" s="6">
        <v>44825.388877314814</v>
      </c>
      <c r="D2175">
        <v>356.7</v>
      </c>
      <c r="E2175" s="6">
        <v>44825.593738425923</v>
      </c>
      <c r="F2175">
        <v>315.60000000000002</v>
      </c>
      <c r="G2175" s="7">
        <v>-0.1152</v>
      </c>
      <c r="H2175">
        <v>29220.45</v>
      </c>
      <c r="I2175" s="7">
        <v>9.64E-2</v>
      </c>
      <c r="J2175">
        <v>850</v>
      </c>
      <c r="K2175">
        <v>303195</v>
      </c>
      <c r="L2175">
        <v>25149649.210000001</v>
      </c>
      <c r="M2175">
        <v>60</v>
      </c>
      <c r="N2175">
        <v>487.01</v>
      </c>
      <c r="O2175" s="7">
        <v>-0.3579</v>
      </c>
      <c r="P2175" s="7">
        <v>0.4446</v>
      </c>
      <c r="Q2175" t="s">
        <v>31</v>
      </c>
    </row>
    <row r="2176" spans="1:17">
      <c r="A2176" t="s">
        <v>533</v>
      </c>
      <c r="B2176" t="s">
        <v>30</v>
      </c>
      <c r="C2176" s="6">
        <v>44825.593738425923</v>
      </c>
      <c r="D2176">
        <v>312.7</v>
      </c>
      <c r="E2176" s="6">
        <v>44826.388877314814</v>
      </c>
      <c r="F2176">
        <v>433.75</v>
      </c>
      <c r="G2176" s="7">
        <v>0.3871</v>
      </c>
      <c r="H2176">
        <v>-109237.32</v>
      </c>
      <c r="I2176" s="7">
        <v>-0.41099999999999998</v>
      </c>
      <c r="J2176">
        <v>849.99990000000003</v>
      </c>
      <c r="K2176">
        <v>265795</v>
      </c>
      <c r="L2176">
        <v>25040411.899999999</v>
      </c>
      <c r="M2176">
        <v>19</v>
      </c>
      <c r="N2176">
        <v>-5749.33</v>
      </c>
      <c r="O2176" s="7">
        <v>-0.43959999999999999</v>
      </c>
      <c r="P2176" s="7">
        <v>5.45E-2</v>
      </c>
      <c r="Q2176" t="s">
        <v>31</v>
      </c>
    </row>
    <row r="2177" spans="1:17">
      <c r="A2177" t="s">
        <v>841</v>
      </c>
      <c r="B2177" t="s">
        <v>30</v>
      </c>
      <c r="C2177" s="6">
        <v>44826.388877314814</v>
      </c>
      <c r="D2177">
        <v>818.9</v>
      </c>
      <c r="E2177" s="6">
        <v>44826.583321759259</v>
      </c>
      <c r="F2177">
        <v>693.9</v>
      </c>
      <c r="G2177" s="7">
        <v>-0.15260000000000001</v>
      </c>
      <c r="H2177">
        <v>93391.2</v>
      </c>
      <c r="I2177" s="7">
        <v>0.13420000000000001</v>
      </c>
      <c r="J2177">
        <v>850</v>
      </c>
      <c r="K2177">
        <v>696065</v>
      </c>
      <c r="L2177">
        <v>25133803.100000001</v>
      </c>
      <c r="M2177">
        <v>57</v>
      </c>
      <c r="N2177">
        <v>1638.44</v>
      </c>
      <c r="O2177" s="7">
        <v>-0.1227</v>
      </c>
      <c r="P2177" s="7">
        <v>0.62380000000000002</v>
      </c>
      <c r="Q2177" t="s">
        <v>31</v>
      </c>
    </row>
    <row r="2178" spans="1:17">
      <c r="A2178" t="s">
        <v>842</v>
      </c>
      <c r="B2178" t="s">
        <v>30</v>
      </c>
      <c r="C2178" s="6">
        <v>44826.583321759259</v>
      </c>
      <c r="D2178">
        <v>694.6</v>
      </c>
      <c r="E2178" s="6">
        <v>44827.388877314814</v>
      </c>
      <c r="F2178">
        <v>975</v>
      </c>
      <c r="G2178" s="7">
        <v>0.4037</v>
      </c>
      <c r="H2178">
        <v>-252531.6</v>
      </c>
      <c r="I2178" s="7">
        <v>-0.42770000000000002</v>
      </c>
      <c r="J2178">
        <v>850</v>
      </c>
      <c r="K2178">
        <v>590410</v>
      </c>
      <c r="L2178">
        <v>24881271.5</v>
      </c>
      <c r="M2178">
        <v>22</v>
      </c>
      <c r="N2178">
        <v>-11478.71</v>
      </c>
      <c r="O2178" s="7">
        <v>-0.4037</v>
      </c>
      <c r="P2178" s="7">
        <v>0.36320000000000002</v>
      </c>
      <c r="Q2178" t="s">
        <v>31</v>
      </c>
    </row>
    <row r="2179" spans="1:17">
      <c r="A2179" t="s">
        <v>536</v>
      </c>
      <c r="B2179" t="s">
        <v>30</v>
      </c>
      <c r="C2179" s="6">
        <v>44827.388877314814</v>
      </c>
      <c r="D2179">
        <v>794.8</v>
      </c>
      <c r="E2179" s="6">
        <v>44831.399293981478</v>
      </c>
      <c r="F2179">
        <v>50.85</v>
      </c>
      <c r="G2179" s="7">
        <v>-0.93600000000000005</v>
      </c>
      <c r="H2179">
        <v>625169.47</v>
      </c>
      <c r="I2179" s="7">
        <v>0.9254</v>
      </c>
      <c r="J2179">
        <v>850</v>
      </c>
      <c r="K2179">
        <v>675580</v>
      </c>
      <c r="L2179">
        <v>25506440.969999999</v>
      </c>
      <c r="M2179">
        <v>158</v>
      </c>
      <c r="N2179">
        <v>3956.77</v>
      </c>
      <c r="O2179" s="7">
        <v>-0.13270000000000001</v>
      </c>
      <c r="P2179" s="7">
        <v>0.9607</v>
      </c>
      <c r="Q2179" t="s">
        <v>31</v>
      </c>
    </row>
    <row r="2180" spans="1:17">
      <c r="A2180" t="s">
        <v>537</v>
      </c>
      <c r="B2180" t="s">
        <v>30</v>
      </c>
      <c r="C2180" s="6">
        <v>44831.399293981478</v>
      </c>
      <c r="D2180">
        <v>327.10000000000002</v>
      </c>
      <c r="E2180" s="6">
        <v>44831.45484953704</v>
      </c>
      <c r="F2180">
        <v>566.54999999999995</v>
      </c>
      <c r="G2180" s="7">
        <v>0.73199999999999998</v>
      </c>
      <c r="H2180">
        <v>-223547.85</v>
      </c>
      <c r="I2180" s="7">
        <v>-0.75939999999999996</v>
      </c>
      <c r="J2180">
        <v>900</v>
      </c>
      <c r="K2180">
        <v>294390</v>
      </c>
      <c r="L2180">
        <v>25282893.120000001</v>
      </c>
      <c r="M2180">
        <v>17</v>
      </c>
      <c r="N2180">
        <v>-13149.87</v>
      </c>
      <c r="O2180" s="7">
        <v>-1.5130999999999999</v>
      </c>
      <c r="P2180" s="7">
        <v>1.8599999999999998E-2</v>
      </c>
      <c r="Q2180" t="s">
        <v>31</v>
      </c>
    </row>
    <row r="2181" spans="1:17">
      <c r="A2181" t="s">
        <v>499</v>
      </c>
      <c r="B2181" t="s">
        <v>30</v>
      </c>
      <c r="C2181" s="6">
        <v>44831.461793981478</v>
      </c>
      <c r="D2181">
        <v>754.8</v>
      </c>
      <c r="E2181" s="6">
        <v>44832.503460648149</v>
      </c>
      <c r="F2181">
        <v>583.95000000000005</v>
      </c>
      <c r="G2181" s="7">
        <v>-0.22639999999999999</v>
      </c>
      <c r="H2181">
        <v>141716.25</v>
      </c>
      <c r="I2181" s="7">
        <v>0.20860000000000001</v>
      </c>
      <c r="J2181">
        <v>900</v>
      </c>
      <c r="K2181">
        <v>679320</v>
      </c>
      <c r="L2181">
        <v>25424609.370000001</v>
      </c>
      <c r="M2181">
        <v>90</v>
      </c>
      <c r="N2181">
        <v>1574.62</v>
      </c>
      <c r="O2181" s="7">
        <v>-0.1208</v>
      </c>
      <c r="P2181" s="7">
        <v>0.8841</v>
      </c>
      <c r="Q2181" t="s">
        <v>31</v>
      </c>
    </row>
    <row r="2182" spans="1:17">
      <c r="A2182" t="s">
        <v>469</v>
      </c>
      <c r="B2182" t="s">
        <v>30</v>
      </c>
      <c r="C2182" s="6">
        <v>44832.503460648149</v>
      </c>
      <c r="D2182">
        <v>259.45</v>
      </c>
      <c r="E2182" s="6">
        <v>44832.607627314814</v>
      </c>
      <c r="F2182">
        <v>733.75</v>
      </c>
      <c r="G2182" s="7">
        <v>1.8281000000000001</v>
      </c>
      <c r="H2182">
        <v>-435808.8</v>
      </c>
      <c r="I2182" s="7">
        <v>-1.8664000000000001</v>
      </c>
      <c r="J2182">
        <v>900</v>
      </c>
      <c r="K2182">
        <v>233505.02</v>
      </c>
      <c r="L2182">
        <v>24988800.57</v>
      </c>
      <c r="M2182">
        <v>31</v>
      </c>
      <c r="N2182">
        <v>-14058.35</v>
      </c>
      <c r="O2182" s="7">
        <v>-1.8281000000000001</v>
      </c>
      <c r="P2182" s="7">
        <v>0.1187</v>
      </c>
      <c r="Q2182" t="s">
        <v>31</v>
      </c>
    </row>
    <row r="2183" spans="1:17">
      <c r="A2183" t="s">
        <v>506</v>
      </c>
      <c r="B2183" t="s">
        <v>30</v>
      </c>
      <c r="C2183" s="6">
        <v>44832.607627314814</v>
      </c>
      <c r="D2183">
        <v>240.6</v>
      </c>
      <c r="E2183" s="6">
        <v>44833.39234953704</v>
      </c>
      <c r="F2183">
        <v>748.7</v>
      </c>
      <c r="G2183" s="7">
        <v>2.1118000000000001</v>
      </c>
      <c r="H2183">
        <v>-466193.7</v>
      </c>
      <c r="I2183" s="7">
        <v>-2.1528999999999998</v>
      </c>
      <c r="J2183">
        <v>900</v>
      </c>
      <c r="K2183">
        <v>216540</v>
      </c>
      <c r="L2183">
        <v>24522606.870000001</v>
      </c>
      <c r="M2183">
        <v>16</v>
      </c>
      <c r="N2183">
        <v>-29137.11</v>
      </c>
      <c r="O2183" s="7">
        <v>-2.1118000000000001</v>
      </c>
      <c r="P2183" s="7">
        <v>0.59350000000000003</v>
      </c>
      <c r="Q2183" t="s">
        <v>31</v>
      </c>
    </row>
    <row r="2184" spans="1:17">
      <c r="A2184" t="s">
        <v>843</v>
      </c>
      <c r="B2184" t="s">
        <v>30</v>
      </c>
      <c r="C2184" s="6">
        <v>44833.39234953704</v>
      </c>
      <c r="D2184">
        <v>725</v>
      </c>
      <c r="E2184" s="6">
        <v>44833.493043981478</v>
      </c>
      <c r="F2184">
        <v>1030.95</v>
      </c>
      <c r="G2184" s="7">
        <v>0.42199999999999999</v>
      </c>
      <c r="H2184">
        <v>-291158.55</v>
      </c>
      <c r="I2184" s="7">
        <v>-0.44619999999999999</v>
      </c>
      <c r="J2184">
        <v>900</v>
      </c>
      <c r="K2184">
        <v>652500</v>
      </c>
      <c r="L2184">
        <v>24231448.32</v>
      </c>
      <c r="M2184">
        <v>30</v>
      </c>
      <c r="N2184">
        <v>-9705.2800000000007</v>
      </c>
      <c r="O2184" s="7">
        <v>-0.42199999999999999</v>
      </c>
      <c r="P2184" s="7">
        <v>5.4999999999999997E-3</v>
      </c>
      <c r="Q2184" t="s">
        <v>31</v>
      </c>
    </row>
    <row r="2185" spans="1:17">
      <c r="A2185" t="s">
        <v>844</v>
      </c>
      <c r="B2185" t="s">
        <v>30</v>
      </c>
      <c r="C2185" s="6">
        <v>44833.493043981478</v>
      </c>
      <c r="D2185">
        <v>830</v>
      </c>
      <c r="E2185" s="6">
        <v>44834.388877314814</v>
      </c>
      <c r="F2185">
        <v>415</v>
      </c>
      <c r="G2185" s="7">
        <v>-0.5</v>
      </c>
      <c r="H2185">
        <v>362295</v>
      </c>
      <c r="I2185" s="7">
        <v>0.48499999999999999</v>
      </c>
      <c r="J2185">
        <v>900</v>
      </c>
      <c r="K2185">
        <v>747000</v>
      </c>
      <c r="L2185">
        <v>24593743.32</v>
      </c>
      <c r="M2185">
        <v>48</v>
      </c>
      <c r="N2185">
        <v>7547.81</v>
      </c>
      <c r="O2185" s="7">
        <v>-6.4899999999999999E-2</v>
      </c>
      <c r="P2185" s="7">
        <v>0.5</v>
      </c>
      <c r="Q2185" t="s">
        <v>31</v>
      </c>
    </row>
    <row r="2186" spans="1:17">
      <c r="A2186" t="s">
        <v>458</v>
      </c>
      <c r="B2186" t="s">
        <v>30</v>
      </c>
      <c r="C2186" s="6">
        <v>44834.388877314814</v>
      </c>
      <c r="D2186">
        <v>609.75</v>
      </c>
      <c r="E2186" s="6">
        <v>44834.430543981478</v>
      </c>
      <c r="F2186">
        <v>935</v>
      </c>
      <c r="G2186" s="7">
        <v>0.53339999999999999</v>
      </c>
      <c r="H2186">
        <v>-306627.75</v>
      </c>
      <c r="I2186" s="7">
        <v>-0.55869999999999997</v>
      </c>
      <c r="J2186">
        <v>900</v>
      </c>
      <c r="K2186">
        <v>548775</v>
      </c>
      <c r="L2186">
        <v>24287115.57</v>
      </c>
      <c r="M2186">
        <v>13</v>
      </c>
      <c r="N2186">
        <v>-23586.75</v>
      </c>
      <c r="O2186" s="7">
        <v>-0.53339999999999999</v>
      </c>
      <c r="P2186" s="7">
        <v>3.2399999999999998E-2</v>
      </c>
      <c r="Q2186" t="s">
        <v>31</v>
      </c>
    </row>
    <row r="2187" spans="1:17">
      <c r="A2187" t="s">
        <v>464</v>
      </c>
      <c r="B2187" t="s">
        <v>30</v>
      </c>
      <c r="C2187" s="6">
        <v>44834.430543981478</v>
      </c>
      <c r="D2187">
        <v>490</v>
      </c>
      <c r="E2187" s="6">
        <v>44837.420127314814</v>
      </c>
      <c r="F2187">
        <v>325.45</v>
      </c>
      <c r="G2187" s="7">
        <v>-0.33579999999999999</v>
      </c>
      <c r="H2187">
        <v>140755.95000000001</v>
      </c>
      <c r="I2187" s="7">
        <v>0.31919999999999998</v>
      </c>
      <c r="J2187">
        <v>900</v>
      </c>
      <c r="K2187">
        <v>441000</v>
      </c>
      <c r="L2187">
        <v>24427871.52</v>
      </c>
      <c r="M2187">
        <v>75</v>
      </c>
      <c r="N2187">
        <v>1876.75</v>
      </c>
      <c r="O2187" s="7">
        <v>-0.22550000000000001</v>
      </c>
      <c r="P2187" s="7">
        <v>0.61429999999999996</v>
      </c>
      <c r="Q2187" t="s">
        <v>31</v>
      </c>
    </row>
    <row r="2188" spans="1:17">
      <c r="A2188" t="s">
        <v>498</v>
      </c>
      <c r="B2188" t="s">
        <v>30</v>
      </c>
      <c r="C2188" s="6">
        <v>44837.420127314814</v>
      </c>
      <c r="D2188">
        <v>395.6</v>
      </c>
      <c r="E2188" s="6">
        <v>44838.388877314814</v>
      </c>
      <c r="F2188">
        <v>684.1</v>
      </c>
      <c r="G2188" s="7">
        <v>0.72929999999999995</v>
      </c>
      <c r="H2188">
        <v>-269367.3</v>
      </c>
      <c r="I2188" s="7">
        <v>-0.75660000000000005</v>
      </c>
      <c r="J2188">
        <v>900</v>
      </c>
      <c r="K2188">
        <v>356040</v>
      </c>
      <c r="L2188">
        <v>24158504.219999999</v>
      </c>
      <c r="M2188">
        <v>69</v>
      </c>
      <c r="N2188">
        <v>-3903.87</v>
      </c>
      <c r="O2188" s="7">
        <v>-0.72929999999999995</v>
      </c>
      <c r="P2188" s="7">
        <v>0.37959999999999999</v>
      </c>
      <c r="Q2188" t="s">
        <v>31</v>
      </c>
    </row>
    <row r="2189" spans="1:17">
      <c r="A2189" t="s">
        <v>516</v>
      </c>
      <c r="B2189" t="s">
        <v>30</v>
      </c>
      <c r="C2189" s="6">
        <v>44838.388877314814</v>
      </c>
      <c r="D2189">
        <v>315.3</v>
      </c>
      <c r="E2189" s="6">
        <v>44840.631932870368</v>
      </c>
      <c r="F2189">
        <v>0.55000000000000004</v>
      </c>
      <c r="G2189" s="7">
        <v>-0.99829999999999997</v>
      </c>
      <c r="H2189">
        <v>280432.37</v>
      </c>
      <c r="I2189" s="7">
        <v>0.98819999999999997</v>
      </c>
      <c r="J2189">
        <v>900.00009999999997</v>
      </c>
      <c r="K2189">
        <v>283770</v>
      </c>
      <c r="L2189">
        <v>24438936.59</v>
      </c>
      <c r="M2189">
        <v>148</v>
      </c>
      <c r="N2189">
        <v>1894.81</v>
      </c>
      <c r="O2189" s="7">
        <v>-0.48220000000000002</v>
      </c>
      <c r="P2189" s="7">
        <v>0.99870000000000003</v>
      </c>
      <c r="Q2189" t="s">
        <v>31</v>
      </c>
    </row>
    <row r="2190" spans="1:17">
      <c r="A2190" t="s">
        <v>837</v>
      </c>
      <c r="B2190" t="s">
        <v>30</v>
      </c>
      <c r="C2190" s="6">
        <v>44840.631932870368</v>
      </c>
      <c r="D2190">
        <v>459.9</v>
      </c>
      <c r="E2190" s="6">
        <v>44841.388877314814</v>
      </c>
      <c r="F2190">
        <v>335.7</v>
      </c>
      <c r="G2190" s="7">
        <v>-0.27010000000000001</v>
      </c>
      <c r="H2190">
        <v>104619.6</v>
      </c>
      <c r="I2190" s="7">
        <v>0.25280000000000002</v>
      </c>
      <c r="J2190">
        <v>900</v>
      </c>
      <c r="K2190">
        <v>413910</v>
      </c>
      <c r="L2190">
        <v>24543556.190000001</v>
      </c>
      <c r="M2190">
        <v>8</v>
      </c>
      <c r="N2190">
        <v>13077.45</v>
      </c>
      <c r="O2190" s="7">
        <v>-7.7100000000000002E-2</v>
      </c>
      <c r="P2190" s="7">
        <v>0.27010000000000001</v>
      </c>
      <c r="Q2190" t="s">
        <v>31</v>
      </c>
    </row>
    <row r="2191" spans="1:17">
      <c r="A2191" t="s">
        <v>481</v>
      </c>
      <c r="B2191" t="s">
        <v>30</v>
      </c>
      <c r="C2191" s="6">
        <v>44841.388877314814</v>
      </c>
      <c r="D2191">
        <v>483.95</v>
      </c>
      <c r="E2191" s="6">
        <v>44841.614571759259</v>
      </c>
      <c r="F2191">
        <v>483.85</v>
      </c>
      <c r="G2191" s="7">
        <v>-2.0000000000000001E-4</v>
      </c>
      <c r="H2191">
        <v>-8620.2000000000007</v>
      </c>
      <c r="I2191" s="7">
        <v>-1.9800000000000002E-2</v>
      </c>
      <c r="J2191">
        <v>900</v>
      </c>
      <c r="K2191">
        <v>435555</v>
      </c>
      <c r="L2191">
        <v>24534935.989999998</v>
      </c>
      <c r="M2191">
        <v>66</v>
      </c>
      <c r="N2191">
        <v>-130.61000000000001</v>
      </c>
      <c r="O2191" s="7">
        <v>-0.18809999999999999</v>
      </c>
      <c r="P2191" s="7">
        <v>0.29089999999999999</v>
      </c>
      <c r="Q2191" t="s">
        <v>31</v>
      </c>
    </row>
    <row r="2192" spans="1:17">
      <c r="A2192" t="s">
        <v>486</v>
      </c>
      <c r="B2192" t="s">
        <v>30</v>
      </c>
      <c r="C2192" s="6">
        <v>44841.614571759259</v>
      </c>
      <c r="D2192">
        <v>401.35</v>
      </c>
      <c r="E2192" s="6">
        <v>44844.388877314814</v>
      </c>
      <c r="F2192">
        <v>689.65</v>
      </c>
      <c r="G2192" s="7">
        <v>0.71830000000000005</v>
      </c>
      <c r="H2192">
        <v>-269289</v>
      </c>
      <c r="I2192" s="7">
        <v>-0.74550000000000005</v>
      </c>
      <c r="J2192">
        <v>900</v>
      </c>
      <c r="K2192">
        <v>361215</v>
      </c>
      <c r="L2192">
        <v>24265646.989999998</v>
      </c>
      <c r="M2192">
        <v>13</v>
      </c>
      <c r="N2192">
        <v>-20714.54</v>
      </c>
      <c r="O2192" s="7">
        <v>-0.71830000000000005</v>
      </c>
      <c r="P2192" s="7">
        <v>0.14940000000000001</v>
      </c>
      <c r="Q2192" t="s">
        <v>31</v>
      </c>
    </row>
    <row r="2193" spans="1:17">
      <c r="A2193" t="s">
        <v>470</v>
      </c>
      <c r="B2193" t="s">
        <v>30</v>
      </c>
      <c r="C2193" s="6">
        <v>44844.388877314814</v>
      </c>
      <c r="D2193">
        <v>385.15</v>
      </c>
      <c r="E2193" s="6">
        <v>44844.493043981478</v>
      </c>
      <c r="F2193">
        <v>588.25</v>
      </c>
      <c r="G2193" s="7">
        <v>0.52729999999999999</v>
      </c>
      <c r="H2193">
        <v>-191550.6</v>
      </c>
      <c r="I2193" s="7">
        <v>-0.55259999999999998</v>
      </c>
      <c r="J2193">
        <v>900</v>
      </c>
      <c r="K2193">
        <v>346635</v>
      </c>
      <c r="L2193">
        <v>24074096.390000001</v>
      </c>
      <c r="M2193">
        <v>31</v>
      </c>
      <c r="N2193">
        <v>-6179.05</v>
      </c>
      <c r="O2193" s="7">
        <v>-0.59940000000000004</v>
      </c>
      <c r="P2193" s="7">
        <v>7.6600000000000001E-2</v>
      </c>
      <c r="Q2193" t="s">
        <v>31</v>
      </c>
    </row>
    <row r="2194" spans="1:17">
      <c r="A2194" t="s">
        <v>516</v>
      </c>
      <c r="B2194" t="s">
        <v>30</v>
      </c>
      <c r="C2194" s="6">
        <v>44844.493043981478</v>
      </c>
      <c r="D2194">
        <v>338.35</v>
      </c>
      <c r="E2194" s="6">
        <v>44845.388877314814</v>
      </c>
      <c r="F2194">
        <v>336.95</v>
      </c>
      <c r="G2194" s="7">
        <v>-4.1000000000000003E-3</v>
      </c>
      <c r="H2194">
        <v>-4550.05</v>
      </c>
      <c r="I2194" s="7">
        <v>-1.5800000000000002E-2</v>
      </c>
      <c r="J2194">
        <v>850</v>
      </c>
      <c r="K2194">
        <v>287597.5</v>
      </c>
      <c r="L2194">
        <v>24069546.34</v>
      </c>
      <c r="M2194">
        <v>48</v>
      </c>
      <c r="N2194">
        <v>-94.79</v>
      </c>
      <c r="O2194" s="7">
        <v>-0.17879999999999999</v>
      </c>
      <c r="P2194" s="7">
        <v>0.3745</v>
      </c>
      <c r="Q2194" t="s">
        <v>31</v>
      </c>
    </row>
    <row r="2195" spans="1:17">
      <c r="A2195" t="s">
        <v>538</v>
      </c>
      <c r="B2195" t="s">
        <v>30</v>
      </c>
      <c r="C2195" s="6">
        <v>44845.388877314814</v>
      </c>
      <c r="D2195">
        <v>381.25</v>
      </c>
      <c r="E2195" s="6">
        <v>44845.503460648149</v>
      </c>
      <c r="F2195">
        <v>474.7</v>
      </c>
      <c r="G2195" s="7">
        <v>0.24510000000000001</v>
      </c>
      <c r="H2195">
        <v>-91808.55</v>
      </c>
      <c r="I2195" s="7">
        <v>-0.2676</v>
      </c>
      <c r="J2195">
        <v>900</v>
      </c>
      <c r="K2195">
        <v>343125</v>
      </c>
      <c r="L2195">
        <v>23977737.789999999</v>
      </c>
      <c r="M2195">
        <v>34</v>
      </c>
      <c r="N2195">
        <v>-2700.25</v>
      </c>
      <c r="O2195" s="7">
        <v>-0.3296</v>
      </c>
      <c r="P2195" s="7">
        <v>0.2072</v>
      </c>
      <c r="Q2195" t="s">
        <v>31</v>
      </c>
    </row>
    <row r="2196" spans="1:17">
      <c r="A2196" t="s">
        <v>482</v>
      </c>
      <c r="B2196" t="s">
        <v>30</v>
      </c>
      <c r="C2196" s="6">
        <v>44845.503460648149</v>
      </c>
      <c r="D2196">
        <v>351.35</v>
      </c>
      <c r="E2196" s="6">
        <v>44845.565960648149</v>
      </c>
      <c r="F2196">
        <v>461.15</v>
      </c>
      <c r="G2196" s="7">
        <v>0.3125</v>
      </c>
      <c r="H2196">
        <v>-100236.25</v>
      </c>
      <c r="I2196" s="7">
        <v>-0.33560000000000001</v>
      </c>
      <c r="J2196">
        <v>850</v>
      </c>
      <c r="K2196">
        <v>298647.5</v>
      </c>
      <c r="L2196">
        <v>23877501.539999999</v>
      </c>
      <c r="M2196">
        <v>19</v>
      </c>
      <c r="N2196">
        <v>-5275.59</v>
      </c>
      <c r="O2196" s="7">
        <v>-0.43730000000000002</v>
      </c>
      <c r="P2196" s="7">
        <v>0.03</v>
      </c>
      <c r="Q2196" t="s">
        <v>31</v>
      </c>
    </row>
    <row r="2197" spans="1:17">
      <c r="A2197" t="s">
        <v>481</v>
      </c>
      <c r="B2197" t="s">
        <v>30</v>
      </c>
      <c r="C2197" s="6">
        <v>44845.565960648149</v>
      </c>
      <c r="D2197">
        <v>298.60000000000002</v>
      </c>
      <c r="E2197" s="6">
        <v>44846.506932870368</v>
      </c>
      <c r="F2197">
        <v>210.8</v>
      </c>
      <c r="G2197" s="7">
        <v>-0.29399999999999998</v>
      </c>
      <c r="H2197">
        <v>70300.100000000006</v>
      </c>
      <c r="I2197" s="7">
        <v>0.27700000000000002</v>
      </c>
      <c r="J2197">
        <v>850</v>
      </c>
      <c r="K2197">
        <v>253810</v>
      </c>
      <c r="L2197">
        <v>23947801.640000001</v>
      </c>
      <c r="M2197">
        <v>61</v>
      </c>
      <c r="N2197">
        <v>1152.46</v>
      </c>
      <c r="O2197" s="7">
        <v>-0.16209999999999999</v>
      </c>
      <c r="P2197" s="7">
        <v>0.48909999999999998</v>
      </c>
      <c r="Q2197" t="s">
        <v>31</v>
      </c>
    </row>
    <row r="2198" spans="1:17">
      <c r="A2198" t="s">
        <v>516</v>
      </c>
      <c r="B2198" t="s">
        <v>30</v>
      </c>
      <c r="C2198" s="6">
        <v>44846.506932870368</v>
      </c>
      <c r="D2198">
        <v>280.7</v>
      </c>
      <c r="E2198" s="6">
        <v>44847.42359953704</v>
      </c>
      <c r="F2198">
        <v>184.8</v>
      </c>
      <c r="G2198" s="7">
        <v>-0.34160000000000001</v>
      </c>
      <c r="H2198">
        <v>77558.25</v>
      </c>
      <c r="I2198" s="7">
        <v>0.3251</v>
      </c>
      <c r="J2198">
        <v>850</v>
      </c>
      <c r="K2198">
        <v>238595.02</v>
      </c>
      <c r="L2198">
        <v>24025359.890000001</v>
      </c>
      <c r="M2198">
        <v>54</v>
      </c>
      <c r="N2198">
        <v>1436.26</v>
      </c>
      <c r="O2198" s="7">
        <v>-0.15279999999999999</v>
      </c>
      <c r="P2198" s="7">
        <v>0.67510000000000003</v>
      </c>
      <c r="Q2198" t="s">
        <v>31</v>
      </c>
    </row>
    <row r="2199" spans="1:17">
      <c r="A2199" t="s">
        <v>805</v>
      </c>
      <c r="B2199" t="s">
        <v>30</v>
      </c>
      <c r="C2199" s="6">
        <v>44847.42359953704</v>
      </c>
      <c r="D2199">
        <v>581.54999999999995</v>
      </c>
      <c r="E2199" s="6">
        <v>44847.607627314814</v>
      </c>
      <c r="F2199">
        <v>547.79999999999995</v>
      </c>
      <c r="G2199" s="7">
        <v>-5.8000000000000003E-2</v>
      </c>
      <c r="H2199">
        <v>20210.849999999999</v>
      </c>
      <c r="I2199" s="7">
        <v>3.8600000000000002E-2</v>
      </c>
      <c r="J2199">
        <v>900</v>
      </c>
      <c r="K2199">
        <v>523395</v>
      </c>
      <c r="L2199">
        <v>24045570.739999998</v>
      </c>
      <c r="M2199">
        <v>54</v>
      </c>
      <c r="N2199">
        <v>374.27</v>
      </c>
      <c r="O2199" s="7">
        <v>-6.4399999999999999E-2</v>
      </c>
      <c r="P2199" s="7">
        <v>0.2777</v>
      </c>
      <c r="Q2199" t="s">
        <v>31</v>
      </c>
    </row>
    <row r="2200" spans="1:17">
      <c r="A2200" t="s">
        <v>845</v>
      </c>
      <c r="B2200" t="s">
        <v>30</v>
      </c>
      <c r="C2200" s="6">
        <v>44847.607627314814</v>
      </c>
      <c r="D2200">
        <v>488.6</v>
      </c>
      <c r="E2200" s="6">
        <v>44848.388877314814</v>
      </c>
      <c r="F2200">
        <v>182.95</v>
      </c>
      <c r="G2200" s="7">
        <v>-0.62560000000000004</v>
      </c>
      <c r="H2200">
        <v>269041.05</v>
      </c>
      <c r="I2200" s="7">
        <v>0.61180000000000001</v>
      </c>
      <c r="J2200">
        <v>900</v>
      </c>
      <c r="K2200">
        <v>439740</v>
      </c>
      <c r="L2200">
        <v>24314611.789999999</v>
      </c>
      <c r="M2200">
        <v>15</v>
      </c>
      <c r="N2200">
        <v>17936.07</v>
      </c>
      <c r="O2200" s="7">
        <v>-0.28899999999999998</v>
      </c>
      <c r="P2200" s="7">
        <v>0.62560000000000004</v>
      </c>
      <c r="Q2200" t="s">
        <v>31</v>
      </c>
    </row>
    <row r="2201" spans="1:17">
      <c r="A2201" t="s">
        <v>518</v>
      </c>
      <c r="B2201" t="s">
        <v>30</v>
      </c>
      <c r="C2201" s="6">
        <v>44848.388877314814</v>
      </c>
      <c r="D2201">
        <v>431.6</v>
      </c>
      <c r="E2201" s="6">
        <v>44851.399293981478</v>
      </c>
      <c r="F2201">
        <v>512.95000000000005</v>
      </c>
      <c r="G2201" s="7">
        <v>0.1885</v>
      </c>
      <c r="H2201">
        <v>-77176.179999999993</v>
      </c>
      <c r="I2201" s="7">
        <v>-0.2104</v>
      </c>
      <c r="J2201">
        <v>850</v>
      </c>
      <c r="K2201">
        <v>366860</v>
      </c>
      <c r="L2201">
        <v>24237435.620000001</v>
      </c>
      <c r="M2201">
        <v>81</v>
      </c>
      <c r="N2201">
        <v>-952.79</v>
      </c>
      <c r="O2201" s="7">
        <v>-0.37369999999999998</v>
      </c>
      <c r="P2201" s="7">
        <v>0.14230000000000001</v>
      </c>
      <c r="Q2201" t="s">
        <v>31</v>
      </c>
    </row>
    <row r="2202" spans="1:17">
      <c r="A2202" t="s">
        <v>539</v>
      </c>
      <c r="B2202" t="s">
        <v>30</v>
      </c>
      <c r="C2202" s="6">
        <v>44851.399293981478</v>
      </c>
      <c r="D2202">
        <v>408.2</v>
      </c>
      <c r="E2202" s="6">
        <v>44851.420127314814</v>
      </c>
      <c r="F2202">
        <v>588.4</v>
      </c>
      <c r="G2202" s="7">
        <v>0.4415</v>
      </c>
      <c r="H2202">
        <v>-161641.1</v>
      </c>
      <c r="I2202" s="7">
        <v>-0.46589999999999998</v>
      </c>
      <c r="J2202">
        <v>850</v>
      </c>
      <c r="K2202">
        <v>346970</v>
      </c>
      <c r="L2202">
        <v>24075794.510000002</v>
      </c>
      <c r="M2202">
        <v>7</v>
      </c>
      <c r="N2202">
        <v>-23091.59</v>
      </c>
      <c r="O2202" s="7">
        <v>-0.4415</v>
      </c>
      <c r="P2202" s="7">
        <v>9.7100000000000006E-2</v>
      </c>
      <c r="Q2202" t="s">
        <v>31</v>
      </c>
    </row>
    <row r="2203" spans="1:17">
      <c r="A2203" t="s">
        <v>518</v>
      </c>
      <c r="B2203" t="s">
        <v>30</v>
      </c>
      <c r="C2203" s="6">
        <v>44851.420127314814</v>
      </c>
      <c r="D2203">
        <v>357</v>
      </c>
      <c r="E2203" s="6">
        <v>44853.51734953704</v>
      </c>
      <c r="F2203">
        <v>26.3</v>
      </c>
      <c r="G2203" s="7">
        <v>-0.92630000000000001</v>
      </c>
      <c r="H2203">
        <v>277836.95</v>
      </c>
      <c r="I2203" s="7">
        <v>0.91559999999999997</v>
      </c>
      <c r="J2203">
        <v>850</v>
      </c>
      <c r="K2203">
        <v>303450</v>
      </c>
      <c r="L2203">
        <v>24353631.460000001</v>
      </c>
      <c r="M2203">
        <v>183</v>
      </c>
      <c r="N2203">
        <v>1518.23</v>
      </c>
      <c r="O2203" s="7">
        <v>-0.13100000000000001</v>
      </c>
      <c r="P2203" s="7">
        <v>0.9546</v>
      </c>
      <c r="Q2203" t="s">
        <v>31</v>
      </c>
    </row>
    <row r="2204" spans="1:17">
      <c r="A2204" t="s">
        <v>522</v>
      </c>
      <c r="B2204" t="s">
        <v>30</v>
      </c>
      <c r="C2204" s="6">
        <v>44853.51734953704</v>
      </c>
      <c r="D2204">
        <v>214.9</v>
      </c>
      <c r="E2204" s="6">
        <v>44853.600682870368</v>
      </c>
      <c r="F2204">
        <v>240</v>
      </c>
      <c r="G2204" s="7">
        <v>0.1168</v>
      </c>
      <c r="H2204">
        <v>-25201.65</v>
      </c>
      <c r="I2204" s="7">
        <v>-0.13800000000000001</v>
      </c>
      <c r="J2204">
        <v>850</v>
      </c>
      <c r="K2204">
        <v>182665</v>
      </c>
      <c r="L2204">
        <v>24328429.809999999</v>
      </c>
      <c r="M2204">
        <v>25</v>
      </c>
      <c r="N2204">
        <v>-1008.07</v>
      </c>
      <c r="O2204" s="7">
        <v>-0.1391</v>
      </c>
      <c r="P2204" s="7">
        <v>0.39810000000000001</v>
      </c>
      <c r="Q2204" t="s">
        <v>31</v>
      </c>
    </row>
    <row r="2205" spans="1:17">
      <c r="A2205" t="s">
        <v>521</v>
      </c>
      <c r="B2205" t="s">
        <v>30</v>
      </c>
      <c r="C2205" s="6">
        <v>44853.600682870368</v>
      </c>
      <c r="D2205">
        <v>195.05</v>
      </c>
      <c r="E2205" s="6">
        <v>44854.388877314814</v>
      </c>
      <c r="F2205">
        <v>436.2</v>
      </c>
      <c r="G2205" s="7">
        <v>1.2363</v>
      </c>
      <c r="H2205">
        <v>-210343.12</v>
      </c>
      <c r="I2205" s="7">
        <v>-1.2686999999999999</v>
      </c>
      <c r="J2205">
        <v>850</v>
      </c>
      <c r="K2205">
        <v>165792.5</v>
      </c>
      <c r="L2205">
        <v>24118086.690000001</v>
      </c>
      <c r="M2205">
        <v>17</v>
      </c>
      <c r="N2205">
        <v>-12373.12</v>
      </c>
      <c r="O2205" s="7">
        <v>-1.2363</v>
      </c>
      <c r="P2205" s="7">
        <v>7.7200000000000005E-2</v>
      </c>
      <c r="Q2205" t="s">
        <v>31</v>
      </c>
    </row>
    <row r="2206" spans="1:17">
      <c r="A2206" t="s">
        <v>846</v>
      </c>
      <c r="B2206" t="s">
        <v>30</v>
      </c>
      <c r="C2206" s="6">
        <v>44854.388877314814</v>
      </c>
      <c r="D2206">
        <v>467.5</v>
      </c>
      <c r="E2206" s="6">
        <v>44854.635405092595</v>
      </c>
      <c r="F2206">
        <v>462.6</v>
      </c>
      <c r="G2206" s="7">
        <v>-1.0500000000000001E-2</v>
      </c>
      <c r="H2206">
        <v>-3740.85</v>
      </c>
      <c r="I2206" s="7">
        <v>-9.4000000000000004E-3</v>
      </c>
      <c r="J2206">
        <v>850</v>
      </c>
      <c r="K2206">
        <v>397375</v>
      </c>
      <c r="L2206">
        <v>24114345.84</v>
      </c>
      <c r="M2206">
        <v>72</v>
      </c>
      <c r="N2206">
        <v>-51.96</v>
      </c>
      <c r="O2206" s="7">
        <v>-0.16089999999999999</v>
      </c>
      <c r="P2206" s="7">
        <v>0.24909999999999999</v>
      </c>
      <c r="Q2206" t="s">
        <v>31</v>
      </c>
    </row>
    <row r="2207" spans="1:17">
      <c r="A2207" t="s">
        <v>847</v>
      </c>
      <c r="B2207" t="s">
        <v>30</v>
      </c>
      <c r="C2207" s="6">
        <v>44854.635405092595</v>
      </c>
      <c r="D2207">
        <v>353.45</v>
      </c>
      <c r="E2207" s="6">
        <v>44855.388877314814</v>
      </c>
      <c r="F2207">
        <v>217.7</v>
      </c>
      <c r="G2207" s="7">
        <v>-0.3841</v>
      </c>
      <c r="H2207">
        <v>110532.73</v>
      </c>
      <c r="I2207" s="7">
        <v>0.3679</v>
      </c>
      <c r="J2207">
        <v>850</v>
      </c>
      <c r="K2207">
        <v>300432.5</v>
      </c>
      <c r="L2207">
        <v>24224878.559999999</v>
      </c>
      <c r="M2207">
        <v>7</v>
      </c>
      <c r="N2207">
        <v>15790.39</v>
      </c>
      <c r="O2207" s="7">
        <v>-7.0000000000000007E-2</v>
      </c>
      <c r="P2207" s="7">
        <v>0.3841</v>
      </c>
      <c r="Q2207" t="s">
        <v>31</v>
      </c>
    </row>
    <row r="2208" spans="1:17">
      <c r="A2208" t="s">
        <v>542</v>
      </c>
      <c r="B2208" t="s">
        <v>30</v>
      </c>
      <c r="C2208" s="6">
        <v>44855.388877314814</v>
      </c>
      <c r="D2208">
        <v>334.3</v>
      </c>
      <c r="E2208" s="6">
        <v>44859.628460648149</v>
      </c>
      <c r="F2208">
        <v>27.3</v>
      </c>
      <c r="G2208" s="7">
        <v>-0.91830000000000001</v>
      </c>
      <c r="H2208">
        <v>257876.42</v>
      </c>
      <c r="I2208" s="7">
        <v>0.90749999999999997</v>
      </c>
      <c r="J2208">
        <v>850.00009999999997</v>
      </c>
      <c r="K2208">
        <v>284155</v>
      </c>
      <c r="L2208">
        <v>24482754.98</v>
      </c>
      <c r="M2208">
        <v>161</v>
      </c>
      <c r="N2208">
        <v>1601.72</v>
      </c>
      <c r="O2208" s="7">
        <v>-0.24840000000000001</v>
      </c>
      <c r="P2208" s="7">
        <v>0.94799999999999995</v>
      </c>
      <c r="Q2208" t="s">
        <v>31</v>
      </c>
    </row>
    <row r="2209" spans="1:17">
      <c r="A2209" t="s">
        <v>527</v>
      </c>
      <c r="B2209" t="s">
        <v>30</v>
      </c>
      <c r="C2209" s="6">
        <v>44859.628460648149</v>
      </c>
      <c r="D2209">
        <v>194.55</v>
      </c>
      <c r="E2209" s="6">
        <v>44861.402766203704</v>
      </c>
      <c r="F2209">
        <v>313.35000000000002</v>
      </c>
      <c r="G2209" s="7">
        <v>0.61060000000000003</v>
      </c>
      <c r="H2209">
        <v>-105297.15</v>
      </c>
      <c r="I2209" s="7">
        <v>-0.63670000000000004</v>
      </c>
      <c r="J2209">
        <v>850</v>
      </c>
      <c r="K2209">
        <v>165367.5</v>
      </c>
      <c r="L2209">
        <v>24377457.829999998</v>
      </c>
      <c r="M2209">
        <v>13</v>
      </c>
      <c r="N2209">
        <v>-8099.78</v>
      </c>
      <c r="O2209" s="7">
        <v>-0.61060000000000003</v>
      </c>
      <c r="P2209" s="7">
        <v>0.37990000000000002</v>
      </c>
      <c r="Q2209" t="s">
        <v>31</v>
      </c>
    </row>
    <row r="2210" spans="1:17">
      <c r="A2210" t="s">
        <v>839</v>
      </c>
      <c r="B2210" t="s">
        <v>30</v>
      </c>
      <c r="C2210" s="6">
        <v>44861.402766203704</v>
      </c>
      <c r="D2210">
        <v>471.95</v>
      </c>
      <c r="E2210" s="6">
        <v>44861.51734953704</v>
      </c>
      <c r="F2210">
        <v>576.1</v>
      </c>
      <c r="G2210" s="7">
        <v>0.22070000000000001</v>
      </c>
      <c r="H2210">
        <v>-97435.92</v>
      </c>
      <c r="I2210" s="7">
        <v>-0.2429</v>
      </c>
      <c r="J2210">
        <v>850</v>
      </c>
      <c r="K2210">
        <v>401157.5</v>
      </c>
      <c r="L2210">
        <v>24280021.91</v>
      </c>
      <c r="M2210">
        <v>34</v>
      </c>
      <c r="N2210">
        <v>-2865.76</v>
      </c>
      <c r="O2210" s="7">
        <v>-0.22070000000000001</v>
      </c>
      <c r="P2210" s="7">
        <v>2.7799999999999998E-2</v>
      </c>
      <c r="Q2210" t="s">
        <v>31</v>
      </c>
    </row>
    <row r="2211" spans="1:17">
      <c r="A2211" t="s">
        <v>840</v>
      </c>
      <c r="B2211" t="s">
        <v>30</v>
      </c>
      <c r="C2211" s="6">
        <v>44861.51734953704</v>
      </c>
      <c r="D2211">
        <v>519.35</v>
      </c>
      <c r="E2211" s="6">
        <v>44862.388877314814</v>
      </c>
      <c r="F2211">
        <v>571.6</v>
      </c>
      <c r="G2211" s="7">
        <v>0.10059999999999999</v>
      </c>
      <c r="H2211">
        <v>-53685.57</v>
      </c>
      <c r="I2211" s="7">
        <v>-0.1216</v>
      </c>
      <c r="J2211">
        <v>850</v>
      </c>
      <c r="K2211">
        <v>441447.47</v>
      </c>
      <c r="L2211">
        <v>24226336.329999998</v>
      </c>
      <c r="M2211">
        <v>41</v>
      </c>
      <c r="N2211">
        <v>-1309.4000000000001</v>
      </c>
      <c r="O2211" s="7">
        <v>-0.1133</v>
      </c>
      <c r="P2211" s="7">
        <v>5.8599999999999999E-2</v>
      </c>
      <c r="Q2211" t="s">
        <v>31</v>
      </c>
    </row>
    <row r="2212" spans="1:17">
      <c r="A2212" t="s">
        <v>531</v>
      </c>
      <c r="B2212" t="s">
        <v>30</v>
      </c>
      <c r="C2212" s="6">
        <v>44862.388877314814</v>
      </c>
      <c r="D2212">
        <v>414.4</v>
      </c>
      <c r="E2212" s="6">
        <v>44862.413182870368</v>
      </c>
      <c r="F2212">
        <v>509.25</v>
      </c>
      <c r="G2212" s="7">
        <v>0.22889999999999999</v>
      </c>
      <c r="H2212">
        <v>-88473.53</v>
      </c>
      <c r="I2212" s="7">
        <v>-0.25119999999999998</v>
      </c>
      <c r="J2212">
        <v>850</v>
      </c>
      <c r="K2212">
        <v>352240</v>
      </c>
      <c r="L2212">
        <v>24137862.809999999</v>
      </c>
      <c r="M2212">
        <v>8</v>
      </c>
      <c r="N2212">
        <v>-11059.19</v>
      </c>
      <c r="O2212" s="7">
        <v>-0.41170000000000001</v>
      </c>
      <c r="P2212" s="7">
        <v>8.1699999999999995E-2</v>
      </c>
      <c r="Q2212" t="s">
        <v>31</v>
      </c>
    </row>
    <row r="2213" spans="1:17">
      <c r="A2213" t="s">
        <v>527</v>
      </c>
      <c r="B2213" t="s">
        <v>30</v>
      </c>
      <c r="C2213" s="6">
        <v>44862.413182870368</v>
      </c>
      <c r="D2213">
        <v>456.1</v>
      </c>
      <c r="E2213" s="6">
        <v>44865.388877314814</v>
      </c>
      <c r="F2213">
        <v>403.75</v>
      </c>
      <c r="G2213" s="7">
        <v>-0.1148</v>
      </c>
      <c r="H2213">
        <v>37188.78</v>
      </c>
      <c r="I2213" s="7">
        <v>9.5899999999999999E-2</v>
      </c>
      <c r="J2213">
        <v>850</v>
      </c>
      <c r="K2213">
        <v>387685</v>
      </c>
      <c r="L2213">
        <v>24175051.579999998</v>
      </c>
      <c r="M2213">
        <v>71</v>
      </c>
      <c r="N2213">
        <v>523.79</v>
      </c>
      <c r="O2213" s="7">
        <v>-0.1226</v>
      </c>
      <c r="P2213" s="7">
        <v>0.37209999999999999</v>
      </c>
      <c r="Q2213" t="s">
        <v>31</v>
      </c>
    </row>
    <row r="2214" spans="1:17">
      <c r="A2214" t="s">
        <v>480</v>
      </c>
      <c r="B2214" t="s">
        <v>30</v>
      </c>
      <c r="C2214" s="6">
        <v>44865.388877314814</v>
      </c>
      <c r="D2214">
        <v>335.05</v>
      </c>
      <c r="E2214" s="6">
        <v>44866.524293981478</v>
      </c>
      <c r="F2214">
        <v>229.1</v>
      </c>
      <c r="G2214" s="7">
        <v>-0.31619999999999998</v>
      </c>
      <c r="H2214">
        <v>85262.23</v>
      </c>
      <c r="I2214" s="7">
        <v>0.2994</v>
      </c>
      <c r="J2214">
        <v>850.00009999999997</v>
      </c>
      <c r="K2214">
        <v>284792.5</v>
      </c>
      <c r="L2214">
        <v>24260313.82</v>
      </c>
      <c r="M2214">
        <v>117</v>
      </c>
      <c r="N2214">
        <v>728.74</v>
      </c>
      <c r="O2214" s="7">
        <v>-0.24160000000000001</v>
      </c>
      <c r="P2214" s="7">
        <v>0.63039999999999996</v>
      </c>
      <c r="Q2214" t="s">
        <v>31</v>
      </c>
    </row>
    <row r="2215" spans="1:17">
      <c r="A2215" t="s">
        <v>543</v>
      </c>
      <c r="B2215" t="s">
        <v>30</v>
      </c>
      <c r="C2215" s="6">
        <v>44866.524293981478</v>
      </c>
      <c r="D2215">
        <v>317.10000000000002</v>
      </c>
      <c r="E2215" s="6">
        <v>44867.42359953704</v>
      </c>
      <c r="F2215">
        <v>290.8</v>
      </c>
      <c r="G2215" s="7">
        <v>-8.2900000000000001E-2</v>
      </c>
      <c r="H2215">
        <v>17187.849999999999</v>
      </c>
      <c r="I2215" s="7">
        <v>6.3799999999999996E-2</v>
      </c>
      <c r="J2215">
        <v>850</v>
      </c>
      <c r="K2215">
        <v>269535</v>
      </c>
      <c r="L2215">
        <v>24277501.670000002</v>
      </c>
      <c r="M2215">
        <v>49</v>
      </c>
      <c r="N2215">
        <v>350.77</v>
      </c>
      <c r="O2215" s="7">
        <v>-9.4399999999999998E-2</v>
      </c>
      <c r="P2215" s="7">
        <v>0.38950000000000001</v>
      </c>
      <c r="Q2215" t="s">
        <v>31</v>
      </c>
    </row>
    <row r="2216" spans="1:17">
      <c r="A2216" t="s">
        <v>528</v>
      </c>
      <c r="B2216" t="s">
        <v>30</v>
      </c>
      <c r="C2216" s="6">
        <v>44867.42359953704</v>
      </c>
      <c r="D2216">
        <v>293.8</v>
      </c>
      <c r="E2216" s="6">
        <v>44867.506932870368</v>
      </c>
      <c r="F2216">
        <v>370.7</v>
      </c>
      <c r="G2216" s="7">
        <v>0.26169999999999999</v>
      </c>
      <c r="H2216">
        <v>-71013.25</v>
      </c>
      <c r="I2216" s="7">
        <v>-0.28439999999999999</v>
      </c>
      <c r="J2216">
        <v>850</v>
      </c>
      <c r="K2216">
        <v>249729.98</v>
      </c>
      <c r="L2216">
        <v>24206488.420000002</v>
      </c>
      <c r="M2216">
        <v>25</v>
      </c>
      <c r="N2216">
        <v>-2840.53</v>
      </c>
      <c r="O2216" s="7">
        <v>-0.28079999999999999</v>
      </c>
      <c r="P2216" s="7">
        <v>3.0099999999999998E-2</v>
      </c>
      <c r="Q2216" t="s">
        <v>31</v>
      </c>
    </row>
    <row r="2217" spans="1:17">
      <c r="A2217" t="s">
        <v>532</v>
      </c>
      <c r="B2217" t="s">
        <v>30</v>
      </c>
      <c r="C2217" s="6">
        <v>44867.506932870368</v>
      </c>
      <c r="D2217">
        <v>245.3</v>
      </c>
      <c r="E2217" s="6">
        <v>44868.399293981478</v>
      </c>
      <c r="F2217">
        <v>139.05000000000001</v>
      </c>
      <c r="G2217" s="7">
        <v>-0.43309999999999998</v>
      </c>
      <c r="H2217">
        <v>87045.52</v>
      </c>
      <c r="I2217" s="7">
        <v>0.41749999999999998</v>
      </c>
      <c r="J2217">
        <v>850</v>
      </c>
      <c r="K2217">
        <v>208505</v>
      </c>
      <c r="L2217">
        <v>24293533.940000001</v>
      </c>
      <c r="M2217">
        <v>47</v>
      </c>
      <c r="N2217">
        <v>1852.03</v>
      </c>
      <c r="O2217" s="7">
        <v>-6.7699999999999996E-2</v>
      </c>
      <c r="P2217" s="7">
        <v>0.85319999999999996</v>
      </c>
      <c r="Q2217" t="s">
        <v>31</v>
      </c>
    </row>
    <row r="2218" spans="1:17">
      <c r="A2218" t="s">
        <v>848</v>
      </c>
      <c r="B2218" t="s">
        <v>30</v>
      </c>
      <c r="C2218" s="6">
        <v>44868.399293981478</v>
      </c>
      <c r="D2218">
        <v>454.2</v>
      </c>
      <c r="E2218" s="6">
        <v>44869.388877314814</v>
      </c>
      <c r="F2218">
        <v>295.10000000000002</v>
      </c>
      <c r="G2218" s="7">
        <v>-0.3503</v>
      </c>
      <c r="H2218">
        <v>128865.95</v>
      </c>
      <c r="I2218" s="7">
        <v>0.33379999999999999</v>
      </c>
      <c r="J2218">
        <v>850</v>
      </c>
      <c r="K2218">
        <v>386070</v>
      </c>
      <c r="L2218">
        <v>24422399.890000001</v>
      </c>
      <c r="M2218">
        <v>75</v>
      </c>
      <c r="N2218">
        <v>1718.21</v>
      </c>
      <c r="O2218" s="7">
        <v>-0.12859999999999999</v>
      </c>
      <c r="P2218" s="7">
        <v>0.3503</v>
      </c>
      <c r="Q2218" t="s">
        <v>31</v>
      </c>
    </row>
    <row r="2219" spans="1:17">
      <c r="A2219" t="s">
        <v>531</v>
      </c>
      <c r="B2219" t="s">
        <v>30</v>
      </c>
      <c r="C2219" s="6">
        <v>44869.388877314814</v>
      </c>
      <c r="D2219">
        <v>382.3</v>
      </c>
      <c r="E2219" s="6">
        <v>44869.406238425923</v>
      </c>
      <c r="F2219">
        <v>428.35</v>
      </c>
      <c r="G2219" s="7">
        <v>0.1205</v>
      </c>
      <c r="H2219">
        <v>-46033.03</v>
      </c>
      <c r="I2219" s="7">
        <v>-0.14169999999999999</v>
      </c>
      <c r="J2219">
        <v>850</v>
      </c>
      <c r="K2219">
        <v>324955</v>
      </c>
      <c r="L2219">
        <v>24376366.870000001</v>
      </c>
      <c r="M2219">
        <v>6</v>
      </c>
      <c r="N2219">
        <v>-7672.17</v>
      </c>
      <c r="O2219" s="7">
        <v>-0.15290000000000001</v>
      </c>
      <c r="P2219" s="7">
        <v>0.18129999999999999</v>
      </c>
      <c r="Q2219" t="s">
        <v>31</v>
      </c>
    </row>
    <row r="2220" spans="1:17">
      <c r="A2220" t="s">
        <v>532</v>
      </c>
      <c r="B2220" t="s">
        <v>30</v>
      </c>
      <c r="C2220" s="6">
        <v>44869.406238425923</v>
      </c>
      <c r="D2220">
        <v>391.75</v>
      </c>
      <c r="E2220" s="6">
        <v>44869.631932870368</v>
      </c>
      <c r="F2220">
        <v>354.4</v>
      </c>
      <c r="G2220" s="7">
        <v>-9.5299999999999996E-2</v>
      </c>
      <c r="H2220">
        <v>25405.23</v>
      </c>
      <c r="I2220" s="7">
        <v>7.6300000000000007E-2</v>
      </c>
      <c r="J2220">
        <v>850</v>
      </c>
      <c r="K2220">
        <v>332987.5</v>
      </c>
      <c r="L2220">
        <v>24401772.09</v>
      </c>
      <c r="M2220">
        <v>66</v>
      </c>
      <c r="N2220">
        <v>384.93</v>
      </c>
      <c r="O2220" s="7">
        <v>-4.9099999999999998E-2</v>
      </c>
      <c r="P2220" s="7">
        <v>0.29799999999999999</v>
      </c>
      <c r="Q2220" t="s">
        <v>31</v>
      </c>
    </row>
    <row r="2221" spans="1:17">
      <c r="A2221" t="s">
        <v>533</v>
      </c>
      <c r="B2221" t="s">
        <v>30</v>
      </c>
      <c r="C2221" s="6">
        <v>44869.631932870368</v>
      </c>
      <c r="D2221">
        <v>338</v>
      </c>
      <c r="E2221" s="6">
        <v>44872.559016203704</v>
      </c>
      <c r="F2221">
        <v>200.55</v>
      </c>
      <c r="G2221" s="7">
        <v>-0.40670000000000001</v>
      </c>
      <c r="H2221">
        <v>112254.82</v>
      </c>
      <c r="I2221" s="7">
        <v>0.39069999999999999</v>
      </c>
      <c r="J2221">
        <v>850</v>
      </c>
      <c r="K2221">
        <v>287300</v>
      </c>
      <c r="L2221">
        <v>24514026.920000002</v>
      </c>
      <c r="M2221">
        <v>57</v>
      </c>
      <c r="N2221">
        <v>1969.38</v>
      </c>
      <c r="O2221" s="7">
        <v>-0.12</v>
      </c>
      <c r="P2221" s="7">
        <v>0.65459999999999996</v>
      </c>
      <c r="Q2221" t="s">
        <v>31</v>
      </c>
    </row>
    <row r="2222" spans="1:17">
      <c r="A2222" t="s">
        <v>543</v>
      </c>
      <c r="B2222" t="s">
        <v>30</v>
      </c>
      <c r="C2222" s="6">
        <v>44872.559016203704</v>
      </c>
      <c r="D2222">
        <v>292.64999999999998</v>
      </c>
      <c r="E2222" s="6">
        <v>44872.631932870368</v>
      </c>
      <c r="F2222">
        <v>421</v>
      </c>
      <c r="G2222" s="7">
        <v>0.43859999999999999</v>
      </c>
      <c r="H2222">
        <v>-115163.53</v>
      </c>
      <c r="I2222" s="7">
        <v>-0.46300000000000002</v>
      </c>
      <c r="J2222">
        <v>850</v>
      </c>
      <c r="K2222">
        <v>248752.5</v>
      </c>
      <c r="L2222">
        <v>24398863.390000001</v>
      </c>
      <c r="M2222">
        <v>22</v>
      </c>
      <c r="N2222">
        <v>-5234.71</v>
      </c>
      <c r="O2222" s="7">
        <v>-0.43859999999999999</v>
      </c>
      <c r="P2222" s="7">
        <v>9.5799999999999996E-2</v>
      </c>
      <c r="Q2222" t="s">
        <v>31</v>
      </c>
    </row>
    <row r="2223" spans="1:17">
      <c r="A2223" t="s">
        <v>544</v>
      </c>
      <c r="B2223" t="s">
        <v>30</v>
      </c>
      <c r="C2223" s="6">
        <v>44872.631932870368</v>
      </c>
      <c r="D2223">
        <v>254.4</v>
      </c>
      <c r="E2223" s="6">
        <v>44874.618043981478</v>
      </c>
      <c r="F2223">
        <v>146.1</v>
      </c>
      <c r="G2223" s="7">
        <v>-0.42570000000000002</v>
      </c>
      <c r="H2223">
        <v>88650.75</v>
      </c>
      <c r="I2223" s="7">
        <v>0.41</v>
      </c>
      <c r="J2223">
        <v>850</v>
      </c>
      <c r="K2223">
        <v>216240</v>
      </c>
      <c r="L2223">
        <v>24487514.140000001</v>
      </c>
      <c r="M2223">
        <v>74</v>
      </c>
      <c r="N2223">
        <v>1197.98</v>
      </c>
      <c r="O2223" s="7">
        <v>-4.5999999999999999E-2</v>
      </c>
      <c r="P2223" s="7">
        <v>0.65369999999999995</v>
      </c>
      <c r="Q2223" t="s">
        <v>31</v>
      </c>
    </row>
    <row r="2224" spans="1:17">
      <c r="A2224" t="s">
        <v>545</v>
      </c>
      <c r="B2224" t="s">
        <v>30</v>
      </c>
      <c r="C2224" s="6">
        <v>44874.618043981478</v>
      </c>
      <c r="D2224">
        <v>201.9</v>
      </c>
      <c r="E2224" s="6">
        <v>44875.624988425923</v>
      </c>
      <c r="F2224">
        <v>1.05</v>
      </c>
      <c r="G2224" s="7">
        <v>-0.99480000000000002</v>
      </c>
      <c r="H2224">
        <v>168997.43</v>
      </c>
      <c r="I2224" s="7">
        <v>0.98470000000000002</v>
      </c>
      <c r="J2224">
        <v>850</v>
      </c>
      <c r="K2224">
        <v>171615</v>
      </c>
      <c r="L2224">
        <v>24656511.57</v>
      </c>
      <c r="M2224">
        <v>80</v>
      </c>
      <c r="N2224">
        <v>2112.4699999999998</v>
      </c>
      <c r="O2224" s="7">
        <v>-0.34620000000000001</v>
      </c>
      <c r="P2224" s="7">
        <v>0.995</v>
      </c>
      <c r="Q2224" t="s">
        <v>31</v>
      </c>
    </row>
    <row r="2225" spans="1:17">
      <c r="A2225" t="s">
        <v>547</v>
      </c>
      <c r="B2225" t="s">
        <v>30</v>
      </c>
      <c r="C2225" s="6">
        <v>44876.388877314814</v>
      </c>
      <c r="D2225">
        <v>316</v>
      </c>
      <c r="E2225" s="6">
        <v>44879.399293981478</v>
      </c>
      <c r="F2225">
        <v>288.10000000000002</v>
      </c>
      <c r="G2225" s="7">
        <v>-8.8300000000000003E-2</v>
      </c>
      <c r="H2225">
        <v>17487.2</v>
      </c>
      <c r="I2225" s="7">
        <v>6.9199999999999998E-2</v>
      </c>
      <c r="J2225">
        <v>800</v>
      </c>
      <c r="K2225">
        <v>252800</v>
      </c>
      <c r="L2225">
        <v>24673998.77</v>
      </c>
      <c r="M2225">
        <v>81</v>
      </c>
      <c r="N2225">
        <v>215.89</v>
      </c>
      <c r="O2225" s="7">
        <v>-0.26579999999999998</v>
      </c>
      <c r="P2225" s="7">
        <v>0.30249999999999999</v>
      </c>
      <c r="Q2225" t="s">
        <v>31</v>
      </c>
    </row>
    <row r="2226" spans="1:17">
      <c r="A2226" t="s">
        <v>548</v>
      </c>
      <c r="B2226" t="s">
        <v>30</v>
      </c>
      <c r="C2226" s="6">
        <v>44879.399293981478</v>
      </c>
      <c r="D2226">
        <v>314.10000000000002</v>
      </c>
      <c r="E2226" s="6">
        <v>44879.565960648149</v>
      </c>
      <c r="F2226">
        <v>369.35</v>
      </c>
      <c r="G2226" s="7">
        <v>0.1759</v>
      </c>
      <c r="H2226">
        <v>-52771.82</v>
      </c>
      <c r="I2226" s="7">
        <v>-0.19769999999999999</v>
      </c>
      <c r="J2226">
        <v>850</v>
      </c>
      <c r="K2226">
        <v>266985</v>
      </c>
      <c r="L2226">
        <v>24621226.940000001</v>
      </c>
      <c r="M2226">
        <v>49</v>
      </c>
      <c r="N2226">
        <v>-1076.98</v>
      </c>
      <c r="O2226" s="7">
        <v>-0.1759</v>
      </c>
      <c r="P2226" s="7">
        <v>0.15</v>
      </c>
      <c r="Q2226" t="s">
        <v>31</v>
      </c>
    </row>
    <row r="2227" spans="1:17">
      <c r="A2227" t="s">
        <v>549</v>
      </c>
      <c r="B2227" t="s">
        <v>30</v>
      </c>
      <c r="C2227" s="6">
        <v>44879.565960648149</v>
      </c>
      <c r="D2227">
        <v>264.25</v>
      </c>
      <c r="E2227" s="6">
        <v>44880.493043981478</v>
      </c>
      <c r="F2227">
        <v>232.3</v>
      </c>
      <c r="G2227" s="7">
        <v>-0.12089999999999999</v>
      </c>
      <c r="H2227">
        <v>21587.599999999999</v>
      </c>
      <c r="I2227" s="7">
        <v>0.1021</v>
      </c>
      <c r="J2227">
        <v>800</v>
      </c>
      <c r="K2227">
        <v>211400</v>
      </c>
      <c r="L2227">
        <v>24642814.539999999</v>
      </c>
      <c r="M2227">
        <v>57</v>
      </c>
      <c r="N2227">
        <v>378.73</v>
      </c>
      <c r="O2227" s="7">
        <v>-0.1711</v>
      </c>
      <c r="P2227" s="7">
        <v>0.30309999999999998</v>
      </c>
      <c r="Q2227" t="s">
        <v>31</v>
      </c>
    </row>
    <row r="2228" spans="1:17">
      <c r="A2228" t="s">
        <v>550</v>
      </c>
      <c r="B2228" t="s">
        <v>30</v>
      </c>
      <c r="C2228" s="6">
        <v>44880.493043981478</v>
      </c>
      <c r="D2228">
        <v>251.7</v>
      </c>
      <c r="E2228" s="6">
        <v>44880.541655092595</v>
      </c>
      <c r="F2228">
        <v>289.39999999999998</v>
      </c>
      <c r="G2228" s="7">
        <v>0.14979999999999999</v>
      </c>
      <c r="H2228">
        <v>-34488.800000000003</v>
      </c>
      <c r="I2228" s="7">
        <v>-0.17130000000000001</v>
      </c>
      <c r="J2228">
        <v>800</v>
      </c>
      <c r="K2228">
        <v>201360</v>
      </c>
      <c r="L2228">
        <v>24608325.739999998</v>
      </c>
      <c r="M2228">
        <v>15</v>
      </c>
      <c r="N2228">
        <v>-2299.25</v>
      </c>
      <c r="O2228" s="7">
        <v>-0.18099999999999999</v>
      </c>
      <c r="P2228" s="7">
        <v>8.9399999999999993E-2</v>
      </c>
      <c r="Q2228" t="s">
        <v>31</v>
      </c>
    </row>
    <row r="2229" spans="1:17">
      <c r="A2229" t="s">
        <v>549</v>
      </c>
      <c r="B2229" t="s">
        <v>30</v>
      </c>
      <c r="C2229" s="6">
        <v>44880.541655092595</v>
      </c>
      <c r="D2229">
        <v>186.1</v>
      </c>
      <c r="E2229" s="6">
        <v>44881.614571759259</v>
      </c>
      <c r="F2229">
        <v>80</v>
      </c>
      <c r="G2229" s="7">
        <v>-0.57010000000000005</v>
      </c>
      <c r="H2229">
        <v>82751.199999999997</v>
      </c>
      <c r="I2229" s="7">
        <v>0.55579999999999996</v>
      </c>
      <c r="J2229">
        <v>800</v>
      </c>
      <c r="K2229">
        <v>148880</v>
      </c>
      <c r="L2229">
        <v>24691076.940000001</v>
      </c>
      <c r="M2229">
        <v>99</v>
      </c>
      <c r="N2229">
        <v>835.87</v>
      </c>
      <c r="O2229" s="7">
        <v>-0.12089999999999999</v>
      </c>
      <c r="P2229" s="7">
        <v>0.69879999999999998</v>
      </c>
      <c r="Q2229" t="s">
        <v>31</v>
      </c>
    </row>
    <row r="2230" spans="1:17">
      <c r="A2230" t="s">
        <v>551</v>
      </c>
      <c r="B2230" t="s">
        <v>30</v>
      </c>
      <c r="C2230" s="6">
        <v>44881.614571759259</v>
      </c>
      <c r="D2230">
        <v>177.8</v>
      </c>
      <c r="E2230" s="6">
        <v>44881.628460648149</v>
      </c>
      <c r="F2230">
        <v>236.95</v>
      </c>
      <c r="G2230" s="7">
        <v>0.3327</v>
      </c>
      <c r="H2230">
        <v>-50638</v>
      </c>
      <c r="I2230" s="7">
        <v>-0.35599999999999998</v>
      </c>
      <c r="J2230">
        <v>800</v>
      </c>
      <c r="K2230">
        <v>142240</v>
      </c>
      <c r="L2230">
        <v>24640438.940000001</v>
      </c>
      <c r="M2230">
        <v>5</v>
      </c>
      <c r="N2230">
        <v>-10127.6</v>
      </c>
      <c r="O2230" s="7">
        <v>-0.40610000000000002</v>
      </c>
      <c r="P2230" s="7">
        <v>7.7600000000000002E-2</v>
      </c>
      <c r="Q2230" t="s">
        <v>31</v>
      </c>
    </row>
    <row r="2231" spans="1:17">
      <c r="A2231" t="s">
        <v>552</v>
      </c>
      <c r="B2231" t="s">
        <v>30</v>
      </c>
      <c r="C2231" s="6">
        <v>44881.628460648149</v>
      </c>
      <c r="D2231">
        <v>193.5</v>
      </c>
      <c r="E2231" s="6">
        <v>44882.388877314814</v>
      </c>
      <c r="F2231">
        <v>195.8</v>
      </c>
      <c r="G2231" s="7">
        <v>1.1900000000000001E-2</v>
      </c>
      <c r="H2231">
        <v>-4954.3999999999996</v>
      </c>
      <c r="I2231" s="7">
        <v>-3.2000000000000001E-2</v>
      </c>
      <c r="J2231">
        <v>800</v>
      </c>
      <c r="K2231">
        <v>154800</v>
      </c>
      <c r="L2231">
        <v>24635484.539999999</v>
      </c>
      <c r="M2231">
        <v>9</v>
      </c>
      <c r="N2231">
        <v>-550.49</v>
      </c>
      <c r="O2231" s="7">
        <v>-0.2</v>
      </c>
      <c r="P2231" s="7">
        <v>9.5299999999999996E-2</v>
      </c>
      <c r="Q2231" t="s">
        <v>31</v>
      </c>
    </row>
    <row r="2232" spans="1:17">
      <c r="A2232" t="s">
        <v>849</v>
      </c>
      <c r="B2232" t="s">
        <v>30</v>
      </c>
      <c r="C2232" s="6">
        <v>44882.388877314814</v>
      </c>
      <c r="D2232">
        <v>396.2</v>
      </c>
      <c r="E2232" s="6">
        <v>44882.527766203704</v>
      </c>
      <c r="F2232">
        <v>398.55</v>
      </c>
      <c r="G2232" s="7">
        <v>5.8999999999999999E-3</v>
      </c>
      <c r="H2232">
        <v>-8238</v>
      </c>
      <c r="I2232" s="7">
        <v>-2.5999999999999999E-2</v>
      </c>
      <c r="J2232">
        <v>800</v>
      </c>
      <c r="K2232">
        <v>316960</v>
      </c>
      <c r="L2232">
        <v>24627246.539999999</v>
      </c>
      <c r="M2232">
        <v>41</v>
      </c>
      <c r="N2232">
        <v>-200.93</v>
      </c>
      <c r="O2232" s="7">
        <v>-7.4200000000000002E-2</v>
      </c>
      <c r="P2232" s="7">
        <v>0.104</v>
      </c>
      <c r="Q2232" t="s">
        <v>31</v>
      </c>
    </row>
    <row r="2233" spans="1:17">
      <c r="A2233" t="s">
        <v>850</v>
      </c>
      <c r="B2233" t="s">
        <v>30</v>
      </c>
      <c r="C2233" s="6">
        <v>44882.527766203704</v>
      </c>
      <c r="D2233">
        <v>319</v>
      </c>
      <c r="E2233" s="6">
        <v>44882.635405092595</v>
      </c>
      <c r="F2233">
        <v>325.3</v>
      </c>
      <c r="G2233" s="7">
        <v>1.9699999999999999E-2</v>
      </c>
      <c r="H2233">
        <v>-10194.4</v>
      </c>
      <c r="I2233" s="7">
        <v>-3.9899999999999998E-2</v>
      </c>
      <c r="J2233">
        <v>800</v>
      </c>
      <c r="K2233">
        <v>255200</v>
      </c>
      <c r="L2233">
        <v>24617052.140000001</v>
      </c>
      <c r="M2233">
        <v>32</v>
      </c>
      <c r="N2233">
        <v>-318.57</v>
      </c>
      <c r="O2233" s="7">
        <v>-3.04E-2</v>
      </c>
      <c r="P2233" s="7">
        <v>0.12230000000000001</v>
      </c>
      <c r="Q2233" t="s">
        <v>31</v>
      </c>
    </row>
    <row r="2234" spans="1:17">
      <c r="A2234" t="s">
        <v>851</v>
      </c>
      <c r="B2234" t="s">
        <v>30</v>
      </c>
      <c r="C2234" s="6">
        <v>44882.635405092595</v>
      </c>
      <c r="D2234">
        <v>401.55</v>
      </c>
      <c r="E2234" s="6">
        <v>44883.388877314814</v>
      </c>
      <c r="F2234">
        <v>378.6</v>
      </c>
      <c r="G2234" s="7">
        <v>-5.7200000000000001E-2</v>
      </c>
      <c r="H2234">
        <v>12118.8</v>
      </c>
      <c r="I2234" s="7">
        <v>3.7699999999999997E-2</v>
      </c>
      <c r="J2234">
        <v>800</v>
      </c>
      <c r="K2234">
        <v>321240</v>
      </c>
      <c r="L2234">
        <v>24629170.940000001</v>
      </c>
      <c r="M2234">
        <v>7</v>
      </c>
      <c r="N2234">
        <v>1731.26</v>
      </c>
      <c r="O2234" s="7">
        <v>-7.3700000000000002E-2</v>
      </c>
      <c r="P2234" s="7">
        <v>5.7200000000000001E-2</v>
      </c>
      <c r="Q2234" t="s">
        <v>31</v>
      </c>
    </row>
    <row r="2235" spans="1:17">
      <c r="A2235" t="s">
        <v>553</v>
      </c>
      <c r="B2235" t="s">
        <v>30</v>
      </c>
      <c r="C2235" s="6">
        <v>44883.388877314814</v>
      </c>
      <c r="D2235">
        <v>321.3</v>
      </c>
      <c r="E2235" s="6">
        <v>44883.621516203704</v>
      </c>
      <c r="F2235">
        <v>261.55</v>
      </c>
      <c r="G2235" s="7">
        <v>-0.186</v>
      </c>
      <c r="H2235">
        <v>43137.2</v>
      </c>
      <c r="I2235" s="7">
        <v>0.1678</v>
      </c>
      <c r="J2235">
        <v>800</v>
      </c>
      <c r="K2235">
        <v>257039.98</v>
      </c>
      <c r="L2235">
        <v>24672308.140000001</v>
      </c>
      <c r="M2235">
        <v>68</v>
      </c>
      <c r="N2235">
        <v>634.37</v>
      </c>
      <c r="O2235" s="7">
        <v>-0.16320000000000001</v>
      </c>
      <c r="P2235" s="7">
        <v>0.35360000000000003</v>
      </c>
      <c r="Q2235" t="s">
        <v>31</v>
      </c>
    </row>
    <row r="2236" spans="1:17">
      <c r="A2236" t="s">
        <v>555</v>
      </c>
      <c r="B2236" t="s">
        <v>30</v>
      </c>
      <c r="C2236" s="6">
        <v>44883.621516203704</v>
      </c>
      <c r="D2236">
        <v>263.95</v>
      </c>
      <c r="E2236" s="6">
        <v>44886.39234953704</v>
      </c>
      <c r="F2236">
        <v>295.14999999999998</v>
      </c>
      <c r="G2236" s="7">
        <v>0.1182</v>
      </c>
      <c r="H2236">
        <v>-29432.799999999999</v>
      </c>
      <c r="I2236" s="7">
        <v>-0.1394</v>
      </c>
      <c r="J2236">
        <v>800</v>
      </c>
      <c r="K2236">
        <v>211160.02</v>
      </c>
      <c r="L2236">
        <v>24642875.34</v>
      </c>
      <c r="M2236">
        <v>12</v>
      </c>
      <c r="N2236">
        <v>-2452.73</v>
      </c>
      <c r="O2236" s="7">
        <v>-0.1182</v>
      </c>
      <c r="P2236" s="7">
        <v>0.15890000000000001</v>
      </c>
      <c r="Q2236" t="s">
        <v>31</v>
      </c>
    </row>
    <row r="2237" spans="1:17">
      <c r="A2237" t="s">
        <v>556</v>
      </c>
      <c r="B2237" t="s">
        <v>30</v>
      </c>
      <c r="C2237" s="6">
        <v>44886.39234953704</v>
      </c>
      <c r="D2237">
        <v>243.1</v>
      </c>
      <c r="E2237" s="6">
        <v>44886.586793981478</v>
      </c>
      <c r="F2237">
        <v>233.3</v>
      </c>
      <c r="G2237" s="7">
        <v>-4.0300000000000002E-2</v>
      </c>
      <c r="H2237">
        <v>4028.8</v>
      </c>
      <c r="I2237" s="7">
        <v>2.07E-2</v>
      </c>
      <c r="J2237">
        <v>800</v>
      </c>
      <c r="K2237">
        <v>194480</v>
      </c>
      <c r="L2237">
        <v>24646904.140000001</v>
      </c>
      <c r="M2237">
        <v>57</v>
      </c>
      <c r="N2237">
        <v>70.680000000000007</v>
      </c>
      <c r="O2237" s="7">
        <v>-0.13969999999999999</v>
      </c>
      <c r="P2237" s="7">
        <v>0.16289999999999999</v>
      </c>
      <c r="Q2237" t="s">
        <v>31</v>
      </c>
    </row>
    <row r="2238" spans="1:17">
      <c r="A2238" t="s">
        <v>557</v>
      </c>
      <c r="B2238" t="s">
        <v>30</v>
      </c>
      <c r="C2238" s="6">
        <v>44886.586793981478</v>
      </c>
      <c r="D2238">
        <v>211.9</v>
      </c>
      <c r="E2238" s="6">
        <v>44887.614571759259</v>
      </c>
      <c r="F2238">
        <v>115.3</v>
      </c>
      <c r="G2238" s="7">
        <v>-0.45590000000000003</v>
      </c>
      <c r="H2238">
        <v>74662.399999999994</v>
      </c>
      <c r="I2238" s="7">
        <v>0.44040000000000001</v>
      </c>
      <c r="J2238">
        <v>800</v>
      </c>
      <c r="K2238">
        <v>169520</v>
      </c>
      <c r="L2238">
        <v>24721566.539999999</v>
      </c>
      <c r="M2238">
        <v>86</v>
      </c>
      <c r="N2238">
        <v>868.17</v>
      </c>
      <c r="O2238" s="7">
        <v>-0.121</v>
      </c>
      <c r="P2238" s="7">
        <v>0.54859999999999998</v>
      </c>
      <c r="Q2238" t="s">
        <v>31</v>
      </c>
    </row>
    <row r="2239" spans="1:17">
      <c r="A2239" t="s">
        <v>551</v>
      </c>
      <c r="B2239" t="s">
        <v>30</v>
      </c>
      <c r="C2239" s="6">
        <v>44887.614571759259</v>
      </c>
      <c r="D2239">
        <v>179.6</v>
      </c>
      <c r="E2239" s="6">
        <v>44887.638877314814</v>
      </c>
      <c r="F2239">
        <v>197</v>
      </c>
      <c r="G2239" s="7">
        <v>9.69E-2</v>
      </c>
      <c r="H2239">
        <v>-16932.8</v>
      </c>
      <c r="I2239" s="7">
        <v>-0.1179</v>
      </c>
      <c r="J2239">
        <v>800</v>
      </c>
      <c r="K2239">
        <v>143680</v>
      </c>
      <c r="L2239">
        <v>24704633.739999998</v>
      </c>
      <c r="M2239">
        <v>8</v>
      </c>
      <c r="N2239">
        <v>-2116.6</v>
      </c>
      <c r="O2239" s="7">
        <v>-0.12330000000000001</v>
      </c>
      <c r="P2239" s="7">
        <v>3.0300000000000001E-2</v>
      </c>
      <c r="Q2239" t="s">
        <v>31</v>
      </c>
    </row>
    <row r="2240" spans="1:17">
      <c r="A2240" t="s">
        <v>554</v>
      </c>
      <c r="B2240" t="s">
        <v>30</v>
      </c>
      <c r="C2240" s="6">
        <v>44887.638877314814</v>
      </c>
      <c r="D2240">
        <v>172.65</v>
      </c>
      <c r="E2240" s="6">
        <v>44889.645821759259</v>
      </c>
      <c r="F2240">
        <v>0.3</v>
      </c>
      <c r="G2240" s="7">
        <v>-0.99829999999999997</v>
      </c>
      <c r="H2240">
        <v>136496.4</v>
      </c>
      <c r="I2240" s="7">
        <v>0.98819999999999997</v>
      </c>
      <c r="J2240">
        <v>800</v>
      </c>
      <c r="K2240">
        <v>138120</v>
      </c>
      <c r="L2240">
        <v>24841130.140000001</v>
      </c>
      <c r="M2240">
        <v>157</v>
      </c>
      <c r="N2240">
        <v>869.4</v>
      </c>
      <c r="O2240" s="7">
        <v>-7.1999999999999998E-3</v>
      </c>
      <c r="P2240" s="7">
        <v>0.99939999999999996</v>
      </c>
      <c r="Q2240" t="s">
        <v>31</v>
      </c>
    </row>
    <row r="2241" spans="1:17">
      <c r="A2241" t="s">
        <v>558</v>
      </c>
      <c r="B2241" t="s">
        <v>301</v>
      </c>
      <c r="C2241" s="6">
        <v>44890.388877314814</v>
      </c>
      <c r="D2241">
        <v>230.8</v>
      </c>
      <c r="E2241" s="6">
        <v>44890.645821759259</v>
      </c>
      <c r="F2241">
        <v>250.1</v>
      </c>
      <c r="G2241" s="7">
        <v>8.3599999999999994E-2</v>
      </c>
      <c r="H2241">
        <v>-19287.2</v>
      </c>
      <c r="I2241" s="7">
        <v>-0.1045</v>
      </c>
      <c r="J2241">
        <v>800</v>
      </c>
      <c r="K2241">
        <v>184640</v>
      </c>
      <c r="L2241">
        <v>24821842.940000001</v>
      </c>
      <c r="M2241">
        <v>76</v>
      </c>
      <c r="N2241">
        <v>-253.78</v>
      </c>
      <c r="O2241" s="7">
        <v>-0.52949999999999997</v>
      </c>
      <c r="P2241" s="7">
        <v>0.27639999999999998</v>
      </c>
      <c r="Q2241" t="s">
        <v>31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6"/>
  <sheetViews>
    <sheetView workbookViewId="0">
      <selection activeCell="A22" sqref="A22"/>
    </sheetView>
  </sheetViews>
  <sheetFormatPr defaultRowHeight="15"/>
  <cols>
    <col min="2" max="2" width="10.7109375" bestFit="1" customWidth="1"/>
  </cols>
  <sheetData>
    <row r="1" spans="1:9">
      <c r="A1" s="1" t="s">
        <v>11</v>
      </c>
    </row>
    <row r="2" spans="1:9">
      <c r="A2" t="s">
        <v>0</v>
      </c>
    </row>
    <row r="4" spans="1:9">
      <c r="A4" t="s">
        <v>1</v>
      </c>
      <c r="B4" s="2">
        <v>40544</v>
      </c>
      <c r="E4" s="1" t="s">
        <v>2</v>
      </c>
      <c r="F4" s="1" t="s">
        <v>3</v>
      </c>
      <c r="G4" s="1" t="s">
        <v>4</v>
      </c>
      <c r="H4" s="1" t="s">
        <v>5</v>
      </c>
      <c r="I4" s="1" t="s">
        <v>6</v>
      </c>
    </row>
    <row r="5" spans="1:9">
      <c r="A5" t="s">
        <v>7</v>
      </c>
      <c r="B5" s="2">
        <v>44895</v>
      </c>
      <c r="E5" s="3">
        <v>5.0000000000000001E-3</v>
      </c>
      <c r="F5" s="3">
        <f>AVERAGEIF($AL$22:$AL$42,E5,$E$22:$E$42)</f>
        <v>2.94</v>
      </c>
      <c r="G5" s="3">
        <f t="shared" ref="G5:G9" si="0">AVERAGEIF($AL$22:$AL$42,E5,$L$22:$L$42)</f>
        <v>0.11</v>
      </c>
      <c r="H5" s="3">
        <f>AVERAGEIF($AL$22:$AL$42,E5,$X$22:$X$42)</f>
        <v>4.18</v>
      </c>
      <c r="I5">
        <f>AVERAGEIF($AL$22:$AL$42,E5,$V$22:$V$42)</f>
        <v>1146</v>
      </c>
    </row>
    <row r="6" spans="1:9">
      <c r="E6" s="3">
        <f>E5+0.005</f>
        <v>0.01</v>
      </c>
      <c r="F6" s="3">
        <f t="shared" ref="F6:F9" si="1">AVERAGEIF($AL$22:$AL$42,E6,$E$22:$E$42)</f>
        <v>6.71</v>
      </c>
      <c r="G6" s="3">
        <f t="shared" si="0"/>
        <v>0.43</v>
      </c>
      <c r="H6" s="3">
        <f t="shared" ref="H6:H9" si="2">AVERAGEIF($AL$22:$AL$42,E6,$X$22:$X$42)</f>
        <v>5.03</v>
      </c>
      <c r="I6">
        <f t="shared" ref="I6:I9" si="3">AVERAGEIF($AL$22:$AL$42,E6,$V$22:$V$42)</f>
        <v>2183</v>
      </c>
    </row>
    <row r="7" spans="1:9">
      <c r="A7" t="s">
        <v>8</v>
      </c>
      <c r="B7" s="4">
        <v>0.01</v>
      </c>
      <c r="E7" s="3">
        <f t="shared" ref="E7:E9" si="4">E6+0.005</f>
        <v>1.4999999999999999E-2</v>
      </c>
      <c r="F7" s="5">
        <f t="shared" si="1"/>
        <v>8.52</v>
      </c>
      <c r="G7" s="5">
        <f t="shared" si="0"/>
        <v>0.45</v>
      </c>
      <c r="H7" s="5">
        <f t="shared" si="2"/>
        <v>3.59</v>
      </c>
      <c r="I7">
        <f t="shared" si="3"/>
        <v>3278</v>
      </c>
    </row>
    <row r="8" spans="1:9">
      <c r="A8" t="s">
        <v>9</v>
      </c>
      <c r="B8" s="3" t="s">
        <v>10</v>
      </c>
      <c r="E8" s="3">
        <f t="shared" si="4"/>
        <v>0.02</v>
      </c>
      <c r="F8" s="5">
        <f t="shared" si="1"/>
        <v>7.77</v>
      </c>
      <c r="G8" s="5">
        <f t="shared" si="0"/>
        <v>0.46</v>
      </c>
      <c r="H8" s="5">
        <f t="shared" si="2"/>
        <v>2.2599999999999998</v>
      </c>
      <c r="I8">
        <f t="shared" si="3"/>
        <v>4455</v>
      </c>
    </row>
    <row r="9" spans="1:9">
      <c r="E9" s="3">
        <f t="shared" si="4"/>
        <v>2.5000000000000001E-2</v>
      </c>
      <c r="F9" s="5">
        <f t="shared" si="1"/>
        <v>4.3899999999999997</v>
      </c>
      <c r="G9" s="5">
        <f t="shared" si="0"/>
        <v>0.32</v>
      </c>
      <c r="H9" s="5">
        <f t="shared" si="2"/>
        <v>1.07</v>
      </c>
      <c r="I9">
        <f t="shared" si="3"/>
        <v>5615</v>
      </c>
    </row>
    <row r="10" spans="1:9">
      <c r="E10" s="3"/>
      <c r="F10" s="3"/>
      <c r="G10" s="3"/>
      <c r="H10" s="3"/>
    </row>
    <row r="11" spans="1:9">
      <c r="E11" s="3"/>
      <c r="F11" s="3"/>
      <c r="G11" s="3"/>
      <c r="H11" s="3"/>
    </row>
    <row r="12" spans="1:9">
      <c r="E12" s="3"/>
      <c r="F12" s="3"/>
      <c r="G12" s="3"/>
      <c r="H12" s="3"/>
    </row>
    <row r="21" spans="1:38">
      <c r="A21" t="s">
        <v>302</v>
      </c>
      <c r="B21" t="s">
        <v>303</v>
      </c>
      <c r="C21" t="s">
        <v>304</v>
      </c>
      <c r="D21" t="s">
        <v>305</v>
      </c>
      <c r="E21" t="s">
        <v>3</v>
      </c>
      <c r="F21" t="s">
        <v>306</v>
      </c>
      <c r="G21" t="s">
        <v>307</v>
      </c>
      <c r="H21" t="s">
        <v>308</v>
      </c>
      <c r="I21" t="s">
        <v>309</v>
      </c>
      <c r="J21" t="s">
        <v>310</v>
      </c>
      <c r="K21" t="s">
        <v>311</v>
      </c>
      <c r="L21" t="s">
        <v>4</v>
      </c>
      <c r="M21" t="s">
        <v>312</v>
      </c>
      <c r="N21" t="s">
        <v>313</v>
      </c>
      <c r="O21" t="s">
        <v>314</v>
      </c>
      <c r="P21" t="s">
        <v>315</v>
      </c>
      <c r="Q21" t="s">
        <v>316</v>
      </c>
      <c r="R21" t="s">
        <v>317</v>
      </c>
      <c r="S21" t="s">
        <v>318</v>
      </c>
      <c r="T21" t="s">
        <v>319</v>
      </c>
      <c r="U21" t="s">
        <v>320</v>
      </c>
      <c r="V21" t="s">
        <v>321</v>
      </c>
      <c r="W21" t="s">
        <v>322</v>
      </c>
      <c r="X21" t="s">
        <v>323</v>
      </c>
      <c r="Y21" t="s">
        <v>324</v>
      </c>
      <c r="Z21" t="s">
        <v>325</v>
      </c>
      <c r="AA21" t="s">
        <v>326</v>
      </c>
      <c r="AB21" t="s">
        <v>327</v>
      </c>
      <c r="AC21" t="s">
        <v>328</v>
      </c>
      <c r="AD21" t="s">
        <v>329</v>
      </c>
      <c r="AE21" t="s">
        <v>330</v>
      </c>
      <c r="AF21" t="s">
        <v>331</v>
      </c>
      <c r="AG21" t="s">
        <v>332</v>
      </c>
      <c r="AH21" t="s">
        <v>333</v>
      </c>
      <c r="AI21" t="s">
        <v>334</v>
      </c>
      <c r="AJ21" t="s">
        <v>335</v>
      </c>
      <c r="AK21" t="s">
        <v>336</v>
      </c>
      <c r="AL21" t="s">
        <v>337</v>
      </c>
    </row>
    <row r="22" spans="1:38">
      <c r="A22">
        <v>4</v>
      </c>
      <c r="B22">
        <v>14373356.16</v>
      </c>
      <c r="C22">
        <v>143.72999999999999</v>
      </c>
      <c r="D22">
        <v>2.04</v>
      </c>
      <c r="E22">
        <v>7.77</v>
      </c>
      <c r="F22">
        <v>380.87</v>
      </c>
      <c r="G22">
        <v>-1310630.29</v>
      </c>
      <c r="H22">
        <v>-100</v>
      </c>
      <c r="I22">
        <v>-2573347.0699999998</v>
      </c>
      <c r="J22">
        <v>-16.75</v>
      </c>
      <c r="K22">
        <v>5.59</v>
      </c>
      <c r="L22">
        <v>0.46</v>
      </c>
      <c r="M22">
        <v>22.74</v>
      </c>
      <c r="N22">
        <v>1.1299999999999999</v>
      </c>
      <c r="O22">
        <v>1.66</v>
      </c>
      <c r="P22">
        <v>1614074.29</v>
      </c>
      <c r="Q22">
        <v>0.63</v>
      </c>
      <c r="R22">
        <v>6.28</v>
      </c>
      <c r="S22">
        <v>0.38</v>
      </c>
      <c r="T22">
        <v>1.1599999999999999</v>
      </c>
      <c r="U22">
        <v>4.4999999999999997E-3</v>
      </c>
      <c r="V22">
        <v>4455</v>
      </c>
      <c r="W22">
        <v>3226.34</v>
      </c>
      <c r="X22">
        <v>2.2599999999999998</v>
      </c>
      <c r="Y22">
        <v>49.52</v>
      </c>
      <c r="Z22">
        <v>1806</v>
      </c>
      <c r="AA22">
        <v>40.54</v>
      </c>
      <c r="AB22">
        <v>126186788.25</v>
      </c>
      <c r="AC22">
        <v>69870.87</v>
      </c>
      <c r="AD22">
        <v>33.659999999999997</v>
      </c>
      <c r="AE22">
        <v>83.71</v>
      </c>
      <c r="AF22">
        <v>2649</v>
      </c>
      <c r="AG22">
        <v>59.46</v>
      </c>
      <c r="AH22">
        <v>-111813432.09999999</v>
      </c>
      <c r="AI22">
        <v>-42209.68</v>
      </c>
      <c r="AJ22">
        <v>-19.149999999999999</v>
      </c>
      <c r="AK22">
        <v>26.22</v>
      </c>
      <c r="AL22">
        <v>0.02</v>
      </c>
    </row>
    <row r="23" spans="1:38">
      <c r="A23">
        <v>3</v>
      </c>
      <c r="B23">
        <v>16454434.09</v>
      </c>
      <c r="C23">
        <v>164.54</v>
      </c>
      <c r="D23">
        <v>2.1</v>
      </c>
      <c r="E23">
        <v>8.52</v>
      </c>
      <c r="F23">
        <v>406.33</v>
      </c>
      <c r="G23">
        <v>-744230.55</v>
      </c>
      <c r="H23">
        <v>-100</v>
      </c>
      <c r="I23">
        <v>-2989253.46</v>
      </c>
      <c r="J23">
        <v>-19.05</v>
      </c>
      <c r="K23">
        <v>5.5</v>
      </c>
      <c r="L23">
        <v>0.45</v>
      </c>
      <c r="M23">
        <v>21.33</v>
      </c>
      <c r="N23">
        <v>1.17</v>
      </c>
      <c r="O23">
        <v>1.51</v>
      </c>
      <c r="P23">
        <v>1989849.42</v>
      </c>
      <c r="Q23">
        <v>0.63</v>
      </c>
      <c r="R23">
        <v>7.01</v>
      </c>
      <c r="S23">
        <v>0.44</v>
      </c>
      <c r="T23">
        <v>1.46</v>
      </c>
      <c r="U23">
        <v>4.5999999999999999E-3</v>
      </c>
      <c r="V23">
        <v>3278</v>
      </c>
      <c r="W23">
        <v>5019.66</v>
      </c>
      <c r="X23">
        <v>3.59</v>
      </c>
      <c r="Y23">
        <v>66.680000000000007</v>
      </c>
      <c r="Z23">
        <v>1429</v>
      </c>
      <c r="AA23">
        <v>43.59</v>
      </c>
      <c r="AB23">
        <v>112991885.91</v>
      </c>
      <c r="AC23">
        <v>79070.600000000006</v>
      </c>
      <c r="AD23">
        <v>37.03</v>
      </c>
      <c r="AE23">
        <v>107.16</v>
      </c>
      <c r="AF23">
        <v>1849</v>
      </c>
      <c r="AG23">
        <v>56.41</v>
      </c>
      <c r="AH23">
        <v>-96537451.819999993</v>
      </c>
      <c r="AI23">
        <v>-52210.63</v>
      </c>
      <c r="AJ23">
        <v>-22.25</v>
      </c>
      <c r="AK23">
        <v>35.4</v>
      </c>
      <c r="AL23">
        <v>1.4999999999999999E-2</v>
      </c>
    </row>
    <row r="24" spans="1:38">
      <c r="A24">
        <v>2</v>
      </c>
      <c r="B24">
        <v>11654847.550000001</v>
      </c>
      <c r="C24">
        <v>116.55</v>
      </c>
      <c r="D24">
        <v>2.2200000000000002</v>
      </c>
      <c r="E24">
        <v>6.71</v>
      </c>
      <c r="F24">
        <v>302.13</v>
      </c>
      <c r="G24">
        <v>-1187267.6299999999</v>
      </c>
      <c r="H24">
        <v>-100</v>
      </c>
      <c r="I24">
        <v>-2412948.0699999998</v>
      </c>
      <c r="J24">
        <v>-15.63</v>
      </c>
      <c r="K24">
        <v>4.83</v>
      </c>
      <c r="L24">
        <v>0.43</v>
      </c>
      <c r="M24">
        <v>19.329999999999998</v>
      </c>
      <c r="N24">
        <v>1.1599999999999999</v>
      </c>
      <c r="O24">
        <v>1.38</v>
      </c>
      <c r="P24">
        <v>1547946.92</v>
      </c>
      <c r="Q24">
        <v>0.57999999999999996</v>
      </c>
      <c r="R24">
        <v>6.97</v>
      </c>
      <c r="S24">
        <v>0.19</v>
      </c>
      <c r="T24">
        <v>1.45</v>
      </c>
      <c r="U24">
        <v>4.1999999999999997E-3</v>
      </c>
      <c r="V24">
        <v>2183</v>
      </c>
      <c r="W24">
        <v>5338.91</v>
      </c>
      <c r="X24">
        <v>5.03</v>
      </c>
      <c r="Y24">
        <v>99.53</v>
      </c>
      <c r="Z24">
        <v>994</v>
      </c>
      <c r="AA24">
        <v>45.53</v>
      </c>
      <c r="AB24">
        <v>85581637.260000005</v>
      </c>
      <c r="AC24">
        <v>86098.23</v>
      </c>
      <c r="AD24">
        <v>42.85</v>
      </c>
      <c r="AE24">
        <v>157.11000000000001</v>
      </c>
      <c r="AF24">
        <v>1189</v>
      </c>
      <c r="AG24">
        <v>54.47</v>
      </c>
      <c r="AH24">
        <v>-73926789.709999993</v>
      </c>
      <c r="AI24">
        <v>-62175.6</v>
      </c>
      <c r="AJ24">
        <v>-26.59</v>
      </c>
      <c r="AK24">
        <v>51.39</v>
      </c>
      <c r="AL24">
        <v>0.01</v>
      </c>
    </row>
    <row r="25" spans="1:38">
      <c r="A25">
        <v>5</v>
      </c>
      <c r="B25">
        <v>6671443.0800000001</v>
      </c>
      <c r="C25">
        <v>66.709999999999994</v>
      </c>
      <c r="D25">
        <v>1.99</v>
      </c>
      <c r="E25">
        <v>4.3899999999999997</v>
      </c>
      <c r="F25">
        <v>220.19</v>
      </c>
      <c r="G25">
        <v>-491290.13</v>
      </c>
      <c r="H25">
        <v>-99.69</v>
      </c>
      <c r="I25">
        <v>-1951100.68</v>
      </c>
      <c r="J25">
        <v>-13.78</v>
      </c>
      <c r="K25">
        <v>3.42</v>
      </c>
      <c r="L25">
        <v>0.32</v>
      </c>
      <c r="M25">
        <v>15.98</v>
      </c>
      <c r="N25">
        <v>1.06</v>
      </c>
      <c r="O25">
        <v>1.66</v>
      </c>
      <c r="P25">
        <v>1096442.18</v>
      </c>
      <c r="Q25">
        <v>0.45</v>
      </c>
      <c r="R25">
        <v>4.7</v>
      </c>
      <c r="S25">
        <v>-0.22</v>
      </c>
      <c r="T25">
        <v>0.67</v>
      </c>
      <c r="U25">
        <v>3.2000000000000002E-3</v>
      </c>
      <c r="V25">
        <v>5615</v>
      </c>
      <c r="W25">
        <v>1188.1500000000001</v>
      </c>
      <c r="X25">
        <v>1.07</v>
      </c>
      <c r="Y25">
        <v>39.619999999999997</v>
      </c>
      <c r="Z25">
        <v>2196</v>
      </c>
      <c r="AA25">
        <v>39.11</v>
      </c>
      <c r="AB25">
        <v>110663549.78</v>
      </c>
      <c r="AC25">
        <v>50393.24</v>
      </c>
      <c r="AD25">
        <v>30.14</v>
      </c>
      <c r="AE25">
        <v>68.260000000000005</v>
      </c>
      <c r="AF25">
        <v>3419</v>
      </c>
      <c r="AG25">
        <v>60.89</v>
      </c>
      <c r="AH25">
        <v>-103992106.69</v>
      </c>
      <c r="AI25">
        <v>-30415.94</v>
      </c>
      <c r="AJ25">
        <v>-17.61</v>
      </c>
      <c r="AK25">
        <v>21.22</v>
      </c>
      <c r="AL25">
        <v>2.5000000000000001E-2</v>
      </c>
    </row>
    <row r="26" spans="1:38">
      <c r="A26">
        <v>1</v>
      </c>
      <c r="B26">
        <v>4114537.09</v>
      </c>
      <c r="C26">
        <v>41.15</v>
      </c>
      <c r="D26">
        <v>2.4300000000000002</v>
      </c>
      <c r="E26">
        <v>2.94</v>
      </c>
      <c r="F26">
        <v>120.7</v>
      </c>
      <c r="G26">
        <v>-901690.13</v>
      </c>
      <c r="H26">
        <v>-99.36</v>
      </c>
      <c r="I26">
        <v>-3284240.68</v>
      </c>
      <c r="J26">
        <v>-27.78</v>
      </c>
      <c r="K26">
        <v>1.25</v>
      </c>
      <c r="L26">
        <v>0.11</v>
      </c>
      <c r="M26">
        <v>4.3499999999999996</v>
      </c>
      <c r="N26">
        <v>1.0900000000000001</v>
      </c>
      <c r="O26">
        <v>1.25</v>
      </c>
      <c r="P26">
        <v>831897.64</v>
      </c>
      <c r="Q26">
        <v>0.51</v>
      </c>
      <c r="R26">
        <v>9.57</v>
      </c>
      <c r="S26">
        <v>-0.26</v>
      </c>
      <c r="T26">
        <v>0.63</v>
      </c>
      <c r="U26">
        <v>3.7000000000000002E-3</v>
      </c>
      <c r="V26">
        <v>1146</v>
      </c>
      <c r="W26">
        <v>3590.35</v>
      </c>
      <c r="X26">
        <v>4.18</v>
      </c>
      <c r="Y26">
        <v>188.87</v>
      </c>
      <c r="Z26">
        <v>533</v>
      </c>
      <c r="AA26">
        <v>46.51</v>
      </c>
      <c r="AB26">
        <v>51342751.109999999</v>
      </c>
      <c r="AC26">
        <v>96327.86</v>
      </c>
      <c r="AD26">
        <v>55.35</v>
      </c>
      <c r="AE26">
        <v>292.91000000000003</v>
      </c>
      <c r="AF26">
        <v>613</v>
      </c>
      <c r="AG26">
        <v>53.49</v>
      </c>
      <c r="AH26">
        <v>-47228214.020000003</v>
      </c>
      <c r="AI26">
        <v>-77044.39</v>
      </c>
      <c r="AJ26">
        <v>-40.31</v>
      </c>
      <c r="AK26">
        <v>98.41</v>
      </c>
      <c r="AL26">
        <v>5.0000000000000001E-3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570"/>
  <sheetViews>
    <sheetView workbookViewId="0">
      <selection activeCell="A10" sqref="A10:A11"/>
    </sheetView>
  </sheetViews>
  <sheetFormatPr defaultRowHeight="15"/>
  <cols>
    <col min="2" max="2" width="10.7109375" bestFit="1" customWidth="1"/>
  </cols>
  <sheetData>
    <row r="1" spans="1:32">
      <c r="A1" s="1" t="s">
        <v>353</v>
      </c>
      <c r="B1" s="2">
        <v>42522</v>
      </c>
    </row>
    <row r="2" spans="1:32">
      <c r="A2" s="1" t="s">
        <v>354</v>
      </c>
      <c r="B2" s="2">
        <v>44889</v>
      </c>
    </row>
    <row r="3" spans="1:32">
      <c r="S3" s="26" t="s">
        <v>560</v>
      </c>
      <c r="T3" s="26" t="s">
        <v>561</v>
      </c>
      <c r="U3" s="26" t="s">
        <v>562</v>
      </c>
      <c r="V3" s="26" t="s">
        <v>563</v>
      </c>
      <c r="W3" s="26" t="s">
        <v>564</v>
      </c>
      <c r="X3" s="26" t="s">
        <v>565</v>
      </c>
      <c r="Y3" s="26" t="s">
        <v>566</v>
      </c>
      <c r="Z3" s="26" t="s">
        <v>567</v>
      </c>
      <c r="AA3" s="26" t="s">
        <v>568</v>
      </c>
      <c r="AB3" s="26" t="s">
        <v>569</v>
      </c>
      <c r="AC3" s="26" t="s">
        <v>570</v>
      </c>
      <c r="AD3" s="26" t="s">
        <v>571</v>
      </c>
      <c r="AE3" s="26" t="s">
        <v>572</v>
      </c>
      <c r="AF3" s="26" t="s">
        <v>573</v>
      </c>
    </row>
    <row r="4" spans="1:32">
      <c r="A4" t="s">
        <v>576</v>
      </c>
      <c r="B4" s="38">
        <v>0.23300000000000001</v>
      </c>
      <c r="S4" s="26">
        <v>2016</v>
      </c>
      <c r="T4" s="27" t="s">
        <v>574</v>
      </c>
      <c r="U4" s="27" t="s">
        <v>574</v>
      </c>
      <c r="V4" s="27" t="s">
        <v>574</v>
      </c>
      <c r="W4" s="27" t="s">
        <v>574</v>
      </c>
      <c r="X4" s="27" t="s">
        <v>574</v>
      </c>
      <c r="Y4" s="29">
        <v>-7.0000000000000001E-3</v>
      </c>
      <c r="Z4" s="29">
        <v>0</v>
      </c>
      <c r="AA4" s="29">
        <v>-0.01</v>
      </c>
      <c r="AB4" s="28">
        <v>3.0000000000000001E-3</v>
      </c>
      <c r="AC4" s="28">
        <v>2.1000000000000001E-2</v>
      </c>
      <c r="AD4" s="29">
        <v>-2.5000000000000001E-2</v>
      </c>
      <c r="AE4" s="28">
        <v>1.6E-2</v>
      </c>
      <c r="AF4" s="35">
        <v>-4.0000000000000001E-3</v>
      </c>
    </row>
    <row r="5" spans="1:32">
      <c r="A5" t="s">
        <v>577</v>
      </c>
      <c r="B5" s="38">
        <v>-9.1800000000000007E-2</v>
      </c>
      <c r="S5" s="31">
        <v>2017</v>
      </c>
      <c r="T5" s="32">
        <v>7.0000000000000001E-3</v>
      </c>
      <c r="U5" s="32">
        <v>1.6E-2</v>
      </c>
      <c r="V5" s="32">
        <v>1.6E-2</v>
      </c>
      <c r="W5" s="32">
        <v>1.4E-2</v>
      </c>
      <c r="X5" s="33">
        <v>-2E-3</v>
      </c>
      <c r="Y5" s="32">
        <v>1.7999999999999999E-2</v>
      </c>
      <c r="Z5" s="32">
        <v>1.2999999999999999E-2</v>
      </c>
      <c r="AA5" s="32">
        <v>2.1999999999999999E-2</v>
      </c>
      <c r="AB5" s="32">
        <v>2.3E-2</v>
      </c>
      <c r="AC5" s="32">
        <v>2E-3</v>
      </c>
      <c r="AD5" s="33">
        <v>0</v>
      </c>
      <c r="AE5" s="33">
        <v>-1.4E-2</v>
      </c>
      <c r="AF5" s="34">
        <v>0.122</v>
      </c>
    </row>
    <row r="6" spans="1:32">
      <c r="A6" t="s">
        <v>4</v>
      </c>
      <c r="B6" s="3" t="s">
        <v>578</v>
      </c>
      <c r="S6" s="26">
        <v>2018</v>
      </c>
      <c r="T6" s="28">
        <v>2.5999999999999999E-2</v>
      </c>
      <c r="U6" s="28">
        <v>6.0000000000000001E-3</v>
      </c>
      <c r="V6" s="28">
        <v>0.02</v>
      </c>
      <c r="W6" s="28">
        <v>2.4E-2</v>
      </c>
      <c r="X6" s="28">
        <v>3.3000000000000002E-2</v>
      </c>
      <c r="Y6" s="29">
        <v>-3.0000000000000001E-3</v>
      </c>
      <c r="Z6" s="28">
        <v>1.7000000000000001E-2</v>
      </c>
      <c r="AA6" s="29">
        <v>-0.01</v>
      </c>
      <c r="AB6" s="29">
        <v>-1.2999999999999999E-2</v>
      </c>
      <c r="AC6" s="28">
        <v>3.3000000000000002E-2</v>
      </c>
      <c r="AD6" s="28">
        <v>2.7E-2</v>
      </c>
      <c r="AE6" s="28">
        <v>3.5000000000000003E-2</v>
      </c>
      <c r="AF6" s="30">
        <v>0.20899999999999999</v>
      </c>
    </row>
    <row r="7" spans="1:32">
      <c r="A7" s="37" t="s">
        <v>579</v>
      </c>
      <c r="B7" s="38">
        <v>8.5400000000000004E-2</v>
      </c>
      <c r="S7" s="31">
        <v>2019</v>
      </c>
      <c r="T7" s="32">
        <v>1.7999999999999999E-2</v>
      </c>
      <c r="U7" s="32">
        <v>2E-3</v>
      </c>
      <c r="V7" s="32">
        <v>2.4E-2</v>
      </c>
      <c r="W7" s="32">
        <v>2.9000000000000001E-2</v>
      </c>
      <c r="X7" s="32">
        <v>5.0999999999999997E-2</v>
      </c>
      <c r="Y7" s="32">
        <v>1.4E-2</v>
      </c>
      <c r="Z7" s="33">
        <v>-1.2999999999999999E-2</v>
      </c>
      <c r="AA7" s="32">
        <v>2E-3</v>
      </c>
      <c r="AB7" s="32">
        <v>2.1000000000000001E-2</v>
      </c>
      <c r="AC7" s="33">
        <v>-1.9E-2</v>
      </c>
      <c r="AD7" s="32">
        <v>3.1E-2</v>
      </c>
      <c r="AE7" s="33">
        <v>-1.2999999999999999E-2</v>
      </c>
      <c r="AF7" s="34">
        <v>0.153</v>
      </c>
    </row>
    <row r="8" spans="1:32">
      <c r="A8" t="s">
        <v>580</v>
      </c>
      <c r="B8" s="4">
        <v>0.01</v>
      </c>
      <c r="S8" s="26">
        <v>2020</v>
      </c>
      <c r="T8" s="29">
        <v>-2.4E-2</v>
      </c>
      <c r="U8" s="28">
        <v>2.7E-2</v>
      </c>
      <c r="V8" s="28">
        <v>5.5E-2</v>
      </c>
      <c r="W8" s="28">
        <v>0.16800000000000001</v>
      </c>
      <c r="X8" s="28">
        <v>9.5000000000000001E-2</v>
      </c>
      <c r="Y8" s="28">
        <v>1E-3</v>
      </c>
      <c r="Z8" s="28">
        <v>8.5999999999999993E-2</v>
      </c>
      <c r="AA8" s="28">
        <v>3.9E-2</v>
      </c>
      <c r="AB8" s="29">
        <v>-7.0000000000000001E-3</v>
      </c>
      <c r="AC8" s="28">
        <v>1.9E-2</v>
      </c>
      <c r="AD8" s="28">
        <v>6.3E-2</v>
      </c>
      <c r="AE8" s="28">
        <v>5.2999999999999999E-2</v>
      </c>
      <c r="AF8" s="30">
        <v>0.73199999999999998</v>
      </c>
    </row>
    <row r="9" spans="1:32">
      <c r="S9" s="31">
        <v>2021</v>
      </c>
      <c r="T9" s="32">
        <v>2.4E-2</v>
      </c>
      <c r="U9" s="32">
        <v>4.3999999999999997E-2</v>
      </c>
      <c r="V9" s="33">
        <v>-5.6000000000000001E-2</v>
      </c>
      <c r="W9" s="32">
        <v>1.6E-2</v>
      </c>
      <c r="X9" s="32">
        <v>6.2E-2</v>
      </c>
      <c r="Y9" s="32">
        <v>4.2000000000000003E-2</v>
      </c>
      <c r="Z9" s="32">
        <v>4.0000000000000001E-3</v>
      </c>
      <c r="AA9" s="32">
        <v>1.4E-2</v>
      </c>
      <c r="AB9" s="33">
        <v>-2.4E-2</v>
      </c>
      <c r="AC9" s="32">
        <v>2.9000000000000001E-2</v>
      </c>
      <c r="AD9" s="32">
        <v>3.5000000000000003E-2</v>
      </c>
      <c r="AE9" s="32">
        <v>1.2E-2</v>
      </c>
      <c r="AF9" s="34">
        <v>0.216</v>
      </c>
    </row>
    <row r="10" spans="1:32">
      <c r="A10" t="s">
        <v>926</v>
      </c>
      <c r="S10" s="26">
        <v>2022</v>
      </c>
      <c r="T10" s="28">
        <v>1.4999999999999999E-2</v>
      </c>
      <c r="U10" s="28">
        <v>3.5000000000000003E-2</v>
      </c>
      <c r="V10" s="28">
        <v>7.0999999999999994E-2</v>
      </c>
      <c r="W10" s="28">
        <v>5.0999999999999997E-2</v>
      </c>
      <c r="X10" s="28">
        <v>3.0000000000000001E-3</v>
      </c>
      <c r="Y10" s="29">
        <v>-2.8000000000000001E-2</v>
      </c>
      <c r="Z10" s="28">
        <v>1.2999999999999999E-2</v>
      </c>
      <c r="AA10" s="28">
        <v>2.1999999999999999E-2</v>
      </c>
      <c r="AB10" s="29">
        <v>-3.1E-2</v>
      </c>
      <c r="AC10" s="29">
        <v>-5.0000000000000001E-3</v>
      </c>
      <c r="AD10" s="28">
        <v>2.9000000000000001E-2</v>
      </c>
      <c r="AE10" s="27" t="s">
        <v>574</v>
      </c>
      <c r="AF10" s="30">
        <v>0.186</v>
      </c>
    </row>
    <row r="11" spans="1:32">
      <c r="A11" t="s">
        <v>927</v>
      </c>
      <c r="S11" s="26" t="s">
        <v>575</v>
      </c>
      <c r="T11" s="30">
        <v>1.0999999999999999E-2</v>
      </c>
      <c r="U11" s="30">
        <v>2.1999999999999999E-2</v>
      </c>
      <c r="V11" s="30">
        <v>2.1999999999999999E-2</v>
      </c>
      <c r="W11" s="30">
        <v>0.05</v>
      </c>
      <c r="X11" s="30">
        <v>0.04</v>
      </c>
      <c r="Y11" s="30">
        <v>5.0000000000000001E-3</v>
      </c>
      <c r="Z11" s="30">
        <v>1.7000000000000001E-2</v>
      </c>
      <c r="AA11" s="30">
        <v>1.0999999999999999E-2</v>
      </c>
      <c r="AB11" s="35">
        <v>-4.0000000000000001E-3</v>
      </c>
      <c r="AC11" s="30">
        <v>1.2E-2</v>
      </c>
      <c r="AD11" s="30">
        <v>2.3E-2</v>
      </c>
      <c r="AE11" s="30">
        <v>1.4999999999999999E-2</v>
      </c>
      <c r="AF11" s="36"/>
    </row>
    <row r="20" spans="1:17">
      <c r="A20" t="s">
        <v>12</v>
      </c>
      <c r="B20" t="s">
        <v>13</v>
      </c>
      <c r="C20" t="s">
        <v>14</v>
      </c>
      <c r="D20" t="s">
        <v>15</v>
      </c>
      <c r="E20" t="s">
        <v>16</v>
      </c>
      <c r="F20" t="s">
        <v>17</v>
      </c>
      <c r="G20" t="s">
        <v>18</v>
      </c>
      <c r="H20" t="s">
        <v>19</v>
      </c>
      <c r="I20" t="s">
        <v>20</v>
      </c>
      <c r="J20" t="s">
        <v>21</v>
      </c>
      <c r="K20" t="s">
        <v>22</v>
      </c>
      <c r="L20" t="s">
        <v>23</v>
      </c>
      <c r="M20" t="s">
        <v>24</v>
      </c>
      <c r="N20" t="s">
        <v>25</v>
      </c>
      <c r="O20" t="s">
        <v>26</v>
      </c>
      <c r="P20" t="s">
        <v>27</v>
      </c>
      <c r="Q20" t="s">
        <v>28</v>
      </c>
    </row>
    <row r="21" spans="1:17">
      <c r="A21" t="s">
        <v>29</v>
      </c>
      <c r="B21" t="s">
        <v>30</v>
      </c>
      <c r="C21" s="6">
        <v>42523.534710648149</v>
      </c>
      <c r="D21">
        <v>28.7</v>
      </c>
      <c r="E21" s="6">
        <v>42523.631932870368</v>
      </c>
      <c r="F21">
        <v>0.1</v>
      </c>
      <c r="G21" s="7">
        <v>-0.99650000000000005</v>
      </c>
      <c r="H21">
        <v>16987.2</v>
      </c>
      <c r="I21" s="7">
        <v>0.98650000000000004</v>
      </c>
      <c r="J21">
        <v>600</v>
      </c>
      <c r="K21">
        <v>17220</v>
      </c>
      <c r="L21">
        <v>16987.2</v>
      </c>
      <c r="M21">
        <v>29</v>
      </c>
      <c r="N21">
        <v>585.77</v>
      </c>
      <c r="O21" s="7">
        <v>-0.4007</v>
      </c>
      <c r="P21" s="7">
        <v>0.99829999999999997</v>
      </c>
      <c r="Q21" t="s">
        <v>31</v>
      </c>
    </row>
    <row r="22" spans="1:17">
      <c r="A22" t="s">
        <v>590</v>
      </c>
      <c r="B22" t="s">
        <v>30</v>
      </c>
      <c r="C22" s="6">
        <v>42523.635405092595</v>
      </c>
      <c r="D22">
        <v>180</v>
      </c>
      <c r="E22" s="6">
        <v>42524.388877314814</v>
      </c>
      <c r="F22">
        <v>140.35</v>
      </c>
      <c r="G22" s="7">
        <v>-0.2203</v>
      </c>
      <c r="H22">
        <v>21867.9</v>
      </c>
      <c r="I22" s="7">
        <v>0.20250000000000001</v>
      </c>
      <c r="J22">
        <v>600</v>
      </c>
      <c r="K22">
        <v>108000</v>
      </c>
      <c r="L22">
        <v>38855.1</v>
      </c>
      <c r="M22">
        <v>7</v>
      </c>
      <c r="N22">
        <v>3123.99</v>
      </c>
      <c r="O22" s="7">
        <v>-0.25190000000000001</v>
      </c>
      <c r="P22" s="7">
        <v>0.30330000000000001</v>
      </c>
      <c r="Q22" t="s">
        <v>31</v>
      </c>
    </row>
    <row r="23" spans="1:17">
      <c r="A23" t="s">
        <v>32</v>
      </c>
      <c r="B23" t="s">
        <v>30</v>
      </c>
      <c r="C23" s="6">
        <v>42524.388877314814</v>
      </c>
      <c r="D23">
        <v>190</v>
      </c>
      <c r="E23" s="6">
        <v>42527.569432870368</v>
      </c>
      <c r="F23">
        <v>174.25</v>
      </c>
      <c r="G23" s="7">
        <v>-8.2900000000000001E-2</v>
      </c>
      <c r="H23">
        <v>7264.5</v>
      </c>
      <c r="I23" s="7">
        <v>6.3700000000000007E-2</v>
      </c>
      <c r="J23">
        <v>600</v>
      </c>
      <c r="K23">
        <v>114000</v>
      </c>
      <c r="L23">
        <v>46119.6</v>
      </c>
      <c r="M23">
        <v>130</v>
      </c>
      <c r="N23">
        <v>55.88</v>
      </c>
      <c r="O23" s="7">
        <v>-0.18240000000000001</v>
      </c>
      <c r="P23" s="7">
        <v>0.20530000000000001</v>
      </c>
      <c r="Q23" t="s">
        <v>31</v>
      </c>
    </row>
    <row r="24" spans="1:17">
      <c r="A24" t="s">
        <v>33</v>
      </c>
      <c r="B24" t="s">
        <v>30</v>
      </c>
      <c r="C24" s="6">
        <v>42527.569432870368</v>
      </c>
      <c r="D24">
        <v>166</v>
      </c>
      <c r="E24" s="6">
        <v>42528.388877314814</v>
      </c>
      <c r="F24">
        <v>173.6</v>
      </c>
      <c r="G24" s="7">
        <v>4.58E-2</v>
      </c>
      <c r="H24">
        <v>-6597.6</v>
      </c>
      <c r="I24" s="7">
        <v>-6.6199999999999995E-2</v>
      </c>
      <c r="J24">
        <v>600</v>
      </c>
      <c r="K24">
        <v>99600</v>
      </c>
      <c r="L24">
        <v>39522</v>
      </c>
      <c r="M24">
        <v>26</v>
      </c>
      <c r="N24">
        <v>-253.75</v>
      </c>
      <c r="O24" s="7">
        <v>-0.1361</v>
      </c>
      <c r="P24" s="7">
        <v>0.2051</v>
      </c>
      <c r="Q24" t="s">
        <v>31</v>
      </c>
    </row>
    <row r="25" spans="1:17">
      <c r="A25" t="s">
        <v>34</v>
      </c>
      <c r="B25" t="s">
        <v>30</v>
      </c>
      <c r="C25" s="6">
        <v>42528.388877314814</v>
      </c>
      <c r="D25">
        <v>186.5</v>
      </c>
      <c r="E25" s="6">
        <v>42529.590266203704</v>
      </c>
      <c r="F25">
        <v>45</v>
      </c>
      <c r="G25" s="7">
        <v>-0.75870000000000004</v>
      </c>
      <c r="H25">
        <v>83511</v>
      </c>
      <c r="I25" s="7">
        <v>0.74629999999999996</v>
      </c>
      <c r="J25">
        <v>600</v>
      </c>
      <c r="K25">
        <v>111900</v>
      </c>
      <c r="L25">
        <v>123033</v>
      </c>
      <c r="M25">
        <v>136</v>
      </c>
      <c r="N25">
        <v>614.04999999999995</v>
      </c>
      <c r="O25" s="7">
        <v>-0.1759</v>
      </c>
      <c r="P25" s="7">
        <v>0.85170000000000001</v>
      </c>
      <c r="Q25" t="s">
        <v>31</v>
      </c>
    </row>
    <row r="26" spans="1:17">
      <c r="A26" t="s">
        <v>35</v>
      </c>
      <c r="B26" t="s">
        <v>30</v>
      </c>
      <c r="C26" s="6">
        <v>42529.590266203704</v>
      </c>
      <c r="D26">
        <v>70.45</v>
      </c>
      <c r="E26" s="6">
        <v>42530.399293981478</v>
      </c>
      <c r="F26">
        <v>61.3</v>
      </c>
      <c r="G26" s="7">
        <v>-0.12989999999999999</v>
      </c>
      <c r="H26">
        <v>4699.5</v>
      </c>
      <c r="I26" s="7">
        <v>0.11119999999999999</v>
      </c>
      <c r="J26">
        <v>600</v>
      </c>
      <c r="K26">
        <v>42270</v>
      </c>
      <c r="L26">
        <v>127732.5</v>
      </c>
      <c r="M26">
        <v>23</v>
      </c>
      <c r="N26">
        <v>204.33</v>
      </c>
      <c r="O26" s="7">
        <v>-0.17810000000000001</v>
      </c>
      <c r="P26" s="7">
        <v>0.40739999999999998</v>
      </c>
      <c r="Q26" t="s">
        <v>31</v>
      </c>
    </row>
    <row r="27" spans="1:17">
      <c r="A27" t="s">
        <v>36</v>
      </c>
      <c r="B27" t="s">
        <v>30</v>
      </c>
      <c r="C27" s="6">
        <v>42530.399293981478</v>
      </c>
      <c r="D27">
        <v>114</v>
      </c>
      <c r="E27" s="6">
        <v>42530.409710648149</v>
      </c>
      <c r="F27">
        <v>140</v>
      </c>
      <c r="G27" s="7">
        <v>0.2281</v>
      </c>
      <c r="H27">
        <v>-17124</v>
      </c>
      <c r="I27" s="7">
        <v>-0.25040000000000001</v>
      </c>
      <c r="J27">
        <v>600</v>
      </c>
      <c r="K27">
        <v>68400</v>
      </c>
      <c r="L27">
        <v>110608.5</v>
      </c>
      <c r="M27">
        <v>4</v>
      </c>
      <c r="N27">
        <v>-4281</v>
      </c>
      <c r="O27" s="7">
        <v>-0.2281</v>
      </c>
      <c r="P27" s="7">
        <v>0.18820000000000001</v>
      </c>
      <c r="Q27" t="s">
        <v>31</v>
      </c>
    </row>
    <row r="28" spans="1:17">
      <c r="A28" t="s">
        <v>35</v>
      </c>
      <c r="B28" t="s">
        <v>30</v>
      </c>
      <c r="C28" s="6">
        <v>42530.409710648149</v>
      </c>
      <c r="D28">
        <v>46.1</v>
      </c>
      <c r="E28" s="6">
        <v>42530.513877314814</v>
      </c>
      <c r="F28">
        <v>58.6</v>
      </c>
      <c r="G28" s="7">
        <v>0.27110000000000001</v>
      </c>
      <c r="H28">
        <v>-8128.2</v>
      </c>
      <c r="I28" s="7">
        <v>-0.29389999999999999</v>
      </c>
      <c r="J28">
        <v>600</v>
      </c>
      <c r="K28">
        <v>27660</v>
      </c>
      <c r="L28">
        <v>102480.3</v>
      </c>
      <c r="M28">
        <v>31</v>
      </c>
      <c r="N28">
        <v>-262.2</v>
      </c>
      <c r="O28" s="7">
        <v>-0.31019999999999998</v>
      </c>
      <c r="P28" s="7">
        <v>0.21260000000000001</v>
      </c>
      <c r="Q28" t="s">
        <v>31</v>
      </c>
    </row>
    <row r="29" spans="1:17">
      <c r="A29" t="s">
        <v>37</v>
      </c>
      <c r="B29" t="s">
        <v>30</v>
      </c>
      <c r="C29" s="6">
        <v>42530.513877314814</v>
      </c>
      <c r="D29">
        <v>40.1</v>
      </c>
      <c r="E29" s="6">
        <v>42530.586793981478</v>
      </c>
      <c r="F29">
        <v>75.400000000000006</v>
      </c>
      <c r="G29" s="7">
        <v>0.88029999999999997</v>
      </c>
      <c r="H29">
        <v>-21873</v>
      </c>
      <c r="I29" s="7">
        <v>-0.90910000000000002</v>
      </c>
      <c r="J29">
        <v>600</v>
      </c>
      <c r="K29">
        <v>24060</v>
      </c>
      <c r="L29">
        <v>80607.3</v>
      </c>
      <c r="M29">
        <v>22</v>
      </c>
      <c r="N29">
        <v>-994.23</v>
      </c>
      <c r="O29" s="7">
        <v>-0.88029999999999997</v>
      </c>
      <c r="P29" s="7">
        <v>0.17330000000000001</v>
      </c>
      <c r="Q29" t="s">
        <v>31</v>
      </c>
    </row>
    <row r="30" spans="1:17">
      <c r="A30" t="s">
        <v>38</v>
      </c>
      <c r="B30" t="s">
        <v>30</v>
      </c>
      <c r="C30" s="6">
        <v>42530.593738425923</v>
      </c>
      <c r="D30">
        <v>21.3</v>
      </c>
      <c r="E30" s="6">
        <v>42530.631932870368</v>
      </c>
      <c r="F30">
        <v>51.95</v>
      </c>
      <c r="G30" s="7">
        <v>1.4390000000000001</v>
      </c>
      <c r="H30">
        <v>-18829.5</v>
      </c>
      <c r="I30" s="7">
        <v>-1.4734</v>
      </c>
      <c r="J30">
        <v>600</v>
      </c>
      <c r="K30">
        <v>12780</v>
      </c>
      <c r="L30">
        <v>61777.8</v>
      </c>
      <c r="M30">
        <v>12</v>
      </c>
      <c r="N30">
        <v>-1569.13</v>
      </c>
      <c r="O30" s="7">
        <v>-1.7065999999999999</v>
      </c>
      <c r="P30" s="7">
        <v>0.51880000000000004</v>
      </c>
      <c r="Q30" t="s">
        <v>31</v>
      </c>
    </row>
    <row r="31" spans="1:17">
      <c r="A31" t="s">
        <v>592</v>
      </c>
      <c r="B31" t="s">
        <v>30</v>
      </c>
      <c r="C31" s="6">
        <v>42530.635405092595</v>
      </c>
      <c r="D31">
        <v>136</v>
      </c>
      <c r="E31" s="6">
        <v>42531.388877314814</v>
      </c>
      <c r="F31">
        <v>108.05</v>
      </c>
      <c r="G31" s="7">
        <v>-0.20549999999999999</v>
      </c>
      <c r="H31">
        <v>13392.49</v>
      </c>
      <c r="I31" s="7">
        <v>0.18759999999999999</v>
      </c>
      <c r="J31">
        <v>525</v>
      </c>
      <c r="K31">
        <v>71400</v>
      </c>
      <c r="L31">
        <v>75170.289999999994</v>
      </c>
      <c r="M31">
        <v>7</v>
      </c>
      <c r="N31">
        <v>1913.21</v>
      </c>
      <c r="O31" s="7">
        <v>-6.5799999999999997E-2</v>
      </c>
      <c r="P31" s="7">
        <v>0.20549999999999999</v>
      </c>
      <c r="Q31" t="s">
        <v>31</v>
      </c>
    </row>
    <row r="32" spans="1:17">
      <c r="A32" t="s">
        <v>35</v>
      </c>
      <c r="B32" t="s">
        <v>30</v>
      </c>
      <c r="C32" s="6">
        <v>42531.388877314814</v>
      </c>
      <c r="D32">
        <v>108.05</v>
      </c>
      <c r="E32" s="6">
        <v>42531.447905092595</v>
      </c>
      <c r="F32">
        <v>117.15</v>
      </c>
      <c r="G32" s="7">
        <v>8.4199999999999997E-2</v>
      </c>
      <c r="H32">
        <v>-6811.2</v>
      </c>
      <c r="I32" s="7">
        <v>-0.1051</v>
      </c>
      <c r="J32">
        <v>600</v>
      </c>
      <c r="K32">
        <v>64830</v>
      </c>
      <c r="L32">
        <v>68359.09</v>
      </c>
      <c r="M32">
        <v>18</v>
      </c>
      <c r="N32">
        <v>-378.4</v>
      </c>
      <c r="O32" s="7">
        <v>-0.1074</v>
      </c>
      <c r="P32" s="7">
        <v>9.2999999999999999E-2</v>
      </c>
      <c r="Q32" t="s">
        <v>31</v>
      </c>
    </row>
    <row r="33" spans="1:17">
      <c r="A33" t="s">
        <v>37</v>
      </c>
      <c r="B33" t="s">
        <v>30</v>
      </c>
      <c r="C33" s="6">
        <v>42531.447905092595</v>
      </c>
      <c r="D33">
        <v>169.2</v>
      </c>
      <c r="E33" s="6">
        <v>42531.541655092595</v>
      </c>
      <c r="F33">
        <v>179.75</v>
      </c>
      <c r="G33" s="7">
        <v>6.2399999999999997E-2</v>
      </c>
      <c r="H33">
        <v>-7370.74</v>
      </c>
      <c r="I33" s="7">
        <v>-8.3000000000000004E-2</v>
      </c>
      <c r="J33">
        <v>525</v>
      </c>
      <c r="K33">
        <v>88830</v>
      </c>
      <c r="L33">
        <v>60988.35</v>
      </c>
      <c r="M33">
        <v>28</v>
      </c>
      <c r="N33">
        <v>-263.24</v>
      </c>
      <c r="O33" s="7">
        <v>-6.2399999999999997E-2</v>
      </c>
      <c r="P33" s="7">
        <v>0.49559999999999998</v>
      </c>
      <c r="Q33" t="s">
        <v>31</v>
      </c>
    </row>
    <row r="34" spans="1:17">
      <c r="A34" t="s">
        <v>35</v>
      </c>
      <c r="B34" t="s">
        <v>30</v>
      </c>
      <c r="C34" s="6">
        <v>42531.541655092595</v>
      </c>
      <c r="D34">
        <v>119.8</v>
      </c>
      <c r="E34" s="6">
        <v>42535.388877314814</v>
      </c>
      <c r="F34">
        <v>24.05</v>
      </c>
      <c r="G34" s="7">
        <v>-0.79920000000000002</v>
      </c>
      <c r="H34">
        <v>56586.9</v>
      </c>
      <c r="I34" s="7">
        <v>0.78720000000000001</v>
      </c>
      <c r="J34">
        <v>600</v>
      </c>
      <c r="K34">
        <v>71880</v>
      </c>
      <c r="L34">
        <v>117575.25</v>
      </c>
      <c r="M34">
        <v>111</v>
      </c>
      <c r="N34">
        <v>509.79</v>
      </c>
      <c r="O34" s="7">
        <v>-0.12690000000000001</v>
      </c>
      <c r="P34" s="7">
        <v>0.82930000000000004</v>
      </c>
      <c r="Q34" t="s">
        <v>31</v>
      </c>
    </row>
    <row r="35" spans="1:17">
      <c r="A35" t="s">
        <v>39</v>
      </c>
      <c r="B35" t="s">
        <v>30</v>
      </c>
      <c r="C35" s="6">
        <v>42535.388877314814</v>
      </c>
      <c r="D35">
        <v>121</v>
      </c>
      <c r="E35" s="6">
        <v>42535.562488425923</v>
      </c>
      <c r="F35">
        <v>129.44999999999999</v>
      </c>
      <c r="G35" s="7">
        <v>6.9800000000000001E-2</v>
      </c>
      <c r="H35">
        <v>-6572.7</v>
      </c>
      <c r="I35" s="7">
        <v>-9.0499999999999997E-2</v>
      </c>
      <c r="J35">
        <v>600</v>
      </c>
      <c r="K35">
        <v>72600</v>
      </c>
      <c r="L35">
        <v>111002.55</v>
      </c>
      <c r="M35">
        <v>51</v>
      </c>
      <c r="N35">
        <v>-128.88</v>
      </c>
      <c r="O35" s="7">
        <v>-0.35210000000000002</v>
      </c>
      <c r="P35" s="7">
        <v>0.14419999999999999</v>
      </c>
      <c r="Q35" t="s">
        <v>31</v>
      </c>
    </row>
    <row r="36" spans="1:17">
      <c r="A36" t="s">
        <v>40</v>
      </c>
      <c r="B36" t="s">
        <v>30</v>
      </c>
      <c r="C36" s="6">
        <v>42535.562488425923</v>
      </c>
      <c r="D36">
        <v>102.25</v>
      </c>
      <c r="E36" s="6">
        <v>42535.618043981478</v>
      </c>
      <c r="F36">
        <v>134.69999999999999</v>
      </c>
      <c r="G36" s="7">
        <v>0.31740000000000002</v>
      </c>
      <c r="H36">
        <v>-20891.7</v>
      </c>
      <c r="I36" s="7">
        <v>-0.34050000000000002</v>
      </c>
      <c r="J36">
        <v>600</v>
      </c>
      <c r="K36">
        <v>61350</v>
      </c>
      <c r="L36">
        <v>90110.85</v>
      </c>
      <c r="M36">
        <v>17</v>
      </c>
      <c r="N36">
        <v>-1228.92</v>
      </c>
      <c r="O36" s="7">
        <v>-0.31740000000000002</v>
      </c>
      <c r="P36" s="7">
        <v>0.221</v>
      </c>
      <c r="Q36" t="s">
        <v>31</v>
      </c>
    </row>
    <row r="37" spans="1:17">
      <c r="A37" t="s">
        <v>32</v>
      </c>
      <c r="B37" t="s">
        <v>30</v>
      </c>
      <c r="C37" s="6">
        <v>42535.618043981478</v>
      </c>
      <c r="D37">
        <v>129.15</v>
      </c>
      <c r="E37" s="6">
        <v>42536.503460648149</v>
      </c>
      <c r="F37">
        <v>135.55000000000001</v>
      </c>
      <c r="G37" s="7">
        <v>4.9599999999999998E-2</v>
      </c>
      <c r="H37">
        <v>-5428.2</v>
      </c>
      <c r="I37" s="7">
        <v>-7.0099999999999996E-2</v>
      </c>
      <c r="J37">
        <v>600</v>
      </c>
      <c r="K37">
        <v>77490</v>
      </c>
      <c r="L37">
        <v>84682.65</v>
      </c>
      <c r="M37">
        <v>45</v>
      </c>
      <c r="N37">
        <v>-120.63</v>
      </c>
      <c r="O37" s="7">
        <v>-0.25669999999999998</v>
      </c>
      <c r="P37" s="7">
        <v>0.32129999999999997</v>
      </c>
      <c r="Q37" t="s">
        <v>31</v>
      </c>
    </row>
    <row r="38" spans="1:17">
      <c r="A38" t="s">
        <v>33</v>
      </c>
      <c r="B38" t="s">
        <v>30</v>
      </c>
      <c r="C38" s="6">
        <v>42536.503460648149</v>
      </c>
      <c r="D38">
        <v>59</v>
      </c>
      <c r="E38" s="6">
        <v>42536.583321759259</v>
      </c>
      <c r="F38">
        <v>77.2</v>
      </c>
      <c r="G38" s="7">
        <v>0.3085</v>
      </c>
      <c r="H38">
        <v>-11737.2</v>
      </c>
      <c r="I38" s="7">
        <v>-0.33160000000000001</v>
      </c>
      <c r="J38">
        <v>600</v>
      </c>
      <c r="K38">
        <v>35400</v>
      </c>
      <c r="L38">
        <v>72945.45</v>
      </c>
      <c r="M38">
        <v>24</v>
      </c>
      <c r="N38">
        <v>-489.05</v>
      </c>
      <c r="O38" s="7">
        <v>-0.38900000000000001</v>
      </c>
      <c r="P38" s="7">
        <v>1.6899999999999998E-2</v>
      </c>
      <c r="Q38" t="s">
        <v>31</v>
      </c>
    </row>
    <row r="39" spans="1:17">
      <c r="A39" t="s">
        <v>32</v>
      </c>
      <c r="B39" t="s">
        <v>30</v>
      </c>
      <c r="C39" s="6">
        <v>42536.583321759259</v>
      </c>
      <c r="D39">
        <v>96.1</v>
      </c>
      <c r="E39" s="6">
        <v>42537.399293981478</v>
      </c>
      <c r="F39">
        <v>50.35</v>
      </c>
      <c r="G39" s="7">
        <v>-0.47610000000000002</v>
      </c>
      <c r="H39">
        <v>26571.3</v>
      </c>
      <c r="I39" s="7">
        <v>0.46079999999999999</v>
      </c>
      <c r="J39">
        <v>600</v>
      </c>
      <c r="K39">
        <v>57660</v>
      </c>
      <c r="L39">
        <v>99516.75</v>
      </c>
      <c r="M39">
        <v>25</v>
      </c>
      <c r="N39">
        <v>1062.8499999999999</v>
      </c>
      <c r="O39" s="7">
        <v>-6.1400000000000003E-2</v>
      </c>
      <c r="P39" s="7">
        <v>0.83350000000000002</v>
      </c>
      <c r="Q39" t="s">
        <v>31</v>
      </c>
    </row>
    <row r="40" spans="1:17">
      <c r="A40" t="s">
        <v>33</v>
      </c>
      <c r="B40" t="s">
        <v>30</v>
      </c>
      <c r="C40" s="6">
        <v>42537.399293981478</v>
      </c>
      <c r="D40">
        <v>64.95</v>
      </c>
      <c r="E40" s="6">
        <v>42537.631932870368</v>
      </c>
      <c r="F40">
        <v>3.95</v>
      </c>
      <c r="G40" s="7">
        <v>-0.93920000000000003</v>
      </c>
      <c r="H40">
        <v>36186.6</v>
      </c>
      <c r="I40" s="7">
        <v>0.92859999999999998</v>
      </c>
      <c r="J40">
        <v>600</v>
      </c>
      <c r="K40">
        <v>38970</v>
      </c>
      <c r="L40">
        <v>135703.35</v>
      </c>
      <c r="M40">
        <v>68</v>
      </c>
      <c r="N40">
        <v>532.16</v>
      </c>
      <c r="O40" s="7">
        <v>-0.82530000000000003</v>
      </c>
      <c r="P40" s="7">
        <v>0.93920000000000003</v>
      </c>
      <c r="Q40" t="s">
        <v>31</v>
      </c>
    </row>
    <row r="41" spans="1:17">
      <c r="A41" t="s">
        <v>594</v>
      </c>
      <c r="B41" t="s">
        <v>30</v>
      </c>
      <c r="C41" s="6">
        <v>42537.635405092595</v>
      </c>
      <c r="D41">
        <v>170.05</v>
      </c>
      <c r="E41" s="6">
        <v>42538.388877314814</v>
      </c>
      <c r="F41">
        <v>228</v>
      </c>
      <c r="G41" s="7">
        <v>0.34079999999999999</v>
      </c>
      <c r="H41">
        <v>-37158.300000000003</v>
      </c>
      <c r="I41" s="7">
        <v>-0.36420000000000002</v>
      </c>
      <c r="J41">
        <v>600</v>
      </c>
      <c r="K41">
        <v>102030</v>
      </c>
      <c r="L41">
        <v>98545.05</v>
      </c>
      <c r="M41">
        <v>7</v>
      </c>
      <c r="N41">
        <v>-5308.33</v>
      </c>
      <c r="O41" s="7">
        <v>-0.34079999999999999</v>
      </c>
      <c r="P41" s="7">
        <v>9.4399999999999998E-2</v>
      </c>
      <c r="Q41" t="s">
        <v>31</v>
      </c>
    </row>
    <row r="42" spans="1:17">
      <c r="A42" t="s">
        <v>34</v>
      </c>
      <c r="B42" t="s">
        <v>30</v>
      </c>
      <c r="C42" s="6">
        <v>42538.388877314814</v>
      </c>
      <c r="D42">
        <v>157.6</v>
      </c>
      <c r="E42" s="6">
        <v>42538.569432870368</v>
      </c>
      <c r="F42">
        <v>194.2</v>
      </c>
      <c r="G42" s="7">
        <v>0.23219999999999999</v>
      </c>
      <c r="H42">
        <v>-24070.799999999999</v>
      </c>
      <c r="I42" s="7">
        <v>-0.25459999999999999</v>
      </c>
      <c r="J42">
        <v>600</v>
      </c>
      <c r="K42">
        <v>94560</v>
      </c>
      <c r="L42">
        <v>74474.25</v>
      </c>
      <c r="M42">
        <v>53</v>
      </c>
      <c r="N42">
        <v>-454.17</v>
      </c>
      <c r="O42" s="7">
        <v>-0.435</v>
      </c>
      <c r="P42" s="7">
        <v>0.1678</v>
      </c>
      <c r="Q42" t="s">
        <v>31</v>
      </c>
    </row>
    <row r="43" spans="1:17">
      <c r="A43" t="s">
        <v>33</v>
      </c>
      <c r="B43" t="s">
        <v>30</v>
      </c>
      <c r="C43" s="6">
        <v>42538.569432870368</v>
      </c>
      <c r="D43">
        <v>170</v>
      </c>
      <c r="E43" s="6">
        <v>42541.489571759259</v>
      </c>
      <c r="F43">
        <v>136</v>
      </c>
      <c r="G43" s="7">
        <v>-0.2</v>
      </c>
      <c r="H43">
        <v>18564</v>
      </c>
      <c r="I43" s="7">
        <v>0.182</v>
      </c>
      <c r="J43">
        <v>600</v>
      </c>
      <c r="K43">
        <v>102000</v>
      </c>
      <c r="L43">
        <v>93038.25</v>
      </c>
      <c r="M43">
        <v>55</v>
      </c>
      <c r="N43">
        <v>337.53</v>
      </c>
      <c r="O43" s="7">
        <v>-4.2599999999999999E-2</v>
      </c>
      <c r="P43" s="7">
        <v>0.51029999999999998</v>
      </c>
      <c r="Q43" t="s">
        <v>31</v>
      </c>
    </row>
    <row r="44" spans="1:17">
      <c r="A44" t="s">
        <v>32</v>
      </c>
      <c r="B44" t="s">
        <v>30</v>
      </c>
      <c r="C44" s="6">
        <v>42541.489571759259</v>
      </c>
      <c r="D44">
        <v>153</v>
      </c>
      <c r="E44" s="6">
        <v>42542.506932870368</v>
      </c>
      <c r="F44">
        <v>132.55000000000001</v>
      </c>
      <c r="G44" s="7">
        <v>-0.13370000000000001</v>
      </c>
      <c r="H44">
        <v>10556.7</v>
      </c>
      <c r="I44" s="7">
        <v>0.115</v>
      </c>
      <c r="J44">
        <v>600</v>
      </c>
      <c r="K44">
        <v>91800</v>
      </c>
      <c r="L44">
        <v>103594.95</v>
      </c>
      <c r="M44">
        <v>83</v>
      </c>
      <c r="N44">
        <v>127.19</v>
      </c>
      <c r="O44" s="7">
        <v>-0.17649999999999999</v>
      </c>
      <c r="P44" s="7">
        <v>0.40129999999999999</v>
      </c>
      <c r="Q44" t="s">
        <v>31</v>
      </c>
    </row>
    <row r="45" spans="1:17">
      <c r="A45" t="s">
        <v>33</v>
      </c>
      <c r="B45" t="s">
        <v>30</v>
      </c>
      <c r="C45" s="6">
        <v>42542.506932870368</v>
      </c>
      <c r="D45">
        <v>107.8</v>
      </c>
      <c r="E45" s="6">
        <v>42543.406238425923</v>
      </c>
      <c r="F45">
        <v>101.15</v>
      </c>
      <c r="G45" s="7">
        <v>-6.1699999999999998E-2</v>
      </c>
      <c r="H45">
        <v>2736.3</v>
      </c>
      <c r="I45" s="7">
        <v>4.2299999999999997E-2</v>
      </c>
      <c r="J45">
        <v>600</v>
      </c>
      <c r="K45">
        <v>64680</v>
      </c>
      <c r="L45">
        <v>106331.25</v>
      </c>
      <c r="M45">
        <v>49</v>
      </c>
      <c r="N45">
        <v>55.84</v>
      </c>
      <c r="O45" s="7">
        <v>-5.1499999999999997E-2</v>
      </c>
      <c r="P45" s="7">
        <v>0.51439999999999997</v>
      </c>
      <c r="Q45" t="s">
        <v>31</v>
      </c>
    </row>
    <row r="46" spans="1:17">
      <c r="A46" t="s">
        <v>32</v>
      </c>
      <c r="B46" t="s">
        <v>30</v>
      </c>
      <c r="C46" s="6">
        <v>42543.406238425923</v>
      </c>
      <c r="D46">
        <v>81.099999999999994</v>
      </c>
      <c r="E46" s="6">
        <v>42543.541655092595</v>
      </c>
      <c r="F46">
        <v>101.6</v>
      </c>
      <c r="G46" s="7">
        <v>0.25280000000000002</v>
      </c>
      <c r="H46">
        <v>-13396.2</v>
      </c>
      <c r="I46" s="7">
        <v>-0.27529999999999999</v>
      </c>
      <c r="J46">
        <v>600</v>
      </c>
      <c r="K46">
        <v>48660</v>
      </c>
      <c r="L46">
        <v>92935.05</v>
      </c>
      <c r="M46">
        <v>40</v>
      </c>
      <c r="N46">
        <v>-334.91</v>
      </c>
      <c r="O46" s="7">
        <v>-0.25280000000000002</v>
      </c>
      <c r="P46" s="7">
        <v>0.27189999999999998</v>
      </c>
      <c r="Q46" t="s">
        <v>31</v>
      </c>
    </row>
    <row r="47" spans="1:17">
      <c r="A47" t="s">
        <v>33</v>
      </c>
      <c r="B47" t="s">
        <v>30</v>
      </c>
      <c r="C47" s="6">
        <v>42543.541655092595</v>
      </c>
      <c r="D47">
        <v>68.45</v>
      </c>
      <c r="E47" s="6">
        <v>42544.444432870368</v>
      </c>
      <c r="F47">
        <v>29.25</v>
      </c>
      <c r="G47" s="7">
        <v>-0.57269999999999999</v>
      </c>
      <c r="H47">
        <v>22933.8</v>
      </c>
      <c r="I47" s="7">
        <v>0.55840000000000001</v>
      </c>
      <c r="J47">
        <v>600</v>
      </c>
      <c r="K47">
        <v>41070</v>
      </c>
      <c r="L47">
        <v>115868.85</v>
      </c>
      <c r="M47">
        <v>50</v>
      </c>
      <c r="N47">
        <v>458.68</v>
      </c>
      <c r="O47" s="7">
        <v>-0.2016</v>
      </c>
      <c r="P47" s="7">
        <v>0.68740000000000001</v>
      </c>
      <c r="Q47" t="s">
        <v>31</v>
      </c>
    </row>
    <row r="48" spans="1:17">
      <c r="A48" t="s">
        <v>39</v>
      </c>
      <c r="B48" t="s">
        <v>30</v>
      </c>
      <c r="C48" s="6">
        <v>42544.444432870368</v>
      </c>
      <c r="D48">
        <v>48</v>
      </c>
      <c r="E48" s="6">
        <v>42544.631932870368</v>
      </c>
      <c r="F48">
        <v>0.1</v>
      </c>
      <c r="G48" s="7">
        <v>-0.99790000000000001</v>
      </c>
      <c r="H48">
        <v>28451.4</v>
      </c>
      <c r="I48" s="7">
        <v>0.9879</v>
      </c>
      <c r="J48">
        <v>600</v>
      </c>
      <c r="K48">
        <v>28800</v>
      </c>
      <c r="L48">
        <v>144320.25</v>
      </c>
      <c r="M48">
        <v>55</v>
      </c>
      <c r="N48">
        <v>517.29999999999995</v>
      </c>
      <c r="O48" s="7">
        <v>-6.25E-2</v>
      </c>
      <c r="P48" s="7">
        <v>0.999</v>
      </c>
      <c r="Q48" t="s">
        <v>31</v>
      </c>
    </row>
    <row r="49" spans="1:17">
      <c r="A49" t="s">
        <v>593</v>
      </c>
      <c r="B49" t="s">
        <v>30</v>
      </c>
      <c r="C49" s="6">
        <v>42544.635405092595</v>
      </c>
      <c r="D49">
        <v>279.95</v>
      </c>
      <c r="E49" s="6">
        <v>42545.388877314814</v>
      </c>
      <c r="F49">
        <v>800</v>
      </c>
      <c r="G49" s="7">
        <v>1.8576999999999999</v>
      </c>
      <c r="H49">
        <v>-318509.7</v>
      </c>
      <c r="I49" s="7">
        <v>-1.8962000000000001</v>
      </c>
      <c r="J49">
        <v>600</v>
      </c>
      <c r="K49">
        <v>167970</v>
      </c>
      <c r="L49">
        <v>-174189.45</v>
      </c>
      <c r="M49">
        <v>7</v>
      </c>
      <c r="N49">
        <v>-45501.39</v>
      </c>
      <c r="O49" s="7">
        <v>-1.8576999999999999</v>
      </c>
      <c r="P49" s="7">
        <v>6.3399999999999998E-2</v>
      </c>
      <c r="Q49" t="s">
        <v>31</v>
      </c>
    </row>
    <row r="50" spans="1:17">
      <c r="A50" t="s">
        <v>41</v>
      </c>
      <c r="B50" t="s">
        <v>30</v>
      </c>
      <c r="C50" s="6">
        <v>42545.388877314814</v>
      </c>
      <c r="D50">
        <v>250</v>
      </c>
      <c r="E50" s="6">
        <v>42545.590266203704</v>
      </c>
      <c r="F50">
        <v>285</v>
      </c>
      <c r="G50" s="7">
        <v>0.14000000000000001</v>
      </c>
      <c r="H50">
        <v>-24210</v>
      </c>
      <c r="I50" s="7">
        <v>-0.16139999999999999</v>
      </c>
      <c r="J50">
        <v>600</v>
      </c>
      <c r="K50">
        <v>150000</v>
      </c>
      <c r="L50">
        <v>-198399.45</v>
      </c>
      <c r="M50">
        <v>59</v>
      </c>
      <c r="N50">
        <v>-410.34</v>
      </c>
      <c r="O50" s="7">
        <v>-0.28000000000000003</v>
      </c>
      <c r="P50" s="7">
        <v>0.48</v>
      </c>
      <c r="Q50" t="s">
        <v>31</v>
      </c>
    </row>
    <row r="51" spans="1:17">
      <c r="A51" t="s">
        <v>29</v>
      </c>
      <c r="B51" t="s">
        <v>30</v>
      </c>
      <c r="C51" s="6">
        <v>42545.590266203704</v>
      </c>
      <c r="D51">
        <v>245</v>
      </c>
      <c r="E51" s="6">
        <v>42549.597210648149</v>
      </c>
      <c r="F51">
        <v>73.3</v>
      </c>
      <c r="G51" s="7">
        <v>-0.70079999999999998</v>
      </c>
      <c r="H51">
        <v>101110.2</v>
      </c>
      <c r="I51" s="7">
        <v>0.68779999999999997</v>
      </c>
      <c r="J51">
        <v>600</v>
      </c>
      <c r="K51">
        <v>147000</v>
      </c>
      <c r="L51">
        <v>-97289.25</v>
      </c>
      <c r="M51">
        <v>157</v>
      </c>
      <c r="N51">
        <v>644.01</v>
      </c>
      <c r="O51" s="7">
        <v>-0.17080000000000001</v>
      </c>
      <c r="P51" s="7">
        <v>0.80959999999999999</v>
      </c>
      <c r="Q51" t="s">
        <v>31</v>
      </c>
    </row>
    <row r="52" spans="1:17">
      <c r="A52" t="s">
        <v>42</v>
      </c>
      <c r="B52" t="s">
        <v>30</v>
      </c>
      <c r="C52" s="6">
        <v>42549.597210648149</v>
      </c>
      <c r="D52">
        <v>131.19999999999999</v>
      </c>
      <c r="E52" s="6">
        <v>42550.388877314814</v>
      </c>
      <c r="F52">
        <v>157.75</v>
      </c>
      <c r="G52" s="7">
        <v>0.2024</v>
      </c>
      <c r="H52">
        <v>-17663.7</v>
      </c>
      <c r="I52" s="7">
        <v>-0.22439999999999999</v>
      </c>
      <c r="J52">
        <v>600</v>
      </c>
      <c r="K52">
        <v>78720</v>
      </c>
      <c r="L52">
        <v>-114952.95</v>
      </c>
      <c r="M52">
        <v>18</v>
      </c>
      <c r="N52">
        <v>-981.32</v>
      </c>
      <c r="O52" s="7">
        <v>-0.372</v>
      </c>
      <c r="P52" s="7">
        <v>9.1000000000000004E-3</v>
      </c>
      <c r="Q52" t="s">
        <v>31</v>
      </c>
    </row>
    <row r="53" spans="1:17">
      <c r="A53" t="s">
        <v>39</v>
      </c>
      <c r="B53" t="s">
        <v>30</v>
      </c>
      <c r="C53" s="6">
        <v>42550.388877314814</v>
      </c>
      <c r="D53">
        <v>94.9</v>
      </c>
      <c r="E53" s="6">
        <v>42551.631932870368</v>
      </c>
      <c r="F53">
        <v>0.05</v>
      </c>
      <c r="G53" s="7">
        <v>-0.99950000000000006</v>
      </c>
      <c r="H53">
        <v>49297.760000000002</v>
      </c>
      <c r="I53" s="7">
        <v>0.98950000000000005</v>
      </c>
      <c r="J53">
        <v>525</v>
      </c>
      <c r="K53">
        <v>49822.5</v>
      </c>
      <c r="L53">
        <v>-65655.19</v>
      </c>
      <c r="M53">
        <v>148</v>
      </c>
      <c r="N53">
        <v>333.09</v>
      </c>
      <c r="O53" s="7">
        <v>-5.4300000000000001E-2</v>
      </c>
      <c r="P53" s="7">
        <v>0.99950000000000006</v>
      </c>
      <c r="Q53" t="s">
        <v>31</v>
      </c>
    </row>
    <row r="54" spans="1:17">
      <c r="A54" t="s">
        <v>593</v>
      </c>
      <c r="B54" t="s">
        <v>30</v>
      </c>
      <c r="C54" s="6">
        <v>42551.635405092595</v>
      </c>
      <c r="D54">
        <v>111.5</v>
      </c>
      <c r="E54" s="6">
        <v>42552.388877314814</v>
      </c>
      <c r="F54">
        <v>90.05</v>
      </c>
      <c r="G54" s="7">
        <v>-0.19239999999999999</v>
      </c>
      <c r="H54">
        <v>10203.11</v>
      </c>
      <c r="I54" s="7">
        <v>0.17430000000000001</v>
      </c>
      <c r="J54">
        <v>525</v>
      </c>
      <c r="K54">
        <v>58537.5</v>
      </c>
      <c r="L54">
        <v>-55452.07</v>
      </c>
      <c r="M54">
        <v>7</v>
      </c>
      <c r="N54">
        <v>1457.59</v>
      </c>
      <c r="O54" s="7">
        <v>-7.5800000000000006E-2</v>
      </c>
      <c r="P54" s="7">
        <v>0.19239999999999999</v>
      </c>
      <c r="Q54" t="s">
        <v>31</v>
      </c>
    </row>
    <row r="55" spans="1:17">
      <c r="A55" t="s">
        <v>36</v>
      </c>
      <c r="B55" t="s">
        <v>30</v>
      </c>
      <c r="C55" s="6">
        <v>42552.388877314814</v>
      </c>
      <c r="D55">
        <v>125.65</v>
      </c>
      <c r="E55" s="6">
        <v>42552.638877314814</v>
      </c>
      <c r="F55">
        <v>96.75</v>
      </c>
      <c r="G55" s="7">
        <v>-0.23</v>
      </c>
      <c r="H55">
        <v>14004.9</v>
      </c>
      <c r="I55" s="7">
        <v>0.21229999999999999</v>
      </c>
      <c r="J55">
        <v>525</v>
      </c>
      <c r="K55">
        <v>65966.25</v>
      </c>
      <c r="L55">
        <v>-41447.17</v>
      </c>
      <c r="M55">
        <v>73</v>
      </c>
      <c r="N55">
        <v>191.85</v>
      </c>
      <c r="O55" s="7">
        <v>-7.4399999999999994E-2</v>
      </c>
      <c r="P55" s="7">
        <v>0.43930000000000002</v>
      </c>
      <c r="Q55" t="s">
        <v>31</v>
      </c>
    </row>
    <row r="56" spans="1:17">
      <c r="A56" t="s">
        <v>43</v>
      </c>
      <c r="B56" t="s">
        <v>30</v>
      </c>
      <c r="C56" s="6">
        <v>42555.576377314814</v>
      </c>
      <c r="D56">
        <v>93</v>
      </c>
      <c r="E56" s="6">
        <v>42556.388877314814</v>
      </c>
      <c r="F56">
        <v>76.95</v>
      </c>
      <c r="G56" s="7">
        <v>-0.1726</v>
      </c>
      <c r="H56">
        <v>7534.01</v>
      </c>
      <c r="I56" s="7">
        <v>0.15429999999999999</v>
      </c>
      <c r="J56">
        <v>525</v>
      </c>
      <c r="K56">
        <v>48825</v>
      </c>
      <c r="L56">
        <v>-33913.160000000003</v>
      </c>
      <c r="M56">
        <v>24</v>
      </c>
      <c r="N56">
        <v>313.92</v>
      </c>
      <c r="O56" s="7">
        <v>-0.20699999999999999</v>
      </c>
      <c r="P56" s="7">
        <v>0.1726</v>
      </c>
      <c r="Q56" t="s">
        <v>31</v>
      </c>
    </row>
    <row r="57" spans="1:17">
      <c r="A57" t="s">
        <v>43</v>
      </c>
      <c r="B57" t="s">
        <v>30</v>
      </c>
      <c r="C57" s="6">
        <v>42556.39234953704</v>
      </c>
      <c r="D57">
        <v>80.150000000000006</v>
      </c>
      <c r="E57" s="6">
        <v>42556.48609953704</v>
      </c>
      <c r="F57">
        <v>81.8</v>
      </c>
      <c r="G57" s="7">
        <v>2.06E-2</v>
      </c>
      <c r="H57">
        <v>-1716.49</v>
      </c>
      <c r="I57" s="7">
        <v>-4.0800000000000003E-2</v>
      </c>
      <c r="J57">
        <v>525</v>
      </c>
      <c r="K57">
        <v>42078.75</v>
      </c>
      <c r="L57">
        <v>-35629.65</v>
      </c>
      <c r="M57">
        <v>28</v>
      </c>
      <c r="N57">
        <v>-61.3</v>
      </c>
      <c r="O57" s="7">
        <v>-0.14849999999999999</v>
      </c>
      <c r="P57" s="7">
        <v>0.21149999999999999</v>
      </c>
      <c r="Q57" t="s">
        <v>31</v>
      </c>
    </row>
    <row r="58" spans="1:17">
      <c r="A58" t="s">
        <v>44</v>
      </c>
      <c r="B58" t="s">
        <v>30</v>
      </c>
      <c r="C58" s="6">
        <v>42556.499988425923</v>
      </c>
      <c r="D58">
        <v>64.05</v>
      </c>
      <c r="E58" s="6">
        <v>42556.531238425923</v>
      </c>
      <c r="F58">
        <v>78.650000000000006</v>
      </c>
      <c r="G58" s="7">
        <v>0.22789999999999999</v>
      </c>
      <c r="H58">
        <v>-8414.18</v>
      </c>
      <c r="I58" s="7">
        <v>-0.25019999999999998</v>
      </c>
      <c r="J58">
        <v>525</v>
      </c>
      <c r="K58">
        <v>33626.25</v>
      </c>
      <c r="L58">
        <v>-44043.82</v>
      </c>
      <c r="M58">
        <v>10</v>
      </c>
      <c r="N58">
        <v>-841.42</v>
      </c>
      <c r="O58" s="7">
        <v>-0.22789999999999999</v>
      </c>
      <c r="P58" s="7">
        <v>4.6100000000000002E-2</v>
      </c>
      <c r="Q58" t="s">
        <v>31</v>
      </c>
    </row>
    <row r="59" spans="1:17">
      <c r="A59" t="s">
        <v>45</v>
      </c>
      <c r="B59" t="s">
        <v>30</v>
      </c>
      <c r="C59" s="6">
        <v>42556.534710648149</v>
      </c>
      <c r="D59">
        <v>115.25</v>
      </c>
      <c r="E59" s="6">
        <v>42558.430543981478</v>
      </c>
      <c r="F59">
        <v>81.650000000000006</v>
      </c>
      <c r="G59" s="7">
        <v>-0.29149999999999998</v>
      </c>
      <c r="H59">
        <v>16606.27</v>
      </c>
      <c r="I59" s="7">
        <v>0.27450000000000002</v>
      </c>
      <c r="J59">
        <v>525</v>
      </c>
      <c r="K59">
        <v>60506.25</v>
      </c>
      <c r="L59">
        <v>-27437.55</v>
      </c>
      <c r="M59">
        <v>48</v>
      </c>
      <c r="N59">
        <v>345.96</v>
      </c>
      <c r="O59" s="7">
        <v>-0.1154</v>
      </c>
      <c r="P59" s="7">
        <v>0.50760000000000005</v>
      </c>
      <c r="Q59" t="s">
        <v>31</v>
      </c>
    </row>
    <row r="60" spans="1:17">
      <c r="A60" t="s">
        <v>44</v>
      </c>
      <c r="B60" t="s">
        <v>30</v>
      </c>
      <c r="C60" s="6">
        <v>42558.430543981478</v>
      </c>
      <c r="D60">
        <v>58.9</v>
      </c>
      <c r="E60" s="6">
        <v>42558.51734953704</v>
      </c>
      <c r="F60">
        <v>70.8</v>
      </c>
      <c r="G60" s="7">
        <v>0.20200000000000001</v>
      </c>
      <c r="H60">
        <v>-6928.42</v>
      </c>
      <c r="I60" s="7">
        <v>-0.22409999999999999</v>
      </c>
      <c r="J60">
        <v>525</v>
      </c>
      <c r="K60">
        <v>30922.5</v>
      </c>
      <c r="L60">
        <v>-34365.97</v>
      </c>
      <c r="M60">
        <v>26</v>
      </c>
      <c r="N60">
        <v>-266.48</v>
      </c>
      <c r="O60" s="7">
        <v>-0.20200000000000001</v>
      </c>
      <c r="P60" s="7">
        <v>0.1222</v>
      </c>
      <c r="Q60" t="s">
        <v>31</v>
      </c>
    </row>
    <row r="61" spans="1:17">
      <c r="A61" t="s">
        <v>45</v>
      </c>
      <c r="B61" t="s">
        <v>30</v>
      </c>
      <c r="C61" s="6">
        <v>42558.51734953704</v>
      </c>
      <c r="D61">
        <v>56</v>
      </c>
      <c r="E61" s="6">
        <v>42558.527766203704</v>
      </c>
      <c r="F61">
        <v>95</v>
      </c>
      <c r="G61" s="7">
        <v>0.69640000000000002</v>
      </c>
      <c r="H61">
        <v>-21267.75</v>
      </c>
      <c r="I61" s="7">
        <v>-0.72340000000000004</v>
      </c>
      <c r="J61">
        <v>525</v>
      </c>
      <c r="K61">
        <v>29400</v>
      </c>
      <c r="L61">
        <v>-55633.72</v>
      </c>
      <c r="M61">
        <v>4</v>
      </c>
      <c r="N61">
        <v>-5316.94</v>
      </c>
      <c r="O61" s="7">
        <v>-0.69640000000000002</v>
      </c>
      <c r="P61" s="7">
        <v>4.9099999999999998E-2</v>
      </c>
      <c r="Q61" t="s">
        <v>31</v>
      </c>
    </row>
    <row r="62" spans="1:17">
      <c r="A62" t="s">
        <v>44</v>
      </c>
      <c r="B62" t="s">
        <v>30</v>
      </c>
      <c r="C62" s="6">
        <v>42558.527766203704</v>
      </c>
      <c r="D62">
        <v>34.700000000000003</v>
      </c>
      <c r="E62" s="6">
        <v>42558.631932870368</v>
      </c>
      <c r="F62">
        <v>25.05</v>
      </c>
      <c r="G62" s="7">
        <v>-0.27810000000000001</v>
      </c>
      <c r="H62">
        <v>4752.5600000000004</v>
      </c>
      <c r="I62" s="7">
        <v>0.26090000000000002</v>
      </c>
      <c r="J62">
        <v>525</v>
      </c>
      <c r="K62">
        <v>18217.5</v>
      </c>
      <c r="L62">
        <v>-50881.16</v>
      </c>
      <c r="M62">
        <v>31</v>
      </c>
      <c r="N62">
        <v>153.31</v>
      </c>
      <c r="O62" s="7">
        <v>-0.34289999999999998</v>
      </c>
      <c r="P62" s="7">
        <v>0.83140000000000003</v>
      </c>
      <c r="Q62" t="s">
        <v>31</v>
      </c>
    </row>
    <row r="63" spans="1:17">
      <c r="A63" t="s">
        <v>597</v>
      </c>
      <c r="B63" t="s">
        <v>30</v>
      </c>
      <c r="C63" s="6">
        <v>42558.635405092595</v>
      </c>
      <c r="D63">
        <v>113</v>
      </c>
      <c r="E63" s="6">
        <v>42559.388877314814</v>
      </c>
      <c r="F63">
        <v>85.75</v>
      </c>
      <c r="G63" s="7">
        <v>-0.2412</v>
      </c>
      <c r="H63">
        <v>13262.81</v>
      </c>
      <c r="I63" s="7">
        <v>0.22359999999999999</v>
      </c>
      <c r="J63">
        <v>525</v>
      </c>
      <c r="K63">
        <v>59325</v>
      </c>
      <c r="L63">
        <v>-37618.35</v>
      </c>
      <c r="M63">
        <v>7</v>
      </c>
      <c r="N63">
        <v>1894.69</v>
      </c>
      <c r="O63" s="7">
        <v>-0.1137</v>
      </c>
      <c r="P63" s="7">
        <v>0.2412</v>
      </c>
      <c r="Q63" t="s">
        <v>31</v>
      </c>
    </row>
    <row r="64" spans="1:17">
      <c r="A64" t="s">
        <v>45</v>
      </c>
      <c r="B64" t="s">
        <v>30</v>
      </c>
      <c r="C64" s="6">
        <v>42559.388877314814</v>
      </c>
      <c r="D64">
        <v>137.30000000000001</v>
      </c>
      <c r="E64" s="6">
        <v>42559.572905092595</v>
      </c>
      <c r="F64">
        <v>135</v>
      </c>
      <c r="G64" s="7">
        <v>-1.6799999999999999E-2</v>
      </c>
      <c r="H64">
        <v>-222.07</v>
      </c>
      <c r="I64" s="7">
        <v>-3.0999999999999999E-3</v>
      </c>
      <c r="J64">
        <v>525</v>
      </c>
      <c r="K64">
        <v>72082.5</v>
      </c>
      <c r="L64">
        <v>-37840.42</v>
      </c>
      <c r="M64">
        <v>54</v>
      </c>
      <c r="N64">
        <v>-4.1100000000000003</v>
      </c>
      <c r="O64" s="7">
        <v>-0.1726</v>
      </c>
      <c r="P64" s="7">
        <v>0.4173</v>
      </c>
      <c r="Q64" t="s">
        <v>31</v>
      </c>
    </row>
    <row r="65" spans="1:17">
      <c r="A65" t="s">
        <v>36</v>
      </c>
      <c r="B65" t="s">
        <v>30</v>
      </c>
      <c r="C65" s="6">
        <v>42559.572905092595</v>
      </c>
      <c r="D65">
        <v>88.35</v>
      </c>
      <c r="E65" s="6">
        <v>42564.479155092595</v>
      </c>
      <c r="F65">
        <v>1.35</v>
      </c>
      <c r="G65" s="7">
        <v>-0.98470000000000002</v>
      </c>
      <c r="H65">
        <v>45204.07</v>
      </c>
      <c r="I65" s="7">
        <v>0.97460000000000002</v>
      </c>
      <c r="J65">
        <v>525</v>
      </c>
      <c r="K65">
        <v>46383.75</v>
      </c>
      <c r="L65">
        <v>7363.65</v>
      </c>
      <c r="M65">
        <v>205</v>
      </c>
      <c r="N65">
        <v>220.51</v>
      </c>
      <c r="O65" s="7">
        <v>-0.245</v>
      </c>
      <c r="P65" s="7">
        <v>0.99039999999999995</v>
      </c>
      <c r="Q65" t="s">
        <v>31</v>
      </c>
    </row>
    <row r="66" spans="1:17">
      <c r="A66" t="s">
        <v>46</v>
      </c>
      <c r="B66" t="s">
        <v>30</v>
      </c>
      <c r="C66" s="6">
        <v>42564.479155092595</v>
      </c>
      <c r="D66">
        <v>59.7</v>
      </c>
      <c r="E66" s="6">
        <v>42564.57984953704</v>
      </c>
      <c r="F66">
        <v>84.4</v>
      </c>
      <c r="G66" s="7">
        <v>0.41370000000000001</v>
      </c>
      <c r="H66">
        <v>-13724.03</v>
      </c>
      <c r="I66" s="7">
        <v>-0.43790000000000001</v>
      </c>
      <c r="J66">
        <v>525</v>
      </c>
      <c r="K66">
        <v>31342.5</v>
      </c>
      <c r="L66">
        <v>-6360.37</v>
      </c>
      <c r="M66">
        <v>30</v>
      </c>
      <c r="N66">
        <v>-457.47</v>
      </c>
      <c r="O66" s="7">
        <v>-0.54100000000000004</v>
      </c>
      <c r="P66" s="7">
        <v>0.1022</v>
      </c>
      <c r="Q66" t="s">
        <v>31</v>
      </c>
    </row>
    <row r="67" spans="1:17">
      <c r="A67" t="s">
        <v>47</v>
      </c>
      <c r="B67" t="s">
        <v>30</v>
      </c>
      <c r="C67" s="6">
        <v>42565.607627314814</v>
      </c>
      <c r="D67">
        <v>42.5</v>
      </c>
      <c r="E67" s="6">
        <v>42565.631932870368</v>
      </c>
      <c r="F67">
        <v>26.35</v>
      </c>
      <c r="G67" s="7">
        <v>-0.38</v>
      </c>
      <c r="H67">
        <v>8117.29</v>
      </c>
      <c r="I67" s="7">
        <v>0.36380000000000001</v>
      </c>
      <c r="J67">
        <v>525</v>
      </c>
      <c r="K67">
        <v>22312.5</v>
      </c>
      <c r="L67">
        <v>1756.91</v>
      </c>
      <c r="M67">
        <v>8</v>
      </c>
      <c r="N67">
        <v>1014.66</v>
      </c>
      <c r="O67" s="7">
        <v>-0.32940000000000003</v>
      </c>
      <c r="P67" s="7">
        <v>0.38469999999999999</v>
      </c>
      <c r="Q67" t="s">
        <v>31</v>
      </c>
    </row>
    <row r="68" spans="1:17">
      <c r="A68" t="s">
        <v>852</v>
      </c>
      <c r="B68" t="s">
        <v>30</v>
      </c>
      <c r="C68" s="6">
        <v>42565.635405092595</v>
      </c>
      <c r="D68">
        <v>163</v>
      </c>
      <c r="E68" s="6">
        <v>42566.388877314814</v>
      </c>
      <c r="F68">
        <v>165.4</v>
      </c>
      <c r="G68" s="7">
        <v>1.47E-2</v>
      </c>
      <c r="H68">
        <v>-2984.1</v>
      </c>
      <c r="I68" s="7">
        <v>-3.49E-2</v>
      </c>
      <c r="J68">
        <v>525</v>
      </c>
      <c r="K68">
        <v>85575</v>
      </c>
      <c r="L68">
        <v>-1227.19</v>
      </c>
      <c r="M68">
        <v>7</v>
      </c>
      <c r="N68">
        <v>-426.3</v>
      </c>
      <c r="O68" s="7">
        <v>-0.13220000000000001</v>
      </c>
      <c r="P68" s="7">
        <v>4.9700000000000001E-2</v>
      </c>
      <c r="Q68" t="s">
        <v>31</v>
      </c>
    </row>
    <row r="69" spans="1:17">
      <c r="A69" t="s">
        <v>47</v>
      </c>
      <c r="B69" t="s">
        <v>30</v>
      </c>
      <c r="C69" s="6">
        <v>42566.388877314814</v>
      </c>
      <c r="D69">
        <v>165.4</v>
      </c>
      <c r="E69" s="6">
        <v>42566.493043981478</v>
      </c>
      <c r="F69">
        <v>205.1</v>
      </c>
      <c r="G69" s="7">
        <v>0.24</v>
      </c>
      <c r="H69">
        <v>-22787.62</v>
      </c>
      <c r="I69" s="7">
        <v>-0.26240000000000002</v>
      </c>
      <c r="J69">
        <v>525</v>
      </c>
      <c r="K69">
        <v>86835</v>
      </c>
      <c r="L69">
        <v>-24014.81</v>
      </c>
      <c r="M69">
        <v>31</v>
      </c>
      <c r="N69">
        <v>-735.08</v>
      </c>
      <c r="O69" s="7">
        <v>-0.29559999999999997</v>
      </c>
      <c r="P69" s="7">
        <v>0.1678</v>
      </c>
      <c r="Q69" t="s">
        <v>31</v>
      </c>
    </row>
    <row r="70" spans="1:17">
      <c r="A70" t="s">
        <v>48</v>
      </c>
      <c r="B70" t="s">
        <v>30</v>
      </c>
      <c r="C70" s="6">
        <v>42566.493043981478</v>
      </c>
      <c r="D70">
        <v>164.65</v>
      </c>
      <c r="E70" s="6">
        <v>42566.538182870368</v>
      </c>
      <c r="F70">
        <v>220.1</v>
      </c>
      <c r="G70" s="7">
        <v>0.33679999999999999</v>
      </c>
      <c r="H70">
        <v>-31131.19</v>
      </c>
      <c r="I70" s="7">
        <v>-0.36009999999999998</v>
      </c>
      <c r="J70">
        <v>525</v>
      </c>
      <c r="K70">
        <v>86441.25</v>
      </c>
      <c r="L70">
        <v>-55146</v>
      </c>
      <c r="M70">
        <v>14</v>
      </c>
      <c r="N70">
        <v>-2223.66</v>
      </c>
      <c r="O70" s="7">
        <v>-0.33679999999999999</v>
      </c>
      <c r="P70" s="7">
        <v>3.8999999999999998E-3</v>
      </c>
      <c r="Q70" t="s">
        <v>31</v>
      </c>
    </row>
    <row r="71" spans="1:17">
      <c r="A71" t="s">
        <v>47</v>
      </c>
      <c r="B71" t="s">
        <v>30</v>
      </c>
      <c r="C71" s="6">
        <v>42566.538182870368</v>
      </c>
      <c r="D71">
        <v>149.4</v>
      </c>
      <c r="E71" s="6">
        <v>42569.57984953704</v>
      </c>
      <c r="F71">
        <v>82.25</v>
      </c>
      <c r="G71" s="7">
        <v>-0.44950000000000001</v>
      </c>
      <c r="H71">
        <v>34037.589999999997</v>
      </c>
      <c r="I71" s="7">
        <v>0.434</v>
      </c>
      <c r="J71">
        <v>525</v>
      </c>
      <c r="K71">
        <v>78435</v>
      </c>
      <c r="L71">
        <v>-21108.41</v>
      </c>
      <c r="M71">
        <v>90</v>
      </c>
      <c r="N71">
        <v>378.2</v>
      </c>
      <c r="O71" s="7">
        <v>-0.19040000000000001</v>
      </c>
      <c r="P71" s="7">
        <v>0.70679999999999998</v>
      </c>
      <c r="Q71" t="s">
        <v>31</v>
      </c>
    </row>
    <row r="72" spans="1:17">
      <c r="A72" t="s">
        <v>49</v>
      </c>
      <c r="B72" t="s">
        <v>30</v>
      </c>
      <c r="C72" s="6">
        <v>42569.57984953704</v>
      </c>
      <c r="D72">
        <v>139.15</v>
      </c>
      <c r="E72" s="6">
        <v>42570.524293981478</v>
      </c>
      <c r="F72">
        <v>114</v>
      </c>
      <c r="G72" s="7">
        <v>-0.1807</v>
      </c>
      <c r="H72">
        <v>11874.71</v>
      </c>
      <c r="I72" s="7">
        <v>0.16250000000000001</v>
      </c>
      <c r="J72">
        <v>525</v>
      </c>
      <c r="K72">
        <v>73053.75</v>
      </c>
      <c r="L72">
        <v>-9233.7000000000007</v>
      </c>
      <c r="M72">
        <v>62</v>
      </c>
      <c r="N72">
        <v>191.53</v>
      </c>
      <c r="O72" s="7">
        <v>-0.2472</v>
      </c>
      <c r="P72" s="7">
        <v>0.60329999999999995</v>
      </c>
      <c r="Q72" t="s">
        <v>31</v>
      </c>
    </row>
    <row r="73" spans="1:17">
      <c r="A73" t="s">
        <v>50</v>
      </c>
      <c r="B73" t="s">
        <v>30</v>
      </c>
      <c r="C73" s="6">
        <v>42570.524293981478</v>
      </c>
      <c r="D73">
        <v>91.8</v>
      </c>
      <c r="E73" s="6">
        <v>42570.562488425923</v>
      </c>
      <c r="F73">
        <v>167.2</v>
      </c>
      <c r="G73" s="7">
        <v>0.82140000000000002</v>
      </c>
      <c r="H73">
        <v>-40944.75</v>
      </c>
      <c r="I73" s="7">
        <v>-0.84960000000000002</v>
      </c>
      <c r="J73">
        <v>525</v>
      </c>
      <c r="K73">
        <v>48195</v>
      </c>
      <c r="L73">
        <v>-50178.45</v>
      </c>
      <c r="M73">
        <v>12</v>
      </c>
      <c r="N73">
        <v>-3412.06</v>
      </c>
      <c r="O73" s="7">
        <v>-0.83330000000000004</v>
      </c>
      <c r="P73" s="7">
        <v>0.15740000000000001</v>
      </c>
      <c r="Q73" t="s">
        <v>31</v>
      </c>
    </row>
    <row r="74" spans="1:17">
      <c r="A74" t="s">
        <v>51</v>
      </c>
      <c r="B74" t="s">
        <v>30</v>
      </c>
      <c r="C74" s="6">
        <v>42570.562488425923</v>
      </c>
      <c r="D74">
        <v>87.65</v>
      </c>
      <c r="E74" s="6">
        <v>42571.39234953704</v>
      </c>
      <c r="F74">
        <v>135.5</v>
      </c>
      <c r="G74" s="7">
        <v>0.54590000000000005</v>
      </c>
      <c r="H74">
        <v>-26292.79</v>
      </c>
      <c r="I74" s="7">
        <v>-0.57140000000000002</v>
      </c>
      <c r="J74">
        <v>525</v>
      </c>
      <c r="K74">
        <v>46016.25</v>
      </c>
      <c r="L74">
        <v>-76471.240000000005</v>
      </c>
      <c r="M74">
        <v>29</v>
      </c>
      <c r="N74">
        <v>-906.65</v>
      </c>
      <c r="O74" s="7">
        <v>-0.56869999999999998</v>
      </c>
      <c r="P74" s="7">
        <v>0.20250000000000001</v>
      </c>
      <c r="Q74" t="s">
        <v>31</v>
      </c>
    </row>
    <row r="75" spans="1:17">
      <c r="A75" t="s">
        <v>50</v>
      </c>
      <c r="B75" t="s">
        <v>30</v>
      </c>
      <c r="C75" s="6">
        <v>42571.39234953704</v>
      </c>
      <c r="D75">
        <v>86</v>
      </c>
      <c r="E75" s="6">
        <v>42571.645821759259</v>
      </c>
      <c r="F75">
        <v>57</v>
      </c>
      <c r="G75" s="7">
        <v>-0.3372</v>
      </c>
      <c r="H75">
        <v>14474.25</v>
      </c>
      <c r="I75" s="7">
        <v>0.3206</v>
      </c>
      <c r="J75">
        <v>525</v>
      </c>
      <c r="K75">
        <v>45150</v>
      </c>
      <c r="L75">
        <v>-61996.99</v>
      </c>
      <c r="M75">
        <v>74</v>
      </c>
      <c r="N75">
        <v>195.6</v>
      </c>
      <c r="O75" s="7">
        <v>-7.9100000000000004E-2</v>
      </c>
      <c r="P75" s="7">
        <v>0.3826</v>
      </c>
      <c r="Q75" t="s">
        <v>31</v>
      </c>
    </row>
    <row r="76" spans="1:17">
      <c r="A76" t="s">
        <v>49</v>
      </c>
      <c r="B76" t="s">
        <v>30</v>
      </c>
      <c r="C76" s="6">
        <v>42572.388877314814</v>
      </c>
      <c r="D76">
        <v>54.9</v>
      </c>
      <c r="E76" s="6">
        <v>42572.631932870368</v>
      </c>
      <c r="F76">
        <v>0.05</v>
      </c>
      <c r="G76" s="7">
        <v>-0.99909999999999999</v>
      </c>
      <c r="H76">
        <v>28507.759999999998</v>
      </c>
      <c r="I76" s="7">
        <v>0.98909999999999998</v>
      </c>
      <c r="J76">
        <v>525</v>
      </c>
      <c r="K76">
        <v>28822.5</v>
      </c>
      <c r="L76">
        <v>-33489.22</v>
      </c>
      <c r="M76">
        <v>71</v>
      </c>
      <c r="N76">
        <v>401.52</v>
      </c>
      <c r="O76" s="7">
        <v>-0.27500000000000002</v>
      </c>
      <c r="P76" s="7">
        <v>0.99909999999999999</v>
      </c>
      <c r="Q76" t="s">
        <v>31</v>
      </c>
    </row>
    <row r="77" spans="1:17">
      <c r="A77" t="s">
        <v>853</v>
      </c>
      <c r="B77" t="s">
        <v>30</v>
      </c>
      <c r="C77" s="6">
        <v>42572.635405092595</v>
      </c>
      <c r="D77">
        <v>188</v>
      </c>
      <c r="E77" s="6">
        <v>42573.388877314814</v>
      </c>
      <c r="F77">
        <v>160.1</v>
      </c>
      <c r="G77" s="7">
        <v>-0.1484</v>
      </c>
      <c r="H77">
        <v>12819.98</v>
      </c>
      <c r="I77" s="7">
        <v>0.12989999999999999</v>
      </c>
      <c r="J77">
        <v>525</v>
      </c>
      <c r="K77">
        <v>98700</v>
      </c>
      <c r="L77">
        <v>-20669.25</v>
      </c>
      <c r="M77">
        <v>7</v>
      </c>
      <c r="N77">
        <v>1831.43</v>
      </c>
      <c r="O77" s="7">
        <v>-6.9900000000000004E-2</v>
      </c>
      <c r="P77" s="7">
        <v>0.1484</v>
      </c>
      <c r="Q77" t="s">
        <v>31</v>
      </c>
    </row>
    <row r="78" spans="1:17">
      <c r="A78" t="s">
        <v>46</v>
      </c>
      <c r="B78" t="s">
        <v>30</v>
      </c>
      <c r="C78" s="6">
        <v>42573.388877314814</v>
      </c>
      <c r="D78">
        <v>210</v>
      </c>
      <c r="E78" s="6">
        <v>42573.54859953704</v>
      </c>
      <c r="F78">
        <v>259.95</v>
      </c>
      <c r="G78" s="7">
        <v>0.2379</v>
      </c>
      <c r="H78">
        <v>-28690.99</v>
      </c>
      <c r="I78" s="7">
        <v>-0.26019999999999999</v>
      </c>
      <c r="J78">
        <v>525</v>
      </c>
      <c r="K78">
        <v>110250</v>
      </c>
      <c r="L78">
        <v>-49360.24</v>
      </c>
      <c r="M78">
        <v>47</v>
      </c>
      <c r="N78">
        <v>-610.45000000000005</v>
      </c>
      <c r="O78" s="7">
        <v>-0.29049999999999998</v>
      </c>
      <c r="P78" s="7">
        <v>0.23519999999999999</v>
      </c>
      <c r="Q78" t="s">
        <v>31</v>
      </c>
    </row>
    <row r="79" spans="1:17">
      <c r="A79" t="s">
        <v>52</v>
      </c>
      <c r="B79" t="s">
        <v>30</v>
      </c>
      <c r="C79" s="6">
        <v>42573.54859953704</v>
      </c>
      <c r="D79">
        <v>136.44999999999999</v>
      </c>
      <c r="E79" s="6">
        <v>42576.388877314814</v>
      </c>
      <c r="F79">
        <v>140.05000000000001</v>
      </c>
      <c r="G79" s="7">
        <v>2.64E-2</v>
      </c>
      <c r="H79">
        <v>-3341.63</v>
      </c>
      <c r="I79" s="7">
        <v>-4.6600000000000003E-2</v>
      </c>
      <c r="J79">
        <v>525</v>
      </c>
      <c r="K79">
        <v>71636.25</v>
      </c>
      <c r="L79">
        <v>-52701.86</v>
      </c>
      <c r="M79">
        <v>32</v>
      </c>
      <c r="N79">
        <v>-104.43</v>
      </c>
      <c r="O79" s="7">
        <v>-0.40670000000000001</v>
      </c>
      <c r="P79" s="7">
        <v>0.1096</v>
      </c>
      <c r="Q79" t="s">
        <v>31</v>
      </c>
    </row>
    <row r="80" spans="1:17">
      <c r="A80" t="s">
        <v>53</v>
      </c>
      <c r="B80" t="s">
        <v>30</v>
      </c>
      <c r="C80" s="6">
        <v>42576.388877314814</v>
      </c>
      <c r="D80">
        <v>133.05000000000001</v>
      </c>
      <c r="E80" s="6">
        <v>42576.440960648149</v>
      </c>
      <c r="F80">
        <v>147</v>
      </c>
      <c r="G80" s="7">
        <v>0.1048</v>
      </c>
      <c r="H80">
        <v>-8794.01</v>
      </c>
      <c r="I80" s="7">
        <v>-0.12590000000000001</v>
      </c>
      <c r="J80">
        <v>525</v>
      </c>
      <c r="K80">
        <v>69851.25</v>
      </c>
      <c r="L80">
        <v>-61495.87</v>
      </c>
      <c r="M80">
        <v>16</v>
      </c>
      <c r="N80">
        <v>-549.63</v>
      </c>
      <c r="O80" s="7">
        <v>-0.12659999999999999</v>
      </c>
      <c r="P80" s="7">
        <v>0.3044</v>
      </c>
      <c r="Q80" t="s">
        <v>31</v>
      </c>
    </row>
    <row r="81" spans="1:17">
      <c r="A81" t="s">
        <v>52</v>
      </c>
      <c r="B81" t="s">
        <v>30</v>
      </c>
      <c r="C81" s="6">
        <v>42576.440960648149</v>
      </c>
      <c r="D81">
        <v>120.15</v>
      </c>
      <c r="E81" s="6">
        <v>42577.618043981478</v>
      </c>
      <c r="F81">
        <v>38.049999999999997</v>
      </c>
      <c r="G81" s="7">
        <v>-0.68330000000000002</v>
      </c>
      <c r="H81">
        <v>42271.95</v>
      </c>
      <c r="I81" s="7">
        <v>0.67010000000000003</v>
      </c>
      <c r="J81">
        <v>525</v>
      </c>
      <c r="K81">
        <v>63078.75</v>
      </c>
      <c r="L81">
        <v>-19223.919999999998</v>
      </c>
      <c r="M81">
        <v>129</v>
      </c>
      <c r="N81">
        <v>327.69</v>
      </c>
      <c r="O81" s="7">
        <v>-6.5299999999999997E-2</v>
      </c>
      <c r="P81" s="7">
        <v>0.80730000000000002</v>
      </c>
      <c r="Q81" t="s">
        <v>31</v>
      </c>
    </row>
    <row r="82" spans="1:17">
      <c r="A82" t="s">
        <v>51</v>
      </c>
      <c r="B82" t="s">
        <v>30</v>
      </c>
      <c r="C82" s="6">
        <v>42577.618043981478</v>
      </c>
      <c r="D82">
        <v>152.85</v>
      </c>
      <c r="E82" s="6">
        <v>42578.39234953704</v>
      </c>
      <c r="F82">
        <v>168.1</v>
      </c>
      <c r="G82" s="7">
        <v>9.98E-2</v>
      </c>
      <c r="H82">
        <v>-9691.24</v>
      </c>
      <c r="I82" s="7">
        <v>-0.1208</v>
      </c>
      <c r="J82">
        <v>525</v>
      </c>
      <c r="K82">
        <v>80246.25</v>
      </c>
      <c r="L82">
        <v>-28915.16</v>
      </c>
      <c r="M82">
        <v>13</v>
      </c>
      <c r="N82">
        <v>-745.48</v>
      </c>
      <c r="O82" s="7">
        <v>-0.20480000000000001</v>
      </c>
      <c r="P82" s="7">
        <v>0.47689999999999999</v>
      </c>
      <c r="Q82" t="s">
        <v>31</v>
      </c>
    </row>
    <row r="83" spans="1:17">
      <c r="A83" t="s">
        <v>50</v>
      </c>
      <c r="B83" t="s">
        <v>30</v>
      </c>
      <c r="C83" s="6">
        <v>42578.39234953704</v>
      </c>
      <c r="D83">
        <v>93.05</v>
      </c>
      <c r="E83" s="6">
        <v>42578.482627314814</v>
      </c>
      <c r="F83">
        <v>147</v>
      </c>
      <c r="G83" s="7">
        <v>0.57979999999999998</v>
      </c>
      <c r="H83">
        <v>-29584.01</v>
      </c>
      <c r="I83" s="7">
        <v>-0.60560000000000003</v>
      </c>
      <c r="J83">
        <v>525</v>
      </c>
      <c r="K83">
        <v>48851.25</v>
      </c>
      <c r="L83">
        <v>-58499.17</v>
      </c>
      <c r="M83">
        <v>27</v>
      </c>
      <c r="N83">
        <v>-1095.7</v>
      </c>
      <c r="O83" s="7">
        <v>-0.65500000000000003</v>
      </c>
      <c r="P83" s="7">
        <v>0.42770000000000002</v>
      </c>
      <c r="Q83" t="s">
        <v>31</v>
      </c>
    </row>
    <row r="84" spans="1:17">
      <c r="A84" t="s">
        <v>51</v>
      </c>
      <c r="B84" t="s">
        <v>30</v>
      </c>
      <c r="C84" s="6">
        <v>42578.482627314814</v>
      </c>
      <c r="D84">
        <v>110.95</v>
      </c>
      <c r="E84" s="6">
        <v>42578.631932870368</v>
      </c>
      <c r="F84">
        <v>172.75</v>
      </c>
      <c r="G84" s="7">
        <v>0.55700000000000005</v>
      </c>
      <c r="H84">
        <v>-33934.43</v>
      </c>
      <c r="I84" s="7">
        <v>-0.58260000000000001</v>
      </c>
      <c r="J84">
        <v>525</v>
      </c>
      <c r="K84">
        <v>58248.75</v>
      </c>
      <c r="L84">
        <v>-92433.600000000006</v>
      </c>
      <c r="M84">
        <v>44</v>
      </c>
      <c r="N84">
        <v>-771.24</v>
      </c>
      <c r="O84" s="7">
        <v>-0.61150000000000004</v>
      </c>
      <c r="P84" s="7">
        <v>0.2195</v>
      </c>
      <c r="Q84" t="s">
        <v>31</v>
      </c>
    </row>
    <row r="85" spans="1:17">
      <c r="A85" t="s">
        <v>50</v>
      </c>
      <c r="B85" t="s">
        <v>30</v>
      </c>
      <c r="C85" s="6">
        <v>42578.631932870368</v>
      </c>
      <c r="D85">
        <v>70.349999999999994</v>
      </c>
      <c r="E85" s="6">
        <v>42579.569432870368</v>
      </c>
      <c r="F85">
        <v>34.25</v>
      </c>
      <c r="G85" s="7">
        <v>-0.5131</v>
      </c>
      <c r="H85">
        <v>18403.349999999999</v>
      </c>
      <c r="I85" s="7">
        <v>0.49830000000000002</v>
      </c>
      <c r="J85">
        <v>525</v>
      </c>
      <c r="K85">
        <v>36933.75</v>
      </c>
      <c r="L85">
        <v>-74030.25</v>
      </c>
      <c r="M85">
        <v>60</v>
      </c>
      <c r="N85">
        <v>306.72000000000003</v>
      </c>
      <c r="O85" s="7">
        <v>-0.32129999999999997</v>
      </c>
      <c r="P85" s="7">
        <v>0.8266</v>
      </c>
      <c r="Q85" t="s">
        <v>31</v>
      </c>
    </row>
    <row r="86" spans="1:17">
      <c r="A86" t="s">
        <v>49</v>
      </c>
      <c r="B86" t="s">
        <v>30</v>
      </c>
      <c r="C86" s="6">
        <v>42579.569432870368</v>
      </c>
      <c r="D86">
        <v>66</v>
      </c>
      <c r="E86" s="6">
        <v>42579.631932870368</v>
      </c>
      <c r="F86">
        <v>71.25</v>
      </c>
      <c r="G86" s="7">
        <v>7.9500000000000001E-2</v>
      </c>
      <c r="H86">
        <v>-3476.81</v>
      </c>
      <c r="I86" s="7">
        <v>-0.1003</v>
      </c>
      <c r="J86">
        <v>525</v>
      </c>
      <c r="K86">
        <v>34650</v>
      </c>
      <c r="L86">
        <v>-77507.06</v>
      </c>
      <c r="M86">
        <v>19</v>
      </c>
      <c r="N86">
        <v>-182.99</v>
      </c>
      <c r="O86" s="7">
        <v>-0.55230000000000001</v>
      </c>
      <c r="P86" s="7">
        <v>0.44090000000000001</v>
      </c>
      <c r="Q86" t="s">
        <v>31</v>
      </c>
    </row>
    <row r="87" spans="1:17">
      <c r="A87" t="s">
        <v>54</v>
      </c>
      <c r="B87" t="s">
        <v>30</v>
      </c>
      <c r="C87" s="6">
        <v>42579.631932870368</v>
      </c>
      <c r="D87">
        <v>23.85</v>
      </c>
      <c r="E87" s="6">
        <v>42579.635405092595</v>
      </c>
      <c r="F87">
        <v>26.4</v>
      </c>
      <c r="G87" s="7">
        <v>0.1069</v>
      </c>
      <c r="H87">
        <v>-1602.56</v>
      </c>
      <c r="I87" s="7">
        <v>-0.128</v>
      </c>
      <c r="J87">
        <v>525</v>
      </c>
      <c r="K87">
        <v>12521.25</v>
      </c>
      <c r="L87">
        <v>-79109.62</v>
      </c>
      <c r="M87">
        <v>2</v>
      </c>
      <c r="N87">
        <v>-801.28</v>
      </c>
      <c r="O87" s="7">
        <v>-0.3417</v>
      </c>
      <c r="P87" s="7">
        <v>0.45490000000000003</v>
      </c>
      <c r="Q87" t="s">
        <v>31</v>
      </c>
    </row>
    <row r="88" spans="1:17">
      <c r="A88" t="s">
        <v>49</v>
      </c>
      <c r="B88" t="s">
        <v>30</v>
      </c>
      <c r="C88" s="6">
        <v>42580.388877314814</v>
      </c>
      <c r="D88">
        <v>168</v>
      </c>
      <c r="E88" s="6">
        <v>42583.388877314814</v>
      </c>
      <c r="F88">
        <v>183.75</v>
      </c>
      <c r="G88" s="7">
        <v>9.3799999999999994E-2</v>
      </c>
      <c r="H88">
        <v>-10115.44</v>
      </c>
      <c r="I88" s="7">
        <v>-0.1147</v>
      </c>
      <c r="J88">
        <v>525</v>
      </c>
      <c r="K88">
        <v>88200</v>
      </c>
      <c r="L88">
        <v>-89225.06</v>
      </c>
      <c r="M88">
        <v>78</v>
      </c>
      <c r="N88">
        <v>-129.69</v>
      </c>
      <c r="O88" s="7">
        <v>-0.26219999999999999</v>
      </c>
      <c r="P88" s="7">
        <v>0.18779999999999999</v>
      </c>
      <c r="Q88" t="s">
        <v>31</v>
      </c>
    </row>
    <row r="89" spans="1:17">
      <c r="A89" t="s">
        <v>50</v>
      </c>
      <c r="B89" t="s">
        <v>30</v>
      </c>
      <c r="C89" s="6">
        <v>42583.388877314814</v>
      </c>
      <c r="D89">
        <v>104.4</v>
      </c>
      <c r="E89" s="6">
        <v>42583.499988425923</v>
      </c>
      <c r="F89">
        <v>178.15</v>
      </c>
      <c r="G89" s="7">
        <v>0.70640000000000003</v>
      </c>
      <c r="H89">
        <v>-40202.14</v>
      </c>
      <c r="I89" s="7">
        <v>-0.73350000000000004</v>
      </c>
      <c r="J89">
        <v>525</v>
      </c>
      <c r="K89">
        <v>54810</v>
      </c>
      <c r="L89">
        <v>-129427.2</v>
      </c>
      <c r="M89">
        <v>33</v>
      </c>
      <c r="N89">
        <v>-1218.25</v>
      </c>
      <c r="O89" s="7">
        <v>-0.70640000000000003</v>
      </c>
      <c r="P89" s="7">
        <v>0.22270000000000001</v>
      </c>
      <c r="Q89" t="s">
        <v>31</v>
      </c>
    </row>
    <row r="90" spans="1:17">
      <c r="A90" t="s">
        <v>51</v>
      </c>
      <c r="B90" t="s">
        <v>30</v>
      </c>
      <c r="C90" s="6">
        <v>42583.499988425923</v>
      </c>
      <c r="D90">
        <v>136.44999999999999</v>
      </c>
      <c r="E90" s="6">
        <v>42584.468738425923</v>
      </c>
      <c r="F90">
        <v>97.1</v>
      </c>
      <c r="G90" s="7">
        <v>-0.28839999999999999</v>
      </c>
      <c r="H90">
        <v>19432.61</v>
      </c>
      <c r="I90" s="7">
        <v>0.27129999999999999</v>
      </c>
      <c r="J90">
        <v>525</v>
      </c>
      <c r="K90">
        <v>71636.25</v>
      </c>
      <c r="L90">
        <v>-109994.59</v>
      </c>
      <c r="M90">
        <v>69</v>
      </c>
      <c r="N90">
        <v>281.63</v>
      </c>
      <c r="O90" s="7">
        <v>-0.53059999999999996</v>
      </c>
      <c r="P90" s="7">
        <v>0.61160000000000003</v>
      </c>
      <c r="Q90" t="s">
        <v>31</v>
      </c>
    </row>
    <row r="91" spans="1:17">
      <c r="A91" t="s">
        <v>55</v>
      </c>
      <c r="B91" t="s">
        <v>30</v>
      </c>
      <c r="C91" s="6">
        <v>42584.468738425923</v>
      </c>
      <c r="D91">
        <v>86.7</v>
      </c>
      <c r="E91" s="6">
        <v>42584.586793981478</v>
      </c>
      <c r="F91">
        <v>117</v>
      </c>
      <c r="G91" s="7">
        <v>0.34949999999999998</v>
      </c>
      <c r="H91">
        <v>-16976.919999999998</v>
      </c>
      <c r="I91" s="7">
        <v>-0.373</v>
      </c>
      <c r="J91">
        <v>525</v>
      </c>
      <c r="K91">
        <v>45517.5</v>
      </c>
      <c r="L91">
        <v>-126971.51</v>
      </c>
      <c r="M91">
        <v>35</v>
      </c>
      <c r="N91">
        <v>-485.06</v>
      </c>
      <c r="O91" s="7">
        <v>-0.52600000000000002</v>
      </c>
      <c r="P91" s="7">
        <v>0.13489999999999999</v>
      </c>
      <c r="Q91" t="s">
        <v>31</v>
      </c>
    </row>
    <row r="92" spans="1:17">
      <c r="A92" t="s">
        <v>53</v>
      </c>
      <c r="B92" t="s">
        <v>30</v>
      </c>
      <c r="C92" s="6">
        <v>42584.586793981478</v>
      </c>
      <c r="D92">
        <v>149.75</v>
      </c>
      <c r="E92" s="6">
        <v>42585.427071759259</v>
      </c>
      <c r="F92">
        <v>161.1</v>
      </c>
      <c r="G92" s="7">
        <v>7.5800000000000006E-2</v>
      </c>
      <c r="H92">
        <v>-7590.71</v>
      </c>
      <c r="I92" s="7">
        <v>-9.6600000000000005E-2</v>
      </c>
      <c r="J92">
        <v>525</v>
      </c>
      <c r="K92">
        <v>78618.75</v>
      </c>
      <c r="L92">
        <v>-134562.22</v>
      </c>
      <c r="M92">
        <v>32</v>
      </c>
      <c r="N92">
        <v>-237.21</v>
      </c>
      <c r="O92" s="7">
        <v>-9.5200000000000007E-2</v>
      </c>
      <c r="P92" s="7">
        <v>0.3977</v>
      </c>
      <c r="Q92" t="s">
        <v>31</v>
      </c>
    </row>
    <row r="93" spans="1:17">
      <c r="A93" t="s">
        <v>55</v>
      </c>
      <c r="B93" t="s">
        <v>30</v>
      </c>
      <c r="C93" s="6">
        <v>42585.427071759259</v>
      </c>
      <c r="D93">
        <v>100.85</v>
      </c>
      <c r="E93" s="6">
        <v>42585.48609953704</v>
      </c>
      <c r="F93">
        <v>164.7</v>
      </c>
      <c r="G93" s="7">
        <v>0.6331</v>
      </c>
      <c r="H93">
        <v>-34915.39</v>
      </c>
      <c r="I93" s="7">
        <v>-0.65939999999999999</v>
      </c>
      <c r="J93">
        <v>525</v>
      </c>
      <c r="K93">
        <v>52946.25</v>
      </c>
      <c r="L93">
        <v>-169477.61</v>
      </c>
      <c r="M93">
        <v>18</v>
      </c>
      <c r="N93">
        <v>-1939.74</v>
      </c>
      <c r="O93" s="7">
        <v>-0.66039999999999999</v>
      </c>
      <c r="P93" s="7">
        <v>5.7000000000000002E-2</v>
      </c>
      <c r="Q93" t="s">
        <v>31</v>
      </c>
    </row>
    <row r="94" spans="1:17">
      <c r="A94" t="s">
        <v>53</v>
      </c>
      <c r="B94" t="s">
        <v>30</v>
      </c>
      <c r="C94" s="6">
        <v>42585.48609953704</v>
      </c>
      <c r="D94">
        <v>110.4</v>
      </c>
      <c r="E94" s="6">
        <v>42585.583321759259</v>
      </c>
      <c r="F94">
        <v>125</v>
      </c>
      <c r="G94" s="7">
        <v>0.13220000000000001</v>
      </c>
      <c r="H94">
        <v>-8900.85</v>
      </c>
      <c r="I94" s="7">
        <v>-0.15359999999999999</v>
      </c>
      <c r="J94">
        <v>525</v>
      </c>
      <c r="K94">
        <v>57960</v>
      </c>
      <c r="L94">
        <v>-178378.46</v>
      </c>
      <c r="M94">
        <v>29</v>
      </c>
      <c r="N94">
        <v>-306.93</v>
      </c>
      <c r="O94" s="7">
        <v>-0.29530000000000001</v>
      </c>
      <c r="P94" s="7">
        <v>7.0699999999999999E-2</v>
      </c>
      <c r="Q94" t="s">
        <v>31</v>
      </c>
    </row>
    <row r="95" spans="1:17">
      <c r="A95" t="s">
        <v>52</v>
      </c>
      <c r="B95" t="s">
        <v>30</v>
      </c>
      <c r="C95" s="6">
        <v>42585.583321759259</v>
      </c>
      <c r="D95">
        <v>80.5</v>
      </c>
      <c r="E95" s="6">
        <v>42585.631932870368</v>
      </c>
      <c r="F95">
        <v>100.45</v>
      </c>
      <c r="G95" s="7">
        <v>0.24779999999999999</v>
      </c>
      <c r="H95">
        <v>-11423.74</v>
      </c>
      <c r="I95" s="7">
        <v>-0.27029999999999998</v>
      </c>
      <c r="J95">
        <v>525</v>
      </c>
      <c r="K95">
        <v>42262.5</v>
      </c>
      <c r="L95">
        <v>-189802.2</v>
      </c>
      <c r="M95">
        <v>15</v>
      </c>
      <c r="N95">
        <v>-761.58</v>
      </c>
      <c r="O95" s="7">
        <v>-0.26519999999999999</v>
      </c>
      <c r="P95" s="7">
        <v>0.13170000000000001</v>
      </c>
      <c r="Q95" t="s">
        <v>31</v>
      </c>
    </row>
    <row r="96" spans="1:17">
      <c r="A96" t="s">
        <v>46</v>
      </c>
      <c r="B96" t="s">
        <v>30</v>
      </c>
      <c r="C96" s="6">
        <v>42585.631932870368</v>
      </c>
      <c r="D96">
        <v>132.9</v>
      </c>
      <c r="E96" s="6">
        <v>42586.388877314814</v>
      </c>
      <c r="F96">
        <v>90.1</v>
      </c>
      <c r="G96" s="7">
        <v>-0.32200000000000001</v>
      </c>
      <c r="H96">
        <v>21299.25</v>
      </c>
      <c r="I96" s="7">
        <v>0.30530000000000002</v>
      </c>
      <c r="J96">
        <v>525</v>
      </c>
      <c r="K96">
        <v>69772.5</v>
      </c>
      <c r="L96">
        <v>-168502.95</v>
      </c>
      <c r="M96">
        <v>8</v>
      </c>
      <c r="N96">
        <v>2662.41</v>
      </c>
      <c r="O96" s="7">
        <v>-0.3473</v>
      </c>
      <c r="P96" s="7">
        <v>0.50339999999999996</v>
      </c>
      <c r="Q96" t="s">
        <v>31</v>
      </c>
    </row>
    <row r="97" spans="1:17">
      <c r="A97" t="s">
        <v>56</v>
      </c>
      <c r="B97" t="s">
        <v>30</v>
      </c>
      <c r="C97" s="6">
        <v>42586.388877314814</v>
      </c>
      <c r="D97">
        <v>42.75</v>
      </c>
      <c r="E97" s="6">
        <v>42586.39234953704</v>
      </c>
      <c r="F97">
        <v>71.3</v>
      </c>
      <c r="G97" s="7">
        <v>0.66779999999999995</v>
      </c>
      <c r="H97">
        <v>-15587.51</v>
      </c>
      <c r="I97" s="7">
        <v>-0.69450000000000001</v>
      </c>
      <c r="J97">
        <v>525</v>
      </c>
      <c r="K97">
        <v>22443.75</v>
      </c>
      <c r="L97">
        <v>-184090.46</v>
      </c>
      <c r="M97">
        <v>2</v>
      </c>
      <c r="N97">
        <v>-7793.76</v>
      </c>
      <c r="O97" s="7">
        <v>-0.66779999999999995</v>
      </c>
      <c r="P97" s="7">
        <v>0.3906</v>
      </c>
      <c r="Q97" t="s">
        <v>31</v>
      </c>
    </row>
    <row r="98" spans="1:17">
      <c r="A98" t="s">
        <v>46</v>
      </c>
      <c r="B98" t="s">
        <v>30</v>
      </c>
      <c r="C98" s="6">
        <v>42586.39234953704</v>
      </c>
      <c r="D98">
        <v>57.45</v>
      </c>
      <c r="E98" s="6">
        <v>42586.531238425923</v>
      </c>
      <c r="F98">
        <v>43.85</v>
      </c>
      <c r="G98" s="7">
        <v>-0.23669999999999999</v>
      </c>
      <c r="H98">
        <v>6608.18</v>
      </c>
      <c r="I98" s="7">
        <v>0.21909999999999999</v>
      </c>
      <c r="J98">
        <v>525</v>
      </c>
      <c r="K98">
        <v>30161.25</v>
      </c>
      <c r="L98">
        <v>-177482.29</v>
      </c>
      <c r="M98">
        <v>41</v>
      </c>
      <c r="N98">
        <v>161.18</v>
      </c>
      <c r="O98" s="7">
        <v>-0.57089999999999996</v>
      </c>
      <c r="P98" s="7">
        <v>0.59970000000000001</v>
      </c>
      <c r="Q98" t="s">
        <v>31</v>
      </c>
    </row>
    <row r="99" spans="1:17">
      <c r="A99" t="s">
        <v>56</v>
      </c>
      <c r="B99" t="s">
        <v>30</v>
      </c>
      <c r="C99" s="6">
        <v>42586.531238425923</v>
      </c>
      <c r="D99">
        <v>43.7</v>
      </c>
      <c r="E99" s="6">
        <v>42586.569432870368</v>
      </c>
      <c r="F99">
        <v>95.1</v>
      </c>
      <c r="G99" s="7">
        <v>1.1761999999999999</v>
      </c>
      <c r="H99">
        <v>-27713.7</v>
      </c>
      <c r="I99" s="7">
        <v>-1.208</v>
      </c>
      <c r="J99">
        <v>525</v>
      </c>
      <c r="K99">
        <v>22942.5</v>
      </c>
      <c r="L99">
        <v>-205195.99</v>
      </c>
      <c r="M99">
        <v>12</v>
      </c>
      <c r="N99">
        <v>-2309.4699999999998</v>
      </c>
      <c r="O99" s="7">
        <v>-1.5125999999999999</v>
      </c>
      <c r="P99" s="7">
        <v>0.222</v>
      </c>
      <c r="Q99" t="s">
        <v>31</v>
      </c>
    </row>
    <row r="100" spans="1:17">
      <c r="A100" t="s">
        <v>57</v>
      </c>
      <c r="B100" t="s">
        <v>30</v>
      </c>
      <c r="C100" s="6">
        <v>42586.569432870368</v>
      </c>
      <c r="D100">
        <v>30.1</v>
      </c>
      <c r="E100" s="6">
        <v>42586.631932870368</v>
      </c>
      <c r="F100">
        <v>22</v>
      </c>
      <c r="G100" s="7">
        <v>-0.26910000000000001</v>
      </c>
      <c r="H100">
        <v>3978.98</v>
      </c>
      <c r="I100" s="7">
        <v>0.25180000000000002</v>
      </c>
      <c r="J100">
        <v>525</v>
      </c>
      <c r="K100">
        <v>15802.5</v>
      </c>
      <c r="L100">
        <v>-201217.01</v>
      </c>
      <c r="M100">
        <v>19</v>
      </c>
      <c r="N100">
        <v>209.42</v>
      </c>
      <c r="O100" s="7">
        <v>-0.49340000000000001</v>
      </c>
      <c r="P100" s="7">
        <v>0.74419999999999997</v>
      </c>
      <c r="Q100" t="s">
        <v>31</v>
      </c>
    </row>
    <row r="101" spans="1:17">
      <c r="A101" t="s">
        <v>616</v>
      </c>
      <c r="B101" t="s">
        <v>30</v>
      </c>
      <c r="C101" s="6">
        <v>42586.635405092595</v>
      </c>
      <c r="D101">
        <v>221.8</v>
      </c>
      <c r="E101" s="6">
        <v>42586.638877314814</v>
      </c>
      <c r="F101">
        <v>270.75</v>
      </c>
      <c r="G101" s="7">
        <v>0.22070000000000001</v>
      </c>
      <c r="H101">
        <v>-28284.639999999999</v>
      </c>
      <c r="I101" s="7">
        <v>-0.2429</v>
      </c>
      <c r="J101">
        <v>525</v>
      </c>
      <c r="K101">
        <v>116445</v>
      </c>
      <c r="L101">
        <v>-229501.65</v>
      </c>
      <c r="M101">
        <v>2</v>
      </c>
      <c r="N101">
        <v>-14142.32</v>
      </c>
      <c r="O101" s="7">
        <v>-0.22070000000000001</v>
      </c>
      <c r="P101" s="7">
        <v>4.8899999999999999E-2</v>
      </c>
      <c r="Q101" t="s">
        <v>31</v>
      </c>
    </row>
    <row r="102" spans="1:17">
      <c r="A102" t="s">
        <v>600</v>
      </c>
      <c r="B102" t="s">
        <v>30</v>
      </c>
      <c r="C102" s="6">
        <v>42586.638877314814</v>
      </c>
      <c r="D102">
        <v>128.75</v>
      </c>
      <c r="E102" s="6">
        <v>42587.388877314814</v>
      </c>
      <c r="F102">
        <v>83.05</v>
      </c>
      <c r="G102" s="7">
        <v>-0.35499999999999998</v>
      </c>
      <c r="H102">
        <v>22880.55</v>
      </c>
      <c r="I102" s="7">
        <v>0.33850000000000002</v>
      </c>
      <c r="J102">
        <v>525</v>
      </c>
      <c r="K102">
        <v>67593.75</v>
      </c>
      <c r="L102">
        <v>-206621.1</v>
      </c>
      <c r="M102">
        <v>6</v>
      </c>
      <c r="N102">
        <v>3813.42</v>
      </c>
      <c r="O102" s="7">
        <v>-0.25829999999999997</v>
      </c>
      <c r="P102" s="7">
        <v>0.35499999999999998</v>
      </c>
      <c r="Q102" t="s">
        <v>31</v>
      </c>
    </row>
    <row r="103" spans="1:17">
      <c r="A103" t="s">
        <v>55</v>
      </c>
      <c r="B103" t="s">
        <v>30</v>
      </c>
      <c r="C103" s="6">
        <v>42587.388877314814</v>
      </c>
      <c r="D103">
        <v>152.1</v>
      </c>
      <c r="E103" s="6">
        <v>42590.638877314814</v>
      </c>
      <c r="F103">
        <v>77.599999999999994</v>
      </c>
      <c r="G103" s="7">
        <v>-0.48980000000000001</v>
      </c>
      <c r="H103">
        <v>37906.57</v>
      </c>
      <c r="I103" s="7">
        <v>0.47470000000000001</v>
      </c>
      <c r="J103">
        <v>525</v>
      </c>
      <c r="K103">
        <v>79852.5</v>
      </c>
      <c r="L103">
        <v>-168714.52</v>
      </c>
      <c r="M103">
        <v>150</v>
      </c>
      <c r="N103">
        <v>252.71</v>
      </c>
      <c r="O103" s="7">
        <v>-4.3700000000000003E-2</v>
      </c>
      <c r="P103" s="7">
        <v>0.63149999999999995</v>
      </c>
      <c r="Q103" t="s">
        <v>31</v>
      </c>
    </row>
    <row r="104" spans="1:17">
      <c r="A104" t="s">
        <v>51</v>
      </c>
      <c r="B104" t="s">
        <v>30</v>
      </c>
      <c r="C104" s="6">
        <v>42590.638877314814</v>
      </c>
      <c r="D104">
        <v>158.5</v>
      </c>
      <c r="E104" s="6">
        <v>42591.482627314814</v>
      </c>
      <c r="F104">
        <v>161</v>
      </c>
      <c r="G104" s="7">
        <v>1.5800000000000002E-2</v>
      </c>
      <c r="H104">
        <v>-2989.88</v>
      </c>
      <c r="I104" s="7">
        <v>-3.5900000000000001E-2</v>
      </c>
      <c r="J104">
        <v>525</v>
      </c>
      <c r="K104">
        <v>83212.5</v>
      </c>
      <c r="L104">
        <v>-171704.4</v>
      </c>
      <c r="M104">
        <v>33</v>
      </c>
      <c r="N104">
        <v>-90.6</v>
      </c>
      <c r="O104" s="7">
        <v>-0.10979999999999999</v>
      </c>
      <c r="P104" s="7">
        <v>0.30599999999999999</v>
      </c>
      <c r="Q104" t="s">
        <v>31</v>
      </c>
    </row>
    <row r="105" spans="1:17">
      <c r="A105" t="s">
        <v>50</v>
      </c>
      <c r="B105" t="s">
        <v>30</v>
      </c>
      <c r="C105" s="6">
        <v>42591.482627314814</v>
      </c>
      <c r="D105">
        <v>124.75</v>
      </c>
      <c r="E105" s="6">
        <v>42591.506932870368</v>
      </c>
      <c r="F105">
        <v>191</v>
      </c>
      <c r="G105" s="7">
        <v>0.53110000000000002</v>
      </c>
      <c r="H105">
        <v>-36438.94</v>
      </c>
      <c r="I105" s="7">
        <v>-0.55640000000000001</v>
      </c>
      <c r="J105">
        <v>525</v>
      </c>
      <c r="K105">
        <v>65493.75</v>
      </c>
      <c r="L105">
        <v>-208143.34</v>
      </c>
      <c r="M105">
        <v>8</v>
      </c>
      <c r="N105">
        <v>-4554.87</v>
      </c>
      <c r="O105" s="7">
        <v>-0.53110000000000002</v>
      </c>
      <c r="P105" s="7">
        <v>0.1198</v>
      </c>
      <c r="Q105" t="s">
        <v>31</v>
      </c>
    </row>
    <row r="106" spans="1:17">
      <c r="A106" t="s">
        <v>51</v>
      </c>
      <c r="B106" t="s">
        <v>30</v>
      </c>
      <c r="C106" s="6">
        <v>42591.506932870368</v>
      </c>
      <c r="D106">
        <v>91</v>
      </c>
      <c r="E106" s="6">
        <v>42591.600682870368</v>
      </c>
      <c r="F106">
        <v>127.05</v>
      </c>
      <c r="G106" s="7">
        <v>0.3962</v>
      </c>
      <c r="H106">
        <v>-20071.009999999998</v>
      </c>
      <c r="I106" s="7">
        <v>-0.42009999999999997</v>
      </c>
      <c r="J106">
        <v>525</v>
      </c>
      <c r="K106">
        <v>47775</v>
      </c>
      <c r="L106">
        <v>-228214.35</v>
      </c>
      <c r="M106">
        <v>28</v>
      </c>
      <c r="N106">
        <v>-716.82</v>
      </c>
      <c r="O106" s="7">
        <v>-0.3962</v>
      </c>
      <c r="P106" s="7">
        <v>8.4599999999999995E-2</v>
      </c>
      <c r="Q106" t="s">
        <v>31</v>
      </c>
    </row>
    <row r="107" spans="1:17">
      <c r="A107" t="s">
        <v>47</v>
      </c>
      <c r="B107" t="s">
        <v>30</v>
      </c>
      <c r="C107" s="6">
        <v>42591.600682870368</v>
      </c>
      <c r="D107">
        <v>82.85</v>
      </c>
      <c r="E107" s="6">
        <v>42592.413182870368</v>
      </c>
      <c r="F107">
        <v>107.75</v>
      </c>
      <c r="G107" s="7">
        <v>0.30049999999999999</v>
      </c>
      <c r="H107">
        <v>-14073.15</v>
      </c>
      <c r="I107" s="7">
        <v>-0.32350000000000001</v>
      </c>
      <c r="J107">
        <v>525</v>
      </c>
      <c r="K107">
        <v>43496.25</v>
      </c>
      <c r="L107">
        <v>-242287.5</v>
      </c>
      <c r="M107">
        <v>24</v>
      </c>
      <c r="N107">
        <v>-586.38</v>
      </c>
      <c r="O107" s="7">
        <v>-0.30049999999999999</v>
      </c>
      <c r="P107" s="7">
        <v>0.21540000000000001</v>
      </c>
      <c r="Q107" t="s">
        <v>31</v>
      </c>
    </row>
    <row r="108" spans="1:17">
      <c r="A108" t="s">
        <v>51</v>
      </c>
      <c r="B108" t="s">
        <v>30</v>
      </c>
      <c r="C108" s="6">
        <v>42592.413182870368</v>
      </c>
      <c r="D108">
        <v>68.95</v>
      </c>
      <c r="E108" s="6">
        <v>42593.496516203704</v>
      </c>
      <c r="F108">
        <v>1.3</v>
      </c>
      <c r="G108" s="7">
        <v>-0.98109999999999997</v>
      </c>
      <c r="H108">
        <v>35147.440000000002</v>
      </c>
      <c r="I108" s="7">
        <v>0.97099999999999997</v>
      </c>
      <c r="J108">
        <v>525</v>
      </c>
      <c r="K108">
        <v>36198.75</v>
      </c>
      <c r="L108">
        <v>-207140.06</v>
      </c>
      <c r="M108">
        <v>102</v>
      </c>
      <c r="N108">
        <v>344.58</v>
      </c>
      <c r="O108" s="7">
        <v>-0.12330000000000001</v>
      </c>
      <c r="P108" s="7">
        <v>0.99560000000000004</v>
      </c>
      <c r="Q108" t="s">
        <v>31</v>
      </c>
    </row>
    <row r="109" spans="1:17">
      <c r="A109" t="s">
        <v>52</v>
      </c>
      <c r="B109" t="s">
        <v>30</v>
      </c>
      <c r="C109" s="6">
        <v>42593.496516203704</v>
      </c>
      <c r="D109">
        <v>33.25</v>
      </c>
      <c r="E109" s="6">
        <v>42593.565960648149</v>
      </c>
      <c r="F109">
        <v>100.05</v>
      </c>
      <c r="G109" s="7">
        <v>2.0089999999999999</v>
      </c>
      <c r="H109">
        <v>-35769.82</v>
      </c>
      <c r="I109" s="7">
        <v>-2.0491000000000001</v>
      </c>
      <c r="J109">
        <v>525</v>
      </c>
      <c r="K109">
        <v>17456.25</v>
      </c>
      <c r="L109">
        <v>-242909.89</v>
      </c>
      <c r="M109">
        <v>21</v>
      </c>
      <c r="N109">
        <v>-1703.32</v>
      </c>
      <c r="O109" s="7">
        <v>-2.0781999999999998</v>
      </c>
      <c r="P109" s="7">
        <v>0.18049999999999999</v>
      </c>
      <c r="Q109" t="s">
        <v>31</v>
      </c>
    </row>
    <row r="110" spans="1:17">
      <c r="A110" t="s">
        <v>46</v>
      </c>
      <c r="B110" t="s">
        <v>30</v>
      </c>
      <c r="C110" s="6">
        <v>42593.569432870368</v>
      </c>
      <c r="D110">
        <v>31.7</v>
      </c>
      <c r="E110" s="6">
        <v>42593.631932870368</v>
      </c>
      <c r="F110">
        <v>27.05</v>
      </c>
      <c r="G110" s="7">
        <v>-0.1467</v>
      </c>
      <c r="H110">
        <v>2132.81</v>
      </c>
      <c r="I110" s="7">
        <v>0.12820000000000001</v>
      </c>
      <c r="J110">
        <v>525</v>
      </c>
      <c r="K110">
        <v>16642.5</v>
      </c>
      <c r="L110">
        <v>-240777.07</v>
      </c>
      <c r="M110">
        <v>19</v>
      </c>
      <c r="N110">
        <v>112.25</v>
      </c>
      <c r="O110" s="7">
        <v>-0.22239999999999999</v>
      </c>
      <c r="P110" s="7">
        <v>0.75549999999999995</v>
      </c>
      <c r="Q110" t="s">
        <v>31</v>
      </c>
    </row>
    <row r="111" spans="1:17">
      <c r="A111" t="s">
        <v>601</v>
      </c>
      <c r="B111" t="s">
        <v>30</v>
      </c>
      <c r="C111" s="6">
        <v>42593.635405092595</v>
      </c>
      <c r="D111">
        <v>168.35</v>
      </c>
      <c r="E111" s="6">
        <v>42593.645821759259</v>
      </c>
      <c r="F111">
        <v>215</v>
      </c>
      <c r="G111" s="7">
        <v>0.27710000000000001</v>
      </c>
      <c r="H111">
        <v>-26503.84</v>
      </c>
      <c r="I111" s="7">
        <v>-0.2999</v>
      </c>
      <c r="J111">
        <v>525</v>
      </c>
      <c r="K111">
        <v>88383.75</v>
      </c>
      <c r="L111">
        <v>-267280.90999999997</v>
      </c>
      <c r="M111">
        <v>4</v>
      </c>
      <c r="N111">
        <v>-6625.96</v>
      </c>
      <c r="O111" s="7">
        <v>-0.27710000000000001</v>
      </c>
      <c r="P111" s="7">
        <v>1.4E-2</v>
      </c>
      <c r="Q111" t="s">
        <v>31</v>
      </c>
    </row>
    <row r="112" spans="1:17">
      <c r="A112" t="s">
        <v>55</v>
      </c>
      <c r="B112" t="s">
        <v>30</v>
      </c>
      <c r="C112" s="6">
        <v>42594.388877314814</v>
      </c>
      <c r="D112">
        <v>161.9</v>
      </c>
      <c r="E112" s="6">
        <v>42598.503460648149</v>
      </c>
      <c r="F112">
        <v>84.65</v>
      </c>
      <c r="G112" s="7">
        <v>-0.47710000000000002</v>
      </c>
      <c r="H112">
        <v>39261.86</v>
      </c>
      <c r="I112" s="7">
        <v>0.46189999999999998</v>
      </c>
      <c r="J112">
        <v>525</v>
      </c>
      <c r="K112">
        <v>84997.5</v>
      </c>
      <c r="L112">
        <v>-228019.05</v>
      </c>
      <c r="M112">
        <v>111</v>
      </c>
      <c r="N112">
        <v>353.71</v>
      </c>
      <c r="O112" s="7">
        <v>-0.17050000000000001</v>
      </c>
      <c r="P112" s="7">
        <v>0.80020000000000002</v>
      </c>
      <c r="Q112" t="s">
        <v>31</v>
      </c>
    </row>
    <row r="113" spans="1:17">
      <c r="A113" t="s">
        <v>51</v>
      </c>
      <c r="B113" t="s">
        <v>30</v>
      </c>
      <c r="C113" s="6">
        <v>42598.503460648149</v>
      </c>
      <c r="D113">
        <v>70</v>
      </c>
      <c r="E113" s="6">
        <v>42598.607627314814</v>
      </c>
      <c r="F113">
        <v>139.55000000000001</v>
      </c>
      <c r="G113" s="7">
        <v>0.99360000000000004</v>
      </c>
      <c r="H113">
        <v>-37613.89</v>
      </c>
      <c r="I113" s="7">
        <v>-1.0235000000000001</v>
      </c>
      <c r="J113">
        <v>525</v>
      </c>
      <c r="K113">
        <v>36750</v>
      </c>
      <c r="L113">
        <v>-265632.94</v>
      </c>
      <c r="M113">
        <v>31</v>
      </c>
      <c r="N113">
        <v>-1213.3499999999999</v>
      </c>
      <c r="O113" s="7">
        <v>-0.99360000000000004</v>
      </c>
      <c r="P113" s="7">
        <v>0.1321</v>
      </c>
      <c r="Q113" t="s">
        <v>31</v>
      </c>
    </row>
    <row r="114" spans="1:17">
      <c r="A114" t="s">
        <v>50</v>
      </c>
      <c r="B114" t="s">
        <v>30</v>
      </c>
      <c r="C114" s="6">
        <v>42598.607627314814</v>
      </c>
      <c r="D114">
        <v>95</v>
      </c>
      <c r="E114" s="6">
        <v>42599.565960648149</v>
      </c>
      <c r="F114">
        <v>73.3</v>
      </c>
      <c r="G114" s="7">
        <v>-0.22839999999999999</v>
      </c>
      <c r="H114">
        <v>10508.93</v>
      </c>
      <c r="I114" s="7">
        <v>0.2107</v>
      </c>
      <c r="J114">
        <v>525</v>
      </c>
      <c r="K114">
        <v>49875</v>
      </c>
      <c r="L114">
        <v>-255124.01</v>
      </c>
      <c r="M114">
        <v>66</v>
      </c>
      <c r="N114">
        <v>159.22999999999999</v>
      </c>
      <c r="O114" s="7">
        <v>-0.28420000000000001</v>
      </c>
      <c r="P114" s="7">
        <v>0.64839999999999998</v>
      </c>
      <c r="Q114" t="s">
        <v>31</v>
      </c>
    </row>
    <row r="115" spans="1:17">
      <c r="A115" t="s">
        <v>49</v>
      </c>
      <c r="B115" t="s">
        <v>30</v>
      </c>
      <c r="C115" s="6">
        <v>42599.565960648149</v>
      </c>
      <c r="D115">
        <v>67.650000000000006</v>
      </c>
      <c r="E115" s="6">
        <v>42600.388877314814</v>
      </c>
      <c r="F115">
        <v>140</v>
      </c>
      <c r="G115" s="7">
        <v>1.0694999999999999</v>
      </c>
      <c r="H115">
        <v>-39073.910000000003</v>
      </c>
      <c r="I115" s="7">
        <v>-1.1002000000000001</v>
      </c>
      <c r="J115">
        <v>525</v>
      </c>
      <c r="K115">
        <v>35516.25</v>
      </c>
      <c r="L115">
        <v>-294197.92</v>
      </c>
      <c r="M115">
        <v>27</v>
      </c>
      <c r="N115">
        <v>-1447.18</v>
      </c>
      <c r="O115" s="7">
        <v>-1.0694999999999999</v>
      </c>
      <c r="P115" s="7">
        <v>0.24610000000000001</v>
      </c>
      <c r="Q115" t="s">
        <v>31</v>
      </c>
    </row>
    <row r="116" spans="1:17">
      <c r="A116" t="s">
        <v>58</v>
      </c>
      <c r="B116" t="s">
        <v>30</v>
      </c>
      <c r="C116" s="6">
        <v>42600.388877314814</v>
      </c>
      <c r="D116">
        <v>84.95</v>
      </c>
      <c r="E116" s="6">
        <v>42600.631932870368</v>
      </c>
      <c r="F116">
        <v>0.05</v>
      </c>
      <c r="G116" s="7">
        <v>-0.99939999999999996</v>
      </c>
      <c r="H116">
        <v>44126.25</v>
      </c>
      <c r="I116" s="7">
        <v>0.98939999999999995</v>
      </c>
      <c r="J116">
        <v>525</v>
      </c>
      <c r="K116">
        <v>44598.75</v>
      </c>
      <c r="L116">
        <v>-250071.67</v>
      </c>
      <c r="M116">
        <v>71</v>
      </c>
      <c r="N116">
        <v>621.5</v>
      </c>
      <c r="O116" s="7">
        <v>-0.42909999999999998</v>
      </c>
      <c r="P116" s="7">
        <v>0.99939999999999996</v>
      </c>
      <c r="Q116" t="s">
        <v>31</v>
      </c>
    </row>
    <row r="117" spans="1:17">
      <c r="A117" t="s">
        <v>612</v>
      </c>
      <c r="B117" t="s">
        <v>30</v>
      </c>
      <c r="C117" s="6">
        <v>42600.635405092595</v>
      </c>
      <c r="D117">
        <v>181.1</v>
      </c>
      <c r="E117" s="6">
        <v>42601.388877314814</v>
      </c>
      <c r="F117">
        <v>169.95</v>
      </c>
      <c r="G117" s="7">
        <v>-6.1600000000000002E-2</v>
      </c>
      <c r="H117">
        <v>4010.74</v>
      </c>
      <c r="I117" s="7">
        <v>4.2200000000000001E-2</v>
      </c>
      <c r="J117">
        <v>525</v>
      </c>
      <c r="K117">
        <v>95077.5</v>
      </c>
      <c r="L117">
        <v>-246060.94</v>
      </c>
      <c r="M117">
        <v>7</v>
      </c>
      <c r="N117">
        <v>572.96</v>
      </c>
      <c r="O117" s="7">
        <v>-0.1082</v>
      </c>
      <c r="P117" s="7">
        <v>0.1226</v>
      </c>
      <c r="Q117" t="s">
        <v>31</v>
      </c>
    </row>
    <row r="118" spans="1:17">
      <c r="A118" t="s">
        <v>59</v>
      </c>
      <c r="B118" t="s">
        <v>30</v>
      </c>
      <c r="C118" s="6">
        <v>42601.388877314814</v>
      </c>
      <c r="D118">
        <v>169.95</v>
      </c>
      <c r="E118" s="6">
        <v>42604.416655092595</v>
      </c>
      <c r="F118">
        <v>185.1</v>
      </c>
      <c r="G118" s="7">
        <v>8.9099999999999999E-2</v>
      </c>
      <c r="H118">
        <v>-9817.76</v>
      </c>
      <c r="I118" s="7">
        <v>-0.11</v>
      </c>
      <c r="J118">
        <v>525</v>
      </c>
      <c r="K118">
        <v>89223.75</v>
      </c>
      <c r="L118">
        <v>-255878.7</v>
      </c>
      <c r="M118">
        <v>86</v>
      </c>
      <c r="N118">
        <v>-114.16</v>
      </c>
      <c r="O118" s="7">
        <v>-0.17680000000000001</v>
      </c>
      <c r="P118" s="7">
        <v>0.4254</v>
      </c>
      <c r="Q118" t="s">
        <v>31</v>
      </c>
    </row>
    <row r="119" spans="1:17">
      <c r="A119" t="s">
        <v>60</v>
      </c>
      <c r="B119" t="s">
        <v>30</v>
      </c>
      <c r="C119" s="6">
        <v>42604.416655092595</v>
      </c>
      <c r="D119">
        <v>128.69999999999999</v>
      </c>
      <c r="E119" s="6">
        <v>42604.569432870368</v>
      </c>
      <c r="F119">
        <v>176.05</v>
      </c>
      <c r="G119" s="7">
        <v>0.3679</v>
      </c>
      <c r="H119">
        <v>-26458.69</v>
      </c>
      <c r="I119" s="7">
        <v>-0.3916</v>
      </c>
      <c r="J119">
        <v>525</v>
      </c>
      <c r="K119">
        <v>67567.5</v>
      </c>
      <c r="L119">
        <v>-282337.39</v>
      </c>
      <c r="M119">
        <v>45</v>
      </c>
      <c r="N119">
        <v>-587.97</v>
      </c>
      <c r="O119" s="7">
        <v>-0.38340000000000002</v>
      </c>
      <c r="P119" s="7">
        <v>0.12239999999999999</v>
      </c>
      <c r="Q119" t="s">
        <v>31</v>
      </c>
    </row>
    <row r="120" spans="1:17">
      <c r="A120" t="s">
        <v>59</v>
      </c>
      <c r="B120" t="s">
        <v>30</v>
      </c>
      <c r="C120" s="6">
        <v>42604.569432870368</v>
      </c>
      <c r="D120">
        <v>126</v>
      </c>
      <c r="E120" s="6">
        <v>42605.388877314814</v>
      </c>
      <c r="F120">
        <v>159.94999999999999</v>
      </c>
      <c r="G120" s="7">
        <v>0.26939999999999997</v>
      </c>
      <c r="H120">
        <v>-19324.990000000002</v>
      </c>
      <c r="I120" s="7">
        <v>-0.29210000000000003</v>
      </c>
      <c r="J120">
        <v>525</v>
      </c>
      <c r="K120">
        <v>66150</v>
      </c>
      <c r="L120">
        <v>-301662.38</v>
      </c>
      <c r="M120">
        <v>26</v>
      </c>
      <c r="N120">
        <v>-743.27</v>
      </c>
      <c r="O120" s="7">
        <v>-0.31269999999999998</v>
      </c>
      <c r="P120" s="7">
        <v>6.9000000000000006E-2</v>
      </c>
      <c r="Q120" t="s">
        <v>31</v>
      </c>
    </row>
    <row r="121" spans="1:17">
      <c r="A121" t="s">
        <v>60</v>
      </c>
      <c r="B121" t="s">
        <v>30</v>
      </c>
      <c r="C121" s="6">
        <v>42605.388877314814</v>
      </c>
      <c r="D121">
        <v>129.19999999999999</v>
      </c>
      <c r="E121" s="6">
        <v>42605.607627314814</v>
      </c>
      <c r="F121">
        <v>122.95</v>
      </c>
      <c r="G121" s="7">
        <v>-4.8399999999999999E-2</v>
      </c>
      <c r="H121">
        <v>1957.46</v>
      </c>
      <c r="I121" s="7">
        <v>2.8899999999999999E-2</v>
      </c>
      <c r="J121">
        <v>525</v>
      </c>
      <c r="K121">
        <v>67830</v>
      </c>
      <c r="L121">
        <v>-299704.90999999997</v>
      </c>
      <c r="M121">
        <v>64</v>
      </c>
      <c r="N121">
        <v>30.59</v>
      </c>
      <c r="O121" s="7">
        <v>-0.23760000000000001</v>
      </c>
      <c r="P121" s="7">
        <v>0.29299999999999998</v>
      </c>
      <c r="Q121" t="s">
        <v>31</v>
      </c>
    </row>
    <row r="122" spans="1:17">
      <c r="A122" t="s">
        <v>61</v>
      </c>
      <c r="B122" t="s">
        <v>30</v>
      </c>
      <c r="C122" s="6">
        <v>42605.607627314814</v>
      </c>
      <c r="D122">
        <v>89.1</v>
      </c>
      <c r="E122" s="6">
        <v>42606.510405092595</v>
      </c>
      <c r="F122">
        <v>81</v>
      </c>
      <c r="G122" s="7">
        <v>-9.0899999999999995E-2</v>
      </c>
      <c r="H122">
        <v>3359.47</v>
      </c>
      <c r="I122" s="7">
        <v>7.1800000000000003E-2</v>
      </c>
      <c r="J122">
        <v>525</v>
      </c>
      <c r="K122">
        <v>46777.5</v>
      </c>
      <c r="L122">
        <v>-296345.44</v>
      </c>
      <c r="M122">
        <v>50</v>
      </c>
      <c r="N122">
        <v>67.19</v>
      </c>
      <c r="O122" s="7">
        <v>-0.1908</v>
      </c>
      <c r="P122" s="7">
        <v>0.49490000000000001</v>
      </c>
      <c r="Q122" t="s">
        <v>31</v>
      </c>
    </row>
    <row r="123" spans="1:17">
      <c r="A123" t="s">
        <v>60</v>
      </c>
      <c r="B123" t="s">
        <v>30</v>
      </c>
      <c r="C123" s="6">
        <v>42606.510405092595</v>
      </c>
      <c r="D123">
        <v>79.25</v>
      </c>
      <c r="E123" s="6">
        <v>42606.61109953704</v>
      </c>
      <c r="F123">
        <v>90.05</v>
      </c>
      <c r="G123" s="7">
        <v>0.1363</v>
      </c>
      <c r="H123">
        <v>-6558.82</v>
      </c>
      <c r="I123" s="7">
        <v>-0.15759999999999999</v>
      </c>
      <c r="J123">
        <v>525</v>
      </c>
      <c r="K123">
        <v>41606.25</v>
      </c>
      <c r="L123">
        <v>-302904.26</v>
      </c>
      <c r="M123">
        <v>30</v>
      </c>
      <c r="N123">
        <v>-218.63</v>
      </c>
      <c r="O123" s="7">
        <v>-0.32490000000000002</v>
      </c>
      <c r="P123" s="7">
        <v>0.1022</v>
      </c>
      <c r="Q123" t="s">
        <v>31</v>
      </c>
    </row>
    <row r="124" spans="1:17">
      <c r="A124" t="s">
        <v>61</v>
      </c>
      <c r="B124" t="s">
        <v>30</v>
      </c>
      <c r="C124" s="6">
        <v>42606.61109953704</v>
      </c>
      <c r="D124">
        <v>52.3</v>
      </c>
      <c r="E124" s="6">
        <v>42607.565960648149</v>
      </c>
      <c r="F124">
        <v>12.85</v>
      </c>
      <c r="G124" s="7">
        <v>-0.75429999999999997</v>
      </c>
      <c r="H124">
        <v>20369.21</v>
      </c>
      <c r="I124" s="7">
        <v>0.74180000000000001</v>
      </c>
      <c r="J124">
        <v>525</v>
      </c>
      <c r="K124">
        <v>27457.5</v>
      </c>
      <c r="L124">
        <v>-282535.05</v>
      </c>
      <c r="M124">
        <v>65</v>
      </c>
      <c r="N124">
        <v>313.37</v>
      </c>
      <c r="O124" s="7">
        <v>-3.0599999999999999E-2</v>
      </c>
      <c r="P124" s="7">
        <v>0.8901</v>
      </c>
      <c r="Q124" t="s">
        <v>31</v>
      </c>
    </row>
    <row r="125" spans="1:17">
      <c r="A125" t="s">
        <v>62</v>
      </c>
      <c r="B125" t="s">
        <v>30</v>
      </c>
      <c r="C125" s="6">
        <v>42607.572905092595</v>
      </c>
      <c r="D125">
        <v>19.95</v>
      </c>
      <c r="E125" s="6">
        <v>42607.631932870368</v>
      </c>
      <c r="F125">
        <v>0.15</v>
      </c>
      <c r="G125" s="7">
        <v>-0.99250000000000005</v>
      </c>
      <c r="H125">
        <v>10289.48</v>
      </c>
      <c r="I125" s="7">
        <v>0.98240000000000005</v>
      </c>
      <c r="J125">
        <v>525</v>
      </c>
      <c r="K125">
        <v>10473.75</v>
      </c>
      <c r="L125">
        <v>-272245.58</v>
      </c>
      <c r="M125">
        <v>18</v>
      </c>
      <c r="N125">
        <v>571.64</v>
      </c>
      <c r="O125" s="7">
        <v>-0.87219999999999998</v>
      </c>
      <c r="P125" s="7">
        <v>0.99250000000000005</v>
      </c>
      <c r="Q125" t="s">
        <v>31</v>
      </c>
    </row>
    <row r="126" spans="1:17">
      <c r="A126" t="s">
        <v>854</v>
      </c>
      <c r="B126" t="s">
        <v>30</v>
      </c>
      <c r="C126" s="6">
        <v>42607.635405092595</v>
      </c>
      <c r="D126">
        <v>132.1</v>
      </c>
      <c r="E126" s="6">
        <v>42608.388877314814</v>
      </c>
      <c r="F126">
        <v>120</v>
      </c>
      <c r="G126" s="7">
        <v>-9.1600000000000001E-2</v>
      </c>
      <c r="H126">
        <v>5028.97</v>
      </c>
      <c r="I126" s="7">
        <v>7.2499999999999995E-2</v>
      </c>
      <c r="J126">
        <v>525</v>
      </c>
      <c r="K126">
        <v>69352.5</v>
      </c>
      <c r="L126">
        <v>-267216.59999999998</v>
      </c>
      <c r="M126">
        <v>7</v>
      </c>
      <c r="N126">
        <v>718.42</v>
      </c>
      <c r="O126" s="7">
        <v>-0.13589999999999999</v>
      </c>
      <c r="P126" s="7">
        <v>9.1600000000000001E-2</v>
      </c>
      <c r="Q126" t="s">
        <v>31</v>
      </c>
    </row>
    <row r="127" spans="1:17">
      <c r="A127" t="s">
        <v>60</v>
      </c>
      <c r="B127" t="s">
        <v>30</v>
      </c>
      <c r="C127" s="6">
        <v>42608.388877314814</v>
      </c>
      <c r="D127">
        <v>120</v>
      </c>
      <c r="E127" s="6">
        <v>42611.600682870368</v>
      </c>
      <c r="F127">
        <v>53.2</v>
      </c>
      <c r="G127" s="7">
        <v>-0.55669999999999997</v>
      </c>
      <c r="H127">
        <v>34160.699999999997</v>
      </c>
      <c r="I127" s="7">
        <v>0.54220000000000002</v>
      </c>
      <c r="J127">
        <v>525</v>
      </c>
      <c r="K127">
        <v>63000</v>
      </c>
      <c r="L127">
        <v>-233055.9</v>
      </c>
      <c r="M127">
        <v>139</v>
      </c>
      <c r="N127">
        <v>245.76</v>
      </c>
      <c r="O127" s="7">
        <v>-0.36670000000000003</v>
      </c>
      <c r="P127" s="7">
        <v>0.69499999999999995</v>
      </c>
      <c r="Q127" t="s">
        <v>31</v>
      </c>
    </row>
    <row r="128" spans="1:17">
      <c r="A128" t="s">
        <v>58</v>
      </c>
      <c r="B128" t="s">
        <v>30</v>
      </c>
      <c r="C128" s="6">
        <v>42611.600682870368</v>
      </c>
      <c r="D128">
        <v>112</v>
      </c>
      <c r="E128" s="6">
        <v>42614.638877314814</v>
      </c>
      <c r="F128">
        <v>0.05</v>
      </c>
      <c r="G128" s="7">
        <v>-0.99960000000000004</v>
      </c>
      <c r="H128">
        <v>58185.49</v>
      </c>
      <c r="I128" s="7">
        <v>0.98950000000000005</v>
      </c>
      <c r="J128">
        <v>525</v>
      </c>
      <c r="K128">
        <v>58800</v>
      </c>
      <c r="L128">
        <v>-174870.41</v>
      </c>
      <c r="M128">
        <v>243</v>
      </c>
      <c r="N128">
        <v>239.45</v>
      </c>
      <c r="O128" s="7">
        <v>-0.11650000000000001</v>
      </c>
      <c r="P128" s="7">
        <v>0.99960000000000004</v>
      </c>
      <c r="Q128" t="s">
        <v>31</v>
      </c>
    </row>
    <row r="129" spans="1:17">
      <c r="A129" t="s">
        <v>63</v>
      </c>
      <c r="B129" t="s">
        <v>30</v>
      </c>
      <c r="C129" s="6">
        <v>42615.388877314814</v>
      </c>
      <c r="D129">
        <v>121.1</v>
      </c>
      <c r="E129" s="6">
        <v>42615.468738425923</v>
      </c>
      <c r="F129">
        <v>118</v>
      </c>
      <c r="G129" s="7">
        <v>-2.5600000000000001E-2</v>
      </c>
      <c r="H129">
        <v>372.22</v>
      </c>
      <c r="I129" s="7">
        <v>5.8999999999999999E-3</v>
      </c>
      <c r="J129">
        <v>525</v>
      </c>
      <c r="K129">
        <v>63577.5</v>
      </c>
      <c r="L129">
        <v>-174498.19</v>
      </c>
      <c r="M129">
        <v>24</v>
      </c>
      <c r="N129">
        <v>15.51</v>
      </c>
      <c r="O129" s="7">
        <v>-0.1135</v>
      </c>
      <c r="P129" s="7">
        <v>0.24809999999999999</v>
      </c>
      <c r="Q129" t="s">
        <v>31</v>
      </c>
    </row>
    <row r="130" spans="1:17">
      <c r="A130" t="s">
        <v>64</v>
      </c>
      <c r="B130" t="s">
        <v>30</v>
      </c>
      <c r="C130" s="6">
        <v>42615.468738425923</v>
      </c>
      <c r="D130">
        <v>163.5</v>
      </c>
      <c r="E130" s="6">
        <v>42620.614571759259</v>
      </c>
      <c r="F130">
        <v>2.5499999999999998</v>
      </c>
      <c r="G130" s="7">
        <v>-0.98440000000000005</v>
      </c>
      <c r="H130">
        <v>83626.990000000005</v>
      </c>
      <c r="I130" s="7">
        <v>0.97419999999999995</v>
      </c>
      <c r="J130">
        <v>525</v>
      </c>
      <c r="K130">
        <v>85837.5</v>
      </c>
      <c r="L130">
        <v>-90871.2</v>
      </c>
      <c r="M130">
        <v>197</v>
      </c>
      <c r="N130">
        <v>424.5</v>
      </c>
      <c r="O130" s="7">
        <v>-0.22320000000000001</v>
      </c>
      <c r="P130" s="7">
        <v>0.99109999999999998</v>
      </c>
      <c r="Q130" t="s">
        <v>31</v>
      </c>
    </row>
    <row r="131" spans="1:17">
      <c r="A131" t="s">
        <v>65</v>
      </c>
      <c r="B131" t="s">
        <v>30</v>
      </c>
      <c r="C131" s="6">
        <v>42620.614571759259</v>
      </c>
      <c r="D131">
        <v>94.85</v>
      </c>
      <c r="E131" s="6">
        <v>42621.607627314814</v>
      </c>
      <c r="F131">
        <v>52.65</v>
      </c>
      <c r="G131" s="7">
        <v>-0.44490000000000002</v>
      </c>
      <c r="H131">
        <v>18326.25</v>
      </c>
      <c r="I131" s="7">
        <v>0.4294</v>
      </c>
      <c r="J131">
        <v>450</v>
      </c>
      <c r="K131">
        <v>42682.5</v>
      </c>
      <c r="L131">
        <v>-72544.95</v>
      </c>
      <c r="M131">
        <v>76</v>
      </c>
      <c r="N131">
        <v>241.13</v>
      </c>
      <c r="O131" s="7">
        <v>-0.39169999999999999</v>
      </c>
      <c r="P131" s="7">
        <v>0.77859999999999996</v>
      </c>
      <c r="Q131" t="s">
        <v>31</v>
      </c>
    </row>
    <row r="132" spans="1:17">
      <c r="A132" t="s">
        <v>66</v>
      </c>
      <c r="B132" t="s">
        <v>30</v>
      </c>
      <c r="C132" s="6">
        <v>42621.621516203704</v>
      </c>
      <c r="D132">
        <v>32.9</v>
      </c>
      <c r="E132" s="6">
        <v>42621.631932870368</v>
      </c>
      <c r="F132">
        <v>1.35</v>
      </c>
      <c r="G132" s="7">
        <v>-0.95899999999999996</v>
      </c>
      <c r="H132">
        <v>14043.37</v>
      </c>
      <c r="I132" s="7">
        <v>0.9486</v>
      </c>
      <c r="J132">
        <v>450</v>
      </c>
      <c r="K132">
        <v>14805</v>
      </c>
      <c r="L132">
        <v>-58501.58</v>
      </c>
      <c r="M132">
        <v>4</v>
      </c>
      <c r="N132">
        <v>3510.84</v>
      </c>
      <c r="O132" s="7">
        <v>-5.1700000000000003E-2</v>
      </c>
      <c r="P132" s="7">
        <v>0.95899999999999996</v>
      </c>
      <c r="Q132" t="s">
        <v>31</v>
      </c>
    </row>
    <row r="133" spans="1:17">
      <c r="A133" t="s">
        <v>604</v>
      </c>
      <c r="B133" t="s">
        <v>30</v>
      </c>
      <c r="C133" s="6">
        <v>42621.635405092595</v>
      </c>
      <c r="D133">
        <v>144</v>
      </c>
      <c r="E133" s="6">
        <v>42622.388877314814</v>
      </c>
      <c r="F133">
        <v>214.9</v>
      </c>
      <c r="G133" s="7">
        <v>0.4924</v>
      </c>
      <c r="H133">
        <v>-33520.050000000003</v>
      </c>
      <c r="I133" s="7">
        <v>-0.51729999999999998</v>
      </c>
      <c r="J133">
        <v>450</v>
      </c>
      <c r="K133">
        <v>64800</v>
      </c>
      <c r="L133">
        <v>-92021.63</v>
      </c>
      <c r="M133">
        <v>7</v>
      </c>
      <c r="N133">
        <v>-4788.58</v>
      </c>
      <c r="O133" s="7">
        <v>-0.59099999999999997</v>
      </c>
      <c r="P133" s="7">
        <v>2.7799999999999998E-2</v>
      </c>
      <c r="Q133" t="s">
        <v>31</v>
      </c>
    </row>
    <row r="134" spans="1:17">
      <c r="A134" t="s">
        <v>67</v>
      </c>
      <c r="B134" t="s">
        <v>30</v>
      </c>
      <c r="C134" s="6">
        <v>42622.388877314814</v>
      </c>
      <c r="D134">
        <v>152</v>
      </c>
      <c r="E134" s="6">
        <v>42622.559016203704</v>
      </c>
      <c r="F134">
        <v>154.94999999999999</v>
      </c>
      <c r="G134" s="7">
        <v>1.9400000000000001E-2</v>
      </c>
      <c r="H134">
        <v>-3160.24</v>
      </c>
      <c r="I134" s="7">
        <v>-3.9600000000000003E-2</v>
      </c>
      <c r="J134">
        <v>525</v>
      </c>
      <c r="K134">
        <v>79800</v>
      </c>
      <c r="L134">
        <v>-95181.86</v>
      </c>
      <c r="M134">
        <v>50</v>
      </c>
      <c r="N134">
        <v>-63.2</v>
      </c>
      <c r="O134" s="7">
        <v>-0.24740000000000001</v>
      </c>
      <c r="P134" s="7">
        <v>0.31580000000000003</v>
      </c>
      <c r="Q134" t="s">
        <v>31</v>
      </c>
    </row>
    <row r="135" spans="1:17">
      <c r="A135" t="s">
        <v>68</v>
      </c>
      <c r="B135" t="s">
        <v>30</v>
      </c>
      <c r="C135" s="6">
        <v>42622.559016203704</v>
      </c>
      <c r="D135">
        <v>134.55000000000001</v>
      </c>
      <c r="E135" s="6">
        <v>42625.388877314814</v>
      </c>
      <c r="F135">
        <v>474</v>
      </c>
      <c r="G135" s="7">
        <v>2.5228999999999999</v>
      </c>
      <c r="H135">
        <v>-181406.14</v>
      </c>
      <c r="I135" s="7">
        <v>-2.5680999999999998</v>
      </c>
      <c r="J135">
        <v>525</v>
      </c>
      <c r="K135">
        <v>70638.75</v>
      </c>
      <c r="L135">
        <v>-276588</v>
      </c>
      <c r="M135">
        <v>29</v>
      </c>
      <c r="N135">
        <v>-6255.38</v>
      </c>
      <c r="O135" s="7">
        <v>-2.5228999999999999</v>
      </c>
      <c r="P135" s="7">
        <v>0.2341</v>
      </c>
      <c r="Q135" t="s">
        <v>31</v>
      </c>
    </row>
    <row r="136" spans="1:17">
      <c r="A136" t="s">
        <v>69</v>
      </c>
      <c r="B136" t="s">
        <v>30</v>
      </c>
      <c r="C136" s="6">
        <v>42625.388877314814</v>
      </c>
      <c r="D136">
        <v>158.4</v>
      </c>
      <c r="E136" s="6">
        <v>42627.499988425923</v>
      </c>
      <c r="F136">
        <v>141.30000000000001</v>
      </c>
      <c r="G136" s="7">
        <v>-0.108</v>
      </c>
      <c r="H136">
        <v>7404.07</v>
      </c>
      <c r="I136" s="7">
        <v>8.8999999999999996E-2</v>
      </c>
      <c r="J136">
        <v>525</v>
      </c>
      <c r="K136">
        <v>83160</v>
      </c>
      <c r="L136">
        <v>-269183.93</v>
      </c>
      <c r="M136">
        <v>110</v>
      </c>
      <c r="N136">
        <v>67.31</v>
      </c>
      <c r="O136" s="7">
        <v>-0.39710000000000001</v>
      </c>
      <c r="P136" s="7">
        <v>0.30559999999999998</v>
      </c>
      <c r="Q136" t="s">
        <v>31</v>
      </c>
    </row>
    <row r="137" spans="1:17">
      <c r="A137" t="s">
        <v>64</v>
      </c>
      <c r="B137" t="s">
        <v>30</v>
      </c>
      <c r="C137" s="6">
        <v>42627.499988425923</v>
      </c>
      <c r="D137">
        <v>94.8</v>
      </c>
      <c r="E137" s="6">
        <v>42628.42359953704</v>
      </c>
      <c r="F137">
        <v>82.95</v>
      </c>
      <c r="G137" s="7">
        <v>-0.125</v>
      </c>
      <c r="H137">
        <v>5288.06</v>
      </c>
      <c r="I137" s="7">
        <v>0.1062</v>
      </c>
      <c r="J137">
        <v>525</v>
      </c>
      <c r="K137">
        <v>49770</v>
      </c>
      <c r="L137">
        <v>-263895.86</v>
      </c>
      <c r="M137">
        <v>56</v>
      </c>
      <c r="N137">
        <v>94.43</v>
      </c>
      <c r="O137" s="7">
        <v>-0.1203</v>
      </c>
      <c r="P137" s="7">
        <v>0.71730000000000005</v>
      </c>
      <c r="Q137" t="s">
        <v>31</v>
      </c>
    </row>
    <row r="138" spans="1:17">
      <c r="A138" t="s">
        <v>69</v>
      </c>
      <c r="B138" t="s">
        <v>30</v>
      </c>
      <c r="C138" s="6">
        <v>42628.42359953704</v>
      </c>
      <c r="D138">
        <v>58.2</v>
      </c>
      <c r="E138" s="6">
        <v>42628.593738425923</v>
      </c>
      <c r="F138">
        <v>47.1</v>
      </c>
      <c r="G138" s="7">
        <v>-0.19070000000000001</v>
      </c>
      <c r="H138">
        <v>5274.68</v>
      </c>
      <c r="I138" s="7">
        <v>0.1726</v>
      </c>
      <c r="J138">
        <v>525</v>
      </c>
      <c r="K138">
        <v>30555</v>
      </c>
      <c r="L138">
        <v>-258621.19</v>
      </c>
      <c r="M138">
        <v>50</v>
      </c>
      <c r="N138">
        <v>105.49</v>
      </c>
      <c r="O138" s="7">
        <v>-0.39179999999999998</v>
      </c>
      <c r="P138" s="7">
        <v>0.75</v>
      </c>
      <c r="Q138" t="s">
        <v>31</v>
      </c>
    </row>
    <row r="139" spans="1:17">
      <c r="A139" t="s">
        <v>70</v>
      </c>
      <c r="B139" t="s">
        <v>30</v>
      </c>
      <c r="C139" s="6">
        <v>42628.614571759259</v>
      </c>
      <c r="D139">
        <v>25.85</v>
      </c>
      <c r="E139" s="6">
        <v>42628.631932870368</v>
      </c>
      <c r="F139">
        <v>0.65</v>
      </c>
      <c r="G139" s="7">
        <v>-0.97489999999999999</v>
      </c>
      <c r="H139">
        <v>13090.88</v>
      </c>
      <c r="I139" s="7">
        <v>0.96460000000000001</v>
      </c>
      <c r="J139">
        <v>525</v>
      </c>
      <c r="K139">
        <v>13571.25</v>
      </c>
      <c r="L139">
        <v>-245530.31</v>
      </c>
      <c r="M139">
        <v>6</v>
      </c>
      <c r="N139">
        <v>2181.81</v>
      </c>
      <c r="O139" s="7">
        <v>-0.35199999999999998</v>
      </c>
      <c r="P139" s="7">
        <v>0.98450000000000004</v>
      </c>
      <c r="Q139" t="s">
        <v>31</v>
      </c>
    </row>
    <row r="140" spans="1:17">
      <c r="A140" t="s">
        <v>606</v>
      </c>
      <c r="B140" t="s">
        <v>30</v>
      </c>
      <c r="C140" s="6">
        <v>42628.635405092595</v>
      </c>
      <c r="D140">
        <v>143.85</v>
      </c>
      <c r="E140" s="6">
        <v>42629.388877314814</v>
      </c>
      <c r="F140">
        <v>57.9</v>
      </c>
      <c r="G140" s="7">
        <v>-0.59750000000000003</v>
      </c>
      <c r="H140">
        <v>44064.56</v>
      </c>
      <c r="I140" s="7">
        <v>0.58350000000000002</v>
      </c>
      <c r="J140">
        <v>525</v>
      </c>
      <c r="K140">
        <v>75521.25</v>
      </c>
      <c r="L140">
        <v>-201465.75</v>
      </c>
      <c r="M140">
        <v>7</v>
      </c>
      <c r="N140">
        <v>6294.94</v>
      </c>
      <c r="O140" s="7">
        <v>-3.3000000000000002E-2</v>
      </c>
      <c r="P140" s="7">
        <v>0.59750000000000003</v>
      </c>
      <c r="Q140" t="s">
        <v>31</v>
      </c>
    </row>
    <row r="141" spans="1:17">
      <c r="A141" t="s">
        <v>71</v>
      </c>
      <c r="B141" t="s">
        <v>30</v>
      </c>
      <c r="C141" s="6">
        <v>42629.388877314814</v>
      </c>
      <c r="D141">
        <v>152</v>
      </c>
      <c r="E141" s="6">
        <v>42629.569432870368</v>
      </c>
      <c r="F141">
        <v>205.45</v>
      </c>
      <c r="G141" s="7">
        <v>0.35160000000000002</v>
      </c>
      <c r="H141">
        <v>-25661.02</v>
      </c>
      <c r="I141" s="7">
        <v>-0.37519999999999998</v>
      </c>
      <c r="J141">
        <v>450</v>
      </c>
      <c r="K141">
        <v>68400</v>
      </c>
      <c r="L141">
        <v>-227126.78</v>
      </c>
      <c r="M141">
        <v>53</v>
      </c>
      <c r="N141">
        <v>-484.17</v>
      </c>
      <c r="O141" s="7">
        <v>-0.35160000000000002</v>
      </c>
      <c r="P141" s="7">
        <v>0.37340000000000001</v>
      </c>
      <c r="Q141" t="s">
        <v>31</v>
      </c>
    </row>
    <row r="142" spans="1:17">
      <c r="A142" t="s">
        <v>72</v>
      </c>
      <c r="B142" t="s">
        <v>30</v>
      </c>
      <c r="C142" s="6">
        <v>42629.569432870368</v>
      </c>
      <c r="D142">
        <v>190</v>
      </c>
      <c r="E142" s="6">
        <v>42632.597210648149</v>
      </c>
      <c r="F142">
        <v>145.25</v>
      </c>
      <c r="G142" s="7">
        <v>-0.23549999999999999</v>
      </c>
      <c r="H142">
        <v>21733.69</v>
      </c>
      <c r="I142" s="7">
        <v>0.21790000000000001</v>
      </c>
      <c r="J142">
        <v>525</v>
      </c>
      <c r="K142">
        <v>99750</v>
      </c>
      <c r="L142">
        <v>-205393.09</v>
      </c>
      <c r="M142">
        <v>86</v>
      </c>
      <c r="N142">
        <v>252.72</v>
      </c>
      <c r="O142" s="7">
        <v>-8.7400000000000005E-2</v>
      </c>
      <c r="P142" s="7">
        <v>0.4037</v>
      </c>
      <c r="Q142" t="s">
        <v>31</v>
      </c>
    </row>
    <row r="143" spans="1:17">
      <c r="A143" t="s">
        <v>64</v>
      </c>
      <c r="B143" t="s">
        <v>30</v>
      </c>
      <c r="C143" s="6">
        <v>42632.597210648149</v>
      </c>
      <c r="D143">
        <v>151.5</v>
      </c>
      <c r="E143" s="6">
        <v>42633.399293981478</v>
      </c>
      <c r="F143">
        <v>186.85</v>
      </c>
      <c r="G143" s="7">
        <v>0.23330000000000001</v>
      </c>
      <c r="H143">
        <v>-20335.09</v>
      </c>
      <c r="I143" s="7">
        <v>-0.25569999999999998</v>
      </c>
      <c r="J143">
        <v>525</v>
      </c>
      <c r="K143">
        <v>79537.5</v>
      </c>
      <c r="L143">
        <v>-225728.18</v>
      </c>
      <c r="M143">
        <v>21</v>
      </c>
      <c r="N143">
        <v>-968.34</v>
      </c>
      <c r="O143" s="7">
        <v>-0.23330000000000001</v>
      </c>
      <c r="P143" s="7">
        <v>0.1822</v>
      </c>
      <c r="Q143" t="s">
        <v>31</v>
      </c>
    </row>
    <row r="144" spans="1:17">
      <c r="A144" t="s">
        <v>69</v>
      </c>
      <c r="B144" t="s">
        <v>30</v>
      </c>
      <c r="C144" s="6">
        <v>42633.399293981478</v>
      </c>
      <c r="D144">
        <v>184.55</v>
      </c>
      <c r="E144" s="6">
        <v>42633.555543981478</v>
      </c>
      <c r="F144">
        <v>191.8</v>
      </c>
      <c r="G144" s="7">
        <v>3.9300000000000002E-2</v>
      </c>
      <c r="H144">
        <v>-5782.09</v>
      </c>
      <c r="I144" s="7">
        <v>-5.9700000000000003E-2</v>
      </c>
      <c r="J144">
        <v>525</v>
      </c>
      <c r="K144">
        <v>96888.75</v>
      </c>
      <c r="L144">
        <v>-231510.26</v>
      </c>
      <c r="M144">
        <v>46</v>
      </c>
      <c r="N144">
        <v>-125.7</v>
      </c>
      <c r="O144" s="7">
        <v>-0.10970000000000001</v>
      </c>
      <c r="P144" s="7">
        <v>0.1452</v>
      </c>
      <c r="Q144" t="s">
        <v>31</v>
      </c>
    </row>
    <row r="145" spans="1:17">
      <c r="A145" t="s">
        <v>64</v>
      </c>
      <c r="B145" t="s">
        <v>30</v>
      </c>
      <c r="C145" s="6">
        <v>42633.555543981478</v>
      </c>
      <c r="D145">
        <v>166</v>
      </c>
      <c r="E145" s="6">
        <v>42634.545127314814</v>
      </c>
      <c r="F145">
        <v>126</v>
      </c>
      <c r="G145" s="7">
        <v>-0.24099999999999999</v>
      </c>
      <c r="H145">
        <v>19467</v>
      </c>
      <c r="I145" s="7">
        <v>0.22339999999999999</v>
      </c>
      <c r="J145">
        <v>525</v>
      </c>
      <c r="K145">
        <v>87150</v>
      </c>
      <c r="L145">
        <v>-212043.26</v>
      </c>
      <c r="M145">
        <v>75</v>
      </c>
      <c r="N145">
        <v>259.56</v>
      </c>
      <c r="O145" s="7">
        <v>-9.0700000000000003E-2</v>
      </c>
      <c r="P145" s="7">
        <v>0.38490000000000002</v>
      </c>
      <c r="Q145" t="s">
        <v>31</v>
      </c>
    </row>
    <row r="146" spans="1:17">
      <c r="A146" t="s">
        <v>63</v>
      </c>
      <c r="B146" t="s">
        <v>30</v>
      </c>
      <c r="C146" s="6">
        <v>42634.545127314814</v>
      </c>
      <c r="D146">
        <v>130.9</v>
      </c>
      <c r="E146" s="6">
        <v>42635.388877314814</v>
      </c>
      <c r="F146">
        <v>298.2</v>
      </c>
      <c r="G146" s="7">
        <v>1.2781</v>
      </c>
      <c r="H146">
        <v>-90085.27</v>
      </c>
      <c r="I146" s="7">
        <v>-1.3109</v>
      </c>
      <c r="J146">
        <v>525</v>
      </c>
      <c r="K146">
        <v>68722.5</v>
      </c>
      <c r="L146">
        <v>-302128.53999999998</v>
      </c>
      <c r="M146">
        <v>33</v>
      </c>
      <c r="N146">
        <v>-2729.86</v>
      </c>
      <c r="O146" s="7">
        <v>-1.2781</v>
      </c>
      <c r="P146" s="7">
        <v>0.34189999999999998</v>
      </c>
      <c r="Q146" t="s">
        <v>31</v>
      </c>
    </row>
    <row r="147" spans="1:17">
      <c r="A147" t="s">
        <v>73</v>
      </c>
      <c r="B147" t="s">
        <v>30</v>
      </c>
      <c r="C147" s="6">
        <v>42635.388877314814</v>
      </c>
      <c r="D147">
        <v>51.4</v>
      </c>
      <c r="E147" s="6">
        <v>42635.631932870368</v>
      </c>
      <c r="F147">
        <v>58.9</v>
      </c>
      <c r="G147" s="7">
        <v>0.1459</v>
      </c>
      <c r="H147">
        <v>-3871.35</v>
      </c>
      <c r="I147" s="7">
        <v>-0.16739999999999999</v>
      </c>
      <c r="J147">
        <v>450</v>
      </c>
      <c r="K147">
        <v>23130</v>
      </c>
      <c r="L147">
        <v>-305999.89</v>
      </c>
      <c r="M147">
        <v>71</v>
      </c>
      <c r="N147">
        <v>-54.53</v>
      </c>
      <c r="O147" s="7">
        <v>-2.5981999999999998</v>
      </c>
      <c r="P147" s="7">
        <v>9.2399999999999996E-2</v>
      </c>
      <c r="Q147" t="s">
        <v>31</v>
      </c>
    </row>
    <row r="148" spans="1:17">
      <c r="A148" t="s">
        <v>855</v>
      </c>
      <c r="B148" t="s">
        <v>30</v>
      </c>
      <c r="C148" s="6">
        <v>42635.635405092595</v>
      </c>
      <c r="D148">
        <v>120.7</v>
      </c>
      <c r="E148" s="6">
        <v>42635.64234953704</v>
      </c>
      <c r="F148">
        <v>141.9</v>
      </c>
      <c r="G148" s="7">
        <v>0.17560000000000001</v>
      </c>
      <c r="H148">
        <v>-10721.7</v>
      </c>
      <c r="I148" s="7">
        <v>-0.19739999999999999</v>
      </c>
      <c r="J148">
        <v>450</v>
      </c>
      <c r="K148">
        <v>54315</v>
      </c>
      <c r="L148">
        <v>-316721.59000000003</v>
      </c>
      <c r="M148">
        <v>3</v>
      </c>
      <c r="N148">
        <v>-3573.9</v>
      </c>
      <c r="O148" s="7">
        <v>-0.18809999999999999</v>
      </c>
      <c r="P148" s="7">
        <v>2.4899999999999999E-2</v>
      </c>
      <c r="Q148" t="s">
        <v>31</v>
      </c>
    </row>
    <row r="149" spans="1:17">
      <c r="A149" t="s">
        <v>608</v>
      </c>
      <c r="B149" t="s">
        <v>30</v>
      </c>
      <c r="C149" s="6">
        <v>42635.64234953704</v>
      </c>
      <c r="D149">
        <v>186.9</v>
      </c>
      <c r="E149" s="6">
        <v>42636.388877314814</v>
      </c>
      <c r="F149">
        <v>146.15</v>
      </c>
      <c r="G149" s="7">
        <v>-0.218</v>
      </c>
      <c r="H149">
        <v>16838.78</v>
      </c>
      <c r="I149" s="7">
        <v>0.20019999999999999</v>
      </c>
      <c r="J149">
        <v>450</v>
      </c>
      <c r="K149">
        <v>84105</v>
      </c>
      <c r="L149">
        <v>-299882.81</v>
      </c>
      <c r="M149">
        <v>5</v>
      </c>
      <c r="N149">
        <v>3367.76</v>
      </c>
      <c r="O149" s="7">
        <v>-5.8999999999999999E-3</v>
      </c>
      <c r="P149" s="7">
        <v>0.218</v>
      </c>
      <c r="Q149" t="s">
        <v>31</v>
      </c>
    </row>
    <row r="150" spans="1:17">
      <c r="A150" t="s">
        <v>72</v>
      </c>
      <c r="B150" t="s">
        <v>30</v>
      </c>
      <c r="C150" s="6">
        <v>42636.388877314814</v>
      </c>
      <c r="D150">
        <v>202.25</v>
      </c>
      <c r="E150" s="6">
        <v>42641.472210648149</v>
      </c>
      <c r="F150">
        <v>3.95</v>
      </c>
      <c r="G150" s="7">
        <v>-0.98050000000000004</v>
      </c>
      <c r="H150">
        <v>88307.1</v>
      </c>
      <c r="I150" s="7">
        <v>0.97030000000000005</v>
      </c>
      <c r="J150">
        <v>450</v>
      </c>
      <c r="K150">
        <v>91012.5</v>
      </c>
      <c r="L150">
        <v>-211575.71</v>
      </c>
      <c r="M150">
        <v>256</v>
      </c>
      <c r="N150">
        <v>344.95</v>
      </c>
      <c r="O150" s="7">
        <v>-0.23630000000000001</v>
      </c>
      <c r="P150" s="7">
        <v>0.98640000000000005</v>
      </c>
      <c r="Q150" t="s">
        <v>31</v>
      </c>
    </row>
    <row r="151" spans="1:17">
      <c r="A151" t="s">
        <v>74</v>
      </c>
      <c r="B151" t="s">
        <v>30</v>
      </c>
      <c r="C151" s="6">
        <v>42641.472210648149</v>
      </c>
      <c r="D151">
        <v>79.349999999999994</v>
      </c>
      <c r="E151" s="6">
        <v>42642.510405092595</v>
      </c>
      <c r="F151">
        <v>17.399999999999999</v>
      </c>
      <c r="G151" s="7">
        <v>-0.78069999999999995</v>
      </c>
      <c r="H151">
        <v>32015.81</v>
      </c>
      <c r="I151" s="7">
        <v>0.76849999999999996</v>
      </c>
      <c r="J151">
        <v>525</v>
      </c>
      <c r="K151">
        <v>41658.75</v>
      </c>
      <c r="L151">
        <v>-179559.9</v>
      </c>
      <c r="M151">
        <v>89</v>
      </c>
      <c r="N151">
        <v>359.73</v>
      </c>
      <c r="O151" s="7">
        <v>-6.9900000000000004E-2</v>
      </c>
      <c r="P151" s="7">
        <v>0.97289999999999999</v>
      </c>
      <c r="Q151" t="s">
        <v>31</v>
      </c>
    </row>
    <row r="152" spans="1:17">
      <c r="A152" t="s">
        <v>75</v>
      </c>
      <c r="B152" t="s">
        <v>30</v>
      </c>
      <c r="C152" s="6">
        <v>42642.513877314814</v>
      </c>
      <c r="D152">
        <v>60</v>
      </c>
      <c r="E152" s="6">
        <v>42642.631932870368</v>
      </c>
      <c r="F152">
        <v>0.2</v>
      </c>
      <c r="G152" s="7">
        <v>-0.99670000000000003</v>
      </c>
      <c r="H152">
        <v>31078.95</v>
      </c>
      <c r="I152" s="7">
        <v>0.98660000000000003</v>
      </c>
      <c r="J152">
        <v>525</v>
      </c>
      <c r="K152">
        <v>31500</v>
      </c>
      <c r="L152">
        <v>-148480.95000000001</v>
      </c>
      <c r="M152">
        <v>35</v>
      </c>
      <c r="N152">
        <v>887.97</v>
      </c>
      <c r="O152" s="7">
        <v>-0.61670000000000003</v>
      </c>
      <c r="P152" s="7">
        <v>0.99670000000000003</v>
      </c>
      <c r="Q152" t="s">
        <v>31</v>
      </c>
    </row>
    <row r="153" spans="1:17">
      <c r="A153" t="s">
        <v>614</v>
      </c>
      <c r="B153" t="s">
        <v>30</v>
      </c>
      <c r="C153" s="6">
        <v>42642.635405092595</v>
      </c>
      <c r="D153">
        <v>251.2</v>
      </c>
      <c r="E153" s="6">
        <v>42643.388877314814</v>
      </c>
      <c r="F153">
        <v>247.7</v>
      </c>
      <c r="G153" s="7">
        <v>-1.3899999999999999E-2</v>
      </c>
      <c r="H153">
        <v>-781.72</v>
      </c>
      <c r="I153" s="7">
        <v>-5.8999999999999999E-3</v>
      </c>
      <c r="J153">
        <v>525</v>
      </c>
      <c r="K153">
        <v>131880</v>
      </c>
      <c r="L153">
        <v>-149262.67000000001</v>
      </c>
      <c r="M153">
        <v>7</v>
      </c>
      <c r="N153">
        <v>-111.67</v>
      </c>
      <c r="O153" s="7">
        <v>-0.1943</v>
      </c>
      <c r="P153" s="7">
        <v>1.3899999999999999E-2</v>
      </c>
      <c r="Q153" t="s">
        <v>31</v>
      </c>
    </row>
    <row r="154" spans="1:17">
      <c r="A154" t="s">
        <v>76</v>
      </c>
      <c r="B154" t="s">
        <v>30</v>
      </c>
      <c r="C154" s="6">
        <v>42643.388877314814</v>
      </c>
      <c r="D154">
        <v>247.7</v>
      </c>
      <c r="E154" s="6">
        <v>42643.57984953704</v>
      </c>
      <c r="F154">
        <v>280.8</v>
      </c>
      <c r="G154" s="7">
        <v>0.1336</v>
      </c>
      <c r="H154">
        <v>-20152.13</v>
      </c>
      <c r="I154" s="7">
        <v>-0.155</v>
      </c>
      <c r="J154">
        <v>525</v>
      </c>
      <c r="K154">
        <v>130042.5</v>
      </c>
      <c r="L154">
        <v>-169414.8</v>
      </c>
      <c r="M154">
        <v>56</v>
      </c>
      <c r="N154">
        <v>-359.86</v>
      </c>
      <c r="O154" s="7">
        <v>-0.26929999999999998</v>
      </c>
      <c r="P154" s="7">
        <v>9.2700000000000005E-2</v>
      </c>
      <c r="Q154" t="s">
        <v>31</v>
      </c>
    </row>
    <row r="155" spans="1:17">
      <c r="A155" t="s">
        <v>61</v>
      </c>
      <c r="B155" t="s">
        <v>30</v>
      </c>
      <c r="C155" s="6">
        <v>42643.57984953704</v>
      </c>
      <c r="D155">
        <v>214</v>
      </c>
      <c r="E155" s="6">
        <v>42647.593738425923</v>
      </c>
      <c r="F155">
        <v>63.85</v>
      </c>
      <c r="G155" s="7">
        <v>-0.7016</v>
      </c>
      <c r="H155">
        <v>77370.039999999994</v>
      </c>
      <c r="I155" s="7">
        <v>0.68869999999999998</v>
      </c>
      <c r="J155">
        <v>525</v>
      </c>
      <c r="K155">
        <v>112350</v>
      </c>
      <c r="L155">
        <v>-92044.76</v>
      </c>
      <c r="M155">
        <v>159</v>
      </c>
      <c r="N155">
        <v>486.6</v>
      </c>
      <c r="O155" s="7">
        <v>-8.5500000000000007E-2</v>
      </c>
      <c r="P155" s="7">
        <v>0.80820000000000003</v>
      </c>
      <c r="Q155" t="s">
        <v>31</v>
      </c>
    </row>
    <row r="156" spans="1:17">
      <c r="A156" t="s">
        <v>77</v>
      </c>
      <c r="B156" t="s">
        <v>30</v>
      </c>
      <c r="C156" s="6">
        <v>42647.593738425923</v>
      </c>
      <c r="D156">
        <v>180.4</v>
      </c>
      <c r="E156" s="6">
        <v>42647.607627314814</v>
      </c>
      <c r="F156">
        <v>174.8</v>
      </c>
      <c r="G156" s="7">
        <v>-3.1E-2</v>
      </c>
      <c r="H156">
        <v>1075.2</v>
      </c>
      <c r="I156" s="7">
        <v>1.14E-2</v>
      </c>
      <c r="J156">
        <v>525</v>
      </c>
      <c r="K156">
        <v>94710</v>
      </c>
      <c r="L156">
        <v>-90969.56</v>
      </c>
      <c r="M156">
        <v>5</v>
      </c>
      <c r="N156">
        <v>215.04</v>
      </c>
      <c r="O156" s="7">
        <v>-0.32900000000000001</v>
      </c>
      <c r="P156" s="7">
        <v>3.1E-2</v>
      </c>
      <c r="Q156" t="s">
        <v>31</v>
      </c>
    </row>
    <row r="157" spans="1:17">
      <c r="A157" t="s">
        <v>74</v>
      </c>
      <c r="B157" t="s">
        <v>30</v>
      </c>
      <c r="C157" s="6">
        <v>42647.607627314814</v>
      </c>
      <c r="D157">
        <v>139.4</v>
      </c>
      <c r="E157" s="6">
        <v>42648.427071759259</v>
      </c>
      <c r="F157">
        <v>78.5</v>
      </c>
      <c r="G157" s="7">
        <v>-0.43690000000000001</v>
      </c>
      <c r="H157">
        <v>30828.53</v>
      </c>
      <c r="I157" s="7">
        <v>0.42120000000000002</v>
      </c>
      <c r="J157">
        <v>525</v>
      </c>
      <c r="K157">
        <v>73185</v>
      </c>
      <c r="L157">
        <v>-60141.04</v>
      </c>
      <c r="M157">
        <v>26</v>
      </c>
      <c r="N157">
        <v>1185.71</v>
      </c>
      <c r="O157" s="7">
        <v>-0.1535</v>
      </c>
      <c r="P157" s="7">
        <v>0.84860000000000002</v>
      </c>
      <c r="Q157" t="s">
        <v>31</v>
      </c>
    </row>
    <row r="158" spans="1:17">
      <c r="A158" t="s">
        <v>75</v>
      </c>
      <c r="B158" t="s">
        <v>30</v>
      </c>
      <c r="C158" s="6">
        <v>42648.427071759259</v>
      </c>
      <c r="D158">
        <v>90.45</v>
      </c>
      <c r="E158" s="6">
        <v>42649.513877314814</v>
      </c>
      <c r="F158">
        <v>25.7</v>
      </c>
      <c r="G158" s="7">
        <v>-0.71589999999999998</v>
      </c>
      <c r="H158">
        <v>33383.96</v>
      </c>
      <c r="I158" s="7">
        <v>0.70299999999999996</v>
      </c>
      <c r="J158">
        <v>525</v>
      </c>
      <c r="K158">
        <v>47486.25</v>
      </c>
      <c r="L158">
        <v>-26757.07</v>
      </c>
      <c r="M158">
        <v>103</v>
      </c>
      <c r="N158">
        <v>324.12</v>
      </c>
      <c r="O158" s="7">
        <v>-6.9699999999999998E-2</v>
      </c>
      <c r="P158" s="7">
        <v>0.89500000000000002</v>
      </c>
      <c r="Q158" t="s">
        <v>31</v>
      </c>
    </row>
    <row r="159" spans="1:17">
      <c r="A159" t="s">
        <v>74</v>
      </c>
      <c r="B159" t="s">
        <v>30</v>
      </c>
      <c r="C159" s="6">
        <v>42649.513877314814</v>
      </c>
      <c r="D159">
        <v>60.55</v>
      </c>
      <c r="E159" s="6">
        <v>42649.586793981478</v>
      </c>
      <c r="F159">
        <v>145</v>
      </c>
      <c r="G159" s="7">
        <v>1.3947000000000001</v>
      </c>
      <c r="H159">
        <v>-45415.39</v>
      </c>
      <c r="I159" s="7">
        <v>-1.4287000000000001</v>
      </c>
      <c r="J159">
        <v>525</v>
      </c>
      <c r="K159">
        <v>31788.75</v>
      </c>
      <c r="L159">
        <v>-72172.460000000006</v>
      </c>
      <c r="M159">
        <v>22</v>
      </c>
      <c r="N159">
        <v>-2064.34</v>
      </c>
      <c r="O159" s="7">
        <v>-1.3947000000000001</v>
      </c>
      <c r="P159" s="7">
        <v>0.218</v>
      </c>
      <c r="Q159" t="s">
        <v>31</v>
      </c>
    </row>
    <row r="160" spans="1:17">
      <c r="A160" t="s">
        <v>62</v>
      </c>
      <c r="B160" t="s">
        <v>30</v>
      </c>
      <c r="C160" s="6">
        <v>42649.586793981478</v>
      </c>
      <c r="D160">
        <v>56.4</v>
      </c>
      <c r="E160" s="6">
        <v>42649.631932870368</v>
      </c>
      <c r="F160">
        <v>0.9</v>
      </c>
      <c r="G160" s="7">
        <v>-0.98399999999999999</v>
      </c>
      <c r="H160">
        <v>28836.68</v>
      </c>
      <c r="I160" s="7">
        <v>0.97389999999999999</v>
      </c>
      <c r="J160">
        <v>525</v>
      </c>
      <c r="K160">
        <v>29610</v>
      </c>
      <c r="L160">
        <v>-43335.79</v>
      </c>
      <c r="M160">
        <v>14</v>
      </c>
      <c r="N160">
        <v>2059.7600000000002</v>
      </c>
      <c r="O160" s="7">
        <v>-0.50270000000000004</v>
      </c>
      <c r="P160" s="7">
        <v>0.98670000000000002</v>
      </c>
      <c r="Q160" t="s">
        <v>31</v>
      </c>
    </row>
    <row r="161" spans="1:17">
      <c r="A161" t="s">
        <v>603</v>
      </c>
      <c r="B161" t="s">
        <v>30</v>
      </c>
      <c r="C161" s="6">
        <v>42649.635405092595</v>
      </c>
      <c r="D161">
        <v>140.05000000000001</v>
      </c>
      <c r="E161" s="6">
        <v>42650.388877314814</v>
      </c>
      <c r="F161">
        <v>147.75</v>
      </c>
      <c r="G161" s="7">
        <v>5.5E-2</v>
      </c>
      <c r="H161">
        <v>-5553.45</v>
      </c>
      <c r="I161" s="7">
        <v>-7.5499999999999998E-2</v>
      </c>
      <c r="J161">
        <v>525</v>
      </c>
      <c r="K161">
        <v>73526.25</v>
      </c>
      <c r="L161">
        <v>-48889.24</v>
      </c>
      <c r="M161">
        <v>7</v>
      </c>
      <c r="N161">
        <v>-793.35</v>
      </c>
      <c r="O161" s="7">
        <v>-0.21310000000000001</v>
      </c>
      <c r="P161" s="7">
        <v>5.4600000000000003E-2</v>
      </c>
      <c r="Q161" t="s">
        <v>31</v>
      </c>
    </row>
    <row r="162" spans="1:17">
      <c r="A162" t="s">
        <v>62</v>
      </c>
      <c r="B162" t="s">
        <v>30</v>
      </c>
      <c r="C162" s="6">
        <v>42650.388877314814</v>
      </c>
      <c r="D162">
        <v>147.75</v>
      </c>
      <c r="E162" s="6">
        <v>42650.569432870368</v>
      </c>
      <c r="F162">
        <v>146.94999999999999</v>
      </c>
      <c r="G162" s="7">
        <v>-5.4000000000000003E-3</v>
      </c>
      <c r="H162">
        <v>-1127.17</v>
      </c>
      <c r="I162" s="7">
        <v>-1.4500000000000001E-2</v>
      </c>
      <c r="J162">
        <v>525</v>
      </c>
      <c r="K162">
        <v>77568.75</v>
      </c>
      <c r="L162">
        <v>-50016.41</v>
      </c>
      <c r="M162">
        <v>53</v>
      </c>
      <c r="N162">
        <v>-21.27</v>
      </c>
      <c r="O162" s="7">
        <v>-0.18440000000000001</v>
      </c>
      <c r="P162" s="7">
        <v>0.2893</v>
      </c>
      <c r="Q162" t="s">
        <v>31</v>
      </c>
    </row>
    <row r="163" spans="1:17">
      <c r="A163" t="s">
        <v>59</v>
      </c>
      <c r="B163" t="s">
        <v>30</v>
      </c>
      <c r="C163" s="6">
        <v>42650.569432870368</v>
      </c>
      <c r="D163">
        <v>111.7</v>
      </c>
      <c r="E163" s="6">
        <v>42653.48609953704</v>
      </c>
      <c r="F163">
        <v>79.5</v>
      </c>
      <c r="G163" s="7">
        <v>-0.2883</v>
      </c>
      <c r="H163">
        <v>15901.2</v>
      </c>
      <c r="I163" s="7">
        <v>0.2712</v>
      </c>
      <c r="J163">
        <v>525</v>
      </c>
      <c r="K163">
        <v>58642.5</v>
      </c>
      <c r="L163">
        <v>-34115.21</v>
      </c>
      <c r="M163">
        <v>54</v>
      </c>
      <c r="N163">
        <v>294.47000000000003</v>
      </c>
      <c r="O163" s="7">
        <v>-0.26450000000000001</v>
      </c>
      <c r="P163" s="7">
        <v>0.40289999999999998</v>
      </c>
      <c r="Q163" t="s">
        <v>31</v>
      </c>
    </row>
    <row r="164" spans="1:17">
      <c r="A164" t="s">
        <v>62</v>
      </c>
      <c r="B164" t="s">
        <v>30</v>
      </c>
      <c r="C164" s="6">
        <v>42653.48609953704</v>
      </c>
      <c r="D164">
        <v>110.9</v>
      </c>
      <c r="E164" s="6">
        <v>42656.631932870368</v>
      </c>
      <c r="F164">
        <v>0.05</v>
      </c>
      <c r="G164" s="7">
        <v>-0.99950000000000006</v>
      </c>
      <c r="H164">
        <v>57613.760000000002</v>
      </c>
      <c r="I164" s="7">
        <v>0.98950000000000005</v>
      </c>
      <c r="J164">
        <v>525</v>
      </c>
      <c r="K164">
        <v>58222.5</v>
      </c>
      <c r="L164">
        <v>23498.55</v>
      </c>
      <c r="M164">
        <v>120</v>
      </c>
      <c r="N164">
        <v>480.11</v>
      </c>
      <c r="O164" s="7">
        <v>-6.8500000000000005E-2</v>
      </c>
      <c r="P164" s="7">
        <v>0.99950000000000006</v>
      </c>
      <c r="Q164" t="s">
        <v>31</v>
      </c>
    </row>
    <row r="165" spans="1:17">
      <c r="A165" t="s">
        <v>599</v>
      </c>
      <c r="B165" t="s">
        <v>30</v>
      </c>
      <c r="C165" s="6">
        <v>42656.635405092595</v>
      </c>
      <c r="D165">
        <v>173</v>
      </c>
      <c r="E165" s="6">
        <v>42657.388877314814</v>
      </c>
      <c r="F165">
        <v>158.35</v>
      </c>
      <c r="G165" s="7">
        <v>-8.4699999999999998E-2</v>
      </c>
      <c r="H165">
        <v>5951.66</v>
      </c>
      <c r="I165" s="7">
        <v>6.5500000000000003E-2</v>
      </c>
      <c r="J165">
        <v>525</v>
      </c>
      <c r="K165">
        <v>90825</v>
      </c>
      <c r="L165">
        <v>29450.21</v>
      </c>
      <c r="M165">
        <v>7</v>
      </c>
      <c r="N165">
        <v>850.24</v>
      </c>
      <c r="O165" s="7">
        <v>-0.1462</v>
      </c>
      <c r="P165" s="7">
        <v>8.4699999999999998E-2</v>
      </c>
      <c r="Q165" t="s">
        <v>31</v>
      </c>
    </row>
    <row r="166" spans="1:17">
      <c r="A166" t="s">
        <v>49</v>
      </c>
      <c r="B166" t="s">
        <v>30</v>
      </c>
      <c r="C166" s="6">
        <v>42657.388877314814</v>
      </c>
      <c r="D166">
        <v>158.35</v>
      </c>
      <c r="E166" s="6">
        <v>42657.520821759259</v>
      </c>
      <c r="F166">
        <v>156.94999999999999</v>
      </c>
      <c r="G166" s="7">
        <v>-8.8000000000000005E-3</v>
      </c>
      <c r="H166">
        <v>-920.32</v>
      </c>
      <c r="I166" s="7">
        <v>-1.11E-2</v>
      </c>
      <c r="J166">
        <v>525</v>
      </c>
      <c r="K166">
        <v>83133.75</v>
      </c>
      <c r="L166">
        <v>28529.89</v>
      </c>
      <c r="M166">
        <v>39</v>
      </c>
      <c r="N166">
        <v>-23.6</v>
      </c>
      <c r="O166" s="7">
        <v>-0.25230000000000002</v>
      </c>
      <c r="P166" s="7">
        <v>0.1588</v>
      </c>
      <c r="Q166" t="s">
        <v>31</v>
      </c>
    </row>
    <row r="167" spans="1:17">
      <c r="A167" t="s">
        <v>54</v>
      </c>
      <c r="B167" t="s">
        <v>30</v>
      </c>
      <c r="C167" s="6">
        <v>42660.388877314814</v>
      </c>
      <c r="D167">
        <v>179.95</v>
      </c>
      <c r="E167" s="6">
        <v>42660.506932870368</v>
      </c>
      <c r="F167">
        <v>185.75</v>
      </c>
      <c r="G167" s="7">
        <v>3.2199999999999999E-2</v>
      </c>
      <c r="H167">
        <v>-4964.93</v>
      </c>
      <c r="I167" s="7">
        <v>-5.2600000000000001E-2</v>
      </c>
      <c r="J167">
        <v>525</v>
      </c>
      <c r="K167">
        <v>94473.75</v>
      </c>
      <c r="L167">
        <v>23564.959999999999</v>
      </c>
      <c r="M167">
        <v>35</v>
      </c>
      <c r="N167">
        <v>-141.86000000000001</v>
      </c>
      <c r="O167" s="7">
        <v>-6.6699999999999995E-2</v>
      </c>
      <c r="P167" s="7">
        <v>0.47820000000000001</v>
      </c>
      <c r="Q167" t="s">
        <v>31</v>
      </c>
    </row>
    <row r="168" spans="1:17">
      <c r="A168" t="s">
        <v>49</v>
      </c>
      <c r="B168" t="s">
        <v>30</v>
      </c>
      <c r="C168" s="6">
        <v>42660.513877314814</v>
      </c>
      <c r="D168">
        <v>163.25</v>
      </c>
      <c r="E168" s="6">
        <v>42661.388877314814</v>
      </c>
      <c r="F168">
        <v>267</v>
      </c>
      <c r="G168" s="7">
        <v>0.63549999999999995</v>
      </c>
      <c r="H168">
        <v>-56727.56</v>
      </c>
      <c r="I168" s="7">
        <v>-0.66190000000000004</v>
      </c>
      <c r="J168">
        <v>525</v>
      </c>
      <c r="K168">
        <v>85706.25</v>
      </c>
      <c r="L168">
        <v>-33162.6</v>
      </c>
      <c r="M168">
        <v>42</v>
      </c>
      <c r="N168">
        <v>-1350.66</v>
      </c>
      <c r="O168" s="7">
        <v>-0.63549999999999995</v>
      </c>
      <c r="P168" s="7">
        <v>0.2162</v>
      </c>
      <c r="Q168" t="s">
        <v>31</v>
      </c>
    </row>
    <row r="169" spans="1:17">
      <c r="A169" t="s">
        <v>61</v>
      </c>
      <c r="B169" t="s">
        <v>30</v>
      </c>
      <c r="C169" s="6">
        <v>42661.388877314814</v>
      </c>
      <c r="D169">
        <v>162.75</v>
      </c>
      <c r="E169" s="6">
        <v>42662.531238425923</v>
      </c>
      <c r="F169">
        <v>52.35</v>
      </c>
      <c r="G169" s="7">
        <v>-0.67830000000000001</v>
      </c>
      <c r="H169">
        <v>56830.720000000001</v>
      </c>
      <c r="I169" s="7">
        <v>0.66510000000000002</v>
      </c>
      <c r="J169">
        <v>525</v>
      </c>
      <c r="K169">
        <v>85443.75</v>
      </c>
      <c r="L169">
        <v>23668.13</v>
      </c>
      <c r="M169">
        <v>119</v>
      </c>
      <c r="N169">
        <v>477.57</v>
      </c>
      <c r="O169" s="7">
        <v>-0.31979999999999997</v>
      </c>
      <c r="P169" s="7">
        <v>0.88939999999999997</v>
      </c>
      <c r="Q169" t="s">
        <v>31</v>
      </c>
    </row>
    <row r="170" spans="1:17">
      <c r="A170" t="s">
        <v>62</v>
      </c>
      <c r="B170" t="s">
        <v>30</v>
      </c>
      <c r="C170" s="6">
        <v>42662.531238425923</v>
      </c>
      <c r="D170">
        <v>84.6</v>
      </c>
      <c r="E170" s="6">
        <v>42663.388877314814</v>
      </c>
      <c r="F170">
        <v>132.65</v>
      </c>
      <c r="G170" s="7">
        <v>0.56799999999999995</v>
      </c>
      <c r="H170">
        <v>-26366.81</v>
      </c>
      <c r="I170" s="7">
        <v>-0.59360000000000002</v>
      </c>
      <c r="J170">
        <v>525</v>
      </c>
      <c r="K170">
        <v>44415</v>
      </c>
      <c r="L170">
        <v>-2698.69</v>
      </c>
      <c r="M170">
        <v>37</v>
      </c>
      <c r="N170">
        <v>-712.62</v>
      </c>
      <c r="O170" s="7">
        <v>-0.56799999999999995</v>
      </c>
      <c r="P170" s="7">
        <v>0.39240000000000003</v>
      </c>
      <c r="Q170" t="s">
        <v>31</v>
      </c>
    </row>
    <row r="171" spans="1:17">
      <c r="A171" t="s">
        <v>78</v>
      </c>
      <c r="B171" t="s">
        <v>30</v>
      </c>
      <c r="C171" s="6">
        <v>42663.388877314814</v>
      </c>
      <c r="D171">
        <v>46.5</v>
      </c>
      <c r="E171" s="6">
        <v>42663.631932870368</v>
      </c>
      <c r="F171">
        <v>0.15</v>
      </c>
      <c r="G171" s="7">
        <v>-0.99680000000000002</v>
      </c>
      <c r="H171">
        <v>24088.84</v>
      </c>
      <c r="I171" s="7">
        <v>0.98670000000000002</v>
      </c>
      <c r="J171">
        <v>525</v>
      </c>
      <c r="K171">
        <v>24412.5</v>
      </c>
      <c r="L171">
        <v>21390.15</v>
      </c>
      <c r="M171">
        <v>71</v>
      </c>
      <c r="N171">
        <v>339.28</v>
      </c>
      <c r="O171" s="7">
        <v>-0.74409999999999998</v>
      </c>
      <c r="P171" s="7">
        <v>0.99680000000000002</v>
      </c>
      <c r="Q171" t="s">
        <v>31</v>
      </c>
    </row>
    <row r="172" spans="1:17">
      <c r="A172" t="s">
        <v>743</v>
      </c>
      <c r="B172" t="s">
        <v>30</v>
      </c>
      <c r="C172" s="6">
        <v>42663.635405092595</v>
      </c>
      <c r="D172">
        <v>187.35</v>
      </c>
      <c r="E172" s="6">
        <v>42664.388877314814</v>
      </c>
      <c r="F172">
        <v>218</v>
      </c>
      <c r="G172" s="7">
        <v>0.1636</v>
      </c>
      <c r="H172">
        <v>-18219.34</v>
      </c>
      <c r="I172" s="7">
        <v>-0.1852</v>
      </c>
      <c r="J172">
        <v>525</v>
      </c>
      <c r="K172">
        <v>98358.75</v>
      </c>
      <c r="L172">
        <v>3170.81</v>
      </c>
      <c r="M172">
        <v>7</v>
      </c>
      <c r="N172">
        <v>-2602.7600000000002</v>
      </c>
      <c r="O172" s="7">
        <v>-0.1636</v>
      </c>
      <c r="P172" s="7">
        <v>5.2600000000000001E-2</v>
      </c>
      <c r="Q172" t="s">
        <v>31</v>
      </c>
    </row>
    <row r="173" spans="1:17">
      <c r="A173" t="s">
        <v>75</v>
      </c>
      <c r="B173" t="s">
        <v>30</v>
      </c>
      <c r="C173" s="6">
        <v>42664.388877314814</v>
      </c>
      <c r="D173">
        <v>167</v>
      </c>
      <c r="E173" s="6">
        <v>42664.569432870368</v>
      </c>
      <c r="F173">
        <v>166.6</v>
      </c>
      <c r="G173" s="7">
        <v>-2.3999999999999998E-3</v>
      </c>
      <c r="H173">
        <v>-1541.4</v>
      </c>
      <c r="I173" s="7">
        <v>-1.7600000000000001E-2</v>
      </c>
      <c r="J173">
        <v>525</v>
      </c>
      <c r="K173">
        <v>87675</v>
      </c>
      <c r="L173">
        <v>1629.41</v>
      </c>
      <c r="M173">
        <v>53</v>
      </c>
      <c r="N173">
        <v>-29.08</v>
      </c>
      <c r="O173" s="7">
        <v>-0.18140000000000001</v>
      </c>
      <c r="P173" s="7">
        <v>0.22689999999999999</v>
      </c>
      <c r="Q173" t="s">
        <v>31</v>
      </c>
    </row>
    <row r="174" spans="1:17">
      <c r="A174" t="s">
        <v>74</v>
      </c>
      <c r="B174" t="s">
        <v>30</v>
      </c>
      <c r="C174" s="6">
        <v>42664.569432870368</v>
      </c>
      <c r="D174">
        <v>165.25</v>
      </c>
      <c r="E174" s="6">
        <v>42668.406238425923</v>
      </c>
      <c r="F174">
        <v>77</v>
      </c>
      <c r="G174" s="7">
        <v>-0.53400000000000003</v>
      </c>
      <c r="H174">
        <v>45059.44</v>
      </c>
      <c r="I174" s="7">
        <v>0.51939999999999997</v>
      </c>
      <c r="J174">
        <v>525</v>
      </c>
      <c r="K174">
        <v>86756.25</v>
      </c>
      <c r="L174">
        <v>46688.85</v>
      </c>
      <c r="M174">
        <v>108</v>
      </c>
      <c r="N174">
        <v>417.22</v>
      </c>
      <c r="O174" s="7">
        <v>-4.9000000000000002E-2</v>
      </c>
      <c r="P174" s="7">
        <v>0.78149999999999997</v>
      </c>
      <c r="Q174" t="s">
        <v>31</v>
      </c>
    </row>
    <row r="175" spans="1:17">
      <c r="A175" t="s">
        <v>69</v>
      </c>
      <c r="B175" t="s">
        <v>30</v>
      </c>
      <c r="C175" s="6">
        <v>42668.406238425923</v>
      </c>
      <c r="D175">
        <v>110.75</v>
      </c>
      <c r="E175" s="6">
        <v>42668.545127314814</v>
      </c>
      <c r="F175">
        <v>128.05000000000001</v>
      </c>
      <c r="G175" s="7">
        <v>0.15620000000000001</v>
      </c>
      <c r="H175">
        <v>-10336.200000000001</v>
      </c>
      <c r="I175" s="7">
        <v>-0.17780000000000001</v>
      </c>
      <c r="J175">
        <v>525</v>
      </c>
      <c r="K175">
        <v>58143.75</v>
      </c>
      <c r="L175">
        <v>36352.65</v>
      </c>
      <c r="M175">
        <v>41</v>
      </c>
      <c r="N175">
        <v>-252.1</v>
      </c>
      <c r="O175" s="7">
        <v>-0.23250000000000001</v>
      </c>
      <c r="P175" s="7">
        <v>0.1409</v>
      </c>
      <c r="Q175" t="s">
        <v>31</v>
      </c>
    </row>
    <row r="176" spans="1:17">
      <c r="A176" t="s">
        <v>70</v>
      </c>
      <c r="B176" t="s">
        <v>30</v>
      </c>
      <c r="C176" s="6">
        <v>42668.545127314814</v>
      </c>
      <c r="D176">
        <v>111.15</v>
      </c>
      <c r="E176" s="6">
        <v>42669.388877314814</v>
      </c>
      <c r="F176">
        <v>171.5</v>
      </c>
      <c r="G176" s="7">
        <v>0.54300000000000004</v>
      </c>
      <c r="H176">
        <v>-33167.660000000003</v>
      </c>
      <c r="I176" s="7">
        <v>-0.56840000000000002</v>
      </c>
      <c r="J176">
        <v>525</v>
      </c>
      <c r="K176">
        <v>58353.75</v>
      </c>
      <c r="L176">
        <v>3184.99</v>
      </c>
      <c r="M176">
        <v>33</v>
      </c>
      <c r="N176">
        <v>-1005.08</v>
      </c>
      <c r="O176" s="7">
        <v>-0.54300000000000004</v>
      </c>
      <c r="P176" s="7">
        <v>0.3054</v>
      </c>
      <c r="Q176" t="s">
        <v>31</v>
      </c>
    </row>
    <row r="177" spans="1:17">
      <c r="A177" t="s">
        <v>75</v>
      </c>
      <c r="B177" t="s">
        <v>30</v>
      </c>
      <c r="C177" s="6">
        <v>42669.388877314814</v>
      </c>
      <c r="D177">
        <v>124</v>
      </c>
      <c r="E177" s="6">
        <v>42669.559016203704</v>
      </c>
      <c r="F177">
        <v>86.6</v>
      </c>
      <c r="G177" s="7">
        <v>-0.30159999999999998</v>
      </c>
      <c r="H177">
        <v>18529.349999999999</v>
      </c>
      <c r="I177" s="7">
        <v>0.28460000000000002</v>
      </c>
      <c r="J177">
        <v>525</v>
      </c>
      <c r="K177">
        <v>65100</v>
      </c>
      <c r="L177">
        <v>21714.34</v>
      </c>
      <c r="M177">
        <v>50</v>
      </c>
      <c r="N177">
        <v>370.59</v>
      </c>
      <c r="O177" s="7">
        <v>-0.54069999999999996</v>
      </c>
      <c r="P177" s="7">
        <v>0.50929999999999997</v>
      </c>
      <c r="Q177" t="s">
        <v>31</v>
      </c>
    </row>
    <row r="178" spans="1:17">
      <c r="A178" t="s">
        <v>74</v>
      </c>
      <c r="B178" t="s">
        <v>30</v>
      </c>
      <c r="C178" s="6">
        <v>42669.559016203704</v>
      </c>
      <c r="D178">
        <v>81.5</v>
      </c>
      <c r="E178" s="6">
        <v>42669.593738425923</v>
      </c>
      <c r="F178">
        <v>94.95</v>
      </c>
      <c r="G178" s="7">
        <v>0.16500000000000001</v>
      </c>
      <c r="H178">
        <v>-7987.61</v>
      </c>
      <c r="I178" s="7">
        <v>-0.1867</v>
      </c>
      <c r="J178">
        <v>525</v>
      </c>
      <c r="K178">
        <v>42787.5</v>
      </c>
      <c r="L178">
        <v>13726.73</v>
      </c>
      <c r="M178">
        <v>11</v>
      </c>
      <c r="N178">
        <v>-726.15</v>
      </c>
      <c r="O178" s="7">
        <v>-0.1933</v>
      </c>
      <c r="P178" s="7">
        <v>0.1037</v>
      </c>
      <c r="Q178" t="s">
        <v>31</v>
      </c>
    </row>
    <row r="179" spans="1:17">
      <c r="A179" t="s">
        <v>75</v>
      </c>
      <c r="B179" t="s">
        <v>30</v>
      </c>
      <c r="C179" s="6">
        <v>42669.593738425923</v>
      </c>
      <c r="D179">
        <v>65.45</v>
      </c>
      <c r="E179" s="6">
        <v>42670.624988425923</v>
      </c>
      <c r="F179">
        <v>0.5</v>
      </c>
      <c r="G179" s="7">
        <v>-0.99239999999999995</v>
      </c>
      <c r="H179">
        <v>33752.51</v>
      </c>
      <c r="I179" s="7">
        <v>0.98229999999999995</v>
      </c>
      <c r="J179">
        <v>525</v>
      </c>
      <c r="K179">
        <v>34361.25</v>
      </c>
      <c r="L179">
        <v>47479.24</v>
      </c>
      <c r="M179">
        <v>87</v>
      </c>
      <c r="N179">
        <v>387.96</v>
      </c>
      <c r="O179" s="7">
        <v>-8.9399999999999993E-2</v>
      </c>
      <c r="P179" s="7">
        <v>0.99690000000000001</v>
      </c>
      <c r="Q179" t="s">
        <v>31</v>
      </c>
    </row>
    <row r="180" spans="1:17">
      <c r="A180" t="s">
        <v>78</v>
      </c>
      <c r="B180" t="s">
        <v>30</v>
      </c>
      <c r="C180" s="6">
        <v>42670.628460648149</v>
      </c>
      <c r="D180">
        <v>25.95</v>
      </c>
      <c r="E180" s="6">
        <v>42670.631932870368</v>
      </c>
      <c r="F180">
        <v>8.6999999999999993</v>
      </c>
      <c r="G180" s="7">
        <v>-0.66469999999999996</v>
      </c>
      <c r="H180">
        <v>8874.34</v>
      </c>
      <c r="I180" s="7">
        <v>0.65139999999999998</v>
      </c>
      <c r="J180">
        <v>525</v>
      </c>
      <c r="K180">
        <v>13623.75</v>
      </c>
      <c r="L180">
        <v>56353.58</v>
      </c>
      <c r="M180">
        <v>2</v>
      </c>
      <c r="N180">
        <v>4437.17</v>
      </c>
      <c r="O180" s="7">
        <v>-2.1810999999999998</v>
      </c>
      <c r="P180" s="7">
        <v>0.66469999999999996</v>
      </c>
      <c r="Q180" t="s">
        <v>31</v>
      </c>
    </row>
    <row r="181" spans="1:17">
      <c r="A181" t="s">
        <v>611</v>
      </c>
      <c r="B181" t="s">
        <v>30</v>
      </c>
      <c r="C181" s="6">
        <v>42670.635405092595</v>
      </c>
      <c r="D181">
        <v>107.8</v>
      </c>
      <c r="E181" s="6">
        <v>42671.388877314814</v>
      </c>
      <c r="F181">
        <v>157.75</v>
      </c>
      <c r="G181" s="7">
        <v>0.46339999999999998</v>
      </c>
      <c r="H181">
        <v>-27617.89</v>
      </c>
      <c r="I181" s="7">
        <v>-0.48799999999999999</v>
      </c>
      <c r="J181">
        <v>525</v>
      </c>
      <c r="K181">
        <v>56595</v>
      </c>
      <c r="L181">
        <v>28735.69</v>
      </c>
      <c r="M181">
        <v>7</v>
      </c>
      <c r="N181">
        <v>-3945.41</v>
      </c>
      <c r="O181" s="7">
        <v>-0.46339999999999998</v>
      </c>
      <c r="P181" s="7">
        <v>0.15959999999999999</v>
      </c>
      <c r="Q181" t="s">
        <v>31</v>
      </c>
    </row>
    <row r="182" spans="1:17">
      <c r="A182" t="s">
        <v>59</v>
      </c>
      <c r="B182" t="s">
        <v>30</v>
      </c>
      <c r="C182" s="6">
        <v>42671.388877314814</v>
      </c>
      <c r="D182">
        <v>110</v>
      </c>
      <c r="E182" s="6">
        <v>42675.39234953704</v>
      </c>
      <c r="F182">
        <v>96</v>
      </c>
      <c r="G182" s="7">
        <v>-0.1273</v>
      </c>
      <c r="H182">
        <v>6268.5</v>
      </c>
      <c r="I182" s="7">
        <v>0.1085</v>
      </c>
      <c r="J182">
        <v>525</v>
      </c>
      <c r="K182">
        <v>57750</v>
      </c>
      <c r="L182">
        <v>35004.19</v>
      </c>
      <c r="M182">
        <v>92</v>
      </c>
      <c r="N182">
        <v>68.14</v>
      </c>
      <c r="O182" s="7">
        <v>-0.2455</v>
      </c>
      <c r="P182" s="7">
        <v>0.54549999999999998</v>
      </c>
      <c r="Q182" t="s">
        <v>31</v>
      </c>
    </row>
    <row r="183" spans="1:17">
      <c r="A183" t="s">
        <v>77</v>
      </c>
      <c r="B183" t="s">
        <v>30</v>
      </c>
      <c r="C183" s="6">
        <v>42675.39234953704</v>
      </c>
      <c r="D183">
        <v>121</v>
      </c>
      <c r="E183" s="6">
        <v>42675.499988425923</v>
      </c>
      <c r="F183">
        <v>140.25</v>
      </c>
      <c r="G183" s="7">
        <v>0.15909999999999999</v>
      </c>
      <c r="H183">
        <v>-11477.81</v>
      </c>
      <c r="I183" s="7">
        <v>-0.1807</v>
      </c>
      <c r="J183">
        <v>525</v>
      </c>
      <c r="K183">
        <v>63525</v>
      </c>
      <c r="L183">
        <v>23526.38</v>
      </c>
      <c r="M183">
        <v>32</v>
      </c>
      <c r="N183">
        <v>-358.68</v>
      </c>
      <c r="O183" s="7">
        <v>-0.19589999999999999</v>
      </c>
      <c r="P183" s="7">
        <v>0.14380000000000001</v>
      </c>
      <c r="Q183" t="s">
        <v>31</v>
      </c>
    </row>
    <row r="184" spans="1:17">
      <c r="A184" t="s">
        <v>78</v>
      </c>
      <c r="B184" t="s">
        <v>30</v>
      </c>
      <c r="C184" s="6">
        <v>42675.499988425923</v>
      </c>
      <c r="D184">
        <v>103.3</v>
      </c>
      <c r="E184" s="6">
        <v>42675.604155092595</v>
      </c>
      <c r="F184">
        <v>123.55</v>
      </c>
      <c r="G184" s="7">
        <v>0.19600000000000001</v>
      </c>
      <c r="H184">
        <v>-11822.21</v>
      </c>
      <c r="I184" s="7">
        <v>-0.218</v>
      </c>
      <c r="J184">
        <v>525</v>
      </c>
      <c r="K184">
        <v>54232.5</v>
      </c>
      <c r="L184">
        <v>11704.16</v>
      </c>
      <c r="M184">
        <v>31</v>
      </c>
      <c r="N184">
        <v>-381.36</v>
      </c>
      <c r="O184" s="7">
        <v>-0.19600000000000001</v>
      </c>
      <c r="P184" s="7">
        <v>0.26569999999999999</v>
      </c>
      <c r="Q184" t="s">
        <v>31</v>
      </c>
    </row>
    <row r="185" spans="1:17">
      <c r="A185" t="s">
        <v>77</v>
      </c>
      <c r="B185" t="s">
        <v>30</v>
      </c>
      <c r="C185" s="6">
        <v>42675.604155092595</v>
      </c>
      <c r="D185">
        <v>99.8</v>
      </c>
      <c r="E185" s="6">
        <v>42677.399293981478</v>
      </c>
      <c r="F185">
        <v>5.85</v>
      </c>
      <c r="G185" s="7">
        <v>-0.94140000000000001</v>
      </c>
      <c r="H185">
        <v>48769.09</v>
      </c>
      <c r="I185" s="7">
        <v>0.93079999999999996</v>
      </c>
      <c r="J185">
        <v>525</v>
      </c>
      <c r="K185">
        <v>52395</v>
      </c>
      <c r="L185">
        <v>60473.25</v>
      </c>
      <c r="M185">
        <v>96</v>
      </c>
      <c r="N185">
        <v>508.01</v>
      </c>
      <c r="O185" s="7">
        <v>-0.19239999999999999</v>
      </c>
      <c r="P185" s="7">
        <v>0.98399999999999999</v>
      </c>
      <c r="Q185" t="s">
        <v>31</v>
      </c>
    </row>
    <row r="186" spans="1:17">
      <c r="A186" t="s">
        <v>61</v>
      </c>
      <c r="B186" t="s">
        <v>30</v>
      </c>
      <c r="C186" s="6">
        <v>42677.399293981478</v>
      </c>
      <c r="D186">
        <v>73.55</v>
      </c>
      <c r="E186" s="6">
        <v>42677.541655092595</v>
      </c>
      <c r="F186">
        <v>88.9</v>
      </c>
      <c r="G186" s="7">
        <v>0.2087</v>
      </c>
      <c r="H186">
        <v>-8911.61</v>
      </c>
      <c r="I186" s="7">
        <v>-0.23080000000000001</v>
      </c>
      <c r="J186">
        <v>525</v>
      </c>
      <c r="K186">
        <v>38613.75</v>
      </c>
      <c r="L186">
        <v>51561.64</v>
      </c>
      <c r="M186">
        <v>42</v>
      </c>
      <c r="N186">
        <v>-212.18</v>
      </c>
      <c r="O186" s="7">
        <v>-0.39019999999999999</v>
      </c>
      <c r="P186" s="7">
        <v>0.26919999999999999</v>
      </c>
      <c r="Q186" t="s">
        <v>31</v>
      </c>
    </row>
    <row r="187" spans="1:17">
      <c r="A187" t="s">
        <v>76</v>
      </c>
      <c r="B187" t="s">
        <v>30</v>
      </c>
      <c r="C187" s="6">
        <v>42677.541655092595</v>
      </c>
      <c r="D187">
        <v>52.25</v>
      </c>
      <c r="E187" s="6">
        <v>42677.607627314814</v>
      </c>
      <c r="F187">
        <v>50.55</v>
      </c>
      <c r="G187" s="7">
        <v>-3.2500000000000001E-2</v>
      </c>
      <c r="H187">
        <v>352.8</v>
      </c>
      <c r="I187" s="7">
        <v>1.29E-2</v>
      </c>
      <c r="J187">
        <v>525</v>
      </c>
      <c r="K187">
        <v>27431.25</v>
      </c>
      <c r="L187">
        <v>51914.44</v>
      </c>
      <c r="M187">
        <v>20</v>
      </c>
      <c r="N187">
        <v>17.64</v>
      </c>
      <c r="O187" s="7">
        <v>-0.19620000000000001</v>
      </c>
      <c r="P187" s="7">
        <v>0.67459999999999998</v>
      </c>
      <c r="Q187" t="s">
        <v>31</v>
      </c>
    </row>
    <row r="188" spans="1:17">
      <c r="A188" t="s">
        <v>614</v>
      </c>
      <c r="B188" t="s">
        <v>30</v>
      </c>
      <c r="C188" s="6">
        <v>42677.635405092595</v>
      </c>
      <c r="D188">
        <v>226</v>
      </c>
      <c r="E188" s="6">
        <v>42678.388877314814</v>
      </c>
      <c r="F188">
        <v>217</v>
      </c>
      <c r="G188" s="7">
        <v>-3.9800000000000002E-2</v>
      </c>
      <c r="H188">
        <v>2399.25</v>
      </c>
      <c r="I188" s="7">
        <v>2.0199999999999999E-2</v>
      </c>
      <c r="J188">
        <v>525</v>
      </c>
      <c r="K188">
        <v>118650</v>
      </c>
      <c r="L188">
        <v>54313.69</v>
      </c>
      <c r="M188">
        <v>7</v>
      </c>
      <c r="N188">
        <v>342.75</v>
      </c>
      <c r="O188" s="7">
        <v>-5.8200000000000002E-2</v>
      </c>
      <c r="P188" s="7">
        <v>3.9800000000000002E-2</v>
      </c>
      <c r="Q188" t="s">
        <v>31</v>
      </c>
    </row>
    <row r="189" spans="1:17">
      <c r="A189" t="s">
        <v>58</v>
      </c>
      <c r="B189" t="s">
        <v>30</v>
      </c>
      <c r="C189" s="6">
        <v>42678.388877314814</v>
      </c>
      <c r="D189">
        <v>209.9</v>
      </c>
      <c r="E189" s="6">
        <v>42678.39234953704</v>
      </c>
      <c r="F189">
        <v>245.05</v>
      </c>
      <c r="G189" s="7">
        <v>0.16750000000000001</v>
      </c>
      <c r="H189">
        <v>-20842.240000000002</v>
      </c>
      <c r="I189" s="7">
        <v>-0.18909999999999999</v>
      </c>
      <c r="J189">
        <v>525</v>
      </c>
      <c r="K189">
        <v>110197.5</v>
      </c>
      <c r="L189">
        <v>33471.449999999997</v>
      </c>
      <c r="M189">
        <v>2</v>
      </c>
      <c r="N189">
        <v>-10421.120000000001</v>
      </c>
      <c r="O189" s="7">
        <v>-0.16750000000000001</v>
      </c>
      <c r="P189" s="7">
        <v>9.1000000000000004E-3</v>
      </c>
      <c r="Q189" t="s">
        <v>31</v>
      </c>
    </row>
    <row r="190" spans="1:17">
      <c r="A190" t="s">
        <v>76</v>
      </c>
      <c r="B190" t="s">
        <v>30</v>
      </c>
      <c r="C190" s="6">
        <v>42678.39234953704</v>
      </c>
      <c r="D190">
        <v>204.15</v>
      </c>
      <c r="E190" s="6">
        <v>42681.388877314814</v>
      </c>
      <c r="F190">
        <v>249.05</v>
      </c>
      <c r="G190" s="7">
        <v>0.21990000000000001</v>
      </c>
      <c r="H190">
        <v>-25951.8</v>
      </c>
      <c r="I190" s="7">
        <v>-0.24210000000000001</v>
      </c>
      <c r="J190">
        <v>525</v>
      </c>
      <c r="K190">
        <v>107178.75</v>
      </c>
      <c r="L190">
        <v>7519.65</v>
      </c>
      <c r="M190">
        <v>77</v>
      </c>
      <c r="N190">
        <v>-337.04</v>
      </c>
      <c r="O190" s="7">
        <v>-0.29809999999999998</v>
      </c>
      <c r="P190" s="7">
        <v>0.24859999999999999</v>
      </c>
      <c r="Q190" t="s">
        <v>31</v>
      </c>
    </row>
    <row r="191" spans="1:17">
      <c r="A191" t="s">
        <v>61</v>
      </c>
      <c r="B191" t="s">
        <v>30</v>
      </c>
      <c r="C191" s="6">
        <v>42681.388877314814</v>
      </c>
      <c r="D191">
        <v>225</v>
      </c>
      <c r="E191" s="6">
        <v>42682.506932870368</v>
      </c>
      <c r="F191">
        <v>210.55</v>
      </c>
      <c r="G191" s="7">
        <v>-6.4199999999999993E-2</v>
      </c>
      <c r="H191">
        <v>5299.61</v>
      </c>
      <c r="I191" s="7">
        <v>4.4900000000000002E-2</v>
      </c>
      <c r="J191">
        <v>525</v>
      </c>
      <c r="K191">
        <v>118125</v>
      </c>
      <c r="L191">
        <v>12819.26</v>
      </c>
      <c r="M191">
        <v>112</v>
      </c>
      <c r="N191">
        <v>47.32</v>
      </c>
      <c r="O191" s="7">
        <v>-0.12529999999999999</v>
      </c>
      <c r="P191" s="7">
        <v>0.35510000000000003</v>
      </c>
      <c r="Q191" t="s">
        <v>31</v>
      </c>
    </row>
    <row r="192" spans="1:17">
      <c r="A192" t="s">
        <v>62</v>
      </c>
      <c r="B192" t="s">
        <v>30</v>
      </c>
      <c r="C192" s="6">
        <v>42682.506932870368</v>
      </c>
      <c r="D192">
        <v>203.05</v>
      </c>
      <c r="E192" s="6">
        <v>42682.628460648149</v>
      </c>
      <c r="F192">
        <v>256.75</v>
      </c>
      <c r="G192" s="7">
        <v>0.26450000000000001</v>
      </c>
      <c r="H192">
        <v>-30606.45</v>
      </c>
      <c r="I192" s="7">
        <v>-0.28710000000000002</v>
      </c>
      <c r="J192">
        <v>525</v>
      </c>
      <c r="K192">
        <v>106601.25</v>
      </c>
      <c r="L192">
        <v>-17787.189999999999</v>
      </c>
      <c r="M192">
        <v>36</v>
      </c>
      <c r="N192">
        <v>-850.18</v>
      </c>
      <c r="O192" s="7">
        <v>-0.26450000000000001</v>
      </c>
      <c r="P192" s="7">
        <v>4.0399999999999998E-2</v>
      </c>
      <c r="Q192" t="s">
        <v>31</v>
      </c>
    </row>
    <row r="193" spans="1:17">
      <c r="A193" t="s">
        <v>59</v>
      </c>
      <c r="B193" t="s">
        <v>30</v>
      </c>
      <c r="C193" s="6">
        <v>42682.628460648149</v>
      </c>
      <c r="D193">
        <v>214.5</v>
      </c>
      <c r="E193" s="6">
        <v>42683.388877314814</v>
      </c>
      <c r="F193">
        <v>638.29999999999995</v>
      </c>
      <c r="G193" s="7">
        <v>1.9758</v>
      </c>
      <c r="H193">
        <v>-226972.2</v>
      </c>
      <c r="I193" s="7">
        <v>-2.0154999999999998</v>
      </c>
      <c r="J193">
        <v>525</v>
      </c>
      <c r="K193">
        <v>112612.5</v>
      </c>
      <c r="L193">
        <v>-244759.39</v>
      </c>
      <c r="M193">
        <v>9</v>
      </c>
      <c r="N193">
        <v>-25219.13</v>
      </c>
      <c r="O193" s="7">
        <v>-1.9758</v>
      </c>
      <c r="P193" s="7">
        <v>0.2298</v>
      </c>
      <c r="Q193" t="s">
        <v>31</v>
      </c>
    </row>
    <row r="194" spans="1:17">
      <c r="A194" t="s">
        <v>48</v>
      </c>
      <c r="B194" t="s">
        <v>30</v>
      </c>
      <c r="C194" s="6">
        <v>42683.395821759259</v>
      </c>
      <c r="D194">
        <v>226.85</v>
      </c>
      <c r="E194" s="6">
        <v>42683.538182870368</v>
      </c>
      <c r="F194">
        <v>284.3</v>
      </c>
      <c r="G194" s="7">
        <v>0.25330000000000003</v>
      </c>
      <c r="H194">
        <v>-32844.79</v>
      </c>
      <c r="I194" s="7">
        <v>-0.27579999999999999</v>
      </c>
      <c r="J194">
        <v>525</v>
      </c>
      <c r="K194">
        <v>119096.25</v>
      </c>
      <c r="L194">
        <v>-277604.17</v>
      </c>
      <c r="M194">
        <v>42</v>
      </c>
      <c r="N194">
        <v>-782.02</v>
      </c>
      <c r="O194" s="7">
        <v>-1.2028000000000001</v>
      </c>
      <c r="P194" s="7">
        <v>0.77959999999999996</v>
      </c>
      <c r="Q194" t="s">
        <v>31</v>
      </c>
    </row>
    <row r="195" spans="1:17">
      <c r="A195" t="s">
        <v>54</v>
      </c>
      <c r="B195" t="s">
        <v>30</v>
      </c>
      <c r="C195" s="6">
        <v>42683.552071759259</v>
      </c>
      <c r="D195">
        <v>149.94999999999999</v>
      </c>
      <c r="E195" s="6">
        <v>42684.631932870368</v>
      </c>
      <c r="F195">
        <v>0.05</v>
      </c>
      <c r="G195" s="7">
        <v>-0.99970000000000003</v>
      </c>
      <c r="H195">
        <v>77910</v>
      </c>
      <c r="I195" s="7">
        <v>0.98970000000000002</v>
      </c>
      <c r="J195">
        <v>525</v>
      </c>
      <c r="K195">
        <v>78723.75</v>
      </c>
      <c r="L195">
        <v>-199694.17</v>
      </c>
      <c r="M195">
        <v>101</v>
      </c>
      <c r="N195">
        <v>771.39</v>
      </c>
      <c r="O195" s="7">
        <v>-0.45979999999999999</v>
      </c>
      <c r="P195" s="7">
        <v>0.99970000000000003</v>
      </c>
      <c r="Q195" t="s">
        <v>31</v>
      </c>
    </row>
    <row r="196" spans="1:17">
      <c r="A196" t="s">
        <v>607</v>
      </c>
      <c r="B196" t="s">
        <v>30</v>
      </c>
      <c r="C196" s="6">
        <v>42684.635405092595</v>
      </c>
      <c r="D196">
        <v>236.05</v>
      </c>
      <c r="E196" s="6">
        <v>42685.388877314814</v>
      </c>
      <c r="F196">
        <v>309.05</v>
      </c>
      <c r="G196" s="7">
        <v>0.30930000000000002</v>
      </c>
      <c r="H196">
        <v>-35302.949999999997</v>
      </c>
      <c r="I196" s="7">
        <v>-0.33229999999999998</v>
      </c>
      <c r="J196">
        <v>450</v>
      </c>
      <c r="K196">
        <v>106222.5</v>
      </c>
      <c r="L196">
        <v>-234997.12</v>
      </c>
      <c r="M196">
        <v>7</v>
      </c>
      <c r="N196">
        <v>-5043.28</v>
      </c>
      <c r="O196" s="7">
        <v>-0.38700000000000001</v>
      </c>
      <c r="P196" s="7">
        <v>6.0999999999999999E-2</v>
      </c>
      <c r="Q196" t="s">
        <v>31</v>
      </c>
    </row>
    <row r="197" spans="1:17">
      <c r="A197" t="s">
        <v>71</v>
      </c>
      <c r="B197" t="s">
        <v>30</v>
      </c>
      <c r="C197" s="6">
        <v>42685.388877314814</v>
      </c>
      <c r="D197">
        <v>252.4</v>
      </c>
      <c r="E197" s="6">
        <v>42685.430543981478</v>
      </c>
      <c r="F197">
        <v>315.3</v>
      </c>
      <c r="G197" s="7">
        <v>0.2492</v>
      </c>
      <c r="H197">
        <v>-36002.92</v>
      </c>
      <c r="I197" s="7">
        <v>-0.2717</v>
      </c>
      <c r="J197">
        <v>525</v>
      </c>
      <c r="K197">
        <v>132510</v>
      </c>
      <c r="L197">
        <v>-271000.05</v>
      </c>
      <c r="M197">
        <v>13</v>
      </c>
      <c r="N197">
        <v>-2769.46</v>
      </c>
      <c r="O197" s="7">
        <v>-0.2492</v>
      </c>
      <c r="P197" s="7">
        <v>0.30740000000000001</v>
      </c>
      <c r="Q197" t="s">
        <v>31</v>
      </c>
    </row>
    <row r="198" spans="1:17">
      <c r="A198" t="s">
        <v>63</v>
      </c>
      <c r="B198" t="s">
        <v>30</v>
      </c>
      <c r="C198" s="6">
        <v>42685.506932870368</v>
      </c>
      <c r="D198">
        <v>283.3</v>
      </c>
      <c r="E198" s="6">
        <v>42690.388877314814</v>
      </c>
      <c r="F198">
        <v>47.35</v>
      </c>
      <c r="G198" s="7">
        <v>-0.83289999999999997</v>
      </c>
      <c r="H198">
        <v>122137.84</v>
      </c>
      <c r="I198" s="7">
        <v>0.82120000000000004</v>
      </c>
      <c r="J198">
        <v>525</v>
      </c>
      <c r="K198">
        <v>148732.5</v>
      </c>
      <c r="L198">
        <v>-148862.21</v>
      </c>
      <c r="M198">
        <v>122</v>
      </c>
      <c r="N198">
        <v>1001.13</v>
      </c>
      <c r="O198" s="7">
        <v>-1.46E-2</v>
      </c>
      <c r="P198" s="7">
        <v>0.89129999999999998</v>
      </c>
      <c r="Q198" t="s">
        <v>31</v>
      </c>
    </row>
    <row r="199" spans="1:17">
      <c r="A199" t="s">
        <v>59</v>
      </c>
      <c r="B199" t="s">
        <v>30</v>
      </c>
      <c r="C199" s="6">
        <v>42690.388877314814</v>
      </c>
      <c r="D199">
        <v>178.1</v>
      </c>
      <c r="E199" s="6">
        <v>42690.406238425923</v>
      </c>
      <c r="F199">
        <v>255</v>
      </c>
      <c r="G199" s="7">
        <v>0.43180000000000002</v>
      </c>
      <c r="H199">
        <v>-42646.28</v>
      </c>
      <c r="I199" s="7">
        <v>-0.45610000000000001</v>
      </c>
      <c r="J199">
        <v>525</v>
      </c>
      <c r="K199">
        <v>93502.5</v>
      </c>
      <c r="L199">
        <v>-191508.49</v>
      </c>
      <c r="M199">
        <v>6</v>
      </c>
      <c r="N199">
        <v>-7107.71</v>
      </c>
      <c r="O199" s="7">
        <v>-0.43180000000000002</v>
      </c>
      <c r="P199" s="7">
        <v>0.38150000000000001</v>
      </c>
      <c r="Q199" t="s">
        <v>31</v>
      </c>
    </row>
    <row r="200" spans="1:17">
      <c r="A200" t="s">
        <v>76</v>
      </c>
      <c r="B200" t="s">
        <v>30</v>
      </c>
      <c r="C200" s="6">
        <v>42690.406238425923</v>
      </c>
      <c r="D200">
        <v>233.5</v>
      </c>
      <c r="E200" s="6">
        <v>42691.631932870368</v>
      </c>
      <c r="F200">
        <v>0.05</v>
      </c>
      <c r="G200" s="7">
        <v>-0.99980000000000002</v>
      </c>
      <c r="H200">
        <v>121335.11</v>
      </c>
      <c r="I200" s="7">
        <v>0.98980000000000001</v>
      </c>
      <c r="J200">
        <v>525</v>
      </c>
      <c r="K200">
        <v>122587.5</v>
      </c>
      <c r="L200">
        <v>-70173.37</v>
      </c>
      <c r="M200">
        <v>143</v>
      </c>
      <c r="N200">
        <v>848.5</v>
      </c>
      <c r="O200" s="7">
        <v>-0.1991</v>
      </c>
      <c r="P200" s="7">
        <v>0.99980000000000002</v>
      </c>
      <c r="Q200" t="s">
        <v>31</v>
      </c>
    </row>
    <row r="201" spans="1:17">
      <c r="A201" t="s">
        <v>619</v>
      </c>
      <c r="B201" t="s">
        <v>30</v>
      </c>
      <c r="C201" s="6">
        <v>42691.635405092595</v>
      </c>
      <c r="D201">
        <v>238.5</v>
      </c>
      <c r="E201" s="6">
        <v>42692.388877314814</v>
      </c>
      <c r="F201">
        <v>239.35</v>
      </c>
      <c r="G201" s="7">
        <v>3.5999999999999999E-3</v>
      </c>
      <c r="H201">
        <v>-2954.96</v>
      </c>
      <c r="I201" s="7">
        <v>-2.3599999999999999E-2</v>
      </c>
      <c r="J201">
        <v>525</v>
      </c>
      <c r="K201">
        <v>125212.5</v>
      </c>
      <c r="L201">
        <v>-73128.34</v>
      </c>
      <c r="M201">
        <v>7</v>
      </c>
      <c r="N201">
        <v>-422.14</v>
      </c>
      <c r="O201" s="7">
        <v>-0.20499999999999999</v>
      </c>
      <c r="P201" s="7">
        <v>8.8099999999999998E-2</v>
      </c>
      <c r="Q201" t="s">
        <v>31</v>
      </c>
    </row>
    <row r="202" spans="1:17">
      <c r="A202" t="s">
        <v>49</v>
      </c>
      <c r="B202" t="s">
        <v>30</v>
      </c>
      <c r="C202" s="6">
        <v>42692.406238425923</v>
      </c>
      <c r="D202">
        <v>244.4</v>
      </c>
      <c r="E202" s="6">
        <v>42692.559016203704</v>
      </c>
      <c r="F202">
        <v>286</v>
      </c>
      <c r="G202" s="7">
        <v>0.17019999999999999</v>
      </c>
      <c r="H202">
        <v>-24624.6</v>
      </c>
      <c r="I202" s="7">
        <v>-0.19189999999999999</v>
      </c>
      <c r="J202">
        <v>525</v>
      </c>
      <c r="K202">
        <v>128310</v>
      </c>
      <c r="L202">
        <v>-97752.94</v>
      </c>
      <c r="M202">
        <v>45</v>
      </c>
      <c r="N202">
        <v>-547.21</v>
      </c>
      <c r="O202" s="7">
        <v>-0.20660000000000001</v>
      </c>
      <c r="P202" s="7">
        <v>5.8500000000000003E-2</v>
      </c>
      <c r="Q202" t="s">
        <v>31</v>
      </c>
    </row>
    <row r="203" spans="1:17">
      <c r="A203" t="s">
        <v>54</v>
      </c>
      <c r="B203" t="s">
        <v>30</v>
      </c>
      <c r="C203" s="6">
        <v>42692.559016203704</v>
      </c>
      <c r="D203">
        <v>180.65</v>
      </c>
      <c r="E203" s="6">
        <v>42692.583321759259</v>
      </c>
      <c r="F203">
        <v>205.4</v>
      </c>
      <c r="G203" s="7">
        <v>0.13700000000000001</v>
      </c>
      <c r="H203">
        <v>-15020.51</v>
      </c>
      <c r="I203" s="7">
        <v>-0.15840000000000001</v>
      </c>
      <c r="J203">
        <v>525</v>
      </c>
      <c r="K203">
        <v>94841.25</v>
      </c>
      <c r="L203">
        <v>-112773.45</v>
      </c>
      <c r="M203">
        <v>8</v>
      </c>
      <c r="N203">
        <v>-1877.56</v>
      </c>
      <c r="O203" s="7">
        <v>-0.19009999999999999</v>
      </c>
      <c r="P203" s="7">
        <v>8.3900000000000002E-2</v>
      </c>
      <c r="Q203" t="s">
        <v>31</v>
      </c>
    </row>
    <row r="204" spans="1:17">
      <c r="A204" t="s">
        <v>49</v>
      </c>
      <c r="B204" t="s">
        <v>30</v>
      </c>
      <c r="C204" s="6">
        <v>42692.583321759259</v>
      </c>
      <c r="D204">
        <v>235.1</v>
      </c>
      <c r="E204" s="6">
        <v>42696.399293981478</v>
      </c>
      <c r="F204">
        <v>52.15</v>
      </c>
      <c r="G204" s="7">
        <v>-0.7782</v>
      </c>
      <c r="H204">
        <v>94540.69</v>
      </c>
      <c r="I204" s="7">
        <v>0.76600000000000001</v>
      </c>
      <c r="J204">
        <v>525</v>
      </c>
      <c r="K204">
        <v>123427.5</v>
      </c>
      <c r="L204">
        <v>-18232.759999999998</v>
      </c>
      <c r="M204">
        <v>102</v>
      </c>
      <c r="N204">
        <v>926.87</v>
      </c>
      <c r="O204" s="7">
        <v>-6.13E-2</v>
      </c>
      <c r="P204" s="7">
        <v>0.90849999999999997</v>
      </c>
      <c r="Q204" t="s">
        <v>31</v>
      </c>
    </row>
    <row r="205" spans="1:17">
      <c r="A205" t="s">
        <v>56</v>
      </c>
      <c r="B205" t="s">
        <v>30</v>
      </c>
      <c r="C205" s="6">
        <v>42696.399293981478</v>
      </c>
      <c r="D205">
        <v>171.6</v>
      </c>
      <c r="E205" s="6">
        <v>42696.420127314814</v>
      </c>
      <c r="F205">
        <v>290.05</v>
      </c>
      <c r="G205" s="7">
        <v>0.69030000000000002</v>
      </c>
      <c r="H205">
        <v>-64609.91</v>
      </c>
      <c r="I205" s="7">
        <v>-0.71719999999999995</v>
      </c>
      <c r="J205">
        <v>525</v>
      </c>
      <c r="K205">
        <v>90090</v>
      </c>
      <c r="L205">
        <v>-82842.67</v>
      </c>
      <c r="M205">
        <v>7</v>
      </c>
      <c r="N205">
        <v>-9229.99</v>
      </c>
      <c r="O205" s="7">
        <v>-0.8024</v>
      </c>
      <c r="P205" s="7">
        <v>6.7599999999999993E-2</v>
      </c>
      <c r="Q205" t="s">
        <v>31</v>
      </c>
    </row>
    <row r="206" spans="1:17">
      <c r="A206" t="s">
        <v>79</v>
      </c>
      <c r="B206" t="s">
        <v>30</v>
      </c>
      <c r="C206" s="6">
        <v>42696.513877314814</v>
      </c>
      <c r="D206">
        <v>198</v>
      </c>
      <c r="E206" s="6">
        <v>42697.388877314814</v>
      </c>
      <c r="F206">
        <v>286.60000000000002</v>
      </c>
      <c r="G206" s="7">
        <v>0.44750000000000001</v>
      </c>
      <c r="H206">
        <v>-49059.15</v>
      </c>
      <c r="I206" s="7">
        <v>-0.47189999999999999</v>
      </c>
      <c r="J206">
        <v>525</v>
      </c>
      <c r="K206">
        <v>103950</v>
      </c>
      <c r="L206">
        <v>-131901.82</v>
      </c>
      <c r="M206">
        <v>42</v>
      </c>
      <c r="N206">
        <v>-1168.08</v>
      </c>
      <c r="O206" s="7">
        <v>-0.82469999999999999</v>
      </c>
      <c r="P206" s="7">
        <v>7.4499999999999997E-2</v>
      </c>
      <c r="Q206" t="s">
        <v>31</v>
      </c>
    </row>
    <row r="207" spans="1:17">
      <c r="A207" t="s">
        <v>57</v>
      </c>
      <c r="B207" t="s">
        <v>30</v>
      </c>
      <c r="C207" s="6">
        <v>42697.51734953704</v>
      </c>
      <c r="D207">
        <v>115.2</v>
      </c>
      <c r="E207" s="6">
        <v>42697.586793981478</v>
      </c>
      <c r="F207">
        <v>168.55</v>
      </c>
      <c r="G207" s="7">
        <v>0.46310000000000001</v>
      </c>
      <c r="H207">
        <v>-29498.44</v>
      </c>
      <c r="I207" s="7">
        <v>-0.48770000000000002</v>
      </c>
      <c r="J207">
        <v>525</v>
      </c>
      <c r="K207">
        <v>60480</v>
      </c>
      <c r="L207">
        <v>-161400.26</v>
      </c>
      <c r="M207">
        <v>21</v>
      </c>
      <c r="N207">
        <v>-1404.69</v>
      </c>
      <c r="O207" s="7">
        <v>-0.60589999999999999</v>
      </c>
      <c r="P207" s="7">
        <v>1.6999999999999999E-3</v>
      </c>
      <c r="Q207" t="s">
        <v>31</v>
      </c>
    </row>
    <row r="208" spans="1:17">
      <c r="A208" t="s">
        <v>56</v>
      </c>
      <c r="B208" t="s">
        <v>30</v>
      </c>
      <c r="C208" s="6">
        <v>42697.586793981478</v>
      </c>
      <c r="D208">
        <v>125.5</v>
      </c>
      <c r="E208" s="6">
        <v>42697.64234953704</v>
      </c>
      <c r="F208">
        <v>141.55000000000001</v>
      </c>
      <c r="G208" s="7">
        <v>0.12790000000000001</v>
      </c>
      <c r="H208">
        <v>-9828.26</v>
      </c>
      <c r="I208" s="7">
        <v>-0.1492</v>
      </c>
      <c r="J208">
        <v>525</v>
      </c>
      <c r="K208">
        <v>65887.5</v>
      </c>
      <c r="L208">
        <v>-171228.52</v>
      </c>
      <c r="M208">
        <v>17</v>
      </c>
      <c r="N208">
        <v>-578.13</v>
      </c>
      <c r="O208" s="7">
        <v>-0.21429999999999999</v>
      </c>
      <c r="P208" s="7">
        <v>0.1147</v>
      </c>
      <c r="Q208" t="s">
        <v>31</v>
      </c>
    </row>
    <row r="209" spans="1:17">
      <c r="A209" t="s">
        <v>57</v>
      </c>
      <c r="B209" t="s">
        <v>30</v>
      </c>
      <c r="C209" s="6">
        <v>42697.64234953704</v>
      </c>
      <c r="D209">
        <v>100.45</v>
      </c>
      <c r="E209" s="6">
        <v>42698.631932870368</v>
      </c>
      <c r="F209">
        <v>0.1</v>
      </c>
      <c r="G209" s="7">
        <v>-0.999</v>
      </c>
      <c r="H209">
        <v>52155.86</v>
      </c>
      <c r="I209" s="7">
        <v>0.98899999999999999</v>
      </c>
      <c r="J209">
        <v>525</v>
      </c>
      <c r="K209">
        <v>52736.25</v>
      </c>
      <c r="L209">
        <v>-119072.66</v>
      </c>
      <c r="M209">
        <v>75</v>
      </c>
      <c r="N209">
        <v>695.41</v>
      </c>
      <c r="O209" s="7">
        <v>-4.0800000000000003E-2</v>
      </c>
      <c r="P209" s="7">
        <v>0.999</v>
      </c>
      <c r="Q209" t="s">
        <v>31</v>
      </c>
    </row>
    <row r="210" spans="1:17">
      <c r="A210" t="s">
        <v>81</v>
      </c>
      <c r="B210" t="s">
        <v>30</v>
      </c>
      <c r="C210" s="6">
        <v>42698.631932870368</v>
      </c>
      <c r="D210">
        <v>46.9</v>
      </c>
      <c r="E210" s="6">
        <v>42698.635405092595</v>
      </c>
      <c r="F210">
        <v>37.75</v>
      </c>
      <c r="G210" s="7">
        <v>-0.1951</v>
      </c>
      <c r="H210">
        <v>4359.34</v>
      </c>
      <c r="I210" s="7">
        <v>0.17699999999999999</v>
      </c>
      <c r="J210">
        <v>525</v>
      </c>
      <c r="K210">
        <v>24622.5</v>
      </c>
      <c r="L210">
        <v>-114713.32</v>
      </c>
      <c r="M210">
        <v>2</v>
      </c>
      <c r="N210">
        <v>2179.67</v>
      </c>
      <c r="O210" s="7">
        <v>-0.92959999999999998</v>
      </c>
      <c r="P210" s="7">
        <v>0.1951</v>
      </c>
      <c r="Q210" t="s">
        <v>31</v>
      </c>
    </row>
    <row r="211" spans="1:17">
      <c r="A211" t="s">
        <v>856</v>
      </c>
      <c r="B211" t="s">
        <v>30</v>
      </c>
      <c r="C211" s="6">
        <v>42698.635405092595</v>
      </c>
      <c r="D211">
        <v>258</v>
      </c>
      <c r="E211" s="6">
        <v>42699.388877314814</v>
      </c>
      <c r="F211">
        <v>275.89999999999998</v>
      </c>
      <c r="G211" s="7">
        <v>6.9400000000000003E-2</v>
      </c>
      <c r="H211">
        <v>-12200.47</v>
      </c>
      <c r="I211" s="7">
        <v>-9.01E-2</v>
      </c>
      <c r="J211">
        <v>525</v>
      </c>
      <c r="K211">
        <v>135450</v>
      </c>
      <c r="L211">
        <v>-126913.8</v>
      </c>
      <c r="M211">
        <v>7</v>
      </c>
      <c r="N211">
        <v>-1742.92</v>
      </c>
      <c r="O211" s="7">
        <v>-0.1186</v>
      </c>
      <c r="P211" s="7">
        <v>3.8800000000000001E-2</v>
      </c>
      <c r="Q211" t="s">
        <v>31</v>
      </c>
    </row>
    <row r="212" spans="1:17">
      <c r="A212" t="s">
        <v>79</v>
      </c>
      <c r="B212" t="s">
        <v>30</v>
      </c>
      <c r="C212" s="6">
        <v>42699.388877314814</v>
      </c>
      <c r="D212">
        <v>210</v>
      </c>
      <c r="E212" s="6">
        <v>42699.416655092595</v>
      </c>
      <c r="F212">
        <v>254.85</v>
      </c>
      <c r="G212" s="7">
        <v>0.21360000000000001</v>
      </c>
      <c r="H212">
        <v>-25986.71</v>
      </c>
      <c r="I212" s="7">
        <v>-0.23569999999999999</v>
      </c>
      <c r="J212">
        <v>525</v>
      </c>
      <c r="K212">
        <v>110250</v>
      </c>
      <c r="L212">
        <v>-152900.51</v>
      </c>
      <c r="M212">
        <v>9</v>
      </c>
      <c r="N212">
        <v>-2887.41</v>
      </c>
      <c r="O212" s="7">
        <v>-0.21360000000000001</v>
      </c>
      <c r="P212" s="7">
        <v>0.11070000000000001</v>
      </c>
      <c r="Q212" t="s">
        <v>31</v>
      </c>
    </row>
    <row r="213" spans="1:17">
      <c r="A213" t="s">
        <v>80</v>
      </c>
      <c r="B213" t="s">
        <v>30</v>
      </c>
      <c r="C213" s="6">
        <v>42699.434016203704</v>
      </c>
      <c r="D213">
        <v>170.8</v>
      </c>
      <c r="E213" s="6">
        <v>42702.388877314814</v>
      </c>
      <c r="F213">
        <v>190</v>
      </c>
      <c r="G213" s="7">
        <v>0.1124</v>
      </c>
      <c r="H213">
        <v>-11974.2</v>
      </c>
      <c r="I213" s="7">
        <v>-0.13350000000000001</v>
      </c>
      <c r="J213">
        <v>525</v>
      </c>
      <c r="K213">
        <v>89670</v>
      </c>
      <c r="L213">
        <v>-164874.71</v>
      </c>
      <c r="M213">
        <v>65</v>
      </c>
      <c r="N213">
        <v>-184.22</v>
      </c>
      <c r="O213" s="7">
        <v>-0.1124</v>
      </c>
      <c r="P213" s="7">
        <v>0.43969999999999998</v>
      </c>
      <c r="Q213" t="s">
        <v>31</v>
      </c>
    </row>
    <row r="214" spans="1:17">
      <c r="A214" t="s">
        <v>81</v>
      </c>
      <c r="B214" t="s">
        <v>30</v>
      </c>
      <c r="C214" s="6">
        <v>42702.388877314814</v>
      </c>
      <c r="D214">
        <v>219.9</v>
      </c>
      <c r="E214" s="6">
        <v>42702.496516203704</v>
      </c>
      <c r="F214">
        <v>293.60000000000002</v>
      </c>
      <c r="G214" s="7">
        <v>0.3352</v>
      </c>
      <c r="H214">
        <v>-41388.379999999997</v>
      </c>
      <c r="I214" s="7">
        <v>-0.35849999999999999</v>
      </c>
      <c r="J214">
        <v>525</v>
      </c>
      <c r="K214">
        <v>115447.5</v>
      </c>
      <c r="L214">
        <v>-206263.09</v>
      </c>
      <c r="M214">
        <v>32</v>
      </c>
      <c r="N214">
        <v>-1293.3900000000001</v>
      </c>
      <c r="O214" s="7">
        <v>-0.3997</v>
      </c>
      <c r="P214" s="7">
        <v>0.31790000000000002</v>
      </c>
      <c r="Q214" t="s">
        <v>31</v>
      </c>
    </row>
    <row r="215" spans="1:17">
      <c r="A215" t="s">
        <v>82</v>
      </c>
      <c r="B215" t="s">
        <v>30</v>
      </c>
      <c r="C215" s="6">
        <v>42702.496516203704</v>
      </c>
      <c r="D215">
        <v>178</v>
      </c>
      <c r="E215" s="6">
        <v>42702.572905092595</v>
      </c>
      <c r="F215">
        <v>225</v>
      </c>
      <c r="G215" s="7">
        <v>0.26400000000000001</v>
      </c>
      <c r="H215">
        <v>-26790.75</v>
      </c>
      <c r="I215" s="7">
        <v>-0.28670000000000001</v>
      </c>
      <c r="J215">
        <v>525</v>
      </c>
      <c r="K215">
        <v>93450</v>
      </c>
      <c r="L215">
        <v>-233053.84</v>
      </c>
      <c r="M215">
        <v>23</v>
      </c>
      <c r="N215">
        <v>-1164.82</v>
      </c>
      <c r="O215" s="7">
        <v>-0.29780000000000001</v>
      </c>
      <c r="P215" s="7">
        <v>0.19070000000000001</v>
      </c>
      <c r="Q215" t="s">
        <v>31</v>
      </c>
    </row>
    <row r="216" spans="1:17">
      <c r="A216" t="s">
        <v>79</v>
      </c>
      <c r="B216" t="s">
        <v>30</v>
      </c>
      <c r="C216" s="6">
        <v>42702.572905092595</v>
      </c>
      <c r="D216">
        <v>164.9</v>
      </c>
      <c r="E216" s="6">
        <v>42703.430543981478</v>
      </c>
      <c r="F216">
        <v>207</v>
      </c>
      <c r="G216" s="7">
        <v>0.25530000000000003</v>
      </c>
      <c r="H216">
        <v>-24054.97</v>
      </c>
      <c r="I216" s="7">
        <v>-0.27789999999999998</v>
      </c>
      <c r="J216">
        <v>525</v>
      </c>
      <c r="K216">
        <v>86572.5</v>
      </c>
      <c r="L216">
        <v>-257108.81</v>
      </c>
      <c r="M216">
        <v>37</v>
      </c>
      <c r="N216">
        <v>-650.13</v>
      </c>
      <c r="O216" s="7">
        <v>-0.2571</v>
      </c>
      <c r="P216" s="7">
        <v>0.1231</v>
      </c>
      <c r="Q216" t="s">
        <v>31</v>
      </c>
    </row>
    <row r="217" spans="1:17">
      <c r="A217" t="s">
        <v>82</v>
      </c>
      <c r="B217" t="s">
        <v>30</v>
      </c>
      <c r="C217" s="6">
        <v>42703.430543981478</v>
      </c>
      <c r="D217">
        <v>147.44999999999999</v>
      </c>
      <c r="E217" s="6">
        <v>42703.583321759259</v>
      </c>
      <c r="F217">
        <v>177.9</v>
      </c>
      <c r="G217" s="7">
        <v>0.20649999999999999</v>
      </c>
      <c r="H217">
        <v>-17694.34</v>
      </c>
      <c r="I217" s="7">
        <v>-0.2286</v>
      </c>
      <c r="J217">
        <v>525</v>
      </c>
      <c r="K217">
        <v>77411.25</v>
      </c>
      <c r="L217">
        <v>-274803.15000000002</v>
      </c>
      <c r="M217">
        <v>45</v>
      </c>
      <c r="N217">
        <v>-393.21</v>
      </c>
      <c r="O217" s="7">
        <v>-0.20649999999999999</v>
      </c>
      <c r="P217" s="7">
        <v>0.11020000000000001</v>
      </c>
      <c r="Q217" t="s">
        <v>31</v>
      </c>
    </row>
    <row r="218" spans="1:17">
      <c r="A218" t="s">
        <v>79</v>
      </c>
      <c r="B218" t="s">
        <v>30</v>
      </c>
      <c r="C218" s="6">
        <v>42703.583321759259</v>
      </c>
      <c r="D218">
        <v>150</v>
      </c>
      <c r="E218" s="6">
        <v>42704.416655092595</v>
      </c>
      <c r="F218">
        <v>122.65</v>
      </c>
      <c r="G218" s="7">
        <v>-0.18229999999999999</v>
      </c>
      <c r="H218">
        <v>12927.34</v>
      </c>
      <c r="I218" s="7">
        <v>0.16420000000000001</v>
      </c>
      <c r="J218">
        <v>525</v>
      </c>
      <c r="K218">
        <v>78750</v>
      </c>
      <c r="L218">
        <v>-261875.81</v>
      </c>
      <c r="M218">
        <v>30</v>
      </c>
      <c r="N218">
        <v>430.91</v>
      </c>
      <c r="O218" s="7">
        <v>-0.21329999999999999</v>
      </c>
      <c r="P218" s="7">
        <v>0.44030000000000002</v>
      </c>
      <c r="Q218" t="s">
        <v>31</v>
      </c>
    </row>
    <row r="219" spans="1:17">
      <c r="A219" t="s">
        <v>82</v>
      </c>
      <c r="B219" t="s">
        <v>30</v>
      </c>
      <c r="C219" s="6">
        <v>42704.416655092595</v>
      </c>
      <c r="D219">
        <v>147.75</v>
      </c>
      <c r="E219" s="6">
        <v>42705.482627314814</v>
      </c>
      <c r="F219">
        <v>19.8</v>
      </c>
      <c r="G219" s="7">
        <v>-0.86599999999999999</v>
      </c>
      <c r="H219">
        <v>66294.11</v>
      </c>
      <c r="I219" s="7">
        <v>0.85460000000000003</v>
      </c>
      <c r="J219">
        <v>525</v>
      </c>
      <c r="K219">
        <v>77568.75</v>
      </c>
      <c r="L219">
        <v>-195581.7</v>
      </c>
      <c r="M219">
        <v>97</v>
      </c>
      <c r="N219">
        <v>683.44</v>
      </c>
      <c r="O219" s="7">
        <v>-5.3499999999999999E-2</v>
      </c>
      <c r="P219" s="7">
        <v>0.97430000000000005</v>
      </c>
      <c r="Q219" t="s">
        <v>31</v>
      </c>
    </row>
    <row r="220" spans="1:17">
      <c r="A220" t="s">
        <v>57</v>
      </c>
      <c r="B220" t="s">
        <v>30</v>
      </c>
      <c r="C220" s="6">
        <v>42705.482627314814</v>
      </c>
      <c r="D220">
        <v>50.25</v>
      </c>
      <c r="E220" s="6">
        <v>42705.631932870368</v>
      </c>
      <c r="F220">
        <v>0.2</v>
      </c>
      <c r="G220" s="7">
        <v>-0.996</v>
      </c>
      <c r="H220">
        <v>26011.39</v>
      </c>
      <c r="I220" s="7">
        <v>0.98599999999999999</v>
      </c>
      <c r="J220">
        <v>525</v>
      </c>
      <c r="K220">
        <v>26381.25</v>
      </c>
      <c r="L220">
        <v>-169570.31</v>
      </c>
      <c r="M220">
        <v>44</v>
      </c>
      <c r="N220">
        <v>591.16999999999996</v>
      </c>
      <c r="O220" s="7">
        <v>-0.49249999999999999</v>
      </c>
      <c r="P220" s="7">
        <v>0.996</v>
      </c>
      <c r="Q220" t="s">
        <v>31</v>
      </c>
    </row>
    <row r="221" spans="1:17">
      <c r="A221" t="s">
        <v>618</v>
      </c>
      <c r="B221" t="s">
        <v>30</v>
      </c>
      <c r="C221" s="6">
        <v>42705.635405092595</v>
      </c>
      <c r="D221">
        <v>275</v>
      </c>
      <c r="E221" s="6">
        <v>42706.388877314814</v>
      </c>
      <c r="F221">
        <v>183.45</v>
      </c>
      <c r="G221" s="7">
        <v>-0.33289999999999997</v>
      </c>
      <c r="H221">
        <v>45656.89</v>
      </c>
      <c r="I221" s="7">
        <v>0.31619999999999998</v>
      </c>
      <c r="J221">
        <v>525</v>
      </c>
      <c r="K221">
        <v>144375</v>
      </c>
      <c r="L221">
        <v>-123913.42</v>
      </c>
      <c r="M221">
        <v>7</v>
      </c>
      <c r="N221">
        <v>6522.41</v>
      </c>
      <c r="O221" s="7">
        <v>-4.9299999999999997E-2</v>
      </c>
      <c r="P221" s="7">
        <v>0.33289999999999997</v>
      </c>
      <c r="Q221" t="s">
        <v>31</v>
      </c>
    </row>
    <row r="222" spans="1:17">
      <c r="A222" t="s">
        <v>79</v>
      </c>
      <c r="B222" t="s">
        <v>30</v>
      </c>
      <c r="C222" s="6">
        <v>42706.388877314814</v>
      </c>
      <c r="D222">
        <v>227.7</v>
      </c>
      <c r="E222" s="6">
        <v>42706.565960648149</v>
      </c>
      <c r="F222">
        <v>279.3</v>
      </c>
      <c r="G222" s="7">
        <v>0.2266</v>
      </c>
      <c r="H222">
        <v>-29751.75</v>
      </c>
      <c r="I222" s="7">
        <v>-0.24890000000000001</v>
      </c>
      <c r="J222">
        <v>525</v>
      </c>
      <c r="K222">
        <v>119542.5</v>
      </c>
      <c r="L222">
        <v>-153665.17000000001</v>
      </c>
      <c r="M222">
        <v>52</v>
      </c>
      <c r="N222">
        <v>-572.15</v>
      </c>
      <c r="O222" s="7">
        <v>-0.27010000000000001</v>
      </c>
      <c r="P222" s="7">
        <v>0.1217</v>
      </c>
      <c r="Q222" t="s">
        <v>31</v>
      </c>
    </row>
    <row r="223" spans="1:17">
      <c r="A223" t="s">
        <v>80</v>
      </c>
      <c r="B223" t="s">
        <v>30</v>
      </c>
      <c r="C223" s="6">
        <v>42706.565960648149</v>
      </c>
      <c r="D223">
        <v>229.25</v>
      </c>
      <c r="E223" s="6">
        <v>42706.614571759259</v>
      </c>
      <c r="F223">
        <v>295.55</v>
      </c>
      <c r="G223" s="7">
        <v>0.28920000000000001</v>
      </c>
      <c r="H223">
        <v>-37562.699999999997</v>
      </c>
      <c r="I223" s="7">
        <v>-0.31209999999999999</v>
      </c>
      <c r="J223">
        <v>525</v>
      </c>
      <c r="K223">
        <v>120356.25</v>
      </c>
      <c r="L223">
        <v>-191227.87</v>
      </c>
      <c r="M223">
        <v>15</v>
      </c>
      <c r="N223">
        <v>-2504.1799999999998</v>
      </c>
      <c r="O223" s="7">
        <v>-0.28920000000000001</v>
      </c>
      <c r="P223" s="7">
        <v>0.24510000000000001</v>
      </c>
      <c r="Q223" t="s">
        <v>31</v>
      </c>
    </row>
    <row r="224" spans="1:17">
      <c r="A224" t="s">
        <v>81</v>
      </c>
      <c r="B224" t="s">
        <v>30</v>
      </c>
      <c r="C224" s="6">
        <v>42706.614571759259</v>
      </c>
      <c r="D224">
        <v>268.45</v>
      </c>
      <c r="E224" s="6">
        <v>42709.569432870368</v>
      </c>
      <c r="F224">
        <v>298.5</v>
      </c>
      <c r="G224" s="7">
        <v>0.1119</v>
      </c>
      <c r="H224">
        <v>-18752.740000000002</v>
      </c>
      <c r="I224" s="7">
        <v>-0.1331</v>
      </c>
      <c r="J224">
        <v>525</v>
      </c>
      <c r="K224">
        <v>140936.25</v>
      </c>
      <c r="L224">
        <v>-209980.61</v>
      </c>
      <c r="M224">
        <v>65</v>
      </c>
      <c r="N224">
        <v>-288.5</v>
      </c>
      <c r="O224" s="7">
        <v>-0.157</v>
      </c>
      <c r="P224" s="7">
        <v>0.25629999999999997</v>
      </c>
      <c r="Q224" t="s">
        <v>31</v>
      </c>
    </row>
    <row r="225" spans="1:17">
      <c r="A225" t="s">
        <v>80</v>
      </c>
      <c r="B225" t="s">
        <v>30</v>
      </c>
      <c r="C225" s="6">
        <v>42709.569432870368</v>
      </c>
      <c r="D225">
        <v>223.1</v>
      </c>
      <c r="E225" s="6">
        <v>42710.638877314814</v>
      </c>
      <c r="F225">
        <v>130.4</v>
      </c>
      <c r="G225" s="7">
        <v>-0.41549999999999998</v>
      </c>
      <c r="H225">
        <v>46811.62</v>
      </c>
      <c r="I225" s="7">
        <v>0.3997</v>
      </c>
      <c r="J225">
        <v>525</v>
      </c>
      <c r="K225">
        <v>117127.5</v>
      </c>
      <c r="L225">
        <v>-163168.99</v>
      </c>
      <c r="M225">
        <v>98</v>
      </c>
      <c r="N225">
        <v>477.67</v>
      </c>
      <c r="O225" s="7">
        <v>-0.13159999999999999</v>
      </c>
      <c r="P225" s="7">
        <v>0.53590000000000004</v>
      </c>
      <c r="Q225" t="s">
        <v>31</v>
      </c>
    </row>
    <row r="226" spans="1:17">
      <c r="A226" t="s">
        <v>83</v>
      </c>
      <c r="B226" t="s">
        <v>30</v>
      </c>
      <c r="C226" s="6">
        <v>42710.638877314814</v>
      </c>
      <c r="D226">
        <v>203.9</v>
      </c>
      <c r="E226" s="6">
        <v>42711.388877314814</v>
      </c>
      <c r="F226">
        <v>212</v>
      </c>
      <c r="G226" s="7">
        <v>3.9699999999999999E-2</v>
      </c>
      <c r="H226">
        <v>-6435.97</v>
      </c>
      <c r="I226" s="7">
        <v>-6.0100000000000001E-2</v>
      </c>
      <c r="J226">
        <v>525</v>
      </c>
      <c r="K226">
        <v>107047.5</v>
      </c>
      <c r="L226">
        <v>-169604.96</v>
      </c>
      <c r="M226">
        <v>6</v>
      </c>
      <c r="N226">
        <v>-1072.6600000000001</v>
      </c>
      <c r="O226" s="7">
        <v>-3.9699999999999999E-2</v>
      </c>
      <c r="P226" s="7">
        <v>5.8400000000000001E-2</v>
      </c>
      <c r="Q226" t="s">
        <v>31</v>
      </c>
    </row>
    <row r="227" spans="1:17">
      <c r="A227" t="s">
        <v>84</v>
      </c>
      <c r="B227" t="s">
        <v>30</v>
      </c>
      <c r="C227" s="6">
        <v>42711.388877314814</v>
      </c>
      <c r="D227">
        <v>184.2</v>
      </c>
      <c r="E227" s="6">
        <v>42711.607627314814</v>
      </c>
      <c r="F227">
        <v>365.05</v>
      </c>
      <c r="G227" s="7">
        <v>0.98180000000000001</v>
      </c>
      <c r="H227">
        <v>-97829.81</v>
      </c>
      <c r="I227" s="7">
        <v>-1.0116000000000001</v>
      </c>
      <c r="J227">
        <v>525</v>
      </c>
      <c r="K227">
        <v>96705</v>
      </c>
      <c r="L227">
        <v>-267434.77</v>
      </c>
      <c r="M227">
        <v>64</v>
      </c>
      <c r="N227">
        <v>-1528.59</v>
      </c>
      <c r="O227" s="7">
        <v>-0.98180000000000001</v>
      </c>
      <c r="P227" s="7">
        <v>0.33660000000000001</v>
      </c>
      <c r="Q227" t="s">
        <v>31</v>
      </c>
    </row>
    <row r="228" spans="1:17">
      <c r="A228" t="s">
        <v>81</v>
      </c>
      <c r="B228" t="s">
        <v>30</v>
      </c>
      <c r="C228" s="6">
        <v>42711.607627314814</v>
      </c>
      <c r="D228">
        <v>93.95</v>
      </c>
      <c r="E228" s="6">
        <v>42712.416655092595</v>
      </c>
      <c r="F228">
        <v>220</v>
      </c>
      <c r="G228" s="7">
        <v>1.3416999999999999</v>
      </c>
      <c r="H228">
        <v>-67824.490000000005</v>
      </c>
      <c r="I228" s="7">
        <v>-1.3751</v>
      </c>
      <c r="J228">
        <v>525</v>
      </c>
      <c r="K228">
        <v>49323.75</v>
      </c>
      <c r="L228">
        <v>-335259.26</v>
      </c>
      <c r="M228">
        <v>23</v>
      </c>
      <c r="N228">
        <v>-2948.89</v>
      </c>
      <c r="O228" s="7">
        <v>-3.2565</v>
      </c>
      <c r="P228" s="7">
        <v>0.29749999999999999</v>
      </c>
      <c r="Q228" t="s">
        <v>31</v>
      </c>
    </row>
    <row r="229" spans="1:17">
      <c r="A229" t="s">
        <v>82</v>
      </c>
      <c r="B229" t="s">
        <v>30</v>
      </c>
      <c r="C229" s="6">
        <v>42712.416655092595</v>
      </c>
      <c r="D229">
        <v>45.3</v>
      </c>
      <c r="E229" s="6">
        <v>42712.631932870368</v>
      </c>
      <c r="F229">
        <v>0.05</v>
      </c>
      <c r="G229" s="7">
        <v>-0.99890000000000001</v>
      </c>
      <c r="H229">
        <v>23518.16</v>
      </c>
      <c r="I229" s="7">
        <v>0.9889</v>
      </c>
      <c r="J229">
        <v>525</v>
      </c>
      <c r="K229">
        <v>23782.5</v>
      </c>
      <c r="L229">
        <v>-311741.09999999998</v>
      </c>
      <c r="M229">
        <v>63</v>
      </c>
      <c r="N229">
        <v>373.3</v>
      </c>
      <c r="O229" s="7">
        <v>-0.29139999999999999</v>
      </c>
      <c r="P229" s="7">
        <v>0.99890000000000001</v>
      </c>
      <c r="Q229" t="s">
        <v>31</v>
      </c>
    </row>
    <row r="230" spans="1:17">
      <c r="A230" t="s">
        <v>857</v>
      </c>
      <c r="B230" t="s">
        <v>30</v>
      </c>
      <c r="C230" s="6">
        <v>42712.635405092595</v>
      </c>
      <c r="D230">
        <v>194.05</v>
      </c>
      <c r="E230" s="6">
        <v>42713.388877314814</v>
      </c>
      <c r="F230">
        <v>200.9</v>
      </c>
      <c r="G230" s="7">
        <v>3.5299999999999998E-2</v>
      </c>
      <c r="H230">
        <v>-5669.74</v>
      </c>
      <c r="I230" s="7">
        <v>-5.57E-2</v>
      </c>
      <c r="J230">
        <v>525</v>
      </c>
      <c r="K230">
        <v>101876.25</v>
      </c>
      <c r="L230">
        <v>-317410.84000000003</v>
      </c>
      <c r="M230">
        <v>7</v>
      </c>
      <c r="N230">
        <v>-809.96</v>
      </c>
      <c r="O230" s="7">
        <v>-6.13E-2</v>
      </c>
      <c r="P230" s="7">
        <v>9.6600000000000005E-2</v>
      </c>
      <c r="Q230" t="s">
        <v>31</v>
      </c>
    </row>
    <row r="231" spans="1:17">
      <c r="A231" t="s">
        <v>84</v>
      </c>
      <c r="B231" t="s">
        <v>30</v>
      </c>
      <c r="C231" s="6">
        <v>42713.388877314814</v>
      </c>
      <c r="D231">
        <v>200.9</v>
      </c>
      <c r="E231" s="6">
        <v>42716.399293981478</v>
      </c>
      <c r="F231">
        <v>149.1</v>
      </c>
      <c r="G231" s="7">
        <v>-0.25779999999999997</v>
      </c>
      <c r="H231">
        <v>25357.5</v>
      </c>
      <c r="I231" s="7">
        <v>0.2404</v>
      </c>
      <c r="J231">
        <v>525</v>
      </c>
      <c r="K231">
        <v>105472.5</v>
      </c>
      <c r="L231">
        <v>-292053.34000000003</v>
      </c>
      <c r="M231">
        <v>81</v>
      </c>
      <c r="N231">
        <v>313.06</v>
      </c>
      <c r="O231" s="7">
        <v>-0.15479999999999999</v>
      </c>
      <c r="P231" s="7">
        <v>0.49280000000000002</v>
      </c>
      <c r="Q231" t="s">
        <v>31</v>
      </c>
    </row>
    <row r="232" spans="1:17">
      <c r="A232" t="s">
        <v>46</v>
      </c>
      <c r="B232" t="s">
        <v>30</v>
      </c>
      <c r="C232" s="6">
        <v>42716.399293981478</v>
      </c>
      <c r="D232">
        <v>140.85</v>
      </c>
      <c r="E232" s="6">
        <v>42717.569432870368</v>
      </c>
      <c r="F232">
        <v>68</v>
      </c>
      <c r="G232" s="7">
        <v>-0.51719999999999999</v>
      </c>
      <c r="H232">
        <v>37149.79</v>
      </c>
      <c r="I232" s="7">
        <v>0.50239999999999996</v>
      </c>
      <c r="J232">
        <v>525</v>
      </c>
      <c r="K232">
        <v>73946.25</v>
      </c>
      <c r="L232">
        <v>-254903.55</v>
      </c>
      <c r="M232">
        <v>127</v>
      </c>
      <c r="N232">
        <v>292.52</v>
      </c>
      <c r="O232" s="7">
        <v>-4.19E-2</v>
      </c>
      <c r="P232" s="7">
        <v>0.68899999999999995</v>
      </c>
      <c r="Q232" t="s">
        <v>31</v>
      </c>
    </row>
    <row r="233" spans="1:17">
      <c r="A233" t="s">
        <v>82</v>
      </c>
      <c r="B233" t="s">
        <v>30</v>
      </c>
      <c r="C233" s="6">
        <v>42717.569432870368</v>
      </c>
      <c r="D233">
        <v>137.5</v>
      </c>
      <c r="E233" s="6">
        <v>42718.531238425923</v>
      </c>
      <c r="F233">
        <v>139.1</v>
      </c>
      <c r="G233" s="7">
        <v>1.1599999999999999E-2</v>
      </c>
      <c r="H233">
        <v>-2292.15</v>
      </c>
      <c r="I233" s="7">
        <v>-3.1800000000000002E-2</v>
      </c>
      <c r="J233">
        <v>525</v>
      </c>
      <c r="K233">
        <v>72187.5</v>
      </c>
      <c r="L233">
        <v>-257195.7</v>
      </c>
      <c r="M233">
        <v>67</v>
      </c>
      <c r="N233">
        <v>-34.21</v>
      </c>
      <c r="O233" s="7">
        <v>-0.30470000000000003</v>
      </c>
      <c r="P233" s="7">
        <v>0.2142</v>
      </c>
      <c r="Q233" t="s">
        <v>31</v>
      </c>
    </row>
    <row r="234" spans="1:17">
      <c r="A234" t="s">
        <v>83</v>
      </c>
      <c r="B234" t="s">
        <v>30</v>
      </c>
      <c r="C234" s="6">
        <v>42718.531238425923</v>
      </c>
      <c r="D234">
        <v>126.75</v>
      </c>
      <c r="E234" s="6">
        <v>42719.402766203704</v>
      </c>
      <c r="F234">
        <v>65.8</v>
      </c>
      <c r="G234" s="7">
        <v>-0.48089999999999999</v>
      </c>
      <c r="H234">
        <v>30987.86</v>
      </c>
      <c r="I234" s="7">
        <v>0.4657</v>
      </c>
      <c r="J234">
        <v>525</v>
      </c>
      <c r="K234">
        <v>66543.75</v>
      </c>
      <c r="L234">
        <v>-226207.84</v>
      </c>
      <c r="M234">
        <v>41</v>
      </c>
      <c r="N234">
        <v>755.8</v>
      </c>
      <c r="O234" s="7">
        <v>-0.19089999999999999</v>
      </c>
      <c r="P234" s="7">
        <v>0.93289999999999995</v>
      </c>
      <c r="Q234" t="s">
        <v>31</v>
      </c>
    </row>
    <row r="235" spans="1:17">
      <c r="A235" t="s">
        <v>82</v>
      </c>
      <c r="B235" t="s">
        <v>30</v>
      </c>
      <c r="C235" s="6">
        <v>42719.402766203704</v>
      </c>
      <c r="D235">
        <v>46.1</v>
      </c>
      <c r="E235" s="6">
        <v>42719.614571759259</v>
      </c>
      <c r="F235">
        <v>27.7</v>
      </c>
      <c r="G235" s="7">
        <v>-0.39910000000000001</v>
      </c>
      <c r="H235">
        <v>9272.5499999999993</v>
      </c>
      <c r="I235" s="7">
        <v>0.3831</v>
      </c>
      <c r="J235">
        <v>525</v>
      </c>
      <c r="K235">
        <v>24202.5</v>
      </c>
      <c r="L235">
        <v>-216935.29</v>
      </c>
      <c r="M235">
        <v>62</v>
      </c>
      <c r="N235">
        <v>149.56</v>
      </c>
      <c r="O235" s="7">
        <v>-1.4056</v>
      </c>
      <c r="P235" s="7">
        <v>0.68</v>
      </c>
      <c r="Q235" t="s">
        <v>31</v>
      </c>
    </row>
    <row r="236" spans="1:17">
      <c r="A236" t="s">
        <v>618</v>
      </c>
      <c r="B236" t="s">
        <v>30</v>
      </c>
      <c r="C236" s="6">
        <v>42719.635405092595</v>
      </c>
      <c r="D236">
        <v>175.05</v>
      </c>
      <c r="E236" s="6">
        <v>42720.388877314814</v>
      </c>
      <c r="F236">
        <v>141.5</v>
      </c>
      <c r="G236" s="7">
        <v>-0.19170000000000001</v>
      </c>
      <c r="H236">
        <v>15951.86</v>
      </c>
      <c r="I236" s="7">
        <v>0.1736</v>
      </c>
      <c r="J236">
        <v>525</v>
      </c>
      <c r="K236">
        <v>91901.25</v>
      </c>
      <c r="L236">
        <v>-200983.42</v>
      </c>
      <c r="M236">
        <v>7</v>
      </c>
      <c r="N236">
        <v>2278.84</v>
      </c>
      <c r="O236" s="7">
        <v>-4.5400000000000003E-2</v>
      </c>
      <c r="P236" s="7">
        <v>0.19170000000000001</v>
      </c>
      <c r="Q236" t="s">
        <v>31</v>
      </c>
    </row>
    <row r="237" spans="1:17">
      <c r="A237" t="s">
        <v>83</v>
      </c>
      <c r="B237" t="s">
        <v>30</v>
      </c>
      <c r="C237" s="6">
        <v>42720.388877314814</v>
      </c>
      <c r="D237">
        <v>141.5</v>
      </c>
      <c r="E237" s="6">
        <v>42720.645821759259</v>
      </c>
      <c r="F237">
        <v>105</v>
      </c>
      <c r="G237" s="7">
        <v>-0.25800000000000001</v>
      </c>
      <c r="H237">
        <v>17868.38</v>
      </c>
      <c r="I237" s="7">
        <v>0.24049999999999999</v>
      </c>
      <c r="J237">
        <v>525</v>
      </c>
      <c r="K237">
        <v>74287.5</v>
      </c>
      <c r="L237">
        <v>-183115.05</v>
      </c>
      <c r="M237">
        <v>75</v>
      </c>
      <c r="N237">
        <v>238.25</v>
      </c>
      <c r="O237" s="7">
        <v>-0.18060000000000001</v>
      </c>
      <c r="P237" s="7">
        <v>0.3216</v>
      </c>
      <c r="Q237" t="s">
        <v>31</v>
      </c>
    </row>
    <row r="238" spans="1:17">
      <c r="A238" t="s">
        <v>79</v>
      </c>
      <c r="B238" t="s">
        <v>30</v>
      </c>
      <c r="C238" s="6">
        <v>42723.388877314814</v>
      </c>
      <c r="D238">
        <v>109.7</v>
      </c>
      <c r="E238" s="6">
        <v>42723.520821759259</v>
      </c>
      <c r="F238">
        <v>121.7</v>
      </c>
      <c r="G238" s="7">
        <v>0.1094</v>
      </c>
      <c r="H238">
        <v>-7514.85</v>
      </c>
      <c r="I238" s="7">
        <v>-0.1305</v>
      </c>
      <c r="J238">
        <v>525</v>
      </c>
      <c r="K238">
        <v>57592.5</v>
      </c>
      <c r="L238">
        <v>-190629.9</v>
      </c>
      <c r="M238">
        <v>39</v>
      </c>
      <c r="N238">
        <v>-192.69</v>
      </c>
      <c r="O238" s="7">
        <v>-0.25800000000000001</v>
      </c>
      <c r="P238" s="7">
        <v>0.1249</v>
      </c>
      <c r="Q238" t="s">
        <v>31</v>
      </c>
    </row>
    <row r="239" spans="1:17">
      <c r="A239" t="s">
        <v>80</v>
      </c>
      <c r="B239" t="s">
        <v>30</v>
      </c>
      <c r="C239" s="6">
        <v>42723.520821759259</v>
      </c>
      <c r="D239">
        <v>111.8</v>
      </c>
      <c r="E239" s="6">
        <v>42723.638877314814</v>
      </c>
      <c r="F239">
        <v>126.85</v>
      </c>
      <c r="G239" s="7">
        <v>0.1346</v>
      </c>
      <c r="H239">
        <v>-9154.16</v>
      </c>
      <c r="I239" s="7">
        <v>-0.156</v>
      </c>
      <c r="J239">
        <v>525</v>
      </c>
      <c r="K239">
        <v>58695</v>
      </c>
      <c r="L239">
        <v>-199784.06</v>
      </c>
      <c r="M239">
        <v>35</v>
      </c>
      <c r="N239">
        <v>-261.55</v>
      </c>
      <c r="O239" s="7">
        <v>-0.1346</v>
      </c>
      <c r="P239" s="7">
        <v>0.15790000000000001</v>
      </c>
      <c r="Q239" t="s">
        <v>31</v>
      </c>
    </row>
    <row r="240" spans="1:17">
      <c r="A240" t="s">
        <v>81</v>
      </c>
      <c r="B240" t="s">
        <v>30</v>
      </c>
      <c r="C240" s="6">
        <v>42723.638877314814</v>
      </c>
      <c r="D240">
        <v>154.94999999999999</v>
      </c>
      <c r="E240" s="6">
        <v>42725.388877314814</v>
      </c>
      <c r="F240">
        <v>42.4</v>
      </c>
      <c r="G240" s="7">
        <v>-0.72640000000000005</v>
      </c>
      <c r="H240">
        <v>58052.66</v>
      </c>
      <c r="I240" s="7">
        <v>0.71360000000000001</v>
      </c>
      <c r="J240">
        <v>525</v>
      </c>
      <c r="K240">
        <v>81348.75</v>
      </c>
      <c r="L240">
        <v>-141731.4</v>
      </c>
      <c r="M240">
        <v>83</v>
      </c>
      <c r="N240">
        <v>699.43</v>
      </c>
      <c r="O240" s="7">
        <v>-5.4899999999999997E-2</v>
      </c>
      <c r="P240" s="7">
        <v>0.74990000000000001</v>
      </c>
      <c r="Q240" t="s">
        <v>31</v>
      </c>
    </row>
    <row r="241" spans="1:17">
      <c r="A241" t="s">
        <v>44</v>
      </c>
      <c r="B241" t="s">
        <v>30</v>
      </c>
      <c r="C241" s="6">
        <v>42725.388877314814</v>
      </c>
      <c r="D241">
        <v>76.849999999999994</v>
      </c>
      <c r="E241" s="6">
        <v>42725.552071759259</v>
      </c>
      <c r="F241">
        <v>68.349999999999994</v>
      </c>
      <c r="G241" s="7">
        <v>-0.1106</v>
      </c>
      <c r="H241">
        <v>3700.2</v>
      </c>
      <c r="I241" s="7">
        <v>9.1700000000000004E-2</v>
      </c>
      <c r="J241">
        <v>525</v>
      </c>
      <c r="K241">
        <v>40346.25</v>
      </c>
      <c r="L241">
        <v>-138031.20000000001</v>
      </c>
      <c r="M241">
        <v>48</v>
      </c>
      <c r="N241">
        <v>77.09</v>
      </c>
      <c r="O241" s="7">
        <v>-0.22059999999999999</v>
      </c>
      <c r="P241" s="7">
        <v>0.42420000000000002</v>
      </c>
      <c r="Q241" t="s">
        <v>31</v>
      </c>
    </row>
    <row r="242" spans="1:17">
      <c r="A242" t="s">
        <v>43</v>
      </c>
      <c r="B242" t="s">
        <v>30</v>
      </c>
      <c r="C242" s="6">
        <v>42725.552071759259</v>
      </c>
      <c r="D242">
        <v>75</v>
      </c>
      <c r="E242" s="6">
        <v>42725.593738425923</v>
      </c>
      <c r="F242">
        <v>100.55</v>
      </c>
      <c r="G242" s="7">
        <v>0.3407</v>
      </c>
      <c r="H242">
        <v>-14335.39</v>
      </c>
      <c r="I242" s="7">
        <v>-0.36409999999999998</v>
      </c>
      <c r="J242">
        <v>525</v>
      </c>
      <c r="K242">
        <v>39375</v>
      </c>
      <c r="L242">
        <v>-152366.59</v>
      </c>
      <c r="M242">
        <v>13</v>
      </c>
      <c r="N242">
        <v>-1102.72</v>
      </c>
      <c r="O242" s="7">
        <v>-0.3407</v>
      </c>
      <c r="P242" s="7">
        <v>1.3299999999999999E-2</v>
      </c>
      <c r="Q242" t="s">
        <v>31</v>
      </c>
    </row>
    <row r="243" spans="1:17">
      <c r="A243" t="s">
        <v>85</v>
      </c>
      <c r="B243" t="s">
        <v>30</v>
      </c>
      <c r="C243" s="6">
        <v>42725.593738425923</v>
      </c>
      <c r="D243">
        <v>87.35</v>
      </c>
      <c r="E243" s="6">
        <v>42725.628460648149</v>
      </c>
      <c r="F243">
        <v>131</v>
      </c>
      <c r="G243" s="7">
        <v>0.49969999999999998</v>
      </c>
      <c r="H243">
        <v>-24062.59</v>
      </c>
      <c r="I243" s="7">
        <v>-0.52470000000000006</v>
      </c>
      <c r="J243">
        <v>525</v>
      </c>
      <c r="K243">
        <v>45858.75</v>
      </c>
      <c r="L243">
        <v>-176429.17</v>
      </c>
      <c r="M243">
        <v>11</v>
      </c>
      <c r="N243">
        <v>-2187.5100000000002</v>
      </c>
      <c r="O243" s="7">
        <v>-0.49969999999999998</v>
      </c>
      <c r="P243" s="7">
        <v>8.3000000000000004E-2</v>
      </c>
      <c r="Q243" t="s">
        <v>31</v>
      </c>
    </row>
    <row r="244" spans="1:17">
      <c r="A244" t="s">
        <v>43</v>
      </c>
      <c r="B244" t="s">
        <v>30</v>
      </c>
      <c r="C244" s="6">
        <v>42725.628460648149</v>
      </c>
      <c r="D244">
        <v>58.45</v>
      </c>
      <c r="E244" s="6">
        <v>42726.631932870368</v>
      </c>
      <c r="F244">
        <v>0.05</v>
      </c>
      <c r="G244" s="7">
        <v>-0.99909999999999999</v>
      </c>
      <c r="H244">
        <v>30352.880000000001</v>
      </c>
      <c r="I244" s="7">
        <v>0.98909999999999998</v>
      </c>
      <c r="J244">
        <v>525</v>
      </c>
      <c r="K244">
        <v>30686.25</v>
      </c>
      <c r="L244">
        <v>-146076.29999999999</v>
      </c>
      <c r="M244">
        <v>79</v>
      </c>
      <c r="N244">
        <v>384.21</v>
      </c>
      <c r="O244" s="7">
        <v>-0.2293</v>
      </c>
      <c r="P244" s="7">
        <v>0.99909999999999999</v>
      </c>
      <c r="Q244" t="s">
        <v>31</v>
      </c>
    </row>
    <row r="245" spans="1:17">
      <c r="A245" t="s">
        <v>592</v>
      </c>
      <c r="B245" t="s">
        <v>30</v>
      </c>
      <c r="C245" s="6">
        <v>42726.635405092595</v>
      </c>
      <c r="D245">
        <v>154.75</v>
      </c>
      <c r="E245" s="6">
        <v>42727.388877314814</v>
      </c>
      <c r="F245">
        <v>130.85</v>
      </c>
      <c r="G245" s="7">
        <v>-0.15440000000000001</v>
      </c>
      <c r="H245">
        <v>11048.1</v>
      </c>
      <c r="I245" s="7">
        <v>0.13600000000000001</v>
      </c>
      <c r="J245">
        <v>525</v>
      </c>
      <c r="K245">
        <v>81243.75</v>
      </c>
      <c r="L245">
        <v>-135028.20000000001</v>
      </c>
      <c r="M245">
        <v>7</v>
      </c>
      <c r="N245">
        <v>1578.3</v>
      </c>
      <c r="O245" s="7">
        <v>-0.13020000000000001</v>
      </c>
      <c r="P245" s="7">
        <v>0.15440000000000001</v>
      </c>
      <c r="Q245" t="s">
        <v>31</v>
      </c>
    </row>
    <row r="246" spans="1:17">
      <c r="A246" t="s">
        <v>38</v>
      </c>
      <c r="B246" t="s">
        <v>30</v>
      </c>
      <c r="C246" s="6">
        <v>42727.388877314814</v>
      </c>
      <c r="D246">
        <v>183.25</v>
      </c>
      <c r="E246" s="6">
        <v>42727.489571759259</v>
      </c>
      <c r="F246">
        <v>208.6</v>
      </c>
      <c r="G246" s="7">
        <v>0.13830000000000001</v>
      </c>
      <c r="H246">
        <v>-15365.96</v>
      </c>
      <c r="I246" s="7">
        <v>-0.15970000000000001</v>
      </c>
      <c r="J246">
        <v>525</v>
      </c>
      <c r="K246">
        <v>96206.25</v>
      </c>
      <c r="L246">
        <v>-150394.16</v>
      </c>
      <c r="M246">
        <v>30</v>
      </c>
      <c r="N246">
        <v>-512.20000000000005</v>
      </c>
      <c r="O246" s="7">
        <v>-0.15740000000000001</v>
      </c>
      <c r="P246" s="7">
        <v>0.1138</v>
      </c>
      <c r="Q246" t="s">
        <v>31</v>
      </c>
    </row>
    <row r="247" spans="1:17">
      <c r="A247" t="s">
        <v>36</v>
      </c>
      <c r="B247" t="s">
        <v>30</v>
      </c>
      <c r="C247" s="6">
        <v>42727.559016203704</v>
      </c>
      <c r="D247">
        <v>137</v>
      </c>
      <c r="E247" s="6">
        <v>42727.593738425923</v>
      </c>
      <c r="F247">
        <v>188.5</v>
      </c>
      <c r="G247" s="7">
        <v>0.37590000000000001</v>
      </c>
      <c r="H247">
        <v>-28746.38</v>
      </c>
      <c r="I247" s="7">
        <v>-0.3997</v>
      </c>
      <c r="J247">
        <v>525</v>
      </c>
      <c r="K247">
        <v>71925</v>
      </c>
      <c r="L247">
        <v>-179140.54</v>
      </c>
      <c r="M247">
        <v>11</v>
      </c>
      <c r="N247">
        <v>-2613.31</v>
      </c>
      <c r="O247" s="7">
        <v>-0.37590000000000001</v>
      </c>
      <c r="P247" s="7">
        <v>3.5400000000000001E-2</v>
      </c>
      <c r="Q247" t="s">
        <v>31</v>
      </c>
    </row>
    <row r="248" spans="1:17">
      <c r="A248" t="s">
        <v>35</v>
      </c>
      <c r="B248" t="s">
        <v>30</v>
      </c>
      <c r="C248" s="6">
        <v>42727.593738425923</v>
      </c>
      <c r="D248">
        <v>120.7</v>
      </c>
      <c r="E248" s="6">
        <v>42731.434016203704</v>
      </c>
      <c r="F248">
        <v>22.35</v>
      </c>
      <c r="G248" s="7">
        <v>-0.81479999999999997</v>
      </c>
      <c r="H248">
        <v>50882.74</v>
      </c>
      <c r="I248" s="7">
        <v>0.80300000000000005</v>
      </c>
      <c r="J248">
        <v>525</v>
      </c>
      <c r="K248">
        <v>63367.5</v>
      </c>
      <c r="L248">
        <v>-128257.8</v>
      </c>
      <c r="M248">
        <v>109</v>
      </c>
      <c r="N248">
        <v>466.81</v>
      </c>
      <c r="O248" s="7">
        <v>-0.15490000000000001</v>
      </c>
      <c r="P248" s="7">
        <v>0.86739999999999995</v>
      </c>
      <c r="Q248" t="s">
        <v>31</v>
      </c>
    </row>
    <row r="249" spans="1:17">
      <c r="A249" t="s">
        <v>32</v>
      </c>
      <c r="B249" t="s">
        <v>30</v>
      </c>
      <c r="C249" s="6">
        <v>42731.434016203704</v>
      </c>
      <c r="D249">
        <v>93.45</v>
      </c>
      <c r="E249" s="6">
        <v>42732.597210648149</v>
      </c>
      <c r="F249">
        <v>22.8</v>
      </c>
      <c r="G249" s="7">
        <v>-0.75600000000000001</v>
      </c>
      <c r="H249">
        <v>36480.94</v>
      </c>
      <c r="I249" s="7">
        <v>0.74360000000000004</v>
      </c>
      <c r="J249">
        <v>525</v>
      </c>
      <c r="K249">
        <v>49061.25</v>
      </c>
      <c r="L249">
        <v>-91776.86</v>
      </c>
      <c r="M249">
        <v>125</v>
      </c>
      <c r="N249">
        <v>291.85000000000002</v>
      </c>
      <c r="O249" s="7">
        <v>-0.13539999999999999</v>
      </c>
      <c r="P249" s="7">
        <v>0.92300000000000004</v>
      </c>
      <c r="Q249" t="s">
        <v>31</v>
      </c>
    </row>
    <row r="250" spans="1:17">
      <c r="A250" t="s">
        <v>35</v>
      </c>
      <c r="B250" t="s">
        <v>30</v>
      </c>
      <c r="C250" s="6">
        <v>42732.597210648149</v>
      </c>
      <c r="D250">
        <v>61.4</v>
      </c>
      <c r="E250" s="6">
        <v>42733.586793981478</v>
      </c>
      <c r="F250">
        <v>33.6</v>
      </c>
      <c r="G250" s="7">
        <v>-0.45279999999999998</v>
      </c>
      <c r="H250">
        <v>14096.25</v>
      </c>
      <c r="I250" s="7">
        <v>0.43730000000000002</v>
      </c>
      <c r="J250">
        <v>525</v>
      </c>
      <c r="K250">
        <v>32235</v>
      </c>
      <c r="L250">
        <v>-77680.61</v>
      </c>
      <c r="M250">
        <v>75</v>
      </c>
      <c r="N250">
        <v>187.95</v>
      </c>
      <c r="O250" s="7">
        <v>-0.47389999999999999</v>
      </c>
      <c r="P250" s="7">
        <v>0.80459999999999998</v>
      </c>
      <c r="Q250" t="s">
        <v>31</v>
      </c>
    </row>
    <row r="251" spans="1:17">
      <c r="A251" t="s">
        <v>37</v>
      </c>
      <c r="B251" t="s">
        <v>30</v>
      </c>
      <c r="C251" s="6">
        <v>42733.586793981478</v>
      </c>
      <c r="D251">
        <v>31.45</v>
      </c>
      <c r="E251" s="6">
        <v>42733.631932870368</v>
      </c>
      <c r="F251">
        <v>0.15</v>
      </c>
      <c r="G251" s="7">
        <v>-0.99519999999999997</v>
      </c>
      <c r="H251">
        <v>16266.6</v>
      </c>
      <c r="I251" s="7">
        <v>0.98519999999999996</v>
      </c>
      <c r="J251">
        <v>525</v>
      </c>
      <c r="K251">
        <v>16511.25</v>
      </c>
      <c r="L251">
        <v>-61414.01</v>
      </c>
      <c r="M251">
        <v>14</v>
      </c>
      <c r="N251">
        <v>1161.9000000000001</v>
      </c>
      <c r="O251" s="7">
        <v>-0.33069999999999999</v>
      </c>
      <c r="P251" s="7">
        <v>0.99519999999999997</v>
      </c>
      <c r="Q251" t="s">
        <v>31</v>
      </c>
    </row>
    <row r="252" spans="1:17">
      <c r="A252" t="s">
        <v>591</v>
      </c>
      <c r="B252" t="s">
        <v>30</v>
      </c>
      <c r="C252" s="6">
        <v>42733.635405092595</v>
      </c>
      <c r="D252">
        <v>136.19999999999999</v>
      </c>
      <c r="E252" s="6">
        <v>42734.388877314814</v>
      </c>
      <c r="F252">
        <v>115.25</v>
      </c>
      <c r="G252" s="7">
        <v>-0.15379999999999999</v>
      </c>
      <c r="H252">
        <v>9678.64</v>
      </c>
      <c r="I252" s="7">
        <v>0.13539999999999999</v>
      </c>
      <c r="J252">
        <v>525</v>
      </c>
      <c r="K252">
        <v>71505</v>
      </c>
      <c r="L252">
        <v>-51735.37</v>
      </c>
      <c r="M252">
        <v>7</v>
      </c>
      <c r="N252">
        <v>1382.66</v>
      </c>
      <c r="O252" s="7">
        <v>-5.7299999999999997E-2</v>
      </c>
      <c r="P252" s="7">
        <v>0.15379999999999999</v>
      </c>
      <c r="Q252" t="s">
        <v>31</v>
      </c>
    </row>
    <row r="253" spans="1:17">
      <c r="A253" t="s">
        <v>44</v>
      </c>
      <c r="B253" t="s">
        <v>30</v>
      </c>
      <c r="C253" s="6">
        <v>42734.388877314814</v>
      </c>
      <c r="D253">
        <v>161.1</v>
      </c>
      <c r="E253" s="6">
        <v>42737.39234953704</v>
      </c>
      <c r="F253">
        <v>137.25</v>
      </c>
      <c r="G253" s="7">
        <v>-0.14799999999999999</v>
      </c>
      <c r="H253">
        <v>10954.91</v>
      </c>
      <c r="I253" s="7">
        <v>0.1295</v>
      </c>
      <c r="J253">
        <v>525</v>
      </c>
      <c r="K253">
        <v>84577.5</v>
      </c>
      <c r="L253">
        <v>-40780.46</v>
      </c>
      <c r="M253">
        <v>79</v>
      </c>
      <c r="N253">
        <v>138.66999999999999</v>
      </c>
      <c r="O253" s="7">
        <v>-0.15049999999999999</v>
      </c>
      <c r="P253" s="7">
        <v>0.45590000000000003</v>
      </c>
      <c r="Q253" t="s">
        <v>31</v>
      </c>
    </row>
    <row r="254" spans="1:17">
      <c r="A254" t="s">
        <v>43</v>
      </c>
      <c r="B254" t="s">
        <v>30</v>
      </c>
      <c r="C254" s="6">
        <v>42737.39234953704</v>
      </c>
      <c r="D254">
        <v>123.2</v>
      </c>
      <c r="E254" s="6">
        <v>42737.597210648149</v>
      </c>
      <c r="F254">
        <v>101.5</v>
      </c>
      <c r="G254" s="7">
        <v>-0.17610000000000001</v>
      </c>
      <c r="H254">
        <v>10212.83</v>
      </c>
      <c r="I254" s="7">
        <v>0.15790000000000001</v>
      </c>
      <c r="J254">
        <v>525</v>
      </c>
      <c r="K254">
        <v>64680</v>
      </c>
      <c r="L254">
        <v>-30567.64</v>
      </c>
      <c r="M254">
        <v>60</v>
      </c>
      <c r="N254">
        <v>170.21</v>
      </c>
      <c r="O254" s="7">
        <v>-7.1400000000000005E-2</v>
      </c>
      <c r="P254" s="7">
        <v>0.58120000000000005</v>
      </c>
      <c r="Q254" t="s">
        <v>31</v>
      </c>
    </row>
    <row r="255" spans="1:17">
      <c r="A255" t="s">
        <v>36</v>
      </c>
      <c r="B255" t="s">
        <v>30</v>
      </c>
      <c r="C255" s="6">
        <v>42737.597210648149</v>
      </c>
      <c r="D255">
        <v>90.05</v>
      </c>
      <c r="E255" s="6">
        <v>42738.388877314814</v>
      </c>
      <c r="F255">
        <v>186.85</v>
      </c>
      <c r="G255" s="7">
        <v>1.075</v>
      </c>
      <c r="H255">
        <v>-52273.72</v>
      </c>
      <c r="I255" s="7">
        <v>-1.1056999999999999</v>
      </c>
      <c r="J255">
        <v>525</v>
      </c>
      <c r="K255">
        <v>47276.25</v>
      </c>
      <c r="L255">
        <v>-82841.36</v>
      </c>
      <c r="M255">
        <v>18</v>
      </c>
      <c r="N255">
        <v>-2904.1</v>
      </c>
      <c r="O255" s="7">
        <v>-1.075</v>
      </c>
      <c r="P255" s="7">
        <v>0.1116</v>
      </c>
      <c r="Q255" t="s">
        <v>31</v>
      </c>
    </row>
    <row r="256" spans="1:17">
      <c r="A256" t="s">
        <v>35</v>
      </c>
      <c r="B256" t="s">
        <v>30</v>
      </c>
      <c r="C256" s="6">
        <v>42738.388877314814</v>
      </c>
      <c r="D256">
        <v>112</v>
      </c>
      <c r="E256" s="6">
        <v>42738.420127314814</v>
      </c>
      <c r="F256">
        <v>164.75</v>
      </c>
      <c r="G256" s="7">
        <v>0.47099999999999997</v>
      </c>
      <c r="H256">
        <v>-29146.69</v>
      </c>
      <c r="I256" s="7">
        <v>-0.49569999999999997</v>
      </c>
      <c r="J256">
        <v>525</v>
      </c>
      <c r="K256">
        <v>58800</v>
      </c>
      <c r="L256">
        <v>-111988.05</v>
      </c>
      <c r="M256">
        <v>10</v>
      </c>
      <c r="N256">
        <v>-2914.67</v>
      </c>
      <c r="O256" s="7">
        <v>-0.5625</v>
      </c>
      <c r="P256" s="7">
        <v>0.2165</v>
      </c>
      <c r="Q256" t="s">
        <v>31</v>
      </c>
    </row>
    <row r="257" spans="1:17">
      <c r="A257" t="s">
        <v>36</v>
      </c>
      <c r="B257" t="s">
        <v>30</v>
      </c>
      <c r="C257" s="6">
        <v>42738.420127314814</v>
      </c>
      <c r="D257">
        <v>110.55</v>
      </c>
      <c r="E257" s="6">
        <v>42739.402766203704</v>
      </c>
      <c r="F257">
        <v>87.5</v>
      </c>
      <c r="G257" s="7">
        <v>-0.20849999999999999</v>
      </c>
      <c r="H257">
        <v>11061.49</v>
      </c>
      <c r="I257" s="7">
        <v>0.19059999999999999</v>
      </c>
      <c r="J257">
        <v>525</v>
      </c>
      <c r="K257">
        <v>58038.75</v>
      </c>
      <c r="L257">
        <v>-100926.56</v>
      </c>
      <c r="M257">
        <v>73</v>
      </c>
      <c r="N257">
        <v>151.53</v>
      </c>
      <c r="O257" s="7">
        <v>-0.26640000000000003</v>
      </c>
      <c r="P257" s="7">
        <v>0.45090000000000002</v>
      </c>
      <c r="Q257" t="s">
        <v>31</v>
      </c>
    </row>
    <row r="258" spans="1:17">
      <c r="A258" t="s">
        <v>45</v>
      </c>
      <c r="B258" t="s">
        <v>30</v>
      </c>
      <c r="C258" s="6">
        <v>42739.402766203704</v>
      </c>
      <c r="D258">
        <v>93.5</v>
      </c>
      <c r="E258" s="6">
        <v>42740.388877314814</v>
      </c>
      <c r="F258">
        <v>56.05</v>
      </c>
      <c r="G258" s="7">
        <v>-0.40050000000000002</v>
      </c>
      <c r="H258">
        <v>18876.11</v>
      </c>
      <c r="I258" s="7">
        <v>0.38450000000000001</v>
      </c>
      <c r="J258">
        <v>525</v>
      </c>
      <c r="K258">
        <v>49087.5</v>
      </c>
      <c r="L258">
        <v>-82050.45</v>
      </c>
      <c r="M258">
        <v>74</v>
      </c>
      <c r="N258">
        <v>255.08</v>
      </c>
      <c r="O258" s="7">
        <v>-0.16520000000000001</v>
      </c>
      <c r="P258" s="7">
        <v>0.73160000000000003</v>
      </c>
      <c r="Q258" t="s">
        <v>31</v>
      </c>
    </row>
    <row r="259" spans="1:17">
      <c r="A259" t="s">
        <v>36</v>
      </c>
      <c r="B259" t="s">
        <v>30</v>
      </c>
      <c r="C259" s="6">
        <v>42740.388877314814</v>
      </c>
      <c r="D259">
        <v>47.3</v>
      </c>
      <c r="E259" s="6">
        <v>42740.631932870368</v>
      </c>
      <c r="F259">
        <v>0.1</v>
      </c>
      <c r="G259" s="7">
        <v>-0.99790000000000001</v>
      </c>
      <c r="H259">
        <v>24531.15</v>
      </c>
      <c r="I259" s="7">
        <v>0.9879</v>
      </c>
      <c r="J259">
        <v>525</v>
      </c>
      <c r="K259">
        <v>24832.5</v>
      </c>
      <c r="L259">
        <v>-57519.3</v>
      </c>
      <c r="M259">
        <v>71</v>
      </c>
      <c r="N259">
        <v>345.51</v>
      </c>
      <c r="O259" s="7">
        <v>-0.48199999999999998</v>
      </c>
      <c r="P259" s="7">
        <v>0.99890000000000001</v>
      </c>
      <c r="Q259" t="s">
        <v>31</v>
      </c>
    </row>
    <row r="260" spans="1:17">
      <c r="A260" t="s">
        <v>595</v>
      </c>
      <c r="B260" t="s">
        <v>30</v>
      </c>
      <c r="C260" s="6">
        <v>42740.635405092595</v>
      </c>
      <c r="D260">
        <v>154.94999999999999</v>
      </c>
      <c r="E260" s="6">
        <v>42741.388877314814</v>
      </c>
      <c r="F260">
        <v>124.1</v>
      </c>
      <c r="G260" s="7">
        <v>-0.1991</v>
      </c>
      <c r="H260">
        <v>14731.24</v>
      </c>
      <c r="I260" s="7">
        <v>0.18110000000000001</v>
      </c>
      <c r="J260">
        <v>525</v>
      </c>
      <c r="K260">
        <v>81348.75</v>
      </c>
      <c r="L260">
        <v>-42788.06</v>
      </c>
      <c r="M260">
        <v>7</v>
      </c>
      <c r="N260">
        <v>2104.46</v>
      </c>
      <c r="O260" s="7">
        <v>-3.9E-2</v>
      </c>
      <c r="P260" s="7">
        <v>0.1991</v>
      </c>
      <c r="Q260" t="s">
        <v>31</v>
      </c>
    </row>
    <row r="261" spans="1:17">
      <c r="A261" t="s">
        <v>85</v>
      </c>
      <c r="B261" t="s">
        <v>30</v>
      </c>
      <c r="C261" s="6">
        <v>42741.388877314814</v>
      </c>
      <c r="D261">
        <v>169.95</v>
      </c>
      <c r="E261" s="6">
        <v>42744.531238425923</v>
      </c>
      <c r="F261">
        <v>75.5</v>
      </c>
      <c r="G261" s="7">
        <v>-0.55579999999999996</v>
      </c>
      <c r="H261">
        <v>48297.64</v>
      </c>
      <c r="I261" s="7">
        <v>0.5413</v>
      </c>
      <c r="J261">
        <v>525</v>
      </c>
      <c r="K261">
        <v>89223.75</v>
      </c>
      <c r="L261">
        <v>5509.58</v>
      </c>
      <c r="M261">
        <v>119</v>
      </c>
      <c r="N261">
        <v>405.86</v>
      </c>
      <c r="O261" s="7">
        <v>-0.11799999999999999</v>
      </c>
      <c r="P261" s="7">
        <v>0.62719999999999998</v>
      </c>
      <c r="Q261" t="s">
        <v>31</v>
      </c>
    </row>
    <row r="262" spans="1:17">
      <c r="A262" t="s">
        <v>79</v>
      </c>
      <c r="B262" t="s">
        <v>30</v>
      </c>
      <c r="C262" s="6">
        <v>42744.531238425923</v>
      </c>
      <c r="D262">
        <v>115.15</v>
      </c>
      <c r="E262" s="6">
        <v>42745.388877314814</v>
      </c>
      <c r="F262">
        <v>142</v>
      </c>
      <c r="G262" s="7">
        <v>0.23319999999999999</v>
      </c>
      <c r="H262">
        <v>-15446.29</v>
      </c>
      <c r="I262" s="7">
        <v>-0.2555</v>
      </c>
      <c r="J262">
        <v>525</v>
      </c>
      <c r="K262">
        <v>60453.75</v>
      </c>
      <c r="L262">
        <v>-9936.7099999999991</v>
      </c>
      <c r="M262">
        <v>37</v>
      </c>
      <c r="N262">
        <v>-417.47</v>
      </c>
      <c r="O262" s="7">
        <v>-0.23319999999999999</v>
      </c>
      <c r="P262" s="7">
        <v>0.15759999999999999</v>
      </c>
      <c r="Q262" t="s">
        <v>31</v>
      </c>
    </row>
    <row r="263" spans="1:17">
      <c r="A263" t="s">
        <v>82</v>
      </c>
      <c r="B263" t="s">
        <v>30</v>
      </c>
      <c r="C263" s="6">
        <v>42745.388877314814</v>
      </c>
      <c r="D263">
        <v>107.7</v>
      </c>
      <c r="E263" s="6">
        <v>42745.510405092595</v>
      </c>
      <c r="F263">
        <v>135.55000000000001</v>
      </c>
      <c r="G263" s="7">
        <v>0.2586</v>
      </c>
      <c r="H263">
        <v>-15898.31</v>
      </c>
      <c r="I263" s="7">
        <v>-0.28120000000000001</v>
      </c>
      <c r="J263">
        <v>525</v>
      </c>
      <c r="K263">
        <v>56542.5</v>
      </c>
      <c r="L263">
        <v>-25835.02</v>
      </c>
      <c r="M263">
        <v>36</v>
      </c>
      <c r="N263">
        <v>-441.62</v>
      </c>
      <c r="O263" s="7">
        <v>-0.50280000000000002</v>
      </c>
      <c r="P263" s="7">
        <v>3.44E-2</v>
      </c>
      <c r="Q263" t="s">
        <v>31</v>
      </c>
    </row>
    <row r="264" spans="1:17">
      <c r="A264" t="s">
        <v>79</v>
      </c>
      <c r="B264" t="s">
        <v>30</v>
      </c>
      <c r="C264" s="6">
        <v>42745.510405092595</v>
      </c>
      <c r="D264">
        <v>104.15</v>
      </c>
      <c r="E264" s="6">
        <v>42745.576377314814</v>
      </c>
      <c r="F264">
        <v>122.35</v>
      </c>
      <c r="G264" s="7">
        <v>0.17469999999999999</v>
      </c>
      <c r="H264">
        <v>-10744.12</v>
      </c>
      <c r="I264" s="7">
        <v>-0.19650000000000001</v>
      </c>
      <c r="J264">
        <v>525</v>
      </c>
      <c r="K264">
        <v>54678.75</v>
      </c>
      <c r="L264">
        <v>-36579.15</v>
      </c>
      <c r="M264">
        <v>20</v>
      </c>
      <c r="N264">
        <v>-537.21</v>
      </c>
      <c r="O264" s="7">
        <v>-0.19350000000000001</v>
      </c>
      <c r="P264" s="7">
        <v>2.06E-2</v>
      </c>
      <c r="Q264" t="s">
        <v>31</v>
      </c>
    </row>
    <row r="265" spans="1:17">
      <c r="A265" t="s">
        <v>82</v>
      </c>
      <c r="B265" t="s">
        <v>30</v>
      </c>
      <c r="C265" s="6">
        <v>42745.576377314814</v>
      </c>
      <c r="D265">
        <v>108.7</v>
      </c>
      <c r="E265" s="6">
        <v>42747.604155092595</v>
      </c>
      <c r="F265">
        <v>0.1</v>
      </c>
      <c r="G265" s="7">
        <v>-0.99909999999999999</v>
      </c>
      <c r="H265">
        <v>56443.8</v>
      </c>
      <c r="I265" s="7">
        <v>0.98909999999999998</v>
      </c>
      <c r="J265">
        <v>525</v>
      </c>
      <c r="K265">
        <v>57067.5</v>
      </c>
      <c r="L265">
        <v>19864.650000000001</v>
      </c>
      <c r="M265">
        <v>163</v>
      </c>
      <c r="N265">
        <v>346.28</v>
      </c>
      <c r="O265" s="7">
        <v>-9.5699999999999993E-2</v>
      </c>
      <c r="P265" s="7">
        <v>0.99950000000000006</v>
      </c>
      <c r="Q265" t="s">
        <v>31</v>
      </c>
    </row>
    <row r="266" spans="1:17">
      <c r="A266" t="s">
        <v>48</v>
      </c>
      <c r="B266" t="s">
        <v>30</v>
      </c>
      <c r="C266" s="6">
        <v>42747.604155092595</v>
      </c>
      <c r="D266">
        <v>41.1</v>
      </c>
      <c r="E266" s="6">
        <v>42747.631932870368</v>
      </c>
      <c r="F266">
        <v>83.25</v>
      </c>
      <c r="G266" s="7">
        <v>1.0255000000000001</v>
      </c>
      <c r="H266">
        <v>-22781.59</v>
      </c>
      <c r="I266" s="7">
        <v>-1.0558000000000001</v>
      </c>
      <c r="J266">
        <v>525</v>
      </c>
      <c r="K266">
        <v>21577.5</v>
      </c>
      <c r="L266">
        <v>-2916.94</v>
      </c>
      <c r="M266">
        <v>9</v>
      </c>
      <c r="N266">
        <v>-2531.29</v>
      </c>
      <c r="O266" s="7">
        <v>-1.0255000000000001</v>
      </c>
      <c r="P266" s="7">
        <v>0.2457</v>
      </c>
      <c r="Q266" t="s">
        <v>31</v>
      </c>
    </row>
    <row r="267" spans="1:17">
      <c r="A267" t="s">
        <v>858</v>
      </c>
      <c r="B267" t="s">
        <v>30</v>
      </c>
      <c r="C267" s="6">
        <v>42747.635405092595</v>
      </c>
      <c r="D267">
        <v>129.44999999999999</v>
      </c>
      <c r="E267" s="6">
        <v>42748.388877314814</v>
      </c>
      <c r="F267">
        <v>153</v>
      </c>
      <c r="G267" s="7">
        <v>0.18190000000000001</v>
      </c>
      <c r="H267">
        <v>-13846.61</v>
      </c>
      <c r="I267" s="7">
        <v>-0.20369999999999999</v>
      </c>
      <c r="J267">
        <v>525</v>
      </c>
      <c r="K267">
        <v>67961.25</v>
      </c>
      <c r="L267">
        <v>-16763.55</v>
      </c>
      <c r="M267">
        <v>7</v>
      </c>
      <c r="N267">
        <v>-1978.09</v>
      </c>
      <c r="O267" s="7">
        <v>-0.18190000000000001</v>
      </c>
      <c r="P267" s="7">
        <v>6.5699999999999995E-2</v>
      </c>
      <c r="Q267" t="s">
        <v>31</v>
      </c>
    </row>
    <row r="268" spans="1:17">
      <c r="A268" t="s">
        <v>47</v>
      </c>
      <c r="B268" t="s">
        <v>30</v>
      </c>
      <c r="C268" s="6">
        <v>42748.388877314814</v>
      </c>
      <c r="D268">
        <v>141.69999999999999</v>
      </c>
      <c r="E268" s="6">
        <v>42748.430543981478</v>
      </c>
      <c r="F268">
        <v>194.5</v>
      </c>
      <c r="G268" s="7">
        <v>0.37259999999999999</v>
      </c>
      <c r="H268">
        <v>-29485.05</v>
      </c>
      <c r="I268" s="7">
        <v>-0.39629999999999999</v>
      </c>
      <c r="J268">
        <v>525</v>
      </c>
      <c r="K268">
        <v>74392.5</v>
      </c>
      <c r="L268">
        <v>-46248.6</v>
      </c>
      <c r="M268">
        <v>13</v>
      </c>
      <c r="N268">
        <v>-2268.08</v>
      </c>
      <c r="O268" s="7">
        <v>-0.37259999999999999</v>
      </c>
      <c r="P268" s="7">
        <v>0.1867</v>
      </c>
      <c r="Q268" t="s">
        <v>31</v>
      </c>
    </row>
    <row r="269" spans="1:17">
      <c r="A269" t="s">
        <v>47</v>
      </c>
      <c r="B269" t="s">
        <v>30</v>
      </c>
      <c r="C269" s="6">
        <v>42748.510405092595</v>
      </c>
      <c r="D269">
        <v>138.5</v>
      </c>
      <c r="E269" s="6">
        <v>42752.479155092595</v>
      </c>
      <c r="F269">
        <v>46.6</v>
      </c>
      <c r="G269" s="7">
        <v>-0.66349999999999998</v>
      </c>
      <c r="H269">
        <v>47275.72</v>
      </c>
      <c r="I269" s="7">
        <v>0.6502</v>
      </c>
      <c r="J269">
        <v>525</v>
      </c>
      <c r="K269">
        <v>72712.5</v>
      </c>
      <c r="L269">
        <v>1027.1300000000001</v>
      </c>
      <c r="M269">
        <v>146</v>
      </c>
      <c r="N269">
        <v>323.81</v>
      </c>
      <c r="O269" s="7">
        <v>-0.1047</v>
      </c>
      <c r="P269" s="7">
        <v>0.79390000000000005</v>
      </c>
      <c r="Q269" t="s">
        <v>31</v>
      </c>
    </row>
    <row r="270" spans="1:17">
      <c r="A270" t="s">
        <v>86</v>
      </c>
      <c r="B270" t="s">
        <v>30</v>
      </c>
      <c r="C270" s="6">
        <v>42752.479155092595</v>
      </c>
      <c r="D270">
        <v>94.55</v>
      </c>
      <c r="E270" s="6">
        <v>42753.388877314814</v>
      </c>
      <c r="F270">
        <v>119.75</v>
      </c>
      <c r="G270" s="7">
        <v>0.26650000000000001</v>
      </c>
      <c r="H270">
        <v>-14355.08</v>
      </c>
      <c r="I270" s="7">
        <v>-0.28920000000000001</v>
      </c>
      <c r="J270">
        <v>525</v>
      </c>
      <c r="K270">
        <v>49638.75</v>
      </c>
      <c r="L270">
        <v>-13327.95</v>
      </c>
      <c r="M270">
        <v>52</v>
      </c>
      <c r="N270">
        <v>-276.06</v>
      </c>
      <c r="O270" s="7">
        <v>-0.26650000000000001</v>
      </c>
      <c r="P270" s="7">
        <v>0.3231</v>
      </c>
      <c r="Q270" t="s">
        <v>31</v>
      </c>
    </row>
    <row r="271" spans="1:17">
      <c r="A271" t="s">
        <v>58</v>
      </c>
      <c r="B271" t="s">
        <v>30</v>
      </c>
      <c r="C271" s="6">
        <v>42753.388877314814</v>
      </c>
      <c r="D271">
        <v>106.8</v>
      </c>
      <c r="E271" s="6">
        <v>42753.57984953704</v>
      </c>
      <c r="F271">
        <v>101</v>
      </c>
      <c r="G271" s="7">
        <v>-5.4300000000000001E-2</v>
      </c>
      <c r="H271">
        <v>1954.05</v>
      </c>
      <c r="I271" s="7">
        <v>3.49E-2</v>
      </c>
      <c r="J271">
        <v>525</v>
      </c>
      <c r="K271">
        <v>56070</v>
      </c>
      <c r="L271">
        <v>-11373.9</v>
      </c>
      <c r="M271">
        <v>56</v>
      </c>
      <c r="N271">
        <v>34.89</v>
      </c>
      <c r="O271" s="7">
        <v>-0.33850000000000002</v>
      </c>
      <c r="P271" s="7">
        <v>0.5534</v>
      </c>
      <c r="Q271" t="s">
        <v>31</v>
      </c>
    </row>
    <row r="272" spans="1:17">
      <c r="A272" t="s">
        <v>86</v>
      </c>
      <c r="B272" t="s">
        <v>30</v>
      </c>
      <c r="C272" s="6">
        <v>42753.57984953704</v>
      </c>
      <c r="D272">
        <v>95.85</v>
      </c>
      <c r="E272" s="6">
        <v>42754.513877314814</v>
      </c>
      <c r="F272">
        <v>69.349999999999994</v>
      </c>
      <c r="G272" s="7">
        <v>-0.27650000000000002</v>
      </c>
      <c r="H272">
        <v>13045.2</v>
      </c>
      <c r="I272" s="7">
        <v>0.25919999999999999</v>
      </c>
      <c r="J272">
        <v>525</v>
      </c>
      <c r="K272">
        <v>50321.25</v>
      </c>
      <c r="L272">
        <v>1671.3</v>
      </c>
      <c r="M272">
        <v>59</v>
      </c>
      <c r="N272">
        <v>221.11</v>
      </c>
      <c r="O272" s="7">
        <v>-0.34589999999999999</v>
      </c>
      <c r="P272" s="7">
        <v>0.71779999999999999</v>
      </c>
      <c r="Q272" t="s">
        <v>31</v>
      </c>
    </row>
    <row r="273" spans="1:17">
      <c r="A273" t="s">
        <v>58</v>
      </c>
      <c r="B273" t="s">
        <v>30</v>
      </c>
      <c r="C273" s="6">
        <v>42754.513877314814</v>
      </c>
      <c r="D273">
        <v>55.55</v>
      </c>
      <c r="E273" s="6">
        <v>42754.604155092595</v>
      </c>
      <c r="F273">
        <v>87.4</v>
      </c>
      <c r="G273" s="7">
        <v>0.57340000000000002</v>
      </c>
      <c r="H273">
        <v>-17471.740000000002</v>
      </c>
      <c r="I273" s="7">
        <v>-0.59909999999999997</v>
      </c>
      <c r="J273">
        <v>525</v>
      </c>
      <c r="K273">
        <v>29163.75</v>
      </c>
      <c r="L273">
        <v>-15800.44</v>
      </c>
      <c r="M273">
        <v>27</v>
      </c>
      <c r="N273">
        <v>-647.1</v>
      </c>
      <c r="O273" s="7">
        <v>-0.74890000000000001</v>
      </c>
      <c r="P273" s="7">
        <v>0.1719</v>
      </c>
      <c r="Q273" t="s">
        <v>31</v>
      </c>
    </row>
    <row r="274" spans="1:17">
      <c r="A274" t="s">
        <v>86</v>
      </c>
      <c r="B274" t="s">
        <v>30</v>
      </c>
      <c r="C274" s="6">
        <v>42754.61109953704</v>
      </c>
      <c r="D274">
        <v>21.1</v>
      </c>
      <c r="E274" s="6">
        <v>42754.631932870368</v>
      </c>
      <c r="F274">
        <v>23.35</v>
      </c>
      <c r="G274" s="7">
        <v>0.1066</v>
      </c>
      <c r="H274">
        <v>-1414.61</v>
      </c>
      <c r="I274" s="7">
        <v>-0.12770000000000001</v>
      </c>
      <c r="J274">
        <v>525</v>
      </c>
      <c r="K274">
        <v>11077.5</v>
      </c>
      <c r="L274">
        <v>-17215.05</v>
      </c>
      <c r="M274">
        <v>7</v>
      </c>
      <c r="N274">
        <v>-202.09</v>
      </c>
      <c r="O274" s="7">
        <v>-1.1564000000000001</v>
      </c>
      <c r="P274" s="7">
        <v>0.1066</v>
      </c>
      <c r="Q274" t="s">
        <v>31</v>
      </c>
    </row>
    <row r="275" spans="1:17">
      <c r="A275" t="s">
        <v>619</v>
      </c>
      <c r="B275" t="s">
        <v>30</v>
      </c>
      <c r="C275" s="6">
        <v>42754.635405092595</v>
      </c>
      <c r="D275">
        <v>166.75</v>
      </c>
      <c r="E275" s="6">
        <v>42755.388877314814</v>
      </c>
      <c r="F275">
        <v>117.75</v>
      </c>
      <c r="G275" s="7">
        <v>-0.29389999999999999</v>
      </c>
      <c r="H275">
        <v>24231.38</v>
      </c>
      <c r="I275" s="7">
        <v>0.27679999999999999</v>
      </c>
      <c r="J275">
        <v>525</v>
      </c>
      <c r="K275">
        <v>87543.75</v>
      </c>
      <c r="L275">
        <v>7016.33</v>
      </c>
      <c r="M275">
        <v>7</v>
      </c>
      <c r="N275">
        <v>3461.63</v>
      </c>
      <c r="O275" s="7">
        <v>-2.7000000000000001E-3</v>
      </c>
      <c r="P275" s="7">
        <v>0.37</v>
      </c>
      <c r="Q275" t="s">
        <v>31</v>
      </c>
    </row>
    <row r="276" spans="1:17">
      <c r="A276" t="s">
        <v>49</v>
      </c>
      <c r="B276" t="s">
        <v>30</v>
      </c>
      <c r="C276" s="6">
        <v>42755.388877314814</v>
      </c>
      <c r="D276">
        <v>170.45</v>
      </c>
      <c r="E276" s="6">
        <v>42758.465266203704</v>
      </c>
      <c r="F276">
        <v>74.599999999999994</v>
      </c>
      <c r="G276" s="7">
        <v>-0.56230000000000002</v>
      </c>
      <c r="H276">
        <v>49034.74</v>
      </c>
      <c r="I276" s="7">
        <v>0.54800000000000004</v>
      </c>
      <c r="J276">
        <v>525</v>
      </c>
      <c r="K276">
        <v>89486.25</v>
      </c>
      <c r="L276">
        <v>56051.06</v>
      </c>
      <c r="M276">
        <v>100</v>
      </c>
      <c r="N276">
        <v>490.35</v>
      </c>
      <c r="O276" s="7">
        <v>-0.1144</v>
      </c>
      <c r="P276" s="7">
        <v>0.81840000000000002</v>
      </c>
      <c r="Q276" t="s">
        <v>31</v>
      </c>
    </row>
    <row r="277" spans="1:17">
      <c r="A277" t="s">
        <v>47</v>
      </c>
      <c r="B277" t="s">
        <v>30</v>
      </c>
      <c r="C277" s="6">
        <v>42758.465266203704</v>
      </c>
      <c r="D277">
        <v>91</v>
      </c>
      <c r="E277" s="6">
        <v>42758.524293981478</v>
      </c>
      <c r="F277">
        <v>153.15</v>
      </c>
      <c r="G277" s="7">
        <v>0.68300000000000005</v>
      </c>
      <c r="H277">
        <v>-33910.54</v>
      </c>
      <c r="I277" s="7">
        <v>-0.70979999999999999</v>
      </c>
      <c r="J277">
        <v>525</v>
      </c>
      <c r="K277">
        <v>47775</v>
      </c>
      <c r="L277">
        <v>22140.53</v>
      </c>
      <c r="M277">
        <v>18</v>
      </c>
      <c r="N277">
        <v>-1883.92</v>
      </c>
      <c r="O277" s="7">
        <v>-0.68300000000000005</v>
      </c>
      <c r="P277" s="7">
        <v>9.8900000000000002E-2</v>
      </c>
      <c r="Q277" t="s">
        <v>31</v>
      </c>
    </row>
    <row r="278" spans="1:17">
      <c r="A278" t="s">
        <v>48</v>
      </c>
      <c r="B278" t="s">
        <v>30</v>
      </c>
      <c r="C278" s="6">
        <v>42758.524293981478</v>
      </c>
      <c r="D278">
        <v>97.55</v>
      </c>
      <c r="E278" s="6">
        <v>42758.638877314814</v>
      </c>
      <c r="F278">
        <v>135.6</v>
      </c>
      <c r="G278" s="7">
        <v>0.3901</v>
      </c>
      <c r="H278">
        <v>-21200.29</v>
      </c>
      <c r="I278" s="7">
        <v>-0.41399999999999998</v>
      </c>
      <c r="J278">
        <v>525</v>
      </c>
      <c r="K278">
        <v>51213.75</v>
      </c>
      <c r="L278">
        <v>940.24</v>
      </c>
      <c r="M278">
        <v>34</v>
      </c>
      <c r="N278">
        <v>-623.54</v>
      </c>
      <c r="O278" s="7">
        <v>-0.3901</v>
      </c>
      <c r="P278" s="7">
        <v>0.23069999999999999</v>
      </c>
      <c r="Q278" t="s">
        <v>31</v>
      </c>
    </row>
    <row r="279" spans="1:17">
      <c r="A279" t="s">
        <v>47</v>
      </c>
      <c r="B279" t="s">
        <v>30</v>
      </c>
      <c r="C279" s="6">
        <v>42758.638877314814</v>
      </c>
      <c r="D279">
        <v>102</v>
      </c>
      <c r="E279" s="6">
        <v>42760.631932870368</v>
      </c>
      <c r="F279">
        <v>0.05</v>
      </c>
      <c r="G279" s="7">
        <v>-0.99950000000000006</v>
      </c>
      <c r="H279">
        <v>52987.99</v>
      </c>
      <c r="I279" s="7">
        <v>0.98950000000000005</v>
      </c>
      <c r="J279">
        <v>525</v>
      </c>
      <c r="K279">
        <v>53550</v>
      </c>
      <c r="L279">
        <v>53928.23</v>
      </c>
      <c r="M279">
        <v>153</v>
      </c>
      <c r="N279">
        <v>346.33</v>
      </c>
      <c r="O279" s="7">
        <v>-0.1333</v>
      </c>
      <c r="P279" s="7">
        <v>0.99950000000000006</v>
      </c>
      <c r="Q279" t="s">
        <v>31</v>
      </c>
    </row>
    <row r="280" spans="1:17">
      <c r="A280" t="s">
        <v>78</v>
      </c>
      <c r="B280" t="s">
        <v>30</v>
      </c>
      <c r="C280" s="6">
        <v>42760.631932870368</v>
      </c>
      <c r="D280">
        <v>52.4</v>
      </c>
      <c r="E280" s="6">
        <v>42760.635405092595</v>
      </c>
      <c r="F280">
        <v>32.450000000000003</v>
      </c>
      <c r="G280" s="7">
        <v>-0.38069999999999998</v>
      </c>
      <c r="H280">
        <v>10028.290000000001</v>
      </c>
      <c r="I280" s="7">
        <v>0.36449999999999999</v>
      </c>
      <c r="J280">
        <v>525</v>
      </c>
      <c r="K280">
        <v>27510</v>
      </c>
      <c r="L280">
        <v>63956.51</v>
      </c>
      <c r="M280">
        <v>2</v>
      </c>
      <c r="N280">
        <v>5014.1400000000003</v>
      </c>
      <c r="O280" s="7">
        <v>-0.62209999999999999</v>
      </c>
      <c r="P280" s="7">
        <v>0.38069999999999998</v>
      </c>
      <c r="Q280" t="s">
        <v>31</v>
      </c>
    </row>
    <row r="281" spans="1:17">
      <c r="A281" t="s">
        <v>611</v>
      </c>
      <c r="B281" t="s">
        <v>30</v>
      </c>
      <c r="C281" s="6">
        <v>42760.635405092595</v>
      </c>
      <c r="D281">
        <v>219</v>
      </c>
      <c r="E281" s="6">
        <v>42762.388877314814</v>
      </c>
      <c r="F281">
        <v>190</v>
      </c>
      <c r="G281" s="7">
        <v>-0.13239999999999999</v>
      </c>
      <c r="H281">
        <v>13077.75</v>
      </c>
      <c r="I281" s="7">
        <v>0.1137</v>
      </c>
      <c r="J281">
        <v>525</v>
      </c>
      <c r="K281">
        <v>114975</v>
      </c>
      <c r="L281">
        <v>77034.259999999995</v>
      </c>
      <c r="M281">
        <v>7</v>
      </c>
      <c r="N281">
        <v>1868.25</v>
      </c>
      <c r="O281" s="7">
        <v>-3.2000000000000001E-2</v>
      </c>
      <c r="P281" s="7">
        <v>0.13239999999999999</v>
      </c>
      <c r="Q281" t="s">
        <v>31</v>
      </c>
    </row>
    <row r="282" spans="1:17">
      <c r="A282" t="s">
        <v>74</v>
      </c>
      <c r="B282" t="s">
        <v>30</v>
      </c>
      <c r="C282" s="6">
        <v>42762.388877314814</v>
      </c>
      <c r="D282">
        <v>239.8</v>
      </c>
      <c r="E282" s="6">
        <v>42765.559016203704</v>
      </c>
      <c r="F282">
        <v>234.65</v>
      </c>
      <c r="G282" s="7">
        <v>-2.1499999999999998E-2</v>
      </c>
      <c r="H282">
        <v>212.89</v>
      </c>
      <c r="I282" s="7">
        <v>1.6999999999999999E-3</v>
      </c>
      <c r="J282">
        <v>525</v>
      </c>
      <c r="K282">
        <v>125895</v>
      </c>
      <c r="L282">
        <v>77247.149999999994</v>
      </c>
      <c r="M282">
        <v>127</v>
      </c>
      <c r="N282">
        <v>1.68</v>
      </c>
      <c r="O282" s="7">
        <v>-0.16370000000000001</v>
      </c>
      <c r="P282" s="7">
        <v>0.31759999999999999</v>
      </c>
      <c r="Q282" t="s">
        <v>31</v>
      </c>
    </row>
    <row r="283" spans="1:17">
      <c r="A283" t="s">
        <v>77</v>
      </c>
      <c r="B283" t="s">
        <v>30</v>
      </c>
      <c r="C283" s="6">
        <v>42766.39234953704</v>
      </c>
      <c r="D283">
        <v>258</v>
      </c>
      <c r="E283" s="6">
        <v>42766.541655092595</v>
      </c>
      <c r="F283">
        <v>281.2</v>
      </c>
      <c r="G283" s="7">
        <v>8.9899999999999994E-2</v>
      </c>
      <c r="H283">
        <v>-15010.8</v>
      </c>
      <c r="I283" s="7">
        <v>-0.1108</v>
      </c>
      <c r="J283">
        <v>525</v>
      </c>
      <c r="K283">
        <v>135450</v>
      </c>
      <c r="L283">
        <v>62236.35</v>
      </c>
      <c r="M283">
        <v>44</v>
      </c>
      <c r="N283">
        <v>-341.15</v>
      </c>
      <c r="O283" s="7">
        <v>-0.1085</v>
      </c>
      <c r="P283" s="7">
        <v>0.1963</v>
      </c>
      <c r="Q283" t="s">
        <v>31</v>
      </c>
    </row>
    <row r="284" spans="1:17">
      <c r="A284" t="s">
        <v>74</v>
      </c>
      <c r="B284" t="s">
        <v>30</v>
      </c>
      <c r="C284" s="6">
        <v>42766.541655092595</v>
      </c>
      <c r="D284">
        <v>232.7</v>
      </c>
      <c r="E284" s="6">
        <v>42766.638877314814</v>
      </c>
      <c r="F284">
        <v>264.05</v>
      </c>
      <c r="G284" s="7">
        <v>0.13469999999999999</v>
      </c>
      <c r="H284">
        <v>-19066.689999999999</v>
      </c>
      <c r="I284" s="7">
        <v>-0.15609999999999999</v>
      </c>
      <c r="J284">
        <v>525</v>
      </c>
      <c r="K284">
        <v>122167.5</v>
      </c>
      <c r="L284">
        <v>43169.66</v>
      </c>
      <c r="M284">
        <v>29</v>
      </c>
      <c r="N284">
        <v>-657.47</v>
      </c>
      <c r="O284" s="7">
        <v>-0.2349</v>
      </c>
      <c r="P284" s="7">
        <v>0.14199999999999999</v>
      </c>
      <c r="Q284" t="s">
        <v>31</v>
      </c>
    </row>
    <row r="285" spans="1:17">
      <c r="A285" t="s">
        <v>77</v>
      </c>
      <c r="B285" t="s">
        <v>30</v>
      </c>
      <c r="C285" s="6">
        <v>42766.638877314814</v>
      </c>
      <c r="D285">
        <v>228.15</v>
      </c>
      <c r="E285" s="6">
        <v>42767.434016203704</v>
      </c>
      <c r="F285">
        <v>265.55</v>
      </c>
      <c r="G285" s="7">
        <v>0.16389999999999999</v>
      </c>
      <c r="H285">
        <v>-22226.93</v>
      </c>
      <c r="I285" s="7">
        <v>-0.18559999999999999</v>
      </c>
      <c r="J285">
        <v>525</v>
      </c>
      <c r="K285">
        <v>119778.75</v>
      </c>
      <c r="L285">
        <v>20942.740000000002</v>
      </c>
      <c r="M285">
        <v>19</v>
      </c>
      <c r="N285">
        <v>-1169.8399999999999</v>
      </c>
      <c r="O285" s="7">
        <v>-0.19350000000000001</v>
      </c>
      <c r="P285" s="7">
        <v>0.21129999999999999</v>
      </c>
      <c r="Q285" t="s">
        <v>31</v>
      </c>
    </row>
    <row r="286" spans="1:17">
      <c r="A286" t="s">
        <v>74</v>
      </c>
      <c r="B286" t="s">
        <v>30</v>
      </c>
      <c r="C286" s="6">
        <v>42767.434016203704</v>
      </c>
      <c r="D286">
        <v>241.9</v>
      </c>
      <c r="E286" s="6">
        <v>42767.489571759259</v>
      </c>
      <c r="F286">
        <v>261.2</v>
      </c>
      <c r="G286" s="7">
        <v>7.9799999999999996E-2</v>
      </c>
      <c r="H286">
        <v>-12773.77</v>
      </c>
      <c r="I286" s="7">
        <v>-0.10059999999999999</v>
      </c>
      <c r="J286">
        <v>525</v>
      </c>
      <c r="K286">
        <v>126997.5</v>
      </c>
      <c r="L286">
        <v>8168.96</v>
      </c>
      <c r="M286">
        <v>17</v>
      </c>
      <c r="N286">
        <v>-751.4</v>
      </c>
      <c r="O286" s="7">
        <v>-0.10730000000000001</v>
      </c>
      <c r="P286" s="7">
        <v>0.23519999999999999</v>
      </c>
      <c r="Q286" t="s">
        <v>31</v>
      </c>
    </row>
    <row r="287" spans="1:17">
      <c r="A287" t="s">
        <v>77</v>
      </c>
      <c r="B287" t="s">
        <v>30</v>
      </c>
      <c r="C287" s="6">
        <v>42767.489571759259</v>
      </c>
      <c r="D287">
        <v>245.8</v>
      </c>
      <c r="E287" s="6">
        <v>42767.541655092595</v>
      </c>
      <c r="F287">
        <v>271.3</v>
      </c>
      <c r="G287" s="7">
        <v>0.1037</v>
      </c>
      <c r="H287">
        <v>-16102.28</v>
      </c>
      <c r="I287" s="7">
        <v>-0.12479999999999999</v>
      </c>
      <c r="J287">
        <v>525</v>
      </c>
      <c r="K287">
        <v>129045</v>
      </c>
      <c r="L287">
        <v>-7933.31</v>
      </c>
      <c r="M287">
        <v>16</v>
      </c>
      <c r="N287">
        <v>-1006.39</v>
      </c>
      <c r="O287" s="7">
        <v>-0.13950000000000001</v>
      </c>
      <c r="P287" s="7">
        <v>0.22700000000000001</v>
      </c>
      <c r="Q287" t="s">
        <v>31</v>
      </c>
    </row>
    <row r="288" spans="1:17">
      <c r="A288" t="s">
        <v>87</v>
      </c>
      <c r="B288" t="s">
        <v>30</v>
      </c>
      <c r="C288" s="6">
        <v>42767.541655092595</v>
      </c>
      <c r="D288">
        <v>120.75</v>
      </c>
      <c r="E288" s="6">
        <v>42768.631932870368</v>
      </c>
      <c r="F288">
        <v>0.05</v>
      </c>
      <c r="G288" s="7">
        <v>-0.99960000000000004</v>
      </c>
      <c r="H288">
        <v>62733.3</v>
      </c>
      <c r="I288" s="7">
        <v>0.98960000000000004</v>
      </c>
      <c r="J288">
        <v>525</v>
      </c>
      <c r="K288">
        <v>63393.75</v>
      </c>
      <c r="L288">
        <v>54799.99</v>
      </c>
      <c r="M288">
        <v>104</v>
      </c>
      <c r="N288">
        <v>603.20000000000005</v>
      </c>
      <c r="O288" s="7">
        <v>-0.96109999999999995</v>
      </c>
      <c r="P288" s="7">
        <v>0.99960000000000004</v>
      </c>
      <c r="Q288" t="s">
        <v>31</v>
      </c>
    </row>
    <row r="289" spans="1:17">
      <c r="A289" t="s">
        <v>855</v>
      </c>
      <c r="B289" t="s">
        <v>30</v>
      </c>
      <c r="C289" s="6">
        <v>42768.635405092595</v>
      </c>
      <c r="D289">
        <v>189.95</v>
      </c>
      <c r="E289" s="6">
        <v>42769.388877314814</v>
      </c>
      <c r="F289">
        <v>201.1</v>
      </c>
      <c r="G289" s="7">
        <v>5.8700000000000002E-2</v>
      </c>
      <c r="H289">
        <v>-7906.76</v>
      </c>
      <c r="I289" s="7">
        <v>-7.9299999999999995E-2</v>
      </c>
      <c r="J289">
        <v>525</v>
      </c>
      <c r="K289">
        <v>99723.75</v>
      </c>
      <c r="L289">
        <v>46893.23</v>
      </c>
      <c r="M289">
        <v>7</v>
      </c>
      <c r="N289">
        <v>-1129.54</v>
      </c>
      <c r="O289" s="7">
        <v>-0.2056</v>
      </c>
      <c r="P289" s="7">
        <v>0.10979999999999999</v>
      </c>
      <c r="Q289" t="s">
        <v>31</v>
      </c>
    </row>
    <row r="290" spans="1:17">
      <c r="A290" t="s">
        <v>71</v>
      </c>
      <c r="B290" t="s">
        <v>30</v>
      </c>
      <c r="C290" s="6">
        <v>42769.388877314814</v>
      </c>
      <c r="D290">
        <v>201.1</v>
      </c>
      <c r="E290" s="6">
        <v>42773.388877314814</v>
      </c>
      <c r="F290">
        <v>73.5</v>
      </c>
      <c r="G290" s="7">
        <v>-0.63449999999999995</v>
      </c>
      <c r="H290">
        <v>65548.350000000006</v>
      </c>
      <c r="I290" s="7">
        <v>0.62090000000000001</v>
      </c>
      <c r="J290">
        <v>525</v>
      </c>
      <c r="K290">
        <v>105577.5</v>
      </c>
      <c r="L290">
        <v>112441.58</v>
      </c>
      <c r="M290">
        <v>155</v>
      </c>
      <c r="N290">
        <v>422.89</v>
      </c>
      <c r="O290" s="7">
        <v>-0.17929999999999999</v>
      </c>
      <c r="P290" s="7">
        <v>0.77029999999999998</v>
      </c>
      <c r="Q290" t="s">
        <v>31</v>
      </c>
    </row>
    <row r="291" spans="1:17">
      <c r="A291" t="s">
        <v>67</v>
      </c>
      <c r="B291" t="s">
        <v>30</v>
      </c>
      <c r="C291" s="6">
        <v>42773.388877314814</v>
      </c>
      <c r="D291">
        <v>168.1</v>
      </c>
      <c r="E291" s="6">
        <v>42773.524293981478</v>
      </c>
      <c r="F291">
        <v>195.3</v>
      </c>
      <c r="G291" s="7">
        <v>0.1618</v>
      </c>
      <c r="H291">
        <v>-16187.85</v>
      </c>
      <c r="I291" s="7">
        <v>-0.18340000000000001</v>
      </c>
      <c r="J291">
        <v>525</v>
      </c>
      <c r="K291">
        <v>88252.5</v>
      </c>
      <c r="L291">
        <v>96253.73</v>
      </c>
      <c r="M291">
        <v>40</v>
      </c>
      <c r="N291">
        <v>-404.7</v>
      </c>
      <c r="O291" s="7">
        <v>-0.1618</v>
      </c>
      <c r="P291" s="7">
        <v>0.14929999999999999</v>
      </c>
      <c r="Q291" t="s">
        <v>31</v>
      </c>
    </row>
    <row r="292" spans="1:17">
      <c r="A292" t="s">
        <v>67</v>
      </c>
      <c r="B292" t="s">
        <v>30</v>
      </c>
      <c r="C292" s="6">
        <v>42773.61109953704</v>
      </c>
      <c r="D292">
        <v>168.4</v>
      </c>
      <c r="E292" s="6">
        <v>42774.638877314814</v>
      </c>
      <c r="F292">
        <v>95.45</v>
      </c>
      <c r="G292" s="7">
        <v>-0.43319999999999997</v>
      </c>
      <c r="H292">
        <v>36913.54</v>
      </c>
      <c r="I292" s="7">
        <v>0.41749999999999998</v>
      </c>
      <c r="J292">
        <v>525</v>
      </c>
      <c r="K292">
        <v>88410</v>
      </c>
      <c r="L292">
        <v>133167.26</v>
      </c>
      <c r="M292">
        <v>86</v>
      </c>
      <c r="N292">
        <v>429.23</v>
      </c>
      <c r="O292" s="7">
        <v>-7.5999999999999998E-2</v>
      </c>
      <c r="P292" s="7">
        <v>0.83050000000000002</v>
      </c>
      <c r="Q292" t="s">
        <v>31</v>
      </c>
    </row>
    <row r="293" spans="1:17">
      <c r="A293" t="s">
        <v>68</v>
      </c>
      <c r="B293" t="s">
        <v>30</v>
      </c>
      <c r="C293" s="6">
        <v>42774.638877314814</v>
      </c>
      <c r="D293">
        <v>57</v>
      </c>
      <c r="E293" s="6">
        <v>42775.437488425923</v>
      </c>
      <c r="F293">
        <v>152.19999999999999</v>
      </c>
      <c r="G293" s="7">
        <v>1.6701999999999999</v>
      </c>
      <c r="H293">
        <v>-51078.3</v>
      </c>
      <c r="I293" s="7">
        <v>-1.7069000000000001</v>
      </c>
      <c r="J293">
        <v>525</v>
      </c>
      <c r="K293">
        <v>29925</v>
      </c>
      <c r="L293">
        <v>82088.960000000006</v>
      </c>
      <c r="M293">
        <v>20</v>
      </c>
      <c r="N293">
        <v>-2553.92</v>
      </c>
      <c r="O293" s="7">
        <v>-1.6701999999999999</v>
      </c>
      <c r="P293" s="7">
        <v>0.68420000000000003</v>
      </c>
      <c r="Q293" t="s">
        <v>31</v>
      </c>
    </row>
    <row r="294" spans="1:17">
      <c r="A294" t="s">
        <v>88</v>
      </c>
      <c r="B294" t="s">
        <v>30</v>
      </c>
      <c r="C294" s="6">
        <v>42775.437488425923</v>
      </c>
      <c r="D294">
        <v>88.35</v>
      </c>
      <c r="E294" s="6">
        <v>42775.631932870368</v>
      </c>
      <c r="F294">
        <v>32.5</v>
      </c>
      <c r="G294" s="7">
        <v>-0.6321</v>
      </c>
      <c r="H294">
        <v>28686.79</v>
      </c>
      <c r="I294" s="7">
        <v>0.61850000000000005</v>
      </c>
      <c r="J294">
        <v>525</v>
      </c>
      <c r="K294">
        <v>46383.75</v>
      </c>
      <c r="L294">
        <v>110775.75</v>
      </c>
      <c r="M294">
        <v>57</v>
      </c>
      <c r="N294">
        <v>503.28</v>
      </c>
      <c r="O294" s="7">
        <v>-0.29370000000000002</v>
      </c>
      <c r="P294" s="7">
        <v>0.8115</v>
      </c>
      <c r="Q294" t="s">
        <v>31</v>
      </c>
    </row>
    <row r="295" spans="1:17">
      <c r="A295" t="s">
        <v>859</v>
      </c>
      <c r="B295" t="s">
        <v>30</v>
      </c>
      <c r="C295" s="6">
        <v>42775.635405092595</v>
      </c>
      <c r="D295">
        <v>154</v>
      </c>
      <c r="E295" s="6">
        <v>42775.645821759259</v>
      </c>
      <c r="F295">
        <v>155</v>
      </c>
      <c r="G295" s="7">
        <v>6.4999999999999997E-3</v>
      </c>
      <c r="H295">
        <v>-2147.25</v>
      </c>
      <c r="I295" s="7">
        <v>-2.6599999999999999E-2</v>
      </c>
      <c r="J295">
        <v>525</v>
      </c>
      <c r="K295">
        <v>80850</v>
      </c>
      <c r="L295">
        <v>108628.5</v>
      </c>
      <c r="M295">
        <v>4</v>
      </c>
      <c r="N295">
        <v>-536.80999999999995</v>
      </c>
      <c r="O295" s="7">
        <v>-1.95E-2</v>
      </c>
      <c r="P295" s="7">
        <v>0.1166</v>
      </c>
      <c r="Q295" t="s">
        <v>31</v>
      </c>
    </row>
    <row r="296" spans="1:17">
      <c r="A296" t="s">
        <v>73</v>
      </c>
      <c r="B296" t="s">
        <v>30</v>
      </c>
      <c r="C296" s="6">
        <v>42776.388877314814</v>
      </c>
      <c r="D296">
        <v>127.55</v>
      </c>
      <c r="E296" s="6">
        <v>42776.572905092595</v>
      </c>
      <c r="F296">
        <v>139.9</v>
      </c>
      <c r="G296" s="7">
        <v>9.6799999999999997E-2</v>
      </c>
      <c r="H296">
        <v>-7887.86</v>
      </c>
      <c r="I296" s="7">
        <v>-0.1178</v>
      </c>
      <c r="J296">
        <v>525</v>
      </c>
      <c r="K296">
        <v>66963.75</v>
      </c>
      <c r="L296">
        <v>100740.64</v>
      </c>
      <c r="M296">
        <v>54</v>
      </c>
      <c r="N296">
        <v>-146.07</v>
      </c>
      <c r="O296" s="7">
        <v>-0.3352</v>
      </c>
      <c r="P296" s="7">
        <v>0.20419999999999999</v>
      </c>
      <c r="Q296" t="s">
        <v>31</v>
      </c>
    </row>
    <row r="297" spans="1:17">
      <c r="A297" t="s">
        <v>89</v>
      </c>
      <c r="B297" t="s">
        <v>30</v>
      </c>
      <c r="C297" s="6">
        <v>42776.572905092595</v>
      </c>
      <c r="D297">
        <v>147.25</v>
      </c>
      <c r="E297" s="6">
        <v>42779.388877314814</v>
      </c>
      <c r="F297">
        <v>177.05</v>
      </c>
      <c r="G297" s="7">
        <v>0.2024</v>
      </c>
      <c r="H297">
        <v>-17347.580000000002</v>
      </c>
      <c r="I297" s="7">
        <v>-0.22439999999999999</v>
      </c>
      <c r="J297">
        <v>525</v>
      </c>
      <c r="K297">
        <v>77306.25</v>
      </c>
      <c r="L297">
        <v>83393.06</v>
      </c>
      <c r="M297">
        <v>25</v>
      </c>
      <c r="N297">
        <v>-693.9</v>
      </c>
      <c r="O297" s="7">
        <v>-0.36909999999999998</v>
      </c>
      <c r="P297" s="7">
        <v>7.7799999999999994E-2</v>
      </c>
      <c r="Q297" t="s">
        <v>31</v>
      </c>
    </row>
    <row r="298" spans="1:17">
      <c r="A298" t="s">
        <v>68</v>
      </c>
      <c r="B298" t="s">
        <v>30</v>
      </c>
      <c r="C298" s="6">
        <v>42779.388877314814</v>
      </c>
      <c r="D298">
        <v>152.35</v>
      </c>
      <c r="E298" s="6">
        <v>42779.472210648149</v>
      </c>
      <c r="F298">
        <v>166.55</v>
      </c>
      <c r="G298" s="7">
        <v>9.3200000000000005E-2</v>
      </c>
      <c r="H298">
        <v>-9129.23</v>
      </c>
      <c r="I298" s="7">
        <v>-0.11409999999999999</v>
      </c>
      <c r="J298">
        <v>525</v>
      </c>
      <c r="K298">
        <v>79983.75</v>
      </c>
      <c r="L298">
        <v>74263.839999999997</v>
      </c>
      <c r="M298">
        <v>25</v>
      </c>
      <c r="N298">
        <v>-365.17</v>
      </c>
      <c r="O298" s="7">
        <v>-0.1792</v>
      </c>
      <c r="P298" s="7">
        <v>0.16900000000000001</v>
      </c>
      <c r="Q298" t="s">
        <v>31</v>
      </c>
    </row>
    <row r="299" spans="1:17">
      <c r="A299" t="s">
        <v>89</v>
      </c>
      <c r="B299" t="s">
        <v>30</v>
      </c>
      <c r="C299" s="6">
        <v>42779.472210648149</v>
      </c>
      <c r="D299">
        <v>139.44999999999999</v>
      </c>
      <c r="E299" s="6">
        <v>42779.586793981478</v>
      </c>
      <c r="F299">
        <v>146.30000000000001</v>
      </c>
      <c r="G299" s="7">
        <v>4.9099999999999998E-2</v>
      </c>
      <c r="H299">
        <v>-5096.4399999999996</v>
      </c>
      <c r="I299" s="7">
        <v>-6.9599999999999995E-2</v>
      </c>
      <c r="J299">
        <v>525</v>
      </c>
      <c r="K299">
        <v>73211.25</v>
      </c>
      <c r="L299">
        <v>69167.399999999994</v>
      </c>
      <c r="M299">
        <v>34</v>
      </c>
      <c r="N299">
        <v>-149.9</v>
      </c>
      <c r="O299" s="7">
        <v>-6.8500000000000005E-2</v>
      </c>
      <c r="P299" s="7">
        <v>0.43419999999999997</v>
      </c>
      <c r="Q299" t="s">
        <v>31</v>
      </c>
    </row>
    <row r="300" spans="1:17">
      <c r="A300" t="s">
        <v>73</v>
      </c>
      <c r="B300" t="s">
        <v>30</v>
      </c>
      <c r="C300" s="6">
        <v>42779.586793981478</v>
      </c>
      <c r="D300">
        <v>95</v>
      </c>
      <c r="E300" s="6">
        <v>42780.48609953704</v>
      </c>
      <c r="F300">
        <v>107</v>
      </c>
      <c r="G300" s="7">
        <v>0.1263</v>
      </c>
      <c r="H300">
        <v>-7360.5</v>
      </c>
      <c r="I300" s="7">
        <v>-0.14760000000000001</v>
      </c>
      <c r="J300">
        <v>525</v>
      </c>
      <c r="K300">
        <v>49875</v>
      </c>
      <c r="L300">
        <v>61806.9</v>
      </c>
      <c r="M300">
        <v>49</v>
      </c>
      <c r="N300">
        <v>-150.21</v>
      </c>
      <c r="O300" s="7">
        <v>-0.26</v>
      </c>
      <c r="P300" s="7">
        <v>0.26419999999999999</v>
      </c>
      <c r="Q300" t="s">
        <v>31</v>
      </c>
    </row>
    <row r="301" spans="1:17">
      <c r="A301" t="s">
        <v>89</v>
      </c>
      <c r="B301" t="s">
        <v>30</v>
      </c>
      <c r="C301" s="6">
        <v>42780.48609953704</v>
      </c>
      <c r="D301">
        <v>120.65</v>
      </c>
      <c r="E301" s="6">
        <v>42780.614571759259</v>
      </c>
      <c r="F301">
        <v>130</v>
      </c>
      <c r="G301" s="7">
        <v>7.7499999999999999E-2</v>
      </c>
      <c r="H301">
        <v>-6224.66</v>
      </c>
      <c r="I301" s="7">
        <v>-9.8299999999999998E-2</v>
      </c>
      <c r="J301">
        <v>525</v>
      </c>
      <c r="K301">
        <v>63341.25</v>
      </c>
      <c r="L301">
        <v>55582.239999999998</v>
      </c>
      <c r="M301">
        <v>38</v>
      </c>
      <c r="N301">
        <v>-163.81</v>
      </c>
      <c r="O301" s="7">
        <v>-8.3699999999999997E-2</v>
      </c>
      <c r="P301" s="7">
        <v>0.22009999999999999</v>
      </c>
      <c r="Q301" t="s">
        <v>31</v>
      </c>
    </row>
    <row r="302" spans="1:17">
      <c r="A302" t="s">
        <v>68</v>
      </c>
      <c r="B302" t="s">
        <v>30</v>
      </c>
      <c r="C302" s="6">
        <v>42780.614571759259</v>
      </c>
      <c r="D302">
        <v>128.6</v>
      </c>
      <c r="E302" s="6">
        <v>42781.475682870368</v>
      </c>
      <c r="F302">
        <v>111.9</v>
      </c>
      <c r="G302" s="7">
        <v>-0.12989999999999999</v>
      </c>
      <c r="H302">
        <v>7504.87</v>
      </c>
      <c r="I302" s="7">
        <v>0.11119999999999999</v>
      </c>
      <c r="J302">
        <v>525</v>
      </c>
      <c r="K302">
        <v>67515</v>
      </c>
      <c r="L302">
        <v>63087.11</v>
      </c>
      <c r="M302">
        <v>38</v>
      </c>
      <c r="N302">
        <v>197.5</v>
      </c>
      <c r="O302" s="7">
        <v>-0.1007</v>
      </c>
      <c r="P302" s="7">
        <v>0.54120000000000001</v>
      </c>
      <c r="Q302" t="s">
        <v>31</v>
      </c>
    </row>
    <row r="303" spans="1:17">
      <c r="A303" t="s">
        <v>89</v>
      </c>
      <c r="B303" t="s">
        <v>30</v>
      </c>
      <c r="C303" s="6">
        <v>42781.475682870368</v>
      </c>
      <c r="D303">
        <v>117.5</v>
      </c>
      <c r="E303" s="6">
        <v>42782.388877314814</v>
      </c>
      <c r="F303">
        <v>55</v>
      </c>
      <c r="G303" s="7">
        <v>-0.53190000000000004</v>
      </c>
      <c r="H303">
        <v>31906.880000000001</v>
      </c>
      <c r="I303" s="7">
        <v>0.51719999999999999</v>
      </c>
      <c r="J303">
        <v>525</v>
      </c>
      <c r="K303">
        <v>61687.5</v>
      </c>
      <c r="L303">
        <v>94993.99</v>
      </c>
      <c r="M303">
        <v>54</v>
      </c>
      <c r="N303">
        <v>590.87</v>
      </c>
      <c r="O303" s="7">
        <v>-0.10639999999999999</v>
      </c>
      <c r="P303" s="7">
        <v>0.53190000000000004</v>
      </c>
      <c r="Q303" t="s">
        <v>31</v>
      </c>
    </row>
    <row r="304" spans="1:17">
      <c r="A304" t="s">
        <v>73</v>
      </c>
      <c r="B304" t="s">
        <v>30</v>
      </c>
      <c r="C304" s="6">
        <v>42782.388877314814</v>
      </c>
      <c r="D304">
        <v>71.3</v>
      </c>
      <c r="E304" s="6">
        <v>42782.399293981478</v>
      </c>
      <c r="F304">
        <v>96.95</v>
      </c>
      <c r="G304" s="7">
        <v>0.35970000000000002</v>
      </c>
      <c r="H304">
        <v>-14349.56</v>
      </c>
      <c r="I304" s="7">
        <v>-0.38329999999999997</v>
      </c>
      <c r="J304">
        <v>525</v>
      </c>
      <c r="K304">
        <v>37432.5</v>
      </c>
      <c r="L304">
        <v>80644.429999999993</v>
      </c>
      <c r="M304">
        <v>4</v>
      </c>
      <c r="N304">
        <v>-3587.39</v>
      </c>
      <c r="O304" s="7">
        <v>-0.35970000000000002</v>
      </c>
      <c r="P304" s="7">
        <v>0.46629999999999999</v>
      </c>
      <c r="Q304" t="s">
        <v>31</v>
      </c>
    </row>
    <row r="305" spans="1:17">
      <c r="A305" t="s">
        <v>88</v>
      </c>
      <c r="B305" t="s">
        <v>30</v>
      </c>
      <c r="C305" s="6">
        <v>42782.399293981478</v>
      </c>
      <c r="D305">
        <v>87</v>
      </c>
      <c r="E305" s="6">
        <v>42782.482627314814</v>
      </c>
      <c r="F305">
        <v>138.65</v>
      </c>
      <c r="G305" s="7">
        <v>0.59370000000000001</v>
      </c>
      <c r="H305">
        <v>-28300.91</v>
      </c>
      <c r="I305" s="7">
        <v>-0.61960000000000004</v>
      </c>
      <c r="J305">
        <v>525</v>
      </c>
      <c r="K305">
        <v>45675</v>
      </c>
      <c r="L305">
        <v>52343.51</v>
      </c>
      <c r="M305">
        <v>25</v>
      </c>
      <c r="N305">
        <v>-1132.04</v>
      </c>
      <c r="O305" s="7">
        <v>-0.59370000000000001</v>
      </c>
      <c r="P305" s="7">
        <v>0.36780000000000002</v>
      </c>
      <c r="Q305" t="s">
        <v>31</v>
      </c>
    </row>
    <row r="306" spans="1:17">
      <c r="A306" t="s">
        <v>73</v>
      </c>
      <c r="B306" t="s">
        <v>30</v>
      </c>
      <c r="C306" s="6">
        <v>42782.482627314814</v>
      </c>
      <c r="D306">
        <v>30.95</v>
      </c>
      <c r="E306" s="6">
        <v>42782.631932870368</v>
      </c>
      <c r="F306">
        <v>0.4</v>
      </c>
      <c r="G306" s="7">
        <v>-0.98709999999999998</v>
      </c>
      <c r="H306">
        <v>15874.16</v>
      </c>
      <c r="I306" s="7">
        <v>0.97689999999999999</v>
      </c>
      <c r="J306">
        <v>525</v>
      </c>
      <c r="K306">
        <v>16248.75</v>
      </c>
      <c r="L306">
        <v>68217.679999999993</v>
      </c>
      <c r="M306">
        <v>44</v>
      </c>
      <c r="N306">
        <v>360.78</v>
      </c>
      <c r="O306" s="7">
        <v>-0.57189999999999996</v>
      </c>
      <c r="P306" s="7">
        <v>0.99029999999999996</v>
      </c>
      <c r="Q306" t="s">
        <v>31</v>
      </c>
    </row>
    <row r="307" spans="1:17">
      <c r="A307" t="s">
        <v>607</v>
      </c>
      <c r="B307" t="s">
        <v>30</v>
      </c>
      <c r="C307" s="6">
        <v>42782.635405092595</v>
      </c>
      <c r="D307">
        <v>117.65</v>
      </c>
      <c r="E307" s="6">
        <v>42783.388877314814</v>
      </c>
      <c r="F307">
        <v>63.85</v>
      </c>
      <c r="G307" s="7">
        <v>-0.45729999999999998</v>
      </c>
      <c r="H307">
        <v>27292.13</v>
      </c>
      <c r="I307" s="7">
        <v>0.44190000000000002</v>
      </c>
      <c r="J307">
        <v>525</v>
      </c>
      <c r="K307">
        <v>61766.25</v>
      </c>
      <c r="L307">
        <v>95509.8</v>
      </c>
      <c r="M307">
        <v>7</v>
      </c>
      <c r="N307">
        <v>3898.88</v>
      </c>
      <c r="O307" s="7">
        <v>-0.02</v>
      </c>
      <c r="P307" s="7">
        <v>0.45729999999999998</v>
      </c>
      <c r="Q307" t="s">
        <v>31</v>
      </c>
    </row>
    <row r="308" spans="1:17">
      <c r="A308" t="s">
        <v>90</v>
      </c>
      <c r="B308" t="s">
        <v>30</v>
      </c>
      <c r="C308" s="6">
        <v>42783.388877314814</v>
      </c>
      <c r="D308">
        <v>523.1</v>
      </c>
      <c r="E308" s="6">
        <v>42783.565960648149</v>
      </c>
      <c r="F308">
        <v>524.70000000000005</v>
      </c>
      <c r="G308" s="7">
        <v>3.0999999999999999E-3</v>
      </c>
      <c r="H308">
        <v>-5435.1</v>
      </c>
      <c r="I308" s="7">
        <v>-2.3099999999999999E-2</v>
      </c>
      <c r="J308">
        <v>450</v>
      </c>
      <c r="K308">
        <v>235394.98</v>
      </c>
      <c r="L308">
        <v>90074.7</v>
      </c>
      <c r="M308">
        <v>52</v>
      </c>
      <c r="N308">
        <v>-104.52</v>
      </c>
      <c r="O308" s="7">
        <v>-0.11360000000000001</v>
      </c>
      <c r="P308" s="7">
        <v>0.3866</v>
      </c>
      <c r="Q308" t="s">
        <v>31</v>
      </c>
    </row>
    <row r="309" spans="1:17">
      <c r="A309" t="s">
        <v>91</v>
      </c>
      <c r="B309" t="s">
        <v>30</v>
      </c>
      <c r="C309" s="6">
        <v>42786.57984953704</v>
      </c>
      <c r="D309">
        <v>122.25</v>
      </c>
      <c r="E309" s="6">
        <v>42788.645821759259</v>
      </c>
      <c r="F309">
        <v>9.5</v>
      </c>
      <c r="G309" s="7">
        <v>-0.92230000000000001</v>
      </c>
      <c r="H309">
        <v>58502.06</v>
      </c>
      <c r="I309" s="7">
        <v>0.91149999999999998</v>
      </c>
      <c r="J309">
        <v>525</v>
      </c>
      <c r="K309">
        <v>64181.25</v>
      </c>
      <c r="L309">
        <v>148576.76</v>
      </c>
      <c r="M309">
        <v>174</v>
      </c>
      <c r="N309">
        <v>336.22</v>
      </c>
      <c r="O309" s="7">
        <v>-8.3799999999999999E-2</v>
      </c>
      <c r="P309" s="7">
        <v>0.9264</v>
      </c>
      <c r="Q309" t="s">
        <v>31</v>
      </c>
    </row>
    <row r="310" spans="1:17">
      <c r="A310" t="s">
        <v>92</v>
      </c>
      <c r="B310" t="s">
        <v>30</v>
      </c>
      <c r="C310" s="6">
        <v>42789.388877314814</v>
      </c>
      <c r="D310">
        <v>61.35</v>
      </c>
      <c r="E310" s="6">
        <v>42789.493043981478</v>
      </c>
      <c r="F310">
        <v>60.1</v>
      </c>
      <c r="G310" s="7">
        <v>-2.0400000000000001E-2</v>
      </c>
      <c r="H310">
        <v>15.98</v>
      </c>
      <c r="I310" s="7">
        <v>5.9999999999999995E-4</v>
      </c>
      <c r="J310">
        <v>450</v>
      </c>
      <c r="K310">
        <v>27607.5</v>
      </c>
      <c r="L310">
        <v>148592.74</v>
      </c>
      <c r="M310">
        <v>31</v>
      </c>
      <c r="N310">
        <v>0.52</v>
      </c>
      <c r="O310" s="7">
        <v>-0.22090000000000001</v>
      </c>
      <c r="P310" s="7">
        <v>0.33090000000000003</v>
      </c>
      <c r="Q310" t="s">
        <v>31</v>
      </c>
    </row>
    <row r="311" spans="1:17">
      <c r="A311" t="s">
        <v>93</v>
      </c>
      <c r="B311" t="s">
        <v>30</v>
      </c>
      <c r="C311" s="6">
        <v>42789.527766203704</v>
      </c>
      <c r="D311">
        <v>30.9</v>
      </c>
      <c r="E311" s="6">
        <v>42789.600682870368</v>
      </c>
      <c r="F311">
        <v>44.7</v>
      </c>
      <c r="G311" s="7">
        <v>0.4466</v>
      </c>
      <c r="H311">
        <v>-6550.2</v>
      </c>
      <c r="I311" s="7">
        <v>-0.47110000000000002</v>
      </c>
      <c r="J311">
        <v>450</v>
      </c>
      <c r="K311">
        <v>13905</v>
      </c>
      <c r="L311">
        <v>142042.54</v>
      </c>
      <c r="M311">
        <v>22</v>
      </c>
      <c r="N311">
        <v>-297.74</v>
      </c>
      <c r="O311" s="7">
        <v>-0.68279999999999996</v>
      </c>
      <c r="P311" s="7">
        <v>0.80259999999999998</v>
      </c>
      <c r="Q311" t="s">
        <v>31</v>
      </c>
    </row>
    <row r="312" spans="1:17">
      <c r="A312" t="s">
        <v>92</v>
      </c>
      <c r="B312" t="s">
        <v>30</v>
      </c>
      <c r="C312" s="6">
        <v>42789.600682870368</v>
      </c>
      <c r="D312">
        <v>31.8</v>
      </c>
      <c r="E312" s="6">
        <v>42789.631932870368</v>
      </c>
      <c r="F312">
        <v>5.45</v>
      </c>
      <c r="G312" s="7">
        <v>-0.8286</v>
      </c>
      <c r="H312">
        <v>11689.88</v>
      </c>
      <c r="I312" s="7">
        <v>0.81689999999999996</v>
      </c>
      <c r="J312">
        <v>450</v>
      </c>
      <c r="K312">
        <v>14310</v>
      </c>
      <c r="L312">
        <v>153732.41</v>
      </c>
      <c r="M312">
        <v>10</v>
      </c>
      <c r="N312">
        <v>1168.99</v>
      </c>
      <c r="O312" s="7">
        <v>-2.0173000000000001</v>
      </c>
      <c r="P312" s="7">
        <v>0.8286</v>
      </c>
      <c r="Q312" t="s">
        <v>31</v>
      </c>
    </row>
    <row r="313" spans="1:17">
      <c r="A313" t="s">
        <v>622</v>
      </c>
      <c r="B313" t="s">
        <v>30</v>
      </c>
      <c r="C313" s="6">
        <v>42789.635405092595</v>
      </c>
      <c r="D313">
        <v>146.75</v>
      </c>
      <c r="E313" s="6">
        <v>42793.388877314814</v>
      </c>
      <c r="F313">
        <v>135.9</v>
      </c>
      <c r="G313" s="7">
        <v>-7.3899999999999993E-2</v>
      </c>
      <c r="H313">
        <v>3610.58</v>
      </c>
      <c r="I313" s="7">
        <v>5.4699999999999999E-2</v>
      </c>
      <c r="J313">
        <v>450</v>
      </c>
      <c r="K313">
        <v>66037.5</v>
      </c>
      <c r="L313">
        <v>157342.99</v>
      </c>
      <c r="M313">
        <v>7</v>
      </c>
      <c r="N313">
        <v>515.79999999999995</v>
      </c>
      <c r="O313" s="7">
        <v>-0.15160000000000001</v>
      </c>
      <c r="P313" s="7">
        <v>0.1193</v>
      </c>
      <c r="Q313" t="s">
        <v>31</v>
      </c>
    </row>
    <row r="314" spans="1:17">
      <c r="A314" t="s">
        <v>94</v>
      </c>
      <c r="B314" t="s">
        <v>30</v>
      </c>
      <c r="C314" s="6">
        <v>42793.388877314814</v>
      </c>
      <c r="D314">
        <v>135.9</v>
      </c>
      <c r="E314" s="6">
        <v>42794.607627314814</v>
      </c>
      <c r="F314">
        <v>51.4</v>
      </c>
      <c r="G314" s="7">
        <v>-0.62180000000000002</v>
      </c>
      <c r="H314">
        <v>43379.18</v>
      </c>
      <c r="I314" s="7">
        <v>0.60799999999999998</v>
      </c>
      <c r="J314">
        <v>525</v>
      </c>
      <c r="K314">
        <v>71347.5</v>
      </c>
      <c r="L314">
        <v>200722.16</v>
      </c>
      <c r="M314">
        <v>141</v>
      </c>
      <c r="N314">
        <v>307.64999999999998</v>
      </c>
      <c r="O314" s="7">
        <v>-4.1200000000000001E-2</v>
      </c>
      <c r="P314" s="7">
        <v>0.71299999999999997</v>
      </c>
      <c r="Q314" t="s">
        <v>31</v>
      </c>
    </row>
    <row r="315" spans="1:17">
      <c r="A315" t="s">
        <v>91</v>
      </c>
      <c r="B315" t="s">
        <v>30</v>
      </c>
      <c r="C315" s="6">
        <v>42794.607627314814</v>
      </c>
      <c r="D315">
        <v>77</v>
      </c>
      <c r="E315" s="6">
        <v>42796.503460648149</v>
      </c>
      <c r="F315">
        <v>1.2</v>
      </c>
      <c r="G315" s="7">
        <v>-0.98440000000000005</v>
      </c>
      <c r="H315">
        <v>39384.449999999997</v>
      </c>
      <c r="I315" s="7">
        <v>0.97430000000000005</v>
      </c>
      <c r="J315">
        <v>525</v>
      </c>
      <c r="K315">
        <v>40425</v>
      </c>
      <c r="L315">
        <v>240106.61</v>
      </c>
      <c r="M315">
        <v>125</v>
      </c>
      <c r="N315">
        <v>315.08</v>
      </c>
      <c r="O315" s="7">
        <v>-0.17599999999999999</v>
      </c>
      <c r="P315" s="7">
        <v>0.99419999999999997</v>
      </c>
      <c r="Q315" t="s">
        <v>31</v>
      </c>
    </row>
    <row r="316" spans="1:17">
      <c r="A316" t="s">
        <v>94</v>
      </c>
      <c r="B316" t="s">
        <v>30</v>
      </c>
      <c r="C316" s="6">
        <v>42796.503460648149</v>
      </c>
      <c r="D316">
        <v>58.8</v>
      </c>
      <c r="E316" s="6">
        <v>42796.631932870368</v>
      </c>
      <c r="F316">
        <v>0.1</v>
      </c>
      <c r="G316" s="7">
        <v>-0.99829999999999997</v>
      </c>
      <c r="H316">
        <v>30508.27</v>
      </c>
      <c r="I316" s="7">
        <v>0.98829999999999996</v>
      </c>
      <c r="J316">
        <v>525</v>
      </c>
      <c r="K316">
        <v>30870</v>
      </c>
      <c r="L316">
        <v>270614.89</v>
      </c>
      <c r="M316">
        <v>38</v>
      </c>
      <c r="N316">
        <v>802.85</v>
      </c>
      <c r="O316" s="7">
        <v>-0.17349999999999999</v>
      </c>
      <c r="P316" s="7">
        <v>0.99909999999999999</v>
      </c>
      <c r="Q316" t="s">
        <v>31</v>
      </c>
    </row>
    <row r="317" spans="1:17">
      <c r="A317" t="s">
        <v>739</v>
      </c>
      <c r="B317" t="s">
        <v>30</v>
      </c>
      <c r="C317" s="6">
        <v>42796.635405092595</v>
      </c>
      <c r="D317">
        <v>150</v>
      </c>
      <c r="E317" s="6">
        <v>42797.388877314814</v>
      </c>
      <c r="F317">
        <v>111.15</v>
      </c>
      <c r="G317" s="7">
        <v>-0.25900000000000001</v>
      </c>
      <c r="H317">
        <v>19025.21</v>
      </c>
      <c r="I317" s="7">
        <v>0.24160000000000001</v>
      </c>
      <c r="J317">
        <v>525</v>
      </c>
      <c r="K317">
        <v>78750</v>
      </c>
      <c r="L317">
        <v>289640.09999999998</v>
      </c>
      <c r="M317">
        <v>7</v>
      </c>
      <c r="N317">
        <v>2717.89</v>
      </c>
      <c r="O317" s="7">
        <v>-0.20930000000000001</v>
      </c>
      <c r="P317" s="7">
        <v>0.2717</v>
      </c>
      <c r="Q317" t="s">
        <v>31</v>
      </c>
    </row>
    <row r="318" spans="1:17">
      <c r="A318" t="s">
        <v>95</v>
      </c>
      <c r="B318" t="s">
        <v>30</v>
      </c>
      <c r="C318" s="6">
        <v>42797.388877314814</v>
      </c>
      <c r="D318">
        <v>154.4</v>
      </c>
      <c r="E318" s="6">
        <v>42800.388877314814</v>
      </c>
      <c r="F318">
        <v>192.95</v>
      </c>
      <c r="G318" s="7">
        <v>0.24970000000000001</v>
      </c>
      <c r="H318">
        <v>-22062.34</v>
      </c>
      <c r="I318" s="7">
        <v>-0.2722</v>
      </c>
      <c r="J318">
        <v>525</v>
      </c>
      <c r="K318">
        <v>81060</v>
      </c>
      <c r="L318">
        <v>267577.76</v>
      </c>
      <c r="M318">
        <v>78</v>
      </c>
      <c r="N318">
        <v>-282.85000000000002</v>
      </c>
      <c r="O318" s="7">
        <v>-0.24970000000000001</v>
      </c>
      <c r="P318" s="7">
        <v>0.182</v>
      </c>
      <c r="Q318" t="s">
        <v>31</v>
      </c>
    </row>
    <row r="319" spans="1:17">
      <c r="A319" t="s">
        <v>91</v>
      </c>
      <c r="B319" t="s">
        <v>30</v>
      </c>
      <c r="C319" s="6">
        <v>42800.388877314814</v>
      </c>
      <c r="D319">
        <v>116</v>
      </c>
      <c r="E319" s="6">
        <v>42800.586793981478</v>
      </c>
      <c r="F319">
        <v>110.2</v>
      </c>
      <c r="G319" s="7">
        <v>-0.05</v>
      </c>
      <c r="H319">
        <v>1857.45</v>
      </c>
      <c r="I319" s="7">
        <v>3.0499999999999999E-2</v>
      </c>
      <c r="J319">
        <v>525</v>
      </c>
      <c r="K319">
        <v>60900</v>
      </c>
      <c r="L319">
        <v>269435.21000000002</v>
      </c>
      <c r="M319">
        <v>58</v>
      </c>
      <c r="N319">
        <v>32.020000000000003</v>
      </c>
      <c r="O319" s="7">
        <v>-0.2409</v>
      </c>
      <c r="P319" s="7">
        <v>0.46379999999999999</v>
      </c>
      <c r="Q319" t="s">
        <v>31</v>
      </c>
    </row>
    <row r="320" spans="1:17">
      <c r="A320" t="s">
        <v>96</v>
      </c>
      <c r="B320" t="s">
        <v>30</v>
      </c>
      <c r="C320" s="6">
        <v>42800.586793981478</v>
      </c>
      <c r="D320">
        <v>131.65</v>
      </c>
      <c r="E320" s="6">
        <v>42801.388877314814</v>
      </c>
      <c r="F320">
        <v>151.6</v>
      </c>
      <c r="G320" s="7">
        <v>0.1515</v>
      </c>
      <c r="H320">
        <v>-11960.81</v>
      </c>
      <c r="I320" s="7">
        <v>-0.1731</v>
      </c>
      <c r="J320">
        <v>525</v>
      </c>
      <c r="K320">
        <v>69116.25</v>
      </c>
      <c r="L320">
        <v>257474.4</v>
      </c>
      <c r="M320">
        <v>21</v>
      </c>
      <c r="N320">
        <v>-569.55999999999995</v>
      </c>
      <c r="O320" s="7">
        <v>-0.36730000000000002</v>
      </c>
      <c r="P320" s="7">
        <v>4.5199999999999997E-2</v>
      </c>
      <c r="Q320" t="s">
        <v>31</v>
      </c>
    </row>
    <row r="321" spans="1:17">
      <c r="A321" t="s">
        <v>97</v>
      </c>
      <c r="B321" t="s">
        <v>30</v>
      </c>
      <c r="C321" s="6">
        <v>42801.388877314814</v>
      </c>
      <c r="D321">
        <v>119.9</v>
      </c>
      <c r="E321" s="6">
        <v>42801.430543981478</v>
      </c>
      <c r="F321">
        <v>125.5</v>
      </c>
      <c r="G321" s="7">
        <v>4.6699999999999998E-2</v>
      </c>
      <c r="H321">
        <v>-4228.3500000000004</v>
      </c>
      <c r="I321" s="7">
        <v>-6.7199999999999996E-2</v>
      </c>
      <c r="J321">
        <v>525</v>
      </c>
      <c r="K321">
        <v>62947.5</v>
      </c>
      <c r="L321">
        <v>253246.05</v>
      </c>
      <c r="M321">
        <v>13</v>
      </c>
      <c r="N321">
        <v>-325.26</v>
      </c>
      <c r="O321" s="7">
        <v>-0.10929999999999999</v>
      </c>
      <c r="P321" s="7">
        <v>0.1993</v>
      </c>
      <c r="Q321" t="s">
        <v>31</v>
      </c>
    </row>
    <row r="322" spans="1:17">
      <c r="A322" t="s">
        <v>96</v>
      </c>
      <c r="B322" t="s">
        <v>30</v>
      </c>
      <c r="C322" s="6">
        <v>42801.430543981478</v>
      </c>
      <c r="D322">
        <v>136.15</v>
      </c>
      <c r="E322" s="6">
        <v>42801.628460648149</v>
      </c>
      <c r="F322">
        <v>134.30000000000001</v>
      </c>
      <c r="G322" s="7">
        <v>-1.3599999999999999E-2</v>
      </c>
      <c r="H322">
        <v>-448.61</v>
      </c>
      <c r="I322" s="7">
        <v>-6.3E-3</v>
      </c>
      <c r="J322">
        <v>525</v>
      </c>
      <c r="K322">
        <v>71478.75</v>
      </c>
      <c r="L322">
        <v>252797.44</v>
      </c>
      <c r="M322">
        <v>58</v>
      </c>
      <c r="N322">
        <v>-7.73</v>
      </c>
      <c r="O322" s="7">
        <v>-7.7899999999999997E-2</v>
      </c>
      <c r="P322" s="7">
        <v>0.21920000000000001</v>
      </c>
      <c r="Q322" t="s">
        <v>31</v>
      </c>
    </row>
    <row r="323" spans="1:17">
      <c r="A323" t="s">
        <v>91</v>
      </c>
      <c r="B323" t="s">
        <v>30</v>
      </c>
      <c r="C323" s="6">
        <v>42801.628460648149</v>
      </c>
      <c r="D323">
        <v>70.55</v>
      </c>
      <c r="E323" s="6">
        <v>42802.461793981478</v>
      </c>
      <c r="F323">
        <v>79.5</v>
      </c>
      <c r="G323" s="7">
        <v>0.12690000000000001</v>
      </c>
      <c r="H323">
        <v>-5486.51</v>
      </c>
      <c r="I323" s="7">
        <v>-0.14810000000000001</v>
      </c>
      <c r="J323">
        <v>525</v>
      </c>
      <c r="K323">
        <v>37038.75</v>
      </c>
      <c r="L323">
        <v>247310.93</v>
      </c>
      <c r="M323">
        <v>30</v>
      </c>
      <c r="N323">
        <v>-182.88</v>
      </c>
      <c r="O323" s="7">
        <v>-0.12690000000000001</v>
      </c>
      <c r="P323" s="7">
        <v>0.45850000000000002</v>
      </c>
      <c r="Q323" t="s">
        <v>31</v>
      </c>
    </row>
    <row r="324" spans="1:17">
      <c r="A324" t="s">
        <v>96</v>
      </c>
      <c r="B324" t="s">
        <v>30</v>
      </c>
      <c r="C324" s="6">
        <v>42802.461793981478</v>
      </c>
      <c r="D324">
        <v>97.55</v>
      </c>
      <c r="E324" s="6">
        <v>42802.555543981478</v>
      </c>
      <c r="F324">
        <v>132.75</v>
      </c>
      <c r="G324" s="7">
        <v>0.36080000000000001</v>
      </c>
      <c r="H324">
        <v>-19689.080000000002</v>
      </c>
      <c r="I324" s="7">
        <v>-0.38440000000000002</v>
      </c>
      <c r="J324">
        <v>525</v>
      </c>
      <c r="K324">
        <v>51213.75</v>
      </c>
      <c r="L324">
        <v>227621.85</v>
      </c>
      <c r="M324">
        <v>28</v>
      </c>
      <c r="N324">
        <v>-703.18</v>
      </c>
      <c r="O324" s="7">
        <v>-0.36080000000000001</v>
      </c>
      <c r="P324" s="7">
        <v>0.32390000000000002</v>
      </c>
      <c r="Q324" t="s">
        <v>31</v>
      </c>
    </row>
    <row r="325" spans="1:17">
      <c r="A325" t="s">
        <v>97</v>
      </c>
      <c r="B325" t="s">
        <v>30</v>
      </c>
      <c r="C325" s="6">
        <v>42802.555543981478</v>
      </c>
      <c r="D325">
        <v>75.5</v>
      </c>
      <c r="E325" s="6">
        <v>42803.569432870368</v>
      </c>
      <c r="F325">
        <v>50.15</v>
      </c>
      <c r="G325" s="7">
        <v>-0.33579999999999999</v>
      </c>
      <c r="H325">
        <v>12649.09</v>
      </c>
      <c r="I325" s="7">
        <v>0.31909999999999999</v>
      </c>
      <c r="J325">
        <v>525</v>
      </c>
      <c r="K325">
        <v>39637.5</v>
      </c>
      <c r="L325">
        <v>240270.94</v>
      </c>
      <c r="M325">
        <v>82</v>
      </c>
      <c r="N325">
        <v>154.26</v>
      </c>
      <c r="O325" s="7">
        <v>-0.53310000000000002</v>
      </c>
      <c r="P325" s="7">
        <v>0.54700000000000004</v>
      </c>
      <c r="Q325" t="s">
        <v>31</v>
      </c>
    </row>
    <row r="326" spans="1:17">
      <c r="A326" t="s">
        <v>98</v>
      </c>
      <c r="B326" t="s">
        <v>30</v>
      </c>
      <c r="C326" s="6">
        <v>42803.569432870368</v>
      </c>
      <c r="D326">
        <v>34.299999999999997</v>
      </c>
      <c r="E326" s="6">
        <v>42803.597210648149</v>
      </c>
      <c r="F326">
        <v>40.65</v>
      </c>
      <c r="G326" s="7">
        <v>0.18509999999999999</v>
      </c>
      <c r="H326">
        <v>-3727.24</v>
      </c>
      <c r="I326" s="7">
        <v>-0.20699999999999999</v>
      </c>
      <c r="J326">
        <v>525</v>
      </c>
      <c r="K326">
        <v>18007.5</v>
      </c>
      <c r="L326">
        <v>236543.7</v>
      </c>
      <c r="M326">
        <v>9</v>
      </c>
      <c r="N326">
        <v>-414.14</v>
      </c>
      <c r="O326" s="7">
        <v>-0.31919999999999998</v>
      </c>
      <c r="P326" s="7">
        <v>0.4052</v>
      </c>
      <c r="Q326" t="s">
        <v>31</v>
      </c>
    </row>
    <row r="327" spans="1:17">
      <c r="A327" t="s">
        <v>97</v>
      </c>
      <c r="B327" t="s">
        <v>30</v>
      </c>
      <c r="C327" s="6">
        <v>42803.597210648149</v>
      </c>
      <c r="D327">
        <v>26</v>
      </c>
      <c r="E327" s="6">
        <v>42803.631932870368</v>
      </c>
      <c r="F327">
        <v>1.45</v>
      </c>
      <c r="G327" s="7">
        <v>-0.94420000000000004</v>
      </c>
      <c r="H327">
        <v>12744.64</v>
      </c>
      <c r="I327" s="7">
        <v>0.93369999999999997</v>
      </c>
      <c r="J327">
        <v>525</v>
      </c>
      <c r="K327">
        <v>13650</v>
      </c>
      <c r="L327">
        <v>249288.34</v>
      </c>
      <c r="M327">
        <v>11</v>
      </c>
      <c r="N327">
        <v>1158.5999999999999</v>
      </c>
      <c r="O327" s="7">
        <v>-0.34420000000000001</v>
      </c>
      <c r="P327" s="7">
        <v>0.95</v>
      </c>
      <c r="Q327" t="s">
        <v>31</v>
      </c>
    </row>
    <row r="328" spans="1:17">
      <c r="A328" t="s">
        <v>624</v>
      </c>
      <c r="B328" t="s">
        <v>30</v>
      </c>
      <c r="C328" s="6">
        <v>42803.635405092595</v>
      </c>
      <c r="D328">
        <v>217.4</v>
      </c>
      <c r="E328" s="6">
        <v>42804.388877314814</v>
      </c>
      <c r="F328">
        <v>154.85</v>
      </c>
      <c r="G328" s="7">
        <v>-0.28770000000000001</v>
      </c>
      <c r="H328">
        <v>30884.44</v>
      </c>
      <c r="I328" s="7">
        <v>0.27060000000000001</v>
      </c>
      <c r="J328">
        <v>525</v>
      </c>
      <c r="K328">
        <v>114135</v>
      </c>
      <c r="L328">
        <v>280172.78000000003</v>
      </c>
      <c r="M328">
        <v>7</v>
      </c>
      <c r="N328">
        <v>4412.0600000000004</v>
      </c>
      <c r="O328" s="7">
        <v>-5.5E-2</v>
      </c>
      <c r="P328" s="7">
        <v>0.28770000000000001</v>
      </c>
      <c r="Q328" t="s">
        <v>31</v>
      </c>
    </row>
    <row r="329" spans="1:17">
      <c r="A329" t="s">
        <v>99</v>
      </c>
      <c r="B329" t="s">
        <v>30</v>
      </c>
      <c r="C329" s="6">
        <v>42804.388877314814</v>
      </c>
      <c r="D329">
        <v>194.3</v>
      </c>
      <c r="E329" s="6">
        <v>42804.475682870368</v>
      </c>
      <c r="F329">
        <v>227</v>
      </c>
      <c r="G329" s="7">
        <v>0.16830000000000001</v>
      </c>
      <c r="H329">
        <v>-19379.32</v>
      </c>
      <c r="I329" s="7">
        <v>-0.19</v>
      </c>
      <c r="J329">
        <v>525</v>
      </c>
      <c r="K329">
        <v>102007.5</v>
      </c>
      <c r="L329">
        <v>260793.45</v>
      </c>
      <c r="M329">
        <v>26</v>
      </c>
      <c r="N329">
        <v>-745.36</v>
      </c>
      <c r="O329" s="7">
        <v>-0.26090000000000002</v>
      </c>
      <c r="P329" s="7">
        <v>7.0300000000000001E-2</v>
      </c>
      <c r="Q329" t="s">
        <v>31</v>
      </c>
    </row>
    <row r="330" spans="1:17">
      <c r="A330" t="s">
        <v>98</v>
      </c>
      <c r="B330" t="s">
        <v>30</v>
      </c>
      <c r="C330" s="6">
        <v>42804.475682870368</v>
      </c>
      <c r="D330">
        <v>246.85</v>
      </c>
      <c r="E330" s="6">
        <v>42808.388877314814</v>
      </c>
      <c r="F330">
        <v>436.95</v>
      </c>
      <c r="G330" s="7">
        <v>0.77010000000000001</v>
      </c>
      <c r="H330">
        <v>-103392.45</v>
      </c>
      <c r="I330" s="7">
        <v>-0.79779999999999995</v>
      </c>
      <c r="J330">
        <v>525</v>
      </c>
      <c r="K330">
        <v>129596.25</v>
      </c>
      <c r="L330">
        <v>157401</v>
      </c>
      <c r="M330">
        <v>53</v>
      </c>
      <c r="N330">
        <v>-1950.8</v>
      </c>
      <c r="O330" s="7">
        <v>-0.90910000000000002</v>
      </c>
      <c r="P330" s="7">
        <v>0.17280000000000001</v>
      </c>
      <c r="Q330" t="s">
        <v>31</v>
      </c>
    </row>
    <row r="331" spans="1:17">
      <c r="A331" t="s">
        <v>100</v>
      </c>
      <c r="B331" t="s">
        <v>30</v>
      </c>
      <c r="C331" s="6">
        <v>42808.388877314814</v>
      </c>
      <c r="D331">
        <v>115.4</v>
      </c>
      <c r="E331" s="6">
        <v>42808.645821759259</v>
      </c>
      <c r="F331">
        <v>108</v>
      </c>
      <c r="G331" s="7">
        <v>-6.4100000000000004E-2</v>
      </c>
      <c r="H331">
        <v>2324.6999999999998</v>
      </c>
      <c r="I331" s="7">
        <v>4.48E-2</v>
      </c>
      <c r="J331">
        <v>450</v>
      </c>
      <c r="K331">
        <v>51930</v>
      </c>
      <c r="L331">
        <v>159725.70000000001</v>
      </c>
      <c r="M331">
        <v>75</v>
      </c>
      <c r="N331">
        <v>31</v>
      </c>
      <c r="O331" s="7">
        <v>-0.30370000000000003</v>
      </c>
      <c r="P331" s="7">
        <v>0.34189999999999998</v>
      </c>
      <c r="Q331" t="s">
        <v>31</v>
      </c>
    </row>
    <row r="332" spans="1:17">
      <c r="A332" t="s">
        <v>101</v>
      </c>
      <c r="B332" t="s">
        <v>30</v>
      </c>
      <c r="C332" s="6">
        <v>42809.388877314814</v>
      </c>
      <c r="D332">
        <v>94.2</v>
      </c>
      <c r="E332" s="6">
        <v>42809.54859953704</v>
      </c>
      <c r="F332">
        <v>136.6</v>
      </c>
      <c r="G332" s="7">
        <v>0.4501</v>
      </c>
      <c r="H332">
        <v>-20118.599999999999</v>
      </c>
      <c r="I332" s="7">
        <v>-0.47460000000000002</v>
      </c>
      <c r="J332">
        <v>450</v>
      </c>
      <c r="K332">
        <v>42390</v>
      </c>
      <c r="L332">
        <v>139607.1</v>
      </c>
      <c r="M332">
        <v>47</v>
      </c>
      <c r="N332">
        <v>-428.06</v>
      </c>
      <c r="O332" s="7">
        <v>-0.60140000000000005</v>
      </c>
      <c r="P332" s="7">
        <v>0.1497</v>
      </c>
      <c r="Q332" t="s">
        <v>31</v>
      </c>
    </row>
    <row r="333" spans="1:17">
      <c r="A333" t="s">
        <v>100</v>
      </c>
      <c r="B333" t="s">
        <v>30</v>
      </c>
      <c r="C333" s="6">
        <v>42809.618043981478</v>
      </c>
      <c r="D333">
        <v>58.5</v>
      </c>
      <c r="E333" s="6">
        <v>42810.607627314814</v>
      </c>
      <c r="F333">
        <v>1.7</v>
      </c>
      <c r="G333" s="7">
        <v>-0.97089999999999999</v>
      </c>
      <c r="H333">
        <v>25289.1</v>
      </c>
      <c r="I333" s="7">
        <v>0.96060000000000001</v>
      </c>
      <c r="J333">
        <v>450</v>
      </c>
      <c r="K333">
        <v>26325</v>
      </c>
      <c r="L333">
        <v>164896.20000000001</v>
      </c>
      <c r="M333">
        <v>75</v>
      </c>
      <c r="N333">
        <v>337.19</v>
      </c>
      <c r="O333" s="7">
        <v>-2.7400000000000001E-2</v>
      </c>
      <c r="P333" s="7">
        <v>0.98799999999999999</v>
      </c>
      <c r="Q333" t="s">
        <v>31</v>
      </c>
    </row>
    <row r="334" spans="1:17">
      <c r="A334" t="s">
        <v>102</v>
      </c>
      <c r="B334" t="s">
        <v>30</v>
      </c>
      <c r="C334" s="6">
        <v>42810.607627314814</v>
      </c>
      <c r="D334">
        <v>32.85</v>
      </c>
      <c r="E334" s="6">
        <v>42810.631932870368</v>
      </c>
      <c r="F334">
        <v>39.6</v>
      </c>
      <c r="G334" s="7">
        <v>0.20549999999999999</v>
      </c>
      <c r="H334">
        <v>-3363.52</v>
      </c>
      <c r="I334" s="7">
        <v>-0.22750000000000001</v>
      </c>
      <c r="J334">
        <v>450</v>
      </c>
      <c r="K334">
        <v>14782.5</v>
      </c>
      <c r="L334">
        <v>161532.68</v>
      </c>
      <c r="M334">
        <v>8</v>
      </c>
      <c r="N334">
        <v>-420.44</v>
      </c>
      <c r="O334" s="7">
        <v>-0.40029999999999999</v>
      </c>
      <c r="P334" s="7">
        <v>0.2344</v>
      </c>
      <c r="Q334" t="s">
        <v>31</v>
      </c>
    </row>
    <row r="335" spans="1:17">
      <c r="A335" t="s">
        <v>625</v>
      </c>
      <c r="B335" t="s">
        <v>30</v>
      </c>
      <c r="C335" s="6">
        <v>42810.635405092595</v>
      </c>
      <c r="D335">
        <v>187.2</v>
      </c>
      <c r="E335" s="6">
        <v>42811.388877314814</v>
      </c>
      <c r="F335">
        <v>161.6</v>
      </c>
      <c r="G335" s="7">
        <v>-0.1368</v>
      </c>
      <c r="H335">
        <v>9950.4</v>
      </c>
      <c r="I335" s="7">
        <v>0.1181</v>
      </c>
      <c r="J335">
        <v>450</v>
      </c>
      <c r="K335">
        <v>84240</v>
      </c>
      <c r="L335">
        <v>171483.08</v>
      </c>
      <c r="M335">
        <v>7</v>
      </c>
      <c r="N335">
        <v>1421.49</v>
      </c>
      <c r="O335" s="7">
        <v>-7.9899999999999999E-2</v>
      </c>
      <c r="P335" s="7">
        <v>0.1368</v>
      </c>
      <c r="Q335" t="s">
        <v>31</v>
      </c>
    </row>
    <row r="336" spans="1:17">
      <c r="A336" t="s">
        <v>103</v>
      </c>
      <c r="B336" t="s">
        <v>30</v>
      </c>
      <c r="C336" s="6">
        <v>42811.388877314814</v>
      </c>
      <c r="D336">
        <v>122.7</v>
      </c>
      <c r="E336" s="6">
        <v>42811.39234953704</v>
      </c>
      <c r="F336">
        <v>118.05</v>
      </c>
      <c r="G336" s="7">
        <v>-3.7900000000000003E-2</v>
      </c>
      <c r="H336">
        <v>1009.13</v>
      </c>
      <c r="I336" s="7">
        <v>1.83E-2</v>
      </c>
      <c r="J336">
        <v>450</v>
      </c>
      <c r="K336">
        <v>55215</v>
      </c>
      <c r="L336">
        <v>172492.2</v>
      </c>
      <c r="M336">
        <v>2</v>
      </c>
      <c r="N336">
        <v>504.56</v>
      </c>
      <c r="O336" s="7">
        <v>-8.0999999999999996E-3</v>
      </c>
      <c r="P336" s="7">
        <v>0.24</v>
      </c>
      <c r="Q336" t="s">
        <v>31</v>
      </c>
    </row>
    <row r="337" spans="1:17">
      <c r="A337" t="s">
        <v>102</v>
      </c>
      <c r="B337" t="s">
        <v>30</v>
      </c>
      <c r="C337" s="6">
        <v>42811.39234953704</v>
      </c>
      <c r="D337">
        <v>160.5</v>
      </c>
      <c r="E337" s="6">
        <v>42814.583321759259</v>
      </c>
      <c r="F337">
        <v>75.3</v>
      </c>
      <c r="G337" s="7">
        <v>-0.53080000000000005</v>
      </c>
      <c r="H337">
        <v>37278.9</v>
      </c>
      <c r="I337" s="7">
        <v>0.5161</v>
      </c>
      <c r="J337">
        <v>450</v>
      </c>
      <c r="K337">
        <v>72225</v>
      </c>
      <c r="L337">
        <v>209771.1</v>
      </c>
      <c r="M337">
        <v>133</v>
      </c>
      <c r="N337">
        <v>280.29000000000002</v>
      </c>
      <c r="O337" s="7">
        <v>-5.9200000000000003E-2</v>
      </c>
      <c r="P337" s="7">
        <v>0.59189999999999998</v>
      </c>
      <c r="Q337" t="s">
        <v>31</v>
      </c>
    </row>
    <row r="338" spans="1:17">
      <c r="A338" t="s">
        <v>100</v>
      </c>
      <c r="B338" t="s">
        <v>30</v>
      </c>
      <c r="C338" s="6">
        <v>42814.583321759259</v>
      </c>
      <c r="D338">
        <v>75.849999999999994</v>
      </c>
      <c r="E338" s="6">
        <v>42814.631932870368</v>
      </c>
      <c r="F338">
        <v>77.5</v>
      </c>
      <c r="G338" s="7">
        <v>2.18E-2</v>
      </c>
      <c r="H338">
        <v>-1432.58</v>
      </c>
      <c r="I338" s="7">
        <v>-4.2000000000000003E-2</v>
      </c>
      <c r="J338">
        <v>450</v>
      </c>
      <c r="K338">
        <v>34132.5</v>
      </c>
      <c r="L338">
        <v>208338.53</v>
      </c>
      <c r="M338">
        <v>15</v>
      </c>
      <c r="N338">
        <v>-95.51</v>
      </c>
      <c r="O338" s="7">
        <v>-5.74E-2</v>
      </c>
      <c r="P338" s="7">
        <v>8.6400000000000005E-2</v>
      </c>
      <c r="Q338" t="s">
        <v>31</v>
      </c>
    </row>
    <row r="339" spans="1:17">
      <c r="A339" t="s">
        <v>101</v>
      </c>
      <c r="B339" t="s">
        <v>30</v>
      </c>
      <c r="C339" s="6">
        <v>42814.631932870368</v>
      </c>
      <c r="D339">
        <v>118.05</v>
      </c>
      <c r="E339" s="6">
        <v>42815.388877314814</v>
      </c>
      <c r="F339">
        <v>112</v>
      </c>
      <c r="G339" s="7">
        <v>-5.1200000000000002E-2</v>
      </c>
      <c r="H339">
        <v>1687.27</v>
      </c>
      <c r="I339" s="7">
        <v>3.1800000000000002E-2</v>
      </c>
      <c r="J339">
        <v>450</v>
      </c>
      <c r="K339">
        <v>53122.5</v>
      </c>
      <c r="L339">
        <v>210025.8</v>
      </c>
      <c r="M339">
        <v>8</v>
      </c>
      <c r="N339">
        <v>210.91</v>
      </c>
      <c r="O339" s="7">
        <v>-8.2199999999999995E-2</v>
      </c>
      <c r="P339" s="7">
        <v>5.1200000000000002E-2</v>
      </c>
      <c r="Q339" t="s">
        <v>31</v>
      </c>
    </row>
    <row r="340" spans="1:17">
      <c r="A340" t="s">
        <v>100</v>
      </c>
      <c r="B340" t="s">
        <v>30</v>
      </c>
      <c r="C340" s="6">
        <v>42815.388877314814</v>
      </c>
      <c r="D340">
        <v>58.9</v>
      </c>
      <c r="E340" s="6">
        <v>42815.39234953704</v>
      </c>
      <c r="F340">
        <v>66</v>
      </c>
      <c r="G340" s="7">
        <v>0.1205</v>
      </c>
      <c r="H340">
        <v>-3757.05</v>
      </c>
      <c r="I340" s="7">
        <v>-0.14169999999999999</v>
      </c>
      <c r="J340">
        <v>450</v>
      </c>
      <c r="K340">
        <v>26505</v>
      </c>
      <c r="L340">
        <v>206268.75</v>
      </c>
      <c r="M340">
        <v>2</v>
      </c>
      <c r="N340">
        <v>-1878.53</v>
      </c>
      <c r="O340" s="7">
        <v>-0.1537</v>
      </c>
      <c r="P340" s="7">
        <v>2.2100000000000002E-2</v>
      </c>
      <c r="Q340" t="s">
        <v>31</v>
      </c>
    </row>
    <row r="341" spans="1:17">
      <c r="A341" t="s">
        <v>101</v>
      </c>
      <c r="B341" t="s">
        <v>30</v>
      </c>
      <c r="C341" s="6">
        <v>42815.39234953704</v>
      </c>
      <c r="D341">
        <v>101.05</v>
      </c>
      <c r="E341" s="6">
        <v>42815.645821759259</v>
      </c>
      <c r="F341">
        <v>64</v>
      </c>
      <c r="G341" s="7">
        <v>-0.36670000000000003</v>
      </c>
      <c r="H341">
        <v>15929.78</v>
      </c>
      <c r="I341" s="7">
        <v>0.3503</v>
      </c>
      <c r="J341">
        <v>450</v>
      </c>
      <c r="K341">
        <v>45472.5</v>
      </c>
      <c r="L341">
        <v>222198.53</v>
      </c>
      <c r="M341">
        <v>74</v>
      </c>
      <c r="N341">
        <v>215.27</v>
      </c>
      <c r="O341" s="7">
        <v>-0.1084</v>
      </c>
      <c r="P341" s="7">
        <v>0.61009999999999998</v>
      </c>
      <c r="Q341" t="s">
        <v>31</v>
      </c>
    </row>
    <row r="342" spans="1:17">
      <c r="A342" t="s">
        <v>92</v>
      </c>
      <c r="B342" t="s">
        <v>30</v>
      </c>
      <c r="C342" s="6">
        <v>42816.388877314814</v>
      </c>
      <c r="D342">
        <v>68.599999999999994</v>
      </c>
      <c r="E342" s="6">
        <v>42817.388877314814</v>
      </c>
      <c r="F342">
        <v>19.399999999999999</v>
      </c>
      <c r="G342" s="7">
        <v>-0.71719999999999995</v>
      </c>
      <c r="H342">
        <v>25368</v>
      </c>
      <c r="I342" s="7">
        <v>0.70440000000000003</v>
      </c>
      <c r="J342">
        <v>525</v>
      </c>
      <c r="K342">
        <v>36015</v>
      </c>
      <c r="L342">
        <v>247566.53</v>
      </c>
      <c r="M342">
        <v>78</v>
      </c>
      <c r="N342">
        <v>325.23</v>
      </c>
      <c r="O342" s="7">
        <v>-0.31850000000000001</v>
      </c>
      <c r="P342" s="7">
        <v>0.71719999999999995</v>
      </c>
      <c r="Q342" t="s">
        <v>31</v>
      </c>
    </row>
    <row r="343" spans="1:17">
      <c r="A343" t="s">
        <v>99</v>
      </c>
      <c r="B343" t="s">
        <v>30</v>
      </c>
      <c r="C343" s="6">
        <v>42817.388877314814</v>
      </c>
      <c r="D343">
        <v>30.45</v>
      </c>
      <c r="E343" s="6">
        <v>42817.531238425923</v>
      </c>
      <c r="F343">
        <v>21.35</v>
      </c>
      <c r="G343" s="7">
        <v>-0.2989</v>
      </c>
      <c r="H343">
        <v>4505.55</v>
      </c>
      <c r="I343" s="7">
        <v>0.28179999999999999</v>
      </c>
      <c r="J343">
        <v>525</v>
      </c>
      <c r="K343">
        <v>15986.25</v>
      </c>
      <c r="L343">
        <v>252072.08</v>
      </c>
      <c r="M343">
        <v>42</v>
      </c>
      <c r="N343">
        <v>107.27</v>
      </c>
      <c r="O343" s="7">
        <v>-0.51070000000000004</v>
      </c>
      <c r="P343" s="7">
        <v>0.50409999999999999</v>
      </c>
      <c r="Q343" t="s">
        <v>31</v>
      </c>
    </row>
    <row r="344" spans="1:17">
      <c r="A344" t="s">
        <v>94</v>
      </c>
      <c r="B344" t="s">
        <v>30</v>
      </c>
      <c r="C344" s="6">
        <v>42817.538182870368</v>
      </c>
      <c r="D344">
        <v>31.75</v>
      </c>
      <c r="E344" s="6">
        <v>42817.597210648149</v>
      </c>
      <c r="F344">
        <v>39.5</v>
      </c>
      <c r="G344" s="7">
        <v>0.24410000000000001</v>
      </c>
      <c r="H344">
        <v>-4442.8100000000004</v>
      </c>
      <c r="I344" s="7">
        <v>-0.26650000000000001</v>
      </c>
      <c r="J344">
        <v>525</v>
      </c>
      <c r="K344">
        <v>16668.75</v>
      </c>
      <c r="L344">
        <v>247629.26</v>
      </c>
      <c r="M344">
        <v>18</v>
      </c>
      <c r="N344">
        <v>-246.82</v>
      </c>
      <c r="O344" s="7">
        <v>-0.48980000000000001</v>
      </c>
      <c r="P344" s="7">
        <v>0.30709999999999998</v>
      </c>
      <c r="Q344" t="s">
        <v>31</v>
      </c>
    </row>
    <row r="345" spans="1:17">
      <c r="A345" t="s">
        <v>93</v>
      </c>
      <c r="B345" t="s">
        <v>30</v>
      </c>
      <c r="C345" s="6">
        <v>42817.604155092595</v>
      </c>
      <c r="D345">
        <v>44.25</v>
      </c>
      <c r="E345" s="6">
        <v>42817.631932870368</v>
      </c>
      <c r="F345">
        <v>1.1000000000000001</v>
      </c>
      <c r="G345" s="7">
        <v>-0.97509999999999997</v>
      </c>
      <c r="H345">
        <v>22415.66</v>
      </c>
      <c r="I345" s="7">
        <v>0.96489999999999998</v>
      </c>
      <c r="J345">
        <v>525</v>
      </c>
      <c r="K345">
        <v>23231.25</v>
      </c>
      <c r="L345">
        <v>270044.93</v>
      </c>
      <c r="M345">
        <v>9</v>
      </c>
      <c r="N345">
        <v>2490.63</v>
      </c>
      <c r="O345" s="7">
        <v>-0.46100000000000002</v>
      </c>
      <c r="P345" s="7">
        <v>0.97509999999999997</v>
      </c>
      <c r="Q345" t="s">
        <v>31</v>
      </c>
    </row>
    <row r="346" spans="1:17">
      <c r="A346" t="s">
        <v>621</v>
      </c>
      <c r="B346" t="s">
        <v>30</v>
      </c>
      <c r="C346" s="6">
        <v>42817.635405092595</v>
      </c>
      <c r="D346">
        <v>116.95</v>
      </c>
      <c r="E346" s="6">
        <v>42818.388877314814</v>
      </c>
      <c r="F346">
        <v>90</v>
      </c>
      <c r="G346" s="7">
        <v>-0.23039999999999999</v>
      </c>
      <c r="H346">
        <v>13062.26</v>
      </c>
      <c r="I346" s="7">
        <v>0.2127</v>
      </c>
      <c r="J346">
        <v>525</v>
      </c>
      <c r="K346">
        <v>61398.75</v>
      </c>
      <c r="L346">
        <v>283107.19</v>
      </c>
      <c r="M346">
        <v>7</v>
      </c>
      <c r="N346">
        <v>1866.04</v>
      </c>
      <c r="O346" s="7">
        <v>-5.6899999999999999E-2</v>
      </c>
      <c r="P346" s="7">
        <v>0.23039999999999999</v>
      </c>
      <c r="Q346" t="s">
        <v>31</v>
      </c>
    </row>
    <row r="347" spans="1:17">
      <c r="A347" t="s">
        <v>90</v>
      </c>
      <c r="B347" t="s">
        <v>30</v>
      </c>
      <c r="C347" s="6">
        <v>42818.388877314814</v>
      </c>
      <c r="D347">
        <v>131.94999999999999</v>
      </c>
      <c r="E347" s="6">
        <v>42821.420127314814</v>
      </c>
      <c r="F347">
        <v>91.55</v>
      </c>
      <c r="G347" s="7">
        <v>-0.30620000000000003</v>
      </c>
      <c r="H347">
        <v>20036.62</v>
      </c>
      <c r="I347" s="7">
        <v>0.28920000000000001</v>
      </c>
      <c r="J347">
        <v>525</v>
      </c>
      <c r="K347">
        <v>69273.75</v>
      </c>
      <c r="L347">
        <v>303143.81</v>
      </c>
      <c r="M347">
        <v>87</v>
      </c>
      <c r="N347">
        <v>230.31</v>
      </c>
      <c r="O347" s="7">
        <v>-9.0200000000000002E-2</v>
      </c>
      <c r="P347" s="7">
        <v>0.56610000000000005</v>
      </c>
      <c r="Q347" t="s">
        <v>31</v>
      </c>
    </row>
    <row r="348" spans="1:17">
      <c r="A348" t="s">
        <v>101</v>
      </c>
      <c r="B348" t="s">
        <v>30</v>
      </c>
      <c r="C348" s="6">
        <v>42821.420127314814</v>
      </c>
      <c r="D348">
        <v>112.8</v>
      </c>
      <c r="E348" s="6">
        <v>42821.593738425923</v>
      </c>
      <c r="F348">
        <v>117.45</v>
      </c>
      <c r="G348" s="7">
        <v>4.1200000000000001E-2</v>
      </c>
      <c r="H348">
        <v>-3650.06</v>
      </c>
      <c r="I348" s="7">
        <v>-6.1600000000000002E-2</v>
      </c>
      <c r="J348">
        <v>525</v>
      </c>
      <c r="K348">
        <v>59220</v>
      </c>
      <c r="L348">
        <v>299493.75</v>
      </c>
      <c r="M348">
        <v>51</v>
      </c>
      <c r="N348">
        <v>-71.569999999999993</v>
      </c>
      <c r="O348" s="7">
        <v>-0.1042</v>
      </c>
      <c r="P348" s="7">
        <v>0.36209999999999998</v>
      </c>
      <c r="Q348" t="s">
        <v>31</v>
      </c>
    </row>
    <row r="349" spans="1:17">
      <c r="A349" t="s">
        <v>100</v>
      </c>
      <c r="B349" t="s">
        <v>30</v>
      </c>
      <c r="C349" s="6">
        <v>42821.593738425923</v>
      </c>
      <c r="D349">
        <v>110.8</v>
      </c>
      <c r="E349" s="6">
        <v>42824.624988425923</v>
      </c>
      <c r="F349">
        <v>0.15</v>
      </c>
      <c r="G349" s="7">
        <v>-0.99860000000000004</v>
      </c>
      <c r="H349">
        <v>57508.76</v>
      </c>
      <c r="I349" s="7">
        <v>0.98860000000000003</v>
      </c>
      <c r="J349">
        <v>525</v>
      </c>
      <c r="K349">
        <v>58170</v>
      </c>
      <c r="L349">
        <v>357002.51</v>
      </c>
      <c r="M349">
        <v>241</v>
      </c>
      <c r="N349">
        <v>238.63</v>
      </c>
      <c r="O349" s="7">
        <v>-0.1191</v>
      </c>
      <c r="P349" s="7">
        <v>0.99909999999999999</v>
      </c>
      <c r="Q349" t="s">
        <v>31</v>
      </c>
    </row>
    <row r="350" spans="1:17">
      <c r="A350" t="s">
        <v>627</v>
      </c>
      <c r="B350" t="s">
        <v>30</v>
      </c>
      <c r="C350" s="6">
        <v>42824.635405092595</v>
      </c>
      <c r="D350">
        <v>196.9</v>
      </c>
      <c r="E350" s="6">
        <v>42825.388877314814</v>
      </c>
      <c r="F350">
        <v>212</v>
      </c>
      <c r="G350" s="7">
        <v>7.6700000000000004E-2</v>
      </c>
      <c r="H350">
        <v>-8635.0499999999993</v>
      </c>
      <c r="I350" s="7">
        <v>-9.7500000000000003E-2</v>
      </c>
      <c r="J350">
        <v>450</v>
      </c>
      <c r="K350">
        <v>88605</v>
      </c>
      <c r="L350">
        <v>348367.46</v>
      </c>
      <c r="M350">
        <v>7</v>
      </c>
      <c r="N350">
        <v>-1233.58</v>
      </c>
      <c r="O350" s="7">
        <v>-7.6700000000000004E-2</v>
      </c>
      <c r="P350" s="7">
        <v>6.7000000000000004E-2</v>
      </c>
      <c r="Q350" t="s">
        <v>31</v>
      </c>
    </row>
    <row r="351" spans="1:17">
      <c r="A351" t="s">
        <v>104</v>
      </c>
      <c r="B351" t="s">
        <v>30</v>
      </c>
      <c r="C351" s="6">
        <v>42825.388877314814</v>
      </c>
      <c r="D351">
        <v>157.4</v>
      </c>
      <c r="E351" s="6">
        <v>42825.444432870368</v>
      </c>
      <c r="F351">
        <v>138.15</v>
      </c>
      <c r="G351" s="7">
        <v>-0.12230000000000001</v>
      </c>
      <c r="H351">
        <v>7332.53</v>
      </c>
      <c r="I351" s="7">
        <v>0.10349999999999999</v>
      </c>
      <c r="J351">
        <v>450</v>
      </c>
      <c r="K351">
        <v>70830</v>
      </c>
      <c r="L351">
        <v>355699.99</v>
      </c>
      <c r="M351">
        <v>17</v>
      </c>
      <c r="N351">
        <v>431.33</v>
      </c>
      <c r="O351" s="7">
        <v>-7.9699999999999993E-2</v>
      </c>
      <c r="P351" s="7">
        <v>0.23760000000000001</v>
      </c>
      <c r="Q351" t="s">
        <v>31</v>
      </c>
    </row>
    <row r="352" spans="1:17">
      <c r="A352" t="s">
        <v>105</v>
      </c>
      <c r="B352" t="s">
        <v>30</v>
      </c>
      <c r="C352" s="6">
        <v>42825.444432870368</v>
      </c>
      <c r="D352">
        <v>147.85</v>
      </c>
      <c r="E352" s="6">
        <v>42828.503460648149</v>
      </c>
      <c r="F352">
        <v>112.25</v>
      </c>
      <c r="G352" s="7">
        <v>-0.24079999999999999</v>
      </c>
      <c r="H352">
        <v>14849.55</v>
      </c>
      <c r="I352" s="7">
        <v>0.22320000000000001</v>
      </c>
      <c r="J352">
        <v>450</v>
      </c>
      <c r="K352">
        <v>66532.5</v>
      </c>
      <c r="L352">
        <v>370549.54</v>
      </c>
      <c r="M352">
        <v>95</v>
      </c>
      <c r="N352">
        <v>156.31</v>
      </c>
      <c r="O352" s="7">
        <v>-0.14369999999999999</v>
      </c>
      <c r="P352" s="7">
        <v>0.42309999999999998</v>
      </c>
      <c r="Q352" t="s">
        <v>31</v>
      </c>
    </row>
    <row r="353" spans="1:17">
      <c r="A353" t="s">
        <v>104</v>
      </c>
      <c r="B353" t="s">
        <v>30</v>
      </c>
      <c r="C353" s="6">
        <v>42828.503460648149</v>
      </c>
      <c r="D353">
        <v>124.2</v>
      </c>
      <c r="E353" s="6">
        <v>42831.388877314814</v>
      </c>
      <c r="F353">
        <v>33.35</v>
      </c>
      <c r="G353" s="7">
        <v>-0.73150000000000004</v>
      </c>
      <c r="H353">
        <v>40173.53</v>
      </c>
      <c r="I353" s="7">
        <v>0.71879999999999999</v>
      </c>
      <c r="J353">
        <v>450</v>
      </c>
      <c r="K353">
        <v>55890</v>
      </c>
      <c r="L353">
        <v>410723.06</v>
      </c>
      <c r="M353">
        <v>122</v>
      </c>
      <c r="N353">
        <v>329.29</v>
      </c>
      <c r="O353" s="7">
        <v>-8.9399999999999993E-2</v>
      </c>
      <c r="P353" s="7">
        <v>0.86880000000000002</v>
      </c>
      <c r="Q353" t="s">
        <v>31</v>
      </c>
    </row>
    <row r="354" spans="1:17">
      <c r="A354" t="s">
        <v>106</v>
      </c>
      <c r="B354" t="s">
        <v>30</v>
      </c>
      <c r="C354" s="6">
        <v>42831.388877314814</v>
      </c>
      <c r="D354">
        <v>52</v>
      </c>
      <c r="E354" s="6">
        <v>42831.607627314814</v>
      </c>
      <c r="F354">
        <v>49.2</v>
      </c>
      <c r="G354" s="7">
        <v>-5.3800000000000001E-2</v>
      </c>
      <c r="H354">
        <v>804.6</v>
      </c>
      <c r="I354" s="7">
        <v>3.44E-2</v>
      </c>
      <c r="J354">
        <v>450</v>
      </c>
      <c r="K354">
        <v>23400</v>
      </c>
      <c r="L354">
        <v>411527.66</v>
      </c>
      <c r="M354">
        <v>64</v>
      </c>
      <c r="N354">
        <v>12.57</v>
      </c>
      <c r="O354" s="7">
        <v>-0.4</v>
      </c>
      <c r="P354" s="7">
        <v>0.44230000000000003</v>
      </c>
      <c r="Q354" t="s">
        <v>31</v>
      </c>
    </row>
    <row r="355" spans="1:17">
      <c r="A355" t="s">
        <v>107</v>
      </c>
      <c r="B355" t="s">
        <v>30</v>
      </c>
      <c r="C355" s="6">
        <v>42831.607627314814</v>
      </c>
      <c r="D355">
        <v>25.6</v>
      </c>
      <c r="E355" s="6">
        <v>42831.631932870368</v>
      </c>
      <c r="F355">
        <v>1</v>
      </c>
      <c r="G355" s="7">
        <v>-0.96089999999999998</v>
      </c>
      <c r="H355">
        <v>10950.3</v>
      </c>
      <c r="I355" s="7">
        <v>0.95050000000000001</v>
      </c>
      <c r="J355">
        <v>450</v>
      </c>
      <c r="K355">
        <v>11520</v>
      </c>
      <c r="L355">
        <v>422477.96</v>
      </c>
      <c r="M355">
        <v>8</v>
      </c>
      <c r="N355">
        <v>1368.79</v>
      </c>
      <c r="O355" s="7">
        <v>-4.1562000000000001</v>
      </c>
      <c r="P355" s="7">
        <v>0.96089999999999998</v>
      </c>
      <c r="Q355" t="s">
        <v>31</v>
      </c>
    </row>
    <row r="356" spans="1:17">
      <c r="A356" t="s">
        <v>627</v>
      </c>
      <c r="B356" t="s">
        <v>30</v>
      </c>
      <c r="C356" s="6">
        <v>42831.635405092595</v>
      </c>
      <c r="D356">
        <v>112.75</v>
      </c>
      <c r="E356" s="6">
        <v>42832.388877314814</v>
      </c>
      <c r="F356">
        <v>142</v>
      </c>
      <c r="G356" s="7">
        <v>0.25940000000000002</v>
      </c>
      <c r="H356">
        <v>-14308.88</v>
      </c>
      <c r="I356" s="7">
        <v>-0.28199999999999997</v>
      </c>
      <c r="J356">
        <v>450</v>
      </c>
      <c r="K356">
        <v>50737.5</v>
      </c>
      <c r="L356">
        <v>408169.09</v>
      </c>
      <c r="M356">
        <v>7</v>
      </c>
      <c r="N356">
        <v>-2044.13</v>
      </c>
      <c r="O356" s="7">
        <v>-0.25940000000000002</v>
      </c>
      <c r="P356" s="7">
        <v>6.83E-2</v>
      </c>
      <c r="Q356" t="s">
        <v>31</v>
      </c>
    </row>
    <row r="357" spans="1:17">
      <c r="A357" t="s">
        <v>106</v>
      </c>
      <c r="B357" t="s">
        <v>30</v>
      </c>
      <c r="C357" s="6">
        <v>42832.388877314814</v>
      </c>
      <c r="D357">
        <v>107</v>
      </c>
      <c r="E357" s="6">
        <v>42832.586793981478</v>
      </c>
      <c r="F357">
        <v>101.55</v>
      </c>
      <c r="G357" s="7">
        <v>-5.0900000000000001E-2</v>
      </c>
      <c r="H357">
        <v>1514.03</v>
      </c>
      <c r="I357" s="7">
        <v>3.1399999999999997E-2</v>
      </c>
      <c r="J357">
        <v>450</v>
      </c>
      <c r="K357">
        <v>48150</v>
      </c>
      <c r="L357">
        <v>409683.11</v>
      </c>
      <c r="M357">
        <v>58</v>
      </c>
      <c r="N357">
        <v>26.1</v>
      </c>
      <c r="O357" s="7">
        <v>-8.3599999999999994E-2</v>
      </c>
      <c r="P357" s="7">
        <v>0.214</v>
      </c>
      <c r="Q357" t="s">
        <v>31</v>
      </c>
    </row>
    <row r="358" spans="1:17">
      <c r="A358" t="s">
        <v>107</v>
      </c>
      <c r="B358" t="s">
        <v>30</v>
      </c>
      <c r="C358" s="6">
        <v>42832.586793981478</v>
      </c>
      <c r="D358">
        <v>125.75</v>
      </c>
      <c r="E358" s="6">
        <v>42832.614571759259</v>
      </c>
      <c r="F358">
        <v>163.85</v>
      </c>
      <c r="G358" s="7">
        <v>0.30299999999999999</v>
      </c>
      <c r="H358">
        <v>-18448.2</v>
      </c>
      <c r="I358" s="7">
        <v>-0.32600000000000001</v>
      </c>
      <c r="J358">
        <v>450</v>
      </c>
      <c r="K358">
        <v>56587.5</v>
      </c>
      <c r="L358">
        <v>391234.91</v>
      </c>
      <c r="M358">
        <v>9</v>
      </c>
      <c r="N358">
        <v>-2049.8000000000002</v>
      </c>
      <c r="O358" s="7">
        <v>-0.30299999999999999</v>
      </c>
      <c r="P358" s="7">
        <v>9.3399999999999997E-2</v>
      </c>
      <c r="Q358" t="s">
        <v>31</v>
      </c>
    </row>
    <row r="359" spans="1:17">
      <c r="A359" t="s">
        <v>105</v>
      </c>
      <c r="B359" t="s">
        <v>30</v>
      </c>
      <c r="C359" s="6">
        <v>42832.614571759259</v>
      </c>
      <c r="D359">
        <v>117.15</v>
      </c>
      <c r="E359" s="6">
        <v>42835.51734953704</v>
      </c>
      <c r="F359">
        <v>80</v>
      </c>
      <c r="G359" s="7">
        <v>-0.31709999999999999</v>
      </c>
      <c r="H359">
        <v>15830.33</v>
      </c>
      <c r="I359" s="7">
        <v>0.30030000000000001</v>
      </c>
      <c r="J359">
        <v>450</v>
      </c>
      <c r="K359">
        <v>52717.5</v>
      </c>
      <c r="L359">
        <v>407065.24</v>
      </c>
      <c r="M359">
        <v>50</v>
      </c>
      <c r="N359">
        <v>316.61</v>
      </c>
      <c r="O359" s="7">
        <v>-0.15240000000000001</v>
      </c>
      <c r="P359" s="7">
        <v>0.5262</v>
      </c>
      <c r="Q359" t="s">
        <v>31</v>
      </c>
    </row>
    <row r="360" spans="1:17">
      <c r="A360" t="s">
        <v>104</v>
      </c>
      <c r="B360" t="s">
        <v>30</v>
      </c>
      <c r="C360" s="6">
        <v>42835.51734953704</v>
      </c>
      <c r="D360">
        <v>121</v>
      </c>
      <c r="E360" s="6">
        <v>42837.409710648149</v>
      </c>
      <c r="F360">
        <v>45.5</v>
      </c>
      <c r="G360" s="7">
        <v>-0.624</v>
      </c>
      <c r="H360">
        <v>33225.75</v>
      </c>
      <c r="I360" s="7">
        <v>0.61019999999999996</v>
      </c>
      <c r="J360">
        <v>450</v>
      </c>
      <c r="K360">
        <v>54450</v>
      </c>
      <c r="L360">
        <v>440290.99</v>
      </c>
      <c r="M360">
        <v>124</v>
      </c>
      <c r="N360">
        <v>267.95</v>
      </c>
      <c r="O360" s="7">
        <v>-0.13139999999999999</v>
      </c>
      <c r="P360" s="7">
        <v>0.90039999999999998</v>
      </c>
      <c r="Q360" t="s">
        <v>31</v>
      </c>
    </row>
    <row r="361" spans="1:17">
      <c r="A361" t="s">
        <v>106</v>
      </c>
      <c r="B361" t="s">
        <v>30</v>
      </c>
      <c r="C361" s="6">
        <v>42837.409710648149</v>
      </c>
      <c r="D361">
        <v>81.8</v>
      </c>
      <c r="E361" s="6">
        <v>42837.513877314814</v>
      </c>
      <c r="F361">
        <v>118.75</v>
      </c>
      <c r="G361" s="7">
        <v>0.45169999999999999</v>
      </c>
      <c r="H361">
        <v>-17529.97</v>
      </c>
      <c r="I361" s="7">
        <v>-0.47620000000000001</v>
      </c>
      <c r="J361">
        <v>450</v>
      </c>
      <c r="K361">
        <v>36810</v>
      </c>
      <c r="L361">
        <v>422761.01</v>
      </c>
      <c r="M361">
        <v>31</v>
      </c>
      <c r="N361">
        <v>-565.48</v>
      </c>
      <c r="O361" s="7">
        <v>-0.49080000000000001</v>
      </c>
      <c r="P361" s="7">
        <v>0.35210000000000002</v>
      </c>
      <c r="Q361" t="s">
        <v>31</v>
      </c>
    </row>
    <row r="362" spans="1:17">
      <c r="A362" t="s">
        <v>108</v>
      </c>
      <c r="B362" t="s">
        <v>30</v>
      </c>
      <c r="C362" s="6">
        <v>42837.513877314814</v>
      </c>
      <c r="D362">
        <v>78.900000000000006</v>
      </c>
      <c r="E362" s="6">
        <v>42837.645821759259</v>
      </c>
      <c r="F362">
        <v>68.75</v>
      </c>
      <c r="G362" s="7">
        <v>-0.12859999999999999</v>
      </c>
      <c r="H362">
        <v>3903.08</v>
      </c>
      <c r="I362" s="7">
        <v>0.1099</v>
      </c>
      <c r="J362">
        <v>450</v>
      </c>
      <c r="K362">
        <v>35505</v>
      </c>
      <c r="L362">
        <v>426664.09</v>
      </c>
      <c r="M362">
        <v>39</v>
      </c>
      <c r="N362">
        <v>100.08</v>
      </c>
      <c r="O362" s="7">
        <v>-0.29089999999999999</v>
      </c>
      <c r="P362" s="7">
        <v>0.51839999999999997</v>
      </c>
      <c r="Q362" t="s">
        <v>31</v>
      </c>
    </row>
    <row r="363" spans="1:17">
      <c r="A363" t="s">
        <v>109</v>
      </c>
      <c r="B363" t="s">
        <v>30</v>
      </c>
      <c r="C363" s="6">
        <v>42838.388877314814</v>
      </c>
      <c r="D363">
        <v>35.4</v>
      </c>
      <c r="E363" s="6">
        <v>42838.458321759259</v>
      </c>
      <c r="F363">
        <v>60.35</v>
      </c>
      <c r="G363" s="7">
        <v>0.70479999999999998</v>
      </c>
      <c r="H363">
        <v>-11658.38</v>
      </c>
      <c r="I363" s="7">
        <v>-0.7319</v>
      </c>
      <c r="J363">
        <v>450</v>
      </c>
      <c r="K363">
        <v>15930</v>
      </c>
      <c r="L363">
        <v>415005.71</v>
      </c>
      <c r="M363">
        <v>21</v>
      </c>
      <c r="N363">
        <v>-555.16</v>
      </c>
      <c r="O363" s="7">
        <v>-0.93500000000000005</v>
      </c>
      <c r="P363" s="7">
        <v>0.25850000000000001</v>
      </c>
      <c r="Q363" t="s">
        <v>31</v>
      </c>
    </row>
    <row r="364" spans="1:17">
      <c r="A364" t="s">
        <v>108</v>
      </c>
      <c r="B364" t="s">
        <v>30</v>
      </c>
      <c r="C364" s="6">
        <v>42838.458321759259</v>
      </c>
      <c r="D364">
        <v>34.1</v>
      </c>
      <c r="E364" s="6">
        <v>42838.604155092595</v>
      </c>
      <c r="F364">
        <v>32.5</v>
      </c>
      <c r="G364" s="7">
        <v>-4.6899999999999997E-2</v>
      </c>
      <c r="H364">
        <v>420.3</v>
      </c>
      <c r="I364" s="7">
        <v>2.7400000000000001E-2</v>
      </c>
      <c r="J364">
        <v>450</v>
      </c>
      <c r="K364">
        <v>15345</v>
      </c>
      <c r="L364">
        <v>415426.01</v>
      </c>
      <c r="M364">
        <v>43</v>
      </c>
      <c r="N364">
        <v>9.77</v>
      </c>
      <c r="O364" s="7">
        <v>-0.44719999999999999</v>
      </c>
      <c r="P364" s="7">
        <v>0.58940000000000003</v>
      </c>
      <c r="Q364" t="s">
        <v>31</v>
      </c>
    </row>
    <row r="365" spans="1:17">
      <c r="A365" t="s">
        <v>109</v>
      </c>
      <c r="B365" t="s">
        <v>30</v>
      </c>
      <c r="C365" s="6">
        <v>42838.607627314814</v>
      </c>
      <c r="D365">
        <v>24</v>
      </c>
      <c r="E365" s="6">
        <v>42838.631932870368</v>
      </c>
      <c r="F365">
        <v>4.75</v>
      </c>
      <c r="G365" s="7">
        <v>-0.80210000000000004</v>
      </c>
      <c r="H365">
        <v>8533.1299999999992</v>
      </c>
      <c r="I365" s="7">
        <v>0.79010000000000002</v>
      </c>
      <c r="J365">
        <v>450</v>
      </c>
      <c r="K365">
        <v>10800</v>
      </c>
      <c r="L365">
        <v>423959.14</v>
      </c>
      <c r="M365">
        <v>8</v>
      </c>
      <c r="N365">
        <v>1066.6400000000001</v>
      </c>
      <c r="O365" s="7">
        <v>-0.14380000000000001</v>
      </c>
      <c r="P365" s="7">
        <v>0.80210000000000004</v>
      </c>
      <c r="Q365" t="s">
        <v>31</v>
      </c>
    </row>
    <row r="366" spans="1:17">
      <c r="A366" t="s">
        <v>629</v>
      </c>
      <c r="B366" t="s">
        <v>30</v>
      </c>
      <c r="C366" s="6">
        <v>42838.635405092595</v>
      </c>
      <c r="D366">
        <v>102.55</v>
      </c>
      <c r="E366" s="6">
        <v>42842.388877314814</v>
      </c>
      <c r="F366">
        <v>115</v>
      </c>
      <c r="G366" s="7">
        <v>0.12139999999999999</v>
      </c>
      <c r="H366">
        <v>-6581.48</v>
      </c>
      <c r="I366" s="7">
        <v>-0.1426</v>
      </c>
      <c r="J366">
        <v>450</v>
      </c>
      <c r="K366">
        <v>46147.5</v>
      </c>
      <c r="L366">
        <v>417377.66</v>
      </c>
      <c r="M366">
        <v>7</v>
      </c>
      <c r="N366">
        <v>-940.21</v>
      </c>
      <c r="O366" s="7">
        <v>-0.3281</v>
      </c>
      <c r="P366" s="7">
        <v>1.95E-2</v>
      </c>
      <c r="Q366" t="s">
        <v>31</v>
      </c>
    </row>
    <row r="367" spans="1:17">
      <c r="A367" t="s">
        <v>108</v>
      </c>
      <c r="B367" t="s">
        <v>30</v>
      </c>
      <c r="C367" s="6">
        <v>42842.388877314814</v>
      </c>
      <c r="D367">
        <v>108.05</v>
      </c>
      <c r="E367" s="6">
        <v>42842.395821759259</v>
      </c>
      <c r="F367">
        <v>135.25</v>
      </c>
      <c r="G367" s="7">
        <v>0.25169999999999998</v>
      </c>
      <c r="H367">
        <v>-13334.85</v>
      </c>
      <c r="I367" s="7">
        <v>-0.27429999999999999</v>
      </c>
      <c r="J367">
        <v>450</v>
      </c>
      <c r="K367">
        <v>48622.5</v>
      </c>
      <c r="L367">
        <v>404042.81</v>
      </c>
      <c r="M367">
        <v>3</v>
      </c>
      <c r="N367">
        <v>-4444.95</v>
      </c>
      <c r="O367" s="7">
        <v>-0.25169999999999998</v>
      </c>
      <c r="P367" s="7">
        <v>6.5699999999999995E-2</v>
      </c>
      <c r="Q367" t="s">
        <v>31</v>
      </c>
    </row>
    <row r="368" spans="1:17">
      <c r="A368" t="s">
        <v>109</v>
      </c>
      <c r="B368" t="s">
        <v>30</v>
      </c>
      <c r="C368" s="6">
        <v>42842.395821759259</v>
      </c>
      <c r="D368">
        <v>95.3</v>
      </c>
      <c r="E368" s="6">
        <v>42842.624988425923</v>
      </c>
      <c r="F368">
        <v>88.25</v>
      </c>
      <c r="G368" s="7">
        <v>-7.3999999999999996E-2</v>
      </c>
      <c r="H368">
        <v>2346.52</v>
      </c>
      <c r="I368" s="7">
        <v>5.4699999999999999E-2</v>
      </c>
      <c r="J368">
        <v>450</v>
      </c>
      <c r="K368">
        <v>42885</v>
      </c>
      <c r="L368">
        <v>406389.34</v>
      </c>
      <c r="M368">
        <v>67</v>
      </c>
      <c r="N368">
        <v>35.020000000000003</v>
      </c>
      <c r="O368" s="7">
        <v>-0.17580000000000001</v>
      </c>
      <c r="P368" s="7">
        <v>0.27539999999999998</v>
      </c>
      <c r="Q368" t="s">
        <v>31</v>
      </c>
    </row>
    <row r="369" spans="1:17">
      <c r="A369" t="s">
        <v>107</v>
      </c>
      <c r="B369" t="s">
        <v>30</v>
      </c>
      <c r="C369" s="6">
        <v>42842.624988425923</v>
      </c>
      <c r="D369">
        <v>74.599999999999994</v>
      </c>
      <c r="E369" s="6">
        <v>42843.562488425923</v>
      </c>
      <c r="F369">
        <v>35</v>
      </c>
      <c r="G369" s="7">
        <v>-0.53080000000000005</v>
      </c>
      <c r="H369">
        <v>17326.8</v>
      </c>
      <c r="I369" s="7">
        <v>0.5161</v>
      </c>
      <c r="J369">
        <v>450</v>
      </c>
      <c r="K369">
        <v>33570</v>
      </c>
      <c r="L369">
        <v>423716.14</v>
      </c>
      <c r="M369">
        <v>60</v>
      </c>
      <c r="N369">
        <v>288.77999999999997</v>
      </c>
      <c r="O369" s="7">
        <v>-0.1193</v>
      </c>
      <c r="P369" s="7">
        <v>0.752</v>
      </c>
      <c r="Q369" t="s">
        <v>31</v>
      </c>
    </row>
    <row r="370" spans="1:17">
      <c r="A370" t="s">
        <v>110</v>
      </c>
      <c r="B370" t="s">
        <v>30</v>
      </c>
      <c r="C370" s="6">
        <v>42843.562488425923</v>
      </c>
      <c r="D370">
        <v>92.5</v>
      </c>
      <c r="E370" s="6">
        <v>42845.493043981478</v>
      </c>
      <c r="F370">
        <v>1.2</v>
      </c>
      <c r="G370" s="7">
        <v>-0.98699999999999999</v>
      </c>
      <c r="H370">
        <v>40663.35</v>
      </c>
      <c r="I370" s="7">
        <v>0.97689999999999999</v>
      </c>
      <c r="J370">
        <v>450</v>
      </c>
      <c r="K370">
        <v>41625</v>
      </c>
      <c r="L370">
        <v>464379.49</v>
      </c>
      <c r="M370">
        <v>135</v>
      </c>
      <c r="N370">
        <v>301.20999999999998</v>
      </c>
      <c r="O370" s="7">
        <v>-0.22650000000000001</v>
      </c>
      <c r="P370" s="7">
        <v>0.99299999999999999</v>
      </c>
      <c r="Q370" t="s">
        <v>31</v>
      </c>
    </row>
    <row r="371" spans="1:17">
      <c r="A371" t="s">
        <v>104</v>
      </c>
      <c r="B371" t="s">
        <v>30</v>
      </c>
      <c r="C371" s="6">
        <v>42845.496516203704</v>
      </c>
      <c r="D371">
        <v>24</v>
      </c>
      <c r="E371" s="6">
        <v>42845.614571759259</v>
      </c>
      <c r="F371">
        <v>33.700000000000003</v>
      </c>
      <c r="G371" s="7">
        <v>0.4042</v>
      </c>
      <c r="H371">
        <v>-4624.6499999999996</v>
      </c>
      <c r="I371" s="7">
        <v>-0.42820000000000003</v>
      </c>
      <c r="J371">
        <v>450</v>
      </c>
      <c r="K371">
        <v>10800</v>
      </c>
      <c r="L371">
        <v>459754.84</v>
      </c>
      <c r="M371">
        <v>35</v>
      </c>
      <c r="N371">
        <v>-132.13</v>
      </c>
      <c r="O371" s="7">
        <v>-0.50209999999999999</v>
      </c>
      <c r="P371" s="7">
        <v>0.52290000000000003</v>
      </c>
      <c r="Q371" t="s">
        <v>31</v>
      </c>
    </row>
    <row r="372" spans="1:17">
      <c r="A372" t="s">
        <v>626</v>
      </c>
      <c r="B372" t="s">
        <v>30</v>
      </c>
      <c r="C372" s="6">
        <v>42845.635405092595</v>
      </c>
      <c r="D372">
        <v>184.05</v>
      </c>
      <c r="E372" s="6">
        <v>42846.388877314814</v>
      </c>
      <c r="F372">
        <v>219</v>
      </c>
      <c r="G372" s="7">
        <v>0.18990000000000001</v>
      </c>
      <c r="H372">
        <v>-17541.22</v>
      </c>
      <c r="I372" s="7">
        <v>-0.21179999999999999</v>
      </c>
      <c r="J372">
        <v>450</v>
      </c>
      <c r="K372">
        <v>82822.5</v>
      </c>
      <c r="L372">
        <v>442213.61</v>
      </c>
      <c r="M372">
        <v>7</v>
      </c>
      <c r="N372">
        <v>-2505.89</v>
      </c>
      <c r="O372" s="7">
        <v>-0.18990000000000001</v>
      </c>
      <c r="P372" s="7">
        <v>3.78E-2</v>
      </c>
      <c r="Q372" t="s">
        <v>31</v>
      </c>
    </row>
    <row r="373" spans="1:17">
      <c r="A373" t="s">
        <v>107</v>
      </c>
      <c r="B373" t="s">
        <v>30</v>
      </c>
      <c r="C373" s="6">
        <v>42846.388877314814</v>
      </c>
      <c r="D373">
        <v>140.4</v>
      </c>
      <c r="E373" s="6">
        <v>42846.503460648149</v>
      </c>
      <c r="F373">
        <v>169.1</v>
      </c>
      <c r="G373" s="7">
        <v>0.2044</v>
      </c>
      <c r="H373">
        <v>-14307.75</v>
      </c>
      <c r="I373" s="7">
        <v>-0.22650000000000001</v>
      </c>
      <c r="J373">
        <v>450</v>
      </c>
      <c r="K373">
        <v>63180</v>
      </c>
      <c r="L373">
        <v>427905.86</v>
      </c>
      <c r="M373">
        <v>34</v>
      </c>
      <c r="N373">
        <v>-420.82</v>
      </c>
      <c r="O373" s="7">
        <v>-0.3034</v>
      </c>
      <c r="P373" s="7">
        <v>0.12039999999999999</v>
      </c>
      <c r="Q373" t="s">
        <v>31</v>
      </c>
    </row>
    <row r="374" spans="1:17">
      <c r="A374" t="s">
        <v>105</v>
      </c>
      <c r="B374" t="s">
        <v>30</v>
      </c>
      <c r="C374" s="6">
        <v>42846.503460648149</v>
      </c>
      <c r="D374">
        <v>171.95</v>
      </c>
      <c r="E374" s="6">
        <v>42846.614571759259</v>
      </c>
      <c r="F374">
        <v>155</v>
      </c>
      <c r="G374" s="7">
        <v>-9.8599999999999993E-2</v>
      </c>
      <c r="H374">
        <v>6156.22</v>
      </c>
      <c r="I374" s="7">
        <v>7.9600000000000004E-2</v>
      </c>
      <c r="J374">
        <v>450</v>
      </c>
      <c r="K374">
        <v>77377.5</v>
      </c>
      <c r="L374">
        <v>434062.09</v>
      </c>
      <c r="M374">
        <v>33</v>
      </c>
      <c r="N374">
        <v>186.55</v>
      </c>
      <c r="O374" s="7">
        <v>-1.4200000000000001E-2</v>
      </c>
      <c r="P374" s="7">
        <v>0.38179999999999997</v>
      </c>
      <c r="Q374" t="s">
        <v>31</v>
      </c>
    </row>
    <row r="375" spans="1:17">
      <c r="A375" t="s">
        <v>104</v>
      </c>
      <c r="B375" t="s">
        <v>30</v>
      </c>
      <c r="C375" s="6">
        <v>42846.614571759259</v>
      </c>
      <c r="D375">
        <v>138.30000000000001</v>
      </c>
      <c r="E375" s="6">
        <v>42852.631932870368</v>
      </c>
      <c r="F375">
        <v>0.1</v>
      </c>
      <c r="G375" s="7">
        <v>-0.99929999999999997</v>
      </c>
      <c r="H375">
        <v>61567.199999999997</v>
      </c>
      <c r="I375" s="7">
        <v>0.98929999999999996</v>
      </c>
      <c r="J375">
        <v>450</v>
      </c>
      <c r="K375">
        <v>62235</v>
      </c>
      <c r="L375">
        <v>495629.29</v>
      </c>
      <c r="M375">
        <v>314</v>
      </c>
      <c r="N375">
        <v>196.07</v>
      </c>
      <c r="O375" s="7">
        <v>-9.5399999999999999E-2</v>
      </c>
      <c r="P375" s="7">
        <v>0.99960000000000004</v>
      </c>
      <c r="Q375" t="s">
        <v>31</v>
      </c>
    </row>
    <row r="376" spans="1:17">
      <c r="A376" t="s">
        <v>860</v>
      </c>
      <c r="B376" t="s">
        <v>30</v>
      </c>
      <c r="C376" s="6">
        <v>42852.635405092595</v>
      </c>
      <c r="D376">
        <v>161</v>
      </c>
      <c r="E376" s="6">
        <v>42852.645821759259</v>
      </c>
      <c r="F376">
        <v>166</v>
      </c>
      <c r="G376" s="7">
        <v>3.1099999999999999E-2</v>
      </c>
      <c r="H376">
        <v>-3721.5</v>
      </c>
      <c r="I376" s="7">
        <v>-5.1400000000000001E-2</v>
      </c>
      <c r="J376">
        <v>450</v>
      </c>
      <c r="K376">
        <v>72450</v>
      </c>
      <c r="L376">
        <v>491907.79</v>
      </c>
      <c r="M376">
        <v>4</v>
      </c>
      <c r="N376">
        <v>-930.38</v>
      </c>
      <c r="O376" s="7">
        <v>-3.1099999999999999E-2</v>
      </c>
      <c r="P376" s="7">
        <v>3.5700000000000003E-2</v>
      </c>
      <c r="Q376" t="s">
        <v>31</v>
      </c>
    </row>
    <row r="377" spans="1:17">
      <c r="A377" t="s">
        <v>632</v>
      </c>
      <c r="B377" t="s">
        <v>30</v>
      </c>
      <c r="C377" s="6">
        <v>42852.645821759259</v>
      </c>
      <c r="D377">
        <v>103.8</v>
      </c>
      <c r="E377" s="6">
        <v>42853.388877314814</v>
      </c>
      <c r="F377">
        <v>100</v>
      </c>
      <c r="G377" s="7">
        <v>-3.6600000000000001E-2</v>
      </c>
      <c r="H377">
        <v>792.9</v>
      </c>
      <c r="I377" s="7">
        <v>1.7000000000000001E-2</v>
      </c>
      <c r="J377">
        <v>450</v>
      </c>
      <c r="K377">
        <v>46710</v>
      </c>
      <c r="L377">
        <v>492700.69</v>
      </c>
      <c r="M377">
        <v>4</v>
      </c>
      <c r="N377">
        <v>198.22</v>
      </c>
      <c r="O377" s="7">
        <v>-3.0800000000000001E-2</v>
      </c>
      <c r="P377" s="7">
        <v>5.5899999999999998E-2</v>
      </c>
      <c r="Q377" t="s">
        <v>31</v>
      </c>
    </row>
    <row r="378" spans="1:17">
      <c r="A378" t="s">
        <v>111</v>
      </c>
      <c r="B378" t="s">
        <v>30</v>
      </c>
      <c r="C378" s="6">
        <v>42853.388877314814</v>
      </c>
      <c r="D378">
        <v>100</v>
      </c>
      <c r="E378" s="6">
        <v>42853.559016203704</v>
      </c>
      <c r="F378">
        <v>102.75</v>
      </c>
      <c r="G378" s="7">
        <v>2.75E-2</v>
      </c>
      <c r="H378">
        <v>-2149.88</v>
      </c>
      <c r="I378" s="7">
        <v>-4.7800000000000002E-2</v>
      </c>
      <c r="J378">
        <v>450</v>
      </c>
      <c r="K378">
        <v>45000</v>
      </c>
      <c r="L378">
        <v>490550.81</v>
      </c>
      <c r="M378">
        <v>50</v>
      </c>
      <c r="N378">
        <v>-43</v>
      </c>
      <c r="O378" s="7">
        <v>-6.5000000000000002E-2</v>
      </c>
      <c r="P378" s="7">
        <v>0.28999999999999998</v>
      </c>
      <c r="Q378" t="s">
        <v>31</v>
      </c>
    </row>
    <row r="379" spans="1:17">
      <c r="A379" t="s">
        <v>112</v>
      </c>
      <c r="B379" t="s">
        <v>30</v>
      </c>
      <c r="C379" s="6">
        <v>42853.559016203704</v>
      </c>
      <c r="D379">
        <v>142</v>
      </c>
      <c r="E379" s="6">
        <v>42857.451377314814</v>
      </c>
      <c r="F379">
        <v>111.9</v>
      </c>
      <c r="G379" s="7">
        <v>-0.21199999999999999</v>
      </c>
      <c r="H379">
        <v>12402.45</v>
      </c>
      <c r="I379" s="7">
        <v>0.19409999999999999</v>
      </c>
      <c r="J379">
        <v>450</v>
      </c>
      <c r="K379">
        <v>63900</v>
      </c>
      <c r="L379">
        <v>502953.26</v>
      </c>
      <c r="M379">
        <v>47</v>
      </c>
      <c r="N379">
        <v>263.88</v>
      </c>
      <c r="O379" s="7">
        <v>-8.8400000000000006E-2</v>
      </c>
      <c r="P379" s="7">
        <v>0.61899999999999999</v>
      </c>
      <c r="Q379" t="s">
        <v>31</v>
      </c>
    </row>
    <row r="380" spans="1:17">
      <c r="A380" t="s">
        <v>111</v>
      </c>
      <c r="B380" t="s">
        <v>30</v>
      </c>
      <c r="C380" s="6">
        <v>42857.451377314814</v>
      </c>
      <c r="D380">
        <v>95.5</v>
      </c>
      <c r="E380" s="6">
        <v>42858.388877314814</v>
      </c>
      <c r="F380">
        <v>133.85</v>
      </c>
      <c r="G380" s="7">
        <v>0.40160000000000001</v>
      </c>
      <c r="H380">
        <v>-18289.580000000002</v>
      </c>
      <c r="I380" s="7">
        <v>-0.42559999999999998</v>
      </c>
      <c r="J380">
        <v>450</v>
      </c>
      <c r="K380">
        <v>42975</v>
      </c>
      <c r="L380">
        <v>484663.69</v>
      </c>
      <c r="M380">
        <v>60</v>
      </c>
      <c r="N380">
        <v>-304.83</v>
      </c>
      <c r="O380" s="7">
        <v>-0.54659999999999997</v>
      </c>
      <c r="P380" s="7">
        <v>0.1351</v>
      </c>
      <c r="Q380" t="s">
        <v>31</v>
      </c>
    </row>
    <row r="381" spans="1:17">
      <c r="A381" t="s">
        <v>113</v>
      </c>
      <c r="B381" t="s">
        <v>30</v>
      </c>
      <c r="C381" s="6">
        <v>42858.388877314814</v>
      </c>
      <c r="D381">
        <v>104.7</v>
      </c>
      <c r="E381" s="6">
        <v>42858.437488425923</v>
      </c>
      <c r="F381">
        <v>148.65</v>
      </c>
      <c r="G381" s="7">
        <v>0.41980000000000001</v>
      </c>
      <c r="H381">
        <v>-20917.580000000002</v>
      </c>
      <c r="I381" s="7">
        <v>-0.44400000000000001</v>
      </c>
      <c r="J381">
        <v>450</v>
      </c>
      <c r="K381">
        <v>47115</v>
      </c>
      <c r="L381">
        <v>463746.11</v>
      </c>
      <c r="M381">
        <v>15</v>
      </c>
      <c r="N381">
        <v>-1394.51</v>
      </c>
      <c r="O381" s="7">
        <v>-0.52480000000000004</v>
      </c>
      <c r="P381" s="7">
        <v>0.34289999999999998</v>
      </c>
      <c r="Q381" t="s">
        <v>31</v>
      </c>
    </row>
    <row r="382" spans="1:17">
      <c r="A382" t="s">
        <v>111</v>
      </c>
      <c r="B382" t="s">
        <v>30</v>
      </c>
      <c r="C382" s="6">
        <v>42858.437488425923</v>
      </c>
      <c r="D382">
        <v>93.65</v>
      </c>
      <c r="E382" s="6">
        <v>42858.583321759259</v>
      </c>
      <c r="F382">
        <v>108.8</v>
      </c>
      <c r="G382" s="7">
        <v>0.1618</v>
      </c>
      <c r="H382">
        <v>-7728.52</v>
      </c>
      <c r="I382" s="7">
        <v>-0.18340000000000001</v>
      </c>
      <c r="J382">
        <v>450</v>
      </c>
      <c r="K382">
        <v>42142.5</v>
      </c>
      <c r="L382">
        <v>456017.59</v>
      </c>
      <c r="M382">
        <v>43</v>
      </c>
      <c r="N382">
        <v>-179.73</v>
      </c>
      <c r="O382" s="7">
        <v>-0.18529999999999999</v>
      </c>
      <c r="P382" s="7">
        <v>0.27389999999999998</v>
      </c>
      <c r="Q382" t="s">
        <v>31</v>
      </c>
    </row>
    <row r="383" spans="1:17">
      <c r="A383" t="s">
        <v>113</v>
      </c>
      <c r="B383" t="s">
        <v>30</v>
      </c>
      <c r="C383" s="6">
        <v>42858.583321759259</v>
      </c>
      <c r="D383">
        <v>103.1</v>
      </c>
      <c r="E383" s="6">
        <v>42859.631932870368</v>
      </c>
      <c r="F383">
        <v>0.05</v>
      </c>
      <c r="G383" s="7">
        <v>-0.99950000000000006</v>
      </c>
      <c r="H383">
        <v>45908.33</v>
      </c>
      <c r="I383" s="7">
        <v>0.98950000000000005</v>
      </c>
      <c r="J383">
        <v>450</v>
      </c>
      <c r="K383">
        <v>46395</v>
      </c>
      <c r="L383">
        <v>501925.91</v>
      </c>
      <c r="M383">
        <v>92</v>
      </c>
      <c r="N383">
        <v>499</v>
      </c>
      <c r="O383" s="7">
        <v>-0.53439999999999999</v>
      </c>
      <c r="P383" s="7">
        <v>0.99950000000000006</v>
      </c>
      <c r="Q383" t="s">
        <v>31</v>
      </c>
    </row>
    <row r="384" spans="1:17">
      <c r="A384" t="s">
        <v>114</v>
      </c>
      <c r="B384" t="s">
        <v>30</v>
      </c>
      <c r="C384" s="6">
        <v>42860.520821759259</v>
      </c>
      <c r="D384">
        <v>136</v>
      </c>
      <c r="E384" s="6">
        <v>42863.409710648149</v>
      </c>
      <c r="F384">
        <v>125.8</v>
      </c>
      <c r="G384" s="7">
        <v>-7.4999999999999997E-2</v>
      </c>
      <c r="H384">
        <v>3411.9</v>
      </c>
      <c r="I384" s="7">
        <v>5.5800000000000002E-2</v>
      </c>
      <c r="J384">
        <v>450</v>
      </c>
      <c r="K384">
        <v>61200</v>
      </c>
      <c r="L384">
        <v>505337.81</v>
      </c>
      <c r="M384">
        <v>46</v>
      </c>
      <c r="N384">
        <v>74.17</v>
      </c>
      <c r="O384" s="7">
        <v>-0.14560000000000001</v>
      </c>
      <c r="P384" s="7">
        <v>0.33379999999999999</v>
      </c>
      <c r="Q384" t="s">
        <v>31</v>
      </c>
    </row>
    <row r="385" spans="1:17">
      <c r="A385" t="s">
        <v>115</v>
      </c>
      <c r="B385" t="s">
        <v>30</v>
      </c>
      <c r="C385" s="6">
        <v>42863.409710648149</v>
      </c>
      <c r="D385">
        <v>121.35</v>
      </c>
      <c r="E385" s="6">
        <v>42864.402766203704</v>
      </c>
      <c r="F385">
        <v>116.9</v>
      </c>
      <c r="G385" s="7">
        <v>-3.6700000000000003E-2</v>
      </c>
      <c r="H385">
        <v>930.37</v>
      </c>
      <c r="I385" s="7">
        <v>1.7000000000000001E-2</v>
      </c>
      <c r="J385">
        <v>450</v>
      </c>
      <c r="K385">
        <v>54607.5</v>
      </c>
      <c r="L385">
        <v>506268.19</v>
      </c>
      <c r="M385">
        <v>76</v>
      </c>
      <c r="N385">
        <v>12.24</v>
      </c>
      <c r="O385" s="7">
        <v>-0.26250000000000001</v>
      </c>
      <c r="P385" s="7">
        <v>0.43959999999999999</v>
      </c>
      <c r="Q385" t="s">
        <v>31</v>
      </c>
    </row>
    <row r="386" spans="1:17">
      <c r="A386" t="s">
        <v>114</v>
      </c>
      <c r="B386" t="s">
        <v>30</v>
      </c>
      <c r="C386" s="6">
        <v>42864.402766203704</v>
      </c>
      <c r="D386">
        <v>102.65</v>
      </c>
      <c r="E386" s="6">
        <v>42864.552071759259</v>
      </c>
      <c r="F386">
        <v>136.25</v>
      </c>
      <c r="G386" s="7">
        <v>0.32729999999999998</v>
      </c>
      <c r="H386">
        <v>-16195.05</v>
      </c>
      <c r="I386" s="7">
        <v>-0.35060000000000002</v>
      </c>
      <c r="J386">
        <v>450</v>
      </c>
      <c r="K386">
        <v>46192.5</v>
      </c>
      <c r="L386">
        <v>490073.14</v>
      </c>
      <c r="M386">
        <v>44</v>
      </c>
      <c r="N386">
        <v>-368.07</v>
      </c>
      <c r="O386" s="7">
        <v>-0.40479999999999999</v>
      </c>
      <c r="P386" s="7">
        <v>8.5199999999999998E-2</v>
      </c>
      <c r="Q386" t="s">
        <v>31</v>
      </c>
    </row>
    <row r="387" spans="1:17">
      <c r="A387" t="s">
        <v>116</v>
      </c>
      <c r="B387" t="s">
        <v>30</v>
      </c>
      <c r="C387" s="6">
        <v>42864.552071759259</v>
      </c>
      <c r="D387">
        <v>112.25</v>
      </c>
      <c r="E387" s="6">
        <v>42864.638877314814</v>
      </c>
      <c r="F387">
        <v>131.05000000000001</v>
      </c>
      <c r="G387" s="7">
        <v>0.16750000000000001</v>
      </c>
      <c r="H387">
        <v>-9554.85</v>
      </c>
      <c r="I387" s="7">
        <v>-0.18920000000000001</v>
      </c>
      <c r="J387">
        <v>450</v>
      </c>
      <c r="K387">
        <v>50512.5</v>
      </c>
      <c r="L387">
        <v>480518.29</v>
      </c>
      <c r="M387">
        <v>26</v>
      </c>
      <c r="N387">
        <v>-367.49</v>
      </c>
      <c r="O387" s="7">
        <v>-0.30599999999999999</v>
      </c>
      <c r="P387" s="7">
        <v>3.1600000000000003E-2</v>
      </c>
      <c r="Q387" t="s">
        <v>31</v>
      </c>
    </row>
    <row r="388" spans="1:17">
      <c r="A388" t="s">
        <v>114</v>
      </c>
      <c r="B388" t="s">
        <v>30</v>
      </c>
      <c r="C388" s="6">
        <v>42864.638877314814</v>
      </c>
      <c r="D388">
        <v>115.65</v>
      </c>
      <c r="E388" s="6">
        <v>42865.388877314814</v>
      </c>
      <c r="F388">
        <v>136.65</v>
      </c>
      <c r="G388" s="7">
        <v>0.18160000000000001</v>
      </c>
      <c r="H388">
        <v>-10585.35</v>
      </c>
      <c r="I388" s="7">
        <v>-0.2034</v>
      </c>
      <c r="J388">
        <v>450</v>
      </c>
      <c r="K388">
        <v>52042.5</v>
      </c>
      <c r="L388">
        <v>469932.94</v>
      </c>
      <c r="M388">
        <v>6</v>
      </c>
      <c r="N388">
        <v>-1764.22</v>
      </c>
      <c r="O388" s="7">
        <v>-0.18160000000000001</v>
      </c>
      <c r="P388" s="7">
        <v>2.8500000000000001E-2</v>
      </c>
      <c r="Q388" t="s">
        <v>31</v>
      </c>
    </row>
    <row r="389" spans="1:17">
      <c r="A389" t="s">
        <v>116</v>
      </c>
      <c r="B389" t="s">
        <v>30</v>
      </c>
      <c r="C389" s="6">
        <v>42865.388877314814</v>
      </c>
      <c r="D389">
        <v>99.5</v>
      </c>
      <c r="E389" s="6">
        <v>42865.600682870368</v>
      </c>
      <c r="F389">
        <v>72.7</v>
      </c>
      <c r="G389" s="7">
        <v>-0.26929999999999998</v>
      </c>
      <c r="H389">
        <v>11285.1</v>
      </c>
      <c r="I389" s="7">
        <v>0.252</v>
      </c>
      <c r="J389">
        <v>450</v>
      </c>
      <c r="K389">
        <v>44775</v>
      </c>
      <c r="L389">
        <v>481218.04</v>
      </c>
      <c r="M389">
        <v>62</v>
      </c>
      <c r="N389">
        <v>182.02</v>
      </c>
      <c r="O389" s="7">
        <v>-0.20050000000000001</v>
      </c>
      <c r="P389" s="7">
        <v>0.46629999999999999</v>
      </c>
      <c r="Q389" t="s">
        <v>31</v>
      </c>
    </row>
    <row r="390" spans="1:17">
      <c r="A390" t="s">
        <v>117</v>
      </c>
      <c r="B390" t="s">
        <v>30</v>
      </c>
      <c r="C390" s="6">
        <v>42865.600682870368</v>
      </c>
      <c r="D390">
        <v>68.55</v>
      </c>
      <c r="E390" s="6">
        <v>42865.64234953704</v>
      </c>
      <c r="F390">
        <v>93.1</v>
      </c>
      <c r="G390" s="7">
        <v>0.35809999999999997</v>
      </c>
      <c r="H390">
        <v>-11774.93</v>
      </c>
      <c r="I390" s="7">
        <v>-0.38169999999999998</v>
      </c>
      <c r="J390">
        <v>450</v>
      </c>
      <c r="K390">
        <v>30847.5</v>
      </c>
      <c r="L390">
        <v>469443.11</v>
      </c>
      <c r="M390">
        <v>13</v>
      </c>
      <c r="N390">
        <v>-905.76</v>
      </c>
      <c r="O390" s="7">
        <v>-0.35809999999999997</v>
      </c>
      <c r="P390" s="7">
        <v>4.2999999999999997E-2</v>
      </c>
      <c r="Q390" t="s">
        <v>31</v>
      </c>
    </row>
    <row r="391" spans="1:17">
      <c r="A391" t="s">
        <v>116</v>
      </c>
      <c r="B391" t="s">
        <v>30</v>
      </c>
      <c r="C391" s="6">
        <v>42865.64234953704</v>
      </c>
      <c r="D391">
        <v>46.1</v>
      </c>
      <c r="E391" s="6">
        <v>42866.559016203704</v>
      </c>
      <c r="F391">
        <v>8.9</v>
      </c>
      <c r="G391" s="7">
        <v>-0.80689999999999995</v>
      </c>
      <c r="H391">
        <v>16492.5</v>
      </c>
      <c r="I391" s="7">
        <v>0.79500000000000004</v>
      </c>
      <c r="J391">
        <v>450</v>
      </c>
      <c r="K391">
        <v>20745</v>
      </c>
      <c r="L391">
        <v>485935.61</v>
      </c>
      <c r="M391">
        <v>54</v>
      </c>
      <c r="N391">
        <v>305.42</v>
      </c>
      <c r="O391" s="7">
        <v>-9.7600000000000006E-2</v>
      </c>
      <c r="P391" s="7">
        <v>0.97070000000000001</v>
      </c>
      <c r="Q391" t="s">
        <v>31</v>
      </c>
    </row>
    <row r="392" spans="1:17">
      <c r="A392" t="s">
        <v>118</v>
      </c>
      <c r="B392" t="s">
        <v>30</v>
      </c>
      <c r="C392" s="6">
        <v>42866.562488425923</v>
      </c>
      <c r="D392">
        <v>27.8</v>
      </c>
      <c r="E392" s="6">
        <v>42866.631932870368</v>
      </c>
      <c r="F392">
        <v>0.2</v>
      </c>
      <c r="G392" s="7">
        <v>-0.99280000000000002</v>
      </c>
      <c r="H392">
        <v>12294</v>
      </c>
      <c r="I392" s="7">
        <v>0.98270000000000002</v>
      </c>
      <c r="J392">
        <v>450</v>
      </c>
      <c r="K392">
        <v>12510</v>
      </c>
      <c r="L392">
        <v>498229.61</v>
      </c>
      <c r="M392">
        <v>21</v>
      </c>
      <c r="N392">
        <v>585.42999999999995</v>
      </c>
      <c r="O392" s="7">
        <v>-0.2374</v>
      </c>
      <c r="P392" s="7">
        <v>0.99280000000000002</v>
      </c>
      <c r="Q392" t="s">
        <v>31</v>
      </c>
    </row>
    <row r="393" spans="1:17">
      <c r="A393" t="s">
        <v>634</v>
      </c>
      <c r="B393" t="s">
        <v>30</v>
      </c>
      <c r="C393" s="6">
        <v>42866.635405092595</v>
      </c>
      <c r="D393">
        <v>155.25</v>
      </c>
      <c r="E393" s="6">
        <v>42867.388877314814</v>
      </c>
      <c r="F393">
        <v>127.45</v>
      </c>
      <c r="G393" s="7">
        <v>-0.17910000000000001</v>
      </c>
      <c r="H393">
        <v>11237.85</v>
      </c>
      <c r="I393" s="7">
        <v>0.16089999999999999</v>
      </c>
      <c r="J393">
        <v>450</v>
      </c>
      <c r="K393">
        <v>69862.5</v>
      </c>
      <c r="L393">
        <v>509467.46</v>
      </c>
      <c r="M393">
        <v>7</v>
      </c>
      <c r="N393">
        <v>1605.41</v>
      </c>
      <c r="O393" s="7">
        <v>-6.1000000000000004E-3</v>
      </c>
      <c r="P393" s="7">
        <v>0.22739999999999999</v>
      </c>
      <c r="Q393" t="s">
        <v>31</v>
      </c>
    </row>
    <row r="394" spans="1:17">
      <c r="A394" t="s">
        <v>117</v>
      </c>
      <c r="B394" t="s">
        <v>30</v>
      </c>
      <c r="C394" s="6">
        <v>42867.388877314814</v>
      </c>
      <c r="D394">
        <v>127.45</v>
      </c>
      <c r="E394" s="6">
        <v>42870.388877314814</v>
      </c>
      <c r="F394">
        <v>93.05</v>
      </c>
      <c r="G394" s="7">
        <v>-0.26989999999999997</v>
      </c>
      <c r="H394">
        <v>14487.75</v>
      </c>
      <c r="I394" s="7">
        <v>0.25259999999999999</v>
      </c>
      <c r="J394">
        <v>450</v>
      </c>
      <c r="K394">
        <v>57352.5</v>
      </c>
      <c r="L394">
        <v>523955.21</v>
      </c>
      <c r="M394">
        <v>78</v>
      </c>
      <c r="N394">
        <v>185.74</v>
      </c>
      <c r="O394" s="7">
        <v>-7.9200000000000007E-2</v>
      </c>
      <c r="P394" s="7">
        <v>0.61950000000000005</v>
      </c>
      <c r="Q394" t="s">
        <v>31</v>
      </c>
    </row>
    <row r="395" spans="1:17">
      <c r="A395" t="s">
        <v>116</v>
      </c>
      <c r="B395" t="s">
        <v>30</v>
      </c>
      <c r="C395" s="6">
        <v>42870.388877314814</v>
      </c>
      <c r="D395">
        <v>116.35</v>
      </c>
      <c r="E395" s="6">
        <v>42871.42359953704</v>
      </c>
      <c r="F395">
        <v>104.65</v>
      </c>
      <c r="G395" s="7">
        <v>-0.10059999999999999</v>
      </c>
      <c r="H395">
        <v>4270.5</v>
      </c>
      <c r="I395" s="7">
        <v>8.1600000000000006E-2</v>
      </c>
      <c r="J395">
        <v>450</v>
      </c>
      <c r="K395">
        <v>52357.5</v>
      </c>
      <c r="L395">
        <v>528225.71</v>
      </c>
      <c r="M395">
        <v>88</v>
      </c>
      <c r="N395">
        <v>48.53</v>
      </c>
      <c r="O395" s="7">
        <v>-0.42499999999999999</v>
      </c>
      <c r="P395" s="7">
        <v>0.45850000000000002</v>
      </c>
      <c r="Q395" t="s">
        <v>31</v>
      </c>
    </row>
    <row r="396" spans="1:17">
      <c r="A396" t="s">
        <v>117</v>
      </c>
      <c r="B396" t="s">
        <v>30</v>
      </c>
      <c r="C396" s="6">
        <v>42871.42359953704</v>
      </c>
      <c r="D396">
        <v>82.6</v>
      </c>
      <c r="E396" s="6">
        <v>42871.541655092595</v>
      </c>
      <c r="F396">
        <v>106.05</v>
      </c>
      <c r="G396" s="7">
        <v>0.28389999999999999</v>
      </c>
      <c r="H396">
        <v>-11401.43</v>
      </c>
      <c r="I396" s="7">
        <v>-0.30669999999999997</v>
      </c>
      <c r="J396">
        <v>450</v>
      </c>
      <c r="K396">
        <v>37170</v>
      </c>
      <c r="L396">
        <v>516824.29</v>
      </c>
      <c r="M396">
        <v>35</v>
      </c>
      <c r="N396">
        <v>-325.76</v>
      </c>
      <c r="O396" s="7">
        <v>-0.28999999999999998</v>
      </c>
      <c r="P396" s="7">
        <v>0.1077</v>
      </c>
      <c r="Q396" t="s">
        <v>31</v>
      </c>
    </row>
    <row r="397" spans="1:17">
      <c r="A397" t="s">
        <v>116</v>
      </c>
      <c r="B397" t="s">
        <v>30</v>
      </c>
      <c r="C397" s="6">
        <v>42871.541655092595</v>
      </c>
      <c r="D397">
        <v>73.3</v>
      </c>
      <c r="E397" s="6">
        <v>42872.524293981478</v>
      </c>
      <c r="F397">
        <v>51.650010000000002</v>
      </c>
      <c r="G397" s="7">
        <v>-0.2954</v>
      </c>
      <c r="H397">
        <v>9180.2199999999993</v>
      </c>
      <c r="I397" s="7">
        <v>0.27829999999999999</v>
      </c>
      <c r="J397">
        <v>450</v>
      </c>
      <c r="K397">
        <v>32985</v>
      </c>
      <c r="L397">
        <v>526004.51</v>
      </c>
      <c r="M397">
        <v>73</v>
      </c>
      <c r="N397">
        <v>125.76</v>
      </c>
      <c r="O397" s="7">
        <v>-7.0900000000000005E-2</v>
      </c>
      <c r="P397" s="7">
        <v>0.63170000000000004</v>
      </c>
      <c r="Q397" t="s">
        <v>31</v>
      </c>
    </row>
    <row r="398" spans="1:17">
      <c r="A398" t="s">
        <v>117</v>
      </c>
      <c r="B398" t="s">
        <v>30</v>
      </c>
      <c r="C398" s="6">
        <v>42872.524293981478</v>
      </c>
      <c r="D398">
        <v>107.3</v>
      </c>
      <c r="E398" s="6">
        <v>42872.559016203704</v>
      </c>
      <c r="F398">
        <v>144.35</v>
      </c>
      <c r="G398" s="7">
        <v>0.3453</v>
      </c>
      <c r="H398">
        <v>-17804.93</v>
      </c>
      <c r="I398" s="7">
        <v>-0.36870000000000003</v>
      </c>
      <c r="J398">
        <v>450</v>
      </c>
      <c r="K398">
        <v>48285</v>
      </c>
      <c r="L398">
        <v>508199.59</v>
      </c>
      <c r="M398">
        <v>11</v>
      </c>
      <c r="N398">
        <v>-1618.63</v>
      </c>
      <c r="O398" s="7">
        <v>-0.39279999999999998</v>
      </c>
      <c r="P398" s="7">
        <v>5.8200000000000002E-2</v>
      </c>
      <c r="Q398" t="s">
        <v>31</v>
      </c>
    </row>
    <row r="399" spans="1:17">
      <c r="A399" t="s">
        <v>119</v>
      </c>
      <c r="B399" t="s">
        <v>30</v>
      </c>
      <c r="C399" s="6">
        <v>42872.559016203704</v>
      </c>
      <c r="D399">
        <v>60.15</v>
      </c>
      <c r="E399" s="6">
        <v>42873.388877314814</v>
      </c>
      <c r="F399">
        <v>115</v>
      </c>
      <c r="G399" s="7">
        <v>0.91190000000000004</v>
      </c>
      <c r="H399">
        <v>-25470.67</v>
      </c>
      <c r="I399" s="7">
        <v>-0.94099999999999995</v>
      </c>
      <c r="J399">
        <v>450</v>
      </c>
      <c r="K399">
        <v>27067.5</v>
      </c>
      <c r="L399">
        <v>482728.91</v>
      </c>
      <c r="M399">
        <v>29</v>
      </c>
      <c r="N399">
        <v>-878.3</v>
      </c>
      <c r="O399" s="7">
        <v>-0.96179999999999999</v>
      </c>
      <c r="P399" s="7">
        <v>0.27429999999999999</v>
      </c>
      <c r="Q399" t="s">
        <v>31</v>
      </c>
    </row>
    <row r="400" spans="1:17">
      <c r="A400" t="s">
        <v>117</v>
      </c>
      <c r="B400" t="s">
        <v>30</v>
      </c>
      <c r="C400" s="6">
        <v>42873.388877314814</v>
      </c>
      <c r="D400">
        <v>44</v>
      </c>
      <c r="E400" s="6">
        <v>42873.631932870368</v>
      </c>
      <c r="F400">
        <v>0.1</v>
      </c>
      <c r="G400" s="7">
        <v>-0.99770000000000003</v>
      </c>
      <c r="H400">
        <v>19556.55</v>
      </c>
      <c r="I400" s="7">
        <v>0.98770000000000002</v>
      </c>
      <c r="J400">
        <v>450</v>
      </c>
      <c r="K400">
        <v>19800</v>
      </c>
      <c r="L400">
        <v>502285.46</v>
      </c>
      <c r="M400">
        <v>71</v>
      </c>
      <c r="N400">
        <v>275.44</v>
      </c>
      <c r="O400" s="7">
        <v>-0.23980000000000001</v>
      </c>
      <c r="P400" s="7">
        <v>0.99770000000000003</v>
      </c>
      <c r="Q400" t="s">
        <v>31</v>
      </c>
    </row>
    <row r="401" spans="1:17">
      <c r="A401" t="s">
        <v>861</v>
      </c>
      <c r="B401" t="s">
        <v>30</v>
      </c>
      <c r="C401" s="6">
        <v>42873.635405092595</v>
      </c>
      <c r="D401">
        <v>168.15</v>
      </c>
      <c r="E401" s="6">
        <v>42874.388877314814</v>
      </c>
      <c r="F401">
        <v>202</v>
      </c>
      <c r="G401" s="7">
        <v>0.20130000000000001</v>
      </c>
      <c r="H401">
        <v>-16898.18</v>
      </c>
      <c r="I401" s="7">
        <v>-0.2233</v>
      </c>
      <c r="J401">
        <v>450</v>
      </c>
      <c r="K401">
        <v>75667.5</v>
      </c>
      <c r="L401">
        <v>485387.29</v>
      </c>
      <c r="M401">
        <v>7</v>
      </c>
      <c r="N401">
        <v>-2414.0300000000002</v>
      </c>
      <c r="O401" s="7">
        <v>-0.20130000000000001</v>
      </c>
      <c r="P401" s="7">
        <v>0.11210000000000001</v>
      </c>
      <c r="Q401" t="s">
        <v>31</v>
      </c>
    </row>
    <row r="402" spans="1:17">
      <c r="A402" t="s">
        <v>116</v>
      </c>
      <c r="B402" t="s">
        <v>30</v>
      </c>
      <c r="C402" s="6">
        <v>42874.388877314814</v>
      </c>
      <c r="D402">
        <v>134.80000000000001</v>
      </c>
      <c r="E402" s="6">
        <v>42874.493043981478</v>
      </c>
      <c r="F402">
        <v>175.35</v>
      </c>
      <c r="G402" s="7">
        <v>0.30080000000000001</v>
      </c>
      <c r="H402">
        <v>-19643.169999999998</v>
      </c>
      <c r="I402" s="7">
        <v>-0.32379999999999998</v>
      </c>
      <c r="J402">
        <v>450</v>
      </c>
      <c r="K402">
        <v>60660</v>
      </c>
      <c r="L402">
        <v>465744.11</v>
      </c>
      <c r="M402">
        <v>31</v>
      </c>
      <c r="N402">
        <v>-633.65</v>
      </c>
      <c r="O402" s="7">
        <v>-0.40949999999999998</v>
      </c>
      <c r="P402" s="7">
        <v>0.31680000000000003</v>
      </c>
      <c r="Q402" t="s">
        <v>31</v>
      </c>
    </row>
    <row r="403" spans="1:17">
      <c r="A403" t="s">
        <v>114</v>
      </c>
      <c r="B403" t="s">
        <v>30</v>
      </c>
      <c r="C403" s="6">
        <v>42874.493043981478</v>
      </c>
      <c r="D403">
        <v>161.19999999999999</v>
      </c>
      <c r="E403" s="6">
        <v>42874.64234953704</v>
      </c>
      <c r="F403">
        <v>195</v>
      </c>
      <c r="G403" s="7">
        <v>0.2097</v>
      </c>
      <c r="H403">
        <v>-16812.900000000001</v>
      </c>
      <c r="I403" s="7">
        <v>-0.23180000000000001</v>
      </c>
      <c r="J403">
        <v>450</v>
      </c>
      <c r="K403">
        <v>72540</v>
      </c>
      <c r="L403">
        <v>448931.21</v>
      </c>
      <c r="M403">
        <v>44</v>
      </c>
      <c r="N403">
        <v>-382.11</v>
      </c>
      <c r="O403" s="7">
        <v>-0.2097</v>
      </c>
      <c r="P403" s="7">
        <v>0.21840000000000001</v>
      </c>
      <c r="Q403" t="s">
        <v>31</v>
      </c>
    </row>
    <row r="404" spans="1:17">
      <c r="A404" t="s">
        <v>116</v>
      </c>
      <c r="B404" t="s">
        <v>30</v>
      </c>
      <c r="C404" s="6">
        <v>42874.64234953704</v>
      </c>
      <c r="D404">
        <v>117</v>
      </c>
      <c r="E404" s="6">
        <v>42877.527766203704</v>
      </c>
      <c r="F404">
        <v>128</v>
      </c>
      <c r="G404" s="7">
        <v>9.4E-2</v>
      </c>
      <c r="H404">
        <v>-6052.5</v>
      </c>
      <c r="I404" s="7">
        <v>-0.115</v>
      </c>
      <c r="J404">
        <v>450</v>
      </c>
      <c r="K404">
        <v>52650</v>
      </c>
      <c r="L404">
        <v>442878.71</v>
      </c>
      <c r="M404">
        <v>45</v>
      </c>
      <c r="N404">
        <v>-134.5</v>
      </c>
      <c r="O404" s="7">
        <v>-0.16539999999999999</v>
      </c>
      <c r="P404" s="7">
        <v>0.38679999999999998</v>
      </c>
      <c r="Q404" t="s">
        <v>31</v>
      </c>
    </row>
    <row r="405" spans="1:17">
      <c r="A405" t="s">
        <v>117</v>
      </c>
      <c r="B405" t="s">
        <v>30</v>
      </c>
      <c r="C405" s="6">
        <v>42877.527766203704</v>
      </c>
      <c r="D405">
        <v>104.85</v>
      </c>
      <c r="E405" s="6">
        <v>42878.54859953704</v>
      </c>
      <c r="F405">
        <v>48.1</v>
      </c>
      <c r="G405" s="7">
        <v>-0.54120000000000001</v>
      </c>
      <c r="H405">
        <v>24849.22</v>
      </c>
      <c r="I405" s="7">
        <v>0.52669999999999995</v>
      </c>
      <c r="J405">
        <v>450</v>
      </c>
      <c r="K405">
        <v>47182.5</v>
      </c>
      <c r="L405">
        <v>467727.94</v>
      </c>
      <c r="M405">
        <v>84</v>
      </c>
      <c r="N405">
        <v>295.82</v>
      </c>
      <c r="O405" s="7">
        <v>-2.0500000000000001E-2</v>
      </c>
      <c r="P405" s="7">
        <v>0.77059999999999995</v>
      </c>
      <c r="Q405" t="s">
        <v>31</v>
      </c>
    </row>
    <row r="406" spans="1:17">
      <c r="A406" t="s">
        <v>115</v>
      </c>
      <c r="B406" t="s">
        <v>30</v>
      </c>
      <c r="C406" s="6">
        <v>42878.54859953704</v>
      </c>
      <c r="D406">
        <v>111.65</v>
      </c>
      <c r="E406" s="6">
        <v>42878.631932870368</v>
      </c>
      <c r="F406">
        <v>204.95</v>
      </c>
      <c r="G406" s="7">
        <v>0.83560000000000001</v>
      </c>
      <c r="H406">
        <v>-43409.7</v>
      </c>
      <c r="I406" s="7">
        <v>-0.86399999999999999</v>
      </c>
      <c r="J406">
        <v>450</v>
      </c>
      <c r="K406">
        <v>50242.5</v>
      </c>
      <c r="L406">
        <v>424318.24</v>
      </c>
      <c r="M406">
        <v>25</v>
      </c>
      <c r="N406">
        <v>-1736.39</v>
      </c>
      <c r="O406" s="7">
        <v>-0.83560000000000001</v>
      </c>
      <c r="P406" s="7">
        <v>0.3009</v>
      </c>
      <c r="Q406" t="s">
        <v>31</v>
      </c>
    </row>
    <row r="407" spans="1:17">
      <c r="A407" t="s">
        <v>120</v>
      </c>
      <c r="B407" t="s">
        <v>30</v>
      </c>
      <c r="C407" s="6">
        <v>42878.631932870368</v>
      </c>
      <c r="D407">
        <v>94.65</v>
      </c>
      <c r="E407" s="6">
        <v>42879.461793981478</v>
      </c>
      <c r="F407">
        <v>98.1</v>
      </c>
      <c r="G407" s="7">
        <v>3.6499999999999998E-2</v>
      </c>
      <c r="H407">
        <v>-2419.87</v>
      </c>
      <c r="I407" s="7">
        <v>-5.6800000000000003E-2</v>
      </c>
      <c r="J407">
        <v>450</v>
      </c>
      <c r="K407">
        <v>42592.5</v>
      </c>
      <c r="L407">
        <v>421898.36</v>
      </c>
      <c r="M407">
        <v>29</v>
      </c>
      <c r="N407">
        <v>-83.44</v>
      </c>
      <c r="O407" s="7">
        <v>-0.26469999999999999</v>
      </c>
      <c r="P407" s="7">
        <v>0.2863</v>
      </c>
      <c r="Q407" t="s">
        <v>31</v>
      </c>
    </row>
    <row r="408" spans="1:17">
      <c r="A408" t="s">
        <v>121</v>
      </c>
      <c r="B408" t="s">
        <v>30</v>
      </c>
      <c r="C408" s="6">
        <v>42879.461793981478</v>
      </c>
      <c r="D408">
        <v>73.75</v>
      </c>
      <c r="E408" s="6">
        <v>42879.541655092595</v>
      </c>
      <c r="F408">
        <v>115</v>
      </c>
      <c r="G408" s="7">
        <v>0.55930000000000002</v>
      </c>
      <c r="H408">
        <v>-19411.88</v>
      </c>
      <c r="I408" s="7">
        <v>-0.58489999999999998</v>
      </c>
      <c r="J408">
        <v>450</v>
      </c>
      <c r="K408">
        <v>33187.5</v>
      </c>
      <c r="L408">
        <v>402486.49</v>
      </c>
      <c r="M408">
        <v>24</v>
      </c>
      <c r="N408">
        <v>-808.83</v>
      </c>
      <c r="O408" s="7">
        <v>-0.74919999999999998</v>
      </c>
      <c r="P408" s="7">
        <v>0.14030000000000001</v>
      </c>
      <c r="Q408" t="s">
        <v>31</v>
      </c>
    </row>
    <row r="409" spans="1:17">
      <c r="A409" t="s">
        <v>120</v>
      </c>
      <c r="B409" t="s">
        <v>30</v>
      </c>
      <c r="C409" s="6">
        <v>42879.541655092595</v>
      </c>
      <c r="D409">
        <v>67.150000000000006</v>
      </c>
      <c r="E409" s="6">
        <v>42880.388877314814</v>
      </c>
      <c r="F409">
        <v>47.95</v>
      </c>
      <c r="G409" s="7">
        <v>-0.28589999999999999</v>
      </c>
      <c r="H409">
        <v>8122.05</v>
      </c>
      <c r="I409" s="7">
        <v>0.26879999999999998</v>
      </c>
      <c r="J409">
        <v>450</v>
      </c>
      <c r="K409">
        <v>30217.5</v>
      </c>
      <c r="L409">
        <v>410608.54</v>
      </c>
      <c r="M409">
        <v>34</v>
      </c>
      <c r="N409">
        <v>238.88</v>
      </c>
      <c r="O409" s="7">
        <v>-0.1154</v>
      </c>
      <c r="P409" s="7">
        <v>0.62770000000000004</v>
      </c>
      <c r="Q409" t="s">
        <v>31</v>
      </c>
    </row>
    <row r="410" spans="1:17">
      <c r="A410" t="s">
        <v>121</v>
      </c>
      <c r="B410" t="s">
        <v>30</v>
      </c>
      <c r="C410" s="6">
        <v>42880.388877314814</v>
      </c>
      <c r="D410">
        <v>46.55</v>
      </c>
      <c r="E410" s="6">
        <v>42880.631932870368</v>
      </c>
      <c r="F410">
        <v>0.3</v>
      </c>
      <c r="G410" s="7">
        <v>-0.99360000000000004</v>
      </c>
      <c r="H410">
        <v>20601.68</v>
      </c>
      <c r="I410" s="7">
        <v>0.98350000000000004</v>
      </c>
      <c r="J410">
        <v>450</v>
      </c>
      <c r="K410">
        <v>20947.5</v>
      </c>
      <c r="L410">
        <v>431210.21</v>
      </c>
      <c r="M410">
        <v>71</v>
      </c>
      <c r="N410">
        <v>290.16000000000003</v>
      </c>
      <c r="O410" s="7">
        <v>-1.0344</v>
      </c>
      <c r="P410" s="7">
        <v>0.99570000000000003</v>
      </c>
      <c r="Q410" t="s">
        <v>31</v>
      </c>
    </row>
    <row r="411" spans="1:17">
      <c r="A411" t="s">
        <v>862</v>
      </c>
      <c r="B411" t="s">
        <v>30</v>
      </c>
      <c r="C411" s="6">
        <v>42880.635405092595</v>
      </c>
      <c r="D411">
        <v>253.1</v>
      </c>
      <c r="E411" s="6">
        <v>42881.388877314814</v>
      </c>
      <c r="F411">
        <v>264.95</v>
      </c>
      <c r="G411" s="7">
        <v>4.6800000000000001E-2</v>
      </c>
      <c r="H411">
        <v>-7663.73</v>
      </c>
      <c r="I411" s="7">
        <v>-6.7299999999999999E-2</v>
      </c>
      <c r="J411">
        <v>450</v>
      </c>
      <c r="K411">
        <v>113895</v>
      </c>
      <c r="L411">
        <v>423546.49</v>
      </c>
      <c r="M411">
        <v>7</v>
      </c>
      <c r="N411">
        <v>-1094.82</v>
      </c>
      <c r="O411" s="7">
        <v>-0.2011</v>
      </c>
      <c r="P411" s="7">
        <v>0.20599999999999999</v>
      </c>
      <c r="Q411" t="s">
        <v>31</v>
      </c>
    </row>
    <row r="412" spans="1:17">
      <c r="A412" t="s">
        <v>122</v>
      </c>
      <c r="B412" t="s">
        <v>30</v>
      </c>
      <c r="C412" s="6">
        <v>42881.388877314814</v>
      </c>
      <c r="D412">
        <v>200.75</v>
      </c>
      <c r="E412" s="6">
        <v>42884.479155092595</v>
      </c>
      <c r="F412">
        <v>106.75</v>
      </c>
      <c r="G412" s="7">
        <v>-0.46820000000000001</v>
      </c>
      <c r="H412">
        <v>40916.25</v>
      </c>
      <c r="I412" s="7">
        <v>0.45290000000000002</v>
      </c>
      <c r="J412">
        <v>450</v>
      </c>
      <c r="K412">
        <v>90337.5</v>
      </c>
      <c r="L412">
        <v>464462.74</v>
      </c>
      <c r="M412">
        <v>104</v>
      </c>
      <c r="N412">
        <v>393.43</v>
      </c>
      <c r="O412" s="7">
        <v>-0.1111</v>
      </c>
      <c r="P412" s="7">
        <v>0.74</v>
      </c>
      <c r="Q412" t="s">
        <v>31</v>
      </c>
    </row>
    <row r="413" spans="1:17">
      <c r="A413" t="s">
        <v>123</v>
      </c>
      <c r="B413" t="s">
        <v>30</v>
      </c>
      <c r="C413" s="6">
        <v>42884.489571759259</v>
      </c>
      <c r="D413">
        <v>98.4</v>
      </c>
      <c r="E413" s="6">
        <v>42885.420127314814</v>
      </c>
      <c r="F413">
        <v>102</v>
      </c>
      <c r="G413" s="7">
        <v>3.6600000000000001E-2</v>
      </c>
      <c r="H413">
        <v>-2521.8000000000002</v>
      </c>
      <c r="I413" s="7">
        <v>-5.7000000000000002E-2</v>
      </c>
      <c r="J413">
        <v>450</v>
      </c>
      <c r="K413">
        <v>44280</v>
      </c>
      <c r="L413">
        <v>461940.94</v>
      </c>
      <c r="M413">
        <v>58</v>
      </c>
      <c r="N413">
        <v>-43.48</v>
      </c>
      <c r="O413" s="7">
        <v>-0.20480000000000001</v>
      </c>
      <c r="P413" s="7">
        <v>0.59099999999999997</v>
      </c>
      <c r="Q413" t="s">
        <v>31</v>
      </c>
    </row>
    <row r="414" spans="1:17">
      <c r="A414" t="s">
        <v>124</v>
      </c>
      <c r="B414" t="s">
        <v>30</v>
      </c>
      <c r="C414" s="6">
        <v>42885.420127314814</v>
      </c>
      <c r="D414">
        <v>143.25</v>
      </c>
      <c r="E414" s="6">
        <v>42886.451377314814</v>
      </c>
      <c r="F414">
        <v>118</v>
      </c>
      <c r="G414" s="7">
        <v>-0.17630000000000001</v>
      </c>
      <c r="H414">
        <v>10186.879999999999</v>
      </c>
      <c r="I414" s="7">
        <v>0.158</v>
      </c>
      <c r="J414">
        <v>450</v>
      </c>
      <c r="K414">
        <v>64462.5</v>
      </c>
      <c r="L414">
        <v>472127.81</v>
      </c>
      <c r="M414">
        <v>87</v>
      </c>
      <c r="N414">
        <v>117.09</v>
      </c>
      <c r="O414" s="7">
        <v>-0.48620000000000002</v>
      </c>
      <c r="P414" s="7">
        <v>0.40660000000000002</v>
      </c>
      <c r="Q414" t="s">
        <v>31</v>
      </c>
    </row>
    <row r="415" spans="1:17">
      <c r="A415" t="s">
        <v>123</v>
      </c>
      <c r="B415" t="s">
        <v>30</v>
      </c>
      <c r="C415" s="6">
        <v>42886.451377314814</v>
      </c>
      <c r="D415">
        <v>77.05</v>
      </c>
      <c r="E415" s="6">
        <v>42886.545127314814</v>
      </c>
      <c r="F415">
        <v>92.1</v>
      </c>
      <c r="G415" s="7">
        <v>0.1953</v>
      </c>
      <c r="H415">
        <v>-7533.67</v>
      </c>
      <c r="I415" s="7">
        <v>-0.21729999999999999</v>
      </c>
      <c r="J415">
        <v>450</v>
      </c>
      <c r="K415">
        <v>34672.5</v>
      </c>
      <c r="L415">
        <v>464594.14</v>
      </c>
      <c r="M415">
        <v>28</v>
      </c>
      <c r="N415">
        <v>-269.06</v>
      </c>
      <c r="O415" s="7">
        <v>-0.1953</v>
      </c>
      <c r="P415" s="7">
        <v>0.16739999999999999</v>
      </c>
      <c r="Q415" t="s">
        <v>31</v>
      </c>
    </row>
    <row r="416" spans="1:17">
      <c r="A416" t="s">
        <v>124</v>
      </c>
      <c r="B416" t="s">
        <v>30</v>
      </c>
      <c r="C416" s="6">
        <v>42886.545127314814</v>
      </c>
      <c r="D416">
        <v>79</v>
      </c>
      <c r="E416" s="6">
        <v>42887.399293981478</v>
      </c>
      <c r="F416">
        <v>31.2</v>
      </c>
      <c r="G416" s="7">
        <v>-0.60509999999999997</v>
      </c>
      <c r="H416">
        <v>21014.1</v>
      </c>
      <c r="I416" s="7">
        <v>0.59109999999999996</v>
      </c>
      <c r="J416">
        <v>450</v>
      </c>
      <c r="K416">
        <v>35550</v>
      </c>
      <c r="L416">
        <v>485608.24</v>
      </c>
      <c r="M416">
        <v>36</v>
      </c>
      <c r="N416">
        <v>583.72</v>
      </c>
      <c r="O416" s="7">
        <v>-0.29110000000000003</v>
      </c>
      <c r="P416" s="7">
        <v>0.6633</v>
      </c>
      <c r="Q416" t="s">
        <v>31</v>
      </c>
    </row>
    <row r="417" spans="1:17">
      <c r="A417" t="s">
        <v>125</v>
      </c>
      <c r="B417" t="s">
        <v>30</v>
      </c>
      <c r="C417" s="6">
        <v>42887.399293981478</v>
      </c>
      <c r="D417">
        <v>42.65</v>
      </c>
      <c r="E417" s="6">
        <v>42887.57984953704</v>
      </c>
      <c r="F417">
        <v>11.85</v>
      </c>
      <c r="G417" s="7">
        <v>-0.72219999999999995</v>
      </c>
      <c r="H417">
        <v>13614.75</v>
      </c>
      <c r="I417" s="7">
        <v>0.70940000000000003</v>
      </c>
      <c r="J417">
        <v>450</v>
      </c>
      <c r="K417">
        <v>19192.5</v>
      </c>
      <c r="L417">
        <v>499222.99</v>
      </c>
      <c r="M417">
        <v>53</v>
      </c>
      <c r="N417">
        <v>256.88</v>
      </c>
      <c r="O417" s="7">
        <v>-3.8699999999999998E-2</v>
      </c>
      <c r="P417" s="7">
        <v>0.91559999999999997</v>
      </c>
      <c r="Q417" t="s">
        <v>31</v>
      </c>
    </row>
    <row r="418" spans="1:17">
      <c r="A418" t="s">
        <v>126</v>
      </c>
      <c r="B418" t="s">
        <v>30</v>
      </c>
      <c r="C418" s="6">
        <v>42887.586793981478</v>
      </c>
      <c r="D418">
        <v>51.9</v>
      </c>
      <c r="E418" s="6">
        <v>42887.631932870368</v>
      </c>
      <c r="F418">
        <v>83.5</v>
      </c>
      <c r="G418" s="7">
        <v>0.6089</v>
      </c>
      <c r="H418">
        <v>-14829.3</v>
      </c>
      <c r="I418" s="7">
        <v>-0.63500000000000001</v>
      </c>
      <c r="J418">
        <v>450</v>
      </c>
      <c r="K418">
        <v>23355</v>
      </c>
      <c r="L418">
        <v>484393.69</v>
      </c>
      <c r="M418">
        <v>14</v>
      </c>
      <c r="N418">
        <v>-1059.24</v>
      </c>
      <c r="O418" s="7">
        <v>-1.1127</v>
      </c>
      <c r="P418" s="7">
        <v>0.106</v>
      </c>
      <c r="Q418" t="s">
        <v>31</v>
      </c>
    </row>
    <row r="419" spans="1:17">
      <c r="A419" t="s">
        <v>637</v>
      </c>
      <c r="B419" t="s">
        <v>30</v>
      </c>
      <c r="C419" s="6">
        <v>42887.635405092595</v>
      </c>
      <c r="D419">
        <v>131.9</v>
      </c>
      <c r="E419" s="6">
        <v>42888.388877314814</v>
      </c>
      <c r="F419">
        <v>96.25</v>
      </c>
      <c r="G419" s="7">
        <v>-0.27029999999999998</v>
      </c>
      <c r="H419">
        <v>15015.83</v>
      </c>
      <c r="I419" s="7">
        <v>0.253</v>
      </c>
      <c r="J419">
        <v>450</v>
      </c>
      <c r="K419">
        <v>59355</v>
      </c>
      <c r="L419">
        <v>499409.51</v>
      </c>
      <c r="M419">
        <v>7</v>
      </c>
      <c r="N419">
        <v>2145.12</v>
      </c>
      <c r="O419" s="7">
        <v>-4.02E-2</v>
      </c>
      <c r="P419" s="7">
        <v>0.27029999999999998</v>
      </c>
      <c r="Q419" t="s">
        <v>31</v>
      </c>
    </row>
    <row r="420" spans="1:17">
      <c r="A420" t="s">
        <v>126</v>
      </c>
      <c r="B420" t="s">
        <v>30</v>
      </c>
      <c r="C420" s="6">
        <v>42888.388877314814</v>
      </c>
      <c r="D420">
        <v>134.6</v>
      </c>
      <c r="E420" s="6">
        <v>42888.482627314814</v>
      </c>
      <c r="F420">
        <v>165.25</v>
      </c>
      <c r="G420" s="7">
        <v>0.22770000000000001</v>
      </c>
      <c r="H420">
        <v>-15141.83</v>
      </c>
      <c r="I420" s="7">
        <v>-0.25</v>
      </c>
      <c r="J420">
        <v>450</v>
      </c>
      <c r="K420">
        <v>60570</v>
      </c>
      <c r="L420">
        <v>484267.69</v>
      </c>
      <c r="M420">
        <v>28</v>
      </c>
      <c r="N420">
        <v>-540.78</v>
      </c>
      <c r="O420" s="7">
        <v>-0.3503</v>
      </c>
      <c r="P420" s="7">
        <v>0.107</v>
      </c>
      <c r="Q420" t="s">
        <v>31</v>
      </c>
    </row>
    <row r="421" spans="1:17">
      <c r="A421" t="s">
        <v>123</v>
      </c>
      <c r="B421" t="s">
        <v>30</v>
      </c>
      <c r="C421" s="6">
        <v>42888.482627314814</v>
      </c>
      <c r="D421">
        <v>171.55</v>
      </c>
      <c r="E421" s="6">
        <v>42888.572905092595</v>
      </c>
      <c r="F421">
        <v>193.7</v>
      </c>
      <c r="G421" s="7">
        <v>0.12909999999999999</v>
      </c>
      <c r="H421">
        <v>-11611.12</v>
      </c>
      <c r="I421" s="7">
        <v>-0.15040000000000001</v>
      </c>
      <c r="J421">
        <v>450</v>
      </c>
      <c r="K421">
        <v>77197.5</v>
      </c>
      <c r="L421">
        <v>472656.56</v>
      </c>
      <c r="M421">
        <v>27</v>
      </c>
      <c r="N421">
        <v>-430.04</v>
      </c>
      <c r="O421" s="7">
        <v>-0.19089999999999999</v>
      </c>
      <c r="P421" s="7">
        <v>0.03</v>
      </c>
      <c r="Q421" t="s">
        <v>31</v>
      </c>
    </row>
    <row r="422" spans="1:17">
      <c r="A422" t="s">
        <v>126</v>
      </c>
      <c r="B422" t="s">
        <v>30</v>
      </c>
      <c r="C422" s="6">
        <v>42888.572905092595</v>
      </c>
      <c r="D422">
        <v>138.44999999999999</v>
      </c>
      <c r="E422" s="6">
        <v>42888.645821759259</v>
      </c>
      <c r="F422">
        <v>146.80000000000001</v>
      </c>
      <c r="G422" s="7">
        <v>6.0299999999999999E-2</v>
      </c>
      <c r="H422">
        <v>-5041.13</v>
      </c>
      <c r="I422" s="7">
        <v>-8.09E-2</v>
      </c>
      <c r="J422">
        <v>450</v>
      </c>
      <c r="K422">
        <v>62302.5</v>
      </c>
      <c r="L422">
        <v>467615.44</v>
      </c>
      <c r="M422">
        <v>22</v>
      </c>
      <c r="N422">
        <v>-229.14</v>
      </c>
      <c r="O422" s="7">
        <v>-7.3700000000000002E-2</v>
      </c>
      <c r="P422" s="7">
        <v>7.9100000000000004E-2</v>
      </c>
      <c r="Q422" t="s">
        <v>31</v>
      </c>
    </row>
    <row r="423" spans="1:17">
      <c r="A423" t="s">
        <v>125</v>
      </c>
      <c r="B423" t="s">
        <v>30</v>
      </c>
      <c r="C423" s="6">
        <v>42891.388877314814</v>
      </c>
      <c r="D423">
        <v>110.1</v>
      </c>
      <c r="E423" s="6">
        <v>42891.409710648149</v>
      </c>
      <c r="F423">
        <v>117.75</v>
      </c>
      <c r="G423" s="7">
        <v>6.9500000000000006E-2</v>
      </c>
      <c r="H423">
        <v>-4467.83</v>
      </c>
      <c r="I423" s="7">
        <v>-9.0200000000000002E-2</v>
      </c>
      <c r="J423">
        <v>450</v>
      </c>
      <c r="K423">
        <v>49545</v>
      </c>
      <c r="L423">
        <v>463147.61</v>
      </c>
      <c r="M423">
        <v>7</v>
      </c>
      <c r="N423">
        <v>-638.26</v>
      </c>
      <c r="O423" s="7">
        <v>-0.1371</v>
      </c>
      <c r="P423" s="7">
        <v>0.1226</v>
      </c>
      <c r="Q423" t="s">
        <v>31</v>
      </c>
    </row>
    <row r="424" spans="1:17">
      <c r="A424" t="s">
        <v>126</v>
      </c>
      <c r="B424" t="s">
        <v>30</v>
      </c>
      <c r="C424" s="6">
        <v>42891.409710648149</v>
      </c>
      <c r="D424">
        <v>133.1</v>
      </c>
      <c r="E424" s="6">
        <v>42892.402766203704</v>
      </c>
      <c r="F424">
        <v>105.4</v>
      </c>
      <c r="G424" s="7">
        <v>-0.20810000000000001</v>
      </c>
      <c r="H424">
        <v>11391.75</v>
      </c>
      <c r="I424" s="7">
        <v>0.19020000000000001</v>
      </c>
      <c r="J424">
        <v>450</v>
      </c>
      <c r="K424">
        <v>59895</v>
      </c>
      <c r="L424">
        <v>474539.36</v>
      </c>
      <c r="M424">
        <v>76</v>
      </c>
      <c r="N424">
        <v>149.88999999999999</v>
      </c>
      <c r="O424" s="7">
        <v>-9.9900000000000003E-2</v>
      </c>
      <c r="P424" s="7">
        <v>0.43580000000000002</v>
      </c>
      <c r="Q424" t="s">
        <v>31</v>
      </c>
    </row>
    <row r="425" spans="1:17">
      <c r="A425" t="s">
        <v>125</v>
      </c>
      <c r="B425" t="s">
        <v>30</v>
      </c>
      <c r="C425" s="6">
        <v>42892.402766203704</v>
      </c>
      <c r="D425">
        <v>136.4</v>
      </c>
      <c r="E425" s="6">
        <v>42893.388877314814</v>
      </c>
      <c r="F425">
        <v>143.30000000000001</v>
      </c>
      <c r="G425" s="7">
        <v>5.0599999999999999E-2</v>
      </c>
      <c r="H425">
        <v>-4363.6499999999996</v>
      </c>
      <c r="I425" s="7">
        <v>-7.1099999999999997E-2</v>
      </c>
      <c r="J425">
        <v>450</v>
      </c>
      <c r="K425">
        <v>61380</v>
      </c>
      <c r="L425">
        <v>470175.71</v>
      </c>
      <c r="M425">
        <v>74</v>
      </c>
      <c r="N425">
        <v>-58.97</v>
      </c>
      <c r="O425" s="7">
        <v>-7.4800000000000005E-2</v>
      </c>
      <c r="P425" s="7">
        <v>0.11509999999999999</v>
      </c>
      <c r="Q425" t="s">
        <v>31</v>
      </c>
    </row>
    <row r="426" spans="1:17">
      <c r="A426" t="s">
        <v>127</v>
      </c>
      <c r="B426" t="s">
        <v>30</v>
      </c>
      <c r="C426" s="6">
        <v>42893.388877314814</v>
      </c>
      <c r="D426">
        <v>128.65</v>
      </c>
      <c r="E426" s="6">
        <v>42893.604155092595</v>
      </c>
      <c r="F426">
        <v>116.6</v>
      </c>
      <c r="G426" s="7">
        <v>-9.3700000000000006E-2</v>
      </c>
      <c r="H426">
        <v>4318.88</v>
      </c>
      <c r="I426" s="7">
        <v>7.46E-2</v>
      </c>
      <c r="J426">
        <v>450</v>
      </c>
      <c r="K426">
        <v>57892.5</v>
      </c>
      <c r="L426">
        <v>474494.59</v>
      </c>
      <c r="M426">
        <v>63</v>
      </c>
      <c r="N426">
        <v>68.55</v>
      </c>
      <c r="O426" s="7">
        <v>-7.46E-2</v>
      </c>
      <c r="P426" s="7">
        <v>0.20680000000000001</v>
      </c>
      <c r="Q426" t="s">
        <v>31</v>
      </c>
    </row>
    <row r="427" spans="1:17">
      <c r="A427" t="s">
        <v>128</v>
      </c>
      <c r="B427" t="s">
        <v>30</v>
      </c>
      <c r="C427" s="6">
        <v>42893.604155092595</v>
      </c>
      <c r="D427">
        <v>95</v>
      </c>
      <c r="E427" s="6">
        <v>42893.607627314814</v>
      </c>
      <c r="F427">
        <v>86.15</v>
      </c>
      <c r="G427" s="7">
        <v>-9.3200000000000005E-2</v>
      </c>
      <c r="H427">
        <v>3167.32</v>
      </c>
      <c r="I427" s="7">
        <v>7.4099999999999999E-2</v>
      </c>
      <c r="J427">
        <v>450</v>
      </c>
      <c r="K427">
        <v>42750</v>
      </c>
      <c r="L427">
        <v>477661.91</v>
      </c>
      <c r="M427">
        <v>2</v>
      </c>
      <c r="N427">
        <v>1583.66</v>
      </c>
      <c r="O427" s="7">
        <v>-0.16259999999999999</v>
      </c>
      <c r="P427" s="7">
        <v>0.31580000000000003</v>
      </c>
      <c r="Q427" t="s">
        <v>31</v>
      </c>
    </row>
    <row r="428" spans="1:17">
      <c r="A428" t="s">
        <v>127</v>
      </c>
      <c r="B428" t="s">
        <v>30</v>
      </c>
      <c r="C428" s="6">
        <v>42893.607627314814</v>
      </c>
      <c r="D428">
        <v>84.05</v>
      </c>
      <c r="E428" s="6">
        <v>42894.61109953704</v>
      </c>
      <c r="F428">
        <v>8.5</v>
      </c>
      <c r="G428" s="7">
        <v>-0.89890000000000003</v>
      </c>
      <c r="H428">
        <v>33581.019999999997</v>
      </c>
      <c r="I428" s="7">
        <v>0.88790000000000002</v>
      </c>
      <c r="J428">
        <v>450</v>
      </c>
      <c r="K428">
        <v>37822.5</v>
      </c>
      <c r="L428">
        <v>511242.93</v>
      </c>
      <c r="M428">
        <v>79</v>
      </c>
      <c r="N428">
        <v>425.08</v>
      </c>
      <c r="O428" s="7">
        <v>-0.66569999999999996</v>
      </c>
      <c r="P428" s="7">
        <v>0.98040000000000005</v>
      </c>
      <c r="Q428" t="s">
        <v>31</v>
      </c>
    </row>
    <row r="429" spans="1:17">
      <c r="A429" t="s">
        <v>128</v>
      </c>
      <c r="B429" t="s">
        <v>30</v>
      </c>
      <c r="C429" s="6">
        <v>42894.631932870368</v>
      </c>
      <c r="D429">
        <v>32.450000000000003</v>
      </c>
      <c r="E429" s="6">
        <v>42894.635405092595</v>
      </c>
      <c r="F429">
        <v>33.75</v>
      </c>
      <c r="G429" s="7">
        <v>4.0099999999999997E-2</v>
      </c>
      <c r="H429">
        <v>-882.9</v>
      </c>
      <c r="I429" s="7">
        <v>-6.0499999999999998E-2</v>
      </c>
      <c r="J429">
        <v>450</v>
      </c>
      <c r="K429">
        <v>14602.5</v>
      </c>
      <c r="L429">
        <v>510360.03</v>
      </c>
      <c r="M429">
        <v>2</v>
      </c>
      <c r="N429">
        <v>-441.45</v>
      </c>
      <c r="O429" s="7">
        <v>-0.65180000000000005</v>
      </c>
      <c r="P429" s="7">
        <v>0.1464</v>
      </c>
      <c r="Q429" t="s">
        <v>31</v>
      </c>
    </row>
    <row r="430" spans="1:17">
      <c r="A430" t="s">
        <v>863</v>
      </c>
      <c r="B430" t="s">
        <v>30</v>
      </c>
      <c r="C430" s="6">
        <v>42894.635405092595</v>
      </c>
      <c r="D430">
        <v>161.19999999999999</v>
      </c>
      <c r="E430" s="6">
        <v>42895.388877314814</v>
      </c>
      <c r="F430">
        <v>155.94999999999999</v>
      </c>
      <c r="G430" s="7">
        <v>-3.2599999999999997E-2</v>
      </c>
      <c r="H430">
        <v>935.32</v>
      </c>
      <c r="I430" s="7">
        <v>1.29E-2</v>
      </c>
      <c r="J430">
        <v>450</v>
      </c>
      <c r="K430">
        <v>72540</v>
      </c>
      <c r="L430">
        <v>511295.36</v>
      </c>
      <c r="M430">
        <v>7</v>
      </c>
      <c r="N430">
        <v>133.62</v>
      </c>
      <c r="O430" s="7">
        <v>-0.04</v>
      </c>
      <c r="P430" s="7">
        <v>0.12839999999999999</v>
      </c>
      <c r="Q430" t="s">
        <v>31</v>
      </c>
    </row>
    <row r="431" spans="1:17">
      <c r="A431" t="s">
        <v>128</v>
      </c>
      <c r="B431" t="s">
        <v>30</v>
      </c>
      <c r="C431" s="6">
        <v>42895.388877314814</v>
      </c>
      <c r="D431">
        <v>155.94999999999999</v>
      </c>
      <c r="E431" s="6">
        <v>42895.493043981478</v>
      </c>
      <c r="F431">
        <v>151.5</v>
      </c>
      <c r="G431" s="7">
        <v>-2.8500000000000001E-2</v>
      </c>
      <c r="H431">
        <v>618.97</v>
      </c>
      <c r="I431" s="7">
        <v>8.8000000000000005E-3</v>
      </c>
      <c r="J431">
        <v>450</v>
      </c>
      <c r="K431">
        <v>70177.5</v>
      </c>
      <c r="L431">
        <v>511914.33</v>
      </c>
      <c r="M431">
        <v>31</v>
      </c>
      <c r="N431">
        <v>19.97</v>
      </c>
      <c r="O431" s="7">
        <v>-8.7499999999999994E-2</v>
      </c>
      <c r="P431" s="7">
        <v>0.16420000000000001</v>
      </c>
      <c r="Q431" t="s">
        <v>31</v>
      </c>
    </row>
    <row r="432" spans="1:17">
      <c r="A432" t="s">
        <v>129</v>
      </c>
      <c r="B432" t="s">
        <v>30</v>
      </c>
      <c r="C432" s="6">
        <v>42895.493043981478</v>
      </c>
      <c r="D432">
        <v>160</v>
      </c>
      <c r="E432" s="6">
        <v>42898.406238425923</v>
      </c>
      <c r="F432">
        <v>130.85</v>
      </c>
      <c r="G432" s="7">
        <v>-0.1822</v>
      </c>
      <c r="H432">
        <v>11808.67</v>
      </c>
      <c r="I432" s="7">
        <v>0.16400000000000001</v>
      </c>
      <c r="J432">
        <v>450</v>
      </c>
      <c r="K432">
        <v>72000</v>
      </c>
      <c r="L432">
        <v>523723.01</v>
      </c>
      <c r="M432">
        <v>53</v>
      </c>
      <c r="N432">
        <v>222.81</v>
      </c>
      <c r="O432" s="7">
        <v>-5.7799999999999997E-2</v>
      </c>
      <c r="P432" s="7">
        <v>0.44940000000000002</v>
      </c>
      <c r="Q432" t="s">
        <v>31</v>
      </c>
    </row>
    <row r="433" spans="1:17">
      <c r="A433" t="s">
        <v>130</v>
      </c>
      <c r="B433" t="s">
        <v>30</v>
      </c>
      <c r="C433" s="6">
        <v>42898.406238425923</v>
      </c>
      <c r="D433">
        <v>101.6</v>
      </c>
      <c r="E433" s="6">
        <v>42899.395821759259</v>
      </c>
      <c r="F433">
        <v>86.8</v>
      </c>
      <c r="G433" s="7">
        <v>-0.1457</v>
      </c>
      <c r="H433">
        <v>5812.2</v>
      </c>
      <c r="I433" s="7">
        <v>0.12709999999999999</v>
      </c>
      <c r="J433">
        <v>450</v>
      </c>
      <c r="K433">
        <v>45720</v>
      </c>
      <c r="L433">
        <v>529535.21</v>
      </c>
      <c r="M433">
        <v>75</v>
      </c>
      <c r="N433">
        <v>77.5</v>
      </c>
      <c r="O433" s="7">
        <v>-6.3E-2</v>
      </c>
      <c r="P433" s="7">
        <v>0.44490000000000002</v>
      </c>
      <c r="Q433" t="s">
        <v>31</v>
      </c>
    </row>
    <row r="434" spans="1:17">
      <c r="A434" t="s">
        <v>129</v>
      </c>
      <c r="B434" t="s">
        <v>30</v>
      </c>
      <c r="C434" s="6">
        <v>42899.395821759259</v>
      </c>
      <c r="D434">
        <v>117</v>
      </c>
      <c r="E434" s="6">
        <v>42899.61109953704</v>
      </c>
      <c r="F434">
        <v>141.1</v>
      </c>
      <c r="G434" s="7">
        <v>0.20599999999999999</v>
      </c>
      <c r="H434">
        <v>-12006.45</v>
      </c>
      <c r="I434" s="7">
        <v>-0.22800000000000001</v>
      </c>
      <c r="J434">
        <v>450</v>
      </c>
      <c r="K434">
        <v>52650</v>
      </c>
      <c r="L434">
        <v>517528.76</v>
      </c>
      <c r="M434">
        <v>63</v>
      </c>
      <c r="N434">
        <v>-190.58</v>
      </c>
      <c r="O434" s="7">
        <v>-0.20599999999999999</v>
      </c>
      <c r="P434" s="7">
        <v>0.19189999999999999</v>
      </c>
      <c r="Q434" t="s">
        <v>31</v>
      </c>
    </row>
    <row r="435" spans="1:17">
      <c r="A435" t="s">
        <v>128</v>
      </c>
      <c r="B435" t="s">
        <v>30</v>
      </c>
      <c r="C435" s="6">
        <v>42899.61109953704</v>
      </c>
      <c r="D435">
        <v>102</v>
      </c>
      <c r="E435" s="6">
        <v>42900.534710648149</v>
      </c>
      <c r="F435">
        <v>95.35</v>
      </c>
      <c r="G435" s="7">
        <v>-6.5199999999999994E-2</v>
      </c>
      <c r="H435">
        <v>2104.4299999999998</v>
      </c>
      <c r="I435" s="7">
        <v>4.58E-2</v>
      </c>
      <c r="J435">
        <v>450</v>
      </c>
      <c r="K435">
        <v>45900</v>
      </c>
      <c r="L435">
        <v>519633.18</v>
      </c>
      <c r="M435">
        <v>56</v>
      </c>
      <c r="N435">
        <v>37.58</v>
      </c>
      <c r="O435" s="7">
        <v>-0.2059</v>
      </c>
      <c r="P435" s="7">
        <v>0.43769999999999998</v>
      </c>
      <c r="Q435" t="s">
        <v>31</v>
      </c>
    </row>
    <row r="436" spans="1:17">
      <c r="A436" t="s">
        <v>127</v>
      </c>
      <c r="B436" t="s">
        <v>30</v>
      </c>
      <c r="C436" s="6">
        <v>42900.534710648149</v>
      </c>
      <c r="D436">
        <v>81</v>
      </c>
      <c r="E436" s="6">
        <v>42901.388877314814</v>
      </c>
      <c r="F436">
        <v>84.7</v>
      </c>
      <c r="G436" s="7">
        <v>4.5699999999999998E-2</v>
      </c>
      <c r="H436">
        <v>-2410.65</v>
      </c>
      <c r="I436" s="7">
        <v>-6.6100000000000006E-2</v>
      </c>
      <c r="J436">
        <v>450</v>
      </c>
      <c r="K436">
        <v>36450</v>
      </c>
      <c r="L436">
        <v>517222.53</v>
      </c>
      <c r="M436">
        <v>36</v>
      </c>
      <c r="N436">
        <v>-66.959999999999994</v>
      </c>
      <c r="O436" s="7">
        <v>-0.19009999999999999</v>
      </c>
      <c r="P436" s="7">
        <v>0.2994</v>
      </c>
      <c r="Q436" t="s">
        <v>31</v>
      </c>
    </row>
    <row r="437" spans="1:17">
      <c r="A437" t="s">
        <v>125</v>
      </c>
      <c r="B437" t="s">
        <v>30</v>
      </c>
      <c r="C437" s="6">
        <v>42901.388877314814</v>
      </c>
      <c r="D437">
        <v>70.25</v>
      </c>
      <c r="E437" s="6">
        <v>42901.631932870368</v>
      </c>
      <c r="F437">
        <v>2.6</v>
      </c>
      <c r="G437" s="7">
        <v>-0.96299999999999997</v>
      </c>
      <c r="H437">
        <v>30114.68</v>
      </c>
      <c r="I437" s="7">
        <v>0.9526</v>
      </c>
      <c r="J437">
        <v>450</v>
      </c>
      <c r="K437">
        <v>31612.5</v>
      </c>
      <c r="L437">
        <v>547337.21</v>
      </c>
      <c r="M437">
        <v>71</v>
      </c>
      <c r="N437">
        <v>424.15</v>
      </c>
      <c r="O437" s="7">
        <v>-0.4299</v>
      </c>
      <c r="P437" s="7">
        <v>0.97509999999999997</v>
      </c>
      <c r="Q437" t="s">
        <v>31</v>
      </c>
    </row>
    <row r="438" spans="1:17">
      <c r="A438" t="s">
        <v>636</v>
      </c>
      <c r="B438" t="s">
        <v>30</v>
      </c>
      <c r="C438" s="6">
        <v>42901.635405092595</v>
      </c>
      <c r="D438">
        <v>135</v>
      </c>
      <c r="E438" s="6">
        <v>42902.388877314814</v>
      </c>
      <c r="F438">
        <v>148.75</v>
      </c>
      <c r="G438" s="7">
        <v>0.1019</v>
      </c>
      <c r="H438">
        <v>-7464.38</v>
      </c>
      <c r="I438" s="7">
        <v>-0.1229</v>
      </c>
      <c r="J438">
        <v>450</v>
      </c>
      <c r="K438">
        <v>60750</v>
      </c>
      <c r="L438">
        <v>539872.82999999996</v>
      </c>
      <c r="M438">
        <v>7</v>
      </c>
      <c r="N438">
        <v>-1066.3399999999999</v>
      </c>
      <c r="O438" s="7">
        <v>-0.12189999999999999</v>
      </c>
      <c r="P438" s="7">
        <v>4.2200000000000001E-2</v>
      </c>
      <c r="Q438" t="s">
        <v>31</v>
      </c>
    </row>
    <row r="439" spans="1:17">
      <c r="A439" t="s">
        <v>126</v>
      </c>
      <c r="B439" t="s">
        <v>30</v>
      </c>
      <c r="C439" s="6">
        <v>42902.388877314814</v>
      </c>
      <c r="D439">
        <v>90.85</v>
      </c>
      <c r="E439" s="6">
        <v>42902.604155092595</v>
      </c>
      <c r="F439">
        <v>101.2</v>
      </c>
      <c r="G439" s="7">
        <v>0.1139</v>
      </c>
      <c r="H439">
        <v>-5521.73</v>
      </c>
      <c r="I439" s="7">
        <v>-0.1351</v>
      </c>
      <c r="J439">
        <v>450</v>
      </c>
      <c r="K439">
        <v>40882.5</v>
      </c>
      <c r="L439">
        <v>534351.11</v>
      </c>
      <c r="M439">
        <v>63</v>
      </c>
      <c r="N439">
        <v>-87.65</v>
      </c>
      <c r="O439" s="7">
        <v>-0.19980000000000001</v>
      </c>
      <c r="P439" s="7">
        <v>0.11940000000000001</v>
      </c>
      <c r="Q439" t="s">
        <v>31</v>
      </c>
    </row>
    <row r="440" spans="1:17">
      <c r="A440" t="s">
        <v>125</v>
      </c>
      <c r="B440" t="s">
        <v>30</v>
      </c>
      <c r="C440" s="6">
        <v>42902.604155092595</v>
      </c>
      <c r="D440">
        <v>131.35</v>
      </c>
      <c r="E440" s="6">
        <v>42902.628460648149</v>
      </c>
      <c r="F440">
        <v>160.85</v>
      </c>
      <c r="G440" s="7">
        <v>0.22459999999999999</v>
      </c>
      <c r="H440">
        <v>-14589.9</v>
      </c>
      <c r="I440" s="7">
        <v>-0.24679999999999999</v>
      </c>
      <c r="J440">
        <v>450</v>
      </c>
      <c r="K440">
        <v>59107.5</v>
      </c>
      <c r="L440">
        <v>519761.21</v>
      </c>
      <c r="M440">
        <v>8</v>
      </c>
      <c r="N440">
        <v>-1823.74</v>
      </c>
      <c r="O440" s="7">
        <v>-0.22459999999999999</v>
      </c>
      <c r="P440" s="7">
        <v>8.6400000000000005E-2</v>
      </c>
      <c r="Q440" t="s">
        <v>31</v>
      </c>
    </row>
    <row r="441" spans="1:17">
      <c r="A441" t="s">
        <v>127</v>
      </c>
      <c r="B441" t="s">
        <v>30</v>
      </c>
      <c r="C441" s="6">
        <v>42902.628460648149</v>
      </c>
      <c r="D441">
        <v>112.2</v>
      </c>
      <c r="E441" s="6">
        <v>42906.538182870368</v>
      </c>
      <c r="F441">
        <v>28.3</v>
      </c>
      <c r="G441" s="7">
        <v>-0.74780000000000002</v>
      </c>
      <c r="H441">
        <v>37122.75</v>
      </c>
      <c r="I441" s="7">
        <v>0.73519999999999996</v>
      </c>
      <c r="J441">
        <v>450</v>
      </c>
      <c r="K441">
        <v>50490</v>
      </c>
      <c r="L441">
        <v>556883.96</v>
      </c>
      <c r="M441">
        <v>129</v>
      </c>
      <c r="N441">
        <v>287.77</v>
      </c>
      <c r="O441" s="7">
        <v>-0.16350000000000001</v>
      </c>
      <c r="P441" s="7">
        <v>0.81769999999999998</v>
      </c>
      <c r="Q441" t="s">
        <v>31</v>
      </c>
    </row>
    <row r="442" spans="1:17">
      <c r="A442" t="s">
        <v>131</v>
      </c>
      <c r="B442" t="s">
        <v>30</v>
      </c>
      <c r="C442" s="6">
        <v>42906.538182870368</v>
      </c>
      <c r="D442">
        <v>97.6</v>
      </c>
      <c r="E442" s="6">
        <v>42907.593738425923</v>
      </c>
      <c r="F442">
        <v>56.1</v>
      </c>
      <c r="G442" s="7">
        <v>-0.42520000000000002</v>
      </c>
      <c r="H442">
        <v>17983.349999999999</v>
      </c>
      <c r="I442" s="7">
        <v>0.40949999999999998</v>
      </c>
      <c r="J442">
        <v>450</v>
      </c>
      <c r="K442">
        <v>43920</v>
      </c>
      <c r="L442">
        <v>574867.31000000006</v>
      </c>
      <c r="M442">
        <v>94</v>
      </c>
      <c r="N442">
        <v>191.31</v>
      </c>
      <c r="O442" s="7">
        <v>-0.16439999999999999</v>
      </c>
      <c r="P442" s="7">
        <v>0.67159999999999997</v>
      </c>
      <c r="Q442" t="s">
        <v>31</v>
      </c>
    </row>
    <row r="443" spans="1:17">
      <c r="A443" t="s">
        <v>132</v>
      </c>
      <c r="B443" t="s">
        <v>30</v>
      </c>
      <c r="C443" s="6">
        <v>42907.593738425923</v>
      </c>
      <c r="D443">
        <v>68.7</v>
      </c>
      <c r="E443" s="6">
        <v>42908.607627314814</v>
      </c>
      <c r="F443">
        <v>4.3</v>
      </c>
      <c r="G443" s="7">
        <v>-0.93740000000000001</v>
      </c>
      <c r="H443">
        <v>28651.5</v>
      </c>
      <c r="I443" s="7">
        <v>0.92679999999999996</v>
      </c>
      <c r="J443">
        <v>450</v>
      </c>
      <c r="K443">
        <v>30915</v>
      </c>
      <c r="L443">
        <v>603518.81000000006</v>
      </c>
      <c r="M443">
        <v>82</v>
      </c>
      <c r="N443">
        <v>349.41</v>
      </c>
      <c r="O443" s="7">
        <v>-0.19209999999999999</v>
      </c>
      <c r="P443" s="7">
        <v>0.98470000000000002</v>
      </c>
      <c r="Q443" t="s">
        <v>31</v>
      </c>
    </row>
    <row r="444" spans="1:17">
      <c r="A444" t="s">
        <v>131</v>
      </c>
      <c r="B444" t="s">
        <v>30</v>
      </c>
      <c r="C444" s="6">
        <v>42908.624988425923</v>
      </c>
      <c r="D444">
        <v>32.700000000000003</v>
      </c>
      <c r="E444" s="6">
        <v>42908.631932870368</v>
      </c>
      <c r="F444">
        <v>39.15</v>
      </c>
      <c r="G444" s="7">
        <v>0.19719999999999999</v>
      </c>
      <c r="H444">
        <v>-3225.82</v>
      </c>
      <c r="I444" s="7">
        <v>-0.21920000000000001</v>
      </c>
      <c r="J444">
        <v>450</v>
      </c>
      <c r="K444">
        <v>14715</v>
      </c>
      <c r="L444">
        <v>600292.98</v>
      </c>
      <c r="M444">
        <v>3</v>
      </c>
      <c r="N444">
        <v>-1075.27</v>
      </c>
      <c r="O444" s="7">
        <v>-0.89600000000000002</v>
      </c>
      <c r="P444" s="7">
        <v>0.38529999999999998</v>
      </c>
      <c r="Q444" t="s">
        <v>31</v>
      </c>
    </row>
    <row r="445" spans="1:17">
      <c r="A445" t="s">
        <v>639</v>
      </c>
      <c r="B445" t="s">
        <v>30</v>
      </c>
      <c r="C445" s="6">
        <v>42908.635405092595</v>
      </c>
      <c r="D445">
        <v>163.05000000000001</v>
      </c>
      <c r="E445" s="6">
        <v>42909.388877314814</v>
      </c>
      <c r="F445">
        <v>128.35</v>
      </c>
      <c r="G445" s="7">
        <v>-0.21279999999999999</v>
      </c>
      <c r="H445">
        <v>14303.7</v>
      </c>
      <c r="I445" s="7">
        <v>0.19489999999999999</v>
      </c>
      <c r="J445">
        <v>450</v>
      </c>
      <c r="K445">
        <v>73372.5</v>
      </c>
      <c r="L445">
        <v>614596.68000000005</v>
      </c>
      <c r="M445">
        <v>7</v>
      </c>
      <c r="N445">
        <v>2043.39</v>
      </c>
      <c r="O445" s="7">
        <v>-2.1499999999999998E-2</v>
      </c>
      <c r="P445" s="7">
        <v>0.21279999999999999</v>
      </c>
      <c r="Q445" t="s">
        <v>31</v>
      </c>
    </row>
    <row r="446" spans="1:17">
      <c r="A446" t="s">
        <v>131</v>
      </c>
      <c r="B446" t="s">
        <v>30</v>
      </c>
      <c r="C446" s="6">
        <v>42909.388877314814</v>
      </c>
      <c r="D446">
        <v>128.35</v>
      </c>
      <c r="E446" s="6">
        <v>42914.458321759259</v>
      </c>
      <c r="F446">
        <v>7.3</v>
      </c>
      <c r="G446" s="7">
        <v>-0.94310000000000005</v>
      </c>
      <c r="H446">
        <v>53862.07</v>
      </c>
      <c r="I446" s="7">
        <v>0.93259999999999998</v>
      </c>
      <c r="J446">
        <v>450</v>
      </c>
      <c r="K446">
        <v>57757.5</v>
      </c>
      <c r="L446">
        <v>668458.76</v>
      </c>
      <c r="M446">
        <v>175</v>
      </c>
      <c r="N446">
        <v>307.77999999999997</v>
      </c>
      <c r="O446" s="7">
        <v>-0.1145</v>
      </c>
      <c r="P446" s="7">
        <v>0.9677</v>
      </c>
      <c r="Q446" t="s">
        <v>31</v>
      </c>
    </row>
    <row r="447" spans="1:17">
      <c r="A447" t="s">
        <v>124</v>
      </c>
      <c r="B447" t="s">
        <v>30</v>
      </c>
      <c r="C447" s="6">
        <v>42914.458321759259</v>
      </c>
      <c r="D447">
        <v>135</v>
      </c>
      <c r="E447" s="6">
        <v>42914.572905092595</v>
      </c>
      <c r="F447">
        <v>192</v>
      </c>
      <c r="G447" s="7">
        <v>0.42220000000000002</v>
      </c>
      <c r="H447">
        <v>-27121.5</v>
      </c>
      <c r="I447" s="7">
        <v>-0.44640000000000002</v>
      </c>
      <c r="J447">
        <v>450</v>
      </c>
      <c r="K447">
        <v>60750</v>
      </c>
      <c r="L447">
        <v>641337.26</v>
      </c>
      <c r="M447">
        <v>34</v>
      </c>
      <c r="N447">
        <v>-797.69</v>
      </c>
      <c r="O447" s="7">
        <v>-0.58189999999999997</v>
      </c>
      <c r="P447" s="7">
        <v>0.2422</v>
      </c>
      <c r="Q447" t="s">
        <v>31</v>
      </c>
    </row>
    <row r="448" spans="1:17">
      <c r="A448" t="s">
        <v>133</v>
      </c>
      <c r="B448" t="s">
        <v>30</v>
      </c>
      <c r="C448" s="6">
        <v>42914.572905092595</v>
      </c>
      <c r="D448">
        <v>58.75</v>
      </c>
      <c r="E448" s="6">
        <v>42914.64234953704</v>
      </c>
      <c r="F448">
        <v>107</v>
      </c>
      <c r="G448" s="7">
        <v>0.82130000000000003</v>
      </c>
      <c r="H448">
        <v>-22458.38</v>
      </c>
      <c r="I448" s="7">
        <v>-0.84950000000000003</v>
      </c>
      <c r="J448">
        <v>450</v>
      </c>
      <c r="K448">
        <v>26437.5</v>
      </c>
      <c r="L448">
        <v>618878.88</v>
      </c>
      <c r="M448">
        <v>21</v>
      </c>
      <c r="N448">
        <v>-1069.45</v>
      </c>
      <c r="O448" s="7">
        <v>-1.0348999999999999</v>
      </c>
      <c r="P448" s="7">
        <v>0.1643</v>
      </c>
      <c r="Q448" t="s">
        <v>31</v>
      </c>
    </row>
    <row r="449" spans="1:17">
      <c r="A449" t="s">
        <v>124</v>
      </c>
      <c r="B449" t="s">
        <v>30</v>
      </c>
      <c r="C449" s="6">
        <v>42914.64234953704</v>
      </c>
      <c r="D449">
        <v>104.95</v>
      </c>
      <c r="E449" s="6">
        <v>42915.538182870368</v>
      </c>
      <c r="F449">
        <v>54.25</v>
      </c>
      <c r="G449" s="7">
        <v>-0.48309999999999997</v>
      </c>
      <c r="H449">
        <v>22098.6</v>
      </c>
      <c r="I449" s="7">
        <v>0.46789999999999998</v>
      </c>
      <c r="J449">
        <v>450</v>
      </c>
      <c r="K449">
        <v>47227.5</v>
      </c>
      <c r="L449">
        <v>640977.48</v>
      </c>
      <c r="M449">
        <v>48</v>
      </c>
      <c r="N449">
        <v>460.39</v>
      </c>
      <c r="O449" s="7">
        <v>-3.6700000000000003E-2</v>
      </c>
      <c r="P449" s="7">
        <v>0.89470000000000005</v>
      </c>
      <c r="Q449" t="s">
        <v>31</v>
      </c>
    </row>
    <row r="450" spans="1:17">
      <c r="A450" t="s">
        <v>123</v>
      </c>
      <c r="B450" t="s">
        <v>30</v>
      </c>
      <c r="C450" s="6">
        <v>42915.538182870368</v>
      </c>
      <c r="D450">
        <v>55.05</v>
      </c>
      <c r="E450" s="6">
        <v>42915.631932870368</v>
      </c>
      <c r="F450">
        <v>0.35</v>
      </c>
      <c r="G450" s="7">
        <v>-0.99360000000000004</v>
      </c>
      <c r="H450">
        <v>24365.7</v>
      </c>
      <c r="I450" s="7">
        <v>0.98360000000000003</v>
      </c>
      <c r="J450">
        <v>450</v>
      </c>
      <c r="K450">
        <v>24772.5</v>
      </c>
      <c r="L450">
        <v>665343.18000000005</v>
      </c>
      <c r="M450">
        <v>28</v>
      </c>
      <c r="N450">
        <v>870.2</v>
      </c>
      <c r="O450" s="7">
        <v>-0.38690000000000002</v>
      </c>
      <c r="P450" s="7">
        <v>0.99360000000000004</v>
      </c>
      <c r="Q450" t="s">
        <v>31</v>
      </c>
    </row>
    <row r="451" spans="1:17">
      <c r="A451" t="s">
        <v>864</v>
      </c>
      <c r="B451" t="s">
        <v>30</v>
      </c>
      <c r="C451" s="6">
        <v>42915.635405092595</v>
      </c>
      <c r="D451">
        <v>158.9</v>
      </c>
      <c r="E451" s="6">
        <v>42916.388877314814</v>
      </c>
      <c r="F451">
        <v>84.3</v>
      </c>
      <c r="G451" s="7">
        <v>-0.46949999999999997</v>
      </c>
      <c r="H451">
        <v>32475.599999999999</v>
      </c>
      <c r="I451" s="7">
        <v>0.45419999999999999</v>
      </c>
      <c r="J451">
        <v>450</v>
      </c>
      <c r="K451">
        <v>71505</v>
      </c>
      <c r="L451">
        <v>697818.79</v>
      </c>
      <c r="M451">
        <v>7</v>
      </c>
      <c r="N451">
        <v>4639.37</v>
      </c>
      <c r="O451" s="7">
        <v>-0.17119999999999999</v>
      </c>
      <c r="P451" s="7">
        <v>0.46949999999999997</v>
      </c>
      <c r="Q451" t="s">
        <v>31</v>
      </c>
    </row>
    <row r="452" spans="1:17">
      <c r="A452" t="s">
        <v>134</v>
      </c>
      <c r="B452" t="s">
        <v>30</v>
      </c>
      <c r="C452" s="6">
        <v>42916.388877314814</v>
      </c>
      <c r="D452">
        <v>169.75</v>
      </c>
      <c r="E452" s="6">
        <v>42916.513877314814</v>
      </c>
      <c r="F452">
        <v>254.3</v>
      </c>
      <c r="G452" s="7">
        <v>0.49809999999999999</v>
      </c>
      <c r="H452">
        <v>-39955.730000000003</v>
      </c>
      <c r="I452" s="7">
        <v>-0.52310000000000001</v>
      </c>
      <c r="J452">
        <v>450</v>
      </c>
      <c r="K452">
        <v>76387.5</v>
      </c>
      <c r="L452">
        <v>657863.06000000006</v>
      </c>
      <c r="M452">
        <v>37</v>
      </c>
      <c r="N452">
        <v>-1079.8800000000001</v>
      </c>
      <c r="O452" s="7">
        <v>-0.49809999999999999</v>
      </c>
      <c r="P452" s="7">
        <v>8.5099999999999995E-2</v>
      </c>
      <c r="Q452" t="s">
        <v>31</v>
      </c>
    </row>
    <row r="453" spans="1:17">
      <c r="A453" t="s">
        <v>135</v>
      </c>
      <c r="B453" t="s">
        <v>30</v>
      </c>
      <c r="C453" s="6">
        <v>42916.513877314814</v>
      </c>
      <c r="D453">
        <v>163.15</v>
      </c>
      <c r="E453" s="6">
        <v>42919.57984953704</v>
      </c>
      <c r="F453">
        <v>109.55</v>
      </c>
      <c r="G453" s="7">
        <v>-0.32850000000000001</v>
      </c>
      <c r="H453">
        <v>22892.85</v>
      </c>
      <c r="I453" s="7">
        <v>0.31180000000000002</v>
      </c>
      <c r="J453">
        <v>450</v>
      </c>
      <c r="K453">
        <v>73417.5</v>
      </c>
      <c r="L453">
        <v>680755.91</v>
      </c>
      <c r="M453">
        <v>97</v>
      </c>
      <c r="N453">
        <v>236.01</v>
      </c>
      <c r="O453" s="7">
        <v>-0.26540000000000002</v>
      </c>
      <c r="P453" s="7">
        <v>0.57340000000000002</v>
      </c>
      <c r="Q453" t="s">
        <v>31</v>
      </c>
    </row>
    <row r="454" spans="1:17">
      <c r="A454" t="s">
        <v>133</v>
      </c>
      <c r="B454" t="s">
        <v>30</v>
      </c>
      <c r="C454" s="6">
        <v>42919.57984953704</v>
      </c>
      <c r="D454">
        <v>142.44999999999999</v>
      </c>
      <c r="E454" s="6">
        <v>42920.388877314814</v>
      </c>
      <c r="F454">
        <v>175.3</v>
      </c>
      <c r="G454" s="7">
        <v>0.2306</v>
      </c>
      <c r="H454">
        <v>-16212.38</v>
      </c>
      <c r="I454" s="7">
        <v>-0.25290000000000001</v>
      </c>
      <c r="J454">
        <v>450</v>
      </c>
      <c r="K454">
        <v>64102.5</v>
      </c>
      <c r="L454">
        <v>664543.54</v>
      </c>
      <c r="M454">
        <v>23</v>
      </c>
      <c r="N454">
        <v>-704.89</v>
      </c>
      <c r="O454" s="7">
        <v>-0.61180000000000001</v>
      </c>
      <c r="P454" s="7">
        <v>3.9E-2</v>
      </c>
      <c r="Q454" t="s">
        <v>31</v>
      </c>
    </row>
    <row r="455" spans="1:17">
      <c r="A455" t="s">
        <v>124</v>
      </c>
      <c r="B455" t="s">
        <v>30</v>
      </c>
      <c r="C455" s="6">
        <v>42920.388877314814</v>
      </c>
      <c r="D455">
        <v>99.95</v>
      </c>
      <c r="E455" s="6">
        <v>42920.444432870368</v>
      </c>
      <c r="F455">
        <v>131.5</v>
      </c>
      <c r="G455" s="7">
        <v>0.31569999999999998</v>
      </c>
      <c r="H455">
        <v>-15239.02</v>
      </c>
      <c r="I455" s="7">
        <v>-0.33879999999999999</v>
      </c>
      <c r="J455">
        <v>450</v>
      </c>
      <c r="K455">
        <v>44977.5</v>
      </c>
      <c r="L455">
        <v>649304.51</v>
      </c>
      <c r="M455">
        <v>17</v>
      </c>
      <c r="N455">
        <v>-896.41</v>
      </c>
      <c r="O455" s="7">
        <v>-0.31569999999999998</v>
      </c>
      <c r="P455" s="7">
        <v>0.38069999999999998</v>
      </c>
      <c r="Q455" t="s">
        <v>31</v>
      </c>
    </row>
    <row r="456" spans="1:17">
      <c r="A456" t="s">
        <v>123</v>
      </c>
      <c r="B456" t="s">
        <v>30</v>
      </c>
      <c r="C456" s="6">
        <v>42920.444432870368</v>
      </c>
      <c r="D456">
        <v>90.8</v>
      </c>
      <c r="E456" s="6">
        <v>42920.593738425923</v>
      </c>
      <c r="F456">
        <v>81.599999999999994</v>
      </c>
      <c r="G456" s="7">
        <v>-0.1013</v>
      </c>
      <c r="H456">
        <v>3364.2</v>
      </c>
      <c r="I456" s="7">
        <v>8.2299999999999998E-2</v>
      </c>
      <c r="J456">
        <v>450</v>
      </c>
      <c r="K456">
        <v>40860</v>
      </c>
      <c r="L456">
        <v>652668.71</v>
      </c>
      <c r="M456">
        <v>44</v>
      </c>
      <c r="N456">
        <v>76.459999999999994</v>
      </c>
      <c r="O456" s="7">
        <v>-6.5000000000000002E-2</v>
      </c>
      <c r="P456" s="7">
        <v>0.4163</v>
      </c>
      <c r="Q456" t="s">
        <v>31</v>
      </c>
    </row>
    <row r="457" spans="1:17">
      <c r="A457" t="s">
        <v>124</v>
      </c>
      <c r="B457" t="s">
        <v>30</v>
      </c>
      <c r="C457" s="6">
        <v>42920.593738425923</v>
      </c>
      <c r="D457">
        <v>114.95</v>
      </c>
      <c r="E457" s="6">
        <v>42921.57984953704</v>
      </c>
      <c r="F457">
        <v>77.400000000000006</v>
      </c>
      <c r="G457" s="7">
        <v>-0.32669999999999999</v>
      </c>
      <c r="H457">
        <v>16031.93</v>
      </c>
      <c r="I457" s="7">
        <v>0.30990000000000001</v>
      </c>
      <c r="J457">
        <v>450</v>
      </c>
      <c r="K457">
        <v>51727.5</v>
      </c>
      <c r="L457">
        <v>668700.64</v>
      </c>
      <c r="M457">
        <v>74</v>
      </c>
      <c r="N457">
        <v>216.65</v>
      </c>
      <c r="O457" s="7">
        <v>-0.19009999999999999</v>
      </c>
      <c r="P457" s="7">
        <v>0.58499999999999996</v>
      </c>
      <c r="Q457" t="s">
        <v>31</v>
      </c>
    </row>
    <row r="458" spans="1:17">
      <c r="A458" t="s">
        <v>123</v>
      </c>
      <c r="B458" t="s">
        <v>30</v>
      </c>
      <c r="C458" s="6">
        <v>42921.57984953704</v>
      </c>
      <c r="D458">
        <v>65.400000000000006</v>
      </c>
      <c r="E458" s="6">
        <v>42921.635405092595</v>
      </c>
      <c r="F458">
        <v>101.15</v>
      </c>
      <c r="G458" s="7">
        <v>0.54659999999999997</v>
      </c>
      <c r="H458">
        <v>-16836.97</v>
      </c>
      <c r="I458" s="7">
        <v>-0.57210000000000005</v>
      </c>
      <c r="J458">
        <v>450</v>
      </c>
      <c r="K458">
        <v>29430</v>
      </c>
      <c r="L458">
        <v>651863.66</v>
      </c>
      <c r="M458">
        <v>17</v>
      </c>
      <c r="N458">
        <v>-990.41</v>
      </c>
      <c r="O458" s="7">
        <v>-0.54659999999999997</v>
      </c>
      <c r="P458" s="7">
        <v>8.2600000000000007E-2</v>
      </c>
      <c r="Q458" t="s">
        <v>31</v>
      </c>
    </row>
    <row r="459" spans="1:17">
      <c r="A459" t="s">
        <v>126</v>
      </c>
      <c r="B459" t="s">
        <v>30</v>
      </c>
      <c r="C459" s="6">
        <v>42921.635405092595</v>
      </c>
      <c r="D459">
        <v>80.349999999999994</v>
      </c>
      <c r="E459" s="6">
        <v>42922.631932870368</v>
      </c>
      <c r="F459">
        <v>0.15</v>
      </c>
      <c r="G459" s="7">
        <v>-0.99809999999999999</v>
      </c>
      <c r="H459">
        <v>35727.75</v>
      </c>
      <c r="I459" s="7">
        <v>0.98809999999999998</v>
      </c>
      <c r="J459">
        <v>450</v>
      </c>
      <c r="K459">
        <v>36157.5</v>
      </c>
      <c r="L459">
        <v>687591.41</v>
      </c>
      <c r="M459">
        <v>77</v>
      </c>
      <c r="N459">
        <v>464</v>
      </c>
      <c r="O459" s="7">
        <v>-0.24210000000000001</v>
      </c>
      <c r="P459" s="7">
        <v>0.99809999999999999</v>
      </c>
      <c r="Q459" t="s">
        <v>31</v>
      </c>
    </row>
    <row r="460" spans="1:17">
      <c r="A460" t="s">
        <v>865</v>
      </c>
      <c r="B460" t="s">
        <v>30</v>
      </c>
      <c r="C460" s="6">
        <v>42922.635405092595</v>
      </c>
      <c r="D460">
        <v>146.75</v>
      </c>
      <c r="E460" s="6">
        <v>42923.388877314814</v>
      </c>
      <c r="F460">
        <v>166.9</v>
      </c>
      <c r="G460" s="7">
        <v>0.13730000000000001</v>
      </c>
      <c r="H460">
        <v>-10478.93</v>
      </c>
      <c r="I460" s="7">
        <v>-0.15870000000000001</v>
      </c>
      <c r="J460">
        <v>450</v>
      </c>
      <c r="K460">
        <v>66037.5</v>
      </c>
      <c r="L460">
        <v>677112.49</v>
      </c>
      <c r="M460">
        <v>7</v>
      </c>
      <c r="N460">
        <v>-1496.99</v>
      </c>
      <c r="O460" s="7">
        <v>-0.26750000000000002</v>
      </c>
      <c r="P460" s="7">
        <v>4.2599999999999999E-2</v>
      </c>
      <c r="Q460" t="s">
        <v>31</v>
      </c>
    </row>
    <row r="461" spans="1:17">
      <c r="A461" t="s">
        <v>125</v>
      </c>
      <c r="B461" t="s">
        <v>30</v>
      </c>
      <c r="C461" s="6">
        <v>42923.388877314814</v>
      </c>
      <c r="D461">
        <v>150.69999999999999</v>
      </c>
      <c r="E461" s="6">
        <v>42923.572905092595</v>
      </c>
      <c r="F461">
        <v>153.65</v>
      </c>
      <c r="G461" s="7">
        <v>1.9599999999999999E-2</v>
      </c>
      <c r="H461">
        <v>-2697.08</v>
      </c>
      <c r="I461" s="7">
        <v>-3.9800000000000002E-2</v>
      </c>
      <c r="J461">
        <v>450</v>
      </c>
      <c r="K461">
        <v>67815</v>
      </c>
      <c r="L461">
        <v>674415.41</v>
      </c>
      <c r="M461">
        <v>54</v>
      </c>
      <c r="N461">
        <v>-49.95</v>
      </c>
      <c r="O461" s="7">
        <v>-0.12479999999999999</v>
      </c>
      <c r="P461" s="7">
        <v>0.15429999999999999</v>
      </c>
      <c r="Q461" t="s">
        <v>31</v>
      </c>
    </row>
    <row r="462" spans="1:17">
      <c r="A462" t="s">
        <v>127</v>
      </c>
      <c r="B462" t="s">
        <v>30</v>
      </c>
      <c r="C462" s="6">
        <v>42923.572905092595</v>
      </c>
      <c r="D462">
        <v>143.75</v>
      </c>
      <c r="E462" s="6">
        <v>42927.430543981478</v>
      </c>
      <c r="F462">
        <v>33.75</v>
      </c>
      <c r="G462" s="7">
        <v>-0.76519999999999999</v>
      </c>
      <c r="H462">
        <v>48701.25</v>
      </c>
      <c r="I462" s="7">
        <v>0.75290000000000001</v>
      </c>
      <c r="J462">
        <v>450</v>
      </c>
      <c r="K462">
        <v>64687.5</v>
      </c>
      <c r="L462">
        <v>723116.66</v>
      </c>
      <c r="M462">
        <v>85</v>
      </c>
      <c r="N462">
        <v>572.96</v>
      </c>
      <c r="O462" s="7">
        <v>-9.8799999999999999E-2</v>
      </c>
      <c r="P462" s="7">
        <v>0.80830000000000002</v>
      </c>
      <c r="Q462" t="s">
        <v>31</v>
      </c>
    </row>
    <row r="463" spans="1:17">
      <c r="A463" t="s">
        <v>131</v>
      </c>
      <c r="B463" t="s">
        <v>30</v>
      </c>
      <c r="C463" s="6">
        <v>42927.430543981478</v>
      </c>
      <c r="D463">
        <v>88.4</v>
      </c>
      <c r="E463" s="6">
        <v>42928.572905092595</v>
      </c>
      <c r="F463">
        <v>35.049999999999997</v>
      </c>
      <c r="G463" s="7">
        <v>-0.60350000000000004</v>
      </c>
      <c r="H463">
        <v>23451.98</v>
      </c>
      <c r="I463" s="7">
        <v>0.58950000000000002</v>
      </c>
      <c r="J463">
        <v>450</v>
      </c>
      <c r="K463">
        <v>39780</v>
      </c>
      <c r="L463">
        <v>746568.64</v>
      </c>
      <c r="M463">
        <v>119</v>
      </c>
      <c r="N463">
        <v>197.08</v>
      </c>
      <c r="O463" s="7">
        <v>-0.23300000000000001</v>
      </c>
      <c r="P463" s="7">
        <v>0.78510000000000002</v>
      </c>
      <c r="Q463" t="s">
        <v>31</v>
      </c>
    </row>
    <row r="464" spans="1:17">
      <c r="A464" t="s">
        <v>129</v>
      </c>
      <c r="B464" t="s">
        <v>30</v>
      </c>
      <c r="C464" s="6">
        <v>42928.572905092595</v>
      </c>
      <c r="D464">
        <v>58.45</v>
      </c>
      <c r="E464" s="6">
        <v>42929.631932870368</v>
      </c>
      <c r="F464">
        <v>0.05</v>
      </c>
      <c r="G464" s="7">
        <v>-0.99909999999999999</v>
      </c>
      <c r="H464">
        <v>26016.75</v>
      </c>
      <c r="I464" s="7">
        <v>0.98909999999999998</v>
      </c>
      <c r="J464">
        <v>450</v>
      </c>
      <c r="K464">
        <v>26302.5</v>
      </c>
      <c r="L464">
        <v>772585.39</v>
      </c>
      <c r="M464">
        <v>95</v>
      </c>
      <c r="N464">
        <v>273.86</v>
      </c>
      <c r="O464" s="7">
        <v>-0.1976</v>
      </c>
      <c r="P464" s="7">
        <v>0.99909999999999999</v>
      </c>
      <c r="Q464" t="s">
        <v>31</v>
      </c>
    </row>
    <row r="465" spans="1:17">
      <c r="A465" t="s">
        <v>866</v>
      </c>
      <c r="B465" t="s">
        <v>30</v>
      </c>
      <c r="C465" s="6">
        <v>42929.635405092595</v>
      </c>
      <c r="D465">
        <v>155.85</v>
      </c>
      <c r="E465" s="6">
        <v>42930.388877314814</v>
      </c>
      <c r="F465">
        <v>167.05</v>
      </c>
      <c r="G465" s="7">
        <v>7.1900000000000006E-2</v>
      </c>
      <c r="H465">
        <v>-6493.05</v>
      </c>
      <c r="I465" s="7">
        <v>-9.2600000000000002E-2</v>
      </c>
      <c r="J465">
        <v>450</v>
      </c>
      <c r="K465">
        <v>70132.5</v>
      </c>
      <c r="L465">
        <v>766092.34</v>
      </c>
      <c r="M465">
        <v>7</v>
      </c>
      <c r="N465">
        <v>-927.58</v>
      </c>
      <c r="O465" s="7">
        <v>-7.1900000000000006E-2</v>
      </c>
      <c r="P465" s="7">
        <v>0.28139999999999998</v>
      </c>
      <c r="Q465" t="s">
        <v>31</v>
      </c>
    </row>
    <row r="466" spans="1:17">
      <c r="A466" t="s">
        <v>136</v>
      </c>
      <c r="B466" t="s">
        <v>30</v>
      </c>
      <c r="C466" s="6">
        <v>42930.388877314814</v>
      </c>
      <c r="D466">
        <v>119</v>
      </c>
      <c r="E466" s="6">
        <v>42930.409710648149</v>
      </c>
      <c r="F466">
        <v>124.2</v>
      </c>
      <c r="G466" s="7">
        <v>4.3700000000000003E-2</v>
      </c>
      <c r="H466">
        <v>-3434.4</v>
      </c>
      <c r="I466" s="7">
        <v>-6.4100000000000004E-2</v>
      </c>
      <c r="J466">
        <v>450</v>
      </c>
      <c r="K466">
        <v>53550</v>
      </c>
      <c r="L466">
        <v>762657.94</v>
      </c>
      <c r="M466">
        <v>7</v>
      </c>
      <c r="N466">
        <v>-490.63</v>
      </c>
      <c r="O466" s="7">
        <v>-8.9099999999999999E-2</v>
      </c>
      <c r="P466" s="7">
        <v>0.29709999999999998</v>
      </c>
      <c r="Q466" t="s">
        <v>31</v>
      </c>
    </row>
    <row r="467" spans="1:17">
      <c r="A467" t="s">
        <v>137</v>
      </c>
      <c r="B467" t="s">
        <v>30</v>
      </c>
      <c r="C467" s="6">
        <v>42930.409710648149</v>
      </c>
      <c r="D467">
        <v>145.05000000000001</v>
      </c>
      <c r="E467" s="6">
        <v>42930.499988425923</v>
      </c>
      <c r="F467">
        <v>213.35</v>
      </c>
      <c r="G467" s="7">
        <v>0.47089999999999999</v>
      </c>
      <c r="H467">
        <v>-32347.8</v>
      </c>
      <c r="I467" s="7">
        <v>-0.49559999999999998</v>
      </c>
      <c r="J467">
        <v>450</v>
      </c>
      <c r="K467">
        <v>65272.5</v>
      </c>
      <c r="L467">
        <v>730310.14</v>
      </c>
      <c r="M467">
        <v>27</v>
      </c>
      <c r="N467">
        <v>-1198.07</v>
      </c>
      <c r="O467" s="7">
        <v>-0.47089999999999999</v>
      </c>
      <c r="P467" s="7">
        <v>0.15440000000000001</v>
      </c>
      <c r="Q467" t="s">
        <v>31</v>
      </c>
    </row>
    <row r="468" spans="1:17">
      <c r="A468" t="s">
        <v>138</v>
      </c>
      <c r="B468" t="s">
        <v>30</v>
      </c>
      <c r="C468" s="6">
        <v>42930.499988425923</v>
      </c>
      <c r="D468">
        <v>85.2</v>
      </c>
      <c r="E468" s="6">
        <v>42934.388877314814</v>
      </c>
      <c r="F468">
        <v>74.849999999999994</v>
      </c>
      <c r="G468" s="7">
        <v>-0.1215</v>
      </c>
      <c r="H468">
        <v>3937.28</v>
      </c>
      <c r="I468" s="7">
        <v>0.1027</v>
      </c>
      <c r="J468">
        <v>450</v>
      </c>
      <c r="K468">
        <v>38340</v>
      </c>
      <c r="L468">
        <v>734247.41</v>
      </c>
      <c r="M468">
        <v>123</v>
      </c>
      <c r="N468">
        <v>32.01</v>
      </c>
      <c r="O468" s="7">
        <v>-0.82099999999999995</v>
      </c>
      <c r="P468" s="7">
        <v>0.39379999999999998</v>
      </c>
      <c r="Q468" t="s">
        <v>31</v>
      </c>
    </row>
    <row r="469" spans="1:17">
      <c r="A469" t="s">
        <v>139</v>
      </c>
      <c r="B469" t="s">
        <v>30</v>
      </c>
      <c r="C469" s="6">
        <v>42934.388877314814</v>
      </c>
      <c r="D469">
        <v>113.55</v>
      </c>
      <c r="E469" s="6">
        <v>42934.395821759259</v>
      </c>
      <c r="F469">
        <v>140</v>
      </c>
      <c r="G469" s="7">
        <v>0.2329</v>
      </c>
      <c r="H469">
        <v>-13043.48</v>
      </c>
      <c r="I469" s="7">
        <v>-0.25530000000000003</v>
      </c>
      <c r="J469">
        <v>450</v>
      </c>
      <c r="K469">
        <v>51097.5</v>
      </c>
      <c r="L469">
        <v>721203.94</v>
      </c>
      <c r="M469">
        <v>3</v>
      </c>
      <c r="N469">
        <v>-4347.83</v>
      </c>
      <c r="O469" s="7">
        <v>-0.2928</v>
      </c>
      <c r="P469" s="7">
        <v>0.30869999999999997</v>
      </c>
      <c r="Q469" t="s">
        <v>31</v>
      </c>
    </row>
    <row r="470" spans="1:17">
      <c r="A470" t="s">
        <v>140</v>
      </c>
      <c r="B470" t="s">
        <v>30</v>
      </c>
      <c r="C470" s="6">
        <v>42934.395821759259</v>
      </c>
      <c r="D470">
        <v>125.35</v>
      </c>
      <c r="E470" s="6">
        <v>42934.61109953704</v>
      </c>
      <c r="F470">
        <v>110.4</v>
      </c>
      <c r="G470" s="7">
        <v>-0.1193</v>
      </c>
      <c r="H470">
        <v>5666.62</v>
      </c>
      <c r="I470" s="7">
        <v>0.10050000000000001</v>
      </c>
      <c r="J470">
        <v>450</v>
      </c>
      <c r="K470">
        <v>56407.5</v>
      </c>
      <c r="L470">
        <v>726870.56</v>
      </c>
      <c r="M470">
        <v>63</v>
      </c>
      <c r="N470">
        <v>89.95</v>
      </c>
      <c r="O470" s="7">
        <v>-6.8599999999999994E-2</v>
      </c>
      <c r="P470" s="7">
        <v>0.47270000000000001</v>
      </c>
      <c r="Q470" t="s">
        <v>31</v>
      </c>
    </row>
    <row r="471" spans="1:17">
      <c r="A471" t="s">
        <v>141</v>
      </c>
      <c r="B471" t="s">
        <v>30</v>
      </c>
      <c r="C471" s="6">
        <v>42934.61109953704</v>
      </c>
      <c r="D471">
        <v>81.349999999999994</v>
      </c>
      <c r="E471" s="6">
        <v>42935.402766203704</v>
      </c>
      <c r="F471">
        <v>85.3</v>
      </c>
      <c r="G471" s="7">
        <v>4.8599999999999997E-2</v>
      </c>
      <c r="H471">
        <v>-2527.4299999999998</v>
      </c>
      <c r="I471" s="7">
        <v>-6.9000000000000006E-2</v>
      </c>
      <c r="J471">
        <v>450</v>
      </c>
      <c r="K471">
        <v>36607.5</v>
      </c>
      <c r="L471">
        <v>724343.14</v>
      </c>
      <c r="M471">
        <v>18</v>
      </c>
      <c r="N471">
        <v>-140.41</v>
      </c>
      <c r="O471" s="7">
        <v>-0.3725</v>
      </c>
      <c r="P471" s="7">
        <v>0.2243</v>
      </c>
      <c r="Q471" t="s">
        <v>31</v>
      </c>
    </row>
    <row r="472" spans="1:17">
      <c r="A472" t="s">
        <v>140</v>
      </c>
      <c r="B472" t="s">
        <v>30</v>
      </c>
      <c r="C472" s="6">
        <v>42935.402766203704</v>
      </c>
      <c r="D472">
        <v>79.5</v>
      </c>
      <c r="E472" s="6">
        <v>42936.520821759259</v>
      </c>
      <c r="F472">
        <v>6.95</v>
      </c>
      <c r="G472" s="7">
        <v>-0.91259999999999997</v>
      </c>
      <c r="H472">
        <v>32258.47</v>
      </c>
      <c r="I472" s="7">
        <v>0.90169999999999995</v>
      </c>
      <c r="J472">
        <v>450</v>
      </c>
      <c r="K472">
        <v>35775</v>
      </c>
      <c r="L472">
        <v>756601.61</v>
      </c>
      <c r="M472">
        <v>112</v>
      </c>
      <c r="N472">
        <v>288.02</v>
      </c>
      <c r="O472" s="7">
        <v>-4.1500000000000002E-2</v>
      </c>
      <c r="P472" s="7">
        <v>0.96040000000000003</v>
      </c>
      <c r="Q472" t="s">
        <v>31</v>
      </c>
    </row>
    <row r="473" spans="1:17">
      <c r="A473" t="s">
        <v>142</v>
      </c>
      <c r="B473" t="s">
        <v>30</v>
      </c>
      <c r="C473" s="6">
        <v>42936.520821759259</v>
      </c>
      <c r="D473">
        <v>37.1</v>
      </c>
      <c r="E473" s="6">
        <v>42936.631932870368</v>
      </c>
      <c r="F473">
        <v>7.9</v>
      </c>
      <c r="G473" s="7">
        <v>-0.78710000000000002</v>
      </c>
      <c r="H473">
        <v>12937.5</v>
      </c>
      <c r="I473" s="7">
        <v>0.77490000000000003</v>
      </c>
      <c r="J473">
        <v>450</v>
      </c>
      <c r="K473">
        <v>16695</v>
      </c>
      <c r="L473">
        <v>769539.11</v>
      </c>
      <c r="M473">
        <v>33</v>
      </c>
      <c r="N473">
        <v>392.05</v>
      </c>
      <c r="O473" s="7">
        <v>-0.68869999999999998</v>
      </c>
      <c r="P473" s="7">
        <v>0.78710000000000002</v>
      </c>
      <c r="Q473" t="s">
        <v>31</v>
      </c>
    </row>
    <row r="474" spans="1:17">
      <c r="A474" t="s">
        <v>641</v>
      </c>
      <c r="B474" t="s">
        <v>30</v>
      </c>
      <c r="C474" s="6">
        <v>42936.635405092595</v>
      </c>
      <c r="D474">
        <v>165.25</v>
      </c>
      <c r="E474" s="6">
        <v>42937.388877314814</v>
      </c>
      <c r="F474">
        <v>144.19999999999999</v>
      </c>
      <c r="G474" s="7">
        <v>-0.12740000000000001</v>
      </c>
      <c r="H474">
        <v>8079.98</v>
      </c>
      <c r="I474" s="7">
        <v>0.1087</v>
      </c>
      <c r="J474">
        <v>450</v>
      </c>
      <c r="K474">
        <v>74362.5</v>
      </c>
      <c r="L474">
        <v>777619.09</v>
      </c>
      <c r="M474">
        <v>7</v>
      </c>
      <c r="N474">
        <v>1154.28</v>
      </c>
      <c r="O474" s="7">
        <v>-0.14979999999999999</v>
      </c>
      <c r="P474" s="7">
        <v>0.12740000000000001</v>
      </c>
      <c r="Q474" t="s">
        <v>31</v>
      </c>
    </row>
    <row r="475" spans="1:17">
      <c r="A475" t="s">
        <v>142</v>
      </c>
      <c r="B475" t="s">
        <v>30</v>
      </c>
      <c r="C475" s="6">
        <v>42937.388877314814</v>
      </c>
      <c r="D475">
        <v>144.19999999999999</v>
      </c>
      <c r="E475" s="6">
        <v>42937.420127314814</v>
      </c>
      <c r="F475">
        <v>168</v>
      </c>
      <c r="G475" s="7">
        <v>0.16500000000000001</v>
      </c>
      <c r="H475">
        <v>-12114.9</v>
      </c>
      <c r="I475" s="7">
        <v>-0.1867</v>
      </c>
      <c r="J475">
        <v>450</v>
      </c>
      <c r="K475">
        <v>64890</v>
      </c>
      <c r="L475">
        <v>765504.19</v>
      </c>
      <c r="M475">
        <v>10</v>
      </c>
      <c r="N475">
        <v>-1211.49</v>
      </c>
      <c r="O475" s="7">
        <v>-0.31759999999999999</v>
      </c>
      <c r="P475" s="7">
        <v>5.5100000000000003E-2</v>
      </c>
      <c r="Q475" t="s">
        <v>31</v>
      </c>
    </row>
    <row r="476" spans="1:17">
      <c r="A476" t="s">
        <v>143</v>
      </c>
      <c r="B476" t="s">
        <v>30</v>
      </c>
      <c r="C476" s="6">
        <v>42937.420127314814</v>
      </c>
      <c r="D476">
        <v>109</v>
      </c>
      <c r="E476" s="6">
        <v>42937.513877314814</v>
      </c>
      <c r="F476">
        <v>136.6</v>
      </c>
      <c r="G476" s="7">
        <v>0.25319999999999998</v>
      </c>
      <c r="H476">
        <v>-13525.2</v>
      </c>
      <c r="I476" s="7">
        <v>-0.2757</v>
      </c>
      <c r="J476">
        <v>450</v>
      </c>
      <c r="K476">
        <v>49050</v>
      </c>
      <c r="L476">
        <v>751978.99</v>
      </c>
      <c r="M476">
        <v>28</v>
      </c>
      <c r="N476">
        <v>-483.04</v>
      </c>
      <c r="O476" s="7">
        <v>-0.26790000000000003</v>
      </c>
      <c r="P476" s="7">
        <v>5.28E-2</v>
      </c>
      <c r="Q476" t="s">
        <v>31</v>
      </c>
    </row>
    <row r="477" spans="1:17">
      <c r="A477" t="s">
        <v>142</v>
      </c>
      <c r="B477" t="s">
        <v>30</v>
      </c>
      <c r="C477" s="6">
        <v>42937.513877314814</v>
      </c>
      <c r="D477">
        <v>137.19999999999999</v>
      </c>
      <c r="E477" s="6">
        <v>42937.597210648149</v>
      </c>
      <c r="F477">
        <v>139</v>
      </c>
      <c r="G477" s="7">
        <v>1.3100000000000001E-2</v>
      </c>
      <c r="H477">
        <v>-2052.9</v>
      </c>
      <c r="I477" s="7">
        <v>-3.3300000000000003E-2</v>
      </c>
      <c r="J477">
        <v>450</v>
      </c>
      <c r="K477">
        <v>61740</v>
      </c>
      <c r="L477">
        <v>749926.09</v>
      </c>
      <c r="M477">
        <v>25</v>
      </c>
      <c r="N477">
        <v>-82.12</v>
      </c>
      <c r="O477" s="7">
        <v>-5.28E-2</v>
      </c>
      <c r="P477" s="7">
        <v>0.39500000000000002</v>
      </c>
      <c r="Q477" t="s">
        <v>31</v>
      </c>
    </row>
    <row r="478" spans="1:17">
      <c r="A478" t="s">
        <v>143</v>
      </c>
      <c r="B478" t="s">
        <v>30</v>
      </c>
      <c r="C478" s="6">
        <v>42937.597210648149</v>
      </c>
      <c r="D478">
        <v>120.6</v>
      </c>
      <c r="E478" s="6">
        <v>42941.61109953704</v>
      </c>
      <c r="F478">
        <v>19.05</v>
      </c>
      <c r="G478" s="7">
        <v>-0.84199999999999997</v>
      </c>
      <c r="H478">
        <v>45069.08</v>
      </c>
      <c r="I478" s="7">
        <v>0.83050000000000002</v>
      </c>
      <c r="J478">
        <v>450</v>
      </c>
      <c r="K478">
        <v>54270</v>
      </c>
      <c r="L478">
        <v>794995.16</v>
      </c>
      <c r="M478">
        <v>159</v>
      </c>
      <c r="N478">
        <v>283.45</v>
      </c>
      <c r="O478" s="7">
        <v>-0.15049999999999999</v>
      </c>
      <c r="P478" s="7">
        <v>0.87309999999999999</v>
      </c>
      <c r="Q478" t="s">
        <v>31</v>
      </c>
    </row>
    <row r="479" spans="1:17">
      <c r="A479" t="s">
        <v>144</v>
      </c>
      <c r="B479" t="s">
        <v>30</v>
      </c>
      <c r="C479" s="6">
        <v>42941.61109953704</v>
      </c>
      <c r="D479">
        <v>100</v>
      </c>
      <c r="E479" s="6">
        <v>42942.458321759259</v>
      </c>
      <c r="F479">
        <v>118</v>
      </c>
      <c r="G479" s="7">
        <v>0.18</v>
      </c>
      <c r="H479">
        <v>-9081</v>
      </c>
      <c r="I479" s="7">
        <v>-0.20180000000000001</v>
      </c>
      <c r="J479">
        <v>450</v>
      </c>
      <c r="K479">
        <v>45000</v>
      </c>
      <c r="L479">
        <v>785914.16</v>
      </c>
      <c r="M479">
        <v>34</v>
      </c>
      <c r="N479">
        <v>-267.08999999999997</v>
      </c>
      <c r="O479" s="7">
        <v>-0.27250000000000002</v>
      </c>
      <c r="P479" s="7">
        <v>0.10299999999999999</v>
      </c>
      <c r="Q479" t="s">
        <v>31</v>
      </c>
    </row>
    <row r="480" spans="1:17">
      <c r="A480" t="s">
        <v>145</v>
      </c>
      <c r="B480" t="s">
        <v>30</v>
      </c>
      <c r="C480" s="6">
        <v>42942.472210648149</v>
      </c>
      <c r="D480">
        <v>55.3</v>
      </c>
      <c r="E480" s="6">
        <v>42942.565960648149</v>
      </c>
      <c r="F480">
        <v>62.55</v>
      </c>
      <c r="G480" s="7">
        <v>0.13109999999999999</v>
      </c>
      <c r="H480">
        <v>-3792.82</v>
      </c>
      <c r="I480" s="7">
        <v>-0.15240000000000001</v>
      </c>
      <c r="J480">
        <v>450</v>
      </c>
      <c r="K480">
        <v>24885</v>
      </c>
      <c r="L480">
        <v>782121.34</v>
      </c>
      <c r="M480">
        <v>28</v>
      </c>
      <c r="N480">
        <v>-135.46</v>
      </c>
      <c r="O480" s="7">
        <v>-0.13109999999999999</v>
      </c>
      <c r="P480" s="7">
        <v>0.18629999999999999</v>
      </c>
      <c r="Q480" t="s">
        <v>31</v>
      </c>
    </row>
    <row r="481" spans="1:17">
      <c r="A481" t="s">
        <v>144</v>
      </c>
      <c r="B481" t="s">
        <v>30</v>
      </c>
      <c r="C481" s="6">
        <v>42942.565960648149</v>
      </c>
      <c r="D481">
        <v>102.25</v>
      </c>
      <c r="E481" s="6">
        <v>42942.604155092595</v>
      </c>
      <c r="F481">
        <v>116.3</v>
      </c>
      <c r="G481" s="7">
        <v>0.13739999999999999</v>
      </c>
      <c r="H481">
        <v>-7305.97</v>
      </c>
      <c r="I481" s="7">
        <v>-0.1588</v>
      </c>
      <c r="J481">
        <v>450</v>
      </c>
      <c r="K481">
        <v>46012.5</v>
      </c>
      <c r="L481">
        <v>774815.36</v>
      </c>
      <c r="M481">
        <v>12</v>
      </c>
      <c r="N481">
        <v>-608.83000000000004</v>
      </c>
      <c r="O481" s="7">
        <v>-0.1638</v>
      </c>
      <c r="P481" s="7">
        <v>5.1299999999999998E-2</v>
      </c>
      <c r="Q481" t="s">
        <v>31</v>
      </c>
    </row>
    <row r="482" spans="1:17">
      <c r="A482" t="s">
        <v>146</v>
      </c>
      <c r="B482" t="s">
        <v>30</v>
      </c>
      <c r="C482" s="6">
        <v>42942.628460648149</v>
      </c>
      <c r="D482">
        <v>97.35</v>
      </c>
      <c r="E482" s="6">
        <v>42943.631932870368</v>
      </c>
      <c r="F482">
        <v>0.7</v>
      </c>
      <c r="G482" s="7">
        <v>-0.99280000000000002</v>
      </c>
      <c r="H482">
        <v>43051.27</v>
      </c>
      <c r="I482" s="7">
        <v>0.98270000000000002</v>
      </c>
      <c r="J482">
        <v>450</v>
      </c>
      <c r="K482">
        <v>43807.5</v>
      </c>
      <c r="L482">
        <v>817866.64</v>
      </c>
      <c r="M482">
        <v>79</v>
      </c>
      <c r="N482">
        <v>544.95000000000005</v>
      </c>
      <c r="O482" s="7">
        <v>-0.11559999999999999</v>
      </c>
      <c r="P482" s="7">
        <v>0.99850000000000005</v>
      </c>
      <c r="Q482" t="s">
        <v>31</v>
      </c>
    </row>
    <row r="483" spans="1:17">
      <c r="A483" t="s">
        <v>147</v>
      </c>
      <c r="B483" t="s">
        <v>30</v>
      </c>
      <c r="C483" s="6">
        <v>42944.388877314814</v>
      </c>
      <c r="D483">
        <v>219.65</v>
      </c>
      <c r="E483" s="6">
        <v>42944.631932870368</v>
      </c>
      <c r="F483">
        <v>262.5</v>
      </c>
      <c r="G483" s="7">
        <v>0.1951</v>
      </c>
      <c r="H483">
        <v>-21452.17</v>
      </c>
      <c r="I483" s="7">
        <v>-0.217</v>
      </c>
      <c r="J483">
        <v>450</v>
      </c>
      <c r="K483">
        <v>98842.5</v>
      </c>
      <c r="L483">
        <v>796414.46</v>
      </c>
      <c r="M483">
        <v>71</v>
      </c>
      <c r="N483">
        <v>-302.14</v>
      </c>
      <c r="O483" s="7">
        <v>-0.28299999999999997</v>
      </c>
      <c r="P483" s="7">
        <v>0.29680000000000001</v>
      </c>
      <c r="Q483" t="s">
        <v>31</v>
      </c>
    </row>
    <row r="484" spans="1:17">
      <c r="A484" t="s">
        <v>148</v>
      </c>
      <c r="B484" t="s">
        <v>30</v>
      </c>
      <c r="C484" s="6">
        <v>42944.631932870368</v>
      </c>
      <c r="D484">
        <v>91.75</v>
      </c>
      <c r="E484" s="6">
        <v>42948.472210648149</v>
      </c>
      <c r="F484">
        <v>66.25</v>
      </c>
      <c r="G484" s="7">
        <v>-0.27789999999999998</v>
      </c>
      <c r="H484">
        <v>10764</v>
      </c>
      <c r="I484" s="7">
        <v>0.26069999999999999</v>
      </c>
      <c r="J484">
        <v>450</v>
      </c>
      <c r="K484">
        <v>41287.5</v>
      </c>
      <c r="L484">
        <v>807178.46</v>
      </c>
      <c r="M484">
        <v>109</v>
      </c>
      <c r="N484">
        <v>98.75</v>
      </c>
      <c r="O484" s="7">
        <v>-0.1913</v>
      </c>
      <c r="P484" s="7">
        <v>0.51549999999999996</v>
      </c>
      <c r="Q484" t="s">
        <v>31</v>
      </c>
    </row>
    <row r="485" spans="1:17">
      <c r="A485" t="s">
        <v>149</v>
      </c>
      <c r="B485" t="s">
        <v>30</v>
      </c>
      <c r="C485" s="6">
        <v>42948.472210648149</v>
      </c>
      <c r="D485">
        <v>220.9</v>
      </c>
      <c r="E485" s="6">
        <v>42948.631932870368</v>
      </c>
      <c r="F485">
        <v>231</v>
      </c>
      <c r="G485" s="7">
        <v>4.5699999999999998E-2</v>
      </c>
      <c r="H485">
        <v>-6578.55</v>
      </c>
      <c r="I485" s="7">
        <v>-6.6199999999999995E-2</v>
      </c>
      <c r="J485">
        <v>450</v>
      </c>
      <c r="K485">
        <v>99405</v>
      </c>
      <c r="L485">
        <v>800599.91</v>
      </c>
      <c r="M485">
        <v>47</v>
      </c>
      <c r="N485">
        <v>-139.97</v>
      </c>
      <c r="O485" s="7">
        <v>-0.1182</v>
      </c>
      <c r="P485" s="7">
        <v>8.9899999999999994E-2</v>
      </c>
      <c r="Q485" t="s">
        <v>31</v>
      </c>
    </row>
    <row r="486" spans="1:17">
      <c r="A486" t="s">
        <v>150</v>
      </c>
      <c r="B486" t="s">
        <v>30</v>
      </c>
      <c r="C486" s="6">
        <v>42948.631932870368</v>
      </c>
      <c r="D486">
        <v>129.25</v>
      </c>
      <c r="E486" s="6">
        <v>42949.534710648149</v>
      </c>
      <c r="F486">
        <v>118</v>
      </c>
      <c r="G486" s="7">
        <v>-8.6999999999999994E-2</v>
      </c>
      <c r="H486">
        <v>3949.88</v>
      </c>
      <c r="I486" s="7">
        <v>6.7900000000000002E-2</v>
      </c>
      <c r="J486">
        <v>450</v>
      </c>
      <c r="K486">
        <v>58162.5</v>
      </c>
      <c r="L486">
        <v>804549.79</v>
      </c>
      <c r="M486">
        <v>50</v>
      </c>
      <c r="N486">
        <v>79</v>
      </c>
      <c r="O486" s="7">
        <v>-4.4499999999999998E-2</v>
      </c>
      <c r="P486" s="7">
        <v>0.25530000000000003</v>
      </c>
      <c r="Q486" t="s">
        <v>31</v>
      </c>
    </row>
    <row r="487" spans="1:17">
      <c r="A487" t="s">
        <v>151</v>
      </c>
      <c r="B487" t="s">
        <v>30</v>
      </c>
      <c r="C487" s="6">
        <v>42949.534710648149</v>
      </c>
      <c r="D487">
        <v>156</v>
      </c>
      <c r="E487" s="6">
        <v>42950.631932870368</v>
      </c>
      <c r="F487">
        <v>0.1</v>
      </c>
      <c r="G487" s="7">
        <v>-0.99939999999999996</v>
      </c>
      <c r="H487">
        <v>69452.55</v>
      </c>
      <c r="I487" s="7">
        <v>0.98939999999999995</v>
      </c>
      <c r="J487">
        <v>450</v>
      </c>
      <c r="K487">
        <v>70200</v>
      </c>
      <c r="L487">
        <v>874002.34</v>
      </c>
      <c r="M487">
        <v>106</v>
      </c>
      <c r="N487">
        <v>655.21</v>
      </c>
      <c r="O487" s="7">
        <v>-6.3500000000000001E-2</v>
      </c>
      <c r="P487" s="7">
        <v>0.99970000000000003</v>
      </c>
      <c r="Q487" t="s">
        <v>31</v>
      </c>
    </row>
    <row r="488" spans="1:17">
      <c r="A488" t="s">
        <v>867</v>
      </c>
      <c r="B488" t="s">
        <v>30</v>
      </c>
      <c r="C488" s="6">
        <v>42950.635405092595</v>
      </c>
      <c r="D488">
        <v>192.7</v>
      </c>
      <c r="E488" s="6">
        <v>42951.388877314814</v>
      </c>
      <c r="F488">
        <v>129</v>
      </c>
      <c r="G488" s="7">
        <v>-0.3306</v>
      </c>
      <c r="H488">
        <v>27217.35</v>
      </c>
      <c r="I488" s="7">
        <v>0.31390000000000001</v>
      </c>
      <c r="J488">
        <v>450</v>
      </c>
      <c r="K488">
        <v>86715</v>
      </c>
      <c r="L488">
        <v>901219.69</v>
      </c>
      <c r="M488">
        <v>7</v>
      </c>
      <c r="N488">
        <v>3888.19</v>
      </c>
      <c r="O488" s="7">
        <v>-1.4999999999999999E-2</v>
      </c>
      <c r="P488" s="7">
        <v>0.3306</v>
      </c>
      <c r="Q488" t="s">
        <v>31</v>
      </c>
    </row>
    <row r="489" spans="1:17">
      <c r="A489" t="s">
        <v>152</v>
      </c>
      <c r="B489" t="s">
        <v>30</v>
      </c>
      <c r="C489" s="6">
        <v>42951.388877314814</v>
      </c>
      <c r="D489">
        <v>186.05</v>
      </c>
      <c r="E489" s="6">
        <v>42951.572905092595</v>
      </c>
      <c r="F489">
        <v>255</v>
      </c>
      <c r="G489" s="7">
        <v>0.37059999999999998</v>
      </c>
      <c r="H489">
        <v>-33012.22</v>
      </c>
      <c r="I489" s="7">
        <v>-0.39429999999999998</v>
      </c>
      <c r="J489">
        <v>450</v>
      </c>
      <c r="K489">
        <v>83722.5</v>
      </c>
      <c r="L489">
        <v>868207.46</v>
      </c>
      <c r="M489">
        <v>54</v>
      </c>
      <c r="N489">
        <v>-611.34</v>
      </c>
      <c r="O489" s="7">
        <v>-0.37059999999999998</v>
      </c>
      <c r="P489" s="7">
        <v>8.5500000000000007E-2</v>
      </c>
      <c r="Q489" t="s">
        <v>31</v>
      </c>
    </row>
    <row r="490" spans="1:17">
      <c r="A490" t="s">
        <v>146</v>
      </c>
      <c r="B490" t="s">
        <v>30</v>
      </c>
      <c r="C490" s="6">
        <v>42951.572905092595</v>
      </c>
      <c r="D490">
        <v>89.35</v>
      </c>
      <c r="E490" s="6">
        <v>42955.399293981478</v>
      </c>
      <c r="F490">
        <v>55.2</v>
      </c>
      <c r="G490" s="7">
        <v>-0.38219999999999998</v>
      </c>
      <c r="H490">
        <v>14717.02</v>
      </c>
      <c r="I490" s="7">
        <v>0.36599999999999999</v>
      </c>
      <c r="J490">
        <v>450</v>
      </c>
      <c r="K490">
        <v>40207.5</v>
      </c>
      <c r="L490">
        <v>882924.49</v>
      </c>
      <c r="M490">
        <v>105</v>
      </c>
      <c r="N490">
        <v>140.16</v>
      </c>
      <c r="O490" s="7">
        <v>-0.13039999999999999</v>
      </c>
      <c r="P490" s="7">
        <v>0.73480000000000001</v>
      </c>
      <c r="Q490" t="s">
        <v>31</v>
      </c>
    </row>
    <row r="491" spans="1:17">
      <c r="A491" t="s">
        <v>153</v>
      </c>
      <c r="B491" t="s">
        <v>30</v>
      </c>
      <c r="C491" s="6">
        <v>42955.399293981478</v>
      </c>
      <c r="D491">
        <v>121.25</v>
      </c>
      <c r="E491" s="6">
        <v>42956.61109953704</v>
      </c>
      <c r="F491">
        <v>10.45</v>
      </c>
      <c r="G491" s="7">
        <v>-0.91379999999999995</v>
      </c>
      <c r="H491">
        <v>49267.35</v>
      </c>
      <c r="I491" s="7">
        <v>0.90300000000000002</v>
      </c>
      <c r="J491">
        <v>450</v>
      </c>
      <c r="K491">
        <v>54562.5</v>
      </c>
      <c r="L491">
        <v>932191.84</v>
      </c>
      <c r="M491">
        <v>139</v>
      </c>
      <c r="N491">
        <v>354.44</v>
      </c>
      <c r="O491" s="7">
        <v>-0.41810000000000003</v>
      </c>
      <c r="P491" s="7">
        <v>0.96579999999999999</v>
      </c>
      <c r="Q491" t="s">
        <v>31</v>
      </c>
    </row>
    <row r="492" spans="1:17">
      <c r="A492" t="s">
        <v>145</v>
      </c>
      <c r="B492" t="s">
        <v>30</v>
      </c>
      <c r="C492" s="6">
        <v>42956.61109953704</v>
      </c>
      <c r="D492">
        <v>53.95</v>
      </c>
      <c r="E492" s="6">
        <v>42956.635405092595</v>
      </c>
      <c r="F492">
        <v>114.8</v>
      </c>
      <c r="G492" s="7">
        <v>1.1278999999999999</v>
      </c>
      <c r="H492">
        <v>-28141.87</v>
      </c>
      <c r="I492" s="7">
        <v>-1.1592</v>
      </c>
      <c r="J492">
        <v>450</v>
      </c>
      <c r="K492">
        <v>24277.5</v>
      </c>
      <c r="L492">
        <v>904049.96</v>
      </c>
      <c r="M492">
        <v>8</v>
      </c>
      <c r="N492">
        <v>-3517.73</v>
      </c>
      <c r="O492" s="7">
        <v>-1.1576</v>
      </c>
      <c r="P492" s="7">
        <v>2.5899999999999999E-2</v>
      </c>
      <c r="Q492" t="s">
        <v>31</v>
      </c>
    </row>
    <row r="493" spans="1:17">
      <c r="A493" t="s">
        <v>154</v>
      </c>
      <c r="B493" t="s">
        <v>30</v>
      </c>
      <c r="C493" s="6">
        <v>42956.635405092595</v>
      </c>
      <c r="D493">
        <v>86.7</v>
      </c>
      <c r="E493" s="6">
        <v>42957.631932870368</v>
      </c>
      <c r="F493">
        <v>0.05</v>
      </c>
      <c r="G493" s="7">
        <v>-0.99939999999999996</v>
      </c>
      <c r="H493">
        <v>38602.129999999997</v>
      </c>
      <c r="I493" s="7">
        <v>0.98939999999999995</v>
      </c>
      <c r="J493">
        <v>450</v>
      </c>
      <c r="K493">
        <v>39015</v>
      </c>
      <c r="L493">
        <v>942652.09</v>
      </c>
      <c r="M493">
        <v>77</v>
      </c>
      <c r="N493">
        <v>501.33</v>
      </c>
      <c r="O493" s="7">
        <v>-0.14360000000000001</v>
      </c>
      <c r="P493" s="7">
        <v>0.99939999999999996</v>
      </c>
      <c r="Q493" t="s">
        <v>31</v>
      </c>
    </row>
    <row r="494" spans="1:17">
      <c r="A494" t="s">
        <v>641</v>
      </c>
      <c r="B494" t="s">
        <v>30</v>
      </c>
      <c r="C494" s="6">
        <v>42957.635405092595</v>
      </c>
      <c r="D494">
        <v>190</v>
      </c>
      <c r="E494" s="6">
        <v>42958.388877314814</v>
      </c>
      <c r="F494">
        <v>112.8</v>
      </c>
      <c r="G494" s="7">
        <v>-0.40629999999999999</v>
      </c>
      <c r="H494">
        <v>33377.4</v>
      </c>
      <c r="I494" s="7">
        <v>0.39040000000000002</v>
      </c>
      <c r="J494">
        <v>450</v>
      </c>
      <c r="K494">
        <v>85500</v>
      </c>
      <c r="L494">
        <v>976029.49</v>
      </c>
      <c r="M494">
        <v>7</v>
      </c>
      <c r="N494">
        <v>4768.2</v>
      </c>
      <c r="O494" s="7">
        <v>-0.27529999999999999</v>
      </c>
      <c r="P494" s="7">
        <v>0.63160000000000005</v>
      </c>
      <c r="Q494" t="s">
        <v>31</v>
      </c>
    </row>
    <row r="495" spans="1:17">
      <c r="A495" t="s">
        <v>139</v>
      </c>
      <c r="B495" t="s">
        <v>30</v>
      </c>
      <c r="C495" s="6">
        <v>42958.388877314814</v>
      </c>
      <c r="D495">
        <v>210</v>
      </c>
      <c r="E495" s="6">
        <v>42958.503460648149</v>
      </c>
      <c r="F495">
        <v>278.10000000000002</v>
      </c>
      <c r="G495" s="7">
        <v>0.32429999999999998</v>
      </c>
      <c r="H495">
        <v>-32841.449999999997</v>
      </c>
      <c r="I495" s="7">
        <v>-0.34749999999999998</v>
      </c>
      <c r="J495">
        <v>450</v>
      </c>
      <c r="K495">
        <v>94500</v>
      </c>
      <c r="L495">
        <v>943188.04</v>
      </c>
      <c r="M495">
        <v>34</v>
      </c>
      <c r="N495">
        <v>-965.93</v>
      </c>
      <c r="O495" s="7">
        <v>-0.32429999999999998</v>
      </c>
      <c r="P495" s="7">
        <v>0.12520000000000001</v>
      </c>
      <c r="Q495" t="s">
        <v>31</v>
      </c>
    </row>
    <row r="496" spans="1:17">
      <c r="A496" t="s">
        <v>155</v>
      </c>
      <c r="B496" t="s">
        <v>30</v>
      </c>
      <c r="C496" s="6">
        <v>42958.590266203704</v>
      </c>
      <c r="D496">
        <v>232.85</v>
      </c>
      <c r="E496" s="6">
        <v>42961.468738425923</v>
      </c>
      <c r="F496">
        <v>358</v>
      </c>
      <c r="G496" s="7">
        <v>0.53749999999999998</v>
      </c>
      <c r="H496">
        <v>-58976.32</v>
      </c>
      <c r="I496" s="7">
        <v>-0.56279999999999997</v>
      </c>
      <c r="J496">
        <v>450</v>
      </c>
      <c r="K496">
        <v>104782.5</v>
      </c>
      <c r="L496">
        <v>884211.72</v>
      </c>
      <c r="M496">
        <v>43</v>
      </c>
      <c r="N496">
        <v>-1371.54</v>
      </c>
      <c r="O496" s="7">
        <v>-0.63070000000000004</v>
      </c>
      <c r="P496" s="7">
        <v>0.1179</v>
      </c>
      <c r="Q496" t="s">
        <v>31</v>
      </c>
    </row>
    <row r="497" spans="1:17">
      <c r="A497" t="s">
        <v>141</v>
      </c>
      <c r="B497" t="s">
        <v>30</v>
      </c>
      <c r="C497" s="6">
        <v>42961.64234953704</v>
      </c>
      <c r="D497">
        <v>160</v>
      </c>
      <c r="E497" s="6">
        <v>42963.520821759259</v>
      </c>
      <c r="F497">
        <v>77.650000000000006</v>
      </c>
      <c r="G497" s="7">
        <v>-0.51470000000000005</v>
      </c>
      <c r="H497">
        <v>35988.07</v>
      </c>
      <c r="I497" s="7">
        <v>0.49980000000000002</v>
      </c>
      <c r="J497">
        <v>450</v>
      </c>
      <c r="K497">
        <v>72000</v>
      </c>
      <c r="L497">
        <v>920199.79</v>
      </c>
      <c r="M497">
        <v>43</v>
      </c>
      <c r="N497">
        <v>836.93</v>
      </c>
      <c r="O497" s="7">
        <v>-0.1653</v>
      </c>
      <c r="P497" s="7">
        <v>0.77749999999999997</v>
      </c>
      <c r="Q497" t="s">
        <v>31</v>
      </c>
    </row>
    <row r="498" spans="1:17">
      <c r="A498" t="s">
        <v>140</v>
      </c>
      <c r="B498" t="s">
        <v>30</v>
      </c>
      <c r="C498" s="6">
        <v>42963.520821759259</v>
      </c>
      <c r="D498">
        <v>100.95</v>
      </c>
      <c r="E498" s="6">
        <v>42964.559016203704</v>
      </c>
      <c r="F498">
        <v>2.4</v>
      </c>
      <c r="G498" s="7">
        <v>-0.97619999999999996</v>
      </c>
      <c r="H498">
        <v>43882.42</v>
      </c>
      <c r="I498" s="7">
        <v>0.96599999999999997</v>
      </c>
      <c r="J498">
        <v>450</v>
      </c>
      <c r="K498">
        <v>45427.5</v>
      </c>
      <c r="L498">
        <v>964082.22</v>
      </c>
      <c r="M498">
        <v>89</v>
      </c>
      <c r="N498">
        <v>493.06</v>
      </c>
      <c r="O498" s="7">
        <v>-9.9599999999999994E-2</v>
      </c>
      <c r="P498" s="7">
        <v>0.98219999999999996</v>
      </c>
      <c r="Q498" t="s">
        <v>31</v>
      </c>
    </row>
    <row r="499" spans="1:17">
      <c r="A499" t="s">
        <v>156</v>
      </c>
      <c r="B499" t="s">
        <v>30</v>
      </c>
      <c r="C499" s="6">
        <v>42964.559016203704</v>
      </c>
      <c r="D499">
        <v>51.6</v>
      </c>
      <c r="E499" s="6">
        <v>42964.631932870368</v>
      </c>
      <c r="F499">
        <v>9.4</v>
      </c>
      <c r="G499" s="7">
        <v>-0.81779999999999997</v>
      </c>
      <c r="H499">
        <v>18715.5</v>
      </c>
      <c r="I499" s="7">
        <v>0.80600000000000005</v>
      </c>
      <c r="J499">
        <v>450</v>
      </c>
      <c r="K499">
        <v>23220</v>
      </c>
      <c r="L499">
        <v>982797.72</v>
      </c>
      <c r="M499">
        <v>22</v>
      </c>
      <c r="N499">
        <v>850.7</v>
      </c>
      <c r="O499" s="7">
        <v>-0.78290000000000004</v>
      </c>
      <c r="P499" s="7">
        <v>0.81779999999999997</v>
      </c>
      <c r="Q499" t="s">
        <v>31</v>
      </c>
    </row>
    <row r="500" spans="1:17">
      <c r="A500" t="s">
        <v>641</v>
      </c>
      <c r="B500" t="s">
        <v>30</v>
      </c>
      <c r="C500" s="6">
        <v>42964.635405092595</v>
      </c>
      <c r="D500">
        <v>191.65</v>
      </c>
      <c r="E500" s="6">
        <v>42965.388877314814</v>
      </c>
      <c r="F500">
        <v>129.1</v>
      </c>
      <c r="G500" s="7">
        <v>-0.32640000000000002</v>
      </c>
      <c r="H500">
        <v>26704.12</v>
      </c>
      <c r="I500" s="7">
        <v>0.30959999999999999</v>
      </c>
      <c r="J500">
        <v>450</v>
      </c>
      <c r="K500">
        <v>86242.5</v>
      </c>
      <c r="L500">
        <v>1009501.84</v>
      </c>
      <c r="M500">
        <v>7</v>
      </c>
      <c r="N500">
        <v>3814.87</v>
      </c>
      <c r="O500" s="7">
        <v>-0.2732</v>
      </c>
      <c r="P500" s="7">
        <v>0.32640000000000002</v>
      </c>
      <c r="Q500" t="s">
        <v>31</v>
      </c>
    </row>
    <row r="501" spans="1:17">
      <c r="A501" t="s">
        <v>141</v>
      </c>
      <c r="B501" t="s">
        <v>30</v>
      </c>
      <c r="C501" s="6">
        <v>42965.388877314814</v>
      </c>
      <c r="D501">
        <v>172.5</v>
      </c>
      <c r="E501" s="6">
        <v>42965.635405092595</v>
      </c>
      <c r="F501">
        <v>184.7</v>
      </c>
      <c r="G501" s="7">
        <v>7.0699999999999999E-2</v>
      </c>
      <c r="H501">
        <v>-7097.4</v>
      </c>
      <c r="I501" s="7">
        <v>-9.1399999999999995E-2</v>
      </c>
      <c r="J501">
        <v>450</v>
      </c>
      <c r="K501">
        <v>77625</v>
      </c>
      <c r="L501">
        <v>1002404.44</v>
      </c>
      <c r="M501">
        <v>72</v>
      </c>
      <c r="N501">
        <v>-98.57</v>
      </c>
      <c r="O501" s="7">
        <v>-0.33069999999999999</v>
      </c>
      <c r="P501" s="7">
        <v>0.29389999999999999</v>
      </c>
      <c r="Q501" t="s">
        <v>31</v>
      </c>
    </row>
    <row r="502" spans="1:17">
      <c r="A502" t="s">
        <v>140</v>
      </c>
      <c r="B502" t="s">
        <v>30</v>
      </c>
      <c r="C502" s="6">
        <v>42965.635405092595</v>
      </c>
      <c r="D502">
        <v>191.35</v>
      </c>
      <c r="E502" s="6">
        <v>42968.552071759259</v>
      </c>
      <c r="F502">
        <v>158.75</v>
      </c>
      <c r="G502" s="7">
        <v>-0.1704</v>
      </c>
      <c r="H502">
        <v>13094.55</v>
      </c>
      <c r="I502" s="7">
        <v>0.15210000000000001</v>
      </c>
      <c r="J502">
        <v>450</v>
      </c>
      <c r="K502">
        <v>86107.5</v>
      </c>
      <c r="L502">
        <v>1015498.99</v>
      </c>
      <c r="M502">
        <v>54</v>
      </c>
      <c r="N502">
        <v>242.49</v>
      </c>
      <c r="O502" s="7">
        <v>-0.13170000000000001</v>
      </c>
      <c r="P502" s="7">
        <v>0.46410000000000001</v>
      </c>
      <c r="Q502" t="s">
        <v>31</v>
      </c>
    </row>
    <row r="503" spans="1:17">
      <c r="A503" t="s">
        <v>141</v>
      </c>
      <c r="B503" t="s">
        <v>30</v>
      </c>
      <c r="C503" s="6">
        <v>42968.552071759259</v>
      </c>
      <c r="D503">
        <v>163</v>
      </c>
      <c r="E503" s="6">
        <v>42969.524293981478</v>
      </c>
      <c r="F503">
        <v>127.5</v>
      </c>
      <c r="G503" s="7">
        <v>-0.21779999999999999</v>
      </c>
      <c r="H503">
        <v>14667.75</v>
      </c>
      <c r="I503" s="7">
        <v>0.2</v>
      </c>
      <c r="J503">
        <v>450</v>
      </c>
      <c r="K503">
        <v>73350</v>
      </c>
      <c r="L503">
        <v>1030166.74</v>
      </c>
      <c r="M503">
        <v>70</v>
      </c>
      <c r="N503">
        <v>209.54</v>
      </c>
      <c r="O503" s="7">
        <v>-7.3599999999999999E-2</v>
      </c>
      <c r="P503" s="7">
        <v>0.61129999999999995</v>
      </c>
      <c r="Q503" t="s">
        <v>31</v>
      </c>
    </row>
    <row r="504" spans="1:17">
      <c r="A504" t="s">
        <v>157</v>
      </c>
      <c r="B504" t="s">
        <v>30</v>
      </c>
      <c r="C504" s="6">
        <v>42969.524293981478</v>
      </c>
      <c r="D504">
        <v>100</v>
      </c>
      <c r="E504" s="6">
        <v>42971.569432870368</v>
      </c>
      <c r="F504">
        <v>2.75</v>
      </c>
      <c r="G504" s="7">
        <v>-0.97250000000000003</v>
      </c>
      <c r="H504">
        <v>43300.13</v>
      </c>
      <c r="I504" s="7">
        <v>0.96220000000000006</v>
      </c>
      <c r="J504">
        <v>450</v>
      </c>
      <c r="K504">
        <v>45000</v>
      </c>
      <c r="L504">
        <v>1073466.8700000001</v>
      </c>
      <c r="M504">
        <v>168</v>
      </c>
      <c r="N504">
        <v>257.74</v>
      </c>
      <c r="O504" s="7">
        <v>-0.72599999999999998</v>
      </c>
      <c r="P504" s="7">
        <v>0.98450000000000004</v>
      </c>
      <c r="Q504" t="s">
        <v>31</v>
      </c>
    </row>
    <row r="505" spans="1:17">
      <c r="A505" t="s">
        <v>156</v>
      </c>
      <c r="B505" t="s">
        <v>30</v>
      </c>
      <c r="C505" s="6">
        <v>42971.569432870368</v>
      </c>
      <c r="D505">
        <v>27.75</v>
      </c>
      <c r="E505" s="6">
        <v>42971.624988425923</v>
      </c>
      <c r="F505">
        <v>33.700000000000003</v>
      </c>
      <c r="G505" s="7">
        <v>0.21440000000000001</v>
      </c>
      <c r="H505">
        <v>-2954.03</v>
      </c>
      <c r="I505" s="7">
        <v>-0.2366</v>
      </c>
      <c r="J505">
        <v>450</v>
      </c>
      <c r="K505">
        <v>12487.5</v>
      </c>
      <c r="L505">
        <v>1070512.8400000001</v>
      </c>
      <c r="M505">
        <v>17</v>
      </c>
      <c r="N505">
        <v>-173.77</v>
      </c>
      <c r="O505" s="7">
        <v>-0.72970000000000002</v>
      </c>
      <c r="P505" s="7">
        <v>0.4486</v>
      </c>
      <c r="Q505" t="s">
        <v>31</v>
      </c>
    </row>
    <row r="506" spans="1:17">
      <c r="A506" t="s">
        <v>158</v>
      </c>
      <c r="B506" t="s">
        <v>30</v>
      </c>
      <c r="C506" s="6">
        <v>42971.624988425923</v>
      </c>
      <c r="D506">
        <v>79.150000000000006</v>
      </c>
      <c r="E506" s="6">
        <v>42971.631932870368</v>
      </c>
      <c r="F506">
        <v>81.150000000000006</v>
      </c>
      <c r="G506" s="7">
        <v>2.53E-2</v>
      </c>
      <c r="H506">
        <v>-1621.35</v>
      </c>
      <c r="I506" s="7">
        <v>-4.5499999999999999E-2</v>
      </c>
      <c r="J506">
        <v>450</v>
      </c>
      <c r="K506">
        <v>35617.5</v>
      </c>
      <c r="L506">
        <v>1068891.49</v>
      </c>
      <c r="M506">
        <v>3</v>
      </c>
      <c r="N506">
        <v>-540.45000000000005</v>
      </c>
      <c r="O506" s="7">
        <v>-0.26029999999999998</v>
      </c>
      <c r="P506" s="7">
        <v>0.61470000000000002</v>
      </c>
      <c r="Q506" t="s">
        <v>31</v>
      </c>
    </row>
    <row r="507" spans="1:17">
      <c r="A507" t="s">
        <v>644</v>
      </c>
      <c r="B507" t="s">
        <v>30</v>
      </c>
      <c r="C507" s="6">
        <v>42971.635405092595</v>
      </c>
      <c r="D507">
        <v>145.4</v>
      </c>
      <c r="E507" s="6">
        <v>42971.64234953704</v>
      </c>
      <c r="F507">
        <v>148.9</v>
      </c>
      <c r="G507" s="7">
        <v>2.41E-2</v>
      </c>
      <c r="H507">
        <v>-2899.35</v>
      </c>
      <c r="I507" s="7">
        <v>-4.4299999999999999E-2</v>
      </c>
      <c r="J507">
        <v>450</v>
      </c>
      <c r="K507">
        <v>65430</v>
      </c>
      <c r="L507">
        <v>1065992.1399999999</v>
      </c>
      <c r="M507">
        <v>3</v>
      </c>
      <c r="N507">
        <v>-966.45</v>
      </c>
      <c r="O507" s="7">
        <v>-4.4400000000000002E-2</v>
      </c>
      <c r="P507" s="7">
        <v>4.1300000000000003E-2</v>
      </c>
      <c r="Q507" t="s">
        <v>31</v>
      </c>
    </row>
    <row r="508" spans="1:17">
      <c r="A508" t="s">
        <v>642</v>
      </c>
      <c r="B508" t="s">
        <v>30</v>
      </c>
      <c r="C508" s="6">
        <v>42971.64234953704</v>
      </c>
      <c r="D508">
        <v>175.1</v>
      </c>
      <c r="E508" s="6">
        <v>42975.388877314814</v>
      </c>
      <c r="F508">
        <v>190</v>
      </c>
      <c r="G508" s="7">
        <v>8.5099999999999995E-2</v>
      </c>
      <c r="H508">
        <v>-8347.9500000000007</v>
      </c>
      <c r="I508" s="7">
        <v>-0.10589999999999999</v>
      </c>
      <c r="J508">
        <v>450</v>
      </c>
      <c r="K508">
        <v>78795</v>
      </c>
      <c r="L508">
        <v>1057644.19</v>
      </c>
      <c r="M508">
        <v>5</v>
      </c>
      <c r="N508">
        <v>-1669.59</v>
      </c>
      <c r="O508" s="7">
        <v>-0.20100000000000001</v>
      </c>
      <c r="P508" s="7">
        <v>5.1700000000000003E-2</v>
      </c>
      <c r="Q508" t="s">
        <v>31</v>
      </c>
    </row>
    <row r="509" spans="1:17">
      <c r="A509" t="s">
        <v>156</v>
      </c>
      <c r="B509" t="s">
        <v>30</v>
      </c>
      <c r="C509" s="6">
        <v>42975.388877314814</v>
      </c>
      <c r="D509">
        <v>190</v>
      </c>
      <c r="E509" s="6">
        <v>42975.413182870368</v>
      </c>
      <c r="F509">
        <v>211.05</v>
      </c>
      <c r="G509" s="7">
        <v>0.1108</v>
      </c>
      <c r="H509">
        <v>-11277.23</v>
      </c>
      <c r="I509" s="7">
        <v>-0.13189999999999999</v>
      </c>
      <c r="J509">
        <v>450</v>
      </c>
      <c r="K509">
        <v>85500</v>
      </c>
      <c r="L509">
        <v>1046366.97</v>
      </c>
      <c r="M509">
        <v>8</v>
      </c>
      <c r="N509">
        <v>-1409.65</v>
      </c>
      <c r="O509" s="7">
        <v>-0.1108</v>
      </c>
      <c r="P509" s="7">
        <v>0.1053</v>
      </c>
      <c r="Q509" t="s">
        <v>31</v>
      </c>
    </row>
    <row r="510" spans="1:17">
      <c r="A510" t="s">
        <v>158</v>
      </c>
      <c r="B510" t="s">
        <v>30</v>
      </c>
      <c r="C510" s="6">
        <v>42975.413182870368</v>
      </c>
      <c r="D510">
        <v>137.94999999999999</v>
      </c>
      <c r="E510" s="6">
        <v>42976.388877314814</v>
      </c>
      <c r="F510">
        <v>218.05</v>
      </c>
      <c r="G510" s="7">
        <v>0.5806</v>
      </c>
      <c r="H510">
        <v>-37647</v>
      </c>
      <c r="I510" s="7">
        <v>-0.60650000000000004</v>
      </c>
      <c r="J510">
        <v>450</v>
      </c>
      <c r="K510">
        <v>62077.5</v>
      </c>
      <c r="L510">
        <v>1008719.97</v>
      </c>
      <c r="M510">
        <v>71</v>
      </c>
      <c r="N510">
        <v>-530.24</v>
      </c>
      <c r="O510" s="7">
        <v>-0.5806</v>
      </c>
      <c r="P510" s="7">
        <v>0.1229</v>
      </c>
      <c r="Q510" t="s">
        <v>31</v>
      </c>
    </row>
    <row r="511" spans="1:17">
      <c r="A511" t="s">
        <v>156</v>
      </c>
      <c r="B511" t="s">
        <v>30</v>
      </c>
      <c r="C511" s="6">
        <v>42976.388877314814</v>
      </c>
      <c r="D511">
        <v>118.3</v>
      </c>
      <c r="E511" s="6">
        <v>42977.388877314814</v>
      </c>
      <c r="F511">
        <v>86.75</v>
      </c>
      <c r="G511" s="7">
        <v>-0.26669999999999999</v>
      </c>
      <c r="H511">
        <v>13274.77</v>
      </c>
      <c r="I511" s="7">
        <v>0.24940000000000001</v>
      </c>
      <c r="J511">
        <v>450</v>
      </c>
      <c r="K511">
        <v>53235</v>
      </c>
      <c r="L511">
        <v>1021994.74</v>
      </c>
      <c r="M511">
        <v>78</v>
      </c>
      <c r="N511">
        <v>170.19</v>
      </c>
      <c r="O511" s="7">
        <v>-0.14749999999999999</v>
      </c>
      <c r="P511" s="7">
        <v>0.61880000000000002</v>
      </c>
      <c r="Q511" t="s">
        <v>31</v>
      </c>
    </row>
    <row r="512" spans="1:17">
      <c r="A512" t="s">
        <v>159</v>
      </c>
      <c r="B512" t="s">
        <v>30</v>
      </c>
      <c r="C512" s="6">
        <v>42977.388877314814</v>
      </c>
      <c r="D512">
        <v>104.1</v>
      </c>
      <c r="E512" s="6">
        <v>42978.388877314814</v>
      </c>
      <c r="F512">
        <v>85.75</v>
      </c>
      <c r="G512" s="7">
        <v>-0.17630000000000001</v>
      </c>
      <c r="H512">
        <v>7403.17</v>
      </c>
      <c r="I512" s="7">
        <v>0.158</v>
      </c>
      <c r="J512">
        <v>450</v>
      </c>
      <c r="K512">
        <v>46845</v>
      </c>
      <c r="L512">
        <v>1029397.92</v>
      </c>
      <c r="M512">
        <v>78</v>
      </c>
      <c r="N512">
        <v>94.91</v>
      </c>
      <c r="O512" s="7">
        <v>-0.4294</v>
      </c>
      <c r="P512" s="7">
        <v>0.46879999999999999</v>
      </c>
      <c r="Q512" t="s">
        <v>31</v>
      </c>
    </row>
    <row r="513" spans="1:17">
      <c r="A513" t="s">
        <v>156</v>
      </c>
      <c r="B513" t="s">
        <v>30</v>
      </c>
      <c r="C513" s="6">
        <v>42978.388877314814</v>
      </c>
      <c r="D513">
        <v>42.25</v>
      </c>
      <c r="E513" s="6">
        <v>42978.527766203704</v>
      </c>
      <c r="F513">
        <v>42.5</v>
      </c>
      <c r="G513" s="7">
        <v>5.8999999999999999E-3</v>
      </c>
      <c r="H513">
        <v>-493.88</v>
      </c>
      <c r="I513" s="7">
        <v>-2.5999999999999999E-2</v>
      </c>
      <c r="J513">
        <v>450</v>
      </c>
      <c r="K513">
        <v>19012.5</v>
      </c>
      <c r="L513">
        <v>1028904.04</v>
      </c>
      <c r="M513">
        <v>41</v>
      </c>
      <c r="N513">
        <v>-12.05</v>
      </c>
      <c r="O513" s="7">
        <v>-0.85209999999999997</v>
      </c>
      <c r="P513" s="7">
        <v>0.60589999999999999</v>
      </c>
      <c r="Q513" t="s">
        <v>31</v>
      </c>
    </row>
    <row r="514" spans="1:17">
      <c r="A514" t="s">
        <v>159</v>
      </c>
      <c r="B514" t="s">
        <v>30</v>
      </c>
      <c r="C514" s="6">
        <v>42978.527766203704</v>
      </c>
      <c r="D514">
        <v>50.5</v>
      </c>
      <c r="E514" s="6">
        <v>42978.631932870368</v>
      </c>
      <c r="F514">
        <v>9.65</v>
      </c>
      <c r="G514" s="7">
        <v>-0.80889999999999995</v>
      </c>
      <c r="H514">
        <v>18111.830000000002</v>
      </c>
      <c r="I514" s="7">
        <v>0.79700000000000004</v>
      </c>
      <c r="J514">
        <v>450</v>
      </c>
      <c r="K514">
        <v>22725</v>
      </c>
      <c r="L514">
        <v>1047015.87</v>
      </c>
      <c r="M514">
        <v>31</v>
      </c>
      <c r="N514">
        <v>584.25</v>
      </c>
      <c r="O514" s="7">
        <v>-0.55149999999999999</v>
      </c>
      <c r="P514" s="7">
        <v>0.80889999999999995</v>
      </c>
      <c r="Q514" t="s">
        <v>31</v>
      </c>
    </row>
    <row r="515" spans="1:17">
      <c r="A515" t="s">
        <v>644</v>
      </c>
      <c r="B515" t="s">
        <v>30</v>
      </c>
      <c r="C515" s="6">
        <v>42978.635405092595</v>
      </c>
      <c r="D515">
        <v>154.19999999999999</v>
      </c>
      <c r="E515" s="6">
        <v>42979.388877314814</v>
      </c>
      <c r="F515">
        <v>127.6</v>
      </c>
      <c r="G515" s="7">
        <v>-0.17249999999999999</v>
      </c>
      <c r="H515">
        <v>10701.9</v>
      </c>
      <c r="I515" s="7">
        <v>0.1542</v>
      </c>
      <c r="J515">
        <v>450</v>
      </c>
      <c r="K515">
        <v>69390</v>
      </c>
      <c r="L515">
        <v>1057717.77</v>
      </c>
      <c r="M515">
        <v>7</v>
      </c>
      <c r="N515">
        <v>1528.84</v>
      </c>
      <c r="O515" s="7">
        <v>-5.0299999999999997E-2</v>
      </c>
      <c r="P515" s="7">
        <v>0.17249999999999999</v>
      </c>
      <c r="Q515" t="s">
        <v>31</v>
      </c>
    </row>
    <row r="516" spans="1:17">
      <c r="A516" t="s">
        <v>159</v>
      </c>
      <c r="B516" t="s">
        <v>30</v>
      </c>
      <c r="C516" s="6">
        <v>42979.388877314814</v>
      </c>
      <c r="D516">
        <v>127.6</v>
      </c>
      <c r="E516" s="6">
        <v>42979.645821759259</v>
      </c>
      <c r="F516">
        <v>88.4</v>
      </c>
      <c r="G516" s="7">
        <v>-0.30719999999999997</v>
      </c>
      <c r="H516">
        <v>16668</v>
      </c>
      <c r="I516" s="7">
        <v>0.2903</v>
      </c>
      <c r="J516">
        <v>450</v>
      </c>
      <c r="K516">
        <v>57420</v>
      </c>
      <c r="L516">
        <v>1074385.77</v>
      </c>
      <c r="M516">
        <v>75</v>
      </c>
      <c r="N516">
        <v>222.24</v>
      </c>
      <c r="O516" s="7">
        <v>-0.1226</v>
      </c>
      <c r="P516" s="7">
        <v>0.36759999999999998</v>
      </c>
      <c r="Q516" t="s">
        <v>31</v>
      </c>
    </row>
    <row r="517" spans="1:17">
      <c r="A517" t="s">
        <v>154</v>
      </c>
      <c r="B517" t="s">
        <v>30</v>
      </c>
      <c r="C517" s="6">
        <v>42982.388877314814</v>
      </c>
      <c r="D517">
        <v>108.95</v>
      </c>
      <c r="E517" s="6">
        <v>42983.388877314814</v>
      </c>
      <c r="F517">
        <v>61.35</v>
      </c>
      <c r="G517" s="7">
        <v>-0.43690000000000001</v>
      </c>
      <c r="H517">
        <v>20653.650000000001</v>
      </c>
      <c r="I517" s="7">
        <v>0.42130000000000001</v>
      </c>
      <c r="J517">
        <v>450</v>
      </c>
      <c r="K517">
        <v>49027.5</v>
      </c>
      <c r="L517">
        <v>1095039.42</v>
      </c>
      <c r="M517">
        <v>78</v>
      </c>
      <c r="N517">
        <v>264.79000000000002</v>
      </c>
      <c r="O517" s="7">
        <v>-0.36530000000000001</v>
      </c>
      <c r="P517" s="7">
        <v>0.43690000000000001</v>
      </c>
      <c r="Q517" t="s">
        <v>31</v>
      </c>
    </row>
    <row r="518" spans="1:17">
      <c r="A518" t="s">
        <v>159</v>
      </c>
      <c r="B518" t="s">
        <v>30</v>
      </c>
      <c r="C518" s="6">
        <v>42983.388877314814</v>
      </c>
      <c r="D518">
        <v>147.5</v>
      </c>
      <c r="E518" s="6">
        <v>42983.645821759259</v>
      </c>
      <c r="F518">
        <v>78</v>
      </c>
      <c r="G518" s="7">
        <v>-0.47120000000000001</v>
      </c>
      <c r="H518">
        <v>30260.25</v>
      </c>
      <c r="I518" s="7">
        <v>0.45590000000000003</v>
      </c>
      <c r="J518">
        <v>450</v>
      </c>
      <c r="K518">
        <v>66375</v>
      </c>
      <c r="L518">
        <v>1125299.67</v>
      </c>
      <c r="M518">
        <v>75</v>
      </c>
      <c r="N518">
        <v>403.47</v>
      </c>
      <c r="O518" s="7">
        <v>-0.16200000000000001</v>
      </c>
      <c r="P518" s="7">
        <v>0.53080000000000005</v>
      </c>
      <c r="Q518" t="s">
        <v>31</v>
      </c>
    </row>
    <row r="519" spans="1:17">
      <c r="A519" t="s">
        <v>142</v>
      </c>
      <c r="B519" t="s">
        <v>30</v>
      </c>
      <c r="C519" s="6">
        <v>42984.388877314814</v>
      </c>
      <c r="D519">
        <v>72.55</v>
      </c>
      <c r="E519" s="6">
        <v>42984.545127314814</v>
      </c>
      <c r="F519">
        <v>115.75</v>
      </c>
      <c r="G519" s="7">
        <v>0.59550000000000003</v>
      </c>
      <c r="H519">
        <v>-20287.349999999999</v>
      </c>
      <c r="I519" s="7">
        <v>-0.62139999999999995</v>
      </c>
      <c r="J519">
        <v>450</v>
      </c>
      <c r="K519">
        <v>32647.5</v>
      </c>
      <c r="L519">
        <v>1105012.32</v>
      </c>
      <c r="M519">
        <v>46</v>
      </c>
      <c r="N519">
        <v>-441.03</v>
      </c>
      <c r="O519" s="7">
        <v>-0.59550000000000003</v>
      </c>
      <c r="P519" s="7">
        <v>0.1041</v>
      </c>
      <c r="Q519" t="s">
        <v>31</v>
      </c>
    </row>
    <row r="520" spans="1:17">
      <c r="A520" t="s">
        <v>159</v>
      </c>
      <c r="B520" t="s">
        <v>30</v>
      </c>
      <c r="C520" s="6">
        <v>42984.545127314814</v>
      </c>
      <c r="D520">
        <v>86.1</v>
      </c>
      <c r="E520" s="6">
        <v>42985.607627314814</v>
      </c>
      <c r="F520">
        <v>10.85</v>
      </c>
      <c r="G520" s="7">
        <v>-0.874</v>
      </c>
      <c r="H520">
        <v>33426.230000000003</v>
      </c>
      <c r="I520" s="7">
        <v>0.86270000000000002</v>
      </c>
      <c r="J520">
        <v>450</v>
      </c>
      <c r="K520">
        <v>38745</v>
      </c>
      <c r="L520">
        <v>1138438.54</v>
      </c>
      <c r="M520">
        <v>96</v>
      </c>
      <c r="N520">
        <v>348.19</v>
      </c>
      <c r="O520" s="7">
        <v>-0.2311</v>
      </c>
      <c r="P520" s="7">
        <v>0.94769999999999999</v>
      </c>
      <c r="Q520" t="s">
        <v>31</v>
      </c>
    </row>
    <row r="521" spans="1:17">
      <c r="A521" t="s">
        <v>156</v>
      </c>
      <c r="B521" t="s">
        <v>30</v>
      </c>
      <c r="C521" s="6">
        <v>42985.607627314814</v>
      </c>
      <c r="D521">
        <v>43.55</v>
      </c>
      <c r="E521" s="6">
        <v>42985.631932870368</v>
      </c>
      <c r="F521">
        <v>24.75</v>
      </c>
      <c r="G521" s="7">
        <v>-0.43169999999999997</v>
      </c>
      <c r="H521">
        <v>8152.65</v>
      </c>
      <c r="I521" s="7">
        <v>0.41599999999999998</v>
      </c>
      <c r="J521">
        <v>450</v>
      </c>
      <c r="K521">
        <v>19597.5</v>
      </c>
      <c r="L521">
        <v>1146591.19</v>
      </c>
      <c r="M521">
        <v>8</v>
      </c>
      <c r="N521">
        <v>1019.08</v>
      </c>
      <c r="O521" s="7">
        <v>-0.51549999999999996</v>
      </c>
      <c r="P521" s="7">
        <v>0.5121</v>
      </c>
      <c r="Q521" t="s">
        <v>31</v>
      </c>
    </row>
    <row r="522" spans="1:17">
      <c r="A522" t="s">
        <v>642</v>
      </c>
      <c r="B522" t="s">
        <v>30</v>
      </c>
      <c r="C522" s="6">
        <v>42985.635405092595</v>
      </c>
      <c r="D522">
        <v>157.1</v>
      </c>
      <c r="E522" s="6">
        <v>42986.388877314814</v>
      </c>
      <c r="F522">
        <v>171.3</v>
      </c>
      <c r="G522" s="7">
        <v>9.0399999999999994E-2</v>
      </c>
      <c r="H522">
        <v>-7867.8</v>
      </c>
      <c r="I522" s="7">
        <v>-0.1113</v>
      </c>
      <c r="J522">
        <v>450</v>
      </c>
      <c r="K522">
        <v>70695</v>
      </c>
      <c r="L522">
        <v>1138723.3899999999</v>
      </c>
      <c r="M522">
        <v>7</v>
      </c>
      <c r="N522">
        <v>-1123.97</v>
      </c>
      <c r="O522" s="7">
        <v>-9.4500000000000001E-2</v>
      </c>
      <c r="P522" s="7">
        <v>5.0299999999999997E-2</v>
      </c>
      <c r="Q522" t="s">
        <v>31</v>
      </c>
    </row>
    <row r="523" spans="1:17">
      <c r="A523" t="s">
        <v>158</v>
      </c>
      <c r="B523" t="s">
        <v>30</v>
      </c>
      <c r="C523" s="6">
        <v>42986.388877314814</v>
      </c>
      <c r="D523">
        <v>150.75</v>
      </c>
      <c r="E523" s="6">
        <v>42986.524293981478</v>
      </c>
      <c r="F523">
        <v>191.55</v>
      </c>
      <c r="G523" s="7">
        <v>0.27060000000000001</v>
      </c>
      <c r="H523">
        <v>-19900.349999999999</v>
      </c>
      <c r="I523" s="7">
        <v>-0.29339999999999999</v>
      </c>
      <c r="J523">
        <v>450</v>
      </c>
      <c r="K523">
        <v>67837.5</v>
      </c>
      <c r="L523">
        <v>1118823.04</v>
      </c>
      <c r="M523">
        <v>40</v>
      </c>
      <c r="N523">
        <v>-497.51</v>
      </c>
      <c r="O523" s="7">
        <v>-0.27060000000000001</v>
      </c>
      <c r="P523" s="7">
        <v>0.1323</v>
      </c>
      <c r="Q523" t="s">
        <v>31</v>
      </c>
    </row>
    <row r="524" spans="1:17">
      <c r="A524" t="s">
        <v>156</v>
      </c>
      <c r="B524" t="s">
        <v>30</v>
      </c>
      <c r="C524" s="6">
        <v>42986.524293981478</v>
      </c>
      <c r="D524">
        <v>139.19999999999999</v>
      </c>
      <c r="E524" s="6">
        <v>42986.621516203704</v>
      </c>
      <c r="F524">
        <v>147.80000000000001</v>
      </c>
      <c r="G524" s="7">
        <v>6.1800000000000001E-2</v>
      </c>
      <c r="H524">
        <v>-5161.5</v>
      </c>
      <c r="I524" s="7">
        <v>-8.2400000000000001E-2</v>
      </c>
      <c r="J524">
        <v>450</v>
      </c>
      <c r="K524">
        <v>62640</v>
      </c>
      <c r="L524">
        <v>1113661.54</v>
      </c>
      <c r="M524">
        <v>29</v>
      </c>
      <c r="N524">
        <v>-177.98</v>
      </c>
      <c r="O524" s="7">
        <v>-6.1800000000000001E-2</v>
      </c>
      <c r="P524" s="7">
        <v>0.15590000000000001</v>
      </c>
      <c r="Q524" t="s">
        <v>31</v>
      </c>
    </row>
    <row r="525" spans="1:17">
      <c r="A525" t="s">
        <v>158</v>
      </c>
      <c r="B525" t="s">
        <v>30</v>
      </c>
      <c r="C525" s="6">
        <v>42986.621516203704</v>
      </c>
      <c r="D525">
        <v>166</v>
      </c>
      <c r="E525" s="6">
        <v>42991.624988425923</v>
      </c>
      <c r="F525">
        <v>3.85</v>
      </c>
      <c r="G525" s="7">
        <v>-0.9768</v>
      </c>
      <c r="H525">
        <v>72203.179999999993</v>
      </c>
      <c r="I525" s="7">
        <v>0.96660000000000001</v>
      </c>
      <c r="J525">
        <v>450</v>
      </c>
      <c r="K525">
        <v>74700</v>
      </c>
      <c r="L525">
        <v>1185864.72</v>
      </c>
      <c r="M525">
        <v>233</v>
      </c>
      <c r="N525">
        <v>309.88</v>
      </c>
      <c r="O525" s="7">
        <v>-5.0599999999999999E-2</v>
      </c>
      <c r="P525" s="7">
        <v>0.98460000000000003</v>
      </c>
      <c r="Q525" t="s">
        <v>31</v>
      </c>
    </row>
    <row r="526" spans="1:17">
      <c r="A526" t="s">
        <v>153</v>
      </c>
      <c r="B526" t="s">
        <v>30</v>
      </c>
      <c r="C526" s="6">
        <v>42991.624988425923</v>
      </c>
      <c r="D526">
        <v>71</v>
      </c>
      <c r="E526" s="6">
        <v>42992.399293981478</v>
      </c>
      <c r="F526">
        <v>112.55</v>
      </c>
      <c r="G526" s="7">
        <v>0.58520000000000005</v>
      </c>
      <c r="H526">
        <v>-19523.47</v>
      </c>
      <c r="I526" s="7">
        <v>-0.61109999999999998</v>
      </c>
      <c r="J526">
        <v>450</v>
      </c>
      <c r="K526">
        <v>31950</v>
      </c>
      <c r="L526">
        <v>1166341.24</v>
      </c>
      <c r="M526">
        <v>13</v>
      </c>
      <c r="N526">
        <v>-1501.81</v>
      </c>
      <c r="O526" s="7">
        <v>-0.58520000000000005</v>
      </c>
      <c r="P526" s="7">
        <v>0.33310000000000001</v>
      </c>
      <c r="Q526" t="s">
        <v>31</v>
      </c>
    </row>
    <row r="527" spans="1:17">
      <c r="A527" t="s">
        <v>160</v>
      </c>
      <c r="B527" t="s">
        <v>30</v>
      </c>
      <c r="C527" s="6">
        <v>42992.399293981478</v>
      </c>
      <c r="D527">
        <v>35</v>
      </c>
      <c r="E527" s="6">
        <v>42992.569432870368</v>
      </c>
      <c r="F527">
        <v>33.75</v>
      </c>
      <c r="G527" s="7">
        <v>-3.5700000000000003E-2</v>
      </c>
      <c r="H527">
        <v>253.13</v>
      </c>
      <c r="I527" s="7">
        <v>1.61E-2</v>
      </c>
      <c r="J527">
        <v>450</v>
      </c>
      <c r="K527">
        <v>15750</v>
      </c>
      <c r="L527">
        <v>1166594.3700000001</v>
      </c>
      <c r="M527">
        <v>50</v>
      </c>
      <c r="N527">
        <v>5.0599999999999996</v>
      </c>
      <c r="O527" s="7">
        <v>-0.61</v>
      </c>
      <c r="P527" s="7">
        <v>0.42709999999999998</v>
      </c>
      <c r="Q527" t="s">
        <v>31</v>
      </c>
    </row>
    <row r="528" spans="1:17">
      <c r="A528" t="s">
        <v>161</v>
      </c>
      <c r="B528" t="s">
        <v>30</v>
      </c>
      <c r="C528" s="6">
        <v>42992.583321759259</v>
      </c>
      <c r="D528">
        <v>26.75</v>
      </c>
      <c r="E528" s="6">
        <v>42992.607627314814</v>
      </c>
      <c r="F528">
        <v>38</v>
      </c>
      <c r="G528" s="7">
        <v>0.42059999999999997</v>
      </c>
      <c r="H528">
        <v>-5353.88</v>
      </c>
      <c r="I528" s="7">
        <v>-0.44479999999999997</v>
      </c>
      <c r="J528">
        <v>450</v>
      </c>
      <c r="K528">
        <v>12037.5</v>
      </c>
      <c r="L528">
        <v>1161240.49</v>
      </c>
      <c r="M528">
        <v>8</v>
      </c>
      <c r="N528">
        <v>-669.23</v>
      </c>
      <c r="O528" s="7">
        <v>-0.42059999999999997</v>
      </c>
      <c r="P528" s="7">
        <v>0.51400000000000001</v>
      </c>
      <c r="Q528" t="s">
        <v>31</v>
      </c>
    </row>
    <row r="529" spans="1:17">
      <c r="A529" t="s">
        <v>162</v>
      </c>
      <c r="B529" t="s">
        <v>30</v>
      </c>
      <c r="C529" s="6">
        <v>42992.607627314814</v>
      </c>
      <c r="D529">
        <v>68</v>
      </c>
      <c r="E529" s="6">
        <v>42992.631932870368</v>
      </c>
      <c r="F529">
        <v>77.8</v>
      </c>
      <c r="G529" s="7">
        <v>0.14410000000000001</v>
      </c>
      <c r="H529">
        <v>-5066.1000000000004</v>
      </c>
      <c r="I529" s="7">
        <v>-0.1656</v>
      </c>
      <c r="J529">
        <v>450</v>
      </c>
      <c r="K529">
        <v>30600</v>
      </c>
      <c r="L529">
        <v>1156174.3899999999</v>
      </c>
      <c r="M529">
        <v>8</v>
      </c>
      <c r="N529">
        <v>-633.26</v>
      </c>
      <c r="O529" s="7">
        <v>-0.32719999999999999</v>
      </c>
      <c r="P529" s="7">
        <v>0.19040000000000001</v>
      </c>
      <c r="Q529" t="s">
        <v>31</v>
      </c>
    </row>
    <row r="530" spans="1:17">
      <c r="A530" t="s">
        <v>645</v>
      </c>
      <c r="B530" t="s">
        <v>30</v>
      </c>
      <c r="C530" s="6">
        <v>42992.635405092595</v>
      </c>
      <c r="D530">
        <v>138</v>
      </c>
      <c r="E530" s="6">
        <v>42992.64234953704</v>
      </c>
      <c r="F530">
        <v>124.75</v>
      </c>
      <c r="G530" s="7">
        <v>-9.6000000000000002E-2</v>
      </c>
      <c r="H530">
        <v>4780.13</v>
      </c>
      <c r="I530" s="7">
        <v>7.6999999999999999E-2</v>
      </c>
      <c r="J530">
        <v>450</v>
      </c>
      <c r="K530">
        <v>62100</v>
      </c>
      <c r="L530">
        <v>1160954.52</v>
      </c>
      <c r="M530">
        <v>3</v>
      </c>
      <c r="N530">
        <v>1593.38</v>
      </c>
      <c r="O530" s="7">
        <v>-4.1300000000000003E-2</v>
      </c>
      <c r="P530" s="7">
        <v>9.6000000000000002E-2</v>
      </c>
      <c r="Q530" t="s">
        <v>31</v>
      </c>
    </row>
    <row r="531" spans="1:17">
      <c r="A531" t="s">
        <v>646</v>
      </c>
      <c r="B531" t="s">
        <v>30</v>
      </c>
      <c r="C531" s="6">
        <v>42992.64234953704</v>
      </c>
      <c r="D531">
        <v>145.80000000000001</v>
      </c>
      <c r="E531" s="6">
        <v>42993.388877314814</v>
      </c>
      <c r="F531">
        <v>137.44999999999999</v>
      </c>
      <c r="G531" s="7">
        <v>-5.7299999999999997E-2</v>
      </c>
      <c r="H531">
        <v>2482.88</v>
      </c>
      <c r="I531" s="7">
        <v>3.78E-2</v>
      </c>
      <c r="J531">
        <v>450</v>
      </c>
      <c r="K531">
        <v>65610</v>
      </c>
      <c r="L531">
        <v>1163437.3899999999</v>
      </c>
      <c r="M531">
        <v>5</v>
      </c>
      <c r="N531">
        <v>496.58</v>
      </c>
      <c r="O531" s="7">
        <v>-4.9399999999999999E-2</v>
      </c>
      <c r="P531" s="7">
        <v>0.2112</v>
      </c>
      <c r="Q531" t="s">
        <v>31</v>
      </c>
    </row>
    <row r="532" spans="1:17">
      <c r="A532" t="s">
        <v>161</v>
      </c>
      <c r="B532" t="s">
        <v>30</v>
      </c>
      <c r="C532" s="6">
        <v>42993.388877314814</v>
      </c>
      <c r="D532">
        <v>137.44999999999999</v>
      </c>
      <c r="E532" s="6">
        <v>42993.607627314814</v>
      </c>
      <c r="F532">
        <v>126.8</v>
      </c>
      <c r="G532" s="7">
        <v>-7.7499999999999999E-2</v>
      </c>
      <c r="H532">
        <v>3603.37</v>
      </c>
      <c r="I532" s="7">
        <v>5.8299999999999998E-2</v>
      </c>
      <c r="J532">
        <v>450</v>
      </c>
      <c r="K532">
        <v>61852.5</v>
      </c>
      <c r="L532">
        <v>1167040.77</v>
      </c>
      <c r="M532">
        <v>64</v>
      </c>
      <c r="N532">
        <v>56.3</v>
      </c>
      <c r="O532" s="7">
        <v>-3.78E-2</v>
      </c>
      <c r="P532" s="7">
        <v>0.27610000000000001</v>
      </c>
      <c r="Q532" t="s">
        <v>31</v>
      </c>
    </row>
    <row r="533" spans="1:17">
      <c r="A533" t="s">
        <v>160</v>
      </c>
      <c r="B533" t="s">
        <v>30</v>
      </c>
      <c r="C533" s="6">
        <v>42993.607627314814</v>
      </c>
      <c r="D533">
        <v>149.5</v>
      </c>
      <c r="E533" s="6">
        <v>42997.395821759259</v>
      </c>
      <c r="F533">
        <v>54.9</v>
      </c>
      <c r="G533" s="7">
        <v>-0.63280000000000003</v>
      </c>
      <c r="H533">
        <v>41650.199999999997</v>
      </c>
      <c r="I533" s="7">
        <v>0.61909999999999998</v>
      </c>
      <c r="J533">
        <v>450</v>
      </c>
      <c r="K533">
        <v>67275</v>
      </c>
      <c r="L533">
        <v>1208690.97</v>
      </c>
      <c r="M533">
        <v>94</v>
      </c>
      <c r="N533">
        <v>443.09</v>
      </c>
      <c r="O533" s="7">
        <v>-0.15820000000000001</v>
      </c>
      <c r="P533" s="7">
        <v>0.73040000000000005</v>
      </c>
      <c r="Q533" t="s">
        <v>31</v>
      </c>
    </row>
    <row r="534" spans="1:17">
      <c r="A534" t="s">
        <v>149</v>
      </c>
      <c r="B534" t="s">
        <v>30</v>
      </c>
      <c r="C534" s="6">
        <v>42997.395821759259</v>
      </c>
      <c r="D534">
        <v>112.55</v>
      </c>
      <c r="E534" s="6">
        <v>42997.565960648149</v>
      </c>
      <c r="F534">
        <v>120.5</v>
      </c>
      <c r="G534" s="7">
        <v>7.0599999999999996E-2</v>
      </c>
      <c r="H534">
        <v>-4626.2299999999996</v>
      </c>
      <c r="I534" s="7">
        <v>-9.1300000000000006E-2</v>
      </c>
      <c r="J534">
        <v>450</v>
      </c>
      <c r="K534">
        <v>50647.5</v>
      </c>
      <c r="L534">
        <v>1204064.74</v>
      </c>
      <c r="M534">
        <v>50</v>
      </c>
      <c r="N534">
        <v>-92.52</v>
      </c>
      <c r="O534" s="7">
        <v>-9.1999999999999998E-2</v>
      </c>
      <c r="P534" s="7">
        <v>0.1275</v>
      </c>
      <c r="Q534" t="s">
        <v>31</v>
      </c>
    </row>
    <row r="535" spans="1:17">
      <c r="A535" t="s">
        <v>150</v>
      </c>
      <c r="B535" t="s">
        <v>30</v>
      </c>
      <c r="C535" s="6">
        <v>42997.565960648149</v>
      </c>
      <c r="D535">
        <v>117.5</v>
      </c>
      <c r="E535" s="6">
        <v>42998.388877314814</v>
      </c>
      <c r="F535">
        <v>109.9</v>
      </c>
      <c r="G535" s="7">
        <v>-6.4699999999999994E-2</v>
      </c>
      <c r="H535">
        <v>2396.6999999999998</v>
      </c>
      <c r="I535" s="7">
        <v>4.53E-2</v>
      </c>
      <c r="J535">
        <v>450</v>
      </c>
      <c r="K535">
        <v>52875</v>
      </c>
      <c r="L535">
        <v>1206461.4399999999</v>
      </c>
      <c r="M535">
        <v>27</v>
      </c>
      <c r="N535">
        <v>88.77</v>
      </c>
      <c r="O535" s="7">
        <v>-8.72E-2</v>
      </c>
      <c r="P535" s="7">
        <v>0.16600000000000001</v>
      </c>
      <c r="Q535" t="s">
        <v>31</v>
      </c>
    </row>
    <row r="536" spans="1:17">
      <c r="A536" t="s">
        <v>149</v>
      </c>
      <c r="B536" t="s">
        <v>30</v>
      </c>
      <c r="C536" s="6">
        <v>42998.388877314814</v>
      </c>
      <c r="D536">
        <v>101.65</v>
      </c>
      <c r="E536" s="6">
        <v>42999.614571759259</v>
      </c>
      <c r="F536">
        <v>0.45</v>
      </c>
      <c r="G536" s="7">
        <v>-0.99560000000000004</v>
      </c>
      <c r="H536">
        <v>45080.55</v>
      </c>
      <c r="I536" s="7">
        <v>0.98550000000000004</v>
      </c>
      <c r="J536">
        <v>450</v>
      </c>
      <c r="K536">
        <v>45742.5</v>
      </c>
      <c r="L536">
        <v>1251541.99</v>
      </c>
      <c r="M536">
        <v>143</v>
      </c>
      <c r="N536">
        <v>315.25</v>
      </c>
      <c r="O536" s="7">
        <v>-0.1845</v>
      </c>
      <c r="P536" s="7">
        <v>0.99560000000000004</v>
      </c>
      <c r="Q536" t="s">
        <v>31</v>
      </c>
    </row>
    <row r="537" spans="1:17">
      <c r="A537" t="s">
        <v>648</v>
      </c>
      <c r="B537" t="s">
        <v>30</v>
      </c>
      <c r="C537" s="6">
        <v>42999.635405092595</v>
      </c>
      <c r="D537">
        <v>133.25</v>
      </c>
      <c r="E537" s="6">
        <v>43000.388877314814</v>
      </c>
      <c r="F537">
        <v>280.60000000000002</v>
      </c>
      <c r="G537" s="7">
        <v>1.1057999999999999</v>
      </c>
      <c r="H537">
        <v>-68169.83</v>
      </c>
      <c r="I537" s="7">
        <v>-1.1369</v>
      </c>
      <c r="J537">
        <v>450</v>
      </c>
      <c r="K537">
        <v>59962.5</v>
      </c>
      <c r="L537">
        <v>1183372.17</v>
      </c>
      <c r="M537">
        <v>7</v>
      </c>
      <c r="N537">
        <v>-9738.5499999999993</v>
      </c>
      <c r="O537" s="7">
        <v>-1.1057999999999999</v>
      </c>
      <c r="P537" s="7">
        <v>7.6899999999999996E-2</v>
      </c>
      <c r="Q537" t="s">
        <v>31</v>
      </c>
    </row>
    <row r="538" spans="1:17">
      <c r="A538" t="s">
        <v>152</v>
      </c>
      <c r="B538" t="s">
        <v>30</v>
      </c>
      <c r="C538" s="6">
        <v>43000.388877314814</v>
      </c>
      <c r="D538">
        <v>163.35</v>
      </c>
      <c r="E538" s="6">
        <v>43004.538182870368</v>
      </c>
      <c r="F538">
        <v>9.15</v>
      </c>
      <c r="G538" s="7">
        <v>-0.94399999999999995</v>
      </c>
      <c r="H538">
        <v>68613.75</v>
      </c>
      <c r="I538" s="7">
        <v>0.93340000000000001</v>
      </c>
      <c r="J538">
        <v>450</v>
      </c>
      <c r="K538">
        <v>73507.5</v>
      </c>
      <c r="L538">
        <v>1251985.9099999999</v>
      </c>
      <c r="M538">
        <v>198</v>
      </c>
      <c r="N538">
        <v>346.53</v>
      </c>
      <c r="O538" s="7">
        <v>-0.27360000000000001</v>
      </c>
      <c r="P538" s="7">
        <v>0.95779999999999998</v>
      </c>
      <c r="Q538" t="s">
        <v>31</v>
      </c>
    </row>
    <row r="539" spans="1:17">
      <c r="A539" t="s">
        <v>140</v>
      </c>
      <c r="B539" t="s">
        <v>30</v>
      </c>
      <c r="C539" s="6">
        <v>43004.538182870368</v>
      </c>
      <c r="D539">
        <v>85.35</v>
      </c>
      <c r="E539" s="6">
        <v>43005.427071759259</v>
      </c>
      <c r="F539">
        <v>110</v>
      </c>
      <c r="G539" s="7">
        <v>0.2888</v>
      </c>
      <c r="H539">
        <v>-11971.58</v>
      </c>
      <c r="I539" s="7">
        <v>-0.31169999999999998</v>
      </c>
      <c r="J539">
        <v>450</v>
      </c>
      <c r="K539">
        <v>38407.5</v>
      </c>
      <c r="L539">
        <v>1240014.3400000001</v>
      </c>
      <c r="M539">
        <v>46</v>
      </c>
      <c r="N539">
        <v>-260.25</v>
      </c>
      <c r="O539" s="7">
        <v>-0.2888</v>
      </c>
      <c r="P539" s="7">
        <v>0.78910000000000002</v>
      </c>
      <c r="Q539" t="s">
        <v>31</v>
      </c>
    </row>
    <row r="540" spans="1:17">
      <c r="A540" t="s">
        <v>141</v>
      </c>
      <c r="B540" t="s">
        <v>30</v>
      </c>
      <c r="C540" s="6">
        <v>43005.427071759259</v>
      </c>
      <c r="D540">
        <v>105.15</v>
      </c>
      <c r="E540" s="6">
        <v>43006.607627314814</v>
      </c>
      <c r="F540">
        <v>1.1000000000000001</v>
      </c>
      <c r="G540" s="7">
        <v>-0.98950000000000005</v>
      </c>
      <c r="H540">
        <v>46344.38</v>
      </c>
      <c r="I540" s="7">
        <v>0.97940000000000005</v>
      </c>
      <c r="J540">
        <v>450</v>
      </c>
      <c r="K540">
        <v>47317.5</v>
      </c>
      <c r="L540">
        <v>1286358.71</v>
      </c>
      <c r="M540">
        <v>130</v>
      </c>
      <c r="N540">
        <v>356.5</v>
      </c>
      <c r="O540" s="7">
        <v>-0.31480000000000002</v>
      </c>
      <c r="P540" s="7">
        <v>0.99570000000000003</v>
      </c>
      <c r="Q540" t="s">
        <v>31</v>
      </c>
    </row>
    <row r="541" spans="1:17">
      <c r="A541" t="s">
        <v>136</v>
      </c>
      <c r="B541" t="s">
        <v>30</v>
      </c>
      <c r="C541" s="6">
        <v>43006.61109953704</v>
      </c>
      <c r="D541">
        <v>25.55</v>
      </c>
      <c r="E541" s="6">
        <v>43006.631932870368</v>
      </c>
      <c r="F541">
        <v>0.8</v>
      </c>
      <c r="G541" s="7">
        <v>-0.96870000000000001</v>
      </c>
      <c r="H541">
        <v>11018.92</v>
      </c>
      <c r="I541" s="7">
        <v>0.95840000000000003</v>
      </c>
      <c r="J541">
        <v>450</v>
      </c>
      <c r="K541">
        <v>11497.5</v>
      </c>
      <c r="L541">
        <v>1297377.6399999999</v>
      </c>
      <c r="M541">
        <v>7</v>
      </c>
      <c r="N541">
        <v>1574.13</v>
      </c>
      <c r="O541" s="7">
        <v>-0.76129999999999998</v>
      </c>
      <c r="P541" s="7">
        <v>0.96870000000000001</v>
      </c>
      <c r="Q541" t="s">
        <v>31</v>
      </c>
    </row>
    <row r="542" spans="1:17">
      <c r="A542" t="s">
        <v>868</v>
      </c>
      <c r="B542" t="s">
        <v>30</v>
      </c>
      <c r="C542" s="6">
        <v>43006.635405092595</v>
      </c>
      <c r="D542">
        <v>194.95</v>
      </c>
      <c r="E542" s="6">
        <v>43007.388877314814</v>
      </c>
      <c r="F542">
        <v>100</v>
      </c>
      <c r="G542" s="7">
        <v>-0.48699999999999999</v>
      </c>
      <c r="H542">
        <v>41400.22</v>
      </c>
      <c r="I542" s="7">
        <v>0.47189999999999999</v>
      </c>
      <c r="J542">
        <v>450</v>
      </c>
      <c r="K542">
        <v>87727.5</v>
      </c>
      <c r="L542">
        <v>1338777.8600000001</v>
      </c>
      <c r="M542">
        <v>7</v>
      </c>
      <c r="N542">
        <v>5914.32</v>
      </c>
      <c r="O542" s="7">
        <v>-0.05</v>
      </c>
      <c r="P542" s="7">
        <v>0.48699999999999999</v>
      </c>
      <c r="Q542" t="s">
        <v>31</v>
      </c>
    </row>
    <row r="543" spans="1:17">
      <c r="A543" t="s">
        <v>140</v>
      </c>
      <c r="B543" t="s">
        <v>30</v>
      </c>
      <c r="C543" s="6">
        <v>43007.388877314814</v>
      </c>
      <c r="D543">
        <v>134</v>
      </c>
      <c r="E543" s="6">
        <v>43007.631932870368</v>
      </c>
      <c r="F543">
        <v>196.6</v>
      </c>
      <c r="G543" s="7">
        <v>0.4672</v>
      </c>
      <c r="H543">
        <v>-29657.7</v>
      </c>
      <c r="I543" s="7">
        <v>-0.49180000000000001</v>
      </c>
      <c r="J543">
        <v>450</v>
      </c>
      <c r="K543">
        <v>60300</v>
      </c>
      <c r="L543">
        <v>1309120.1599999999</v>
      </c>
      <c r="M543">
        <v>71</v>
      </c>
      <c r="N543">
        <v>-417.71</v>
      </c>
      <c r="O543" s="7">
        <v>-0.4672</v>
      </c>
      <c r="P543" s="7">
        <v>0.21640000000000001</v>
      </c>
      <c r="Q543" t="s">
        <v>31</v>
      </c>
    </row>
    <row r="544" spans="1:17">
      <c r="A544" t="s">
        <v>139</v>
      </c>
      <c r="B544" t="s">
        <v>30</v>
      </c>
      <c r="C544" s="6">
        <v>43007.631932870368</v>
      </c>
      <c r="D544">
        <v>165.2</v>
      </c>
      <c r="E544" s="6">
        <v>43011.388877314814</v>
      </c>
      <c r="F544">
        <v>214.05</v>
      </c>
      <c r="G544" s="7">
        <v>0.29570000000000002</v>
      </c>
      <c r="H544">
        <v>-23689.13</v>
      </c>
      <c r="I544" s="7">
        <v>-0.31869999999999998</v>
      </c>
      <c r="J544">
        <v>450</v>
      </c>
      <c r="K544">
        <v>74340</v>
      </c>
      <c r="L544">
        <v>1285431.04</v>
      </c>
      <c r="M544">
        <v>8</v>
      </c>
      <c r="N544">
        <v>-2961.14</v>
      </c>
      <c r="O544" s="7">
        <v>-0.46310000000000001</v>
      </c>
      <c r="P544" s="7">
        <v>0.122</v>
      </c>
      <c r="Q544" t="s">
        <v>31</v>
      </c>
    </row>
    <row r="545" spans="1:17">
      <c r="A545" t="s">
        <v>140</v>
      </c>
      <c r="B545" t="s">
        <v>30</v>
      </c>
      <c r="C545" s="6">
        <v>43011.388877314814</v>
      </c>
      <c r="D545">
        <v>152.25</v>
      </c>
      <c r="E545" s="6">
        <v>43011.402766203704</v>
      </c>
      <c r="F545">
        <v>198</v>
      </c>
      <c r="G545" s="7">
        <v>0.30049999999999999</v>
      </c>
      <c r="H545">
        <v>-22163.63</v>
      </c>
      <c r="I545" s="7">
        <v>-0.32350000000000001</v>
      </c>
      <c r="J545">
        <v>450</v>
      </c>
      <c r="K545">
        <v>68512.5</v>
      </c>
      <c r="L545">
        <v>1263267.4099999999</v>
      </c>
      <c r="M545">
        <v>5</v>
      </c>
      <c r="N545">
        <v>-4432.7299999999996</v>
      </c>
      <c r="O545" s="7">
        <v>-0.37440000000000001</v>
      </c>
      <c r="P545" s="7">
        <v>0.47360000000000002</v>
      </c>
      <c r="Q545" t="s">
        <v>31</v>
      </c>
    </row>
    <row r="546" spans="1:17">
      <c r="A546" t="s">
        <v>139</v>
      </c>
      <c r="B546" t="s">
        <v>30</v>
      </c>
      <c r="C546" s="6">
        <v>43011.402766203704</v>
      </c>
      <c r="D546">
        <v>166.85</v>
      </c>
      <c r="E546" s="6">
        <v>43011.538182870368</v>
      </c>
      <c r="F546">
        <v>198</v>
      </c>
      <c r="G546" s="7">
        <v>0.1867</v>
      </c>
      <c r="H546">
        <v>-15659.32</v>
      </c>
      <c r="I546" s="7">
        <v>-0.20860000000000001</v>
      </c>
      <c r="J546">
        <v>450</v>
      </c>
      <c r="K546">
        <v>75082.5</v>
      </c>
      <c r="L546">
        <v>1247608.0900000001</v>
      </c>
      <c r="M546">
        <v>40</v>
      </c>
      <c r="N546">
        <v>-391.48</v>
      </c>
      <c r="O546" s="7">
        <v>-0.29849999999999999</v>
      </c>
      <c r="P546" s="7">
        <v>9.1999999999999998E-2</v>
      </c>
      <c r="Q546" t="s">
        <v>31</v>
      </c>
    </row>
    <row r="547" spans="1:17">
      <c r="A547" t="s">
        <v>140</v>
      </c>
      <c r="B547" t="s">
        <v>30</v>
      </c>
      <c r="C547" s="6">
        <v>43011.538182870368</v>
      </c>
      <c r="D547">
        <v>157.80000000000001</v>
      </c>
      <c r="E547" s="6">
        <v>43012.583321759259</v>
      </c>
      <c r="F547">
        <v>108.05</v>
      </c>
      <c r="G547" s="7">
        <v>-0.31530000000000002</v>
      </c>
      <c r="H547">
        <v>21191.18</v>
      </c>
      <c r="I547" s="7">
        <v>0.2984</v>
      </c>
      <c r="J547">
        <v>450</v>
      </c>
      <c r="K547">
        <v>71010</v>
      </c>
      <c r="L547">
        <v>1268799.26</v>
      </c>
      <c r="M547">
        <v>91</v>
      </c>
      <c r="N547">
        <v>232.87</v>
      </c>
      <c r="O547" s="7">
        <v>-0.36030000000000001</v>
      </c>
      <c r="P547" s="7">
        <v>0.44230000000000003</v>
      </c>
      <c r="Q547" t="s">
        <v>31</v>
      </c>
    </row>
    <row r="548" spans="1:17">
      <c r="A548" t="s">
        <v>141</v>
      </c>
      <c r="B548" t="s">
        <v>30</v>
      </c>
      <c r="C548" s="6">
        <v>43012.583321759259</v>
      </c>
      <c r="D548">
        <v>119.5</v>
      </c>
      <c r="E548" s="6">
        <v>43012.61109953704</v>
      </c>
      <c r="F548">
        <v>122.6</v>
      </c>
      <c r="G548" s="7">
        <v>2.5899999999999999E-2</v>
      </c>
      <c r="H548">
        <v>-2484.4499999999998</v>
      </c>
      <c r="I548" s="7">
        <v>-4.6199999999999998E-2</v>
      </c>
      <c r="J548">
        <v>450</v>
      </c>
      <c r="K548">
        <v>53775</v>
      </c>
      <c r="L548">
        <v>1266314.81</v>
      </c>
      <c r="M548">
        <v>9</v>
      </c>
      <c r="N548">
        <v>-276.05</v>
      </c>
      <c r="O548" s="7">
        <v>-9.2499999999999999E-2</v>
      </c>
      <c r="P548" s="7">
        <v>0.43049999999999999</v>
      </c>
      <c r="Q548" t="s">
        <v>31</v>
      </c>
    </row>
    <row r="549" spans="1:17">
      <c r="A549" t="s">
        <v>143</v>
      </c>
      <c r="B549" t="s">
        <v>30</v>
      </c>
      <c r="C549" s="6">
        <v>43012.61109953704</v>
      </c>
      <c r="D549">
        <v>108.75</v>
      </c>
      <c r="E549" s="6">
        <v>43012.635405092595</v>
      </c>
      <c r="F549">
        <v>142.75</v>
      </c>
      <c r="G549" s="7">
        <v>0.31259999999999999</v>
      </c>
      <c r="H549">
        <v>-16431.75</v>
      </c>
      <c r="I549" s="7">
        <v>-0.33579999999999999</v>
      </c>
      <c r="J549">
        <v>450</v>
      </c>
      <c r="K549">
        <v>48937.5</v>
      </c>
      <c r="L549">
        <v>1249883.06</v>
      </c>
      <c r="M549">
        <v>8</v>
      </c>
      <c r="N549">
        <v>-2053.9699999999998</v>
      </c>
      <c r="O549" s="7">
        <v>-0.58160000000000001</v>
      </c>
      <c r="P549" s="7">
        <v>0.40970000000000001</v>
      </c>
      <c r="Q549" t="s">
        <v>31</v>
      </c>
    </row>
    <row r="550" spans="1:17">
      <c r="A550" t="s">
        <v>141</v>
      </c>
      <c r="B550" t="s">
        <v>30</v>
      </c>
      <c r="C550" s="6">
        <v>43012.635405092595</v>
      </c>
      <c r="D550">
        <v>64.150000000000006</v>
      </c>
      <c r="E550" s="6">
        <v>43013.631932870368</v>
      </c>
      <c r="F550">
        <v>1.4</v>
      </c>
      <c r="G550" s="7">
        <v>-0.97819999999999996</v>
      </c>
      <c r="H550">
        <v>27942.53</v>
      </c>
      <c r="I550" s="7">
        <v>0.96799999999999997</v>
      </c>
      <c r="J550">
        <v>450</v>
      </c>
      <c r="K550">
        <v>28867.5</v>
      </c>
      <c r="L550">
        <v>1277825.5900000001</v>
      </c>
      <c r="M550">
        <v>77</v>
      </c>
      <c r="N550">
        <v>362.89</v>
      </c>
      <c r="O550" s="7">
        <v>-0.70850000000000002</v>
      </c>
      <c r="P550" s="7">
        <v>0.97819999999999996</v>
      </c>
      <c r="Q550" t="s">
        <v>31</v>
      </c>
    </row>
    <row r="551" spans="1:17">
      <c r="A551" t="s">
        <v>756</v>
      </c>
      <c r="B551" t="s">
        <v>30</v>
      </c>
      <c r="C551" s="6">
        <v>43013.635405092595</v>
      </c>
      <c r="D551">
        <v>172.6</v>
      </c>
      <c r="E551" s="6">
        <v>43014.388877314814</v>
      </c>
      <c r="F551">
        <v>229.95</v>
      </c>
      <c r="G551" s="7">
        <v>0.33229999999999998</v>
      </c>
      <c r="H551">
        <v>-27618.97</v>
      </c>
      <c r="I551" s="7">
        <v>-0.35560000000000003</v>
      </c>
      <c r="J551">
        <v>450</v>
      </c>
      <c r="K551">
        <v>77670</v>
      </c>
      <c r="L551">
        <v>1250206.6200000001</v>
      </c>
      <c r="M551">
        <v>7</v>
      </c>
      <c r="N551">
        <v>-3945.57</v>
      </c>
      <c r="O551" s="7">
        <v>-0.33229999999999998</v>
      </c>
      <c r="P551" s="7">
        <v>8.9999999999999993E-3</v>
      </c>
      <c r="Q551" t="s">
        <v>31</v>
      </c>
    </row>
    <row r="552" spans="1:17">
      <c r="A552" t="s">
        <v>143</v>
      </c>
      <c r="B552" t="s">
        <v>30</v>
      </c>
      <c r="C552" s="6">
        <v>43014.388877314814</v>
      </c>
      <c r="D552">
        <v>150.25</v>
      </c>
      <c r="E552" s="6">
        <v>43014.57984953704</v>
      </c>
      <c r="F552">
        <v>145.6</v>
      </c>
      <c r="G552" s="7">
        <v>-3.09E-2</v>
      </c>
      <c r="H552">
        <v>761.17</v>
      </c>
      <c r="I552" s="7">
        <v>1.1299999999999999E-2</v>
      </c>
      <c r="J552">
        <v>450</v>
      </c>
      <c r="K552">
        <v>67612.5</v>
      </c>
      <c r="L552">
        <v>1250967.79</v>
      </c>
      <c r="M552">
        <v>56</v>
      </c>
      <c r="N552">
        <v>13.59</v>
      </c>
      <c r="O552" s="7">
        <v>-0.1817</v>
      </c>
      <c r="P552" s="7">
        <v>0.29449999999999998</v>
      </c>
      <c r="Q552" t="s">
        <v>31</v>
      </c>
    </row>
    <row r="553" spans="1:17">
      <c r="A553" t="s">
        <v>141</v>
      </c>
      <c r="B553" t="s">
        <v>30</v>
      </c>
      <c r="C553" s="6">
        <v>43014.57984953704</v>
      </c>
      <c r="D553">
        <v>163.9</v>
      </c>
      <c r="E553" s="6">
        <v>43017.388877314814</v>
      </c>
      <c r="F553">
        <v>175.65</v>
      </c>
      <c r="G553" s="7">
        <v>7.17E-2</v>
      </c>
      <c r="H553">
        <v>-6815.48</v>
      </c>
      <c r="I553" s="7">
        <v>-9.2399999999999996E-2</v>
      </c>
      <c r="J553">
        <v>450</v>
      </c>
      <c r="K553">
        <v>73755</v>
      </c>
      <c r="L553">
        <v>1244152.3200000001</v>
      </c>
      <c r="M553">
        <v>23</v>
      </c>
      <c r="N553">
        <v>-296.33</v>
      </c>
      <c r="O553" s="7">
        <v>-0.18360000000000001</v>
      </c>
      <c r="P553" s="7">
        <v>0.1043</v>
      </c>
      <c r="Q553" t="s">
        <v>31</v>
      </c>
    </row>
    <row r="554" spans="1:17">
      <c r="A554" t="s">
        <v>143</v>
      </c>
      <c r="B554" t="s">
        <v>30</v>
      </c>
      <c r="C554" s="6">
        <v>43017.388877314814</v>
      </c>
      <c r="D554">
        <v>123.6</v>
      </c>
      <c r="E554" s="6">
        <v>43017.510405092595</v>
      </c>
      <c r="F554">
        <v>95.3</v>
      </c>
      <c r="G554" s="7">
        <v>-0.22900000000000001</v>
      </c>
      <c r="H554">
        <v>11749.95</v>
      </c>
      <c r="I554" s="7">
        <v>0.21129999999999999</v>
      </c>
      <c r="J554">
        <v>450</v>
      </c>
      <c r="K554">
        <v>55620</v>
      </c>
      <c r="L554">
        <v>1255902.27</v>
      </c>
      <c r="M554">
        <v>36</v>
      </c>
      <c r="N554">
        <v>326.39</v>
      </c>
      <c r="O554" s="7">
        <v>-0.1104</v>
      </c>
      <c r="P554" s="7">
        <v>0.42880000000000001</v>
      </c>
      <c r="Q554" t="s">
        <v>31</v>
      </c>
    </row>
    <row r="555" spans="1:17">
      <c r="A555" t="s">
        <v>142</v>
      </c>
      <c r="B555" t="s">
        <v>30</v>
      </c>
      <c r="C555" s="6">
        <v>43017.510405092595</v>
      </c>
      <c r="D555">
        <v>136.4</v>
      </c>
      <c r="E555" s="6">
        <v>43017.614571759259</v>
      </c>
      <c r="F555">
        <v>152.44999999999999</v>
      </c>
      <c r="G555" s="7">
        <v>0.1177</v>
      </c>
      <c r="H555">
        <v>-8522.32</v>
      </c>
      <c r="I555" s="7">
        <v>-0.13880000000000001</v>
      </c>
      <c r="J555">
        <v>450</v>
      </c>
      <c r="K555">
        <v>61380</v>
      </c>
      <c r="L555">
        <v>1247379.94</v>
      </c>
      <c r="M555">
        <v>31</v>
      </c>
      <c r="N555">
        <v>-274.91000000000003</v>
      </c>
      <c r="O555" s="7">
        <v>-0.1595</v>
      </c>
      <c r="P555" s="7">
        <v>6.8500000000000005E-2</v>
      </c>
      <c r="Q555" t="s">
        <v>31</v>
      </c>
    </row>
    <row r="556" spans="1:17">
      <c r="A556" t="s">
        <v>159</v>
      </c>
      <c r="B556" t="s">
        <v>30</v>
      </c>
      <c r="C556" s="6">
        <v>43017.614571759259</v>
      </c>
      <c r="D556">
        <v>117.85</v>
      </c>
      <c r="E556" s="6">
        <v>43019.559016203704</v>
      </c>
      <c r="F556">
        <v>31</v>
      </c>
      <c r="G556" s="7">
        <v>-0.73699999999999999</v>
      </c>
      <c r="H556">
        <v>38412.68</v>
      </c>
      <c r="I556" s="7">
        <v>0.72430000000000005</v>
      </c>
      <c r="J556">
        <v>450</v>
      </c>
      <c r="K556">
        <v>53032.5</v>
      </c>
      <c r="L556">
        <v>1285792.6200000001</v>
      </c>
      <c r="M556">
        <v>139</v>
      </c>
      <c r="N556">
        <v>276.35000000000002</v>
      </c>
      <c r="O556" s="7">
        <v>-6.6199999999999995E-2</v>
      </c>
      <c r="P556" s="7">
        <v>0.81499999999999995</v>
      </c>
      <c r="Q556" t="s">
        <v>31</v>
      </c>
    </row>
    <row r="557" spans="1:17">
      <c r="A557" t="s">
        <v>154</v>
      </c>
      <c r="B557" t="s">
        <v>30</v>
      </c>
      <c r="C557" s="6">
        <v>43019.559016203704</v>
      </c>
      <c r="D557">
        <v>61.8</v>
      </c>
      <c r="E557" s="6">
        <v>43020.565960648149</v>
      </c>
      <c r="F557">
        <v>0.4</v>
      </c>
      <c r="G557" s="7">
        <v>-0.99350000000000005</v>
      </c>
      <c r="H557">
        <v>27350.1</v>
      </c>
      <c r="I557" s="7">
        <v>0.98350000000000004</v>
      </c>
      <c r="J557">
        <v>450</v>
      </c>
      <c r="K557">
        <v>27810</v>
      </c>
      <c r="L557">
        <v>1313142.72</v>
      </c>
      <c r="M557">
        <v>80</v>
      </c>
      <c r="N557">
        <v>341.88</v>
      </c>
      <c r="O557" s="7">
        <v>-0.14560000000000001</v>
      </c>
      <c r="P557" s="7">
        <v>0.99839999999999995</v>
      </c>
      <c r="Q557" t="s">
        <v>31</v>
      </c>
    </row>
    <row r="558" spans="1:17">
      <c r="A558" t="s">
        <v>140</v>
      </c>
      <c r="B558" t="s">
        <v>30</v>
      </c>
      <c r="C558" s="6">
        <v>43020.57984953704</v>
      </c>
      <c r="D558">
        <v>30</v>
      </c>
      <c r="E558" s="6">
        <v>43020.631932870368</v>
      </c>
      <c r="F558">
        <v>0.05</v>
      </c>
      <c r="G558" s="7">
        <v>-0.99829999999999997</v>
      </c>
      <c r="H558">
        <v>13342.28</v>
      </c>
      <c r="I558" s="7">
        <v>0.98829999999999996</v>
      </c>
      <c r="J558">
        <v>450</v>
      </c>
      <c r="K558">
        <v>13500</v>
      </c>
      <c r="L558">
        <v>1326484.99</v>
      </c>
      <c r="M558">
        <v>16</v>
      </c>
      <c r="N558">
        <v>833.89</v>
      </c>
      <c r="O558" s="7">
        <v>-6.83E-2</v>
      </c>
      <c r="P558" s="7">
        <v>0.99829999999999997</v>
      </c>
      <c r="Q558" t="s">
        <v>31</v>
      </c>
    </row>
    <row r="559" spans="1:17">
      <c r="A559" t="s">
        <v>643</v>
      </c>
      <c r="B559" t="s">
        <v>30</v>
      </c>
      <c r="C559" s="6">
        <v>43020.635405092595</v>
      </c>
      <c r="D559">
        <v>147.85</v>
      </c>
      <c r="E559" s="6">
        <v>43021.388877314814</v>
      </c>
      <c r="F559">
        <v>109.8</v>
      </c>
      <c r="G559" s="7">
        <v>-0.25740000000000002</v>
      </c>
      <c r="H559">
        <v>15963.07</v>
      </c>
      <c r="I559" s="7">
        <v>0.2399</v>
      </c>
      <c r="J559">
        <v>450</v>
      </c>
      <c r="K559">
        <v>66532.5</v>
      </c>
      <c r="L559">
        <v>1342448.06</v>
      </c>
      <c r="M559">
        <v>7</v>
      </c>
      <c r="N559">
        <v>2280.44</v>
      </c>
      <c r="O559" s="7">
        <v>-6.3200000000000006E-2</v>
      </c>
      <c r="P559" s="7">
        <v>0.25740000000000002</v>
      </c>
      <c r="Q559" t="s">
        <v>31</v>
      </c>
    </row>
    <row r="560" spans="1:17">
      <c r="A560" t="s">
        <v>158</v>
      </c>
      <c r="B560" t="s">
        <v>30</v>
      </c>
      <c r="C560" s="6">
        <v>43021.388877314814</v>
      </c>
      <c r="D560">
        <v>109.8</v>
      </c>
      <c r="E560" s="6">
        <v>43024.45484953704</v>
      </c>
      <c r="F560">
        <v>86.65</v>
      </c>
      <c r="G560" s="7">
        <v>-0.21079999999999999</v>
      </c>
      <c r="H560">
        <v>9533.4699999999993</v>
      </c>
      <c r="I560" s="7">
        <v>0.19289999999999999</v>
      </c>
      <c r="J560">
        <v>450</v>
      </c>
      <c r="K560">
        <v>49410</v>
      </c>
      <c r="L560">
        <v>1351981.54</v>
      </c>
      <c r="M560">
        <v>97</v>
      </c>
      <c r="N560">
        <v>98.28</v>
      </c>
      <c r="O560" s="7">
        <v>-0.3629</v>
      </c>
      <c r="P560" s="7">
        <v>0.88160000000000005</v>
      </c>
      <c r="Q560" t="s">
        <v>31</v>
      </c>
    </row>
    <row r="561" spans="1:17">
      <c r="A561" t="s">
        <v>144</v>
      </c>
      <c r="B561" t="s">
        <v>30</v>
      </c>
      <c r="C561" s="6">
        <v>43024.45484953704</v>
      </c>
      <c r="D561">
        <v>152.94999999999999</v>
      </c>
      <c r="E561" s="6">
        <v>43024.586793981478</v>
      </c>
      <c r="F561">
        <v>272.2</v>
      </c>
      <c r="G561" s="7">
        <v>0.77969999999999995</v>
      </c>
      <c r="H561">
        <v>-55575.68</v>
      </c>
      <c r="I561" s="7">
        <v>-0.8075</v>
      </c>
      <c r="J561">
        <v>450</v>
      </c>
      <c r="K561">
        <v>68827.5</v>
      </c>
      <c r="L561">
        <v>1296405.8600000001</v>
      </c>
      <c r="M561">
        <v>39</v>
      </c>
      <c r="N561">
        <v>-1425.02</v>
      </c>
      <c r="O561" s="7">
        <v>-0.77969999999999995</v>
      </c>
      <c r="P561" s="7">
        <v>0.1108</v>
      </c>
      <c r="Q561" t="s">
        <v>31</v>
      </c>
    </row>
    <row r="562" spans="1:17">
      <c r="A562" t="s">
        <v>146</v>
      </c>
      <c r="B562" t="s">
        <v>30</v>
      </c>
      <c r="C562" s="6">
        <v>43024.586793981478</v>
      </c>
      <c r="D562">
        <v>95.35</v>
      </c>
      <c r="E562" s="6">
        <v>43025.513877314814</v>
      </c>
      <c r="F562">
        <v>120.3</v>
      </c>
      <c r="G562" s="7">
        <v>0.26169999999999999</v>
      </c>
      <c r="H562">
        <v>-12197.93</v>
      </c>
      <c r="I562" s="7">
        <v>-0.2843</v>
      </c>
      <c r="J562">
        <v>450</v>
      </c>
      <c r="K562">
        <v>42907.5</v>
      </c>
      <c r="L562">
        <v>1284207.94</v>
      </c>
      <c r="M562">
        <v>57</v>
      </c>
      <c r="N562">
        <v>-214</v>
      </c>
      <c r="O562" s="7">
        <v>-0.27950000000000003</v>
      </c>
      <c r="P562" s="7">
        <v>0.42109999999999997</v>
      </c>
      <c r="Q562" t="s">
        <v>31</v>
      </c>
    </row>
    <row r="563" spans="1:17">
      <c r="A563" t="s">
        <v>147</v>
      </c>
      <c r="B563" t="s">
        <v>30</v>
      </c>
      <c r="C563" s="6">
        <v>43025.513877314814</v>
      </c>
      <c r="D563">
        <v>83.55</v>
      </c>
      <c r="E563" s="6">
        <v>43026.631932870368</v>
      </c>
      <c r="F563">
        <v>0.05</v>
      </c>
      <c r="G563" s="7">
        <v>-0.99939999999999996</v>
      </c>
      <c r="H563">
        <v>37198.800000000003</v>
      </c>
      <c r="I563" s="7">
        <v>0.98939999999999995</v>
      </c>
      <c r="J563">
        <v>450</v>
      </c>
      <c r="K563">
        <v>37597.5</v>
      </c>
      <c r="L563">
        <v>1321406.74</v>
      </c>
      <c r="M563">
        <v>112</v>
      </c>
      <c r="N563">
        <v>332.13</v>
      </c>
      <c r="O563" s="7">
        <v>-0.30759999999999998</v>
      </c>
      <c r="P563" s="7">
        <v>0.99939999999999996</v>
      </c>
      <c r="Q563" t="s">
        <v>31</v>
      </c>
    </row>
    <row r="564" spans="1:17">
      <c r="A564" t="s">
        <v>642</v>
      </c>
      <c r="B564" t="s">
        <v>30</v>
      </c>
      <c r="C564" s="6">
        <v>43027.774293981478</v>
      </c>
      <c r="D564">
        <v>141</v>
      </c>
      <c r="E564" s="6">
        <v>43031.388877314814</v>
      </c>
      <c r="F564">
        <v>63.8</v>
      </c>
      <c r="G564" s="7">
        <v>-0.54749999999999999</v>
      </c>
      <c r="H564">
        <v>33818.400000000001</v>
      </c>
      <c r="I564" s="7">
        <v>0.53300000000000003</v>
      </c>
      <c r="J564">
        <v>450</v>
      </c>
      <c r="K564">
        <v>63450</v>
      </c>
      <c r="L564">
        <v>1355225.14</v>
      </c>
      <c r="M564">
        <v>15</v>
      </c>
      <c r="N564">
        <v>2254.56</v>
      </c>
      <c r="O564" s="7">
        <v>-0.27660000000000001</v>
      </c>
      <c r="P564" s="7">
        <v>0.70779999999999998</v>
      </c>
      <c r="Q564" t="s">
        <v>31</v>
      </c>
    </row>
    <row r="565" spans="1:17">
      <c r="A565" t="s">
        <v>139</v>
      </c>
      <c r="B565" t="s">
        <v>30</v>
      </c>
      <c r="C565" s="6">
        <v>43031.388877314814</v>
      </c>
      <c r="D565">
        <v>181.2</v>
      </c>
      <c r="E565" s="6">
        <v>43031.631932870368</v>
      </c>
      <c r="F565">
        <v>226</v>
      </c>
      <c r="G565" s="7">
        <v>0.2472</v>
      </c>
      <c r="H565">
        <v>-21992.400000000001</v>
      </c>
      <c r="I565" s="7">
        <v>-0.2697</v>
      </c>
      <c r="J565">
        <v>450</v>
      </c>
      <c r="K565">
        <v>81540</v>
      </c>
      <c r="L565">
        <v>1333232.74</v>
      </c>
      <c r="M565">
        <v>71</v>
      </c>
      <c r="N565">
        <v>-309.75</v>
      </c>
      <c r="O565" s="7">
        <v>-0.48649999999999999</v>
      </c>
      <c r="P565" s="7">
        <v>0.23119999999999999</v>
      </c>
      <c r="Q565" t="s">
        <v>31</v>
      </c>
    </row>
    <row r="566" spans="1:17">
      <c r="A566" t="s">
        <v>140</v>
      </c>
      <c r="B566" t="s">
        <v>30</v>
      </c>
      <c r="C566" s="6">
        <v>43031.631932870368</v>
      </c>
      <c r="D566">
        <v>152.75</v>
      </c>
      <c r="E566" s="6">
        <v>43034.440960648149</v>
      </c>
      <c r="F566">
        <v>0.5</v>
      </c>
      <c r="G566" s="7">
        <v>-0.99670000000000003</v>
      </c>
      <c r="H566">
        <v>67822.880000000005</v>
      </c>
      <c r="I566" s="7">
        <v>0.98670000000000002</v>
      </c>
      <c r="J566">
        <v>450</v>
      </c>
      <c r="K566">
        <v>68737.5</v>
      </c>
      <c r="L566">
        <v>1401055.61</v>
      </c>
      <c r="M566">
        <v>177</v>
      </c>
      <c r="N566">
        <v>383.18</v>
      </c>
      <c r="O566" s="7">
        <v>-0.1188</v>
      </c>
      <c r="P566" s="7">
        <v>0.99839999999999995</v>
      </c>
      <c r="Q566" t="s">
        <v>31</v>
      </c>
    </row>
    <row r="567" spans="1:17">
      <c r="A567" t="s">
        <v>149</v>
      </c>
      <c r="B567" t="s">
        <v>30</v>
      </c>
      <c r="C567" s="6">
        <v>43034.604155092595</v>
      </c>
      <c r="D567">
        <v>53.1</v>
      </c>
      <c r="E567" s="6">
        <v>43034.631932870368</v>
      </c>
      <c r="F567">
        <v>38</v>
      </c>
      <c r="G567" s="7">
        <v>-0.28439999999999999</v>
      </c>
      <c r="H567">
        <v>6385.05</v>
      </c>
      <c r="I567" s="7">
        <v>0.26719999999999999</v>
      </c>
      <c r="J567">
        <v>450</v>
      </c>
      <c r="K567">
        <v>23895</v>
      </c>
      <c r="L567">
        <v>1407440.66</v>
      </c>
      <c r="M567">
        <v>9</v>
      </c>
      <c r="N567">
        <v>709.45</v>
      </c>
      <c r="O567" s="7">
        <v>-0.86629999999999996</v>
      </c>
      <c r="P567" s="7">
        <v>0.3851</v>
      </c>
      <c r="Q567" t="s">
        <v>31</v>
      </c>
    </row>
    <row r="568" spans="1:17">
      <c r="A568" t="s">
        <v>651</v>
      </c>
      <c r="B568" t="s">
        <v>30</v>
      </c>
      <c r="C568" s="6">
        <v>43034.635405092595</v>
      </c>
      <c r="D568">
        <v>244.2</v>
      </c>
      <c r="E568" s="6">
        <v>43035.388877314814</v>
      </c>
      <c r="F568">
        <v>183.05</v>
      </c>
      <c r="G568" s="7">
        <v>-0.25040000000000001</v>
      </c>
      <c r="H568">
        <v>25594.87</v>
      </c>
      <c r="I568" s="7">
        <v>0.2329</v>
      </c>
      <c r="J568">
        <v>450</v>
      </c>
      <c r="K568">
        <v>109890</v>
      </c>
      <c r="L568">
        <v>1433035.54</v>
      </c>
      <c r="M568">
        <v>7</v>
      </c>
      <c r="N568">
        <v>3656.41</v>
      </c>
      <c r="O568" s="7">
        <v>-4.3999999999999997E-2</v>
      </c>
      <c r="P568" s="7">
        <v>0.25040000000000001</v>
      </c>
      <c r="Q568" t="s">
        <v>31</v>
      </c>
    </row>
    <row r="569" spans="1:17">
      <c r="A569" t="s">
        <v>161</v>
      </c>
      <c r="B569" t="s">
        <v>30</v>
      </c>
      <c r="C569" s="6">
        <v>43035.388877314814</v>
      </c>
      <c r="D569">
        <v>226.9</v>
      </c>
      <c r="E569" s="6">
        <v>43035.569432870368</v>
      </c>
      <c r="F569">
        <v>230</v>
      </c>
      <c r="G569" s="7">
        <v>1.37E-2</v>
      </c>
      <c r="H569">
        <v>-3451.05</v>
      </c>
      <c r="I569" s="7">
        <v>-3.3799999999999997E-2</v>
      </c>
      <c r="J569">
        <v>450</v>
      </c>
      <c r="K569">
        <v>102105</v>
      </c>
      <c r="L569">
        <v>1429584.49</v>
      </c>
      <c r="M569">
        <v>53</v>
      </c>
      <c r="N569">
        <v>-65.11</v>
      </c>
      <c r="O569" s="7">
        <v>-0.13900000000000001</v>
      </c>
      <c r="P569" s="7">
        <v>0.1406</v>
      </c>
      <c r="Q569" t="s">
        <v>31</v>
      </c>
    </row>
    <row r="570" spans="1:17">
      <c r="A570" t="s">
        <v>160</v>
      </c>
      <c r="B570" t="s">
        <v>30</v>
      </c>
      <c r="C570" s="6">
        <v>43035.569432870368</v>
      </c>
      <c r="D570">
        <v>140.55000000000001</v>
      </c>
      <c r="E570" s="6">
        <v>43035.635405092595</v>
      </c>
      <c r="F570">
        <v>172.1</v>
      </c>
      <c r="G570" s="7">
        <v>0.22450000000000001</v>
      </c>
      <c r="H570">
        <v>-15604.42</v>
      </c>
      <c r="I570" s="7">
        <v>-0.2467</v>
      </c>
      <c r="J570">
        <v>450</v>
      </c>
      <c r="K570">
        <v>63247.5</v>
      </c>
      <c r="L570">
        <v>1413980.06</v>
      </c>
      <c r="M570">
        <v>20</v>
      </c>
      <c r="N570">
        <v>-780.22</v>
      </c>
      <c r="O570" s="7">
        <v>-0.22450000000000001</v>
      </c>
      <c r="P570" s="7">
        <v>0.08</v>
      </c>
      <c r="Q570" t="s">
        <v>31</v>
      </c>
    </row>
    <row r="571" spans="1:17">
      <c r="A571" t="s">
        <v>153</v>
      </c>
      <c r="B571" t="s">
        <v>30</v>
      </c>
      <c r="C571" s="6">
        <v>43035.635405092595</v>
      </c>
      <c r="D571">
        <v>246.4</v>
      </c>
      <c r="E571" s="6">
        <v>43038.406238425923</v>
      </c>
      <c r="F571">
        <v>295.05</v>
      </c>
      <c r="G571" s="7">
        <v>0.19739999999999999</v>
      </c>
      <c r="H571">
        <v>-24329.03</v>
      </c>
      <c r="I571" s="7">
        <v>-0.21940000000000001</v>
      </c>
      <c r="J571">
        <v>450</v>
      </c>
      <c r="K571">
        <v>110880</v>
      </c>
      <c r="L571">
        <v>1389651.04</v>
      </c>
      <c r="M571">
        <v>12</v>
      </c>
      <c r="N571">
        <v>-2027.42</v>
      </c>
      <c r="O571" s="7">
        <v>-0.19739999999999999</v>
      </c>
      <c r="P571" s="7">
        <v>0.1457</v>
      </c>
      <c r="Q571" t="s">
        <v>31</v>
      </c>
    </row>
    <row r="572" spans="1:17">
      <c r="A572" t="s">
        <v>162</v>
      </c>
      <c r="B572" t="s">
        <v>30</v>
      </c>
      <c r="C572" s="6">
        <v>43038.406238425923</v>
      </c>
      <c r="D572">
        <v>151</v>
      </c>
      <c r="E572" s="6">
        <v>43039.39234953704</v>
      </c>
      <c r="F572">
        <v>160</v>
      </c>
      <c r="G572" s="7">
        <v>5.96E-2</v>
      </c>
      <c r="H572">
        <v>-5449.5</v>
      </c>
      <c r="I572" s="7">
        <v>-8.0199999999999994E-2</v>
      </c>
      <c r="J572">
        <v>450</v>
      </c>
      <c r="K572">
        <v>67950</v>
      </c>
      <c r="L572">
        <v>1384201.54</v>
      </c>
      <c r="M572">
        <v>74</v>
      </c>
      <c r="N572">
        <v>-73.64</v>
      </c>
      <c r="O572" s="7">
        <v>-0.1242</v>
      </c>
      <c r="P572" s="7">
        <v>0.32279999999999998</v>
      </c>
      <c r="Q572" t="s">
        <v>31</v>
      </c>
    </row>
    <row r="573" spans="1:17">
      <c r="A573" t="s">
        <v>149</v>
      </c>
      <c r="B573" t="s">
        <v>30</v>
      </c>
      <c r="C573" s="6">
        <v>43039.39234953704</v>
      </c>
      <c r="D573">
        <v>134.65</v>
      </c>
      <c r="E573" s="6">
        <v>43039.406238425923</v>
      </c>
      <c r="F573">
        <v>149.35</v>
      </c>
      <c r="G573" s="7">
        <v>0.10920000000000001</v>
      </c>
      <c r="H573">
        <v>-7893</v>
      </c>
      <c r="I573" s="7">
        <v>-0.1303</v>
      </c>
      <c r="J573">
        <v>450</v>
      </c>
      <c r="K573">
        <v>60592.5</v>
      </c>
      <c r="L573">
        <v>1376308.54</v>
      </c>
      <c r="M573">
        <v>5</v>
      </c>
      <c r="N573">
        <v>-1578.6</v>
      </c>
      <c r="O573" s="7">
        <v>-0.10920000000000001</v>
      </c>
      <c r="P573" s="7">
        <v>0.1411</v>
      </c>
      <c r="Q573" t="s">
        <v>31</v>
      </c>
    </row>
    <row r="574" spans="1:17">
      <c r="A574" t="s">
        <v>150</v>
      </c>
      <c r="B574" t="s">
        <v>30</v>
      </c>
      <c r="C574" s="6">
        <v>43039.406238425923</v>
      </c>
      <c r="D574">
        <v>181.65</v>
      </c>
      <c r="E574" s="6">
        <v>43039.45484953704</v>
      </c>
      <c r="F574">
        <v>228.5</v>
      </c>
      <c r="G574" s="7">
        <v>0.25790000000000002</v>
      </c>
      <c r="H574">
        <v>-22928.17</v>
      </c>
      <c r="I574" s="7">
        <v>-0.28050000000000003</v>
      </c>
      <c r="J574">
        <v>450</v>
      </c>
      <c r="K574">
        <v>81742.5</v>
      </c>
      <c r="L574">
        <v>1353380.36</v>
      </c>
      <c r="M574">
        <v>15</v>
      </c>
      <c r="N574">
        <v>-1528.54</v>
      </c>
      <c r="O574" s="7">
        <v>-0.25790000000000002</v>
      </c>
      <c r="P574" s="7">
        <v>8.5000000000000006E-3</v>
      </c>
      <c r="Q574" t="s">
        <v>31</v>
      </c>
    </row>
    <row r="575" spans="1:17">
      <c r="A575" t="s">
        <v>149</v>
      </c>
      <c r="B575" t="s">
        <v>30</v>
      </c>
      <c r="C575" s="6">
        <v>43039.45484953704</v>
      </c>
      <c r="D575">
        <v>116.3</v>
      </c>
      <c r="E575" s="6">
        <v>43039.506932870368</v>
      </c>
      <c r="F575">
        <v>133.94999999999999</v>
      </c>
      <c r="G575" s="7">
        <v>0.15179999999999999</v>
      </c>
      <c r="H575">
        <v>-9068.6200000000008</v>
      </c>
      <c r="I575" s="7">
        <v>-0.17330000000000001</v>
      </c>
      <c r="J575">
        <v>450</v>
      </c>
      <c r="K575">
        <v>52335</v>
      </c>
      <c r="L575">
        <v>1344311.74</v>
      </c>
      <c r="M575">
        <v>16</v>
      </c>
      <c r="N575">
        <v>-566.79</v>
      </c>
      <c r="O575" s="7">
        <v>-0.15390000000000001</v>
      </c>
      <c r="P575" s="7">
        <v>0.1376</v>
      </c>
      <c r="Q575" t="s">
        <v>31</v>
      </c>
    </row>
    <row r="576" spans="1:17">
      <c r="A576" t="s">
        <v>162</v>
      </c>
      <c r="B576" t="s">
        <v>30</v>
      </c>
      <c r="C576" s="6">
        <v>43039.506932870368</v>
      </c>
      <c r="D576">
        <v>138.35</v>
      </c>
      <c r="E576" s="6">
        <v>43039.631932870368</v>
      </c>
      <c r="F576">
        <v>134</v>
      </c>
      <c r="G576" s="7">
        <v>-3.1399999999999997E-2</v>
      </c>
      <c r="H576">
        <v>731.92</v>
      </c>
      <c r="I576" s="7">
        <v>1.18E-2</v>
      </c>
      <c r="J576">
        <v>450</v>
      </c>
      <c r="K576">
        <v>62257.5</v>
      </c>
      <c r="L576">
        <v>1345043.66</v>
      </c>
      <c r="M576">
        <v>37</v>
      </c>
      <c r="N576">
        <v>19.78</v>
      </c>
      <c r="O576" s="7">
        <v>-5.7500000000000002E-2</v>
      </c>
      <c r="P576" s="7">
        <v>0.15679999999999999</v>
      </c>
      <c r="Q576" t="s">
        <v>31</v>
      </c>
    </row>
    <row r="577" spans="1:17">
      <c r="A577" t="s">
        <v>149</v>
      </c>
      <c r="B577" t="s">
        <v>30</v>
      </c>
      <c r="C577" s="6">
        <v>43039.631932870368</v>
      </c>
      <c r="D577">
        <v>129.19999999999999</v>
      </c>
      <c r="E577" s="6">
        <v>43040.388877314814</v>
      </c>
      <c r="F577">
        <v>273.8</v>
      </c>
      <c r="G577" s="7">
        <v>1.1192</v>
      </c>
      <c r="H577">
        <v>-66883.5</v>
      </c>
      <c r="I577" s="7">
        <v>-1.1504000000000001</v>
      </c>
      <c r="J577">
        <v>450</v>
      </c>
      <c r="K577">
        <v>58140</v>
      </c>
      <c r="L577">
        <v>1278160.1599999999</v>
      </c>
      <c r="M577">
        <v>8</v>
      </c>
      <c r="N577">
        <v>-8360.44</v>
      </c>
      <c r="O577" s="7">
        <v>-1.1192</v>
      </c>
      <c r="P577" s="7">
        <v>1.8599999999999998E-2</v>
      </c>
      <c r="Q577" t="s">
        <v>31</v>
      </c>
    </row>
    <row r="578" spans="1:17">
      <c r="A578" t="s">
        <v>163</v>
      </c>
      <c r="B578" t="s">
        <v>30</v>
      </c>
      <c r="C578" s="6">
        <v>43040.388877314814</v>
      </c>
      <c r="D578">
        <v>137.25</v>
      </c>
      <c r="E578" s="6">
        <v>43041.520821759259</v>
      </c>
      <c r="F578">
        <v>10.7</v>
      </c>
      <c r="G578" s="7">
        <v>-0.92200000000000004</v>
      </c>
      <c r="H578">
        <v>56281.72</v>
      </c>
      <c r="I578" s="7">
        <v>0.9113</v>
      </c>
      <c r="J578">
        <v>450</v>
      </c>
      <c r="K578">
        <v>61762.5</v>
      </c>
      <c r="L578">
        <v>1334441.8899999999</v>
      </c>
      <c r="M578">
        <v>116</v>
      </c>
      <c r="N578">
        <v>485.19</v>
      </c>
      <c r="O578" s="7">
        <v>-0.4506</v>
      </c>
      <c r="P578" s="7">
        <v>0.98250000000000004</v>
      </c>
      <c r="Q578" t="s">
        <v>31</v>
      </c>
    </row>
    <row r="579" spans="1:17">
      <c r="A579" t="s">
        <v>164</v>
      </c>
      <c r="B579" t="s">
        <v>30</v>
      </c>
      <c r="C579" s="6">
        <v>43041.520821759259</v>
      </c>
      <c r="D579">
        <v>51.35</v>
      </c>
      <c r="E579" s="6">
        <v>43041.631932870368</v>
      </c>
      <c r="F579">
        <v>16.399999999999999</v>
      </c>
      <c r="G579" s="7">
        <v>-0.68059999999999998</v>
      </c>
      <c r="H579">
        <v>15422.63</v>
      </c>
      <c r="I579" s="7">
        <v>0.66739999999999999</v>
      </c>
      <c r="J579">
        <v>450</v>
      </c>
      <c r="K579">
        <v>23107.5</v>
      </c>
      <c r="L579">
        <v>1349864.51</v>
      </c>
      <c r="M579">
        <v>33</v>
      </c>
      <c r="N579">
        <v>467.35</v>
      </c>
      <c r="O579" s="7">
        <v>-1.2415</v>
      </c>
      <c r="P579" s="7">
        <v>0.68059999999999998</v>
      </c>
      <c r="Q579" t="s">
        <v>31</v>
      </c>
    </row>
    <row r="580" spans="1:17">
      <c r="A580" t="s">
        <v>652</v>
      </c>
      <c r="B580" t="s">
        <v>30</v>
      </c>
      <c r="C580" s="6">
        <v>43041.635405092595</v>
      </c>
      <c r="D580">
        <v>201.8</v>
      </c>
      <c r="E580" s="6">
        <v>43042.388877314814</v>
      </c>
      <c r="F580">
        <v>215.5</v>
      </c>
      <c r="G580" s="7">
        <v>6.7900000000000002E-2</v>
      </c>
      <c r="H580">
        <v>-8042.85</v>
      </c>
      <c r="I580" s="7">
        <v>-8.8599999999999998E-2</v>
      </c>
      <c r="J580">
        <v>450</v>
      </c>
      <c r="K580">
        <v>90810</v>
      </c>
      <c r="L580">
        <v>1341821.6599999999</v>
      </c>
      <c r="M580">
        <v>7</v>
      </c>
      <c r="N580">
        <v>-1148.98</v>
      </c>
      <c r="O580" s="7">
        <v>-0.1105</v>
      </c>
      <c r="P580" s="7">
        <v>4.5100000000000001E-2</v>
      </c>
      <c r="Q580" t="s">
        <v>31</v>
      </c>
    </row>
    <row r="581" spans="1:17">
      <c r="A581" t="s">
        <v>165</v>
      </c>
      <c r="B581" t="s">
        <v>30</v>
      </c>
      <c r="C581" s="6">
        <v>43042.388877314814</v>
      </c>
      <c r="D581">
        <v>174.4</v>
      </c>
      <c r="E581" s="6">
        <v>43042.406238425923</v>
      </c>
      <c r="F581">
        <v>213.5</v>
      </c>
      <c r="G581" s="7">
        <v>0.22420000000000001</v>
      </c>
      <c r="H581">
        <v>-19340.55</v>
      </c>
      <c r="I581" s="7">
        <v>-0.24640000000000001</v>
      </c>
      <c r="J581">
        <v>450</v>
      </c>
      <c r="K581">
        <v>78480</v>
      </c>
      <c r="L581">
        <v>1322481.1100000001</v>
      </c>
      <c r="M581">
        <v>6</v>
      </c>
      <c r="N581">
        <v>-3223.43</v>
      </c>
      <c r="O581" s="7">
        <v>-0.22420000000000001</v>
      </c>
      <c r="P581" s="7">
        <v>0.11119999999999999</v>
      </c>
      <c r="Q581" t="s">
        <v>31</v>
      </c>
    </row>
    <row r="582" spans="1:17">
      <c r="A582" t="s">
        <v>164</v>
      </c>
      <c r="B582" t="s">
        <v>30</v>
      </c>
      <c r="C582" s="6">
        <v>43042.406238425923</v>
      </c>
      <c r="D582">
        <v>178.75</v>
      </c>
      <c r="E582" s="6">
        <v>43042.444432870368</v>
      </c>
      <c r="F582">
        <v>209.05</v>
      </c>
      <c r="G582" s="7">
        <v>0.16950000000000001</v>
      </c>
      <c r="H582">
        <v>-15380.1</v>
      </c>
      <c r="I582" s="7">
        <v>-0.19120000000000001</v>
      </c>
      <c r="J582">
        <v>450</v>
      </c>
      <c r="K582">
        <v>80437.5</v>
      </c>
      <c r="L582">
        <v>1307101.01</v>
      </c>
      <c r="M582">
        <v>12</v>
      </c>
      <c r="N582">
        <v>-1281.68</v>
      </c>
      <c r="O582" s="7">
        <v>-0.16950000000000001</v>
      </c>
      <c r="P582" s="7">
        <v>3.27E-2</v>
      </c>
      <c r="Q582" t="s">
        <v>31</v>
      </c>
    </row>
    <row r="583" spans="1:17">
      <c r="A583" t="s">
        <v>165</v>
      </c>
      <c r="B583" t="s">
        <v>30</v>
      </c>
      <c r="C583" s="6">
        <v>43042.444432870368</v>
      </c>
      <c r="D583">
        <v>170.5</v>
      </c>
      <c r="E583" s="6">
        <v>43045.593738425923</v>
      </c>
      <c r="F583">
        <v>103.6</v>
      </c>
      <c r="G583" s="7">
        <v>-0.39240000000000003</v>
      </c>
      <c r="H583">
        <v>28871.55</v>
      </c>
      <c r="I583" s="7">
        <v>0.37630000000000002</v>
      </c>
      <c r="J583">
        <v>450</v>
      </c>
      <c r="K583">
        <v>76725</v>
      </c>
      <c r="L583">
        <v>1335972.56</v>
      </c>
      <c r="M583">
        <v>121</v>
      </c>
      <c r="N583">
        <v>238.61</v>
      </c>
      <c r="O583" s="7">
        <v>-6.7400000000000002E-2</v>
      </c>
      <c r="P583" s="7">
        <v>0.52490000000000003</v>
      </c>
      <c r="Q583" t="s">
        <v>31</v>
      </c>
    </row>
    <row r="584" spans="1:17">
      <c r="A584" t="s">
        <v>166</v>
      </c>
      <c r="B584" t="s">
        <v>30</v>
      </c>
      <c r="C584" s="6">
        <v>43045.593738425923</v>
      </c>
      <c r="D584">
        <v>167.8</v>
      </c>
      <c r="E584" s="6">
        <v>43046.388877314814</v>
      </c>
      <c r="F584">
        <v>170.6</v>
      </c>
      <c r="G584" s="7">
        <v>1.67E-2</v>
      </c>
      <c r="H584">
        <v>-2782.8</v>
      </c>
      <c r="I584" s="7">
        <v>-3.6900000000000002E-2</v>
      </c>
      <c r="J584">
        <v>450</v>
      </c>
      <c r="K584">
        <v>75510</v>
      </c>
      <c r="L584">
        <v>1333189.76</v>
      </c>
      <c r="M584">
        <v>19</v>
      </c>
      <c r="N584">
        <v>-146.46</v>
      </c>
      <c r="O584" s="7">
        <v>-0.1153</v>
      </c>
      <c r="P584" s="7">
        <v>0.1976</v>
      </c>
      <c r="Q584" t="s">
        <v>31</v>
      </c>
    </row>
    <row r="585" spans="1:17">
      <c r="A585" t="s">
        <v>167</v>
      </c>
      <c r="B585" t="s">
        <v>30</v>
      </c>
      <c r="C585" s="6">
        <v>43046.388877314814</v>
      </c>
      <c r="D585">
        <v>176.4</v>
      </c>
      <c r="E585" s="6">
        <v>43046.413182870368</v>
      </c>
      <c r="F585">
        <v>223.65</v>
      </c>
      <c r="G585" s="7">
        <v>0.26790000000000003</v>
      </c>
      <c r="H585">
        <v>-23062.73</v>
      </c>
      <c r="I585" s="7">
        <v>-0.29049999999999998</v>
      </c>
      <c r="J585">
        <v>450</v>
      </c>
      <c r="K585">
        <v>79380</v>
      </c>
      <c r="L585">
        <v>1310127.03</v>
      </c>
      <c r="M585">
        <v>8</v>
      </c>
      <c r="N585">
        <v>-2882.84</v>
      </c>
      <c r="O585" s="7">
        <v>-0.26790000000000003</v>
      </c>
      <c r="P585" s="7">
        <v>8.9899999999999994E-2</v>
      </c>
      <c r="Q585" t="s">
        <v>31</v>
      </c>
    </row>
    <row r="586" spans="1:17">
      <c r="A586" t="s">
        <v>168</v>
      </c>
      <c r="B586" t="s">
        <v>30</v>
      </c>
      <c r="C586" s="6">
        <v>43046.413182870368</v>
      </c>
      <c r="D586">
        <v>180.55</v>
      </c>
      <c r="E586" s="6">
        <v>43047.479155092595</v>
      </c>
      <c r="F586">
        <v>61.8</v>
      </c>
      <c r="G586" s="7">
        <v>-0.65769999999999995</v>
      </c>
      <c r="H586">
        <v>52346.93</v>
      </c>
      <c r="I586" s="7">
        <v>0.64429999999999998</v>
      </c>
      <c r="J586">
        <v>450</v>
      </c>
      <c r="K586">
        <v>81247.5</v>
      </c>
      <c r="L586">
        <v>1362473.96</v>
      </c>
      <c r="M586">
        <v>97</v>
      </c>
      <c r="N586">
        <v>539.66</v>
      </c>
      <c r="O586" s="7">
        <v>-0.1232</v>
      </c>
      <c r="P586" s="7">
        <v>0.84299999999999997</v>
      </c>
      <c r="Q586" t="s">
        <v>31</v>
      </c>
    </row>
    <row r="587" spans="1:17">
      <c r="A587" t="s">
        <v>169</v>
      </c>
      <c r="B587" t="s">
        <v>30</v>
      </c>
      <c r="C587" s="6">
        <v>43047.479155092595</v>
      </c>
      <c r="D587">
        <v>102.25</v>
      </c>
      <c r="E587" s="6">
        <v>43047.590266203704</v>
      </c>
      <c r="F587">
        <v>125</v>
      </c>
      <c r="G587" s="7">
        <v>0.2225</v>
      </c>
      <c r="H587">
        <v>-11260.13</v>
      </c>
      <c r="I587" s="7">
        <v>-0.2447</v>
      </c>
      <c r="J587">
        <v>450</v>
      </c>
      <c r="K587">
        <v>46012.5</v>
      </c>
      <c r="L587">
        <v>1351213.83</v>
      </c>
      <c r="M587">
        <v>33</v>
      </c>
      <c r="N587">
        <v>-341.22</v>
      </c>
      <c r="O587" s="7">
        <v>-0.24210000000000001</v>
      </c>
      <c r="P587" s="7">
        <v>0.30459999999999998</v>
      </c>
      <c r="Q587" t="s">
        <v>31</v>
      </c>
    </row>
    <row r="588" spans="1:17">
      <c r="A588" t="s">
        <v>170</v>
      </c>
      <c r="B588" t="s">
        <v>30</v>
      </c>
      <c r="C588" s="6">
        <v>43047.590266203704</v>
      </c>
      <c r="D588">
        <v>114.4</v>
      </c>
      <c r="E588" s="6">
        <v>43048.406238425923</v>
      </c>
      <c r="F588">
        <v>86.55</v>
      </c>
      <c r="G588" s="7">
        <v>-0.24340000000000001</v>
      </c>
      <c r="H588">
        <v>11628.23</v>
      </c>
      <c r="I588" s="7">
        <v>0.22589999999999999</v>
      </c>
      <c r="J588">
        <v>450</v>
      </c>
      <c r="K588">
        <v>51480</v>
      </c>
      <c r="L588">
        <v>1362842.06</v>
      </c>
      <c r="M588">
        <v>25</v>
      </c>
      <c r="N588">
        <v>465.13</v>
      </c>
      <c r="O588" s="7">
        <v>-0.21329999999999999</v>
      </c>
      <c r="P588" s="7">
        <v>0.73560000000000003</v>
      </c>
      <c r="Q588" t="s">
        <v>31</v>
      </c>
    </row>
    <row r="589" spans="1:17">
      <c r="A589" t="s">
        <v>169</v>
      </c>
      <c r="B589" t="s">
        <v>30</v>
      </c>
      <c r="C589" s="6">
        <v>43048.406238425923</v>
      </c>
      <c r="D589">
        <v>79.150000000000006</v>
      </c>
      <c r="E589" s="6">
        <v>43048.51734953704</v>
      </c>
      <c r="F589">
        <v>158.85</v>
      </c>
      <c r="G589" s="7">
        <v>1.0068999999999999</v>
      </c>
      <c r="H589">
        <v>-36936</v>
      </c>
      <c r="I589" s="7">
        <v>-1.0369999999999999</v>
      </c>
      <c r="J589">
        <v>450</v>
      </c>
      <c r="K589">
        <v>35617.5</v>
      </c>
      <c r="L589">
        <v>1325906.06</v>
      </c>
      <c r="M589">
        <v>33</v>
      </c>
      <c r="N589">
        <v>-1119.27</v>
      </c>
      <c r="O589" s="7">
        <v>-1.1080000000000001</v>
      </c>
      <c r="P589" s="7">
        <v>0.14399999999999999</v>
      </c>
      <c r="Q589" t="s">
        <v>31</v>
      </c>
    </row>
    <row r="590" spans="1:17">
      <c r="A590" t="s">
        <v>171</v>
      </c>
      <c r="B590" t="s">
        <v>30</v>
      </c>
      <c r="C590" s="6">
        <v>43048.51734953704</v>
      </c>
      <c r="D590">
        <v>66.25</v>
      </c>
      <c r="E590" s="6">
        <v>43048.631932870368</v>
      </c>
      <c r="F590">
        <v>49.45</v>
      </c>
      <c r="G590" s="7">
        <v>-0.25359999999999999</v>
      </c>
      <c r="H590">
        <v>7039.35</v>
      </c>
      <c r="I590" s="7">
        <v>0.2361</v>
      </c>
      <c r="J590">
        <v>450</v>
      </c>
      <c r="K590">
        <v>29812.5</v>
      </c>
      <c r="L590">
        <v>1332945.4099999999</v>
      </c>
      <c r="M590">
        <v>34</v>
      </c>
      <c r="N590">
        <v>207.04</v>
      </c>
      <c r="O590" s="7">
        <v>-0.3962</v>
      </c>
      <c r="P590" s="7">
        <v>0.49209999999999998</v>
      </c>
      <c r="Q590" t="s">
        <v>31</v>
      </c>
    </row>
    <row r="591" spans="1:17">
      <c r="A591" t="s">
        <v>689</v>
      </c>
      <c r="B591" t="s">
        <v>30</v>
      </c>
      <c r="C591" s="6">
        <v>43048.635405092595</v>
      </c>
      <c r="D591">
        <v>209.05</v>
      </c>
      <c r="E591" s="6">
        <v>43048.638877314814</v>
      </c>
      <c r="F591">
        <v>215</v>
      </c>
      <c r="G591" s="7">
        <v>2.8500000000000001E-2</v>
      </c>
      <c r="H591">
        <v>-4585.72</v>
      </c>
      <c r="I591" s="7">
        <v>-4.87E-2</v>
      </c>
      <c r="J591">
        <v>450</v>
      </c>
      <c r="K591">
        <v>94072.5</v>
      </c>
      <c r="L591">
        <v>1328359.68</v>
      </c>
      <c r="M591">
        <v>2</v>
      </c>
      <c r="N591">
        <v>-2292.86</v>
      </c>
      <c r="O591" s="7">
        <v>-2.8500000000000001E-2</v>
      </c>
      <c r="P591" s="7">
        <v>4.07E-2</v>
      </c>
      <c r="Q591" t="s">
        <v>31</v>
      </c>
    </row>
    <row r="592" spans="1:17">
      <c r="A592" t="s">
        <v>655</v>
      </c>
      <c r="B592" t="s">
        <v>30</v>
      </c>
      <c r="C592" s="6">
        <v>43048.638877314814</v>
      </c>
      <c r="D592">
        <v>145.05000000000001</v>
      </c>
      <c r="E592" s="6">
        <v>43049.388877314814</v>
      </c>
      <c r="F592">
        <v>153.65</v>
      </c>
      <c r="G592" s="7">
        <v>5.9299999999999999E-2</v>
      </c>
      <c r="H592">
        <v>-5214.1499999999996</v>
      </c>
      <c r="I592" s="7">
        <v>-7.9899999999999999E-2</v>
      </c>
      <c r="J592">
        <v>450</v>
      </c>
      <c r="K592">
        <v>65272.5</v>
      </c>
      <c r="L592">
        <v>1323145.53</v>
      </c>
      <c r="M592">
        <v>6</v>
      </c>
      <c r="N592">
        <v>-869.02</v>
      </c>
      <c r="O592" s="7">
        <v>-6.4100000000000004E-2</v>
      </c>
      <c r="P592" s="7">
        <v>0.13819999999999999</v>
      </c>
      <c r="Q592" t="s">
        <v>31</v>
      </c>
    </row>
    <row r="593" spans="1:17">
      <c r="A593" t="s">
        <v>163</v>
      </c>
      <c r="B593" t="s">
        <v>30</v>
      </c>
      <c r="C593" s="6">
        <v>43049.388877314814</v>
      </c>
      <c r="D593">
        <v>153.65</v>
      </c>
      <c r="E593" s="6">
        <v>43049.624988425923</v>
      </c>
      <c r="F593">
        <v>173</v>
      </c>
      <c r="G593" s="7">
        <v>0.12590000000000001</v>
      </c>
      <c r="H593">
        <v>-10177.43</v>
      </c>
      <c r="I593" s="7">
        <v>-0.1472</v>
      </c>
      <c r="J593">
        <v>450</v>
      </c>
      <c r="K593">
        <v>69142.5</v>
      </c>
      <c r="L593">
        <v>1312968.1100000001</v>
      </c>
      <c r="M593">
        <v>69</v>
      </c>
      <c r="N593">
        <v>-147.5</v>
      </c>
      <c r="O593" s="7">
        <v>-0.12720000000000001</v>
      </c>
      <c r="P593" s="7">
        <v>0.5776</v>
      </c>
      <c r="Q593" t="s">
        <v>31</v>
      </c>
    </row>
    <row r="594" spans="1:17">
      <c r="A594" t="s">
        <v>170</v>
      </c>
      <c r="B594" t="s">
        <v>30</v>
      </c>
      <c r="C594" s="6">
        <v>43049.624988425923</v>
      </c>
      <c r="D594">
        <v>172</v>
      </c>
      <c r="E594" s="6">
        <v>43052.388877314814</v>
      </c>
      <c r="F594">
        <v>295</v>
      </c>
      <c r="G594" s="7">
        <v>0.71509999999999996</v>
      </c>
      <c r="H594">
        <v>-57451.5</v>
      </c>
      <c r="I594" s="7">
        <v>-0.74229999999999996</v>
      </c>
      <c r="J594">
        <v>450</v>
      </c>
      <c r="K594">
        <v>77400</v>
      </c>
      <c r="L594">
        <v>1255516.6100000001</v>
      </c>
      <c r="M594">
        <v>10</v>
      </c>
      <c r="N594">
        <v>-5745.15</v>
      </c>
      <c r="O594" s="7">
        <v>-0.71509999999999996</v>
      </c>
      <c r="P594" s="7">
        <v>0.05</v>
      </c>
      <c r="Q594" t="s">
        <v>31</v>
      </c>
    </row>
    <row r="595" spans="1:17">
      <c r="A595" t="s">
        <v>172</v>
      </c>
      <c r="B595" t="s">
        <v>30</v>
      </c>
      <c r="C595" s="6">
        <v>43052.388877314814</v>
      </c>
      <c r="D595">
        <v>189.3</v>
      </c>
      <c r="E595" s="6">
        <v>43052.572905092595</v>
      </c>
      <c r="F595">
        <v>198.25</v>
      </c>
      <c r="G595" s="7">
        <v>4.7300000000000002E-2</v>
      </c>
      <c r="H595">
        <v>-5771.47</v>
      </c>
      <c r="I595" s="7">
        <v>-6.7799999999999999E-2</v>
      </c>
      <c r="J595">
        <v>450</v>
      </c>
      <c r="K595">
        <v>85185</v>
      </c>
      <c r="L595">
        <v>1249745.1299999999</v>
      </c>
      <c r="M595">
        <v>54</v>
      </c>
      <c r="N595">
        <v>-106.88</v>
      </c>
      <c r="O595" s="7">
        <v>-0.28260000000000002</v>
      </c>
      <c r="P595" s="7">
        <v>0.10199999999999999</v>
      </c>
      <c r="Q595" t="s">
        <v>31</v>
      </c>
    </row>
    <row r="596" spans="1:17">
      <c r="A596" t="s">
        <v>168</v>
      </c>
      <c r="B596" t="s">
        <v>30</v>
      </c>
      <c r="C596" s="6">
        <v>43052.572905092595</v>
      </c>
      <c r="D596">
        <v>156.4</v>
      </c>
      <c r="E596" s="6">
        <v>43053.607627314814</v>
      </c>
      <c r="F596">
        <v>97.6</v>
      </c>
      <c r="G596" s="7">
        <v>-0.376</v>
      </c>
      <c r="H596">
        <v>25317</v>
      </c>
      <c r="I596" s="7">
        <v>0.35970000000000002</v>
      </c>
      <c r="J596">
        <v>450</v>
      </c>
      <c r="K596">
        <v>70380</v>
      </c>
      <c r="L596">
        <v>1275062.1399999999</v>
      </c>
      <c r="M596">
        <v>88</v>
      </c>
      <c r="N596">
        <v>287.69</v>
      </c>
      <c r="O596" s="7">
        <v>-1.5299999999999999E-2</v>
      </c>
      <c r="P596" s="7">
        <v>0.67869999999999997</v>
      </c>
      <c r="Q596" t="s">
        <v>31</v>
      </c>
    </row>
    <row r="597" spans="1:17">
      <c r="A597" t="s">
        <v>169</v>
      </c>
      <c r="B597" t="s">
        <v>30</v>
      </c>
      <c r="C597" s="6">
        <v>43053.607627314814</v>
      </c>
      <c r="D597">
        <v>95.25</v>
      </c>
      <c r="E597" s="6">
        <v>43054.388877314814</v>
      </c>
      <c r="F597">
        <v>170</v>
      </c>
      <c r="G597" s="7">
        <v>0.78480000000000005</v>
      </c>
      <c r="H597">
        <v>-34831.129999999997</v>
      </c>
      <c r="I597" s="7">
        <v>-0.81259999999999999</v>
      </c>
      <c r="J597">
        <v>450</v>
      </c>
      <c r="K597">
        <v>42862.5</v>
      </c>
      <c r="L597">
        <v>1240231.01</v>
      </c>
      <c r="M597">
        <v>15</v>
      </c>
      <c r="N597">
        <v>-2322.0700000000002</v>
      </c>
      <c r="O597" s="7">
        <v>-0.78480000000000005</v>
      </c>
      <c r="P597" s="7">
        <v>3.6700000000000003E-2</v>
      </c>
      <c r="Q597" t="s">
        <v>31</v>
      </c>
    </row>
    <row r="598" spans="1:17">
      <c r="A598" t="s">
        <v>170</v>
      </c>
      <c r="B598" t="s">
        <v>30</v>
      </c>
      <c r="C598" s="6">
        <v>43054.388877314814</v>
      </c>
      <c r="D598">
        <v>99.55</v>
      </c>
      <c r="E598" s="6">
        <v>43054.552071759259</v>
      </c>
      <c r="F598">
        <v>90.25</v>
      </c>
      <c r="G598" s="7">
        <v>-9.3399999999999997E-2</v>
      </c>
      <c r="H598">
        <v>3330.9</v>
      </c>
      <c r="I598" s="7">
        <v>7.4399999999999994E-2</v>
      </c>
      <c r="J598">
        <v>450</v>
      </c>
      <c r="K598">
        <v>44797.5</v>
      </c>
      <c r="L598">
        <v>1243561.9099999999</v>
      </c>
      <c r="M598">
        <v>48</v>
      </c>
      <c r="N598">
        <v>69.39</v>
      </c>
      <c r="O598" s="7">
        <v>-0.1396</v>
      </c>
      <c r="P598" s="7">
        <v>0.39429999999999998</v>
      </c>
      <c r="Q598" t="s">
        <v>31</v>
      </c>
    </row>
    <row r="599" spans="1:17">
      <c r="A599" t="s">
        <v>163</v>
      </c>
      <c r="B599" t="s">
        <v>30</v>
      </c>
      <c r="C599" s="6">
        <v>43054.552071759259</v>
      </c>
      <c r="D599">
        <v>92.65</v>
      </c>
      <c r="E599" s="6">
        <v>43054.600682870368</v>
      </c>
      <c r="F599">
        <v>125</v>
      </c>
      <c r="G599" s="7">
        <v>0.34920000000000001</v>
      </c>
      <c r="H599">
        <v>-15536.92</v>
      </c>
      <c r="I599" s="7">
        <v>-0.37269999999999998</v>
      </c>
      <c r="J599">
        <v>450</v>
      </c>
      <c r="K599">
        <v>41692.5</v>
      </c>
      <c r="L599">
        <v>1228024.99</v>
      </c>
      <c r="M599">
        <v>15</v>
      </c>
      <c r="N599">
        <v>-1035.79</v>
      </c>
      <c r="O599" s="7">
        <v>-0.34920000000000001</v>
      </c>
      <c r="P599" s="7">
        <v>0.22289999999999999</v>
      </c>
      <c r="Q599" t="s">
        <v>31</v>
      </c>
    </row>
    <row r="600" spans="1:17">
      <c r="A600" t="s">
        <v>171</v>
      </c>
      <c r="B600" t="s">
        <v>30</v>
      </c>
      <c r="C600" s="6">
        <v>43054.600682870368</v>
      </c>
      <c r="D600">
        <v>107.9</v>
      </c>
      <c r="E600" s="6">
        <v>43055.388877314814</v>
      </c>
      <c r="F600">
        <v>126.5</v>
      </c>
      <c r="G600" s="7">
        <v>0.1724</v>
      </c>
      <c r="H600">
        <v>-9424.7999999999993</v>
      </c>
      <c r="I600" s="7">
        <v>-0.19409999999999999</v>
      </c>
      <c r="J600">
        <v>450</v>
      </c>
      <c r="K600">
        <v>48555</v>
      </c>
      <c r="L600">
        <v>1218600.19</v>
      </c>
      <c r="M600">
        <v>17</v>
      </c>
      <c r="N600">
        <v>-554.4</v>
      </c>
      <c r="O600" s="7">
        <v>-0.1724</v>
      </c>
      <c r="P600" s="7">
        <v>0.23080000000000001</v>
      </c>
      <c r="Q600" t="s">
        <v>31</v>
      </c>
    </row>
    <row r="601" spans="1:17">
      <c r="A601" t="s">
        <v>163</v>
      </c>
      <c r="B601" t="s">
        <v>30</v>
      </c>
      <c r="C601" s="6">
        <v>43055.388877314814</v>
      </c>
      <c r="D601">
        <v>50.7</v>
      </c>
      <c r="E601" s="6">
        <v>43056.638877314814</v>
      </c>
      <c r="F601">
        <v>21.55</v>
      </c>
      <c r="G601" s="7">
        <v>-0.57499999999999996</v>
      </c>
      <c r="H601">
        <v>12792.38</v>
      </c>
      <c r="I601" s="7">
        <v>0.56069999999999998</v>
      </c>
      <c r="J601">
        <v>450</v>
      </c>
      <c r="K601">
        <v>22815</v>
      </c>
      <c r="L601">
        <v>1231392.56</v>
      </c>
      <c r="M601">
        <v>150</v>
      </c>
      <c r="N601">
        <v>85.28</v>
      </c>
      <c r="O601" s="7">
        <v>-0.43890000000000001</v>
      </c>
      <c r="P601" s="7">
        <v>0.93289999999999995</v>
      </c>
      <c r="Q601" t="s">
        <v>31</v>
      </c>
    </row>
    <row r="602" spans="1:17">
      <c r="A602" t="s">
        <v>176</v>
      </c>
      <c r="B602" t="s">
        <v>30</v>
      </c>
      <c r="C602" s="6">
        <v>43056.638877314814</v>
      </c>
      <c r="D602">
        <v>196.3</v>
      </c>
      <c r="E602" s="6">
        <v>43059.600682870368</v>
      </c>
      <c r="F602">
        <v>185.5</v>
      </c>
      <c r="G602" s="7">
        <v>-5.5E-2</v>
      </c>
      <c r="H602">
        <v>3141.9</v>
      </c>
      <c r="I602" s="7">
        <v>3.56E-2</v>
      </c>
      <c r="J602">
        <v>450</v>
      </c>
      <c r="K602">
        <v>88335</v>
      </c>
      <c r="L602">
        <v>1234534.46</v>
      </c>
      <c r="M602">
        <v>67</v>
      </c>
      <c r="N602">
        <v>46.89</v>
      </c>
      <c r="O602" s="7">
        <v>-4.2299999999999997E-2</v>
      </c>
      <c r="P602" s="7">
        <v>0.2346</v>
      </c>
      <c r="Q602" t="s">
        <v>31</v>
      </c>
    </row>
    <row r="603" spans="1:17">
      <c r="A603" t="s">
        <v>175</v>
      </c>
      <c r="B603" t="s">
        <v>30</v>
      </c>
      <c r="C603" s="6">
        <v>43059.600682870368</v>
      </c>
      <c r="D603">
        <v>131</v>
      </c>
      <c r="E603" s="6">
        <v>43060.54859953704</v>
      </c>
      <c r="F603">
        <v>96.2</v>
      </c>
      <c r="G603" s="7">
        <v>-0.2656</v>
      </c>
      <c r="H603">
        <v>14637.6</v>
      </c>
      <c r="I603" s="7">
        <v>0.24829999999999999</v>
      </c>
      <c r="J603">
        <v>450</v>
      </c>
      <c r="K603">
        <v>58950</v>
      </c>
      <c r="L603">
        <v>1249172.06</v>
      </c>
      <c r="M603">
        <v>63</v>
      </c>
      <c r="N603">
        <v>232.34</v>
      </c>
      <c r="O603" s="7">
        <v>-6.8699999999999997E-2</v>
      </c>
      <c r="P603" s="7">
        <v>0.4844</v>
      </c>
      <c r="Q603" t="s">
        <v>31</v>
      </c>
    </row>
    <row r="604" spans="1:17">
      <c r="A604" t="s">
        <v>174</v>
      </c>
      <c r="B604" t="s">
        <v>30</v>
      </c>
      <c r="C604" s="6">
        <v>43060.54859953704</v>
      </c>
      <c r="D604">
        <v>118.45</v>
      </c>
      <c r="E604" s="6">
        <v>43061.388877314814</v>
      </c>
      <c r="F604">
        <v>102.45</v>
      </c>
      <c r="G604" s="7">
        <v>-0.1351</v>
      </c>
      <c r="H604">
        <v>6205.95</v>
      </c>
      <c r="I604" s="7">
        <v>0.1164</v>
      </c>
      <c r="J604">
        <v>450</v>
      </c>
      <c r="K604">
        <v>53302.5</v>
      </c>
      <c r="L604">
        <v>1255378.01</v>
      </c>
      <c r="M604">
        <v>32</v>
      </c>
      <c r="N604">
        <v>193.94</v>
      </c>
      <c r="O604" s="7">
        <v>-0.26300000000000001</v>
      </c>
      <c r="P604" s="7">
        <v>0.40899999999999997</v>
      </c>
      <c r="Q604" t="s">
        <v>31</v>
      </c>
    </row>
    <row r="605" spans="1:17">
      <c r="A605" t="s">
        <v>175</v>
      </c>
      <c r="B605" t="s">
        <v>30</v>
      </c>
      <c r="C605" s="6">
        <v>43061.388877314814</v>
      </c>
      <c r="D605">
        <v>81.45</v>
      </c>
      <c r="E605" s="6">
        <v>43061.42359953704</v>
      </c>
      <c r="F605">
        <v>109.1</v>
      </c>
      <c r="G605" s="7">
        <v>0.33950000000000002</v>
      </c>
      <c r="H605">
        <v>-13299.98</v>
      </c>
      <c r="I605" s="7">
        <v>-0.3629</v>
      </c>
      <c r="J605">
        <v>450</v>
      </c>
      <c r="K605">
        <v>36652.5</v>
      </c>
      <c r="L605">
        <v>1242078.03</v>
      </c>
      <c r="M605">
        <v>11</v>
      </c>
      <c r="N605">
        <v>-1209.0899999999999</v>
      </c>
      <c r="O605" s="7">
        <v>-0.33950000000000002</v>
      </c>
      <c r="P605" s="7">
        <v>7.9200000000000007E-2</v>
      </c>
      <c r="Q605" t="s">
        <v>31</v>
      </c>
    </row>
    <row r="606" spans="1:17">
      <c r="A606" t="s">
        <v>176</v>
      </c>
      <c r="B606" t="s">
        <v>30</v>
      </c>
      <c r="C606" s="6">
        <v>43061.42359953704</v>
      </c>
      <c r="D606">
        <v>120</v>
      </c>
      <c r="E606" s="6">
        <v>43061.524293981478</v>
      </c>
      <c r="F606">
        <v>135</v>
      </c>
      <c r="G606" s="7">
        <v>0.125</v>
      </c>
      <c r="H606">
        <v>-7897.5</v>
      </c>
      <c r="I606" s="7">
        <v>-0.14630000000000001</v>
      </c>
      <c r="J606">
        <v>450</v>
      </c>
      <c r="K606">
        <v>54000</v>
      </c>
      <c r="L606">
        <v>1234180.53</v>
      </c>
      <c r="M606">
        <v>30</v>
      </c>
      <c r="N606">
        <v>-263.25</v>
      </c>
      <c r="O606" s="7">
        <v>-0.18129999999999999</v>
      </c>
      <c r="P606" s="7">
        <v>0.31919999999999998</v>
      </c>
      <c r="Q606" t="s">
        <v>31</v>
      </c>
    </row>
    <row r="607" spans="1:17">
      <c r="A607" t="s">
        <v>175</v>
      </c>
      <c r="B607" t="s">
        <v>30</v>
      </c>
      <c r="C607" s="6">
        <v>43061.524293981478</v>
      </c>
      <c r="D607">
        <v>84.4</v>
      </c>
      <c r="E607" s="6">
        <v>43062.39234953704</v>
      </c>
      <c r="F607">
        <v>80</v>
      </c>
      <c r="G607" s="7">
        <v>-5.21E-2</v>
      </c>
      <c r="H607">
        <v>1240.2</v>
      </c>
      <c r="I607" s="7">
        <v>3.27E-2</v>
      </c>
      <c r="J607">
        <v>450</v>
      </c>
      <c r="K607">
        <v>37980</v>
      </c>
      <c r="L607">
        <v>1235420.73</v>
      </c>
      <c r="M607">
        <v>40</v>
      </c>
      <c r="N607">
        <v>31.01</v>
      </c>
      <c r="O607" s="7">
        <v>-0.36259999999999998</v>
      </c>
      <c r="P607" s="7">
        <v>0.37380000000000002</v>
      </c>
      <c r="Q607" t="s">
        <v>31</v>
      </c>
    </row>
    <row r="608" spans="1:17">
      <c r="A608" t="s">
        <v>176</v>
      </c>
      <c r="B608" t="s">
        <v>30</v>
      </c>
      <c r="C608" s="6">
        <v>43062.39234953704</v>
      </c>
      <c r="D608">
        <v>70.650000000000006</v>
      </c>
      <c r="E608" s="6">
        <v>43062.614571759259</v>
      </c>
      <c r="F608">
        <v>40</v>
      </c>
      <c r="G608" s="7">
        <v>-0.43380000000000002</v>
      </c>
      <c r="H608">
        <v>13294.58</v>
      </c>
      <c r="I608" s="7">
        <v>0.41820000000000002</v>
      </c>
      <c r="J608">
        <v>450</v>
      </c>
      <c r="K608">
        <v>31792.5</v>
      </c>
      <c r="L608">
        <v>1248715.31</v>
      </c>
      <c r="M608">
        <v>65</v>
      </c>
      <c r="N608">
        <v>204.53</v>
      </c>
      <c r="O608" s="7">
        <v>-0.24909999999999999</v>
      </c>
      <c r="P608" s="7">
        <v>0.86619999999999997</v>
      </c>
      <c r="Q608" t="s">
        <v>31</v>
      </c>
    </row>
    <row r="609" spans="1:17">
      <c r="A609" t="s">
        <v>657</v>
      </c>
      <c r="B609" t="s">
        <v>30</v>
      </c>
      <c r="C609" s="6">
        <v>43062.635405092595</v>
      </c>
      <c r="D609">
        <v>139</v>
      </c>
      <c r="E609" s="6">
        <v>43063.388877314814</v>
      </c>
      <c r="F609">
        <v>115.55</v>
      </c>
      <c r="G609" s="7">
        <v>-0.16869999999999999</v>
      </c>
      <c r="H609">
        <v>9407.0300000000007</v>
      </c>
      <c r="I609" s="7">
        <v>0.15040000000000001</v>
      </c>
      <c r="J609">
        <v>450</v>
      </c>
      <c r="K609">
        <v>62550</v>
      </c>
      <c r="L609">
        <v>1258122.33</v>
      </c>
      <c r="M609">
        <v>7</v>
      </c>
      <c r="N609">
        <v>1343.86</v>
      </c>
      <c r="O609" s="7">
        <v>-2.7E-2</v>
      </c>
      <c r="P609" s="7">
        <v>0.16869999999999999</v>
      </c>
      <c r="Q609" t="s">
        <v>31</v>
      </c>
    </row>
    <row r="610" spans="1:17">
      <c r="A610" t="s">
        <v>175</v>
      </c>
      <c r="B610" t="s">
        <v>30</v>
      </c>
      <c r="C610" s="6">
        <v>43063.388877314814</v>
      </c>
      <c r="D610">
        <v>155.44999999999999</v>
      </c>
      <c r="E610" s="6">
        <v>43063.621516203704</v>
      </c>
      <c r="F610">
        <v>129.15</v>
      </c>
      <c r="G610" s="7">
        <v>-0.16919999999999999</v>
      </c>
      <c r="H610">
        <v>10554.3</v>
      </c>
      <c r="I610" s="7">
        <v>0.15090000000000001</v>
      </c>
      <c r="J610">
        <v>450</v>
      </c>
      <c r="K610">
        <v>69952.5</v>
      </c>
      <c r="L610">
        <v>1268676.6299999999</v>
      </c>
      <c r="M610">
        <v>68</v>
      </c>
      <c r="N610">
        <v>155.21</v>
      </c>
      <c r="O610" s="7">
        <v>-7.2999999999999995E-2</v>
      </c>
      <c r="P610" s="7">
        <v>0.27950000000000003</v>
      </c>
      <c r="Q610" t="s">
        <v>31</v>
      </c>
    </row>
    <row r="611" spans="1:17">
      <c r="A611" t="s">
        <v>174</v>
      </c>
      <c r="B611" t="s">
        <v>30</v>
      </c>
      <c r="C611" s="6">
        <v>43063.621516203704</v>
      </c>
      <c r="D611">
        <v>169</v>
      </c>
      <c r="E611" s="6">
        <v>43066.572905092595</v>
      </c>
      <c r="F611">
        <v>114</v>
      </c>
      <c r="G611" s="7">
        <v>-0.32540000000000002</v>
      </c>
      <c r="H611">
        <v>23476.5</v>
      </c>
      <c r="I611" s="7">
        <v>0.30869999999999997</v>
      </c>
      <c r="J611">
        <v>450</v>
      </c>
      <c r="K611">
        <v>76050</v>
      </c>
      <c r="L611">
        <v>1292153.1299999999</v>
      </c>
      <c r="M611">
        <v>64</v>
      </c>
      <c r="N611">
        <v>366.82</v>
      </c>
      <c r="O611" s="7">
        <v>-5.9200000000000003E-2</v>
      </c>
      <c r="P611" s="7">
        <v>0.46800000000000003</v>
      </c>
      <c r="Q611" t="s">
        <v>31</v>
      </c>
    </row>
    <row r="612" spans="1:17">
      <c r="A612" t="s">
        <v>167</v>
      </c>
      <c r="B612" t="s">
        <v>30</v>
      </c>
      <c r="C612" s="6">
        <v>43066.572905092595</v>
      </c>
      <c r="D612">
        <v>96</v>
      </c>
      <c r="E612" s="6">
        <v>43067.583321759259</v>
      </c>
      <c r="F612">
        <v>46.15</v>
      </c>
      <c r="G612" s="7">
        <v>-0.51929999999999998</v>
      </c>
      <c r="H612">
        <v>21792.83</v>
      </c>
      <c r="I612" s="7">
        <v>0.50449999999999995</v>
      </c>
      <c r="J612">
        <v>450</v>
      </c>
      <c r="K612">
        <v>43200</v>
      </c>
      <c r="L612">
        <v>1313945.96</v>
      </c>
      <c r="M612">
        <v>81</v>
      </c>
      <c r="N612">
        <v>269.05</v>
      </c>
      <c r="O612" s="7">
        <v>-3.7999999999999999E-2</v>
      </c>
      <c r="P612" s="7">
        <v>0.70679999999999998</v>
      </c>
      <c r="Q612" t="s">
        <v>31</v>
      </c>
    </row>
    <row r="613" spans="1:17">
      <c r="A613" t="s">
        <v>177</v>
      </c>
      <c r="B613" t="s">
        <v>30</v>
      </c>
      <c r="C613" s="6">
        <v>43067.583321759259</v>
      </c>
      <c r="D613">
        <v>95.7</v>
      </c>
      <c r="E613" s="6">
        <v>43068.555543981478</v>
      </c>
      <c r="F613">
        <v>75</v>
      </c>
      <c r="G613" s="7">
        <v>-0.21629999999999999</v>
      </c>
      <c r="H613">
        <v>8546.85</v>
      </c>
      <c r="I613" s="7">
        <v>0.19850000000000001</v>
      </c>
      <c r="J613">
        <v>450</v>
      </c>
      <c r="K613">
        <v>43065</v>
      </c>
      <c r="L613">
        <v>1322492.81</v>
      </c>
      <c r="M613">
        <v>70</v>
      </c>
      <c r="N613">
        <v>122.1</v>
      </c>
      <c r="O613" s="7">
        <v>-0.26279999999999998</v>
      </c>
      <c r="P613" s="7">
        <v>0.41639999999999999</v>
      </c>
      <c r="Q613" t="s">
        <v>31</v>
      </c>
    </row>
    <row r="614" spans="1:17">
      <c r="A614" t="s">
        <v>173</v>
      </c>
      <c r="B614" t="s">
        <v>30</v>
      </c>
      <c r="C614" s="6">
        <v>43068.555543981478</v>
      </c>
      <c r="D614">
        <v>86.95</v>
      </c>
      <c r="E614" s="6">
        <v>43068.604155092595</v>
      </c>
      <c r="F614">
        <v>132.6</v>
      </c>
      <c r="G614" s="7">
        <v>0.52500000000000002</v>
      </c>
      <c r="H614">
        <v>-21530.48</v>
      </c>
      <c r="I614" s="7">
        <v>-0.55030000000000001</v>
      </c>
      <c r="J614">
        <v>450</v>
      </c>
      <c r="K614">
        <v>39127.5</v>
      </c>
      <c r="L614">
        <v>1300962.33</v>
      </c>
      <c r="M614">
        <v>15</v>
      </c>
      <c r="N614">
        <v>-1435.37</v>
      </c>
      <c r="O614" s="7">
        <v>-0.52500000000000002</v>
      </c>
      <c r="P614" s="7">
        <v>3.7999999999999999E-2</v>
      </c>
      <c r="Q614" t="s">
        <v>31</v>
      </c>
    </row>
    <row r="615" spans="1:17">
      <c r="A615" t="s">
        <v>174</v>
      </c>
      <c r="B615" t="s">
        <v>30</v>
      </c>
      <c r="C615" s="6">
        <v>43068.604155092595</v>
      </c>
      <c r="D615">
        <v>82.55</v>
      </c>
      <c r="E615" s="6">
        <v>43069.631932870368</v>
      </c>
      <c r="F615">
        <v>0.05</v>
      </c>
      <c r="G615" s="7">
        <v>-0.99939999999999996</v>
      </c>
      <c r="H615">
        <v>36753.300000000003</v>
      </c>
      <c r="I615" s="7">
        <v>0.98939999999999995</v>
      </c>
      <c r="J615">
        <v>450</v>
      </c>
      <c r="K615">
        <v>37147.5</v>
      </c>
      <c r="L615">
        <v>1337715.6299999999</v>
      </c>
      <c r="M615">
        <v>86</v>
      </c>
      <c r="N615">
        <v>427.36</v>
      </c>
      <c r="O615" s="7">
        <v>-0.24529999999999999</v>
      </c>
      <c r="P615" s="7">
        <v>0.99939999999999996</v>
      </c>
      <c r="Q615" t="s">
        <v>31</v>
      </c>
    </row>
    <row r="616" spans="1:17">
      <c r="A616" t="s">
        <v>689</v>
      </c>
      <c r="B616" t="s">
        <v>30</v>
      </c>
      <c r="C616" s="6">
        <v>43069.635405092595</v>
      </c>
      <c r="D616">
        <v>233.9</v>
      </c>
      <c r="E616" s="6">
        <v>43070.388877314814</v>
      </c>
      <c r="F616">
        <v>256.2</v>
      </c>
      <c r="G616" s="7">
        <v>9.5299999999999996E-2</v>
      </c>
      <c r="H616">
        <v>-12240.45</v>
      </c>
      <c r="I616" s="7">
        <v>-0.1163</v>
      </c>
      <c r="J616">
        <v>450</v>
      </c>
      <c r="K616">
        <v>105255</v>
      </c>
      <c r="L616">
        <v>1325475.18</v>
      </c>
      <c r="M616">
        <v>7</v>
      </c>
      <c r="N616">
        <v>-1748.64</v>
      </c>
      <c r="O616" s="7">
        <v>-0.14990000000000001</v>
      </c>
      <c r="P616" s="7">
        <v>8.0399999999999999E-2</v>
      </c>
      <c r="Q616" t="s">
        <v>31</v>
      </c>
    </row>
    <row r="617" spans="1:17">
      <c r="A617" t="s">
        <v>164</v>
      </c>
      <c r="B617" t="s">
        <v>30</v>
      </c>
      <c r="C617" s="6">
        <v>43070.388877314814</v>
      </c>
      <c r="D617">
        <v>197.35</v>
      </c>
      <c r="E617" s="6">
        <v>43074.576377314814</v>
      </c>
      <c r="F617">
        <v>32.1</v>
      </c>
      <c r="G617" s="7">
        <v>-0.83730000000000004</v>
      </c>
      <c r="H617">
        <v>73329.98</v>
      </c>
      <c r="I617" s="7">
        <v>0.82569999999999999</v>
      </c>
      <c r="J617">
        <v>450</v>
      </c>
      <c r="K617">
        <v>88807.5</v>
      </c>
      <c r="L617">
        <v>1398805.16</v>
      </c>
      <c r="M617">
        <v>209</v>
      </c>
      <c r="N617">
        <v>350.86</v>
      </c>
      <c r="O617" s="7">
        <v>-4.8399999999999999E-2</v>
      </c>
      <c r="P617" s="7">
        <v>0.90649999999999997</v>
      </c>
      <c r="Q617" t="s">
        <v>31</v>
      </c>
    </row>
    <row r="618" spans="1:17">
      <c r="A618" t="s">
        <v>162</v>
      </c>
      <c r="B618" t="s">
        <v>30</v>
      </c>
      <c r="C618" s="6">
        <v>43074.576377314814</v>
      </c>
      <c r="D618">
        <v>126.1</v>
      </c>
      <c r="E618" s="6">
        <v>43075.420127314814</v>
      </c>
      <c r="F618">
        <v>104.95</v>
      </c>
      <c r="G618" s="7">
        <v>-0.16769999999999999</v>
      </c>
      <c r="H618">
        <v>8477.77</v>
      </c>
      <c r="I618" s="7">
        <v>0.14940000000000001</v>
      </c>
      <c r="J618">
        <v>450</v>
      </c>
      <c r="K618">
        <v>56745</v>
      </c>
      <c r="L618">
        <v>1407282.93</v>
      </c>
      <c r="M618">
        <v>33</v>
      </c>
      <c r="N618">
        <v>256.89999999999998</v>
      </c>
      <c r="O618" s="7">
        <v>-0.13400000000000001</v>
      </c>
      <c r="P618" s="7">
        <v>0.54400000000000004</v>
      </c>
      <c r="Q618" t="s">
        <v>31</v>
      </c>
    </row>
    <row r="619" spans="1:17">
      <c r="A619" t="s">
        <v>149</v>
      </c>
      <c r="B619" t="s">
        <v>30</v>
      </c>
      <c r="C619" s="6">
        <v>43075.420127314814</v>
      </c>
      <c r="D619">
        <v>123.25</v>
      </c>
      <c r="E619" s="6">
        <v>43076.444432870368</v>
      </c>
      <c r="F619">
        <v>64.45</v>
      </c>
      <c r="G619" s="7">
        <v>-0.47710000000000002</v>
      </c>
      <c r="H619">
        <v>25615.35</v>
      </c>
      <c r="I619" s="7">
        <v>0.46179999999999999</v>
      </c>
      <c r="J619">
        <v>450</v>
      </c>
      <c r="K619">
        <v>55462.5</v>
      </c>
      <c r="L619">
        <v>1432898.28</v>
      </c>
      <c r="M619">
        <v>85</v>
      </c>
      <c r="N619">
        <v>301.36</v>
      </c>
      <c r="O619" s="7">
        <v>-0.17649999999999999</v>
      </c>
      <c r="P619" s="7">
        <v>0.87829999999999997</v>
      </c>
      <c r="Q619" t="s">
        <v>31</v>
      </c>
    </row>
    <row r="620" spans="1:17">
      <c r="A620" t="s">
        <v>162</v>
      </c>
      <c r="B620" t="s">
        <v>30</v>
      </c>
      <c r="C620" s="6">
        <v>43076.444432870368</v>
      </c>
      <c r="D620">
        <v>34</v>
      </c>
      <c r="E620" s="6">
        <v>43076.631932870368</v>
      </c>
      <c r="F620">
        <v>1.75</v>
      </c>
      <c r="G620" s="7">
        <v>-0.94850000000000001</v>
      </c>
      <c r="H620">
        <v>14351.63</v>
      </c>
      <c r="I620" s="7">
        <v>0.93799999999999994</v>
      </c>
      <c r="J620">
        <v>450</v>
      </c>
      <c r="K620">
        <v>15300</v>
      </c>
      <c r="L620">
        <v>1447249.91</v>
      </c>
      <c r="M620">
        <v>55</v>
      </c>
      <c r="N620">
        <v>260.94</v>
      </c>
      <c r="O620" s="7">
        <v>-0.87060000000000004</v>
      </c>
      <c r="P620" s="7">
        <v>0.94850000000000001</v>
      </c>
      <c r="Q620" t="s">
        <v>31</v>
      </c>
    </row>
    <row r="621" spans="1:17">
      <c r="A621" t="s">
        <v>672</v>
      </c>
      <c r="B621" t="s">
        <v>30</v>
      </c>
      <c r="C621" s="6">
        <v>43076.635405092595</v>
      </c>
      <c r="D621">
        <v>142.85</v>
      </c>
      <c r="E621" s="6">
        <v>43077.388877314814</v>
      </c>
      <c r="F621">
        <v>86.25</v>
      </c>
      <c r="G621" s="7">
        <v>-0.3962</v>
      </c>
      <c r="H621">
        <v>24439.05</v>
      </c>
      <c r="I621" s="7">
        <v>0.38019999999999998</v>
      </c>
      <c r="J621">
        <v>450</v>
      </c>
      <c r="K621">
        <v>64282.5</v>
      </c>
      <c r="L621">
        <v>1471688.96</v>
      </c>
      <c r="M621">
        <v>7</v>
      </c>
      <c r="N621">
        <v>3491.29</v>
      </c>
      <c r="O621" s="7">
        <v>-0.12570000000000001</v>
      </c>
      <c r="P621" s="7">
        <v>0.3962</v>
      </c>
      <c r="Q621" t="s">
        <v>31</v>
      </c>
    </row>
    <row r="622" spans="1:17">
      <c r="A622" t="s">
        <v>178</v>
      </c>
      <c r="B622" t="s">
        <v>30</v>
      </c>
      <c r="C622" s="6">
        <v>43077.388877314814</v>
      </c>
      <c r="D622">
        <v>120</v>
      </c>
      <c r="E622" s="6">
        <v>43080.559016203704</v>
      </c>
      <c r="F622">
        <v>58.5</v>
      </c>
      <c r="G622" s="7">
        <v>-0.51249999999999996</v>
      </c>
      <c r="H622">
        <v>26871.75</v>
      </c>
      <c r="I622" s="7">
        <v>0.49759999999999999</v>
      </c>
      <c r="J622">
        <v>450</v>
      </c>
      <c r="K622">
        <v>54000</v>
      </c>
      <c r="L622">
        <v>1498560.71</v>
      </c>
      <c r="M622">
        <v>127</v>
      </c>
      <c r="N622">
        <v>211.59</v>
      </c>
      <c r="O622" s="7">
        <v>-0.38869999999999999</v>
      </c>
      <c r="P622" s="7">
        <v>0.63880000000000003</v>
      </c>
      <c r="Q622" t="s">
        <v>31</v>
      </c>
    </row>
    <row r="623" spans="1:17">
      <c r="A623" t="s">
        <v>170</v>
      </c>
      <c r="B623" t="s">
        <v>30</v>
      </c>
      <c r="C623" s="6">
        <v>43080.559016203704</v>
      </c>
      <c r="D623">
        <v>146.9</v>
      </c>
      <c r="E623" s="6">
        <v>43080.61109953704</v>
      </c>
      <c r="F623">
        <v>171.7</v>
      </c>
      <c r="G623" s="7">
        <v>0.16880000000000001</v>
      </c>
      <c r="H623">
        <v>-12593.7</v>
      </c>
      <c r="I623" s="7">
        <v>-0.1905</v>
      </c>
      <c r="J623">
        <v>450</v>
      </c>
      <c r="K623">
        <v>66105</v>
      </c>
      <c r="L623">
        <v>1485967</v>
      </c>
      <c r="M623">
        <v>16</v>
      </c>
      <c r="N623">
        <v>-787.11</v>
      </c>
      <c r="O623" s="7">
        <v>-0.16880000000000001</v>
      </c>
      <c r="P623" s="7">
        <v>8.1000000000000003E-2</v>
      </c>
      <c r="Q623" t="s">
        <v>31</v>
      </c>
    </row>
    <row r="624" spans="1:17">
      <c r="A624" t="s">
        <v>169</v>
      </c>
      <c r="B624" t="s">
        <v>30</v>
      </c>
      <c r="C624" s="6">
        <v>43080.61109953704</v>
      </c>
      <c r="D624">
        <v>115.3</v>
      </c>
      <c r="E624" s="6">
        <v>43081.388877314814</v>
      </c>
      <c r="F624">
        <v>201.3</v>
      </c>
      <c r="G624" s="7">
        <v>0.74590000000000001</v>
      </c>
      <c r="H624">
        <v>-40124.699999999997</v>
      </c>
      <c r="I624" s="7">
        <v>-0.77329999999999999</v>
      </c>
      <c r="J624">
        <v>450</v>
      </c>
      <c r="K624">
        <v>51885</v>
      </c>
      <c r="L624">
        <v>1445842.3</v>
      </c>
      <c r="M624">
        <v>14</v>
      </c>
      <c r="N624">
        <v>-2866.05</v>
      </c>
      <c r="O624" s="7">
        <v>-0.74590000000000001</v>
      </c>
      <c r="P624" s="7">
        <v>6.2E-2</v>
      </c>
      <c r="Q624" t="s">
        <v>31</v>
      </c>
    </row>
    <row r="625" spans="1:17">
      <c r="A625" t="s">
        <v>171</v>
      </c>
      <c r="B625" t="s">
        <v>30</v>
      </c>
      <c r="C625" s="6">
        <v>43081.388877314814</v>
      </c>
      <c r="D625">
        <v>128.25</v>
      </c>
      <c r="E625" s="6">
        <v>43082.465266203704</v>
      </c>
      <c r="F625">
        <v>123.5</v>
      </c>
      <c r="G625" s="7">
        <v>-3.6999999999999998E-2</v>
      </c>
      <c r="H625">
        <v>1004.63</v>
      </c>
      <c r="I625" s="7">
        <v>1.7399999999999999E-2</v>
      </c>
      <c r="J625">
        <v>450</v>
      </c>
      <c r="K625">
        <v>57712.5</v>
      </c>
      <c r="L625">
        <v>1446846.93</v>
      </c>
      <c r="M625">
        <v>100</v>
      </c>
      <c r="N625">
        <v>10.050000000000001</v>
      </c>
      <c r="O625" s="7">
        <v>-0.69589999999999996</v>
      </c>
      <c r="P625" s="7">
        <v>0.72589999999999999</v>
      </c>
      <c r="Q625" t="s">
        <v>31</v>
      </c>
    </row>
    <row r="626" spans="1:17">
      <c r="A626" t="s">
        <v>178</v>
      </c>
      <c r="B626" t="s">
        <v>30</v>
      </c>
      <c r="C626" s="6">
        <v>43082.465266203704</v>
      </c>
      <c r="D626">
        <v>61.7</v>
      </c>
      <c r="E626" s="6">
        <v>43082.586793981478</v>
      </c>
      <c r="F626">
        <v>193.75</v>
      </c>
      <c r="G626" s="7">
        <v>2.1402000000000001</v>
      </c>
      <c r="H626">
        <v>-60572.03</v>
      </c>
      <c r="I626" s="7">
        <v>-2.1816</v>
      </c>
      <c r="J626">
        <v>450</v>
      </c>
      <c r="K626">
        <v>27765</v>
      </c>
      <c r="L626">
        <v>1386274.9</v>
      </c>
      <c r="M626">
        <v>36</v>
      </c>
      <c r="N626">
        <v>-1682.56</v>
      </c>
      <c r="O626" s="7">
        <v>-2.1402000000000001</v>
      </c>
      <c r="P626" s="7">
        <v>0.20100000000000001</v>
      </c>
      <c r="Q626" t="s">
        <v>31</v>
      </c>
    </row>
    <row r="627" spans="1:17">
      <c r="A627" t="s">
        <v>149</v>
      </c>
      <c r="B627" t="s">
        <v>30</v>
      </c>
      <c r="C627" s="6">
        <v>43082.586793981478</v>
      </c>
      <c r="D627">
        <v>100.5</v>
      </c>
      <c r="E627" s="6">
        <v>43083.562488425923</v>
      </c>
      <c r="F627">
        <v>71</v>
      </c>
      <c r="G627" s="7">
        <v>-0.29349999999999998</v>
      </c>
      <c r="H627">
        <v>12503.25</v>
      </c>
      <c r="I627" s="7">
        <v>0.27650000000000002</v>
      </c>
      <c r="J627">
        <v>450</v>
      </c>
      <c r="K627">
        <v>45225</v>
      </c>
      <c r="L627">
        <v>1398778.15</v>
      </c>
      <c r="M627">
        <v>71</v>
      </c>
      <c r="N627">
        <v>176.1</v>
      </c>
      <c r="O627" s="7">
        <v>-0.64929999999999999</v>
      </c>
      <c r="P627" s="7">
        <v>0.8</v>
      </c>
      <c r="Q627" t="s">
        <v>31</v>
      </c>
    </row>
    <row r="628" spans="1:17">
      <c r="A628" t="s">
        <v>162</v>
      </c>
      <c r="B628" t="s">
        <v>30</v>
      </c>
      <c r="C628" s="6">
        <v>43083.562488425923</v>
      </c>
      <c r="D628">
        <v>26.2</v>
      </c>
      <c r="E628" s="6">
        <v>43083.631932870368</v>
      </c>
      <c r="F628">
        <v>0.2</v>
      </c>
      <c r="G628" s="7">
        <v>-0.99239999999999995</v>
      </c>
      <c r="H628">
        <v>11581.2</v>
      </c>
      <c r="I628" s="7">
        <v>0.98229999999999995</v>
      </c>
      <c r="J628">
        <v>450</v>
      </c>
      <c r="K628">
        <v>11790</v>
      </c>
      <c r="L628">
        <v>1410359.35</v>
      </c>
      <c r="M628">
        <v>21</v>
      </c>
      <c r="N628">
        <v>551.49</v>
      </c>
      <c r="O628" s="7">
        <v>-0.68320000000000003</v>
      </c>
      <c r="P628" s="7">
        <v>0.99239999999999995</v>
      </c>
      <c r="Q628" t="s">
        <v>31</v>
      </c>
    </row>
    <row r="629" spans="1:17">
      <c r="A629" t="s">
        <v>178</v>
      </c>
      <c r="B629" t="s">
        <v>30</v>
      </c>
      <c r="C629" s="6">
        <v>43083.631932870368</v>
      </c>
      <c r="D629">
        <v>38.950000000000003</v>
      </c>
      <c r="E629" s="6">
        <v>43083.635405092595</v>
      </c>
      <c r="F629">
        <v>41.95</v>
      </c>
      <c r="G629" s="7">
        <v>7.6999999999999999E-2</v>
      </c>
      <c r="H629">
        <v>-1714.05</v>
      </c>
      <c r="I629" s="7">
        <v>-9.7799999999999998E-2</v>
      </c>
      <c r="J629">
        <v>450</v>
      </c>
      <c r="K629">
        <v>17527.5</v>
      </c>
      <c r="L629">
        <v>1408645.3</v>
      </c>
      <c r="M629">
        <v>2</v>
      </c>
      <c r="N629">
        <v>-857.03</v>
      </c>
      <c r="O629" s="7">
        <v>-0.55069999999999997</v>
      </c>
      <c r="P629" s="7">
        <v>0.1938</v>
      </c>
      <c r="Q629" t="s">
        <v>31</v>
      </c>
    </row>
    <row r="630" spans="1:17">
      <c r="A630" t="s">
        <v>869</v>
      </c>
      <c r="B630" t="s">
        <v>30</v>
      </c>
      <c r="C630" s="6">
        <v>43083.635405092595</v>
      </c>
      <c r="D630">
        <v>318.2</v>
      </c>
      <c r="E630" s="6">
        <v>43084.388877314814</v>
      </c>
      <c r="F630">
        <v>121.6</v>
      </c>
      <c r="G630" s="7">
        <v>-0.6179</v>
      </c>
      <c r="H630">
        <v>86490.89</v>
      </c>
      <c r="I630" s="7">
        <v>0.60399999999999998</v>
      </c>
      <c r="J630">
        <v>450</v>
      </c>
      <c r="K630">
        <v>143190</v>
      </c>
      <c r="L630">
        <v>1495136.2</v>
      </c>
      <c r="M630">
        <v>7</v>
      </c>
      <c r="N630">
        <v>12355.84</v>
      </c>
      <c r="O630" s="7">
        <v>-2.3900000000000001E-2</v>
      </c>
      <c r="P630" s="7">
        <v>0.6179</v>
      </c>
      <c r="Q630" t="s">
        <v>31</v>
      </c>
    </row>
    <row r="631" spans="1:17">
      <c r="A631" t="s">
        <v>165</v>
      </c>
      <c r="B631" t="s">
        <v>30</v>
      </c>
      <c r="C631" s="6">
        <v>43084.388877314814</v>
      </c>
      <c r="D631">
        <v>239</v>
      </c>
      <c r="E631" s="6">
        <v>43087.388877314814</v>
      </c>
      <c r="F631">
        <v>662.5</v>
      </c>
      <c r="G631" s="7">
        <v>1.772</v>
      </c>
      <c r="H631">
        <v>-194631.75</v>
      </c>
      <c r="I631" s="7">
        <v>-1.8097000000000001</v>
      </c>
      <c r="J631">
        <v>450</v>
      </c>
      <c r="K631">
        <v>107550</v>
      </c>
      <c r="L631">
        <v>1300504.45</v>
      </c>
      <c r="M631">
        <v>78</v>
      </c>
      <c r="N631">
        <v>-2495.2800000000002</v>
      </c>
      <c r="O631" s="7">
        <v>-1.772</v>
      </c>
      <c r="P631" s="7">
        <v>0.20860000000000001</v>
      </c>
      <c r="Q631" t="s">
        <v>31</v>
      </c>
    </row>
    <row r="632" spans="1:17">
      <c r="A632" t="s">
        <v>161</v>
      </c>
      <c r="B632" t="s">
        <v>30</v>
      </c>
      <c r="C632" s="6">
        <v>43087.388877314814</v>
      </c>
      <c r="D632">
        <v>202.05</v>
      </c>
      <c r="E632" s="6">
        <v>43087.413182870368</v>
      </c>
      <c r="F632">
        <v>635.45000000000005</v>
      </c>
      <c r="G632" s="7">
        <v>2.145</v>
      </c>
      <c r="H632">
        <v>-198798.75</v>
      </c>
      <c r="I632" s="7">
        <v>-2.1865000000000001</v>
      </c>
      <c r="J632">
        <v>450</v>
      </c>
      <c r="K632">
        <v>90922.5</v>
      </c>
      <c r="L632">
        <v>1101705.7</v>
      </c>
      <c r="M632">
        <v>8</v>
      </c>
      <c r="N632">
        <v>-24849.84</v>
      </c>
      <c r="O632" s="7">
        <v>-2.4049</v>
      </c>
      <c r="P632" s="7">
        <v>0.30709999999999998</v>
      </c>
      <c r="Q632" t="s">
        <v>31</v>
      </c>
    </row>
    <row r="633" spans="1:17">
      <c r="A633" t="s">
        <v>165</v>
      </c>
      <c r="B633" t="s">
        <v>30</v>
      </c>
      <c r="C633" s="6">
        <v>43087.413182870368</v>
      </c>
      <c r="D633">
        <v>197.8</v>
      </c>
      <c r="E633" s="6">
        <v>43089.406238425923</v>
      </c>
      <c r="F633">
        <v>47.75</v>
      </c>
      <c r="G633" s="7">
        <v>-0.75860000000000005</v>
      </c>
      <c r="H633">
        <v>66417.52</v>
      </c>
      <c r="I633" s="7">
        <v>0.74619999999999997</v>
      </c>
      <c r="J633">
        <v>450</v>
      </c>
      <c r="K633">
        <v>89010</v>
      </c>
      <c r="L633">
        <v>1168123.22</v>
      </c>
      <c r="M633">
        <v>153</v>
      </c>
      <c r="N633">
        <v>434.1</v>
      </c>
      <c r="O633" s="7">
        <v>-0.39410000000000001</v>
      </c>
      <c r="P633" s="7">
        <v>0.82709999999999995</v>
      </c>
      <c r="Q633" t="s">
        <v>31</v>
      </c>
    </row>
    <row r="634" spans="1:17">
      <c r="A634" t="s">
        <v>166</v>
      </c>
      <c r="B634" t="s">
        <v>30</v>
      </c>
      <c r="C634" s="6">
        <v>43089.406238425923</v>
      </c>
      <c r="D634">
        <v>117.35</v>
      </c>
      <c r="E634" s="6">
        <v>43089.468738425923</v>
      </c>
      <c r="F634">
        <v>180.25</v>
      </c>
      <c r="G634" s="7">
        <v>0.53600000000000003</v>
      </c>
      <c r="H634">
        <v>-29644.2</v>
      </c>
      <c r="I634" s="7">
        <v>-0.56140000000000001</v>
      </c>
      <c r="J634">
        <v>450</v>
      </c>
      <c r="K634">
        <v>52807.5</v>
      </c>
      <c r="L634">
        <v>1138479.02</v>
      </c>
      <c r="M634">
        <v>19</v>
      </c>
      <c r="N634">
        <v>-1560.22</v>
      </c>
      <c r="O634" s="7">
        <v>-0.53600000000000003</v>
      </c>
      <c r="P634" s="7">
        <v>9.4600000000000004E-2</v>
      </c>
      <c r="Q634" t="s">
        <v>31</v>
      </c>
    </row>
    <row r="635" spans="1:17">
      <c r="A635" t="s">
        <v>167</v>
      </c>
      <c r="B635" t="s">
        <v>30</v>
      </c>
      <c r="C635" s="6">
        <v>43089.468738425923</v>
      </c>
      <c r="D635">
        <v>80.2</v>
      </c>
      <c r="E635" s="6">
        <v>43089.590266203704</v>
      </c>
      <c r="F635">
        <v>92.600009999999997</v>
      </c>
      <c r="G635" s="7">
        <v>0.15459999999999999</v>
      </c>
      <c r="H635">
        <v>-6357.6</v>
      </c>
      <c r="I635" s="7">
        <v>-0.1762</v>
      </c>
      <c r="J635">
        <v>450</v>
      </c>
      <c r="K635">
        <v>36090</v>
      </c>
      <c r="L635">
        <v>1132121.42</v>
      </c>
      <c r="M635">
        <v>36</v>
      </c>
      <c r="N635">
        <v>-176.6</v>
      </c>
      <c r="O635" s="7">
        <v>-0.26750000000000002</v>
      </c>
      <c r="P635" s="7">
        <v>0.12590000000000001</v>
      </c>
      <c r="Q635" t="s">
        <v>31</v>
      </c>
    </row>
    <row r="636" spans="1:17">
      <c r="A636" t="s">
        <v>176</v>
      </c>
      <c r="B636" t="s">
        <v>30</v>
      </c>
      <c r="C636" s="6">
        <v>43089.590266203704</v>
      </c>
      <c r="D636">
        <v>77.2</v>
      </c>
      <c r="E636" s="6">
        <v>43090.631932870368</v>
      </c>
      <c r="F636">
        <v>0.05</v>
      </c>
      <c r="G636" s="7">
        <v>-0.99939999999999996</v>
      </c>
      <c r="H636">
        <v>34369.879999999997</v>
      </c>
      <c r="I636" s="7">
        <v>0.98929999999999996</v>
      </c>
      <c r="J636">
        <v>450</v>
      </c>
      <c r="K636">
        <v>34740</v>
      </c>
      <c r="L636">
        <v>1166491.3</v>
      </c>
      <c r="M636">
        <v>90</v>
      </c>
      <c r="N636">
        <v>381.89</v>
      </c>
      <c r="O636" s="7">
        <v>-0.31669999999999998</v>
      </c>
      <c r="P636" s="7">
        <v>0.99939999999999996</v>
      </c>
      <c r="Q636" t="s">
        <v>31</v>
      </c>
    </row>
    <row r="637" spans="1:17">
      <c r="A637" t="s">
        <v>659</v>
      </c>
      <c r="B637" t="s">
        <v>30</v>
      </c>
      <c r="C637" s="6">
        <v>43090.635405092595</v>
      </c>
      <c r="D637">
        <v>168.1</v>
      </c>
      <c r="E637" s="6">
        <v>43091.388877314814</v>
      </c>
      <c r="F637">
        <v>165.05</v>
      </c>
      <c r="G637" s="7">
        <v>-1.8100000000000002E-2</v>
      </c>
      <c r="H637">
        <v>-126.68</v>
      </c>
      <c r="I637" s="7">
        <v>-1.6999999999999999E-3</v>
      </c>
      <c r="J637">
        <v>450</v>
      </c>
      <c r="K637">
        <v>75645</v>
      </c>
      <c r="L637">
        <v>1166364.6299999999</v>
      </c>
      <c r="M637">
        <v>7</v>
      </c>
      <c r="N637">
        <v>-18.100000000000001</v>
      </c>
      <c r="O637" s="7">
        <v>-0.16569999999999999</v>
      </c>
      <c r="P637" s="7">
        <v>3.3000000000000002E-2</v>
      </c>
      <c r="Q637" t="s">
        <v>31</v>
      </c>
    </row>
    <row r="638" spans="1:17">
      <c r="A638" t="s">
        <v>172</v>
      </c>
      <c r="B638" t="s">
        <v>30</v>
      </c>
      <c r="C638" s="6">
        <v>43091.388877314814</v>
      </c>
      <c r="D638">
        <v>135.30000000000001</v>
      </c>
      <c r="E638" s="6">
        <v>43091.572905092595</v>
      </c>
      <c r="F638">
        <v>118</v>
      </c>
      <c r="G638" s="7">
        <v>-0.12790000000000001</v>
      </c>
      <c r="H638">
        <v>6645.15</v>
      </c>
      <c r="I638" s="7">
        <v>0.1091</v>
      </c>
      <c r="J638">
        <v>450</v>
      </c>
      <c r="K638">
        <v>60885</v>
      </c>
      <c r="L638">
        <v>1173009.78</v>
      </c>
      <c r="M638">
        <v>54</v>
      </c>
      <c r="N638">
        <v>123.06</v>
      </c>
      <c r="O638" s="7">
        <v>-0.1515</v>
      </c>
      <c r="P638" s="7">
        <v>0.30159999999999998</v>
      </c>
      <c r="Q638" t="s">
        <v>31</v>
      </c>
    </row>
    <row r="639" spans="1:17">
      <c r="A639" t="s">
        <v>166</v>
      </c>
      <c r="B639" t="s">
        <v>30</v>
      </c>
      <c r="C639" s="6">
        <v>43091.572905092595</v>
      </c>
      <c r="D639">
        <v>160.15</v>
      </c>
      <c r="E639" s="6">
        <v>43091.635405092595</v>
      </c>
      <c r="F639">
        <v>175.7</v>
      </c>
      <c r="G639" s="7">
        <v>9.7100000000000006E-2</v>
      </c>
      <c r="H639">
        <v>-8508.83</v>
      </c>
      <c r="I639" s="7">
        <v>-0.1181</v>
      </c>
      <c r="J639">
        <v>450</v>
      </c>
      <c r="K639">
        <v>72067.5</v>
      </c>
      <c r="L639">
        <v>1164500.95</v>
      </c>
      <c r="M639">
        <v>19</v>
      </c>
      <c r="N639">
        <v>-447.83</v>
      </c>
      <c r="O639" s="7">
        <v>-9.7100000000000006E-2</v>
      </c>
      <c r="P639" s="7">
        <v>0.104</v>
      </c>
      <c r="Q639" t="s">
        <v>31</v>
      </c>
    </row>
    <row r="640" spans="1:17">
      <c r="A640" t="s">
        <v>167</v>
      </c>
      <c r="B640" t="s">
        <v>30</v>
      </c>
      <c r="C640" s="6">
        <v>43091.635405092595</v>
      </c>
      <c r="D640">
        <v>140.94999999999999</v>
      </c>
      <c r="E640" s="6">
        <v>43095.406238425923</v>
      </c>
      <c r="F640">
        <v>163.05000000000001</v>
      </c>
      <c r="G640" s="7">
        <v>0.15679999999999999</v>
      </c>
      <c r="H640">
        <v>-11313</v>
      </c>
      <c r="I640" s="7">
        <v>-0.1784</v>
      </c>
      <c r="J640">
        <v>450</v>
      </c>
      <c r="K640">
        <v>63427.5</v>
      </c>
      <c r="L640">
        <v>1153187.95</v>
      </c>
      <c r="M640">
        <v>12</v>
      </c>
      <c r="N640">
        <v>-942.75</v>
      </c>
      <c r="O640" s="7">
        <v>-0.22059999999999999</v>
      </c>
      <c r="P640" s="7">
        <v>6.5600000000000006E-2</v>
      </c>
      <c r="Q640" t="s">
        <v>31</v>
      </c>
    </row>
    <row r="641" spans="1:17">
      <c r="A641" t="s">
        <v>166</v>
      </c>
      <c r="B641" t="s">
        <v>30</v>
      </c>
      <c r="C641" s="6">
        <v>43095.406238425923</v>
      </c>
      <c r="D641">
        <v>115</v>
      </c>
      <c r="E641" s="6">
        <v>43095.628460648149</v>
      </c>
      <c r="F641">
        <v>127.75</v>
      </c>
      <c r="G641" s="7">
        <v>0.1109</v>
      </c>
      <c r="H641">
        <v>-6829.88</v>
      </c>
      <c r="I641" s="7">
        <v>-0.13200000000000001</v>
      </c>
      <c r="J641">
        <v>450</v>
      </c>
      <c r="K641">
        <v>51750</v>
      </c>
      <c r="L641">
        <v>1146358.07</v>
      </c>
      <c r="M641">
        <v>65</v>
      </c>
      <c r="N641">
        <v>-105.08</v>
      </c>
      <c r="O641" s="7">
        <v>-0.1135</v>
      </c>
      <c r="P641" s="7">
        <v>9.5699999999999993E-2</v>
      </c>
      <c r="Q641" t="s">
        <v>31</v>
      </c>
    </row>
    <row r="642" spans="1:17">
      <c r="A642" t="s">
        <v>172</v>
      </c>
      <c r="B642" t="s">
        <v>30</v>
      </c>
      <c r="C642" s="6">
        <v>43095.628460648149</v>
      </c>
      <c r="D642">
        <v>72.2</v>
      </c>
      <c r="E642" s="6">
        <v>43096.534710648149</v>
      </c>
      <c r="F642">
        <v>47.35</v>
      </c>
      <c r="G642" s="7">
        <v>-0.34420000000000001</v>
      </c>
      <c r="H642">
        <v>10644.53</v>
      </c>
      <c r="I642" s="7">
        <v>0.3276</v>
      </c>
      <c r="J642">
        <v>450</v>
      </c>
      <c r="K642">
        <v>32490</v>
      </c>
      <c r="L642">
        <v>1157002.6000000001</v>
      </c>
      <c r="M642">
        <v>51</v>
      </c>
      <c r="N642">
        <v>208.72</v>
      </c>
      <c r="O642" s="7">
        <v>-0.25829999999999997</v>
      </c>
      <c r="P642" s="7">
        <v>0.52290000000000003</v>
      </c>
      <c r="Q642" t="s">
        <v>31</v>
      </c>
    </row>
    <row r="643" spans="1:17">
      <c r="A643" t="s">
        <v>166</v>
      </c>
      <c r="B643" t="s">
        <v>30</v>
      </c>
      <c r="C643" s="6">
        <v>43096.534710648149</v>
      </c>
      <c r="D643">
        <v>127.9</v>
      </c>
      <c r="E643" s="6">
        <v>43097.61109953704</v>
      </c>
      <c r="F643">
        <v>9.5500000000000007</v>
      </c>
      <c r="G643" s="7">
        <v>-0.92530000000000001</v>
      </c>
      <c r="H643">
        <v>52638.98</v>
      </c>
      <c r="I643" s="7">
        <v>0.91459999999999997</v>
      </c>
      <c r="J643">
        <v>450</v>
      </c>
      <c r="K643">
        <v>57555</v>
      </c>
      <c r="L643">
        <v>1209641.57</v>
      </c>
      <c r="M643">
        <v>100</v>
      </c>
      <c r="N643">
        <v>526.39</v>
      </c>
      <c r="O643" s="7">
        <v>-0.18410000000000001</v>
      </c>
      <c r="P643" s="7">
        <v>0.96870000000000001</v>
      </c>
      <c r="Q643" t="s">
        <v>31</v>
      </c>
    </row>
    <row r="644" spans="1:17">
      <c r="A644" t="s">
        <v>165</v>
      </c>
      <c r="B644" t="s">
        <v>30</v>
      </c>
      <c r="C644" s="6">
        <v>43097.61109953704</v>
      </c>
      <c r="D644">
        <v>29.7</v>
      </c>
      <c r="E644" s="6">
        <v>43097.631932870368</v>
      </c>
      <c r="F644">
        <v>42.4</v>
      </c>
      <c r="G644" s="7">
        <v>0.42759999999999998</v>
      </c>
      <c r="H644">
        <v>-6039.45</v>
      </c>
      <c r="I644" s="7">
        <v>-0.45190000000000002</v>
      </c>
      <c r="J644">
        <v>450</v>
      </c>
      <c r="K644">
        <v>13365</v>
      </c>
      <c r="L644">
        <v>1203602.1200000001</v>
      </c>
      <c r="M644">
        <v>7</v>
      </c>
      <c r="N644">
        <v>-862.78</v>
      </c>
      <c r="O644" s="7">
        <v>-0.9798</v>
      </c>
      <c r="P644" s="7">
        <v>0.59599999999999997</v>
      </c>
      <c r="Q644" t="s">
        <v>31</v>
      </c>
    </row>
    <row r="645" spans="1:17">
      <c r="A645" t="s">
        <v>658</v>
      </c>
      <c r="B645" t="s">
        <v>30</v>
      </c>
      <c r="C645" s="6">
        <v>43097.635405092595</v>
      </c>
      <c r="D645">
        <v>151.85</v>
      </c>
      <c r="E645" s="6">
        <v>43097.645821759259</v>
      </c>
      <c r="F645">
        <v>173</v>
      </c>
      <c r="G645" s="7">
        <v>0.13930000000000001</v>
      </c>
      <c r="H645">
        <v>-10979.32</v>
      </c>
      <c r="I645" s="7">
        <v>-0.16070000000000001</v>
      </c>
      <c r="J645">
        <v>450</v>
      </c>
      <c r="K645">
        <v>68332.5</v>
      </c>
      <c r="L645">
        <v>1192622.8</v>
      </c>
      <c r="M645">
        <v>4</v>
      </c>
      <c r="N645">
        <v>-2744.83</v>
      </c>
      <c r="O645" s="7">
        <v>-0.13930000000000001</v>
      </c>
      <c r="P645" s="7">
        <v>3.7499999999999999E-2</v>
      </c>
      <c r="Q645" t="s">
        <v>31</v>
      </c>
    </row>
    <row r="646" spans="1:17">
      <c r="A646" t="s">
        <v>168</v>
      </c>
      <c r="B646" t="s">
        <v>30</v>
      </c>
      <c r="C646" s="6">
        <v>43098.388877314814</v>
      </c>
      <c r="D646">
        <v>126.95</v>
      </c>
      <c r="E646" s="6">
        <v>43098.430543981478</v>
      </c>
      <c r="F646">
        <v>139.75</v>
      </c>
      <c r="G646" s="7">
        <v>0.1008</v>
      </c>
      <c r="H646">
        <v>-6960.15</v>
      </c>
      <c r="I646" s="7">
        <v>-0.12180000000000001</v>
      </c>
      <c r="J646">
        <v>450</v>
      </c>
      <c r="K646">
        <v>57127.5</v>
      </c>
      <c r="L646">
        <v>1185662.6499999999</v>
      </c>
      <c r="M646">
        <v>13</v>
      </c>
      <c r="N646">
        <v>-535.4</v>
      </c>
      <c r="O646" s="7">
        <v>-0.25919999999999999</v>
      </c>
      <c r="P646" s="7">
        <v>0.1217</v>
      </c>
      <c r="Q646" t="s">
        <v>31</v>
      </c>
    </row>
    <row r="647" spans="1:17">
      <c r="A647" t="s">
        <v>165</v>
      </c>
      <c r="B647" t="s">
        <v>30</v>
      </c>
      <c r="C647" s="6">
        <v>43098.430543981478</v>
      </c>
      <c r="D647">
        <v>134</v>
      </c>
      <c r="E647" s="6">
        <v>43098.618043981478</v>
      </c>
      <c r="F647">
        <v>152</v>
      </c>
      <c r="G647" s="7">
        <v>0.1343</v>
      </c>
      <c r="H647">
        <v>-9387</v>
      </c>
      <c r="I647" s="7">
        <v>-0.15570000000000001</v>
      </c>
      <c r="J647">
        <v>450</v>
      </c>
      <c r="K647">
        <v>60300</v>
      </c>
      <c r="L647">
        <v>1176275.6499999999</v>
      </c>
      <c r="M647">
        <v>55</v>
      </c>
      <c r="N647">
        <v>-170.67</v>
      </c>
      <c r="O647" s="7">
        <v>-0.1343</v>
      </c>
      <c r="P647" s="7">
        <v>9.7000000000000003E-2</v>
      </c>
      <c r="Q647" t="s">
        <v>31</v>
      </c>
    </row>
    <row r="648" spans="1:17">
      <c r="A648" t="s">
        <v>168</v>
      </c>
      <c r="B648" t="s">
        <v>30</v>
      </c>
      <c r="C648" s="6">
        <v>43098.618043981478</v>
      </c>
      <c r="D648">
        <v>113.1</v>
      </c>
      <c r="E648" s="6">
        <v>43098.635405092595</v>
      </c>
      <c r="F648">
        <v>134.30000000000001</v>
      </c>
      <c r="G648" s="7">
        <v>0.18740000000000001</v>
      </c>
      <c r="H648">
        <v>-10653.3</v>
      </c>
      <c r="I648" s="7">
        <v>-0.20930000000000001</v>
      </c>
      <c r="J648">
        <v>450</v>
      </c>
      <c r="K648">
        <v>50895</v>
      </c>
      <c r="L648">
        <v>1165622.3500000001</v>
      </c>
      <c r="M648">
        <v>6</v>
      </c>
      <c r="N648">
        <v>-1775.55</v>
      </c>
      <c r="O648" s="7">
        <v>-0.21260000000000001</v>
      </c>
      <c r="P648" s="7">
        <v>3.0099999999999998E-2</v>
      </c>
      <c r="Q648" t="s">
        <v>31</v>
      </c>
    </row>
    <row r="649" spans="1:17">
      <c r="A649" t="s">
        <v>172</v>
      </c>
      <c r="B649" t="s">
        <v>30</v>
      </c>
      <c r="C649" s="6">
        <v>43098.635405092595</v>
      </c>
      <c r="D649">
        <v>180.5</v>
      </c>
      <c r="E649" s="6">
        <v>43101.506932870368</v>
      </c>
      <c r="F649">
        <v>158.9</v>
      </c>
      <c r="G649" s="7">
        <v>-0.1197</v>
      </c>
      <c r="H649">
        <v>8192.7000000000007</v>
      </c>
      <c r="I649" s="7">
        <v>0.1009</v>
      </c>
      <c r="J649">
        <v>450</v>
      </c>
      <c r="K649">
        <v>81225</v>
      </c>
      <c r="L649">
        <v>1173815.05</v>
      </c>
      <c r="M649">
        <v>41</v>
      </c>
      <c r="N649">
        <v>199.82</v>
      </c>
      <c r="O649" s="7">
        <v>-5.2900000000000003E-2</v>
      </c>
      <c r="P649" s="7">
        <v>0.2233</v>
      </c>
      <c r="Q649" t="s">
        <v>31</v>
      </c>
    </row>
    <row r="650" spans="1:17">
      <c r="A650" t="s">
        <v>168</v>
      </c>
      <c r="B650" t="s">
        <v>30</v>
      </c>
      <c r="C650" s="6">
        <v>43101.506932870368</v>
      </c>
      <c r="D650">
        <v>134.1</v>
      </c>
      <c r="E650" s="6">
        <v>43101.607627314814</v>
      </c>
      <c r="F650">
        <v>132.30000000000001</v>
      </c>
      <c r="G650" s="7">
        <v>-1.34E-2</v>
      </c>
      <c r="H650">
        <v>-388.8</v>
      </c>
      <c r="I650" s="7">
        <v>-6.4000000000000003E-3</v>
      </c>
      <c r="J650">
        <v>450</v>
      </c>
      <c r="K650">
        <v>60345</v>
      </c>
      <c r="L650">
        <v>1173426.25</v>
      </c>
      <c r="M650">
        <v>30</v>
      </c>
      <c r="N650">
        <v>-12.96</v>
      </c>
      <c r="O650" s="7">
        <v>-5.8200000000000002E-2</v>
      </c>
      <c r="P650" s="7">
        <v>9.69E-2</v>
      </c>
      <c r="Q650" t="s">
        <v>31</v>
      </c>
    </row>
    <row r="651" spans="1:17">
      <c r="A651" t="s">
        <v>165</v>
      </c>
      <c r="B651" t="s">
        <v>30</v>
      </c>
      <c r="C651" s="6">
        <v>43101.607627314814</v>
      </c>
      <c r="D651">
        <v>101.5</v>
      </c>
      <c r="E651" s="6">
        <v>43101.621516203704</v>
      </c>
      <c r="F651">
        <v>137.05000000000001</v>
      </c>
      <c r="G651" s="7">
        <v>0.35020000000000001</v>
      </c>
      <c r="H651">
        <v>-17070.98</v>
      </c>
      <c r="I651" s="7">
        <v>-0.37369999999999998</v>
      </c>
      <c r="J651">
        <v>450</v>
      </c>
      <c r="K651">
        <v>45675</v>
      </c>
      <c r="L651">
        <v>1156355.28</v>
      </c>
      <c r="M651">
        <v>5</v>
      </c>
      <c r="N651">
        <v>-3414.2</v>
      </c>
      <c r="O651" s="7">
        <v>-0.35020000000000001</v>
      </c>
      <c r="P651" s="7">
        <v>3.4500000000000003E-2</v>
      </c>
      <c r="Q651" t="s">
        <v>31</v>
      </c>
    </row>
    <row r="652" spans="1:17">
      <c r="A652" t="s">
        <v>164</v>
      </c>
      <c r="B652" t="s">
        <v>30</v>
      </c>
      <c r="C652" s="6">
        <v>43101.621516203704</v>
      </c>
      <c r="D652">
        <v>162.44999999999999</v>
      </c>
      <c r="E652" s="6">
        <v>43102.628460648149</v>
      </c>
      <c r="F652">
        <v>81.75</v>
      </c>
      <c r="G652" s="7">
        <v>-0.49680000000000002</v>
      </c>
      <c r="H652">
        <v>35216.1</v>
      </c>
      <c r="I652" s="7">
        <v>0.48170000000000002</v>
      </c>
      <c r="J652">
        <v>450</v>
      </c>
      <c r="K652">
        <v>73102.5</v>
      </c>
      <c r="L652">
        <v>1191571.3799999999</v>
      </c>
      <c r="M652">
        <v>80</v>
      </c>
      <c r="N652">
        <v>440.2</v>
      </c>
      <c r="O652" s="7">
        <v>-0.16339999999999999</v>
      </c>
      <c r="P652" s="7">
        <v>0.72299999999999998</v>
      </c>
      <c r="Q652" t="s">
        <v>31</v>
      </c>
    </row>
    <row r="653" spans="1:17">
      <c r="A653" t="s">
        <v>169</v>
      </c>
      <c r="B653" t="s">
        <v>30</v>
      </c>
      <c r="C653" s="6">
        <v>43102.628460648149</v>
      </c>
      <c r="D653">
        <v>122.4</v>
      </c>
      <c r="E653" s="6">
        <v>43103.572905092595</v>
      </c>
      <c r="F653">
        <v>90.9</v>
      </c>
      <c r="G653" s="7">
        <v>-0.25740000000000002</v>
      </c>
      <c r="H653">
        <v>13215.15</v>
      </c>
      <c r="I653" s="7">
        <v>0.2399</v>
      </c>
      <c r="J653">
        <v>450</v>
      </c>
      <c r="K653">
        <v>55080</v>
      </c>
      <c r="L653">
        <v>1204786.53</v>
      </c>
      <c r="M653">
        <v>62</v>
      </c>
      <c r="N653">
        <v>213.15</v>
      </c>
      <c r="O653" s="7">
        <v>-0.28799999999999998</v>
      </c>
      <c r="P653" s="7">
        <v>0.48770000000000002</v>
      </c>
      <c r="Q653" t="s">
        <v>31</v>
      </c>
    </row>
    <row r="654" spans="1:17">
      <c r="A654" t="s">
        <v>164</v>
      </c>
      <c r="B654" t="s">
        <v>30</v>
      </c>
      <c r="C654" s="6">
        <v>43103.572905092595</v>
      </c>
      <c r="D654">
        <v>60.2</v>
      </c>
      <c r="E654" s="6">
        <v>43104.458321759259</v>
      </c>
      <c r="F654">
        <v>25.6</v>
      </c>
      <c r="G654" s="7">
        <v>-0.57479999999999998</v>
      </c>
      <c r="H654">
        <v>15183.9</v>
      </c>
      <c r="I654" s="7">
        <v>0.5605</v>
      </c>
      <c r="J654">
        <v>450</v>
      </c>
      <c r="K654">
        <v>27090</v>
      </c>
      <c r="L654">
        <v>1219970.43</v>
      </c>
      <c r="M654">
        <v>45</v>
      </c>
      <c r="N654">
        <v>337.42</v>
      </c>
      <c r="O654" s="7">
        <v>-0.1246</v>
      </c>
      <c r="P654" s="7">
        <v>0.76739999999999997</v>
      </c>
      <c r="Q654" t="s">
        <v>31</v>
      </c>
    </row>
    <row r="655" spans="1:17">
      <c r="A655" t="s">
        <v>169</v>
      </c>
      <c r="B655" t="s">
        <v>30</v>
      </c>
      <c r="C655" s="6">
        <v>43104.458321759259</v>
      </c>
      <c r="D655">
        <v>55.2</v>
      </c>
      <c r="E655" s="6">
        <v>43104.631932870368</v>
      </c>
      <c r="F655">
        <v>0.4</v>
      </c>
      <c r="G655" s="7">
        <v>-0.99280000000000002</v>
      </c>
      <c r="H655">
        <v>24409.8</v>
      </c>
      <c r="I655" s="7">
        <v>0.98270000000000002</v>
      </c>
      <c r="J655">
        <v>450</v>
      </c>
      <c r="K655">
        <v>24840</v>
      </c>
      <c r="L655">
        <v>1244380.23</v>
      </c>
      <c r="M655">
        <v>51</v>
      </c>
      <c r="N655">
        <v>478.62</v>
      </c>
      <c r="O655" s="7">
        <v>-0.32790000000000002</v>
      </c>
      <c r="P655" s="7">
        <v>0.99280000000000002</v>
      </c>
      <c r="Q655" t="s">
        <v>31</v>
      </c>
    </row>
    <row r="656" spans="1:17">
      <c r="A656" t="s">
        <v>658</v>
      </c>
      <c r="B656" t="s">
        <v>30</v>
      </c>
      <c r="C656" s="6">
        <v>43104.635405092595</v>
      </c>
      <c r="D656">
        <v>166</v>
      </c>
      <c r="E656" s="6">
        <v>43105.388877314814</v>
      </c>
      <c r="F656">
        <v>116.15</v>
      </c>
      <c r="G656" s="7">
        <v>-0.30030000000000001</v>
      </c>
      <c r="H656">
        <v>21162.82</v>
      </c>
      <c r="I656" s="7">
        <v>0.2833</v>
      </c>
      <c r="J656">
        <v>450</v>
      </c>
      <c r="K656">
        <v>74700</v>
      </c>
      <c r="L656">
        <v>1265543.05</v>
      </c>
      <c r="M656">
        <v>7</v>
      </c>
      <c r="N656">
        <v>3023.26</v>
      </c>
      <c r="O656" s="7">
        <v>-0.05</v>
      </c>
      <c r="P656" s="7">
        <v>0.30030000000000001</v>
      </c>
      <c r="Q656" t="s">
        <v>31</v>
      </c>
    </row>
    <row r="657" spans="1:17">
      <c r="A657" t="s">
        <v>172</v>
      </c>
      <c r="B657" t="s">
        <v>30</v>
      </c>
      <c r="C657" s="6">
        <v>43105.388877314814</v>
      </c>
      <c r="D657">
        <v>164.75</v>
      </c>
      <c r="E657" s="6">
        <v>43108.604155092595</v>
      </c>
      <c r="F657">
        <v>74.5</v>
      </c>
      <c r="G657" s="7">
        <v>-0.54779999999999995</v>
      </c>
      <c r="H657">
        <v>39535.879999999997</v>
      </c>
      <c r="I657" s="7">
        <v>0.5333</v>
      </c>
      <c r="J657">
        <v>450</v>
      </c>
      <c r="K657">
        <v>74137.5</v>
      </c>
      <c r="L657">
        <v>1305078.93</v>
      </c>
      <c r="M657">
        <v>140</v>
      </c>
      <c r="N657">
        <v>282.39999999999998</v>
      </c>
      <c r="O657" s="7">
        <v>-0.1842</v>
      </c>
      <c r="P657" s="7">
        <v>0.63400000000000001</v>
      </c>
      <c r="Q657" t="s">
        <v>31</v>
      </c>
    </row>
    <row r="658" spans="1:17">
      <c r="A658" t="s">
        <v>176</v>
      </c>
      <c r="B658" t="s">
        <v>30</v>
      </c>
      <c r="C658" s="6">
        <v>43108.604155092595</v>
      </c>
      <c r="D658">
        <v>100.55</v>
      </c>
      <c r="E658" s="6">
        <v>43109.388877314814</v>
      </c>
      <c r="F658">
        <v>75</v>
      </c>
      <c r="G658" s="7">
        <v>-0.25409999999999999</v>
      </c>
      <c r="H658">
        <v>10707.52</v>
      </c>
      <c r="I658" s="7">
        <v>0.2366</v>
      </c>
      <c r="J658">
        <v>450</v>
      </c>
      <c r="K658">
        <v>45247.5</v>
      </c>
      <c r="L658">
        <v>1315786.45</v>
      </c>
      <c r="M658">
        <v>16</v>
      </c>
      <c r="N658">
        <v>669.22</v>
      </c>
      <c r="O658" s="7">
        <v>-0.2089</v>
      </c>
      <c r="P658" s="7">
        <v>0.25409999999999999</v>
      </c>
      <c r="Q658" t="s">
        <v>31</v>
      </c>
    </row>
    <row r="659" spans="1:17">
      <c r="A659" t="s">
        <v>167</v>
      </c>
      <c r="B659" t="s">
        <v>30</v>
      </c>
      <c r="C659" s="6">
        <v>43109.388877314814</v>
      </c>
      <c r="D659">
        <v>122.35</v>
      </c>
      <c r="E659" s="6">
        <v>43109.39234953704</v>
      </c>
      <c r="F659">
        <v>126.2</v>
      </c>
      <c r="G659" s="7">
        <v>3.15E-2</v>
      </c>
      <c r="H659">
        <v>-2850.98</v>
      </c>
      <c r="I659" s="7">
        <v>-5.1799999999999999E-2</v>
      </c>
      <c r="J659">
        <v>450</v>
      </c>
      <c r="K659">
        <v>55057.5</v>
      </c>
      <c r="L659">
        <v>1312935.48</v>
      </c>
      <c r="M659">
        <v>2</v>
      </c>
      <c r="N659">
        <v>-1425.49</v>
      </c>
      <c r="O659" s="7">
        <v>-3.6400000000000002E-2</v>
      </c>
      <c r="P659" s="7">
        <v>0.50670000000000004</v>
      </c>
      <c r="Q659" t="s">
        <v>31</v>
      </c>
    </row>
    <row r="660" spans="1:17">
      <c r="A660" t="s">
        <v>166</v>
      </c>
      <c r="B660" t="s">
        <v>30</v>
      </c>
      <c r="C660" s="6">
        <v>43109.39234953704</v>
      </c>
      <c r="D660">
        <v>116.3</v>
      </c>
      <c r="E660" s="6">
        <v>43109.586793981478</v>
      </c>
      <c r="F660">
        <v>130</v>
      </c>
      <c r="G660" s="7">
        <v>0.1178</v>
      </c>
      <c r="H660">
        <v>-7273.35</v>
      </c>
      <c r="I660" s="7">
        <v>-0.13900000000000001</v>
      </c>
      <c r="J660">
        <v>450</v>
      </c>
      <c r="K660">
        <v>52335</v>
      </c>
      <c r="L660">
        <v>1305662.1299999999</v>
      </c>
      <c r="M660">
        <v>57</v>
      </c>
      <c r="N660">
        <v>-127.6</v>
      </c>
      <c r="O660" s="7">
        <v>-0.1827</v>
      </c>
      <c r="P660" s="7">
        <v>0.15609999999999999</v>
      </c>
      <c r="Q660" t="s">
        <v>31</v>
      </c>
    </row>
    <row r="661" spans="1:17">
      <c r="A661" t="s">
        <v>167</v>
      </c>
      <c r="B661" t="s">
        <v>30</v>
      </c>
      <c r="C661" s="6">
        <v>43109.586793981478</v>
      </c>
      <c r="D661">
        <v>99.6</v>
      </c>
      <c r="E661" s="6">
        <v>43110.39234953704</v>
      </c>
      <c r="F661">
        <v>103.5</v>
      </c>
      <c r="G661" s="7">
        <v>3.9199999999999999E-2</v>
      </c>
      <c r="H661">
        <v>-2668.95</v>
      </c>
      <c r="I661" s="7">
        <v>-5.9499999999999997E-2</v>
      </c>
      <c r="J661">
        <v>450</v>
      </c>
      <c r="K661">
        <v>44820</v>
      </c>
      <c r="L661">
        <v>1302993.18</v>
      </c>
      <c r="M661">
        <v>22</v>
      </c>
      <c r="N661">
        <v>-121.32</v>
      </c>
      <c r="O661" s="7">
        <v>-0.14460000000000001</v>
      </c>
      <c r="P661" s="7">
        <v>0.1857</v>
      </c>
      <c r="Q661" t="s">
        <v>31</v>
      </c>
    </row>
    <row r="662" spans="1:17">
      <c r="A662" t="s">
        <v>176</v>
      </c>
      <c r="B662" t="s">
        <v>30</v>
      </c>
      <c r="C662" s="6">
        <v>43110.39234953704</v>
      </c>
      <c r="D662">
        <v>55.75</v>
      </c>
      <c r="E662" s="6">
        <v>43110.624988425923</v>
      </c>
      <c r="F662">
        <v>22.65</v>
      </c>
      <c r="G662" s="7">
        <v>-0.59370000000000001</v>
      </c>
      <c r="H662">
        <v>14542.2</v>
      </c>
      <c r="I662" s="7">
        <v>0.57969999999999999</v>
      </c>
      <c r="J662">
        <v>450</v>
      </c>
      <c r="K662">
        <v>25087.5</v>
      </c>
      <c r="L662">
        <v>1317535.3799999999</v>
      </c>
      <c r="M662">
        <v>68</v>
      </c>
      <c r="N662">
        <v>213.86</v>
      </c>
      <c r="O662" s="7">
        <v>-2.24E-2</v>
      </c>
      <c r="P662" s="7">
        <v>0.68340000000000001</v>
      </c>
      <c r="Q662" t="s">
        <v>31</v>
      </c>
    </row>
    <row r="663" spans="1:17">
      <c r="A663" t="s">
        <v>172</v>
      </c>
      <c r="B663" t="s">
        <v>30</v>
      </c>
      <c r="C663" s="6">
        <v>43110.624988425923</v>
      </c>
      <c r="D663">
        <v>67.400000000000006</v>
      </c>
      <c r="E663" s="6">
        <v>43111.395821759259</v>
      </c>
      <c r="F663">
        <v>66.599999999999994</v>
      </c>
      <c r="G663" s="7">
        <v>-1.1900000000000001E-2</v>
      </c>
      <c r="H663">
        <v>-243</v>
      </c>
      <c r="I663" s="7">
        <v>-8.0000000000000002E-3</v>
      </c>
      <c r="J663">
        <v>450</v>
      </c>
      <c r="K663">
        <v>30330</v>
      </c>
      <c r="L663">
        <v>1317292.3799999999</v>
      </c>
      <c r="M663">
        <v>12</v>
      </c>
      <c r="N663">
        <v>-20.25</v>
      </c>
      <c r="O663" s="7">
        <v>-7.7200000000000005E-2</v>
      </c>
      <c r="P663" s="7">
        <v>0.2797</v>
      </c>
      <c r="Q663" t="s">
        <v>31</v>
      </c>
    </row>
    <row r="664" spans="1:17">
      <c r="A664" t="s">
        <v>168</v>
      </c>
      <c r="B664" t="s">
        <v>30</v>
      </c>
      <c r="C664" s="6">
        <v>43111.402766203704</v>
      </c>
      <c r="D664">
        <v>63.5</v>
      </c>
      <c r="E664" s="6">
        <v>43111.451377314814</v>
      </c>
      <c r="F664">
        <v>111.4</v>
      </c>
      <c r="G664" s="7">
        <v>0.75429999999999997</v>
      </c>
      <c r="H664">
        <v>-22342.05</v>
      </c>
      <c r="I664" s="7">
        <v>-0.78190000000000004</v>
      </c>
      <c r="J664">
        <v>450</v>
      </c>
      <c r="K664">
        <v>28575</v>
      </c>
      <c r="L664">
        <v>1294950.33</v>
      </c>
      <c r="M664">
        <v>15</v>
      </c>
      <c r="N664">
        <v>-1489.47</v>
      </c>
      <c r="O664" s="7">
        <v>-0.75429999999999997</v>
      </c>
      <c r="P664" s="7">
        <v>0.111</v>
      </c>
      <c r="Q664" t="s">
        <v>31</v>
      </c>
    </row>
    <row r="665" spans="1:17">
      <c r="A665" t="s">
        <v>172</v>
      </c>
      <c r="B665" t="s">
        <v>30</v>
      </c>
      <c r="C665" s="6">
        <v>43111.451377314814</v>
      </c>
      <c r="D665">
        <v>30.1</v>
      </c>
      <c r="E665" s="6">
        <v>43111.631932870368</v>
      </c>
      <c r="F665">
        <v>0.15</v>
      </c>
      <c r="G665" s="7">
        <v>-0.995</v>
      </c>
      <c r="H665">
        <v>13341.38</v>
      </c>
      <c r="I665" s="7">
        <v>0.98499999999999999</v>
      </c>
      <c r="J665">
        <v>450</v>
      </c>
      <c r="K665">
        <v>13545</v>
      </c>
      <c r="L665">
        <v>1308291.7</v>
      </c>
      <c r="M665">
        <v>53</v>
      </c>
      <c r="N665">
        <v>251.72</v>
      </c>
      <c r="O665" s="7">
        <v>-0.21929999999999999</v>
      </c>
      <c r="P665" s="7">
        <v>0.995</v>
      </c>
      <c r="Q665" t="s">
        <v>31</v>
      </c>
    </row>
    <row r="666" spans="1:17">
      <c r="A666" t="s">
        <v>657</v>
      </c>
      <c r="B666" t="s">
        <v>30</v>
      </c>
      <c r="C666" s="6">
        <v>43111.635405092595</v>
      </c>
      <c r="D666">
        <v>147.1</v>
      </c>
      <c r="E666" s="6">
        <v>43112.388877314814</v>
      </c>
      <c r="F666">
        <v>109.7</v>
      </c>
      <c r="G666" s="7">
        <v>-0.25419999999999998</v>
      </c>
      <c r="H666">
        <v>15674.4</v>
      </c>
      <c r="I666" s="7">
        <v>0.23680000000000001</v>
      </c>
      <c r="J666">
        <v>450</v>
      </c>
      <c r="K666">
        <v>66195</v>
      </c>
      <c r="L666">
        <v>1323966.1000000001</v>
      </c>
      <c r="M666">
        <v>7</v>
      </c>
      <c r="N666">
        <v>2239.1999999999998</v>
      </c>
      <c r="O666" s="7">
        <v>-5.3699999999999998E-2</v>
      </c>
      <c r="P666" s="7">
        <v>0.25419999999999998</v>
      </c>
      <c r="Q666" t="s">
        <v>31</v>
      </c>
    </row>
    <row r="667" spans="1:17">
      <c r="A667" t="s">
        <v>167</v>
      </c>
      <c r="B667" t="s">
        <v>30</v>
      </c>
      <c r="C667" s="6">
        <v>43112.388877314814</v>
      </c>
      <c r="D667">
        <v>109.7</v>
      </c>
      <c r="E667" s="6">
        <v>43112.513877314814</v>
      </c>
      <c r="F667">
        <v>131.55000000000001</v>
      </c>
      <c r="G667" s="7">
        <v>0.19919999999999999</v>
      </c>
      <c r="H667">
        <v>-10918.13</v>
      </c>
      <c r="I667" s="7">
        <v>-0.22120000000000001</v>
      </c>
      <c r="J667">
        <v>450</v>
      </c>
      <c r="K667">
        <v>49365</v>
      </c>
      <c r="L667">
        <v>1313047.97</v>
      </c>
      <c r="M667">
        <v>37</v>
      </c>
      <c r="N667">
        <v>-295.08</v>
      </c>
      <c r="O667" s="7">
        <v>-0.19919999999999999</v>
      </c>
      <c r="P667" s="7">
        <v>9.5299999999999996E-2</v>
      </c>
      <c r="Q667" t="s">
        <v>31</v>
      </c>
    </row>
    <row r="668" spans="1:17">
      <c r="A668" t="s">
        <v>176</v>
      </c>
      <c r="B668" t="s">
        <v>30</v>
      </c>
      <c r="C668" s="6">
        <v>43112.513877314814</v>
      </c>
      <c r="D668">
        <v>112.45</v>
      </c>
      <c r="E668" s="6">
        <v>43112.597210648149</v>
      </c>
      <c r="F668">
        <v>105.6</v>
      </c>
      <c r="G668" s="7">
        <v>-6.0900000000000003E-2</v>
      </c>
      <c r="H668">
        <v>2101.2800000000002</v>
      </c>
      <c r="I668" s="7">
        <v>4.1500000000000002E-2</v>
      </c>
      <c r="J668">
        <v>450</v>
      </c>
      <c r="K668">
        <v>50602.5</v>
      </c>
      <c r="L668">
        <v>1315149.25</v>
      </c>
      <c r="M668">
        <v>25</v>
      </c>
      <c r="N668">
        <v>84.05</v>
      </c>
      <c r="O668" s="7">
        <v>-1.11E-2</v>
      </c>
      <c r="P668" s="7">
        <v>0.3548</v>
      </c>
      <c r="Q668" t="s">
        <v>31</v>
      </c>
    </row>
    <row r="669" spans="1:17">
      <c r="A669" t="s">
        <v>167</v>
      </c>
      <c r="B669" t="s">
        <v>30</v>
      </c>
      <c r="C669" s="6">
        <v>43112.597210648149</v>
      </c>
      <c r="D669">
        <v>125</v>
      </c>
      <c r="E669" s="6">
        <v>43116.45484953704</v>
      </c>
      <c r="F669">
        <v>29.35</v>
      </c>
      <c r="G669" s="7">
        <v>-0.76519999999999999</v>
      </c>
      <c r="H669">
        <v>42347.93</v>
      </c>
      <c r="I669" s="7">
        <v>0.75290000000000001</v>
      </c>
      <c r="J669">
        <v>450</v>
      </c>
      <c r="K669">
        <v>56250</v>
      </c>
      <c r="L669">
        <v>1357497.17</v>
      </c>
      <c r="M669">
        <v>114</v>
      </c>
      <c r="N669">
        <v>371.47</v>
      </c>
      <c r="O669" s="7">
        <v>-6.0400000000000002E-2</v>
      </c>
      <c r="P669" s="7">
        <v>0.84319999999999995</v>
      </c>
      <c r="Q669" t="s">
        <v>31</v>
      </c>
    </row>
    <row r="670" spans="1:17">
      <c r="A670" t="s">
        <v>179</v>
      </c>
      <c r="B670" t="s">
        <v>30</v>
      </c>
      <c r="C670" s="6">
        <v>43116.45484953704</v>
      </c>
      <c r="D670">
        <v>80</v>
      </c>
      <c r="E670" s="6">
        <v>43117.39234953704</v>
      </c>
      <c r="F670">
        <v>65.75</v>
      </c>
      <c r="G670" s="7">
        <v>-0.17810000000000001</v>
      </c>
      <c r="H670">
        <v>5756.63</v>
      </c>
      <c r="I670" s="7">
        <v>0.15989999999999999</v>
      </c>
      <c r="J670">
        <v>450</v>
      </c>
      <c r="K670">
        <v>36000</v>
      </c>
      <c r="L670">
        <v>1363253.8</v>
      </c>
      <c r="M670">
        <v>60</v>
      </c>
      <c r="N670">
        <v>95.94</v>
      </c>
      <c r="O670" s="7">
        <v>-0.29880000000000001</v>
      </c>
      <c r="P670" s="7">
        <v>0.44940000000000002</v>
      </c>
      <c r="Q670" t="s">
        <v>31</v>
      </c>
    </row>
    <row r="671" spans="1:17">
      <c r="A671" t="s">
        <v>180</v>
      </c>
      <c r="B671" t="s">
        <v>30</v>
      </c>
      <c r="C671" s="6">
        <v>43117.39234953704</v>
      </c>
      <c r="D671">
        <v>94</v>
      </c>
      <c r="E671" s="6">
        <v>43117.399293981478</v>
      </c>
      <c r="F671">
        <v>128.9</v>
      </c>
      <c r="G671" s="7">
        <v>0.37130000000000002</v>
      </c>
      <c r="H671">
        <v>-16708.05</v>
      </c>
      <c r="I671" s="7">
        <v>-0.39500000000000002</v>
      </c>
      <c r="J671">
        <v>450</v>
      </c>
      <c r="K671">
        <v>42300</v>
      </c>
      <c r="L671">
        <v>1346545.75</v>
      </c>
      <c r="M671">
        <v>3</v>
      </c>
      <c r="N671">
        <v>-5569.35</v>
      </c>
      <c r="O671" s="7">
        <v>-0.37130000000000002</v>
      </c>
      <c r="P671" s="7">
        <v>6.2199999999999998E-2</v>
      </c>
      <c r="Q671" t="s">
        <v>31</v>
      </c>
    </row>
    <row r="672" spans="1:17">
      <c r="A672" t="s">
        <v>177</v>
      </c>
      <c r="B672" t="s">
        <v>30</v>
      </c>
      <c r="C672" s="6">
        <v>43117.399293981478</v>
      </c>
      <c r="D672">
        <v>81.650000000000006</v>
      </c>
      <c r="E672" s="6">
        <v>43117.406238425923</v>
      </c>
      <c r="F672">
        <v>147.4</v>
      </c>
      <c r="G672" s="7">
        <v>0.80530000000000002</v>
      </c>
      <c r="H672">
        <v>-30618.22</v>
      </c>
      <c r="I672" s="7">
        <v>-0.83330000000000004</v>
      </c>
      <c r="J672">
        <v>450</v>
      </c>
      <c r="K672">
        <v>36742.5</v>
      </c>
      <c r="L672">
        <v>1315927.52</v>
      </c>
      <c r="M672">
        <v>3</v>
      </c>
      <c r="N672">
        <v>-10206.07</v>
      </c>
      <c r="O672" s="7">
        <v>-0.80530000000000002</v>
      </c>
      <c r="P672" s="7">
        <v>7.7799999999999994E-2</v>
      </c>
      <c r="Q672" t="s">
        <v>31</v>
      </c>
    </row>
    <row r="673" spans="1:17">
      <c r="A673" t="s">
        <v>181</v>
      </c>
      <c r="B673" t="s">
        <v>30</v>
      </c>
      <c r="C673" s="6">
        <v>43117.406238425923</v>
      </c>
      <c r="D673">
        <v>135</v>
      </c>
      <c r="E673" s="6">
        <v>43118.614571759259</v>
      </c>
      <c r="F673">
        <v>0.2</v>
      </c>
      <c r="G673" s="7">
        <v>-0.99850000000000005</v>
      </c>
      <c r="H673">
        <v>60051.6</v>
      </c>
      <c r="I673" s="7">
        <v>0.98850000000000005</v>
      </c>
      <c r="J673">
        <v>450</v>
      </c>
      <c r="K673">
        <v>60750</v>
      </c>
      <c r="L673">
        <v>1375979.12</v>
      </c>
      <c r="M673">
        <v>138</v>
      </c>
      <c r="N673">
        <v>435.16</v>
      </c>
      <c r="O673" s="7">
        <v>-0.3226</v>
      </c>
      <c r="P673" s="7">
        <v>0.99890000000000001</v>
      </c>
      <c r="Q673" t="s">
        <v>31</v>
      </c>
    </row>
    <row r="674" spans="1:17">
      <c r="A674" t="s">
        <v>182</v>
      </c>
      <c r="B674" t="s">
        <v>30</v>
      </c>
      <c r="C674" s="6">
        <v>43118.624988425923</v>
      </c>
      <c r="D674">
        <v>28</v>
      </c>
      <c r="E674" s="6">
        <v>43118.631932870368</v>
      </c>
      <c r="F674">
        <v>42.1</v>
      </c>
      <c r="G674" s="7">
        <v>0.50360000000000005</v>
      </c>
      <c r="H674">
        <v>-6660.45</v>
      </c>
      <c r="I674" s="7">
        <v>-0.52859999999999996</v>
      </c>
      <c r="J674">
        <v>450</v>
      </c>
      <c r="K674">
        <v>12600</v>
      </c>
      <c r="L674">
        <v>1369318.67</v>
      </c>
      <c r="M674">
        <v>3</v>
      </c>
      <c r="N674">
        <v>-2220.15</v>
      </c>
      <c r="O674" s="7">
        <v>-0.71960000000000002</v>
      </c>
      <c r="P674" s="7">
        <v>0.55889999999999995</v>
      </c>
      <c r="Q674" t="s">
        <v>31</v>
      </c>
    </row>
    <row r="675" spans="1:17">
      <c r="A675" t="s">
        <v>199</v>
      </c>
      <c r="B675" t="s">
        <v>30</v>
      </c>
      <c r="C675" s="6">
        <v>43118.631932870368</v>
      </c>
      <c r="D675">
        <v>46.05</v>
      </c>
      <c r="E675" s="6">
        <v>43118.635405092595</v>
      </c>
      <c r="F675">
        <v>54</v>
      </c>
      <c r="G675" s="7">
        <v>0.1726</v>
      </c>
      <c r="H675">
        <v>-4027.73</v>
      </c>
      <c r="I675" s="7">
        <v>-0.19439999999999999</v>
      </c>
      <c r="J675">
        <v>450</v>
      </c>
      <c r="K675">
        <v>20722.5</v>
      </c>
      <c r="L675">
        <v>1365290.95</v>
      </c>
      <c r="M675">
        <v>2</v>
      </c>
      <c r="N675">
        <v>-2013.86</v>
      </c>
      <c r="O675" s="7">
        <v>-0.91420000000000001</v>
      </c>
      <c r="P675" s="7">
        <v>2.2800000000000001E-2</v>
      </c>
      <c r="Q675" t="s">
        <v>31</v>
      </c>
    </row>
    <row r="676" spans="1:17">
      <c r="A676" t="s">
        <v>675</v>
      </c>
      <c r="B676" t="s">
        <v>30</v>
      </c>
      <c r="C676" s="6">
        <v>43118.635405092595</v>
      </c>
      <c r="D676">
        <v>180</v>
      </c>
      <c r="E676" s="6">
        <v>43119.388877314814</v>
      </c>
      <c r="F676">
        <v>166.05</v>
      </c>
      <c r="G676" s="7">
        <v>-7.7499999999999999E-2</v>
      </c>
      <c r="H676">
        <v>4720.2700000000004</v>
      </c>
      <c r="I676" s="7">
        <v>5.8299999999999998E-2</v>
      </c>
      <c r="J676">
        <v>450</v>
      </c>
      <c r="K676">
        <v>81000</v>
      </c>
      <c r="L676">
        <v>1370011.22</v>
      </c>
      <c r="M676">
        <v>7</v>
      </c>
      <c r="N676">
        <v>674.32</v>
      </c>
      <c r="O676" s="7">
        <v>-9.11E-2</v>
      </c>
      <c r="P676" s="7">
        <v>7.7499999999999999E-2</v>
      </c>
      <c r="Q676" t="s">
        <v>31</v>
      </c>
    </row>
    <row r="677" spans="1:17">
      <c r="A677" t="s">
        <v>183</v>
      </c>
      <c r="B677" t="s">
        <v>30</v>
      </c>
      <c r="C677" s="6">
        <v>43119.388877314814</v>
      </c>
      <c r="D677">
        <v>120.75</v>
      </c>
      <c r="E677" s="6">
        <v>43119.447905092595</v>
      </c>
      <c r="F677">
        <v>216.65</v>
      </c>
      <c r="G677" s="7">
        <v>0.79420000000000002</v>
      </c>
      <c r="H677">
        <v>-44673.3</v>
      </c>
      <c r="I677" s="7">
        <v>-0.82210000000000005</v>
      </c>
      <c r="J677">
        <v>450</v>
      </c>
      <c r="K677">
        <v>54337.5</v>
      </c>
      <c r="L677">
        <v>1325337.92</v>
      </c>
      <c r="M677">
        <v>18</v>
      </c>
      <c r="N677">
        <v>-2481.85</v>
      </c>
      <c r="O677" s="7">
        <v>-0.95530000000000004</v>
      </c>
      <c r="P677" s="7">
        <v>0.2112</v>
      </c>
      <c r="Q677" t="s">
        <v>31</v>
      </c>
    </row>
    <row r="678" spans="1:17">
      <c r="A678" t="s">
        <v>184</v>
      </c>
      <c r="B678" t="s">
        <v>30</v>
      </c>
      <c r="C678" s="6">
        <v>43119.628460648149</v>
      </c>
      <c r="D678">
        <v>178.2</v>
      </c>
      <c r="E678" s="6">
        <v>43124.531238425923</v>
      </c>
      <c r="F678">
        <v>33.35</v>
      </c>
      <c r="G678" s="7">
        <v>-0.81289999999999996</v>
      </c>
      <c r="H678">
        <v>64230.53</v>
      </c>
      <c r="I678" s="7">
        <v>0.80100000000000005</v>
      </c>
      <c r="J678">
        <v>450</v>
      </c>
      <c r="K678">
        <v>80190</v>
      </c>
      <c r="L678">
        <v>1389568.45</v>
      </c>
      <c r="M678">
        <v>204</v>
      </c>
      <c r="N678">
        <v>314.86</v>
      </c>
      <c r="O678" s="7">
        <v>-0.2298</v>
      </c>
      <c r="P678" s="7">
        <v>0.88719999999999999</v>
      </c>
      <c r="Q678" t="s">
        <v>31</v>
      </c>
    </row>
    <row r="679" spans="1:17">
      <c r="A679" t="s">
        <v>185</v>
      </c>
      <c r="B679" t="s">
        <v>30</v>
      </c>
      <c r="C679" s="6">
        <v>43124.531238425923</v>
      </c>
      <c r="D679">
        <v>165.35</v>
      </c>
      <c r="E679" s="6">
        <v>43124.576377314814</v>
      </c>
      <c r="F679">
        <v>227</v>
      </c>
      <c r="G679" s="7">
        <v>0.37280000000000002</v>
      </c>
      <c r="H679">
        <v>-29508.07</v>
      </c>
      <c r="I679" s="7">
        <v>-0.39660000000000001</v>
      </c>
      <c r="J679">
        <v>450</v>
      </c>
      <c r="K679">
        <v>74407.5</v>
      </c>
      <c r="L679">
        <v>1360060.38</v>
      </c>
      <c r="M679">
        <v>14</v>
      </c>
      <c r="N679">
        <v>-2107.7199999999998</v>
      </c>
      <c r="O679" s="7">
        <v>-0.45150000000000001</v>
      </c>
      <c r="P679" s="7">
        <v>9.6199999999999994E-2</v>
      </c>
      <c r="Q679" t="s">
        <v>31</v>
      </c>
    </row>
    <row r="680" spans="1:17">
      <c r="A680" t="s">
        <v>186</v>
      </c>
      <c r="B680" t="s">
        <v>30</v>
      </c>
      <c r="C680" s="6">
        <v>43125.388877314814</v>
      </c>
      <c r="D680">
        <v>76.7</v>
      </c>
      <c r="E680" s="6">
        <v>43125.434016203704</v>
      </c>
      <c r="F680">
        <v>71</v>
      </c>
      <c r="G680" s="7">
        <v>-7.4300000000000005E-2</v>
      </c>
      <c r="H680">
        <v>1900.35</v>
      </c>
      <c r="I680" s="7">
        <v>5.5100000000000003E-2</v>
      </c>
      <c r="J680">
        <v>450</v>
      </c>
      <c r="K680">
        <v>34515</v>
      </c>
      <c r="L680">
        <v>1361960.73</v>
      </c>
      <c r="M680">
        <v>14</v>
      </c>
      <c r="N680">
        <v>135.74</v>
      </c>
      <c r="O680" s="7">
        <v>-0.93420000000000003</v>
      </c>
      <c r="P680" s="7">
        <v>0.37609999999999999</v>
      </c>
      <c r="Q680" t="s">
        <v>31</v>
      </c>
    </row>
    <row r="681" spans="1:17">
      <c r="A681" t="s">
        <v>187</v>
      </c>
      <c r="B681" t="s">
        <v>30</v>
      </c>
      <c r="C681" s="6">
        <v>43125.434016203704</v>
      </c>
      <c r="D681">
        <v>81</v>
      </c>
      <c r="E681" s="6">
        <v>43125.531238425923</v>
      </c>
      <c r="F681">
        <v>133.6</v>
      </c>
      <c r="G681" s="7">
        <v>0.64939999999999998</v>
      </c>
      <c r="H681">
        <v>-24635.7</v>
      </c>
      <c r="I681" s="7">
        <v>-0.67589999999999995</v>
      </c>
      <c r="J681">
        <v>450</v>
      </c>
      <c r="K681">
        <v>36450</v>
      </c>
      <c r="L681">
        <v>1337325.03</v>
      </c>
      <c r="M681">
        <v>29</v>
      </c>
      <c r="N681">
        <v>-849.51</v>
      </c>
      <c r="O681" s="7">
        <v>-0.79010000000000002</v>
      </c>
      <c r="P681" s="7">
        <v>5.5599999999999997E-2</v>
      </c>
      <c r="Q681" t="s">
        <v>31</v>
      </c>
    </row>
    <row r="682" spans="1:17">
      <c r="A682" t="s">
        <v>185</v>
      </c>
      <c r="B682" t="s">
        <v>30</v>
      </c>
      <c r="C682" s="6">
        <v>43125.531238425923</v>
      </c>
      <c r="D682">
        <v>58.35</v>
      </c>
      <c r="E682" s="6">
        <v>43125.583321759259</v>
      </c>
      <c r="F682">
        <v>121.55</v>
      </c>
      <c r="G682" s="7">
        <v>1.0831</v>
      </c>
      <c r="H682">
        <v>-29249.55</v>
      </c>
      <c r="I682" s="7">
        <v>-1.1140000000000001</v>
      </c>
      <c r="J682">
        <v>450</v>
      </c>
      <c r="K682">
        <v>26257.5</v>
      </c>
      <c r="L682">
        <v>1308075.48</v>
      </c>
      <c r="M682">
        <v>16</v>
      </c>
      <c r="N682">
        <v>-1828.1</v>
      </c>
      <c r="O682" s="7">
        <v>-1.0831</v>
      </c>
      <c r="P682" s="7">
        <v>0.80979999999999996</v>
      </c>
      <c r="Q682" t="s">
        <v>31</v>
      </c>
    </row>
    <row r="683" spans="1:17">
      <c r="A683" t="s">
        <v>187</v>
      </c>
      <c r="B683" t="s">
        <v>30</v>
      </c>
      <c r="C683" s="6">
        <v>43125.583321759259</v>
      </c>
      <c r="D683">
        <v>71.2</v>
      </c>
      <c r="E683" s="6">
        <v>43125.631932870368</v>
      </c>
      <c r="F683">
        <v>2.6</v>
      </c>
      <c r="G683" s="7">
        <v>-0.96350000000000002</v>
      </c>
      <c r="H683">
        <v>30537.9</v>
      </c>
      <c r="I683" s="7">
        <v>0.95309999999999995</v>
      </c>
      <c r="J683">
        <v>450</v>
      </c>
      <c r="K683">
        <v>32040</v>
      </c>
      <c r="L683">
        <v>1338613.3799999999</v>
      </c>
      <c r="M683">
        <v>15</v>
      </c>
      <c r="N683">
        <v>2035.86</v>
      </c>
      <c r="O683" s="7">
        <v>-0.9073</v>
      </c>
      <c r="P683" s="7">
        <v>0.96350000000000002</v>
      </c>
      <c r="Q683" t="s">
        <v>31</v>
      </c>
    </row>
    <row r="684" spans="1:17">
      <c r="A684" t="s">
        <v>188</v>
      </c>
      <c r="B684" t="s">
        <v>30</v>
      </c>
      <c r="C684" s="6">
        <v>43125.631932870368</v>
      </c>
      <c r="D684">
        <v>40</v>
      </c>
      <c r="E684" s="6">
        <v>43125.635405092595</v>
      </c>
      <c r="F684">
        <v>42.15</v>
      </c>
      <c r="G684" s="7">
        <v>5.3800000000000001E-2</v>
      </c>
      <c r="H684">
        <v>-1114.31</v>
      </c>
      <c r="I684" s="7">
        <v>-7.4300000000000005E-2</v>
      </c>
      <c r="J684">
        <v>375</v>
      </c>
      <c r="K684">
        <v>15000</v>
      </c>
      <c r="L684">
        <v>1337499.06</v>
      </c>
      <c r="M684">
        <v>2</v>
      </c>
      <c r="N684">
        <v>-557.16</v>
      </c>
      <c r="O684" s="7">
        <v>-1.8049999999999999</v>
      </c>
      <c r="P684" s="7">
        <v>5.6300000000000003E-2</v>
      </c>
      <c r="Q684" t="s">
        <v>31</v>
      </c>
    </row>
    <row r="685" spans="1:17">
      <c r="A685" t="s">
        <v>664</v>
      </c>
      <c r="B685" t="s">
        <v>30</v>
      </c>
      <c r="C685" s="6">
        <v>43125.635405092595</v>
      </c>
      <c r="D685">
        <v>340</v>
      </c>
      <c r="E685" s="6">
        <v>43129.388877314814</v>
      </c>
      <c r="F685">
        <v>310.2</v>
      </c>
      <c r="G685" s="7">
        <v>-8.7599999999999997E-2</v>
      </c>
      <c r="H685">
        <v>10484.1</v>
      </c>
      <c r="I685" s="7">
        <v>6.8500000000000005E-2</v>
      </c>
      <c r="J685">
        <v>450</v>
      </c>
      <c r="K685">
        <v>153000</v>
      </c>
      <c r="L685">
        <v>1347983.16</v>
      </c>
      <c r="M685">
        <v>7</v>
      </c>
      <c r="N685">
        <v>1497.73</v>
      </c>
      <c r="O685" s="7">
        <v>-0.1176</v>
      </c>
      <c r="P685" s="7">
        <v>0.1176</v>
      </c>
      <c r="Q685" t="s">
        <v>31</v>
      </c>
    </row>
    <row r="686" spans="1:17">
      <c r="A686" t="s">
        <v>188</v>
      </c>
      <c r="B686" t="s">
        <v>30</v>
      </c>
      <c r="C686" s="6">
        <v>43129.388877314814</v>
      </c>
      <c r="D686">
        <v>359.95</v>
      </c>
      <c r="E686" s="6">
        <v>43129.600682870368</v>
      </c>
      <c r="F686">
        <v>344</v>
      </c>
      <c r="G686" s="7">
        <v>-4.4299999999999999E-2</v>
      </c>
      <c r="H686">
        <v>3341.44</v>
      </c>
      <c r="I686" s="7">
        <v>2.4799999999999999E-2</v>
      </c>
      <c r="J686">
        <v>375</v>
      </c>
      <c r="K686">
        <v>134981.25</v>
      </c>
      <c r="L686">
        <v>1351324.6</v>
      </c>
      <c r="M686">
        <v>62</v>
      </c>
      <c r="N686">
        <v>53.89</v>
      </c>
      <c r="O686" s="7">
        <v>-0.37709999999999999</v>
      </c>
      <c r="P686" s="7">
        <v>0.21609999999999999</v>
      </c>
      <c r="Q686" t="s">
        <v>31</v>
      </c>
    </row>
    <row r="687" spans="1:17">
      <c r="A687" t="s">
        <v>189</v>
      </c>
      <c r="B687" t="s">
        <v>30</v>
      </c>
      <c r="C687" s="6">
        <v>43129.600682870368</v>
      </c>
      <c r="D687">
        <v>319.60000000000002</v>
      </c>
      <c r="E687" s="6">
        <v>43131.600682870368</v>
      </c>
      <c r="F687">
        <v>121.45</v>
      </c>
      <c r="G687" s="7">
        <v>-0.62</v>
      </c>
      <c r="H687">
        <v>87182.78</v>
      </c>
      <c r="I687" s="7">
        <v>0.60619999999999996</v>
      </c>
      <c r="J687">
        <v>450</v>
      </c>
      <c r="K687">
        <v>143820</v>
      </c>
      <c r="L687">
        <v>1438507.38</v>
      </c>
      <c r="M687">
        <v>155</v>
      </c>
      <c r="N687">
        <v>562.47</v>
      </c>
      <c r="O687" s="7">
        <v>-0.1061</v>
      </c>
      <c r="P687" s="7">
        <v>0.70279999999999998</v>
      </c>
      <c r="Q687" t="s">
        <v>31</v>
      </c>
    </row>
    <row r="688" spans="1:17">
      <c r="A688" t="s">
        <v>190</v>
      </c>
      <c r="B688" t="s">
        <v>30</v>
      </c>
      <c r="C688" s="6">
        <v>43131.600682870368</v>
      </c>
      <c r="D688">
        <v>191.05</v>
      </c>
      <c r="E688" s="6">
        <v>43132.510405092595</v>
      </c>
      <c r="F688">
        <v>113.65</v>
      </c>
      <c r="G688" s="7">
        <v>-0.40510000000000002</v>
      </c>
      <c r="H688">
        <v>33458.85</v>
      </c>
      <c r="I688" s="7">
        <v>0.38919999999999999</v>
      </c>
      <c r="J688">
        <v>450</v>
      </c>
      <c r="K688">
        <v>85972.5</v>
      </c>
      <c r="L688">
        <v>1471966.23</v>
      </c>
      <c r="M688">
        <v>52</v>
      </c>
      <c r="N688">
        <v>643.44000000000005</v>
      </c>
      <c r="O688" s="7">
        <v>-3.6400000000000002E-2</v>
      </c>
      <c r="P688" s="7">
        <v>0.57240000000000002</v>
      </c>
      <c r="Q688" t="s">
        <v>31</v>
      </c>
    </row>
    <row r="689" spans="1:17">
      <c r="A689" t="s">
        <v>186</v>
      </c>
      <c r="B689" t="s">
        <v>30</v>
      </c>
      <c r="C689" s="6">
        <v>43132.510405092595</v>
      </c>
      <c r="D689">
        <v>181.15</v>
      </c>
      <c r="E689" s="6">
        <v>43132.552071759259</v>
      </c>
      <c r="F689">
        <v>124.65</v>
      </c>
      <c r="G689" s="7">
        <v>-0.31190000000000001</v>
      </c>
      <c r="H689">
        <v>24048.9</v>
      </c>
      <c r="I689" s="7">
        <v>0.29499999999999998</v>
      </c>
      <c r="J689">
        <v>450</v>
      </c>
      <c r="K689">
        <v>81517.5</v>
      </c>
      <c r="L689">
        <v>1496015.13</v>
      </c>
      <c r="M689">
        <v>13</v>
      </c>
      <c r="N689">
        <v>1849.92</v>
      </c>
      <c r="O689" s="7">
        <v>-0.31380000000000002</v>
      </c>
      <c r="P689" s="7">
        <v>0.81669999999999998</v>
      </c>
      <c r="Q689" t="s">
        <v>31</v>
      </c>
    </row>
    <row r="690" spans="1:17">
      <c r="A690" t="s">
        <v>188</v>
      </c>
      <c r="B690" t="s">
        <v>30</v>
      </c>
      <c r="C690" s="6">
        <v>43132.552071759259</v>
      </c>
      <c r="D690">
        <v>96</v>
      </c>
      <c r="E690" s="6">
        <v>43132.631932870368</v>
      </c>
      <c r="F690">
        <v>262</v>
      </c>
      <c r="G690" s="7">
        <v>1.7292000000000001</v>
      </c>
      <c r="H690">
        <v>-76311</v>
      </c>
      <c r="I690" s="7">
        <v>-1.7665</v>
      </c>
      <c r="J690">
        <v>450</v>
      </c>
      <c r="K690">
        <v>43200</v>
      </c>
      <c r="L690">
        <v>1419704.13</v>
      </c>
      <c r="M690">
        <v>24</v>
      </c>
      <c r="N690">
        <v>-3179.63</v>
      </c>
      <c r="O690" s="7">
        <v>-1.7292000000000001</v>
      </c>
      <c r="P690" s="7">
        <v>0.68120000000000003</v>
      </c>
      <c r="Q690" t="s">
        <v>31</v>
      </c>
    </row>
    <row r="691" spans="1:17">
      <c r="A691" t="s">
        <v>666</v>
      </c>
      <c r="B691" t="s">
        <v>30</v>
      </c>
      <c r="C691" s="6">
        <v>43132.635405092595</v>
      </c>
      <c r="D691">
        <v>217.95</v>
      </c>
      <c r="E691" s="6">
        <v>43133.388877314814</v>
      </c>
      <c r="F691">
        <v>91.8</v>
      </c>
      <c r="G691" s="7">
        <v>-0.57879999999999998</v>
      </c>
      <c r="H691">
        <v>55373.62</v>
      </c>
      <c r="I691" s="7">
        <v>0.56459999999999999</v>
      </c>
      <c r="J691">
        <v>450</v>
      </c>
      <c r="K691">
        <v>98077.5</v>
      </c>
      <c r="L691">
        <v>1475077.75</v>
      </c>
      <c r="M691">
        <v>7</v>
      </c>
      <c r="N691">
        <v>7910.52</v>
      </c>
      <c r="O691" s="7">
        <v>-2.0000000000000001E-4</v>
      </c>
      <c r="P691" s="7">
        <v>0.57879999999999998</v>
      </c>
      <c r="Q691" t="s">
        <v>31</v>
      </c>
    </row>
    <row r="692" spans="1:17">
      <c r="A692" t="s">
        <v>191</v>
      </c>
      <c r="B692" t="s">
        <v>30</v>
      </c>
      <c r="C692" s="6">
        <v>43133.388877314814</v>
      </c>
      <c r="D692">
        <v>211.25</v>
      </c>
      <c r="E692" s="6">
        <v>43137.583321759259</v>
      </c>
      <c r="F692">
        <v>7.45</v>
      </c>
      <c r="G692" s="7">
        <v>-0.9647</v>
      </c>
      <c r="H692">
        <v>90725.85</v>
      </c>
      <c r="I692" s="7">
        <v>0.95440000000000003</v>
      </c>
      <c r="J692">
        <v>450</v>
      </c>
      <c r="K692">
        <v>95062.5</v>
      </c>
      <c r="L692">
        <v>1565803.6</v>
      </c>
      <c r="M692">
        <v>211</v>
      </c>
      <c r="N692">
        <v>429.98</v>
      </c>
      <c r="O692" s="7">
        <v>-7.9299999999999995E-2</v>
      </c>
      <c r="P692" s="7">
        <v>0.995</v>
      </c>
      <c r="Q692" t="s">
        <v>31</v>
      </c>
    </row>
    <row r="693" spans="1:17">
      <c r="A693" t="s">
        <v>166</v>
      </c>
      <c r="B693" t="s">
        <v>30</v>
      </c>
      <c r="C693" s="6">
        <v>43137.583321759259</v>
      </c>
      <c r="D693">
        <v>233.05</v>
      </c>
      <c r="E693" s="6">
        <v>43137.600682870368</v>
      </c>
      <c r="F693">
        <v>619.95000000000005</v>
      </c>
      <c r="G693" s="7">
        <v>1.6601999999999999</v>
      </c>
      <c r="H693">
        <v>-177943.5</v>
      </c>
      <c r="I693" s="7">
        <v>-1.6968000000000001</v>
      </c>
      <c r="J693">
        <v>450</v>
      </c>
      <c r="K693">
        <v>104872.5</v>
      </c>
      <c r="L693">
        <v>1387860.1</v>
      </c>
      <c r="M693">
        <v>6</v>
      </c>
      <c r="N693">
        <v>-29657.25</v>
      </c>
      <c r="O693" s="7">
        <v>-1.6601999999999999</v>
      </c>
      <c r="P693" s="7">
        <v>0.16520000000000001</v>
      </c>
      <c r="Q693" t="s">
        <v>31</v>
      </c>
    </row>
    <row r="694" spans="1:17">
      <c r="A694" t="s">
        <v>181</v>
      </c>
      <c r="B694" t="s">
        <v>30</v>
      </c>
      <c r="C694" s="6">
        <v>43137.600682870368</v>
      </c>
      <c r="D694">
        <v>302.39999999999998</v>
      </c>
      <c r="E694" s="6">
        <v>43138.503460648149</v>
      </c>
      <c r="F694">
        <v>590.95000000000005</v>
      </c>
      <c r="G694" s="7">
        <v>0.95420000000000005</v>
      </c>
      <c r="H694">
        <v>-133867.57999999999</v>
      </c>
      <c r="I694" s="7">
        <v>-0.98370000000000002</v>
      </c>
      <c r="J694">
        <v>450</v>
      </c>
      <c r="K694">
        <v>136080</v>
      </c>
      <c r="L694">
        <v>1253992.53</v>
      </c>
      <c r="M694">
        <v>50</v>
      </c>
      <c r="N694">
        <v>-2677.35</v>
      </c>
      <c r="O694" s="7">
        <v>-0.95420000000000005</v>
      </c>
      <c r="P694" s="7">
        <v>0.1726</v>
      </c>
      <c r="Q694" t="s">
        <v>31</v>
      </c>
    </row>
    <row r="695" spans="1:17">
      <c r="A695" t="s">
        <v>176</v>
      </c>
      <c r="B695" t="s">
        <v>30</v>
      </c>
      <c r="C695" s="6">
        <v>43138.506932870368</v>
      </c>
      <c r="D695">
        <v>195</v>
      </c>
      <c r="E695" s="6">
        <v>43139.402766203704</v>
      </c>
      <c r="F695">
        <v>170.25</v>
      </c>
      <c r="G695" s="7">
        <v>-0.12690000000000001</v>
      </c>
      <c r="H695">
        <v>9493.8799999999992</v>
      </c>
      <c r="I695" s="7">
        <v>0.1082</v>
      </c>
      <c r="J695">
        <v>450</v>
      </c>
      <c r="K695">
        <v>87750</v>
      </c>
      <c r="L695">
        <v>1263486.3999999999</v>
      </c>
      <c r="M695">
        <v>48</v>
      </c>
      <c r="N695">
        <v>197.79</v>
      </c>
      <c r="O695" s="7">
        <v>-0.27329999999999999</v>
      </c>
      <c r="P695" s="7">
        <v>0.65</v>
      </c>
      <c r="Q695" t="s">
        <v>31</v>
      </c>
    </row>
    <row r="696" spans="1:17">
      <c r="A696" t="s">
        <v>175</v>
      </c>
      <c r="B696" t="s">
        <v>30</v>
      </c>
      <c r="C696" s="6">
        <v>43139.402766203704</v>
      </c>
      <c r="D696">
        <v>104</v>
      </c>
      <c r="E696" s="6">
        <v>43139.607627314814</v>
      </c>
      <c r="F696">
        <v>16.75</v>
      </c>
      <c r="G696" s="7">
        <v>-0.83889999999999998</v>
      </c>
      <c r="H696">
        <v>38719.129999999997</v>
      </c>
      <c r="I696" s="7">
        <v>0.82730000000000004</v>
      </c>
      <c r="J696">
        <v>450</v>
      </c>
      <c r="K696">
        <v>46800</v>
      </c>
      <c r="L696">
        <v>1302205.53</v>
      </c>
      <c r="M696">
        <v>60</v>
      </c>
      <c r="N696">
        <v>645.32000000000005</v>
      </c>
      <c r="O696" s="7">
        <v>-7.6899999999999996E-2</v>
      </c>
      <c r="P696" s="7">
        <v>0.93889999999999996</v>
      </c>
      <c r="Q696" t="s">
        <v>31</v>
      </c>
    </row>
    <row r="697" spans="1:17">
      <c r="A697" t="s">
        <v>177</v>
      </c>
      <c r="B697" t="s">
        <v>30</v>
      </c>
      <c r="C697" s="6">
        <v>43139.607627314814</v>
      </c>
      <c r="D697">
        <v>45.05</v>
      </c>
      <c r="E697" s="6">
        <v>43139.631932870368</v>
      </c>
      <c r="F697">
        <v>36.450000000000003</v>
      </c>
      <c r="G697" s="7">
        <v>-0.19089999999999999</v>
      </c>
      <c r="H697">
        <v>3503.25</v>
      </c>
      <c r="I697" s="7">
        <v>0.17280000000000001</v>
      </c>
      <c r="J697">
        <v>450</v>
      </c>
      <c r="K697">
        <v>20272.5</v>
      </c>
      <c r="L697">
        <v>1305708.78</v>
      </c>
      <c r="M697">
        <v>8</v>
      </c>
      <c r="N697">
        <v>437.91</v>
      </c>
      <c r="O697" s="7">
        <v>-0.91559999999999997</v>
      </c>
      <c r="P697" s="7">
        <v>0.47170000000000001</v>
      </c>
      <c r="Q697" t="s">
        <v>31</v>
      </c>
    </row>
    <row r="698" spans="1:17">
      <c r="A698" t="s">
        <v>870</v>
      </c>
      <c r="B698" t="s">
        <v>30</v>
      </c>
      <c r="C698" s="6">
        <v>43139.635405092595</v>
      </c>
      <c r="D698">
        <v>293</v>
      </c>
      <c r="E698" s="6">
        <v>43140.388877314814</v>
      </c>
      <c r="F698">
        <v>152.35</v>
      </c>
      <c r="G698" s="7">
        <v>-0.48</v>
      </c>
      <c r="H698">
        <v>61288.43</v>
      </c>
      <c r="I698" s="7">
        <v>0.46479999999999999</v>
      </c>
      <c r="J698">
        <v>450</v>
      </c>
      <c r="K698">
        <v>131850</v>
      </c>
      <c r="L698">
        <v>1366997.2</v>
      </c>
      <c r="M698">
        <v>7</v>
      </c>
      <c r="N698">
        <v>8755.49</v>
      </c>
      <c r="O698" s="7">
        <v>-4.9299999999999997E-2</v>
      </c>
      <c r="P698" s="7">
        <v>0.70530000000000004</v>
      </c>
      <c r="Q698" t="s">
        <v>31</v>
      </c>
    </row>
    <row r="699" spans="1:17">
      <c r="A699" t="s">
        <v>168</v>
      </c>
      <c r="B699" t="s">
        <v>30</v>
      </c>
      <c r="C699" s="6">
        <v>43140.388877314814</v>
      </c>
      <c r="D699">
        <v>334</v>
      </c>
      <c r="E699" s="6">
        <v>43143.388877314814</v>
      </c>
      <c r="F699">
        <v>343</v>
      </c>
      <c r="G699" s="7">
        <v>2.69E-2</v>
      </c>
      <c r="H699">
        <v>-7096.5</v>
      </c>
      <c r="I699" s="7">
        <v>-4.7199999999999999E-2</v>
      </c>
      <c r="J699">
        <v>450</v>
      </c>
      <c r="K699">
        <v>150300</v>
      </c>
      <c r="L699">
        <v>1359900.7</v>
      </c>
      <c r="M699">
        <v>78</v>
      </c>
      <c r="N699">
        <v>-90.98</v>
      </c>
      <c r="O699" s="7">
        <v>-0.1976</v>
      </c>
      <c r="P699" s="7">
        <v>0.19159999999999999</v>
      </c>
      <c r="Q699" t="s">
        <v>31</v>
      </c>
    </row>
    <row r="700" spans="1:17">
      <c r="A700" t="s">
        <v>172</v>
      </c>
      <c r="B700" t="s">
        <v>30</v>
      </c>
      <c r="C700" s="6">
        <v>43143.388877314814</v>
      </c>
      <c r="D700">
        <v>219</v>
      </c>
      <c r="E700" s="6">
        <v>43145.402766203704</v>
      </c>
      <c r="F700">
        <v>161</v>
      </c>
      <c r="G700" s="7">
        <v>-0.26479999999999998</v>
      </c>
      <c r="H700">
        <v>24390</v>
      </c>
      <c r="I700" s="7">
        <v>0.2475</v>
      </c>
      <c r="J700">
        <v>450</v>
      </c>
      <c r="K700">
        <v>98550</v>
      </c>
      <c r="L700">
        <v>1384290.7</v>
      </c>
      <c r="M700">
        <v>82</v>
      </c>
      <c r="N700">
        <v>297.44</v>
      </c>
      <c r="O700" s="7">
        <v>-0.46139999999999998</v>
      </c>
      <c r="P700" s="7">
        <v>0.61760000000000004</v>
      </c>
      <c r="Q700" t="s">
        <v>31</v>
      </c>
    </row>
    <row r="701" spans="1:17">
      <c r="A701" t="s">
        <v>166</v>
      </c>
      <c r="B701" t="s">
        <v>30</v>
      </c>
      <c r="C701" s="6">
        <v>43145.402766203704</v>
      </c>
      <c r="D701">
        <v>150</v>
      </c>
      <c r="E701" s="6">
        <v>43146.420127314814</v>
      </c>
      <c r="F701">
        <v>42.65</v>
      </c>
      <c r="G701" s="7">
        <v>-0.7157</v>
      </c>
      <c r="H701">
        <v>47440.57</v>
      </c>
      <c r="I701" s="7">
        <v>0.70279999999999998</v>
      </c>
      <c r="J701">
        <v>450</v>
      </c>
      <c r="K701">
        <v>67500</v>
      </c>
      <c r="L701">
        <v>1431731.28</v>
      </c>
      <c r="M701">
        <v>83</v>
      </c>
      <c r="N701">
        <v>571.57000000000005</v>
      </c>
      <c r="O701" s="7">
        <v>-0.29299999999999998</v>
      </c>
      <c r="P701" s="7">
        <v>0.93169999999999997</v>
      </c>
      <c r="Q701" t="s">
        <v>31</v>
      </c>
    </row>
    <row r="702" spans="1:17">
      <c r="A702" t="s">
        <v>172</v>
      </c>
      <c r="B702" t="s">
        <v>30</v>
      </c>
      <c r="C702" s="6">
        <v>43146.420127314814</v>
      </c>
      <c r="D702">
        <v>114.55</v>
      </c>
      <c r="E702" s="6">
        <v>43146.569432870368</v>
      </c>
      <c r="F702">
        <v>197.95</v>
      </c>
      <c r="G702" s="7">
        <v>0.72809999999999997</v>
      </c>
      <c r="H702">
        <v>-38936.25</v>
      </c>
      <c r="I702" s="7">
        <v>-0.75529999999999997</v>
      </c>
      <c r="J702">
        <v>450</v>
      </c>
      <c r="K702">
        <v>51547.5</v>
      </c>
      <c r="L702">
        <v>1392795.03</v>
      </c>
      <c r="M702">
        <v>44</v>
      </c>
      <c r="N702">
        <v>-884.91</v>
      </c>
      <c r="O702" s="7">
        <v>-0.72809999999999997</v>
      </c>
      <c r="P702" s="7">
        <v>0.52729999999999999</v>
      </c>
      <c r="Q702" t="s">
        <v>31</v>
      </c>
    </row>
    <row r="703" spans="1:17">
      <c r="A703" t="s">
        <v>164</v>
      </c>
      <c r="B703" t="s">
        <v>30</v>
      </c>
      <c r="C703" s="6">
        <v>43146.569432870368</v>
      </c>
      <c r="D703">
        <v>45</v>
      </c>
      <c r="E703" s="6">
        <v>43146.631932870368</v>
      </c>
      <c r="F703">
        <v>6.1</v>
      </c>
      <c r="G703" s="7">
        <v>-0.86439999999999995</v>
      </c>
      <c r="H703">
        <v>17275.05</v>
      </c>
      <c r="I703" s="7">
        <v>0.85309999999999997</v>
      </c>
      <c r="J703">
        <v>450</v>
      </c>
      <c r="K703">
        <v>20250</v>
      </c>
      <c r="L703">
        <v>1410070.08</v>
      </c>
      <c r="M703">
        <v>19</v>
      </c>
      <c r="N703">
        <v>909.21</v>
      </c>
      <c r="O703" s="7">
        <v>-0.87</v>
      </c>
      <c r="P703" s="7">
        <v>0.94440000000000002</v>
      </c>
      <c r="Q703" t="s">
        <v>31</v>
      </c>
    </row>
    <row r="704" spans="1:17">
      <c r="A704" t="s">
        <v>652</v>
      </c>
      <c r="B704" t="s">
        <v>30</v>
      </c>
      <c r="C704" s="6">
        <v>43146.635405092595</v>
      </c>
      <c r="D704">
        <v>274.8</v>
      </c>
      <c r="E704" s="6">
        <v>43147.388877314814</v>
      </c>
      <c r="F704">
        <v>317.25</v>
      </c>
      <c r="G704" s="7">
        <v>0.1545</v>
      </c>
      <c r="H704">
        <v>-21766.720000000001</v>
      </c>
      <c r="I704" s="7">
        <v>-0.17599999999999999</v>
      </c>
      <c r="J704">
        <v>450</v>
      </c>
      <c r="K704">
        <v>123659.99</v>
      </c>
      <c r="L704">
        <v>1388303.35</v>
      </c>
      <c r="M704">
        <v>7</v>
      </c>
      <c r="N704">
        <v>-3109.53</v>
      </c>
      <c r="O704" s="7">
        <v>-0.1545</v>
      </c>
      <c r="P704" s="7">
        <v>0.16739999999999999</v>
      </c>
      <c r="Q704" t="s">
        <v>31</v>
      </c>
    </row>
    <row r="705" spans="1:17">
      <c r="A705" t="s">
        <v>172</v>
      </c>
      <c r="B705" t="s">
        <v>30</v>
      </c>
      <c r="C705" s="6">
        <v>43147.388877314814</v>
      </c>
      <c r="D705">
        <v>247.8</v>
      </c>
      <c r="E705" s="6">
        <v>43147.45484953704</v>
      </c>
      <c r="F705">
        <v>333</v>
      </c>
      <c r="G705" s="7">
        <v>0.34379999999999999</v>
      </c>
      <c r="H705">
        <v>-40953.599999999999</v>
      </c>
      <c r="I705" s="7">
        <v>-0.36730000000000002</v>
      </c>
      <c r="J705">
        <v>450</v>
      </c>
      <c r="K705">
        <v>111510</v>
      </c>
      <c r="L705">
        <v>1347349.75</v>
      </c>
      <c r="M705">
        <v>20</v>
      </c>
      <c r="N705">
        <v>-2047.68</v>
      </c>
      <c r="O705" s="7">
        <v>-0.34379999999999999</v>
      </c>
      <c r="P705" s="7">
        <v>7.1800000000000003E-2</v>
      </c>
      <c r="Q705" t="s">
        <v>31</v>
      </c>
    </row>
    <row r="706" spans="1:17">
      <c r="A706" t="s">
        <v>164</v>
      </c>
      <c r="B706" t="s">
        <v>30</v>
      </c>
      <c r="C706" s="6">
        <v>43147.45484953704</v>
      </c>
      <c r="D706">
        <v>250.1</v>
      </c>
      <c r="E706" s="6">
        <v>43150.635405092595</v>
      </c>
      <c r="F706">
        <v>52.6</v>
      </c>
      <c r="G706" s="7">
        <v>-0.78969999999999996</v>
      </c>
      <c r="H706">
        <v>87512.85</v>
      </c>
      <c r="I706" s="7">
        <v>0.77759999999999996</v>
      </c>
      <c r="J706">
        <v>450</v>
      </c>
      <c r="K706">
        <v>112545</v>
      </c>
      <c r="L706">
        <v>1434862.6</v>
      </c>
      <c r="M706">
        <v>130</v>
      </c>
      <c r="N706">
        <v>673.18</v>
      </c>
      <c r="O706" s="7">
        <v>-5.3400000000000003E-2</v>
      </c>
      <c r="P706" s="7">
        <v>0.8952</v>
      </c>
      <c r="Q706" t="s">
        <v>31</v>
      </c>
    </row>
    <row r="707" spans="1:17">
      <c r="A707" t="s">
        <v>150</v>
      </c>
      <c r="B707" t="s">
        <v>30</v>
      </c>
      <c r="C707" s="6">
        <v>43150.635405092595</v>
      </c>
      <c r="D707">
        <v>216.7</v>
      </c>
      <c r="E707" s="6">
        <v>43151.621516203704</v>
      </c>
      <c r="F707">
        <v>249.5</v>
      </c>
      <c r="G707" s="7">
        <v>0.15140000000000001</v>
      </c>
      <c r="H707">
        <v>-16857.900000000001</v>
      </c>
      <c r="I707" s="7">
        <v>-0.1729</v>
      </c>
      <c r="J707">
        <v>450</v>
      </c>
      <c r="K707">
        <v>97515</v>
      </c>
      <c r="L707">
        <v>1418004.7</v>
      </c>
      <c r="M707">
        <v>74</v>
      </c>
      <c r="N707">
        <v>-227.81</v>
      </c>
      <c r="O707" s="7">
        <v>-0.1724</v>
      </c>
      <c r="P707" s="7">
        <v>0.47299999999999998</v>
      </c>
      <c r="Q707" t="s">
        <v>31</v>
      </c>
    </row>
    <row r="708" spans="1:17">
      <c r="A708" t="s">
        <v>149</v>
      </c>
      <c r="B708" t="s">
        <v>30</v>
      </c>
      <c r="C708" s="6">
        <v>43151.621516203704</v>
      </c>
      <c r="D708">
        <v>134.4</v>
      </c>
      <c r="E708" s="6">
        <v>43152.586793981478</v>
      </c>
      <c r="F708">
        <v>92.15</v>
      </c>
      <c r="G708" s="7">
        <v>-0.31440000000000001</v>
      </c>
      <c r="H708">
        <v>17993.03</v>
      </c>
      <c r="I708" s="7">
        <v>0.29749999999999999</v>
      </c>
      <c r="J708">
        <v>450</v>
      </c>
      <c r="K708">
        <v>60480</v>
      </c>
      <c r="L708">
        <v>1435997.73</v>
      </c>
      <c r="M708">
        <v>68</v>
      </c>
      <c r="N708">
        <v>264.60000000000002</v>
      </c>
      <c r="O708" s="7">
        <v>-0.4304</v>
      </c>
      <c r="P708" s="7">
        <v>0.68530000000000002</v>
      </c>
      <c r="Q708" t="s">
        <v>31</v>
      </c>
    </row>
    <row r="709" spans="1:17">
      <c r="A709" t="s">
        <v>160</v>
      </c>
      <c r="B709" t="s">
        <v>30</v>
      </c>
      <c r="C709" s="6">
        <v>43152.586793981478</v>
      </c>
      <c r="D709">
        <v>97.45</v>
      </c>
      <c r="E709" s="6">
        <v>43153.388877314814</v>
      </c>
      <c r="F709">
        <v>114.45</v>
      </c>
      <c r="G709" s="7">
        <v>0.1744</v>
      </c>
      <c r="H709">
        <v>-8603.5499999999993</v>
      </c>
      <c r="I709" s="7">
        <v>-0.19620000000000001</v>
      </c>
      <c r="J709">
        <v>450</v>
      </c>
      <c r="K709">
        <v>43852.5</v>
      </c>
      <c r="L709">
        <v>1427394.18</v>
      </c>
      <c r="M709">
        <v>21</v>
      </c>
      <c r="N709">
        <v>-409.69</v>
      </c>
      <c r="O709" s="7">
        <v>-0.36430000000000001</v>
      </c>
      <c r="P709" s="7">
        <v>0.17910000000000001</v>
      </c>
      <c r="Q709" t="s">
        <v>31</v>
      </c>
    </row>
    <row r="710" spans="1:17">
      <c r="A710" t="s">
        <v>161</v>
      </c>
      <c r="B710" t="s">
        <v>30</v>
      </c>
      <c r="C710" s="6">
        <v>43153.388877314814</v>
      </c>
      <c r="D710">
        <v>53.85</v>
      </c>
      <c r="E710" s="6">
        <v>43153.555543981478</v>
      </c>
      <c r="F710">
        <v>52.2</v>
      </c>
      <c r="G710" s="7">
        <v>-3.0599999999999999E-2</v>
      </c>
      <c r="H710">
        <v>265.27</v>
      </c>
      <c r="I710" s="7">
        <v>1.09E-2</v>
      </c>
      <c r="J710">
        <v>450</v>
      </c>
      <c r="K710">
        <v>24232.5</v>
      </c>
      <c r="L710">
        <v>1427659.45</v>
      </c>
      <c r="M710">
        <v>49</v>
      </c>
      <c r="N710">
        <v>5.41</v>
      </c>
      <c r="O710" s="7">
        <v>-0.67130000000000001</v>
      </c>
      <c r="P710" s="7">
        <v>0.35930000000000001</v>
      </c>
      <c r="Q710" t="s">
        <v>31</v>
      </c>
    </row>
    <row r="711" spans="1:17">
      <c r="A711" t="s">
        <v>160</v>
      </c>
      <c r="B711" t="s">
        <v>30</v>
      </c>
      <c r="C711" s="6">
        <v>43153.555543981478</v>
      </c>
      <c r="D711">
        <v>82</v>
      </c>
      <c r="E711" s="6">
        <v>43153.597210648149</v>
      </c>
      <c r="F711">
        <v>125.5</v>
      </c>
      <c r="G711" s="7">
        <v>0.53049999999999997</v>
      </c>
      <c r="H711">
        <v>-20508.75</v>
      </c>
      <c r="I711" s="7">
        <v>-0.55579999999999996</v>
      </c>
      <c r="J711">
        <v>450</v>
      </c>
      <c r="K711">
        <v>36900</v>
      </c>
      <c r="L711">
        <v>1407150.7</v>
      </c>
      <c r="M711">
        <v>13</v>
      </c>
      <c r="N711">
        <v>-1577.6</v>
      </c>
      <c r="O711" s="7">
        <v>-0.53049999999999997</v>
      </c>
      <c r="P711" s="7">
        <v>0.24329999999999999</v>
      </c>
      <c r="Q711" t="s">
        <v>31</v>
      </c>
    </row>
    <row r="712" spans="1:17">
      <c r="A712" t="s">
        <v>153</v>
      </c>
      <c r="B712" t="s">
        <v>30</v>
      </c>
      <c r="C712" s="6">
        <v>43153.597210648149</v>
      </c>
      <c r="D712">
        <v>44</v>
      </c>
      <c r="E712" s="6">
        <v>43153.628460648149</v>
      </c>
      <c r="F712">
        <v>117</v>
      </c>
      <c r="G712" s="7">
        <v>1.6591</v>
      </c>
      <c r="H712">
        <v>-33574.5</v>
      </c>
      <c r="I712" s="7">
        <v>-1.6957</v>
      </c>
      <c r="J712">
        <v>450</v>
      </c>
      <c r="K712">
        <v>19800</v>
      </c>
      <c r="L712">
        <v>1373576.2</v>
      </c>
      <c r="M712">
        <v>10</v>
      </c>
      <c r="N712">
        <v>-3357.45</v>
      </c>
      <c r="O712" s="7">
        <v>-1.6591</v>
      </c>
      <c r="P712" s="7">
        <v>0.30680000000000002</v>
      </c>
      <c r="Q712" t="s">
        <v>31</v>
      </c>
    </row>
    <row r="713" spans="1:17">
      <c r="A713" t="s">
        <v>162</v>
      </c>
      <c r="B713" t="s">
        <v>30</v>
      </c>
      <c r="C713" s="6">
        <v>43153.628460648149</v>
      </c>
      <c r="D713">
        <v>67.2</v>
      </c>
      <c r="E713" s="6">
        <v>43153.631932870368</v>
      </c>
      <c r="F713">
        <v>55.9</v>
      </c>
      <c r="G713" s="7">
        <v>-0.16819999999999999</v>
      </c>
      <c r="H713">
        <v>4531.05</v>
      </c>
      <c r="I713" s="7">
        <v>0.14979999999999999</v>
      </c>
      <c r="J713">
        <v>450</v>
      </c>
      <c r="K713">
        <v>30240</v>
      </c>
      <c r="L713">
        <v>1378107.25</v>
      </c>
      <c r="M713">
        <v>2</v>
      </c>
      <c r="N713">
        <v>2265.5300000000002</v>
      </c>
      <c r="O713" s="7">
        <v>-0.84150000000000003</v>
      </c>
      <c r="P713" s="7">
        <v>0.22020000000000001</v>
      </c>
      <c r="Q713" t="s">
        <v>31</v>
      </c>
    </row>
    <row r="714" spans="1:17">
      <c r="A714" t="s">
        <v>647</v>
      </c>
      <c r="B714" t="s">
        <v>30</v>
      </c>
      <c r="C714" s="6">
        <v>43153.635405092595</v>
      </c>
      <c r="D714">
        <v>237.4</v>
      </c>
      <c r="E714" s="6">
        <v>43154.388877314814</v>
      </c>
      <c r="F714">
        <v>162</v>
      </c>
      <c r="G714" s="7">
        <v>-0.31759999999999999</v>
      </c>
      <c r="H714">
        <v>32132.7</v>
      </c>
      <c r="I714" s="7">
        <v>0.30080000000000001</v>
      </c>
      <c r="J714">
        <v>450</v>
      </c>
      <c r="K714">
        <v>106830</v>
      </c>
      <c r="L714">
        <v>1410239.95</v>
      </c>
      <c r="M714">
        <v>7</v>
      </c>
      <c r="N714">
        <v>4590.3900000000003</v>
      </c>
      <c r="O714" s="7">
        <v>-8.6800000000000002E-2</v>
      </c>
      <c r="P714" s="7">
        <v>0.31759999999999999</v>
      </c>
      <c r="Q714" t="s">
        <v>31</v>
      </c>
    </row>
    <row r="715" spans="1:17">
      <c r="A715" t="s">
        <v>150</v>
      </c>
      <c r="B715" t="s">
        <v>30</v>
      </c>
      <c r="C715" s="6">
        <v>43154.388877314814</v>
      </c>
      <c r="D715">
        <v>204.35</v>
      </c>
      <c r="E715" s="6">
        <v>43158.402766203704</v>
      </c>
      <c r="F715">
        <v>35</v>
      </c>
      <c r="G715" s="7">
        <v>-0.82869999999999999</v>
      </c>
      <c r="H715">
        <v>75130.429999999993</v>
      </c>
      <c r="I715" s="7">
        <v>0.81699999999999995</v>
      </c>
      <c r="J715">
        <v>450</v>
      </c>
      <c r="K715">
        <v>91957.5</v>
      </c>
      <c r="L715">
        <v>1485370.38</v>
      </c>
      <c r="M715">
        <v>159</v>
      </c>
      <c r="N715">
        <v>472.52</v>
      </c>
      <c r="O715" s="7">
        <v>-0.2354</v>
      </c>
      <c r="P715" s="7">
        <v>0.92369999999999997</v>
      </c>
      <c r="Q715" t="s">
        <v>31</v>
      </c>
    </row>
    <row r="716" spans="1:17">
      <c r="A716" t="s">
        <v>168</v>
      </c>
      <c r="B716" t="s">
        <v>30</v>
      </c>
      <c r="C716" s="6">
        <v>43158.402766203704</v>
      </c>
      <c r="D716">
        <v>146.15</v>
      </c>
      <c r="E716" s="6">
        <v>43159.621516203704</v>
      </c>
      <c r="F716">
        <v>15.15</v>
      </c>
      <c r="G716" s="7">
        <v>-0.89629999999999999</v>
      </c>
      <c r="H716">
        <v>58224.15</v>
      </c>
      <c r="I716" s="7">
        <v>0.88529999999999998</v>
      </c>
      <c r="J716">
        <v>450</v>
      </c>
      <c r="K716">
        <v>65767.5</v>
      </c>
      <c r="L716">
        <v>1543594.53</v>
      </c>
      <c r="M716">
        <v>141</v>
      </c>
      <c r="N716">
        <v>412.94</v>
      </c>
      <c r="O716" s="7">
        <v>-0.2364</v>
      </c>
      <c r="P716" s="7">
        <v>0.97330000000000005</v>
      </c>
      <c r="Q716" t="s">
        <v>31</v>
      </c>
    </row>
    <row r="717" spans="1:17">
      <c r="A717" t="s">
        <v>178</v>
      </c>
      <c r="B717" t="s">
        <v>30</v>
      </c>
      <c r="C717" s="6">
        <v>43159.621516203704</v>
      </c>
      <c r="D717">
        <v>92.15</v>
      </c>
      <c r="E717" s="6">
        <v>43160.475682870368</v>
      </c>
      <c r="F717">
        <v>136.25</v>
      </c>
      <c r="G717" s="7">
        <v>0.47860000000000003</v>
      </c>
      <c r="H717">
        <v>-20872.8</v>
      </c>
      <c r="I717" s="7">
        <v>-0.50339999999999996</v>
      </c>
      <c r="J717">
        <v>450</v>
      </c>
      <c r="K717">
        <v>41467.5</v>
      </c>
      <c r="L717">
        <v>1522721.73</v>
      </c>
      <c r="M717">
        <v>36</v>
      </c>
      <c r="N717">
        <v>-579.79999999999995</v>
      </c>
      <c r="O717" s="7">
        <v>-1.0819000000000001</v>
      </c>
      <c r="P717" s="7">
        <v>0.3755</v>
      </c>
      <c r="Q717" t="s">
        <v>31</v>
      </c>
    </row>
    <row r="718" spans="1:17">
      <c r="A718" t="s">
        <v>151</v>
      </c>
      <c r="B718" t="s">
        <v>30</v>
      </c>
      <c r="C718" s="6">
        <v>43160.475682870368</v>
      </c>
      <c r="D718">
        <v>43.2</v>
      </c>
      <c r="E718" s="6">
        <v>43160.631932870368</v>
      </c>
      <c r="F718">
        <v>0.1</v>
      </c>
      <c r="G718" s="7">
        <v>-0.99770000000000003</v>
      </c>
      <c r="H718">
        <v>19200.150000000001</v>
      </c>
      <c r="I718" s="7">
        <v>0.98770000000000002</v>
      </c>
      <c r="J718">
        <v>450</v>
      </c>
      <c r="K718">
        <v>19440</v>
      </c>
      <c r="L718">
        <v>1541921.88</v>
      </c>
      <c r="M718">
        <v>46</v>
      </c>
      <c r="N718">
        <v>417.39</v>
      </c>
      <c r="O718" s="7">
        <v>-0.70830000000000004</v>
      </c>
      <c r="P718" s="7">
        <v>0.99770000000000003</v>
      </c>
      <c r="Q718" t="s">
        <v>31</v>
      </c>
    </row>
    <row r="719" spans="1:17">
      <c r="A719" t="s">
        <v>646</v>
      </c>
      <c r="B719" t="s">
        <v>30</v>
      </c>
      <c r="C719" s="6">
        <v>43160.635405092595</v>
      </c>
      <c r="D719">
        <v>202.9</v>
      </c>
      <c r="E719" s="6">
        <v>43164.388877314814</v>
      </c>
      <c r="F719">
        <v>139.69999999999999</v>
      </c>
      <c r="G719" s="7">
        <v>-0.3115</v>
      </c>
      <c r="H719">
        <v>26898.3</v>
      </c>
      <c r="I719" s="7">
        <v>0.29459999999999997</v>
      </c>
      <c r="J719">
        <v>450</v>
      </c>
      <c r="K719">
        <v>91305</v>
      </c>
      <c r="L719">
        <v>1568820.18</v>
      </c>
      <c r="M719">
        <v>7</v>
      </c>
      <c r="N719">
        <v>3842.61</v>
      </c>
      <c r="O719" s="7">
        <v>-5.0799999999999998E-2</v>
      </c>
      <c r="P719" s="7">
        <v>0.3115</v>
      </c>
      <c r="Q719" t="s">
        <v>31</v>
      </c>
    </row>
    <row r="720" spans="1:17">
      <c r="A720" t="s">
        <v>153</v>
      </c>
      <c r="B720" t="s">
        <v>30</v>
      </c>
      <c r="C720" s="6">
        <v>43164.388877314814</v>
      </c>
      <c r="D720">
        <v>186.3</v>
      </c>
      <c r="E720" s="6">
        <v>43164.593738425923</v>
      </c>
      <c r="F720">
        <v>223.5</v>
      </c>
      <c r="G720" s="7">
        <v>0.19969999999999999</v>
      </c>
      <c r="H720">
        <v>-18584.099999999999</v>
      </c>
      <c r="I720" s="7">
        <v>-0.22170000000000001</v>
      </c>
      <c r="J720">
        <v>450</v>
      </c>
      <c r="K720">
        <v>83835</v>
      </c>
      <c r="L720">
        <v>1550236.08</v>
      </c>
      <c r="M720">
        <v>60</v>
      </c>
      <c r="N720">
        <v>-309.73</v>
      </c>
      <c r="O720" s="7">
        <v>-0.2346</v>
      </c>
      <c r="P720" s="7">
        <v>0.23080000000000001</v>
      </c>
      <c r="Q720" t="s">
        <v>31</v>
      </c>
    </row>
    <row r="721" spans="1:17">
      <c r="A721" t="s">
        <v>160</v>
      </c>
      <c r="B721" t="s">
        <v>30</v>
      </c>
      <c r="C721" s="6">
        <v>43164.593738425923</v>
      </c>
      <c r="D721">
        <v>236.9</v>
      </c>
      <c r="E721" s="6">
        <v>43165.482627314814</v>
      </c>
      <c r="F721">
        <v>208.5</v>
      </c>
      <c r="G721" s="7">
        <v>-0.11990000000000001</v>
      </c>
      <c r="H721">
        <v>10775.7</v>
      </c>
      <c r="I721" s="7">
        <v>0.1011</v>
      </c>
      <c r="J721">
        <v>450</v>
      </c>
      <c r="K721">
        <v>106605</v>
      </c>
      <c r="L721">
        <v>1561011.78</v>
      </c>
      <c r="M721">
        <v>46</v>
      </c>
      <c r="N721">
        <v>234.25</v>
      </c>
      <c r="O721" s="7">
        <v>-0.18190000000000001</v>
      </c>
      <c r="P721" s="7">
        <v>0.58420000000000005</v>
      </c>
      <c r="Q721" t="s">
        <v>31</v>
      </c>
    </row>
    <row r="722" spans="1:17">
      <c r="A722" t="s">
        <v>153</v>
      </c>
      <c r="B722" t="s">
        <v>30</v>
      </c>
      <c r="C722" s="6">
        <v>43165.482627314814</v>
      </c>
      <c r="D722">
        <v>182.6</v>
      </c>
      <c r="E722" s="6">
        <v>43167.496516203704</v>
      </c>
      <c r="F722">
        <v>0.05</v>
      </c>
      <c r="G722" s="7">
        <v>-0.99970000000000003</v>
      </c>
      <c r="H722">
        <v>81325.570000000007</v>
      </c>
      <c r="I722" s="7">
        <v>0.98970000000000002</v>
      </c>
      <c r="J722">
        <v>450</v>
      </c>
      <c r="K722">
        <v>82170</v>
      </c>
      <c r="L722">
        <v>1642337.36</v>
      </c>
      <c r="M722">
        <v>159</v>
      </c>
      <c r="N722">
        <v>511.48</v>
      </c>
      <c r="O722" s="7">
        <v>-0.26889999999999997</v>
      </c>
      <c r="P722" s="7">
        <v>0.99970000000000003</v>
      </c>
      <c r="Q722" t="s">
        <v>31</v>
      </c>
    </row>
    <row r="723" spans="1:17">
      <c r="A723" t="s">
        <v>143</v>
      </c>
      <c r="B723" t="s">
        <v>30</v>
      </c>
      <c r="C723" s="6">
        <v>43167.496516203704</v>
      </c>
      <c r="D723">
        <v>47.5</v>
      </c>
      <c r="E723" s="6">
        <v>43167.631932870368</v>
      </c>
      <c r="F723">
        <v>0.05</v>
      </c>
      <c r="G723" s="7">
        <v>-0.99890000000000001</v>
      </c>
      <c r="H723">
        <v>21138.53</v>
      </c>
      <c r="I723" s="7">
        <v>0.9889</v>
      </c>
      <c r="J723">
        <v>450</v>
      </c>
      <c r="K723">
        <v>21375</v>
      </c>
      <c r="L723">
        <v>1663475.88</v>
      </c>
      <c r="M723">
        <v>40</v>
      </c>
      <c r="N723">
        <v>528.46</v>
      </c>
      <c r="O723" s="7">
        <v>-0.32529999999999998</v>
      </c>
      <c r="P723" s="7">
        <v>0.99890000000000001</v>
      </c>
      <c r="Q723" t="s">
        <v>31</v>
      </c>
    </row>
    <row r="724" spans="1:17">
      <c r="A724" t="s">
        <v>643</v>
      </c>
      <c r="B724" t="s">
        <v>30</v>
      </c>
      <c r="C724" s="6">
        <v>43167.635405092595</v>
      </c>
      <c r="D724">
        <v>215</v>
      </c>
      <c r="E724" s="6">
        <v>43168.388877314814</v>
      </c>
      <c r="F724">
        <v>223.5</v>
      </c>
      <c r="G724" s="7">
        <v>3.95E-2</v>
      </c>
      <c r="H724">
        <v>-5798.25</v>
      </c>
      <c r="I724" s="7">
        <v>-5.9900000000000002E-2</v>
      </c>
      <c r="J724">
        <v>450</v>
      </c>
      <c r="K724">
        <v>96750</v>
      </c>
      <c r="L724">
        <v>1657677.63</v>
      </c>
      <c r="M724">
        <v>7</v>
      </c>
      <c r="N724">
        <v>-828.32</v>
      </c>
      <c r="O724" s="7">
        <v>-6.7000000000000004E-2</v>
      </c>
      <c r="P724" s="7">
        <v>0.14419999999999999</v>
      </c>
      <c r="Q724" t="s">
        <v>31</v>
      </c>
    </row>
    <row r="725" spans="1:17">
      <c r="A725" t="s">
        <v>158</v>
      </c>
      <c r="B725" t="s">
        <v>30</v>
      </c>
      <c r="C725" s="6">
        <v>43168.388877314814</v>
      </c>
      <c r="D725">
        <v>223.5</v>
      </c>
      <c r="E725" s="6">
        <v>43168.583321759259</v>
      </c>
      <c r="F725">
        <v>241.8</v>
      </c>
      <c r="G725" s="7">
        <v>8.1900000000000001E-2</v>
      </c>
      <c r="H725">
        <v>-10328.85</v>
      </c>
      <c r="I725" s="7">
        <v>-0.1027</v>
      </c>
      <c r="J725">
        <v>450</v>
      </c>
      <c r="K725">
        <v>100575</v>
      </c>
      <c r="L725">
        <v>1647348.78</v>
      </c>
      <c r="M725">
        <v>57</v>
      </c>
      <c r="N725">
        <v>-181.21</v>
      </c>
      <c r="O725" s="7">
        <v>-0.21029999999999999</v>
      </c>
      <c r="P725" s="7">
        <v>0.51429999999999998</v>
      </c>
      <c r="Q725" t="s">
        <v>31</v>
      </c>
    </row>
    <row r="726" spans="1:17">
      <c r="A726" t="s">
        <v>154</v>
      </c>
      <c r="B726" t="s">
        <v>30</v>
      </c>
      <c r="C726" s="6">
        <v>43168.583321759259</v>
      </c>
      <c r="D726">
        <v>214.6</v>
      </c>
      <c r="E726" s="6">
        <v>43171.420127314814</v>
      </c>
      <c r="F726">
        <v>268.60000000000002</v>
      </c>
      <c r="G726" s="7">
        <v>0.25159999999999999</v>
      </c>
      <c r="H726">
        <v>-26474.400000000001</v>
      </c>
      <c r="I726" s="7">
        <v>-0.27410000000000001</v>
      </c>
      <c r="J726">
        <v>450</v>
      </c>
      <c r="K726">
        <v>96570</v>
      </c>
      <c r="L726">
        <v>1620874.38</v>
      </c>
      <c r="M726">
        <v>31</v>
      </c>
      <c r="N726">
        <v>-854.01</v>
      </c>
      <c r="O726" s="7">
        <v>-0.26</v>
      </c>
      <c r="P726" s="7">
        <v>0.27610000000000001</v>
      </c>
      <c r="Q726" t="s">
        <v>31</v>
      </c>
    </row>
    <row r="727" spans="1:17">
      <c r="A727" t="s">
        <v>145</v>
      </c>
      <c r="B727" t="s">
        <v>30</v>
      </c>
      <c r="C727" s="6">
        <v>43171.420127314814</v>
      </c>
      <c r="D727">
        <v>210</v>
      </c>
      <c r="E727" s="6">
        <v>43172.583321759259</v>
      </c>
      <c r="F727">
        <v>119.5</v>
      </c>
      <c r="G727" s="7">
        <v>-0.43099999999999999</v>
      </c>
      <c r="H727">
        <v>39242.25</v>
      </c>
      <c r="I727" s="7">
        <v>0.4153</v>
      </c>
      <c r="J727">
        <v>450</v>
      </c>
      <c r="K727">
        <v>94500</v>
      </c>
      <c r="L727">
        <v>1660116.63</v>
      </c>
      <c r="M727">
        <v>125</v>
      </c>
      <c r="N727">
        <v>313.94</v>
      </c>
      <c r="O727" s="7">
        <v>-0.24479999999999999</v>
      </c>
      <c r="P727" s="7">
        <v>0.85140000000000005</v>
      </c>
      <c r="Q727" t="s">
        <v>31</v>
      </c>
    </row>
    <row r="728" spans="1:17">
      <c r="A728" t="s">
        <v>152</v>
      </c>
      <c r="B728" t="s">
        <v>30</v>
      </c>
      <c r="C728" s="6">
        <v>43172.583321759259</v>
      </c>
      <c r="D728">
        <v>204.7</v>
      </c>
      <c r="E728" s="6">
        <v>43173.565960648149</v>
      </c>
      <c r="F728">
        <v>214.05</v>
      </c>
      <c r="G728" s="7">
        <v>4.5699999999999998E-2</v>
      </c>
      <c r="H728">
        <v>-6091.88</v>
      </c>
      <c r="I728" s="7">
        <v>-6.6100000000000006E-2</v>
      </c>
      <c r="J728">
        <v>450</v>
      </c>
      <c r="K728">
        <v>92115</v>
      </c>
      <c r="L728">
        <v>1654024.76</v>
      </c>
      <c r="M728">
        <v>73</v>
      </c>
      <c r="N728">
        <v>-83.45</v>
      </c>
      <c r="O728" s="7">
        <v>-0.94969999999999999</v>
      </c>
      <c r="P728" s="7">
        <v>0.49049999999999999</v>
      </c>
      <c r="Q728" t="s">
        <v>31</v>
      </c>
    </row>
    <row r="729" spans="1:17">
      <c r="A729" t="s">
        <v>146</v>
      </c>
      <c r="B729" t="s">
        <v>30</v>
      </c>
      <c r="C729" s="6">
        <v>43173.565960648149</v>
      </c>
      <c r="D729">
        <v>111.1</v>
      </c>
      <c r="E729" s="6">
        <v>43173.631932870368</v>
      </c>
      <c r="F729">
        <v>47.45</v>
      </c>
      <c r="G729" s="7">
        <v>-0.57289999999999996</v>
      </c>
      <c r="H729">
        <v>27929.02</v>
      </c>
      <c r="I729" s="7">
        <v>0.55859999999999999</v>
      </c>
      <c r="J729">
        <v>450</v>
      </c>
      <c r="K729">
        <v>49995</v>
      </c>
      <c r="L729">
        <v>1681953.78</v>
      </c>
      <c r="M729">
        <v>20</v>
      </c>
      <c r="N729">
        <v>1396.45</v>
      </c>
      <c r="O729" s="7">
        <v>-0.35730000000000001</v>
      </c>
      <c r="P729" s="7">
        <v>0.59499999999999997</v>
      </c>
      <c r="Q729" t="s">
        <v>31</v>
      </c>
    </row>
    <row r="730" spans="1:17">
      <c r="A730" t="s">
        <v>648</v>
      </c>
      <c r="B730" t="s">
        <v>30</v>
      </c>
      <c r="C730" s="6">
        <v>43173.635405092595</v>
      </c>
      <c r="D730">
        <v>78.05</v>
      </c>
      <c r="E730" s="6">
        <v>43175.388877314814</v>
      </c>
      <c r="F730">
        <v>293.05</v>
      </c>
      <c r="G730" s="7">
        <v>2.7545999999999999</v>
      </c>
      <c r="H730">
        <v>-98419.94</v>
      </c>
      <c r="I730" s="7">
        <v>-2.8022</v>
      </c>
      <c r="J730">
        <v>450</v>
      </c>
      <c r="K730">
        <v>35122.5</v>
      </c>
      <c r="L730">
        <v>1583533.84</v>
      </c>
      <c r="M730">
        <v>84</v>
      </c>
      <c r="N730">
        <v>-1171.67</v>
      </c>
      <c r="O730" s="7">
        <v>-2.8443000000000001</v>
      </c>
      <c r="P730" s="7">
        <v>0.2492</v>
      </c>
      <c r="Q730" t="s">
        <v>31</v>
      </c>
    </row>
    <row r="731" spans="1:17">
      <c r="A731" t="s">
        <v>146</v>
      </c>
      <c r="B731" t="s">
        <v>30</v>
      </c>
      <c r="C731" s="6">
        <v>43175.388877314814</v>
      </c>
      <c r="D731">
        <v>242.65</v>
      </c>
      <c r="E731" s="6">
        <v>43175.513877314814</v>
      </c>
      <c r="F731">
        <v>231.05</v>
      </c>
      <c r="G731" s="7">
        <v>-4.7800000000000002E-2</v>
      </c>
      <c r="H731">
        <v>3088.35</v>
      </c>
      <c r="I731" s="7">
        <v>2.8299999999999999E-2</v>
      </c>
      <c r="J731">
        <v>450</v>
      </c>
      <c r="K731">
        <v>109192.5</v>
      </c>
      <c r="L731">
        <v>1586622.19</v>
      </c>
      <c r="M731">
        <v>37</v>
      </c>
      <c r="N731">
        <v>83.47</v>
      </c>
      <c r="O731" s="7">
        <v>-0.1183</v>
      </c>
      <c r="P731" s="7">
        <v>0.31180000000000002</v>
      </c>
      <c r="Q731" t="s">
        <v>31</v>
      </c>
    </row>
    <row r="732" spans="1:17">
      <c r="A732" t="s">
        <v>147</v>
      </c>
      <c r="B732" t="s">
        <v>30</v>
      </c>
      <c r="C732" s="6">
        <v>43175.513877314814</v>
      </c>
      <c r="D732">
        <v>261.14999999999998</v>
      </c>
      <c r="E732" s="6">
        <v>43179.479155092595</v>
      </c>
      <c r="F732">
        <v>54.4</v>
      </c>
      <c r="G732" s="7">
        <v>-0.79169999999999996</v>
      </c>
      <c r="H732">
        <v>91617.52</v>
      </c>
      <c r="I732" s="7">
        <v>0.77959999999999996</v>
      </c>
      <c r="J732">
        <v>450</v>
      </c>
      <c r="K732">
        <v>117517.5</v>
      </c>
      <c r="L732">
        <v>1678239.71</v>
      </c>
      <c r="M732">
        <v>145</v>
      </c>
      <c r="N732">
        <v>631.84</v>
      </c>
      <c r="O732" s="7">
        <v>-0.1172</v>
      </c>
      <c r="P732" s="7">
        <v>0.9234</v>
      </c>
      <c r="Q732" t="s">
        <v>31</v>
      </c>
    </row>
    <row r="733" spans="1:17">
      <c r="A733" t="s">
        <v>159</v>
      </c>
      <c r="B733" t="s">
        <v>30</v>
      </c>
      <c r="C733" s="6">
        <v>43179.479155092595</v>
      </c>
      <c r="D733">
        <v>156.6</v>
      </c>
      <c r="E733" s="6">
        <v>43179.555543981478</v>
      </c>
      <c r="F733">
        <v>215.7</v>
      </c>
      <c r="G733" s="7">
        <v>0.37740000000000001</v>
      </c>
      <c r="H733">
        <v>-28270.35</v>
      </c>
      <c r="I733" s="7">
        <v>-0.4012</v>
      </c>
      <c r="J733">
        <v>450</v>
      </c>
      <c r="K733">
        <v>70470</v>
      </c>
      <c r="L733">
        <v>1649969.36</v>
      </c>
      <c r="M733">
        <v>23</v>
      </c>
      <c r="N733">
        <v>-1229.1500000000001</v>
      </c>
      <c r="O733" s="7">
        <v>-0.37740000000000001</v>
      </c>
      <c r="P733" s="7">
        <v>0.13789999999999999</v>
      </c>
      <c r="Q733" t="s">
        <v>31</v>
      </c>
    </row>
    <row r="734" spans="1:17">
      <c r="A734" t="s">
        <v>142</v>
      </c>
      <c r="B734" t="s">
        <v>30</v>
      </c>
      <c r="C734" s="6">
        <v>43179.555543981478</v>
      </c>
      <c r="D734">
        <v>174.95</v>
      </c>
      <c r="E734" s="6">
        <v>43180.388877314814</v>
      </c>
      <c r="F734">
        <v>262.14999999999998</v>
      </c>
      <c r="G734" s="7">
        <v>0.49840000000000001</v>
      </c>
      <c r="H734">
        <v>-41206.949999999997</v>
      </c>
      <c r="I734" s="7">
        <v>-0.52339999999999998</v>
      </c>
      <c r="J734">
        <v>450</v>
      </c>
      <c r="K734">
        <v>78727.5</v>
      </c>
      <c r="L734">
        <v>1608762.41</v>
      </c>
      <c r="M734">
        <v>30</v>
      </c>
      <c r="N734">
        <v>-1373.56</v>
      </c>
      <c r="O734" s="7">
        <v>-0.49840000000000001</v>
      </c>
      <c r="P734" s="7">
        <v>0.3387</v>
      </c>
      <c r="Q734" t="s">
        <v>31</v>
      </c>
    </row>
    <row r="735" spans="1:17">
      <c r="A735" t="s">
        <v>158</v>
      </c>
      <c r="B735" t="s">
        <v>30</v>
      </c>
      <c r="C735" s="6">
        <v>43180.388877314814</v>
      </c>
      <c r="D735">
        <v>132.25</v>
      </c>
      <c r="E735" s="6">
        <v>43180.541655092595</v>
      </c>
      <c r="F735">
        <v>164.35</v>
      </c>
      <c r="G735" s="7">
        <v>0.2427</v>
      </c>
      <c r="H735">
        <v>-15779.7</v>
      </c>
      <c r="I735" s="7">
        <v>-0.2651</v>
      </c>
      <c r="J735">
        <v>450</v>
      </c>
      <c r="K735">
        <v>59512.5</v>
      </c>
      <c r="L735">
        <v>1592982.71</v>
      </c>
      <c r="M735">
        <v>45</v>
      </c>
      <c r="N735">
        <v>-350.66</v>
      </c>
      <c r="O735" s="7">
        <v>-0.30590000000000001</v>
      </c>
      <c r="P735" s="7">
        <v>0.34329999999999999</v>
      </c>
      <c r="Q735" t="s">
        <v>31</v>
      </c>
    </row>
    <row r="736" spans="1:17">
      <c r="A736" t="s">
        <v>156</v>
      </c>
      <c r="B736" t="s">
        <v>30</v>
      </c>
      <c r="C736" s="6">
        <v>43180.541655092595</v>
      </c>
      <c r="D736">
        <v>124.75</v>
      </c>
      <c r="E736" s="6">
        <v>43181.590266203704</v>
      </c>
      <c r="F736">
        <v>27.6</v>
      </c>
      <c r="G736" s="7">
        <v>-0.77880000000000005</v>
      </c>
      <c r="H736">
        <v>43031.93</v>
      </c>
      <c r="I736" s="7">
        <v>0.76649999999999996</v>
      </c>
      <c r="J736">
        <v>450</v>
      </c>
      <c r="K736">
        <v>56137.5</v>
      </c>
      <c r="L736">
        <v>1636014.64</v>
      </c>
      <c r="M736">
        <v>92</v>
      </c>
      <c r="N736">
        <v>467.74</v>
      </c>
      <c r="O736" s="7">
        <v>-0.24010000000000001</v>
      </c>
      <c r="P736" s="7">
        <v>0.92549999999999999</v>
      </c>
      <c r="Q736" t="s">
        <v>31</v>
      </c>
    </row>
    <row r="737" spans="1:17">
      <c r="A737" t="s">
        <v>159</v>
      </c>
      <c r="B737" t="s">
        <v>30</v>
      </c>
      <c r="C737" s="6">
        <v>43181.590266203704</v>
      </c>
      <c r="D737">
        <v>54.3</v>
      </c>
      <c r="E737" s="6">
        <v>43181.624988425923</v>
      </c>
      <c r="F737">
        <v>139.1</v>
      </c>
      <c r="G737" s="7">
        <v>1.5617000000000001</v>
      </c>
      <c r="H737">
        <v>-39030.300000000003</v>
      </c>
      <c r="I737" s="7">
        <v>-1.5972999999999999</v>
      </c>
      <c r="J737">
        <v>450</v>
      </c>
      <c r="K737">
        <v>24435</v>
      </c>
      <c r="L737">
        <v>1596984.34</v>
      </c>
      <c r="M737">
        <v>11</v>
      </c>
      <c r="N737">
        <v>-3548.21</v>
      </c>
      <c r="O737" s="7">
        <v>-1.5617000000000001</v>
      </c>
      <c r="P737" s="7">
        <v>0.3352</v>
      </c>
      <c r="Q737" t="s">
        <v>31</v>
      </c>
    </row>
    <row r="738" spans="1:17">
      <c r="A738" t="s">
        <v>871</v>
      </c>
      <c r="B738" t="s">
        <v>30</v>
      </c>
      <c r="C738" s="6">
        <v>43181.635405092595</v>
      </c>
      <c r="D738">
        <v>236.9</v>
      </c>
      <c r="E738" s="6">
        <v>43182.388877314814</v>
      </c>
      <c r="F738">
        <v>97.7</v>
      </c>
      <c r="G738" s="7">
        <v>-0.58760000000000001</v>
      </c>
      <c r="H738">
        <v>61134.3</v>
      </c>
      <c r="I738" s="7">
        <v>0.57350000000000001</v>
      </c>
      <c r="J738">
        <v>450</v>
      </c>
      <c r="K738">
        <v>106605</v>
      </c>
      <c r="L738">
        <v>1658118.64</v>
      </c>
      <c r="M738">
        <v>7</v>
      </c>
      <c r="N738">
        <v>8733.4699999999993</v>
      </c>
      <c r="O738" s="7">
        <v>-7.6399999999999996E-2</v>
      </c>
      <c r="P738" s="7">
        <v>0.58760000000000001</v>
      </c>
      <c r="Q738" t="s">
        <v>31</v>
      </c>
    </row>
    <row r="739" spans="1:17">
      <c r="A739" t="s">
        <v>137</v>
      </c>
      <c r="B739" t="s">
        <v>30</v>
      </c>
      <c r="C739" s="6">
        <v>43182.388877314814</v>
      </c>
      <c r="D739">
        <v>228.85</v>
      </c>
      <c r="E739" s="6">
        <v>43185.475682870368</v>
      </c>
      <c r="F739">
        <v>153</v>
      </c>
      <c r="G739" s="7">
        <v>-0.33139999999999997</v>
      </c>
      <c r="H739">
        <v>37816.54</v>
      </c>
      <c r="I739" s="7">
        <v>0.31480000000000002</v>
      </c>
      <c r="J739">
        <v>525</v>
      </c>
      <c r="K739">
        <v>120146.25</v>
      </c>
      <c r="L739">
        <v>1695935.18</v>
      </c>
      <c r="M739">
        <v>103</v>
      </c>
      <c r="N739">
        <v>367.15</v>
      </c>
      <c r="O739" s="7">
        <v>-3.6900000000000002E-2</v>
      </c>
      <c r="P739" s="7">
        <v>0.51849999999999996</v>
      </c>
      <c r="Q739" t="s">
        <v>31</v>
      </c>
    </row>
    <row r="740" spans="1:17">
      <c r="A740" t="s">
        <v>132</v>
      </c>
      <c r="B740" t="s">
        <v>30</v>
      </c>
      <c r="C740" s="6">
        <v>43185.479155092595</v>
      </c>
      <c r="D740">
        <v>127.45</v>
      </c>
      <c r="E740" s="6">
        <v>43187.388877314814</v>
      </c>
      <c r="F740">
        <v>0.6</v>
      </c>
      <c r="G740" s="7">
        <v>-0.99529999999999996</v>
      </c>
      <c r="H740">
        <v>65923.990000000005</v>
      </c>
      <c r="I740" s="7">
        <v>0.98519999999999996</v>
      </c>
      <c r="J740">
        <v>525</v>
      </c>
      <c r="K740">
        <v>66911.25</v>
      </c>
      <c r="L740">
        <v>1761859.16</v>
      </c>
      <c r="M740">
        <v>129</v>
      </c>
      <c r="N740">
        <v>511.04</v>
      </c>
      <c r="O740" s="7">
        <v>-4.6699999999999998E-2</v>
      </c>
      <c r="P740" s="7">
        <v>0.99529999999999996</v>
      </c>
      <c r="Q740" t="s">
        <v>31</v>
      </c>
    </row>
    <row r="741" spans="1:17">
      <c r="A741" t="s">
        <v>156</v>
      </c>
      <c r="B741" t="s">
        <v>30</v>
      </c>
      <c r="C741" s="6">
        <v>43187.388877314814</v>
      </c>
      <c r="D741">
        <v>65.3</v>
      </c>
      <c r="E741" s="6">
        <v>43187.621516203704</v>
      </c>
      <c r="F741">
        <v>46.7</v>
      </c>
      <c r="G741" s="7">
        <v>-0.2848</v>
      </c>
      <c r="H741">
        <v>7866</v>
      </c>
      <c r="I741" s="7">
        <v>0.26769999999999999</v>
      </c>
      <c r="J741">
        <v>450</v>
      </c>
      <c r="K741">
        <v>29385</v>
      </c>
      <c r="L741">
        <v>1769725.16</v>
      </c>
      <c r="M741">
        <v>68</v>
      </c>
      <c r="N741">
        <v>115.68</v>
      </c>
      <c r="O741" s="7">
        <v>-0.59189999999999998</v>
      </c>
      <c r="P741" s="7">
        <v>0.73199999999999998</v>
      </c>
      <c r="Q741" t="s">
        <v>31</v>
      </c>
    </row>
    <row r="742" spans="1:17">
      <c r="A742" t="s">
        <v>159</v>
      </c>
      <c r="B742" t="s">
        <v>30</v>
      </c>
      <c r="C742" s="6">
        <v>43187.621516203704</v>
      </c>
      <c r="D742">
        <v>30</v>
      </c>
      <c r="E742" s="6">
        <v>43187.631932870368</v>
      </c>
      <c r="F742">
        <v>46.9</v>
      </c>
      <c r="G742" s="7">
        <v>0.56330000000000002</v>
      </c>
      <c r="H742">
        <v>-7951.05</v>
      </c>
      <c r="I742" s="7">
        <v>-0.58899999999999997</v>
      </c>
      <c r="J742">
        <v>450</v>
      </c>
      <c r="K742">
        <v>13500</v>
      </c>
      <c r="L742">
        <v>1761774.11</v>
      </c>
      <c r="M742">
        <v>4</v>
      </c>
      <c r="N742">
        <v>-1987.76</v>
      </c>
      <c r="O742" s="7">
        <v>-1.28</v>
      </c>
      <c r="P742" s="7">
        <v>0.61170000000000002</v>
      </c>
      <c r="Q742" t="s">
        <v>31</v>
      </c>
    </row>
    <row r="743" spans="1:17">
      <c r="A743" t="s">
        <v>142</v>
      </c>
      <c r="B743" t="s">
        <v>30</v>
      </c>
      <c r="C743" s="6">
        <v>43187.631932870368</v>
      </c>
      <c r="D743">
        <v>51.5</v>
      </c>
      <c r="E743" s="6">
        <v>43187.635405092595</v>
      </c>
      <c r="F743">
        <v>41</v>
      </c>
      <c r="G743" s="7">
        <v>-0.2039</v>
      </c>
      <c r="H743">
        <v>4308.75</v>
      </c>
      <c r="I743" s="7">
        <v>0.18590000000000001</v>
      </c>
      <c r="J743">
        <v>450</v>
      </c>
      <c r="K743">
        <v>23175</v>
      </c>
      <c r="L743">
        <v>1766082.86</v>
      </c>
      <c r="M743">
        <v>2</v>
      </c>
      <c r="N743">
        <v>2154.38</v>
      </c>
      <c r="O743" s="7">
        <v>-1.1786000000000001</v>
      </c>
      <c r="P743" s="7">
        <v>0.21940000000000001</v>
      </c>
      <c r="Q743" t="s">
        <v>31</v>
      </c>
    </row>
    <row r="744" spans="1:17">
      <c r="A744" t="s">
        <v>641</v>
      </c>
      <c r="B744" t="s">
        <v>30</v>
      </c>
      <c r="C744" s="6">
        <v>43187.635405092595</v>
      </c>
      <c r="D744">
        <v>246.2</v>
      </c>
      <c r="E744" s="6">
        <v>43192.388877314814</v>
      </c>
      <c r="F744">
        <v>239.85</v>
      </c>
      <c r="G744" s="7">
        <v>-2.58E-2</v>
      </c>
      <c r="H744">
        <v>670.27</v>
      </c>
      <c r="I744" s="7">
        <v>6.0000000000000001E-3</v>
      </c>
      <c r="J744">
        <v>450</v>
      </c>
      <c r="K744">
        <v>110790</v>
      </c>
      <c r="L744">
        <v>1766753.14</v>
      </c>
      <c r="M744">
        <v>7</v>
      </c>
      <c r="N744">
        <v>95.75</v>
      </c>
      <c r="O744" s="7">
        <v>-0.19370000000000001</v>
      </c>
      <c r="P744" s="7">
        <v>5.8700000000000002E-2</v>
      </c>
      <c r="Q744" t="s">
        <v>31</v>
      </c>
    </row>
    <row r="745" spans="1:17">
      <c r="A745" t="s">
        <v>142</v>
      </c>
      <c r="B745" t="s">
        <v>30</v>
      </c>
      <c r="C745" s="6">
        <v>43192.388877314814</v>
      </c>
      <c r="D745">
        <v>239.85</v>
      </c>
      <c r="E745" s="6">
        <v>43192.538182870368</v>
      </c>
      <c r="F745">
        <v>214</v>
      </c>
      <c r="G745" s="7">
        <v>-0.10780000000000001</v>
      </c>
      <c r="H745">
        <v>9590.17</v>
      </c>
      <c r="I745" s="7">
        <v>8.8900000000000007E-2</v>
      </c>
      <c r="J745">
        <v>450</v>
      </c>
      <c r="K745">
        <v>107932.5</v>
      </c>
      <c r="L745">
        <v>1776343.31</v>
      </c>
      <c r="M745">
        <v>44</v>
      </c>
      <c r="N745">
        <v>217.96</v>
      </c>
      <c r="O745" s="7">
        <v>-0.32119999999999999</v>
      </c>
      <c r="P745" s="7">
        <v>0.30730000000000002</v>
      </c>
      <c r="Q745" t="s">
        <v>31</v>
      </c>
    </row>
    <row r="746" spans="1:17">
      <c r="A746" t="s">
        <v>143</v>
      </c>
      <c r="B746" t="s">
        <v>30</v>
      </c>
      <c r="C746" s="6">
        <v>43192.538182870368</v>
      </c>
      <c r="D746">
        <v>188.45</v>
      </c>
      <c r="E746" s="6">
        <v>43194.531238425923</v>
      </c>
      <c r="F746">
        <v>27.65</v>
      </c>
      <c r="G746" s="7">
        <v>-0.85329999999999995</v>
      </c>
      <c r="H746">
        <v>71387.55</v>
      </c>
      <c r="I746" s="7">
        <v>0.84179999999999999</v>
      </c>
      <c r="J746">
        <v>450</v>
      </c>
      <c r="K746">
        <v>84802.5</v>
      </c>
      <c r="L746">
        <v>1847730.86</v>
      </c>
      <c r="M746">
        <v>153</v>
      </c>
      <c r="N746">
        <v>466.59</v>
      </c>
      <c r="O746" s="7">
        <v>-7.1599999999999997E-2</v>
      </c>
      <c r="P746" s="7">
        <v>0.92920000000000003</v>
      </c>
      <c r="Q746" t="s">
        <v>31</v>
      </c>
    </row>
    <row r="747" spans="1:17">
      <c r="A747" t="s">
        <v>144</v>
      </c>
      <c r="B747" t="s">
        <v>30</v>
      </c>
      <c r="C747" s="6">
        <v>43194.531238425923</v>
      </c>
      <c r="D747">
        <v>121.25</v>
      </c>
      <c r="E747" s="6">
        <v>43195.420127314814</v>
      </c>
      <c r="F747">
        <v>48.6</v>
      </c>
      <c r="G747" s="7">
        <v>-0.59919999999999995</v>
      </c>
      <c r="H747">
        <v>31928.18</v>
      </c>
      <c r="I747" s="7">
        <v>0.58520000000000005</v>
      </c>
      <c r="J747">
        <v>450</v>
      </c>
      <c r="K747">
        <v>54562.5</v>
      </c>
      <c r="L747">
        <v>1879659.04</v>
      </c>
      <c r="M747">
        <v>46</v>
      </c>
      <c r="N747">
        <v>694.09</v>
      </c>
      <c r="O747" s="7">
        <v>-0.14560000000000001</v>
      </c>
      <c r="P747" s="7">
        <v>0.95379999999999998</v>
      </c>
      <c r="Q747" t="s">
        <v>31</v>
      </c>
    </row>
    <row r="748" spans="1:17">
      <c r="A748" t="s">
        <v>158</v>
      </c>
      <c r="B748" t="s">
        <v>30</v>
      </c>
      <c r="C748" s="6">
        <v>43195.420127314814</v>
      </c>
      <c r="D748">
        <v>50.55</v>
      </c>
      <c r="E748" s="6">
        <v>43195.631932870368</v>
      </c>
      <c r="F748">
        <v>0.05</v>
      </c>
      <c r="G748" s="7">
        <v>-0.999</v>
      </c>
      <c r="H748">
        <v>22497.3</v>
      </c>
      <c r="I748" s="7">
        <v>0.98899999999999999</v>
      </c>
      <c r="J748">
        <v>450</v>
      </c>
      <c r="K748">
        <v>22747.5</v>
      </c>
      <c r="L748">
        <v>1902156.34</v>
      </c>
      <c r="M748">
        <v>62</v>
      </c>
      <c r="N748">
        <v>362.86</v>
      </c>
      <c r="O748" s="7">
        <v>-0.13650000000000001</v>
      </c>
      <c r="P748" s="7">
        <v>0.999</v>
      </c>
      <c r="Q748" t="s">
        <v>31</v>
      </c>
    </row>
    <row r="749" spans="1:17">
      <c r="A749" t="s">
        <v>671</v>
      </c>
      <c r="B749" t="s">
        <v>30</v>
      </c>
      <c r="C749" s="6">
        <v>43195.635405092595</v>
      </c>
      <c r="D749">
        <v>171.15</v>
      </c>
      <c r="E749" s="6">
        <v>43196.388877314814</v>
      </c>
      <c r="F749">
        <v>169.1</v>
      </c>
      <c r="G749" s="7">
        <v>-1.2E-2</v>
      </c>
      <c r="H749">
        <v>-608.63</v>
      </c>
      <c r="I749" s="7">
        <v>-7.9000000000000008E-3</v>
      </c>
      <c r="J749">
        <v>450</v>
      </c>
      <c r="K749">
        <v>77017.5</v>
      </c>
      <c r="L749">
        <v>1901547.71</v>
      </c>
      <c r="M749">
        <v>7</v>
      </c>
      <c r="N749">
        <v>-86.95</v>
      </c>
      <c r="O749" s="7">
        <v>-0.1198</v>
      </c>
      <c r="P749" s="7">
        <v>0.1236</v>
      </c>
      <c r="Q749" t="s">
        <v>31</v>
      </c>
    </row>
    <row r="750" spans="1:17">
      <c r="A750" t="s">
        <v>148</v>
      </c>
      <c r="B750" t="s">
        <v>30</v>
      </c>
      <c r="C750" s="6">
        <v>43196.388877314814</v>
      </c>
      <c r="D750">
        <v>210.3</v>
      </c>
      <c r="E750" s="6">
        <v>43201.388877314814</v>
      </c>
      <c r="F750">
        <v>37.1</v>
      </c>
      <c r="G750" s="7">
        <v>-0.8236</v>
      </c>
      <c r="H750">
        <v>76826.7</v>
      </c>
      <c r="I750" s="7">
        <v>0.81179999999999997</v>
      </c>
      <c r="J750">
        <v>450</v>
      </c>
      <c r="K750">
        <v>94635</v>
      </c>
      <c r="L750">
        <v>1978374.41</v>
      </c>
      <c r="M750">
        <v>232</v>
      </c>
      <c r="N750">
        <v>331.15</v>
      </c>
      <c r="O750" s="7">
        <v>-0.39019999999999999</v>
      </c>
      <c r="P750" s="7">
        <v>0.84970000000000001</v>
      </c>
      <c r="Q750" t="s">
        <v>31</v>
      </c>
    </row>
    <row r="751" spans="1:17">
      <c r="A751" t="s">
        <v>151</v>
      </c>
      <c r="B751" t="s">
        <v>30</v>
      </c>
      <c r="C751" s="6">
        <v>43201.388877314814</v>
      </c>
      <c r="D751">
        <v>112.85</v>
      </c>
      <c r="E751" s="6">
        <v>43201.559016203704</v>
      </c>
      <c r="F751">
        <v>103</v>
      </c>
      <c r="G751" s="7">
        <v>-8.7300000000000003E-2</v>
      </c>
      <c r="H751">
        <v>3461.17</v>
      </c>
      <c r="I751" s="7">
        <v>6.8199999999999997E-2</v>
      </c>
      <c r="J751">
        <v>450</v>
      </c>
      <c r="K751">
        <v>50782.5</v>
      </c>
      <c r="L751">
        <v>1981835.59</v>
      </c>
      <c r="M751">
        <v>50</v>
      </c>
      <c r="N751">
        <v>69.22</v>
      </c>
      <c r="O751" s="7">
        <v>-0.45190000000000002</v>
      </c>
      <c r="P751" s="7">
        <v>0.5202</v>
      </c>
      <c r="Q751" t="s">
        <v>31</v>
      </c>
    </row>
    <row r="752" spans="1:17">
      <c r="A752" t="s">
        <v>150</v>
      </c>
      <c r="B752" t="s">
        <v>30</v>
      </c>
      <c r="C752" s="6">
        <v>43201.559016203704</v>
      </c>
      <c r="D752">
        <v>120.05</v>
      </c>
      <c r="E752" s="6">
        <v>43202.388877314814</v>
      </c>
      <c r="F752">
        <v>152</v>
      </c>
      <c r="G752" s="7">
        <v>0.2661</v>
      </c>
      <c r="H752">
        <v>-15601.73</v>
      </c>
      <c r="I752" s="7">
        <v>-0.2888</v>
      </c>
      <c r="J752">
        <v>450</v>
      </c>
      <c r="K752">
        <v>54022.5</v>
      </c>
      <c r="L752">
        <v>1966233.86</v>
      </c>
      <c r="M752">
        <v>29</v>
      </c>
      <c r="N752">
        <v>-537.99</v>
      </c>
      <c r="O752" s="7">
        <v>-0.309</v>
      </c>
      <c r="P752" s="7">
        <v>0.30859999999999999</v>
      </c>
      <c r="Q752" t="s">
        <v>31</v>
      </c>
    </row>
    <row r="753" spans="1:17">
      <c r="A753" t="s">
        <v>149</v>
      </c>
      <c r="B753" t="s">
        <v>30</v>
      </c>
      <c r="C753" s="6">
        <v>43202.388877314814</v>
      </c>
      <c r="D753">
        <v>55.65</v>
      </c>
      <c r="E753" s="6">
        <v>43202.48609953704</v>
      </c>
      <c r="F753">
        <v>80.7</v>
      </c>
      <c r="G753" s="7">
        <v>0.4501</v>
      </c>
      <c r="H753">
        <v>-11886.08</v>
      </c>
      <c r="I753" s="7">
        <v>-0.47460000000000002</v>
      </c>
      <c r="J753">
        <v>450</v>
      </c>
      <c r="K753">
        <v>25042.5</v>
      </c>
      <c r="L753">
        <v>1954347.79</v>
      </c>
      <c r="M753">
        <v>29</v>
      </c>
      <c r="N753">
        <v>-409.86</v>
      </c>
      <c r="O753" s="7">
        <v>-1.1087</v>
      </c>
      <c r="P753" s="7">
        <v>0.1348</v>
      </c>
      <c r="Q753" t="s">
        <v>31</v>
      </c>
    </row>
    <row r="754" spans="1:17">
      <c r="A754" t="s">
        <v>150</v>
      </c>
      <c r="B754" t="s">
        <v>30</v>
      </c>
      <c r="C754" s="6">
        <v>43202.48609953704</v>
      </c>
      <c r="D754">
        <v>85</v>
      </c>
      <c r="E754" s="6">
        <v>43202.631932870368</v>
      </c>
      <c r="F754">
        <v>0.25</v>
      </c>
      <c r="G754" s="7">
        <v>-0.99709999999999999</v>
      </c>
      <c r="H754">
        <v>37753.879999999997</v>
      </c>
      <c r="I754" s="7">
        <v>0.98699999999999999</v>
      </c>
      <c r="J754">
        <v>450</v>
      </c>
      <c r="K754">
        <v>38250</v>
      </c>
      <c r="L754">
        <v>1992101.66</v>
      </c>
      <c r="M754">
        <v>43</v>
      </c>
      <c r="N754">
        <v>878</v>
      </c>
      <c r="O754" s="7">
        <v>-5.7599999999999998E-2</v>
      </c>
      <c r="P754" s="7">
        <v>0.99709999999999999</v>
      </c>
      <c r="Q754" t="s">
        <v>31</v>
      </c>
    </row>
    <row r="755" spans="1:17">
      <c r="A755" t="s">
        <v>869</v>
      </c>
      <c r="B755" t="s">
        <v>30</v>
      </c>
      <c r="C755" s="6">
        <v>43202.635405092595</v>
      </c>
      <c r="D755">
        <v>209.6</v>
      </c>
      <c r="E755" s="6">
        <v>43203.388877314814</v>
      </c>
      <c r="F755">
        <v>172</v>
      </c>
      <c r="G755" s="7">
        <v>-0.1794</v>
      </c>
      <c r="H755">
        <v>15202.8</v>
      </c>
      <c r="I755" s="7">
        <v>0.16120000000000001</v>
      </c>
      <c r="J755">
        <v>450</v>
      </c>
      <c r="K755">
        <v>94320</v>
      </c>
      <c r="L755">
        <v>2007304.46</v>
      </c>
      <c r="M755">
        <v>7</v>
      </c>
      <c r="N755">
        <v>2171.83</v>
      </c>
      <c r="O755" s="7">
        <v>-7.7100000000000002E-2</v>
      </c>
      <c r="P755" s="7">
        <v>0.1794</v>
      </c>
      <c r="Q755" t="s">
        <v>31</v>
      </c>
    </row>
    <row r="756" spans="1:17">
      <c r="A756" t="s">
        <v>163</v>
      </c>
      <c r="B756" t="s">
        <v>30</v>
      </c>
      <c r="C756" s="6">
        <v>43203.388877314814</v>
      </c>
      <c r="D756">
        <v>219.65</v>
      </c>
      <c r="E756" s="6">
        <v>43203.54859953704</v>
      </c>
      <c r="F756">
        <v>269.60000000000002</v>
      </c>
      <c r="G756" s="7">
        <v>0.22739999999999999</v>
      </c>
      <c r="H756">
        <v>-24679.13</v>
      </c>
      <c r="I756" s="7">
        <v>-0.24970000000000001</v>
      </c>
      <c r="J756">
        <v>450</v>
      </c>
      <c r="K756">
        <v>98842.5</v>
      </c>
      <c r="L756">
        <v>1982625.34</v>
      </c>
      <c r="M756">
        <v>47</v>
      </c>
      <c r="N756">
        <v>-525.09</v>
      </c>
      <c r="O756" s="7">
        <v>-0.29480000000000001</v>
      </c>
      <c r="P756" s="7">
        <v>0.27610000000000001</v>
      </c>
      <c r="Q756" t="s">
        <v>31</v>
      </c>
    </row>
    <row r="757" spans="1:17">
      <c r="A757" t="s">
        <v>171</v>
      </c>
      <c r="B757" t="s">
        <v>30</v>
      </c>
      <c r="C757" s="6">
        <v>43203.54859953704</v>
      </c>
      <c r="D757">
        <v>174.5</v>
      </c>
      <c r="E757" s="6">
        <v>43206.527766203704</v>
      </c>
      <c r="F757">
        <v>180</v>
      </c>
      <c r="G757" s="7">
        <v>3.15E-2</v>
      </c>
      <c r="H757">
        <v>-4070.25</v>
      </c>
      <c r="I757" s="7">
        <v>-5.1799999999999999E-2</v>
      </c>
      <c r="J757">
        <v>450</v>
      </c>
      <c r="K757">
        <v>78525</v>
      </c>
      <c r="L757">
        <v>1978555.09</v>
      </c>
      <c r="M757">
        <v>72</v>
      </c>
      <c r="N757">
        <v>-56.53</v>
      </c>
      <c r="O757" s="7">
        <v>-0.2029</v>
      </c>
      <c r="P757" s="7">
        <v>0.47220000000000001</v>
      </c>
      <c r="Q757" t="s">
        <v>31</v>
      </c>
    </row>
    <row r="758" spans="1:17">
      <c r="A758" t="s">
        <v>178</v>
      </c>
      <c r="B758" t="s">
        <v>30</v>
      </c>
      <c r="C758" s="6">
        <v>43206.527766203704</v>
      </c>
      <c r="D758">
        <v>178</v>
      </c>
      <c r="E758" s="6">
        <v>43207.524293981478</v>
      </c>
      <c r="F758">
        <v>120.4</v>
      </c>
      <c r="G758" s="7">
        <v>-0.3236</v>
      </c>
      <c r="H758">
        <v>24577.200000000001</v>
      </c>
      <c r="I758" s="7">
        <v>0.30680000000000002</v>
      </c>
      <c r="J758">
        <v>450</v>
      </c>
      <c r="K758">
        <v>80100</v>
      </c>
      <c r="L758">
        <v>2003132.29</v>
      </c>
      <c r="M758">
        <v>77</v>
      </c>
      <c r="N758">
        <v>319.18</v>
      </c>
      <c r="O758" s="7">
        <v>-0.11070000000000001</v>
      </c>
      <c r="P758" s="7">
        <v>0.56740000000000002</v>
      </c>
      <c r="Q758" t="s">
        <v>31</v>
      </c>
    </row>
    <row r="759" spans="1:17">
      <c r="A759" t="s">
        <v>170</v>
      </c>
      <c r="B759" t="s">
        <v>30</v>
      </c>
      <c r="C759" s="6">
        <v>43207.524293981478</v>
      </c>
      <c r="D759">
        <v>124.2</v>
      </c>
      <c r="E759" s="6">
        <v>43207.604155092595</v>
      </c>
      <c r="F759">
        <v>150.5</v>
      </c>
      <c r="G759" s="7">
        <v>0.21179999999999999</v>
      </c>
      <c r="H759">
        <v>-13071.15</v>
      </c>
      <c r="I759" s="7">
        <v>-0.2339</v>
      </c>
      <c r="J759">
        <v>450</v>
      </c>
      <c r="K759">
        <v>55890</v>
      </c>
      <c r="L759">
        <v>1990061.14</v>
      </c>
      <c r="M759">
        <v>24</v>
      </c>
      <c r="N759">
        <v>-544.63</v>
      </c>
      <c r="O759" s="7">
        <v>-0.23749999999999999</v>
      </c>
      <c r="P759" s="7">
        <v>0.20730000000000001</v>
      </c>
      <c r="Q759" t="s">
        <v>31</v>
      </c>
    </row>
    <row r="760" spans="1:17">
      <c r="A760" t="s">
        <v>169</v>
      </c>
      <c r="B760" t="s">
        <v>30</v>
      </c>
      <c r="C760" s="6">
        <v>43207.604155092595</v>
      </c>
      <c r="D760">
        <v>156</v>
      </c>
      <c r="E760" s="6">
        <v>43208.493043981478</v>
      </c>
      <c r="F760">
        <v>144.25</v>
      </c>
      <c r="G760" s="7">
        <v>-7.5300000000000006E-2</v>
      </c>
      <c r="H760">
        <v>3936.38</v>
      </c>
      <c r="I760" s="7">
        <v>5.6099999999999997E-2</v>
      </c>
      <c r="J760">
        <v>450</v>
      </c>
      <c r="K760">
        <v>70200</v>
      </c>
      <c r="L760">
        <v>1993997.51</v>
      </c>
      <c r="M760">
        <v>46</v>
      </c>
      <c r="N760">
        <v>85.57</v>
      </c>
      <c r="O760" s="7">
        <v>-0.19869999999999999</v>
      </c>
      <c r="P760" s="7">
        <v>0.36409999999999998</v>
      </c>
      <c r="Q760" t="s">
        <v>31</v>
      </c>
    </row>
    <row r="761" spans="1:17">
      <c r="A761" t="s">
        <v>170</v>
      </c>
      <c r="B761" t="s">
        <v>30</v>
      </c>
      <c r="C761" s="6">
        <v>43208.493043981478</v>
      </c>
      <c r="D761">
        <v>120.3</v>
      </c>
      <c r="E761" s="6">
        <v>43208.572905092595</v>
      </c>
      <c r="F761">
        <v>129.05000000000001</v>
      </c>
      <c r="G761" s="7">
        <v>7.2700000000000001E-2</v>
      </c>
      <c r="H761">
        <v>-5059.58</v>
      </c>
      <c r="I761" s="7">
        <v>-9.35E-2</v>
      </c>
      <c r="J761">
        <v>450</v>
      </c>
      <c r="K761">
        <v>54135</v>
      </c>
      <c r="L761">
        <v>1988937.94</v>
      </c>
      <c r="M761">
        <v>24</v>
      </c>
      <c r="N761">
        <v>-210.82</v>
      </c>
      <c r="O761" s="7">
        <v>-0.1022</v>
      </c>
      <c r="P761" s="7">
        <v>0.1293</v>
      </c>
      <c r="Q761" t="s">
        <v>31</v>
      </c>
    </row>
    <row r="762" spans="1:17">
      <c r="A762" t="s">
        <v>169</v>
      </c>
      <c r="B762" t="s">
        <v>30</v>
      </c>
      <c r="C762" s="6">
        <v>43208.572905092595</v>
      </c>
      <c r="D762">
        <v>118.25</v>
      </c>
      <c r="E762" s="6">
        <v>43208.57984953704</v>
      </c>
      <c r="F762">
        <v>170.4</v>
      </c>
      <c r="G762" s="7">
        <v>0.441</v>
      </c>
      <c r="H762">
        <v>-24766.43</v>
      </c>
      <c r="I762" s="7">
        <v>-0.46539999999999998</v>
      </c>
      <c r="J762">
        <v>450</v>
      </c>
      <c r="K762">
        <v>53212.5</v>
      </c>
      <c r="L762">
        <v>1964171.51</v>
      </c>
      <c r="M762">
        <v>3</v>
      </c>
      <c r="N762">
        <v>-8255.48</v>
      </c>
      <c r="O762" s="7">
        <v>-0.441</v>
      </c>
      <c r="P762" s="7">
        <v>3.5900000000000001E-2</v>
      </c>
      <c r="Q762" t="s">
        <v>31</v>
      </c>
    </row>
    <row r="763" spans="1:17">
      <c r="A763" t="s">
        <v>170</v>
      </c>
      <c r="B763" t="s">
        <v>30</v>
      </c>
      <c r="C763" s="6">
        <v>43208.57984953704</v>
      </c>
      <c r="D763">
        <v>85.75</v>
      </c>
      <c r="E763" s="6">
        <v>43209.631932870368</v>
      </c>
      <c r="F763">
        <v>0.1</v>
      </c>
      <c r="G763" s="7">
        <v>-0.99880000000000002</v>
      </c>
      <c r="H763">
        <v>38156.18</v>
      </c>
      <c r="I763" s="7">
        <v>0.98880000000000001</v>
      </c>
      <c r="J763">
        <v>450</v>
      </c>
      <c r="K763">
        <v>38587.5</v>
      </c>
      <c r="L763">
        <v>2002327.69</v>
      </c>
      <c r="M763">
        <v>93</v>
      </c>
      <c r="N763">
        <v>410.28</v>
      </c>
      <c r="O763" s="7">
        <v>-0.25480000000000003</v>
      </c>
      <c r="P763" s="7">
        <v>0.99939999999999996</v>
      </c>
      <c r="Q763" t="s">
        <v>31</v>
      </c>
    </row>
    <row r="764" spans="1:17">
      <c r="A764" t="s">
        <v>669</v>
      </c>
      <c r="B764" t="s">
        <v>30</v>
      </c>
      <c r="C764" s="6">
        <v>43209.635405092595</v>
      </c>
      <c r="D764">
        <v>212</v>
      </c>
      <c r="E764" s="6">
        <v>43209.64234953704</v>
      </c>
      <c r="F764">
        <v>222.8</v>
      </c>
      <c r="G764" s="7">
        <v>5.0900000000000001E-2</v>
      </c>
      <c r="H764">
        <v>-6816.6</v>
      </c>
      <c r="I764" s="7">
        <v>-7.1499999999999994E-2</v>
      </c>
      <c r="J764">
        <v>450</v>
      </c>
      <c r="K764">
        <v>95400</v>
      </c>
      <c r="L764">
        <v>1995511.09</v>
      </c>
      <c r="M764">
        <v>3</v>
      </c>
      <c r="N764">
        <v>-2272.1999999999998</v>
      </c>
      <c r="O764" s="7">
        <v>-5.0900000000000001E-2</v>
      </c>
      <c r="P764" s="7">
        <v>1.4200000000000001E-2</v>
      </c>
      <c r="Q764" t="s">
        <v>31</v>
      </c>
    </row>
    <row r="765" spans="1:17">
      <c r="A765" t="s">
        <v>672</v>
      </c>
      <c r="B765" t="s">
        <v>30</v>
      </c>
      <c r="C765" s="6">
        <v>43209.64234953704</v>
      </c>
      <c r="D765">
        <v>170.3</v>
      </c>
      <c r="E765" s="6">
        <v>43210.388877314814</v>
      </c>
      <c r="F765">
        <v>231.9</v>
      </c>
      <c r="G765" s="7">
        <v>0.36170000000000002</v>
      </c>
      <c r="H765">
        <v>-29529.9</v>
      </c>
      <c r="I765" s="7">
        <v>-0.38529999999999998</v>
      </c>
      <c r="J765">
        <v>450</v>
      </c>
      <c r="K765">
        <v>76635</v>
      </c>
      <c r="L765">
        <v>1965981.19</v>
      </c>
      <c r="M765">
        <v>5</v>
      </c>
      <c r="N765">
        <v>-5905.98</v>
      </c>
      <c r="O765" s="7">
        <v>-0.36170000000000002</v>
      </c>
      <c r="P765" s="7">
        <v>8.5400000000000004E-2</v>
      </c>
      <c r="Q765" t="s">
        <v>31</v>
      </c>
    </row>
    <row r="766" spans="1:17">
      <c r="A766" t="s">
        <v>149</v>
      </c>
      <c r="B766" t="s">
        <v>30</v>
      </c>
      <c r="C766" s="6">
        <v>43210.388877314814</v>
      </c>
      <c r="D766">
        <v>200.7</v>
      </c>
      <c r="E766" s="6">
        <v>43210.64234953704</v>
      </c>
      <c r="F766">
        <v>205.15</v>
      </c>
      <c r="G766" s="7">
        <v>2.2200000000000001E-2</v>
      </c>
      <c r="H766">
        <v>-3828.83</v>
      </c>
      <c r="I766" s="7">
        <v>-4.24E-2</v>
      </c>
      <c r="J766">
        <v>450</v>
      </c>
      <c r="K766">
        <v>90315</v>
      </c>
      <c r="L766">
        <v>1962152.36</v>
      </c>
      <c r="M766">
        <v>74</v>
      </c>
      <c r="N766">
        <v>-51.74</v>
      </c>
      <c r="O766" s="7">
        <v>-0.3004</v>
      </c>
      <c r="P766" s="7">
        <v>0.38319999999999999</v>
      </c>
      <c r="Q766" t="s">
        <v>31</v>
      </c>
    </row>
    <row r="767" spans="1:17">
      <c r="A767" t="s">
        <v>162</v>
      </c>
      <c r="B767" t="s">
        <v>30</v>
      </c>
      <c r="C767" s="6">
        <v>43210.64234953704</v>
      </c>
      <c r="D767">
        <v>156.44999999999999</v>
      </c>
      <c r="E767" s="6">
        <v>43213.39234953704</v>
      </c>
      <c r="F767">
        <v>248.3</v>
      </c>
      <c r="G767" s="7">
        <v>0.58709999999999996</v>
      </c>
      <c r="H767">
        <v>-43153.88</v>
      </c>
      <c r="I767" s="7">
        <v>-0.61299999999999999</v>
      </c>
      <c r="J767">
        <v>450</v>
      </c>
      <c r="K767">
        <v>70402.5</v>
      </c>
      <c r="L767">
        <v>1918998.49</v>
      </c>
      <c r="M767">
        <v>6</v>
      </c>
      <c r="N767">
        <v>-7192.31</v>
      </c>
      <c r="O767" s="7">
        <v>-0.67659999999999998</v>
      </c>
      <c r="P767" s="7">
        <v>0.36080000000000001</v>
      </c>
      <c r="Q767" t="s">
        <v>31</v>
      </c>
    </row>
    <row r="768" spans="1:17">
      <c r="A768" t="s">
        <v>153</v>
      </c>
      <c r="B768" t="s">
        <v>30</v>
      </c>
      <c r="C768" s="6">
        <v>43213.39234953704</v>
      </c>
      <c r="D768">
        <v>187.1</v>
      </c>
      <c r="E768" s="6">
        <v>43213.437488425923</v>
      </c>
      <c r="F768">
        <v>223</v>
      </c>
      <c r="G768" s="7">
        <v>0.19189999999999999</v>
      </c>
      <c r="H768">
        <v>-18000.45</v>
      </c>
      <c r="I768" s="7">
        <v>-0.21379999999999999</v>
      </c>
      <c r="J768">
        <v>450</v>
      </c>
      <c r="K768">
        <v>84195</v>
      </c>
      <c r="L768">
        <v>1900998.04</v>
      </c>
      <c r="M768">
        <v>14</v>
      </c>
      <c r="N768">
        <v>-1285.75</v>
      </c>
      <c r="O768" s="7">
        <v>-0.24829999999999999</v>
      </c>
      <c r="P768" s="7">
        <v>9.7299999999999998E-2</v>
      </c>
      <c r="Q768" t="s">
        <v>31</v>
      </c>
    </row>
    <row r="769" spans="1:17">
      <c r="A769" t="s">
        <v>162</v>
      </c>
      <c r="B769" t="s">
        <v>30</v>
      </c>
      <c r="C769" s="6">
        <v>43213.437488425923</v>
      </c>
      <c r="D769">
        <v>197.95</v>
      </c>
      <c r="E769" s="6">
        <v>43214.531238425923</v>
      </c>
      <c r="F769">
        <v>172.15</v>
      </c>
      <c r="G769" s="7">
        <v>-0.1303</v>
      </c>
      <c r="H769">
        <v>9944.5499999999993</v>
      </c>
      <c r="I769" s="7">
        <v>0.1116</v>
      </c>
      <c r="J769">
        <v>450</v>
      </c>
      <c r="K769">
        <v>89077.5</v>
      </c>
      <c r="L769">
        <v>1910942.59</v>
      </c>
      <c r="M769">
        <v>105</v>
      </c>
      <c r="N769">
        <v>94.71</v>
      </c>
      <c r="O769" s="7">
        <v>-2.0500000000000001E-2</v>
      </c>
      <c r="P769" s="7">
        <v>0.47739999999999999</v>
      </c>
      <c r="Q769" t="s">
        <v>31</v>
      </c>
    </row>
    <row r="770" spans="1:17">
      <c r="A770" t="s">
        <v>149</v>
      </c>
      <c r="B770" t="s">
        <v>30</v>
      </c>
      <c r="C770" s="6">
        <v>43214.531238425923</v>
      </c>
      <c r="D770">
        <v>94.35</v>
      </c>
      <c r="E770" s="6">
        <v>43214.600682870368</v>
      </c>
      <c r="F770">
        <v>129.44999999999999</v>
      </c>
      <c r="G770" s="7">
        <v>0.372</v>
      </c>
      <c r="H770">
        <v>-16802.099999999999</v>
      </c>
      <c r="I770" s="7">
        <v>-0.3957</v>
      </c>
      <c r="J770">
        <v>450</v>
      </c>
      <c r="K770">
        <v>42457.5</v>
      </c>
      <c r="L770">
        <v>1894140.49</v>
      </c>
      <c r="M770">
        <v>21</v>
      </c>
      <c r="N770">
        <v>-800.1</v>
      </c>
      <c r="O770" s="7">
        <v>-0.39319999999999999</v>
      </c>
      <c r="P770" s="7">
        <v>6.25E-2</v>
      </c>
      <c r="Q770" t="s">
        <v>31</v>
      </c>
    </row>
    <row r="771" spans="1:17">
      <c r="A771" t="s">
        <v>150</v>
      </c>
      <c r="B771" t="s">
        <v>30</v>
      </c>
      <c r="C771" s="6">
        <v>43214.600682870368</v>
      </c>
      <c r="D771">
        <v>165.8</v>
      </c>
      <c r="E771" s="6">
        <v>43215.388877314814</v>
      </c>
      <c r="F771">
        <v>216.6</v>
      </c>
      <c r="G771" s="7">
        <v>0.30640000000000001</v>
      </c>
      <c r="H771">
        <v>-24580.799999999999</v>
      </c>
      <c r="I771" s="7">
        <v>-0.32950000000000002</v>
      </c>
      <c r="J771">
        <v>450</v>
      </c>
      <c r="K771">
        <v>74610</v>
      </c>
      <c r="L771">
        <v>1869559.69</v>
      </c>
      <c r="M771">
        <v>17</v>
      </c>
      <c r="N771">
        <v>-1445.93</v>
      </c>
      <c r="O771" s="7">
        <v>-0.30640000000000001</v>
      </c>
      <c r="P771" s="7">
        <v>0.1583</v>
      </c>
      <c r="Q771" t="s">
        <v>31</v>
      </c>
    </row>
    <row r="772" spans="1:17">
      <c r="A772" t="s">
        <v>149</v>
      </c>
      <c r="B772" t="s">
        <v>30</v>
      </c>
      <c r="C772" s="6">
        <v>43215.388877314814</v>
      </c>
      <c r="D772">
        <v>74.599999999999994</v>
      </c>
      <c r="E772" s="6">
        <v>43216.472210648149</v>
      </c>
      <c r="F772">
        <v>9.3000000000000007</v>
      </c>
      <c r="G772" s="7">
        <v>-0.87529999999999997</v>
      </c>
      <c r="H772">
        <v>29007.45</v>
      </c>
      <c r="I772" s="7">
        <v>0.86409999999999998</v>
      </c>
      <c r="J772">
        <v>450</v>
      </c>
      <c r="K772">
        <v>33570</v>
      </c>
      <c r="L772">
        <v>1898567.14</v>
      </c>
      <c r="M772">
        <v>102</v>
      </c>
      <c r="N772">
        <v>284.39</v>
      </c>
      <c r="O772" s="7">
        <v>-0.32440000000000002</v>
      </c>
      <c r="P772" s="7">
        <v>0.92830000000000001</v>
      </c>
      <c r="Q772" t="s">
        <v>31</v>
      </c>
    </row>
    <row r="773" spans="1:17">
      <c r="A773" t="s">
        <v>160</v>
      </c>
      <c r="B773" t="s">
        <v>30</v>
      </c>
      <c r="C773" s="6">
        <v>43216.472210648149</v>
      </c>
      <c r="D773">
        <v>85.25</v>
      </c>
      <c r="E773" s="6">
        <v>43216.631932870368</v>
      </c>
      <c r="F773">
        <v>0.6</v>
      </c>
      <c r="G773" s="7">
        <v>-0.99299999999999999</v>
      </c>
      <c r="H773">
        <v>37706.18</v>
      </c>
      <c r="I773" s="7">
        <v>0.9829</v>
      </c>
      <c r="J773">
        <v>450</v>
      </c>
      <c r="K773">
        <v>38362.5</v>
      </c>
      <c r="L773">
        <v>1936273.31</v>
      </c>
      <c r="M773">
        <v>47</v>
      </c>
      <c r="N773">
        <v>802.26</v>
      </c>
      <c r="O773" s="7">
        <v>-0.59119999999999995</v>
      </c>
      <c r="P773" s="7">
        <v>0.99299999999999999</v>
      </c>
      <c r="Q773" t="s">
        <v>31</v>
      </c>
    </row>
    <row r="774" spans="1:17">
      <c r="A774" t="s">
        <v>647</v>
      </c>
      <c r="B774" t="s">
        <v>30</v>
      </c>
      <c r="C774" s="6">
        <v>43216.635405092595</v>
      </c>
      <c r="D774">
        <v>145.4</v>
      </c>
      <c r="E774" s="6">
        <v>43217.388877314814</v>
      </c>
      <c r="F774">
        <v>92.25</v>
      </c>
      <c r="G774" s="7">
        <v>-0.36549999999999999</v>
      </c>
      <c r="H774">
        <v>22848.080000000002</v>
      </c>
      <c r="I774" s="7">
        <v>0.34920000000000001</v>
      </c>
      <c r="J774">
        <v>450</v>
      </c>
      <c r="K774">
        <v>65430</v>
      </c>
      <c r="L774">
        <v>1959121.39</v>
      </c>
      <c r="M774">
        <v>7</v>
      </c>
      <c r="N774">
        <v>3264.01</v>
      </c>
      <c r="O774" s="7">
        <v>-0.1004</v>
      </c>
      <c r="P774" s="7">
        <v>0.36549999999999999</v>
      </c>
      <c r="Q774" t="s">
        <v>31</v>
      </c>
    </row>
    <row r="775" spans="1:17">
      <c r="A775" t="s">
        <v>178</v>
      </c>
      <c r="B775" t="s">
        <v>30</v>
      </c>
      <c r="C775" s="6">
        <v>43217.388877314814</v>
      </c>
      <c r="D775">
        <v>178.25</v>
      </c>
      <c r="E775" s="6">
        <v>43222.593738425923</v>
      </c>
      <c r="F775">
        <v>9.85</v>
      </c>
      <c r="G775" s="7">
        <v>-0.94469999999999998</v>
      </c>
      <c r="H775">
        <v>74933.55</v>
      </c>
      <c r="I775" s="7">
        <v>0.93420000000000003</v>
      </c>
      <c r="J775">
        <v>450</v>
      </c>
      <c r="K775">
        <v>80212.5</v>
      </c>
      <c r="L775">
        <v>2034054.94</v>
      </c>
      <c r="M775">
        <v>214</v>
      </c>
      <c r="N775">
        <v>350.16</v>
      </c>
      <c r="O775" s="7">
        <v>-0.35120000000000001</v>
      </c>
      <c r="P775" s="7">
        <v>0.9647</v>
      </c>
      <c r="Q775" t="s">
        <v>31</v>
      </c>
    </row>
    <row r="776" spans="1:17">
      <c r="A776" t="s">
        <v>166</v>
      </c>
      <c r="B776" t="s">
        <v>30</v>
      </c>
      <c r="C776" s="6">
        <v>43222.593738425923</v>
      </c>
      <c r="D776">
        <v>72.099999999999994</v>
      </c>
      <c r="E776" s="6">
        <v>43223.555543981478</v>
      </c>
      <c r="F776">
        <v>38.25</v>
      </c>
      <c r="G776" s="7">
        <v>-0.46949999999999997</v>
      </c>
      <c r="H776">
        <v>14735.92</v>
      </c>
      <c r="I776" s="7">
        <v>0.45419999999999999</v>
      </c>
      <c r="J776">
        <v>450</v>
      </c>
      <c r="K776">
        <v>32445</v>
      </c>
      <c r="L776">
        <v>2048790.86</v>
      </c>
      <c r="M776">
        <v>67</v>
      </c>
      <c r="N776">
        <v>219.94</v>
      </c>
      <c r="O776" s="7">
        <v>-0.44169999999999998</v>
      </c>
      <c r="P776" s="7">
        <v>0.80579999999999996</v>
      </c>
      <c r="Q776" t="s">
        <v>31</v>
      </c>
    </row>
    <row r="777" spans="1:17">
      <c r="A777" t="s">
        <v>172</v>
      </c>
      <c r="B777" t="s">
        <v>30</v>
      </c>
      <c r="C777" s="6">
        <v>43223.555543981478</v>
      </c>
      <c r="D777">
        <v>34.549999999999997</v>
      </c>
      <c r="E777" s="6">
        <v>43223.631932870368</v>
      </c>
      <c r="F777">
        <v>1.45</v>
      </c>
      <c r="G777" s="7">
        <v>-0.95799999999999996</v>
      </c>
      <c r="H777">
        <v>14733</v>
      </c>
      <c r="I777" s="7">
        <v>0.9476</v>
      </c>
      <c r="J777">
        <v>450</v>
      </c>
      <c r="K777">
        <v>15547.5</v>
      </c>
      <c r="L777">
        <v>2063523.86</v>
      </c>
      <c r="M777">
        <v>23</v>
      </c>
      <c r="N777">
        <v>640.57000000000005</v>
      </c>
      <c r="O777" s="7">
        <v>-0.83069999999999999</v>
      </c>
      <c r="P777" s="7">
        <v>0.95799999999999996</v>
      </c>
      <c r="Q777" t="s">
        <v>31</v>
      </c>
    </row>
    <row r="778" spans="1:17">
      <c r="A778" t="s">
        <v>660</v>
      </c>
      <c r="B778" t="s">
        <v>30</v>
      </c>
      <c r="C778" s="6">
        <v>43223.635405092595</v>
      </c>
      <c r="D778">
        <v>140.19999999999999</v>
      </c>
      <c r="E778" s="6">
        <v>43224.388877314814</v>
      </c>
      <c r="F778">
        <v>154.69999999999999</v>
      </c>
      <c r="G778" s="7">
        <v>0.10340000000000001</v>
      </c>
      <c r="H778">
        <v>-7852.05</v>
      </c>
      <c r="I778" s="7">
        <v>-0.1245</v>
      </c>
      <c r="J778">
        <v>450</v>
      </c>
      <c r="K778">
        <v>63090</v>
      </c>
      <c r="L778">
        <v>2055671.81</v>
      </c>
      <c r="M778">
        <v>7</v>
      </c>
      <c r="N778">
        <v>-1121.72</v>
      </c>
      <c r="O778" s="7">
        <v>-0.10340000000000001</v>
      </c>
      <c r="P778" s="7">
        <v>6.5600000000000006E-2</v>
      </c>
      <c r="Q778" t="s">
        <v>31</v>
      </c>
    </row>
    <row r="779" spans="1:17">
      <c r="A779" t="s">
        <v>172</v>
      </c>
      <c r="B779" t="s">
        <v>30</v>
      </c>
      <c r="C779" s="6">
        <v>43224.388877314814</v>
      </c>
      <c r="D779">
        <v>154.69999999999999</v>
      </c>
      <c r="E779" s="6">
        <v>43224.489571759259</v>
      </c>
      <c r="F779">
        <v>166.9</v>
      </c>
      <c r="G779" s="7">
        <v>7.8899999999999998E-2</v>
      </c>
      <c r="H779">
        <v>-6937.2</v>
      </c>
      <c r="I779" s="7">
        <v>-9.9699999999999997E-2</v>
      </c>
      <c r="J779">
        <v>450</v>
      </c>
      <c r="K779">
        <v>69615</v>
      </c>
      <c r="L779">
        <v>2048734.61</v>
      </c>
      <c r="M779">
        <v>30</v>
      </c>
      <c r="N779">
        <v>-231.24</v>
      </c>
      <c r="O779" s="7">
        <v>-7.8899999999999998E-2</v>
      </c>
      <c r="P779" s="7">
        <v>0.19070000000000001</v>
      </c>
      <c r="Q779" t="s">
        <v>31</v>
      </c>
    </row>
    <row r="780" spans="1:17">
      <c r="A780" t="s">
        <v>168</v>
      </c>
      <c r="B780" t="s">
        <v>30</v>
      </c>
      <c r="C780" s="6">
        <v>43224.489571759259</v>
      </c>
      <c r="D780">
        <v>205.35</v>
      </c>
      <c r="E780" s="6">
        <v>43224.527766203704</v>
      </c>
      <c r="F780">
        <v>235.35</v>
      </c>
      <c r="G780" s="7">
        <v>0.14610000000000001</v>
      </c>
      <c r="H780">
        <v>-15483.15</v>
      </c>
      <c r="I780" s="7">
        <v>-0.1676</v>
      </c>
      <c r="J780">
        <v>450</v>
      </c>
      <c r="K780">
        <v>92407.5</v>
      </c>
      <c r="L780">
        <v>2033251.46</v>
      </c>
      <c r="M780">
        <v>12</v>
      </c>
      <c r="N780">
        <v>-1290.26</v>
      </c>
      <c r="O780" s="7">
        <v>-0.1663</v>
      </c>
      <c r="P780" s="7">
        <v>6.9900000000000004E-2</v>
      </c>
      <c r="Q780" t="s">
        <v>31</v>
      </c>
    </row>
    <row r="781" spans="1:17">
      <c r="A781" t="s">
        <v>172</v>
      </c>
      <c r="B781" t="s">
        <v>30</v>
      </c>
      <c r="C781" s="6">
        <v>43224.527766203704</v>
      </c>
      <c r="D781">
        <v>145.94999999999999</v>
      </c>
      <c r="E781" s="6">
        <v>43224.614571759259</v>
      </c>
      <c r="F781">
        <v>144</v>
      </c>
      <c r="G781" s="7">
        <v>-1.34E-2</v>
      </c>
      <c r="H781">
        <v>-427.28</v>
      </c>
      <c r="I781" s="7">
        <v>-6.4999999999999997E-3</v>
      </c>
      <c r="J781">
        <v>450</v>
      </c>
      <c r="K781">
        <v>65677.5</v>
      </c>
      <c r="L781">
        <v>2032824.19</v>
      </c>
      <c r="M781">
        <v>26</v>
      </c>
      <c r="N781">
        <v>-16.43</v>
      </c>
      <c r="O781" s="7">
        <v>-0.1305</v>
      </c>
      <c r="P781" s="7">
        <v>0.23230000000000001</v>
      </c>
      <c r="Q781" t="s">
        <v>31</v>
      </c>
    </row>
    <row r="782" spans="1:17">
      <c r="A782" t="s">
        <v>166</v>
      </c>
      <c r="B782" t="s">
        <v>30</v>
      </c>
      <c r="C782" s="6">
        <v>43224.614571759259</v>
      </c>
      <c r="D782">
        <v>163.6</v>
      </c>
      <c r="E782" s="6">
        <v>43227.388877314814</v>
      </c>
      <c r="F782">
        <v>235.8</v>
      </c>
      <c r="G782" s="7">
        <v>0.44130000000000003</v>
      </c>
      <c r="H782">
        <v>-34287.300000000003</v>
      </c>
      <c r="I782" s="7">
        <v>-0.4657</v>
      </c>
      <c r="J782">
        <v>450</v>
      </c>
      <c r="K782">
        <v>73620</v>
      </c>
      <c r="L782">
        <v>1998536.89</v>
      </c>
      <c r="M782">
        <v>13</v>
      </c>
      <c r="N782">
        <v>-2637.48</v>
      </c>
      <c r="O782" s="7">
        <v>-0.44130000000000003</v>
      </c>
      <c r="P782" s="7">
        <v>7.3999999999999996E-2</v>
      </c>
      <c r="Q782" t="s">
        <v>31</v>
      </c>
    </row>
    <row r="783" spans="1:17">
      <c r="A783" t="s">
        <v>167</v>
      </c>
      <c r="B783" t="s">
        <v>30</v>
      </c>
      <c r="C783" s="6">
        <v>43227.388877314814</v>
      </c>
      <c r="D783">
        <v>115.55</v>
      </c>
      <c r="E783" s="6">
        <v>43229.388877314814</v>
      </c>
      <c r="F783">
        <v>27.05</v>
      </c>
      <c r="G783" s="7">
        <v>-0.76590000000000003</v>
      </c>
      <c r="H783">
        <v>39183.300000000003</v>
      </c>
      <c r="I783" s="7">
        <v>0.75360000000000005</v>
      </c>
      <c r="J783">
        <v>450</v>
      </c>
      <c r="K783">
        <v>51997.5</v>
      </c>
      <c r="L783">
        <v>2037720.19</v>
      </c>
      <c r="M783">
        <v>155</v>
      </c>
      <c r="N783">
        <v>252.8</v>
      </c>
      <c r="O783" s="7">
        <v>-0.2016</v>
      </c>
      <c r="P783" s="7">
        <v>0.77370000000000005</v>
      </c>
      <c r="Q783" t="s">
        <v>31</v>
      </c>
    </row>
    <row r="784" spans="1:17">
      <c r="A784" t="s">
        <v>179</v>
      </c>
      <c r="B784" t="s">
        <v>30</v>
      </c>
      <c r="C784" s="6">
        <v>43229.388877314814</v>
      </c>
      <c r="D784">
        <v>76.849999999999994</v>
      </c>
      <c r="E784" s="6">
        <v>43229.420127314814</v>
      </c>
      <c r="F784">
        <v>102</v>
      </c>
      <c r="G784" s="7">
        <v>0.32729999999999998</v>
      </c>
      <c r="H784">
        <v>-12122.33</v>
      </c>
      <c r="I784" s="7">
        <v>-0.35049999999999998</v>
      </c>
      <c r="J784">
        <v>450</v>
      </c>
      <c r="K784">
        <v>34582.5</v>
      </c>
      <c r="L784">
        <v>2025597.87</v>
      </c>
      <c r="M784">
        <v>10</v>
      </c>
      <c r="N784">
        <v>-1212.23</v>
      </c>
      <c r="O784" s="7">
        <v>-0.32729999999999998</v>
      </c>
      <c r="P784" s="7">
        <v>0.1522</v>
      </c>
      <c r="Q784" t="s">
        <v>31</v>
      </c>
    </row>
    <row r="785" spans="1:17">
      <c r="A785" t="s">
        <v>192</v>
      </c>
      <c r="B785" t="s">
        <v>30</v>
      </c>
      <c r="C785" s="6">
        <v>43229.54859953704</v>
      </c>
      <c r="D785">
        <v>149.30000000000001</v>
      </c>
      <c r="E785" s="6">
        <v>43230.628460648149</v>
      </c>
      <c r="F785">
        <v>38.450000000000003</v>
      </c>
      <c r="G785" s="7">
        <v>-0.74250000000000005</v>
      </c>
      <c r="H785">
        <v>49037.63</v>
      </c>
      <c r="I785" s="7">
        <v>0.72989999999999999</v>
      </c>
      <c r="J785">
        <v>450</v>
      </c>
      <c r="K785">
        <v>67185</v>
      </c>
      <c r="L785">
        <v>2074635.49</v>
      </c>
      <c r="M785">
        <v>101</v>
      </c>
      <c r="N785">
        <v>485.52</v>
      </c>
      <c r="O785" s="7">
        <v>-4.7199999999999999E-2</v>
      </c>
      <c r="P785" s="7">
        <v>0.93300000000000005</v>
      </c>
      <c r="Q785" t="s">
        <v>31</v>
      </c>
    </row>
    <row r="786" spans="1:17">
      <c r="A786" t="s">
        <v>673</v>
      </c>
      <c r="B786" t="s">
        <v>30</v>
      </c>
      <c r="C786" s="6">
        <v>43230.635405092595</v>
      </c>
      <c r="D786">
        <v>259.60000000000002</v>
      </c>
      <c r="E786" s="6">
        <v>43230.638877314814</v>
      </c>
      <c r="F786">
        <v>273.64999999999998</v>
      </c>
      <c r="G786" s="7">
        <v>5.4100000000000002E-2</v>
      </c>
      <c r="H786">
        <v>-8722.1200000000008</v>
      </c>
      <c r="I786" s="7">
        <v>-7.4700000000000003E-2</v>
      </c>
      <c r="J786">
        <v>450</v>
      </c>
      <c r="K786">
        <v>116820</v>
      </c>
      <c r="L786">
        <v>2065913.37</v>
      </c>
      <c r="M786">
        <v>2</v>
      </c>
      <c r="N786">
        <v>-4361.0600000000004</v>
      </c>
      <c r="O786" s="7">
        <v>-5.4100000000000002E-2</v>
      </c>
      <c r="P786" s="7">
        <v>5.3199999999999997E-2</v>
      </c>
      <c r="Q786" t="s">
        <v>31</v>
      </c>
    </row>
    <row r="787" spans="1:17">
      <c r="A787" t="s">
        <v>674</v>
      </c>
      <c r="B787" t="s">
        <v>30</v>
      </c>
      <c r="C787" s="6">
        <v>43230.638877314814</v>
      </c>
      <c r="D787">
        <v>231</v>
      </c>
      <c r="E787" s="6">
        <v>43231.388877314814</v>
      </c>
      <c r="F787">
        <v>264.7</v>
      </c>
      <c r="G787" s="7">
        <v>0.1459</v>
      </c>
      <c r="H787">
        <v>-17395.650000000001</v>
      </c>
      <c r="I787" s="7">
        <v>-0.1673</v>
      </c>
      <c r="J787">
        <v>450</v>
      </c>
      <c r="K787">
        <v>103950</v>
      </c>
      <c r="L787">
        <v>2048517.72</v>
      </c>
      <c r="M787">
        <v>6</v>
      </c>
      <c r="N787">
        <v>-2899.28</v>
      </c>
      <c r="O787" s="7">
        <v>-0.1459</v>
      </c>
      <c r="P787" s="7">
        <v>6.93E-2</v>
      </c>
      <c r="Q787" t="s">
        <v>31</v>
      </c>
    </row>
    <row r="788" spans="1:17">
      <c r="A788" t="s">
        <v>193</v>
      </c>
      <c r="B788" t="s">
        <v>30</v>
      </c>
      <c r="C788" s="6">
        <v>43231.388877314814</v>
      </c>
      <c r="D788">
        <v>214.85</v>
      </c>
      <c r="E788" s="6">
        <v>43231.430543981478</v>
      </c>
      <c r="F788">
        <v>221.4</v>
      </c>
      <c r="G788" s="7">
        <v>3.0499999999999999E-2</v>
      </c>
      <c r="H788">
        <v>-4910.63</v>
      </c>
      <c r="I788" s="7">
        <v>-5.0799999999999998E-2</v>
      </c>
      <c r="J788">
        <v>450</v>
      </c>
      <c r="K788">
        <v>96682.5</v>
      </c>
      <c r="L788">
        <v>2043607.09</v>
      </c>
      <c r="M788">
        <v>13</v>
      </c>
      <c r="N788">
        <v>-377.74</v>
      </c>
      <c r="O788" s="7">
        <v>-9.6100000000000005E-2</v>
      </c>
      <c r="P788" s="7">
        <v>0.12470000000000001</v>
      </c>
      <c r="Q788" t="s">
        <v>31</v>
      </c>
    </row>
    <row r="789" spans="1:17">
      <c r="A789" t="s">
        <v>192</v>
      </c>
      <c r="B789" t="s">
        <v>30</v>
      </c>
      <c r="C789" s="6">
        <v>43231.430543981478</v>
      </c>
      <c r="D789">
        <v>254.65</v>
      </c>
      <c r="E789" s="6">
        <v>43234.513877314814</v>
      </c>
      <c r="F789">
        <v>154.05000000000001</v>
      </c>
      <c r="G789" s="7">
        <v>-0.39510000000000001</v>
      </c>
      <c r="H789">
        <v>43430.85</v>
      </c>
      <c r="I789" s="7">
        <v>0.379</v>
      </c>
      <c r="J789">
        <v>450</v>
      </c>
      <c r="K789">
        <v>114592.5</v>
      </c>
      <c r="L789">
        <v>2087037.94</v>
      </c>
      <c r="M789">
        <v>102</v>
      </c>
      <c r="N789">
        <v>425.79</v>
      </c>
      <c r="O789" s="7">
        <v>-0.1363</v>
      </c>
      <c r="P789" s="7">
        <v>0.64700000000000002</v>
      </c>
      <c r="Q789" t="s">
        <v>31</v>
      </c>
    </row>
    <row r="790" spans="1:17">
      <c r="A790" t="s">
        <v>194</v>
      </c>
      <c r="B790" t="s">
        <v>30</v>
      </c>
      <c r="C790" s="6">
        <v>43234.513877314814</v>
      </c>
      <c r="D790">
        <v>215.55</v>
      </c>
      <c r="E790" s="6">
        <v>43234.614571759259</v>
      </c>
      <c r="F790">
        <v>260.10000000000002</v>
      </c>
      <c r="G790" s="7">
        <v>0.20669999999999999</v>
      </c>
      <c r="H790">
        <v>-22187.93</v>
      </c>
      <c r="I790" s="7">
        <v>-0.22869999999999999</v>
      </c>
      <c r="J790">
        <v>450</v>
      </c>
      <c r="K790">
        <v>96997.5</v>
      </c>
      <c r="L790">
        <v>2064850.02</v>
      </c>
      <c r="M790">
        <v>30</v>
      </c>
      <c r="N790">
        <v>-739.6</v>
      </c>
      <c r="O790" s="7">
        <v>-0.21529999999999999</v>
      </c>
      <c r="P790" s="7">
        <v>8.6800000000000002E-2</v>
      </c>
      <c r="Q790" t="s">
        <v>31</v>
      </c>
    </row>
    <row r="791" spans="1:17">
      <c r="A791" t="s">
        <v>195</v>
      </c>
      <c r="B791" t="s">
        <v>30</v>
      </c>
      <c r="C791" s="6">
        <v>43234.614571759259</v>
      </c>
      <c r="D791">
        <v>244.6</v>
      </c>
      <c r="E791" s="6">
        <v>43235.552071759259</v>
      </c>
      <c r="F791">
        <v>92.3</v>
      </c>
      <c r="G791" s="7">
        <v>-0.62260000000000004</v>
      </c>
      <c r="H791">
        <v>67018.95</v>
      </c>
      <c r="I791" s="7">
        <v>0.6089</v>
      </c>
      <c r="J791">
        <v>450</v>
      </c>
      <c r="K791">
        <v>110070</v>
      </c>
      <c r="L791">
        <v>2131868.9700000002</v>
      </c>
      <c r="M791">
        <v>60</v>
      </c>
      <c r="N791">
        <v>1116.98</v>
      </c>
      <c r="O791" s="7">
        <v>-0.11550000000000001</v>
      </c>
      <c r="P791" s="7">
        <v>0.88160000000000005</v>
      </c>
      <c r="Q791" t="s">
        <v>31</v>
      </c>
    </row>
    <row r="792" spans="1:17">
      <c r="A792" t="s">
        <v>183</v>
      </c>
      <c r="B792" t="s">
        <v>30</v>
      </c>
      <c r="C792" s="6">
        <v>43235.552071759259</v>
      </c>
      <c r="D792">
        <v>131.30000000000001</v>
      </c>
      <c r="E792" s="6">
        <v>43237.631932870368</v>
      </c>
      <c r="F792">
        <v>0.05</v>
      </c>
      <c r="G792" s="7">
        <v>-0.99960000000000004</v>
      </c>
      <c r="H792">
        <v>58471.43</v>
      </c>
      <c r="I792" s="7">
        <v>0.98960000000000004</v>
      </c>
      <c r="J792">
        <v>450</v>
      </c>
      <c r="K792">
        <v>59085</v>
      </c>
      <c r="L792">
        <v>2190340.39</v>
      </c>
      <c r="M792">
        <v>178</v>
      </c>
      <c r="N792">
        <v>328.49</v>
      </c>
      <c r="O792" s="7">
        <v>-0.32640000000000002</v>
      </c>
      <c r="P792" s="7">
        <v>0.99960000000000004</v>
      </c>
      <c r="Q792" t="s">
        <v>31</v>
      </c>
    </row>
    <row r="793" spans="1:17">
      <c r="A793" t="s">
        <v>872</v>
      </c>
      <c r="B793" t="s">
        <v>30</v>
      </c>
      <c r="C793" s="6">
        <v>43237.635405092595</v>
      </c>
      <c r="D793">
        <v>224.45</v>
      </c>
      <c r="E793" s="6">
        <v>43238.388877314814</v>
      </c>
      <c r="F793">
        <v>186</v>
      </c>
      <c r="G793" s="7">
        <v>-0.17130000000000001</v>
      </c>
      <c r="H793">
        <v>15455.47</v>
      </c>
      <c r="I793" s="7">
        <v>0.153</v>
      </c>
      <c r="J793">
        <v>450</v>
      </c>
      <c r="K793">
        <v>101002.5</v>
      </c>
      <c r="L793">
        <v>2205795.87</v>
      </c>
      <c r="M793">
        <v>7</v>
      </c>
      <c r="N793">
        <v>2207.92</v>
      </c>
      <c r="O793" s="7">
        <v>-6.08E-2</v>
      </c>
      <c r="P793" s="7">
        <v>0.17130000000000001</v>
      </c>
      <c r="Q793" t="s">
        <v>31</v>
      </c>
    </row>
    <row r="794" spans="1:17">
      <c r="A794" t="s">
        <v>179</v>
      </c>
      <c r="B794" t="s">
        <v>30</v>
      </c>
      <c r="C794" s="6">
        <v>43238.388877314814</v>
      </c>
      <c r="D794">
        <v>186</v>
      </c>
      <c r="E794" s="6">
        <v>43241.388877314814</v>
      </c>
      <c r="F794">
        <v>133.69999999999999</v>
      </c>
      <c r="G794" s="7">
        <v>-0.28120000000000001</v>
      </c>
      <c r="H794">
        <v>22096.35</v>
      </c>
      <c r="I794" s="7">
        <v>0.26400000000000001</v>
      </c>
      <c r="J794">
        <v>450</v>
      </c>
      <c r="K794">
        <v>83700</v>
      </c>
      <c r="L794">
        <v>2227892.2200000002</v>
      </c>
      <c r="M794">
        <v>78</v>
      </c>
      <c r="N794">
        <v>283.29000000000002</v>
      </c>
      <c r="O794" s="7">
        <v>-0.10730000000000001</v>
      </c>
      <c r="P794" s="7">
        <v>0.47849999999999998</v>
      </c>
      <c r="Q794" t="s">
        <v>31</v>
      </c>
    </row>
    <row r="795" spans="1:17">
      <c r="A795" t="s">
        <v>173</v>
      </c>
      <c r="B795" t="s">
        <v>30</v>
      </c>
      <c r="C795" s="6">
        <v>43241.388877314814</v>
      </c>
      <c r="D795">
        <v>164.45</v>
      </c>
      <c r="E795" s="6">
        <v>43241.42359953704</v>
      </c>
      <c r="F795">
        <v>178.8</v>
      </c>
      <c r="G795" s="7">
        <v>8.7300000000000003E-2</v>
      </c>
      <c r="H795">
        <v>-8002.13</v>
      </c>
      <c r="I795" s="7">
        <v>-0.1081</v>
      </c>
      <c r="J795">
        <v>450</v>
      </c>
      <c r="K795">
        <v>74002.5</v>
      </c>
      <c r="L795">
        <v>2219890.09</v>
      </c>
      <c r="M795">
        <v>11</v>
      </c>
      <c r="N795">
        <v>-727.47</v>
      </c>
      <c r="O795" s="7">
        <v>-0.14929999999999999</v>
      </c>
      <c r="P795" s="7">
        <v>0.42199999999999999</v>
      </c>
      <c r="Q795" t="s">
        <v>31</v>
      </c>
    </row>
    <row r="796" spans="1:17">
      <c r="A796" t="s">
        <v>177</v>
      </c>
      <c r="B796" t="s">
        <v>30</v>
      </c>
      <c r="C796" s="6">
        <v>43241.42359953704</v>
      </c>
      <c r="D796">
        <v>159.19999999999999</v>
      </c>
      <c r="E796" s="6">
        <v>43242.409710648149</v>
      </c>
      <c r="F796">
        <v>124.4</v>
      </c>
      <c r="G796" s="7">
        <v>-0.21859999999999999</v>
      </c>
      <c r="H796">
        <v>14383.8</v>
      </c>
      <c r="I796" s="7">
        <v>0.20080000000000001</v>
      </c>
      <c r="J796">
        <v>450</v>
      </c>
      <c r="K796">
        <v>71640</v>
      </c>
      <c r="L796">
        <v>2234273.89</v>
      </c>
      <c r="M796">
        <v>74</v>
      </c>
      <c r="N796">
        <v>194.38</v>
      </c>
      <c r="O796" s="7">
        <v>-1.29E-2</v>
      </c>
      <c r="P796" s="7">
        <v>0.54110000000000003</v>
      </c>
      <c r="Q796" t="s">
        <v>31</v>
      </c>
    </row>
    <row r="797" spans="1:17">
      <c r="A797" t="s">
        <v>173</v>
      </c>
      <c r="B797" t="s">
        <v>30</v>
      </c>
      <c r="C797" s="6">
        <v>43242.409710648149</v>
      </c>
      <c r="D797">
        <v>137.9</v>
      </c>
      <c r="E797" s="6">
        <v>43242.468738425923</v>
      </c>
      <c r="F797">
        <v>214.75</v>
      </c>
      <c r="G797" s="7">
        <v>0.55730000000000002</v>
      </c>
      <c r="H797">
        <v>-36169.42</v>
      </c>
      <c r="I797" s="7">
        <v>-0.58289999999999997</v>
      </c>
      <c r="J797">
        <v>450</v>
      </c>
      <c r="K797">
        <v>62055</v>
      </c>
      <c r="L797">
        <v>2198104.4700000002</v>
      </c>
      <c r="M797">
        <v>18</v>
      </c>
      <c r="N797">
        <v>-2009.41</v>
      </c>
      <c r="O797" s="7">
        <v>-0.55730000000000002</v>
      </c>
      <c r="P797" s="7">
        <v>0.2223</v>
      </c>
      <c r="Q797" t="s">
        <v>31</v>
      </c>
    </row>
    <row r="798" spans="1:17">
      <c r="A798" t="s">
        <v>176</v>
      </c>
      <c r="B798" t="s">
        <v>30</v>
      </c>
      <c r="C798" s="6">
        <v>43242.468738425923</v>
      </c>
      <c r="D798">
        <v>164</v>
      </c>
      <c r="E798" s="6">
        <v>43242.583321759259</v>
      </c>
      <c r="F798">
        <v>201.2</v>
      </c>
      <c r="G798" s="7">
        <v>0.2268</v>
      </c>
      <c r="H798">
        <v>-18383.400000000001</v>
      </c>
      <c r="I798" s="7">
        <v>-0.24909999999999999</v>
      </c>
      <c r="J798">
        <v>450</v>
      </c>
      <c r="K798">
        <v>73800</v>
      </c>
      <c r="L798">
        <v>2179721.0699999998</v>
      </c>
      <c r="M798">
        <v>34</v>
      </c>
      <c r="N798">
        <v>-540.69000000000005</v>
      </c>
      <c r="O798" s="7">
        <v>-0.49630000000000002</v>
      </c>
      <c r="P798" s="7">
        <v>7.9600000000000004E-2</v>
      </c>
      <c r="Q798" t="s">
        <v>31</v>
      </c>
    </row>
    <row r="799" spans="1:17">
      <c r="A799" t="s">
        <v>175</v>
      </c>
      <c r="B799" t="s">
        <v>30</v>
      </c>
      <c r="C799" s="6">
        <v>43242.583321759259</v>
      </c>
      <c r="D799">
        <v>111.25</v>
      </c>
      <c r="E799" s="6">
        <v>43242.607627314814</v>
      </c>
      <c r="F799">
        <v>123.35</v>
      </c>
      <c r="G799" s="7">
        <v>0.10879999999999999</v>
      </c>
      <c r="H799">
        <v>-6500.7</v>
      </c>
      <c r="I799" s="7">
        <v>-0.12989999999999999</v>
      </c>
      <c r="J799">
        <v>450</v>
      </c>
      <c r="K799">
        <v>50062.5</v>
      </c>
      <c r="L799">
        <v>2173220.37</v>
      </c>
      <c r="M799">
        <v>8</v>
      </c>
      <c r="N799">
        <v>-812.59</v>
      </c>
      <c r="O799" s="7">
        <v>-0.10879999999999999</v>
      </c>
      <c r="P799" s="7">
        <v>0.26340000000000002</v>
      </c>
      <c r="Q799" t="s">
        <v>31</v>
      </c>
    </row>
    <row r="800" spans="1:17">
      <c r="A800" t="s">
        <v>174</v>
      </c>
      <c r="B800" t="s">
        <v>30</v>
      </c>
      <c r="C800" s="6">
        <v>43242.607627314814</v>
      </c>
      <c r="D800">
        <v>116</v>
      </c>
      <c r="E800" s="6">
        <v>43243.402766203704</v>
      </c>
      <c r="F800">
        <v>101.8</v>
      </c>
      <c r="G800" s="7">
        <v>-0.12239999999999999</v>
      </c>
      <c r="H800">
        <v>5409.9</v>
      </c>
      <c r="I800" s="7">
        <v>0.1036</v>
      </c>
      <c r="J800">
        <v>450</v>
      </c>
      <c r="K800">
        <v>52200</v>
      </c>
      <c r="L800">
        <v>2178630.27</v>
      </c>
      <c r="M800">
        <v>19</v>
      </c>
      <c r="N800">
        <v>284.73</v>
      </c>
      <c r="O800" s="7">
        <v>-0.20219999999999999</v>
      </c>
      <c r="P800" s="7">
        <v>0.38750000000000001</v>
      </c>
      <c r="Q800" t="s">
        <v>31</v>
      </c>
    </row>
    <row r="801" spans="1:17">
      <c r="A801" t="s">
        <v>173</v>
      </c>
      <c r="B801" t="s">
        <v>30</v>
      </c>
      <c r="C801" s="6">
        <v>43243.402766203704</v>
      </c>
      <c r="D801">
        <v>157.9</v>
      </c>
      <c r="E801" s="6">
        <v>43243.576377314814</v>
      </c>
      <c r="F801">
        <v>164.35</v>
      </c>
      <c r="G801" s="7">
        <v>4.0800000000000003E-2</v>
      </c>
      <c r="H801">
        <v>-4352.63</v>
      </c>
      <c r="I801" s="7">
        <v>-6.13E-2</v>
      </c>
      <c r="J801">
        <v>450</v>
      </c>
      <c r="K801">
        <v>71055</v>
      </c>
      <c r="L801">
        <v>2174277.64</v>
      </c>
      <c r="M801">
        <v>51</v>
      </c>
      <c r="N801">
        <v>-85.35</v>
      </c>
      <c r="O801" s="7">
        <v>-0.33189999999999997</v>
      </c>
      <c r="P801" s="7">
        <v>0.27989999999999998</v>
      </c>
      <c r="Q801" t="s">
        <v>31</v>
      </c>
    </row>
    <row r="802" spans="1:17">
      <c r="A802" t="s">
        <v>174</v>
      </c>
      <c r="B802" t="s">
        <v>30</v>
      </c>
      <c r="C802" s="6">
        <v>43243.576377314814</v>
      </c>
      <c r="D802">
        <v>68.25</v>
      </c>
      <c r="E802" s="6">
        <v>43244.461793981478</v>
      </c>
      <c r="F802">
        <v>16.25</v>
      </c>
      <c r="G802" s="7">
        <v>-0.76190000000000002</v>
      </c>
      <c r="H802">
        <v>23019.75</v>
      </c>
      <c r="I802" s="7">
        <v>0.74950000000000006</v>
      </c>
      <c r="J802">
        <v>450</v>
      </c>
      <c r="K802">
        <v>30712.5</v>
      </c>
      <c r="L802">
        <v>2197297.39</v>
      </c>
      <c r="M802">
        <v>45</v>
      </c>
      <c r="N802">
        <v>511.55</v>
      </c>
      <c r="O802" s="7">
        <v>-0.1421</v>
      </c>
      <c r="P802" s="7">
        <v>0.90329999999999999</v>
      </c>
      <c r="Q802" t="s">
        <v>31</v>
      </c>
    </row>
    <row r="803" spans="1:17">
      <c r="A803" t="s">
        <v>167</v>
      </c>
      <c r="B803" t="s">
        <v>30</v>
      </c>
      <c r="C803" s="6">
        <v>43244.461793981478</v>
      </c>
      <c r="D803">
        <v>33.049999999999997</v>
      </c>
      <c r="E803" s="6">
        <v>43244.631932870368</v>
      </c>
      <c r="F803">
        <v>0.05</v>
      </c>
      <c r="G803" s="7">
        <v>-0.99850000000000005</v>
      </c>
      <c r="H803">
        <v>14701.05</v>
      </c>
      <c r="I803" s="7">
        <v>0.98850000000000005</v>
      </c>
      <c r="J803">
        <v>450</v>
      </c>
      <c r="K803">
        <v>14872.5</v>
      </c>
      <c r="L803">
        <v>2211998.44</v>
      </c>
      <c r="M803">
        <v>50</v>
      </c>
      <c r="N803">
        <v>294.02</v>
      </c>
      <c r="O803" s="7">
        <v>-0.16039999999999999</v>
      </c>
      <c r="P803" s="7">
        <v>0.99850000000000005</v>
      </c>
      <c r="Q803" t="s">
        <v>31</v>
      </c>
    </row>
    <row r="804" spans="1:17">
      <c r="A804" t="s">
        <v>180</v>
      </c>
      <c r="B804" t="s">
        <v>30</v>
      </c>
      <c r="C804" s="6">
        <v>43244.631932870368</v>
      </c>
      <c r="D804">
        <v>36.200000000000003</v>
      </c>
      <c r="E804" s="6">
        <v>43244.635405092595</v>
      </c>
      <c r="F804">
        <v>10.35</v>
      </c>
      <c r="G804" s="7">
        <v>-0.71409999999999996</v>
      </c>
      <c r="H804">
        <v>11423.03</v>
      </c>
      <c r="I804" s="7">
        <v>0.70120000000000005</v>
      </c>
      <c r="J804">
        <v>450</v>
      </c>
      <c r="K804">
        <v>16290</v>
      </c>
      <c r="L804">
        <v>2223421.4700000002</v>
      </c>
      <c r="M804">
        <v>2</v>
      </c>
      <c r="N804">
        <v>5711.51</v>
      </c>
      <c r="O804" s="7">
        <v>-0.59119999999999995</v>
      </c>
      <c r="P804" s="7">
        <v>0.71409999999999996</v>
      </c>
      <c r="Q804" t="s">
        <v>31</v>
      </c>
    </row>
    <row r="805" spans="1:17">
      <c r="A805" t="s">
        <v>691</v>
      </c>
      <c r="B805" t="s">
        <v>30</v>
      </c>
      <c r="C805" s="6">
        <v>43244.635405092595</v>
      </c>
      <c r="D805">
        <v>191.7</v>
      </c>
      <c r="E805" s="6">
        <v>43245.388877314814</v>
      </c>
      <c r="F805">
        <v>143.5</v>
      </c>
      <c r="G805" s="7">
        <v>-0.25140000000000001</v>
      </c>
      <c r="H805">
        <v>20181.599999999999</v>
      </c>
      <c r="I805" s="7">
        <v>0.2339</v>
      </c>
      <c r="J805">
        <v>450</v>
      </c>
      <c r="K805">
        <v>86265</v>
      </c>
      <c r="L805">
        <v>2243603.0699999998</v>
      </c>
      <c r="M805">
        <v>7</v>
      </c>
      <c r="N805">
        <v>2883.09</v>
      </c>
      <c r="O805" s="7">
        <v>-0.18390000000000001</v>
      </c>
      <c r="P805" s="7">
        <v>0.25140000000000001</v>
      </c>
      <c r="Q805" t="s">
        <v>31</v>
      </c>
    </row>
    <row r="806" spans="1:17">
      <c r="A806" t="s">
        <v>181</v>
      </c>
      <c r="B806" t="s">
        <v>30</v>
      </c>
      <c r="C806" s="6">
        <v>43245.388877314814</v>
      </c>
      <c r="D806">
        <v>193.9</v>
      </c>
      <c r="E806" s="6">
        <v>43249.39234953704</v>
      </c>
      <c r="F806">
        <v>33.200000000000003</v>
      </c>
      <c r="G806" s="7">
        <v>-0.82879999999999998</v>
      </c>
      <c r="H806">
        <v>71293.05</v>
      </c>
      <c r="I806" s="7">
        <v>0.81710000000000005</v>
      </c>
      <c r="J806">
        <v>450</v>
      </c>
      <c r="K806">
        <v>87255</v>
      </c>
      <c r="L806">
        <v>2314896.12</v>
      </c>
      <c r="M806">
        <v>156</v>
      </c>
      <c r="N806">
        <v>457.01</v>
      </c>
      <c r="O806" s="7">
        <v>-0.20760000000000001</v>
      </c>
      <c r="P806" s="7">
        <v>0.89970000000000006</v>
      </c>
      <c r="Q806" t="s">
        <v>31</v>
      </c>
    </row>
    <row r="807" spans="1:17">
      <c r="A807" t="s">
        <v>182</v>
      </c>
      <c r="B807" t="s">
        <v>30</v>
      </c>
      <c r="C807" s="6">
        <v>43249.39234953704</v>
      </c>
      <c r="D807">
        <v>80.099999999999994</v>
      </c>
      <c r="E807" s="6">
        <v>43250.538182870368</v>
      </c>
      <c r="F807">
        <v>25.2</v>
      </c>
      <c r="G807" s="7">
        <v>-0.68540000000000001</v>
      </c>
      <c r="H807">
        <v>24231.15</v>
      </c>
      <c r="I807" s="7">
        <v>0.67220000000000002</v>
      </c>
      <c r="J807">
        <v>450</v>
      </c>
      <c r="K807">
        <v>36045</v>
      </c>
      <c r="L807">
        <v>2339127.27</v>
      </c>
      <c r="M807">
        <v>120</v>
      </c>
      <c r="N807">
        <v>201.93</v>
      </c>
      <c r="O807" s="7">
        <v>-0.54</v>
      </c>
      <c r="P807" s="7">
        <v>0.90639999999999998</v>
      </c>
      <c r="Q807" t="s">
        <v>31</v>
      </c>
    </row>
    <row r="808" spans="1:17">
      <c r="A808" t="s">
        <v>196</v>
      </c>
      <c r="B808" t="s">
        <v>30</v>
      </c>
      <c r="C808" s="6">
        <v>43250.538182870368</v>
      </c>
      <c r="D808">
        <v>171</v>
      </c>
      <c r="E808" s="6">
        <v>43251.631932870368</v>
      </c>
      <c r="F808">
        <v>0.2</v>
      </c>
      <c r="G808" s="7">
        <v>-0.99880000000000002</v>
      </c>
      <c r="H808">
        <v>76089.600000000006</v>
      </c>
      <c r="I808" s="7">
        <v>0.98880000000000001</v>
      </c>
      <c r="J808">
        <v>450</v>
      </c>
      <c r="K808">
        <v>76950</v>
      </c>
      <c r="L808">
        <v>2415216.87</v>
      </c>
      <c r="M808">
        <v>105</v>
      </c>
      <c r="N808">
        <v>724.66</v>
      </c>
      <c r="O808" s="7">
        <v>-0.60229999999999995</v>
      </c>
      <c r="P808" s="7">
        <v>0.99880000000000002</v>
      </c>
      <c r="Q808" t="s">
        <v>31</v>
      </c>
    </row>
    <row r="809" spans="1:17">
      <c r="A809" t="s">
        <v>696</v>
      </c>
      <c r="B809" t="s">
        <v>30</v>
      </c>
      <c r="C809" s="6">
        <v>43251.635405092595</v>
      </c>
      <c r="D809">
        <v>375</v>
      </c>
      <c r="E809" s="6">
        <v>43252.388877314814</v>
      </c>
      <c r="F809">
        <v>324.85000000000002</v>
      </c>
      <c r="G809" s="7">
        <v>-0.13370000000000001</v>
      </c>
      <c r="H809">
        <v>19418.169999999998</v>
      </c>
      <c r="I809" s="7">
        <v>0.11509999999999999</v>
      </c>
      <c r="J809">
        <v>450</v>
      </c>
      <c r="K809">
        <v>168750</v>
      </c>
      <c r="L809">
        <v>2434635.04</v>
      </c>
      <c r="M809">
        <v>7</v>
      </c>
      <c r="N809">
        <v>2774.02</v>
      </c>
      <c r="O809" s="7">
        <v>-4.65E-2</v>
      </c>
      <c r="P809" s="7">
        <v>0.14630000000000001</v>
      </c>
      <c r="Q809" t="s">
        <v>31</v>
      </c>
    </row>
    <row r="810" spans="1:17">
      <c r="A810" t="s">
        <v>184</v>
      </c>
      <c r="B810" t="s">
        <v>30</v>
      </c>
      <c r="C810" s="6">
        <v>43252.388877314814</v>
      </c>
      <c r="D810">
        <v>324.85000000000002</v>
      </c>
      <c r="E810" s="6">
        <v>43252.513877314814</v>
      </c>
      <c r="F810">
        <v>403.3</v>
      </c>
      <c r="G810" s="7">
        <v>0.24149999999999999</v>
      </c>
      <c r="H810">
        <v>-38579.17</v>
      </c>
      <c r="I810" s="7">
        <v>-0.26390000000000002</v>
      </c>
      <c r="J810">
        <v>450</v>
      </c>
      <c r="K810">
        <v>146182.5</v>
      </c>
      <c r="L810">
        <v>2396055.87</v>
      </c>
      <c r="M810">
        <v>37</v>
      </c>
      <c r="N810">
        <v>-1042.68</v>
      </c>
      <c r="O810" s="7">
        <v>-0.29909999999999998</v>
      </c>
      <c r="P810" s="7">
        <v>0.1484</v>
      </c>
      <c r="Q810" t="s">
        <v>31</v>
      </c>
    </row>
    <row r="811" spans="1:17">
      <c r="A811" t="s">
        <v>184</v>
      </c>
      <c r="B811" t="s">
        <v>30</v>
      </c>
      <c r="C811" s="6">
        <v>43255.388877314814</v>
      </c>
      <c r="D811">
        <v>294.05</v>
      </c>
      <c r="E811" s="6">
        <v>43255.399293981478</v>
      </c>
      <c r="F811">
        <v>415.15</v>
      </c>
      <c r="G811" s="7">
        <v>0.4118</v>
      </c>
      <c r="H811">
        <v>-57686.400000000001</v>
      </c>
      <c r="I811" s="7">
        <v>-0.436</v>
      </c>
      <c r="J811">
        <v>450</v>
      </c>
      <c r="K811">
        <v>132322.5</v>
      </c>
      <c r="L811">
        <v>2338369.46</v>
      </c>
      <c r="M811">
        <v>4</v>
      </c>
      <c r="N811">
        <v>-14421.6</v>
      </c>
      <c r="O811" s="7">
        <v>-0.4118</v>
      </c>
      <c r="P811" s="7">
        <v>0.33410000000000001</v>
      </c>
      <c r="Q811" t="s">
        <v>31</v>
      </c>
    </row>
    <row r="812" spans="1:17">
      <c r="A812" t="s">
        <v>197</v>
      </c>
      <c r="B812" t="s">
        <v>30</v>
      </c>
      <c r="C812" s="6">
        <v>43255.399293981478</v>
      </c>
      <c r="D812">
        <v>181.75</v>
      </c>
      <c r="E812" s="6">
        <v>43256.624988425923</v>
      </c>
      <c r="F812">
        <v>50.5</v>
      </c>
      <c r="G812" s="7">
        <v>-0.72209999999999996</v>
      </c>
      <c r="H812">
        <v>58017.38</v>
      </c>
      <c r="I812" s="7">
        <v>0.70940000000000003</v>
      </c>
      <c r="J812">
        <v>450</v>
      </c>
      <c r="K812">
        <v>81787.5</v>
      </c>
      <c r="L812">
        <v>2396386.84</v>
      </c>
      <c r="M812">
        <v>143</v>
      </c>
      <c r="N812">
        <v>405.72</v>
      </c>
      <c r="O812" s="7">
        <v>-0.18240000000000001</v>
      </c>
      <c r="P812" s="7">
        <v>0.82310000000000005</v>
      </c>
      <c r="Q812" t="s">
        <v>31</v>
      </c>
    </row>
    <row r="813" spans="1:17">
      <c r="A813" t="s">
        <v>196</v>
      </c>
      <c r="B813" t="s">
        <v>30</v>
      </c>
      <c r="C813" s="6">
        <v>43256.624988425923</v>
      </c>
      <c r="D813">
        <v>187.2</v>
      </c>
      <c r="E813" s="6">
        <v>43257.61109953704</v>
      </c>
      <c r="F813">
        <v>213.65</v>
      </c>
      <c r="G813" s="7">
        <v>0.14130000000000001</v>
      </c>
      <c r="H813">
        <v>-13706.33</v>
      </c>
      <c r="I813" s="7">
        <v>-0.16270000000000001</v>
      </c>
      <c r="J813">
        <v>450</v>
      </c>
      <c r="K813">
        <v>84240</v>
      </c>
      <c r="L813">
        <v>2382680.5099999998</v>
      </c>
      <c r="M813">
        <v>74</v>
      </c>
      <c r="N813">
        <v>-185.22</v>
      </c>
      <c r="O813" s="7">
        <v>-0.28100000000000003</v>
      </c>
      <c r="P813" s="7">
        <v>0.43719999999999998</v>
      </c>
      <c r="Q813" t="s">
        <v>31</v>
      </c>
    </row>
    <row r="814" spans="1:17">
      <c r="A814" t="s">
        <v>193</v>
      </c>
      <c r="B814" t="s">
        <v>30</v>
      </c>
      <c r="C814" s="6">
        <v>43257.61109953704</v>
      </c>
      <c r="D814">
        <v>105.6</v>
      </c>
      <c r="E814" s="6">
        <v>43257.624988425923</v>
      </c>
      <c r="F814">
        <v>225.05</v>
      </c>
      <c r="G814" s="7">
        <v>1.1312</v>
      </c>
      <c r="H814">
        <v>-55240.43</v>
      </c>
      <c r="I814" s="7">
        <v>-1.1625000000000001</v>
      </c>
      <c r="J814">
        <v>450</v>
      </c>
      <c r="K814">
        <v>47520</v>
      </c>
      <c r="L814">
        <v>2327440.09</v>
      </c>
      <c r="M814">
        <v>5</v>
      </c>
      <c r="N814">
        <v>-11048.09</v>
      </c>
      <c r="O814" s="7">
        <v>-1.1312</v>
      </c>
      <c r="P814" s="7">
        <v>0.13450000000000001</v>
      </c>
      <c r="Q814" t="s">
        <v>31</v>
      </c>
    </row>
    <row r="815" spans="1:17">
      <c r="A815" t="s">
        <v>198</v>
      </c>
      <c r="B815" t="s">
        <v>30</v>
      </c>
      <c r="C815" s="6">
        <v>43257.624988425923</v>
      </c>
      <c r="D815">
        <v>115.4</v>
      </c>
      <c r="E815" s="6">
        <v>43258.631932870368</v>
      </c>
      <c r="F815">
        <v>0.5</v>
      </c>
      <c r="G815" s="7">
        <v>-0.99570000000000003</v>
      </c>
      <c r="H815">
        <v>51183.45</v>
      </c>
      <c r="I815" s="7">
        <v>0.98560000000000003</v>
      </c>
      <c r="J815">
        <v>450</v>
      </c>
      <c r="K815">
        <v>51930</v>
      </c>
      <c r="L815">
        <v>2378623.54</v>
      </c>
      <c r="M815">
        <v>80</v>
      </c>
      <c r="N815">
        <v>639.79</v>
      </c>
      <c r="O815" s="7">
        <v>-0.56850000000000001</v>
      </c>
      <c r="P815" s="7">
        <v>0.99570000000000003</v>
      </c>
      <c r="Q815" t="s">
        <v>31</v>
      </c>
    </row>
    <row r="816" spans="1:17">
      <c r="A816" t="s">
        <v>675</v>
      </c>
      <c r="B816" t="s">
        <v>30</v>
      </c>
      <c r="C816" s="6">
        <v>43258.635405092595</v>
      </c>
      <c r="D816">
        <v>217.6</v>
      </c>
      <c r="E816" s="6">
        <v>43259.388877314814</v>
      </c>
      <c r="F816">
        <v>151.15</v>
      </c>
      <c r="G816" s="7">
        <v>-0.3054</v>
      </c>
      <c r="H816">
        <v>28243.119999999999</v>
      </c>
      <c r="I816" s="7">
        <v>0.28839999999999999</v>
      </c>
      <c r="J816">
        <v>450</v>
      </c>
      <c r="K816">
        <v>97920</v>
      </c>
      <c r="L816">
        <v>2406866.66</v>
      </c>
      <c r="M816">
        <v>7</v>
      </c>
      <c r="N816">
        <v>4034.73</v>
      </c>
      <c r="O816" s="7">
        <v>-5.7200000000000001E-2</v>
      </c>
      <c r="P816" s="7">
        <v>0.30719999999999997</v>
      </c>
      <c r="Q816" t="s">
        <v>31</v>
      </c>
    </row>
    <row r="817" spans="1:17">
      <c r="A817" t="s">
        <v>194</v>
      </c>
      <c r="B817" t="s">
        <v>30</v>
      </c>
      <c r="C817" s="6">
        <v>43259.388877314814</v>
      </c>
      <c r="D817">
        <v>195.75</v>
      </c>
      <c r="E817" s="6">
        <v>43259.628460648149</v>
      </c>
      <c r="F817">
        <v>221.25</v>
      </c>
      <c r="G817" s="7">
        <v>0.1303</v>
      </c>
      <c r="H817">
        <v>-13351.5</v>
      </c>
      <c r="I817" s="7">
        <v>-0.15160000000000001</v>
      </c>
      <c r="J817">
        <v>450</v>
      </c>
      <c r="K817">
        <v>88087.5</v>
      </c>
      <c r="L817">
        <v>2393515.16</v>
      </c>
      <c r="M817">
        <v>70</v>
      </c>
      <c r="N817">
        <v>-190.74</v>
      </c>
      <c r="O817" s="7">
        <v>-0.1303</v>
      </c>
      <c r="P817" s="7">
        <v>0.22839999999999999</v>
      </c>
      <c r="Q817" t="s">
        <v>31</v>
      </c>
    </row>
    <row r="818" spans="1:17">
      <c r="A818" t="s">
        <v>195</v>
      </c>
      <c r="B818" t="s">
        <v>30</v>
      </c>
      <c r="C818" s="6">
        <v>43259.628460648149</v>
      </c>
      <c r="D818">
        <v>207.65</v>
      </c>
      <c r="E818" s="6">
        <v>43262.621516203704</v>
      </c>
      <c r="F818">
        <v>159.44999999999999</v>
      </c>
      <c r="G818" s="7">
        <v>-0.2321</v>
      </c>
      <c r="H818">
        <v>20038.05</v>
      </c>
      <c r="I818" s="7">
        <v>0.21440000000000001</v>
      </c>
      <c r="J818">
        <v>450</v>
      </c>
      <c r="K818">
        <v>93442.5</v>
      </c>
      <c r="L818">
        <v>2413553.21</v>
      </c>
      <c r="M818">
        <v>76</v>
      </c>
      <c r="N818">
        <v>263.66000000000003</v>
      </c>
      <c r="O818" s="7">
        <v>-0.18540000000000001</v>
      </c>
      <c r="P818" s="7">
        <v>0.44140000000000001</v>
      </c>
      <c r="Q818" t="s">
        <v>31</v>
      </c>
    </row>
    <row r="819" spans="1:17">
      <c r="A819" t="s">
        <v>182</v>
      </c>
      <c r="B819" t="s">
        <v>30</v>
      </c>
      <c r="C819" s="6">
        <v>43262.621516203704</v>
      </c>
      <c r="D819">
        <v>177.6</v>
      </c>
      <c r="E819" s="6">
        <v>43263.440960648149</v>
      </c>
      <c r="F819">
        <v>210.45</v>
      </c>
      <c r="G819" s="7">
        <v>0.185</v>
      </c>
      <c r="H819">
        <v>-16528.72</v>
      </c>
      <c r="I819" s="7">
        <v>-0.20680000000000001</v>
      </c>
      <c r="J819">
        <v>450</v>
      </c>
      <c r="K819">
        <v>79920</v>
      </c>
      <c r="L819">
        <v>2397024.4900000002</v>
      </c>
      <c r="M819">
        <v>26</v>
      </c>
      <c r="N819">
        <v>-635.72</v>
      </c>
      <c r="O819" s="7">
        <v>-0.185</v>
      </c>
      <c r="P819" s="7">
        <v>0.2472</v>
      </c>
      <c r="Q819" t="s">
        <v>31</v>
      </c>
    </row>
    <row r="820" spans="1:17">
      <c r="A820" t="s">
        <v>199</v>
      </c>
      <c r="B820" t="s">
        <v>30</v>
      </c>
      <c r="C820" s="6">
        <v>43263.440960648149</v>
      </c>
      <c r="D820">
        <v>171.7</v>
      </c>
      <c r="E820" s="6">
        <v>43263.541655092595</v>
      </c>
      <c r="F820">
        <v>223.2</v>
      </c>
      <c r="G820" s="7">
        <v>0.2999</v>
      </c>
      <c r="H820">
        <v>-24952.05</v>
      </c>
      <c r="I820" s="7">
        <v>-0.32290000000000002</v>
      </c>
      <c r="J820">
        <v>450</v>
      </c>
      <c r="K820">
        <v>77265</v>
      </c>
      <c r="L820">
        <v>2372072.44</v>
      </c>
      <c r="M820">
        <v>30</v>
      </c>
      <c r="N820">
        <v>-831.74</v>
      </c>
      <c r="O820" s="7">
        <v>-0.2999</v>
      </c>
      <c r="P820" s="7">
        <v>0.1424</v>
      </c>
      <c r="Q820" t="s">
        <v>31</v>
      </c>
    </row>
    <row r="821" spans="1:17">
      <c r="A821" t="s">
        <v>182</v>
      </c>
      <c r="B821" t="s">
        <v>30</v>
      </c>
      <c r="C821" s="6">
        <v>43263.541655092595</v>
      </c>
      <c r="D821">
        <v>145.80000000000001</v>
      </c>
      <c r="E821" s="6">
        <v>43263.621516203704</v>
      </c>
      <c r="F821">
        <v>193.65</v>
      </c>
      <c r="G821" s="7">
        <v>0.32819999999999999</v>
      </c>
      <c r="H821">
        <v>-23060.02</v>
      </c>
      <c r="I821" s="7">
        <v>-0.35149999999999998</v>
      </c>
      <c r="J821">
        <v>450</v>
      </c>
      <c r="K821">
        <v>65610</v>
      </c>
      <c r="L821">
        <v>2349012.41</v>
      </c>
      <c r="M821">
        <v>24</v>
      </c>
      <c r="N821">
        <v>-960.83</v>
      </c>
      <c r="O821" s="7">
        <v>-0.32819999999999999</v>
      </c>
      <c r="P821" s="7">
        <v>0.1077</v>
      </c>
      <c r="Q821" t="s">
        <v>31</v>
      </c>
    </row>
    <row r="822" spans="1:17">
      <c r="A822" t="s">
        <v>199</v>
      </c>
      <c r="B822" t="s">
        <v>30</v>
      </c>
      <c r="C822" s="6">
        <v>43263.621516203704</v>
      </c>
      <c r="D822">
        <v>157.44999999999999</v>
      </c>
      <c r="E822" s="6">
        <v>43264.618043981478</v>
      </c>
      <c r="F822">
        <v>103.75</v>
      </c>
      <c r="G822" s="7">
        <v>-0.34110000000000001</v>
      </c>
      <c r="H822">
        <v>22989.599999999999</v>
      </c>
      <c r="I822" s="7">
        <v>0.32450000000000001</v>
      </c>
      <c r="J822">
        <v>450</v>
      </c>
      <c r="K822">
        <v>70852.5</v>
      </c>
      <c r="L822">
        <v>2372002.0099999998</v>
      </c>
      <c r="M822">
        <v>77</v>
      </c>
      <c r="N822">
        <v>298.57</v>
      </c>
      <c r="O822" s="7">
        <v>-0.1331</v>
      </c>
      <c r="P822" s="7">
        <v>0.57130000000000003</v>
      </c>
      <c r="Q822" t="s">
        <v>31</v>
      </c>
    </row>
    <row r="823" spans="1:17">
      <c r="A823" t="s">
        <v>183</v>
      </c>
      <c r="B823" t="s">
        <v>30</v>
      </c>
      <c r="C823" s="6">
        <v>43264.618043981478</v>
      </c>
      <c r="D823">
        <v>131.19999999999999</v>
      </c>
      <c r="E823" s="6">
        <v>43265.57984953704</v>
      </c>
      <c r="F823">
        <v>62.25</v>
      </c>
      <c r="G823" s="7">
        <v>-0.52549999999999997</v>
      </c>
      <c r="H823">
        <v>30156.97</v>
      </c>
      <c r="I823" s="7">
        <v>0.51080000000000003</v>
      </c>
      <c r="J823">
        <v>450</v>
      </c>
      <c r="K823">
        <v>59040</v>
      </c>
      <c r="L823">
        <v>2402158.9900000002</v>
      </c>
      <c r="M823">
        <v>67</v>
      </c>
      <c r="N823">
        <v>450.1</v>
      </c>
      <c r="O823" s="7">
        <v>-0.189</v>
      </c>
      <c r="P823" s="7">
        <v>0.82130000000000003</v>
      </c>
      <c r="Q823" t="s">
        <v>31</v>
      </c>
    </row>
    <row r="824" spans="1:17">
      <c r="A824" t="s">
        <v>199</v>
      </c>
      <c r="B824" t="s">
        <v>30</v>
      </c>
      <c r="C824" s="6">
        <v>43265.57984953704</v>
      </c>
      <c r="D824">
        <v>40.6</v>
      </c>
      <c r="E824" s="6">
        <v>43265.631932870368</v>
      </c>
      <c r="F824">
        <v>17</v>
      </c>
      <c r="G824" s="7">
        <v>-0.58130000000000004</v>
      </c>
      <c r="H824">
        <v>10360.799999999999</v>
      </c>
      <c r="I824" s="7">
        <v>0.56710000000000005</v>
      </c>
      <c r="J824">
        <v>450</v>
      </c>
      <c r="K824">
        <v>18270</v>
      </c>
      <c r="L824">
        <v>2412519.79</v>
      </c>
      <c r="M824">
        <v>16</v>
      </c>
      <c r="N824">
        <v>647.54999999999995</v>
      </c>
      <c r="O824" s="7">
        <v>-1.0357000000000001</v>
      </c>
      <c r="P824" s="7">
        <v>0.63049999999999995</v>
      </c>
      <c r="Q824" t="s">
        <v>31</v>
      </c>
    </row>
    <row r="825" spans="1:17">
      <c r="A825" t="s">
        <v>676</v>
      </c>
      <c r="B825" t="s">
        <v>30</v>
      </c>
      <c r="C825" s="6">
        <v>43265.635405092595</v>
      </c>
      <c r="D825">
        <v>200</v>
      </c>
      <c r="E825" s="6">
        <v>43266.388877314814</v>
      </c>
      <c r="F825">
        <v>224.05</v>
      </c>
      <c r="G825" s="7">
        <v>0.1203</v>
      </c>
      <c r="H825">
        <v>-12730.73</v>
      </c>
      <c r="I825" s="7">
        <v>-0.14149999999999999</v>
      </c>
      <c r="J825">
        <v>450</v>
      </c>
      <c r="K825">
        <v>90000</v>
      </c>
      <c r="L825">
        <v>2399789.06</v>
      </c>
      <c r="M825">
        <v>7</v>
      </c>
      <c r="N825">
        <v>-1818.68</v>
      </c>
      <c r="O825" s="7">
        <v>-0.17499999999999999</v>
      </c>
      <c r="P825" s="7">
        <v>3.8199999999999998E-2</v>
      </c>
      <c r="Q825" t="s">
        <v>31</v>
      </c>
    </row>
    <row r="826" spans="1:17">
      <c r="A826" t="s">
        <v>182</v>
      </c>
      <c r="B826" t="s">
        <v>30</v>
      </c>
      <c r="C826" s="6">
        <v>43266.388877314814</v>
      </c>
      <c r="D826">
        <v>204.2</v>
      </c>
      <c r="E826" s="6">
        <v>43269.388877314814</v>
      </c>
      <c r="F826">
        <v>97.45</v>
      </c>
      <c r="G826" s="7">
        <v>-0.52280000000000004</v>
      </c>
      <c r="H826">
        <v>46680.07</v>
      </c>
      <c r="I826" s="7">
        <v>0.50800000000000001</v>
      </c>
      <c r="J826">
        <v>450</v>
      </c>
      <c r="K826">
        <v>91890</v>
      </c>
      <c r="L826">
        <v>2446469.14</v>
      </c>
      <c r="M826">
        <v>78</v>
      </c>
      <c r="N826">
        <v>598.46</v>
      </c>
      <c r="O826" s="7">
        <v>-8.72E-2</v>
      </c>
      <c r="P826" s="7">
        <v>0.52280000000000004</v>
      </c>
      <c r="Q826" t="s">
        <v>31</v>
      </c>
    </row>
    <row r="827" spans="1:17">
      <c r="A827" t="s">
        <v>198</v>
      </c>
      <c r="B827" t="s">
        <v>30</v>
      </c>
      <c r="C827" s="6">
        <v>43269.388877314814</v>
      </c>
      <c r="D827">
        <v>186.55</v>
      </c>
      <c r="E827" s="6">
        <v>43269.399293981478</v>
      </c>
      <c r="F827">
        <v>192.45</v>
      </c>
      <c r="G827" s="7">
        <v>3.1600000000000003E-2</v>
      </c>
      <c r="H827">
        <v>-4360.5</v>
      </c>
      <c r="I827" s="7">
        <v>-5.1900000000000002E-2</v>
      </c>
      <c r="J827">
        <v>450</v>
      </c>
      <c r="K827">
        <v>83947.5</v>
      </c>
      <c r="L827">
        <v>2442108.64</v>
      </c>
      <c r="M827">
        <v>4</v>
      </c>
      <c r="N827">
        <v>-1090.1199999999999</v>
      </c>
      <c r="O827" s="7">
        <v>-6.8900000000000003E-2</v>
      </c>
      <c r="P827" s="7">
        <v>0.12520000000000001</v>
      </c>
      <c r="Q827" t="s">
        <v>31</v>
      </c>
    </row>
    <row r="828" spans="1:17">
      <c r="A828" t="s">
        <v>194</v>
      </c>
      <c r="B828" t="s">
        <v>30</v>
      </c>
      <c r="C828" s="6">
        <v>43269.399293981478</v>
      </c>
      <c r="D828">
        <v>128.65</v>
      </c>
      <c r="E828" s="6">
        <v>43269.451377314814</v>
      </c>
      <c r="F828">
        <v>164.75</v>
      </c>
      <c r="G828" s="7">
        <v>0.28060000000000002</v>
      </c>
      <c r="H828">
        <v>-17565.3</v>
      </c>
      <c r="I828" s="7">
        <v>-0.3034</v>
      </c>
      <c r="J828">
        <v>450</v>
      </c>
      <c r="K828">
        <v>57892.5</v>
      </c>
      <c r="L828">
        <v>2424543.34</v>
      </c>
      <c r="M828">
        <v>16</v>
      </c>
      <c r="N828">
        <v>-1097.83</v>
      </c>
      <c r="O828" s="7">
        <v>-0.28060000000000002</v>
      </c>
      <c r="P828" s="7">
        <v>0.1729</v>
      </c>
      <c r="Q828" t="s">
        <v>31</v>
      </c>
    </row>
    <row r="829" spans="1:17">
      <c r="A829" t="s">
        <v>195</v>
      </c>
      <c r="B829" t="s">
        <v>30</v>
      </c>
      <c r="C829" s="6">
        <v>43269.451377314814</v>
      </c>
      <c r="D829">
        <v>194.7</v>
      </c>
      <c r="E829" s="6">
        <v>43269.54859953704</v>
      </c>
      <c r="F829">
        <v>240.1</v>
      </c>
      <c r="G829" s="7">
        <v>0.23319999999999999</v>
      </c>
      <c r="H829">
        <v>-22386.6</v>
      </c>
      <c r="I829" s="7">
        <v>-0.2555</v>
      </c>
      <c r="J829">
        <v>450</v>
      </c>
      <c r="K829">
        <v>87615</v>
      </c>
      <c r="L829">
        <v>2402156.7400000002</v>
      </c>
      <c r="M829">
        <v>29</v>
      </c>
      <c r="N829">
        <v>-771.95</v>
      </c>
      <c r="O829" s="7">
        <v>-0.25829999999999997</v>
      </c>
      <c r="P829" s="7">
        <v>3.3099999999999997E-2</v>
      </c>
      <c r="Q829" t="s">
        <v>31</v>
      </c>
    </row>
    <row r="830" spans="1:17">
      <c r="A830" t="s">
        <v>194</v>
      </c>
      <c r="B830" t="s">
        <v>30</v>
      </c>
      <c r="C830" s="6">
        <v>43269.54859953704</v>
      </c>
      <c r="D830">
        <v>128</v>
      </c>
      <c r="E830" s="6">
        <v>43269.607627314814</v>
      </c>
      <c r="F830">
        <v>149.94999999999999</v>
      </c>
      <c r="G830" s="7">
        <v>0.17150000000000001</v>
      </c>
      <c r="H830">
        <v>-11128.27</v>
      </c>
      <c r="I830" s="7">
        <v>-0.19320000000000001</v>
      </c>
      <c r="J830">
        <v>450</v>
      </c>
      <c r="K830">
        <v>57600</v>
      </c>
      <c r="L830">
        <v>2391028.46</v>
      </c>
      <c r="M830">
        <v>18</v>
      </c>
      <c r="N830">
        <v>-618.24</v>
      </c>
      <c r="O830" s="7">
        <v>-0.17150000000000001</v>
      </c>
      <c r="P830" s="7">
        <v>6.13E-2</v>
      </c>
      <c r="Q830" t="s">
        <v>31</v>
      </c>
    </row>
    <row r="831" spans="1:17">
      <c r="A831" t="s">
        <v>195</v>
      </c>
      <c r="B831" t="s">
        <v>30</v>
      </c>
      <c r="C831" s="6">
        <v>43269.607627314814</v>
      </c>
      <c r="D831">
        <v>199.8</v>
      </c>
      <c r="E831" s="6">
        <v>43270.388877314814</v>
      </c>
      <c r="F831">
        <v>285</v>
      </c>
      <c r="G831" s="7">
        <v>0.4264</v>
      </c>
      <c r="H831">
        <v>-40521.599999999999</v>
      </c>
      <c r="I831" s="7">
        <v>-0.45069999999999999</v>
      </c>
      <c r="J831">
        <v>450</v>
      </c>
      <c r="K831">
        <v>89910</v>
      </c>
      <c r="L831">
        <v>2350506.86</v>
      </c>
      <c r="M831">
        <v>15</v>
      </c>
      <c r="N831">
        <v>-2701.44</v>
      </c>
      <c r="O831" s="7">
        <v>-0.4264</v>
      </c>
      <c r="P831" s="7">
        <v>6.9599999999999995E-2</v>
      </c>
      <c r="Q831" t="s">
        <v>31</v>
      </c>
    </row>
    <row r="832" spans="1:17">
      <c r="A832" t="s">
        <v>200</v>
      </c>
      <c r="B832" t="s">
        <v>30</v>
      </c>
      <c r="C832" s="6">
        <v>43270.388877314814</v>
      </c>
      <c r="D832">
        <v>124</v>
      </c>
      <c r="E832" s="6">
        <v>43271.388877314814</v>
      </c>
      <c r="F832">
        <v>122.55</v>
      </c>
      <c r="G832" s="7">
        <v>-1.17E-2</v>
      </c>
      <c r="H832">
        <v>-456.97</v>
      </c>
      <c r="I832" s="7">
        <v>-8.2000000000000007E-3</v>
      </c>
      <c r="J832">
        <v>450</v>
      </c>
      <c r="K832">
        <v>55800</v>
      </c>
      <c r="L832">
        <v>2350049.89</v>
      </c>
      <c r="M832">
        <v>78</v>
      </c>
      <c r="N832">
        <v>-5.86</v>
      </c>
      <c r="O832" s="7">
        <v>-0.31690000000000002</v>
      </c>
      <c r="P832" s="7">
        <v>0.26529999999999998</v>
      </c>
      <c r="Q832" t="s">
        <v>31</v>
      </c>
    </row>
    <row r="833" spans="1:17">
      <c r="A833" t="s">
        <v>196</v>
      </c>
      <c r="B833" t="s">
        <v>30</v>
      </c>
      <c r="C833" s="6">
        <v>43271.388877314814</v>
      </c>
      <c r="D833">
        <v>100.7</v>
      </c>
      <c r="E833" s="6">
        <v>43272.489571759259</v>
      </c>
      <c r="F833">
        <v>5.25</v>
      </c>
      <c r="G833" s="7">
        <v>-0.94789999999999996</v>
      </c>
      <c r="H833">
        <v>42475.72</v>
      </c>
      <c r="I833" s="7">
        <v>0.93730000000000002</v>
      </c>
      <c r="J833">
        <v>450</v>
      </c>
      <c r="K833">
        <v>45315</v>
      </c>
      <c r="L833">
        <v>2392525.61</v>
      </c>
      <c r="M833">
        <v>107</v>
      </c>
      <c r="N833">
        <v>396.97</v>
      </c>
      <c r="O833" s="7">
        <v>-0.33910000000000001</v>
      </c>
      <c r="P833" s="7">
        <v>0.98909999999999998</v>
      </c>
      <c r="Q833" t="s">
        <v>31</v>
      </c>
    </row>
    <row r="834" spans="1:17">
      <c r="A834" t="s">
        <v>182</v>
      </c>
      <c r="B834" t="s">
        <v>30</v>
      </c>
      <c r="C834" s="6">
        <v>43272.489571759259</v>
      </c>
      <c r="D834">
        <v>61.45</v>
      </c>
      <c r="E834" s="6">
        <v>43272.569432870368</v>
      </c>
      <c r="F834">
        <v>106.55</v>
      </c>
      <c r="G834" s="7">
        <v>0.7339</v>
      </c>
      <c r="H834">
        <v>-21051</v>
      </c>
      <c r="I834" s="7">
        <v>-0.76129999999999998</v>
      </c>
      <c r="J834">
        <v>450</v>
      </c>
      <c r="K834">
        <v>27652.5</v>
      </c>
      <c r="L834">
        <v>2371474.61</v>
      </c>
      <c r="M834">
        <v>24</v>
      </c>
      <c r="N834">
        <v>-877.12</v>
      </c>
      <c r="O834" s="7">
        <v>-1.0471999999999999</v>
      </c>
      <c r="P834" s="7">
        <v>0.23269999999999999</v>
      </c>
      <c r="Q834" t="s">
        <v>31</v>
      </c>
    </row>
    <row r="835" spans="1:17">
      <c r="A835" t="s">
        <v>199</v>
      </c>
      <c r="B835" t="s">
        <v>30</v>
      </c>
      <c r="C835" s="6">
        <v>43272.569432870368</v>
      </c>
      <c r="D835">
        <v>41.9</v>
      </c>
      <c r="E835" s="6">
        <v>43272.621516203704</v>
      </c>
      <c r="F835">
        <v>105</v>
      </c>
      <c r="G835" s="7">
        <v>1.506</v>
      </c>
      <c r="H835">
        <v>-29056.05</v>
      </c>
      <c r="I835" s="7">
        <v>-1.5409999999999999</v>
      </c>
      <c r="J835">
        <v>450</v>
      </c>
      <c r="K835">
        <v>18855</v>
      </c>
      <c r="L835">
        <v>2342418.5699999998</v>
      </c>
      <c r="M835">
        <v>16</v>
      </c>
      <c r="N835">
        <v>-1816</v>
      </c>
      <c r="O835" s="7">
        <v>-1.506</v>
      </c>
      <c r="P835" s="7">
        <v>0.60980000000000001</v>
      </c>
      <c r="Q835" t="s">
        <v>31</v>
      </c>
    </row>
    <row r="836" spans="1:17">
      <c r="A836" t="s">
        <v>675</v>
      </c>
      <c r="B836" t="s">
        <v>30</v>
      </c>
      <c r="C836" s="6">
        <v>43272.635405092595</v>
      </c>
      <c r="D836">
        <v>180.15</v>
      </c>
      <c r="E836" s="6">
        <v>43273.388877314814</v>
      </c>
      <c r="F836">
        <v>150.19999999999999</v>
      </c>
      <c r="G836" s="7">
        <v>-0.1663</v>
      </c>
      <c r="H836">
        <v>11990.93</v>
      </c>
      <c r="I836" s="7">
        <v>0.1479</v>
      </c>
      <c r="J836">
        <v>450</v>
      </c>
      <c r="K836">
        <v>81067.5</v>
      </c>
      <c r="L836">
        <v>2354409.4900000002</v>
      </c>
      <c r="M836">
        <v>7</v>
      </c>
      <c r="N836">
        <v>1712.99</v>
      </c>
      <c r="O836" s="7">
        <v>-1.9400000000000001E-2</v>
      </c>
      <c r="P836" s="7">
        <v>0.1663</v>
      </c>
      <c r="Q836" t="s">
        <v>31</v>
      </c>
    </row>
    <row r="837" spans="1:17">
      <c r="A837" t="s">
        <v>182</v>
      </c>
      <c r="B837" t="s">
        <v>30</v>
      </c>
      <c r="C837" s="6">
        <v>43273.388877314814</v>
      </c>
      <c r="D837">
        <v>150.19999999999999</v>
      </c>
      <c r="E837" s="6">
        <v>43273.552071759259</v>
      </c>
      <c r="F837">
        <v>176.3</v>
      </c>
      <c r="G837" s="7">
        <v>0.17380000000000001</v>
      </c>
      <c r="H837">
        <v>-13214.25</v>
      </c>
      <c r="I837" s="7">
        <v>-0.19550000000000001</v>
      </c>
      <c r="J837">
        <v>450</v>
      </c>
      <c r="K837">
        <v>67590</v>
      </c>
      <c r="L837">
        <v>2341195.2400000002</v>
      </c>
      <c r="M837">
        <v>48</v>
      </c>
      <c r="N837">
        <v>-275.3</v>
      </c>
      <c r="O837" s="7">
        <v>-0.17380000000000001</v>
      </c>
      <c r="P837" s="7">
        <v>0.22339999999999999</v>
      </c>
      <c r="Q837" t="s">
        <v>31</v>
      </c>
    </row>
    <row r="838" spans="1:17">
      <c r="A838" t="s">
        <v>195</v>
      </c>
      <c r="B838" t="s">
        <v>30</v>
      </c>
      <c r="C838" s="6">
        <v>43273.552071759259</v>
      </c>
      <c r="D838">
        <v>158.65</v>
      </c>
      <c r="E838" s="6">
        <v>43276.586793981478</v>
      </c>
      <c r="F838">
        <v>90.25</v>
      </c>
      <c r="G838" s="7">
        <v>-0.43109999999999998</v>
      </c>
      <c r="H838">
        <v>29659.95</v>
      </c>
      <c r="I838" s="7">
        <v>0.41539999999999999</v>
      </c>
      <c r="J838">
        <v>450</v>
      </c>
      <c r="K838">
        <v>71392.5</v>
      </c>
      <c r="L838">
        <v>2370855.19</v>
      </c>
      <c r="M838">
        <v>88</v>
      </c>
      <c r="N838">
        <v>337.04</v>
      </c>
      <c r="O838" s="7">
        <v>-0.16139999999999999</v>
      </c>
      <c r="P838" s="7">
        <v>0.65329999999999999</v>
      </c>
      <c r="Q838" t="s">
        <v>31</v>
      </c>
    </row>
    <row r="839" spans="1:17">
      <c r="A839" t="s">
        <v>197</v>
      </c>
      <c r="B839" t="s">
        <v>30</v>
      </c>
      <c r="C839" s="6">
        <v>43276.586793981478</v>
      </c>
      <c r="D839">
        <v>137.5</v>
      </c>
      <c r="E839" s="6">
        <v>43277.513877314814</v>
      </c>
      <c r="F839">
        <v>120.9</v>
      </c>
      <c r="G839" s="7">
        <v>-0.1207</v>
      </c>
      <c r="H839">
        <v>6307.2</v>
      </c>
      <c r="I839" s="7">
        <v>0.1019</v>
      </c>
      <c r="J839">
        <v>450</v>
      </c>
      <c r="K839">
        <v>61875</v>
      </c>
      <c r="L839">
        <v>2377162.39</v>
      </c>
      <c r="M839">
        <v>57</v>
      </c>
      <c r="N839">
        <v>110.65</v>
      </c>
      <c r="O839" s="7">
        <v>-0.1018</v>
      </c>
      <c r="P839" s="7">
        <v>0.54549999999999998</v>
      </c>
      <c r="Q839" t="s">
        <v>31</v>
      </c>
    </row>
    <row r="840" spans="1:17">
      <c r="A840" t="s">
        <v>201</v>
      </c>
      <c r="B840" t="s">
        <v>30</v>
      </c>
      <c r="C840" s="6">
        <v>43277.513877314814</v>
      </c>
      <c r="D840">
        <v>155.05000000000001</v>
      </c>
      <c r="E840" s="6">
        <v>43277.635405092595</v>
      </c>
      <c r="F840">
        <v>167.4</v>
      </c>
      <c r="G840" s="7">
        <v>7.9699999999999993E-2</v>
      </c>
      <c r="H840">
        <v>-7008.52</v>
      </c>
      <c r="I840" s="7">
        <v>-0.1004</v>
      </c>
      <c r="J840">
        <v>450</v>
      </c>
      <c r="K840">
        <v>69772.5</v>
      </c>
      <c r="L840">
        <v>2370153.87</v>
      </c>
      <c r="M840">
        <v>36</v>
      </c>
      <c r="N840">
        <v>-194.68</v>
      </c>
      <c r="O840" s="7">
        <v>-0.4798</v>
      </c>
      <c r="P840" s="7">
        <v>0.2122</v>
      </c>
      <c r="Q840" t="s">
        <v>31</v>
      </c>
    </row>
    <row r="841" spans="1:17">
      <c r="A841" t="s">
        <v>183</v>
      </c>
      <c r="B841" t="s">
        <v>30</v>
      </c>
      <c r="C841" s="6">
        <v>43277.635405092595</v>
      </c>
      <c r="D841">
        <v>118.5</v>
      </c>
      <c r="E841" s="6">
        <v>43279.427071759259</v>
      </c>
      <c r="F841">
        <v>26.35</v>
      </c>
      <c r="G841" s="7">
        <v>-0.77759999999999996</v>
      </c>
      <c r="H841">
        <v>40815.68</v>
      </c>
      <c r="I841" s="7">
        <v>0.76539999999999997</v>
      </c>
      <c r="J841">
        <v>450</v>
      </c>
      <c r="K841">
        <v>53325</v>
      </c>
      <c r="L841">
        <v>2410969.54</v>
      </c>
      <c r="M841">
        <v>95</v>
      </c>
      <c r="N841">
        <v>429.64</v>
      </c>
      <c r="O841" s="7">
        <v>-2.9499999999999998E-2</v>
      </c>
      <c r="P841" s="7">
        <v>0.91520000000000001</v>
      </c>
      <c r="Q841" t="s">
        <v>31</v>
      </c>
    </row>
    <row r="842" spans="1:17">
      <c r="A842" t="s">
        <v>195</v>
      </c>
      <c r="B842" t="s">
        <v>30</v>
      </c>
      <c r="C842" s="6">
        <v>43279.427071759259</v>
      </c>
      <c r="D842">
        <v>106.85</v>
      </c>
      <c r="E842" s="6">
        <v>43279.479155092595</v>
      </c>
      <c r="F842">
        <v>149.5</v>
      </c>
      <c r="G842" s="7">
        <v>0.3992</v>
      </c>
      <c r="H842">
        <v>-20346.080000000002</v>
      </c>
      <c r="I842" s="7">
        <v>-0.42309999999999998</v>
      </c>
      <c r="J842">
        <v>450</v>
      </c>
      <c r="K842">
        <v>48082.5</v>
      </c>
      <c r="L842">
        <v>2390623.4700000002</v>
      </c>
      <c r="M842">
        <v>16</v>
      </c>
      <c r="N842">
        <v>-1271.6300000000001</v>
      </c>
      <c r="O842" s="7">
        <v>-0.41510000000000002</v>
      </c>
      <c r="P842" s="7">
        <v>0.13800000000000001</v>
      </c>
      <c r="Q842" t="s">
        <v>31</v>
      </c>
    </row>
    <row r="843" spans="1:17">
      <c r="A843" t="s">
        <v>194</v>
      </c>
      <c r="B843" t="s">
        <v>30</v>
      </c>
      <c r="C843" s="6">
        <v>43279.479155092595</v>
      </c>
      <c r="D843">
        <v>60.35</v>
      </c>
      <c r="E843" s="6">
        <v>43279.631932870368</v>
      </c>
      <c r="F843">
        <v>1.55</v>
      </c>
      <c r="G843" s="7">
        <v>-0.97430000000000005</v>
      </c>
      <c r="H843">
        <v>26181.45</v>
      </c>
      <c r="I843" s="7">
        <v>0.96409999999999996</v>
      </c>
      <c r="J843">
        <v>450</v>
      </c>
      <c r="K843">
        <v>27157.5</v>
      </c>
      <c r="L843">
        <v>2416804.92</v>
      </c>
      <c r="M843">
        <v>45</v>
      </c>
      <c r="N843">
        <v>581.80999999999995</v>
      </c>
      <c r="O843" s="7">
        <v>-0.15820000000000001</v>
      </c>
      <c r="P843" s="7">
        <v>0.97430000000000005</v>
      </c>
      <c r="Q843" t="s">
        <v>31</v>
      </c>
    </row>
    <row r="844" spans="1:17">
      <c r="A844" t="s">
        <v>873</v>
      </c>
      <c r="B844" t="s">
        <v>30</v>
      </c>
      <c r="C844" s="6">
        <v>43279.635405092595</v>
      </c>
      <c r="D844">
        <v>168.05</v>
      </c>
      <c r="E844" s="6">
        <v>43280.388877314814</v>
      </c>
      <c r="F844">
        <v>237.9</v>
      </c>
      <c r="G844" s="7">
        <v>0.41570000000000001</v>
      </c>
      <c r="H844">
        <v>-33259.269999999997</v>
      </c>
      <c r="I844" s="7">
        <v>-0.43980000000000002</v>
      </c>
      <c r="J844">
        <v>450</v>
      </c>
      <c r="K844">
        <v>75622.5</v>
      </c>
      <c r="L844">
        <v>2383545.64</v>
      </c>
      <c r="M844">
        <v>7</v>
      </c>
      <c r="N844">
        <v>-4751.32</v>
      </c>
      <c r="O844" s="7">
        <v>-0.41570000000000001</v>
      </c>
      <c r="P844" s="7">
        <v>9.5500000000000002E-2</v>
      </c>
      <c r="Q844" t="s">
        <v>31</v>
      </c>
    </row>
    <row r="845" spans="1:17">
      <c r="A845" t="s">
        <v>198</v>
      </c>
      <c r="B845" t="s">
        <v>30</v>
      </c>
      <c r="C845" s="6">
        <v>43280.388877314814</v>
      </c>
      <c r="D845">
        <v>196.85</v>
      </c>
      <c r="E845" s="6">
        <v>43280.604155092595</v>
      </c>
      <c r="F845">
        <v>198.25</v>
      </c>
      <c r="G845" s="7">
        <v>7.1000000000000004E-3</v>
      </c>
      <c r="H845">
        <v>-2407.9499999999998</v>
      </c>
      <c r="I845" s="7">
        <v>-2.7199999999999998E-2</v>
      </c>
      <c r="J845">
        <v>450</v>
      </c>
      <c r="K845">
        <v>88582.5</v>
      </c>
      <c r="L845">
        <v>2381137.69</v>
      </c>
      <c r="M845">
        <v>63</v>
      </c>
      <c r="N845">
        <v>-38.22</v>
      </c>
      <c r="O845" s="7">
        <v>-0.26040000000000002</v>
      </c>
      <c r="P845" s="7">
        <v>0.20960000000000001</v>
      </c>
      <c r="Q845" t="s">
        <v>31</v>
      </c>
    </row>
    <row r="846" spans="1:17">
      <c r="A846" t="s">
        <v>194</v>
      </c>
      <c r="B846" t="s">
        <v>30</v>
      </c>
      <c r="C846" s="6">
        <v>43280.604155092595</v>
      </c>
      <c r="D846">
        <v>162.80000000000001</v>
      </c>
      <c r="E846" s="6">
        <v>43283.607627314814</v>
      </c>
      <c r="F846">
        <v>100.3</v>
      </c>
      <c r="G846" s="7">
        <v>-0.38390000000000002</v>
      </c>
      <c r="H846">
        <v>26941.05</v>
      </c>
      <c r="I846" s="7">
        <v>0.36770000000000003</v>
      </c>
      <c r="J846">
        <v>450</v>
      </c>
      <c r="K846">
        <v>73260</v>
      </c>
      <c r="L846">
        <v>2408078.7400000002</v>
      </c>
      <c r="M846">
        <v>79</v>
      </c>
      <c r="N846">
        <v>341.03</v>
      </c>
      <c r="O846" s="7">
        <v>-0.21129999999999999</v>
      </c>
      <c r="P846" s="7">
        <v>0.67010000000000003</v>
      </c>
      <c r="Q846" t="s">
        <v>31</v>
      </c>
    </row>
    <row r="847" spans="1:17">
      <c r="A847" t="s">
        <v>196</v>
      </c>
      <c r="B847" t="s">
        <v>30</v>
      </c>
      <c r="C847" s="6">
        <v>43283.607627314814</v>
      </c>
      <c r="D847">
        <v>162.25</v>
      </c>
      <c r="E847" s="6">
        <v>43284.559016203704</v>
      </c>
      <c r="F847">
        <v>166</v>
      </c>
      <c r="G847" s="7">
        <v>2.3099999999999999E-2</v>
      </c>
      <c r="H847">
        <v>-3164.63</v>
      </c>
      <c r="I847" s="7">
        <v>-4.3299999999999998E-2</v>
      </c>
      <c r="J847">
        <v>450</v>
      </c>
      <c r="K847">
        <v>73012.5</v>
      </c>
      <c r="L847">
        <v>2404914.12</v>
      </c>
      <c r="M847">
        <v>64</v>
      </c>
      <c r="N847">
        <v>-49.45</v>
      </c>
      <c r="O847" s="7">
        <v>-0.27429999999999999</v>
      </c>
      <c r="P847" s="7">
        <v>0.37130000000000002</v>
      </c>
      <c r="Q847" t="s">
        <v>31</v>
      </c>
    </row>
    <row r="848" spans="1:17">
      <c r="A848" t="s">
        <v>193</v>
      </c>
      <c r="B848" t="s">
        <v>30</v>
      </c>
      <c r="C848" s="6">
        <v>43284.559016203704</v>
      </c>
      <c r="D848">
        <v>150.6</v>
      </c>
      <c r="E848" s="6">
        <v>43285.482627314814</v>
      </c>
      <c r="F848">
        <v>111.65</v>
      </c>
      <c r="G848" s="7">
        <v>-0.2586</v>
      </c>
      <c r="H848">
        <v>16347.37</v>
      </c>
      <c r="I848" s="7">
        <v>0.2412</v>
      </c>
      <c r="J848">
        <v>450</v>
      </c>
      <c r="K848">
        <v>67770</v>
      </c>
      <c r="L848">
        <v>2421261.4900000002</v>
      </c>
      <c r="M848">
        <v>56</v>
      </c>
      <c r="N848">
        <v>291.92</v>
      </c>
      <c r="O848" s="7">
        <v>-0.1946</v>
      </c>
      <c r="P848" s="7">
        <v>0.49669999999999997</v>
      </c>
      <c r="Q848" t="s">
        <v>31</v>
      </c>
    </row>
    <row r="849" spans="1:17">
      <c r="A849" t="s">
        <v>192</v>
      </c>
      <c r="B849" t="s">
        <v>30</v>
      </c>
      <c r="C849" s="6">
        <v>43285.482627314814</v>
      </c>
      <c r="D849">
        <v>89.6</v>
      </c>
      <c r="E849" s="6">
        <v>43286.631932870368</v>
      </c>
      <c r="F849">
        <v>0.05</v>
      </c>
      <c r="G849" s="7">
        <v>-0.99939999999999996</v>
      </c>
      <c r="H849">
        <v>39894.080000000002</v>
      </c>
      <c r="I849" s="7">
        <v>0.98939999999999995</v>
      </c>
      <c r="J849">
        <v>450</v>
      </c>
      <c r="K849">
        <v>40320</v>
      </c>
      <c r="L849">
        <v>2461155.5699999998</v>
      </c>
      <c r="M849">
        <v>121</v>
      </c>
      <c r="N849">
        <v>329.7</v>
      </c>
      <c r="O849" s="7">
        <v>-6.8599999999999994E-2</v>
      </c>
      <c r="P849" s="7">
        <v>0.99939999999999996</v>
      </c>
      <c r="Q849" t="s">
        <v>31</v>
      </c>
    </row>
    <row r="850" spans="1:17">
      <c r="A850" t="s">
        <v>677</v>
      </c>
      <c r="B850" t="s">
        <v>30</v>
      </c>
      <c r="C850" s="6">
        <v>43286.635405092595</v>
      </c>
      <c r="D850">
        <v>155.80000000000001</v>
      </c>
      <c r="E850" s="6">
        <v>43287.388877314814</v>
      </c>
      <c r="F850">
        <v>176.25</v>
      </c>
      <c r="G850" s="7">
        <v>0.1313</v>
      </c>
      <c r="H850">
        <v>-10696.72</v>
      </c>
      <c r="I850" s="7">
        <v>-0.15260000000000001</v>
      </c>
      <c r="J850">
        <v>450</v>
      </c>
      <c r="K850">
        <v>70110</v>
      </c>
      <c r="L850">
        <v>2450458.84</v>
      </c>
      <c r="M850">
        <v>7</v>
      </c>
      <c r="N850">
        <v>-1528.1</v>
      </c>
      <c r="O850" s="7">
        <v>-0.32540000000000002</v>
      </c>
      <c r="P850" s="7">
        <v>2.12E-2</v>
      </c>
      <c r="Q850" t="s">
        <v>31</v>
      </c>
    </row>
    <row r="851" spans="1:17">
      <c r="A851" t="s">
        <v>182</v>
      </c>
      <c r="B851" t="s">
        <v>30</v>
      </c>
      <c r="C851" s="6">
        <v>43287.388877314814</v>
      </c>
      <c r="D851">
        <v>160</v>
      </c>
      <c r="E851" s="6">
        <v>43287.444432870368</v>
      </c>
      <c r="F851">
        <v>193.5</v>
      </c>
      <c r="G851" s="7">
        <v>0.2094</v>
      </c>
      <c r="H851">
        <v>-16665.75</v>
      </c>
      <c r="I851" s="7">
        <v>-0.23150000000000001</v>
      </c>
      <c r="J851">
        <v>450</v>
      </c>
      <c r="K851">
        <v>72000</v>
      </c>
      <c r="L851">
        <v>2433793.09</v>
      </c>
      <c r="M851">
        <v>17</v>
      </c>
      <c r="N851">
        <v>-980.34</v>
      </c>
      <c r="O851" s="7">
        <v>-0.2094</v>
      </c>
      <c r="P851" s="7">
        <v>0.35089999999999999</v>
      </c>
      <c r="Q851" t="s">
        <v>31</v>
      </c>
    </row>
    <row r="852" spans="1:17">
      <c r="A852" t="s">
        <v>199</v>
      </c>
      <c r="B852" t="s">
        <v>30</v>
      </c>
      <c r="C852" s="6">
        <v>43287.444432870368</v>
      </c>
      <c r="D852">
        <v>189.2</v>
      </c>
      <c r="E852" s="6">
        <v>43287.624988425923</v>
      </c>
      <c r="F852">
        <v>200.05</v>
      </c>
      <c r="G852" s="7">
        <v>5.7299999999999997E-2</v>
      </c>
      <c r="H852">
        <v>-6634.13</v>
      </c>
      <c r="I852" s="7">
        <v>-7.7899999999999997E-2</v>
      </c>
      <c r="J852">
        <v>450</v>
      </c>
      <c r="K852">
        <v>85140</v>
      </c>
      <c r="L852">
        <v>2427158.9700000002</v>
      </c>
      <c r="M852">
        <v>53</v>
      </c>
      <c r="N852">
        <v>-125.17</v>
      </c>
      <c r="O852" s="7">
        <v>-0.1731</v>
      </c>
      <c r="P852" s="7">
        <v>0.1128</v>
      </c>
      <c r="Q852" t="s">
        <v>31</v>
      </c>
    </row>
    <row r="853" spans="1:17">
      <c r="A853" t="s">
        <v>182</v>
      </c>
      <c r="B853" t="s">
        <v>30</v>
      </c>
      <c r="C853" s="6">
        <v>43287.624988425923</v>
      </c>
      <c r="D853">
        <v>162.19999999999999</v>
      </c>
      <c r="E853" s="6">
        <v>43290.388877314814</v>
      </c>
      <c r="F853">
        <v>224.4</v>
      </c>
      <c r="G853" s="7">
        <v>0.38350000000000001</v>
      </c>
      <c r="H853">
        <v>-29729.7</v>
      </c>
      <c r="I853" s="7">
        <v>-0.4073</v>
      </c>
      <c r="J853">
        <v>450</v>
      </c>
      <c r="K853">
        <v>72990</v>
      </c>
      <c r="L853">
        <v>2397429.27</v>
      </c>
      <c r="M853">
        <v>10</v>
      </c>
      <c r="N853">
        <v>-2972.97</v>
      </c>
      <c r="O853" s="7">
        <v>-0.38350000000000001</v>
      </c>
      <c r="P853" s="7">
        <v>6.2899999999999998E-2</v>
      </c>
      <c r="Q853" t="s">
        <v>31</v>
      </c>
    </row>
    <row r="854" spans="1:17">
      <c r="A854" t="s">
        <v>199</v>
      </c>
      <c r="B854" t="s">
        <v>30</v>
      </c>
      <c r="C854" s="6">
        <v>43290.388877314814</v>
      </c>
      <c r="D854">
        <v>117.35</v>
      </c>
      <c r="E854" s="6">
        <v>43292.388877314814</v>
      </c>
      <c r="F854">
        <v>28.65</v>
      </c>
      <c r="G854" s="7">
        <v>-0.75590000000000002</v>
      </c>
      <c r="H854">
        <v>39258</v>
      </c>
      <c r="I854" s="7">
        <v>0.74339999999999995</v>
      </c>
      <c r="J854">
        <v>450</v>
      </c>
      <c r="K854">
        <v>52807.5</v>
      </c>
      <c r="L854">
        <v>2436687.27</v>
      </c>
      <c r="M854">
        <v>155</v>
      </c>
      <c r="N854">
        <v>253.28</v>
      </c>
      <c r="O854" s="7">
        <v>-0.2787</v>
      </c>
      <c r="P854" s="7">
        <v>0.83889999999999998</v>
      </c>
      <c r="Q854" t="s">
        <v>31</v>
      </c>
    </row>
    <row r="855" spans="1:17">
      <c r="A855" t="s">
        <v>191</v>
      </c>
      <c r="B855" t="s">
        <v>30</v>
      </c>
      <c r="C855" s="6">
        <v>43292.388877314814</v>
      </c>
      <c r="D855">
        <v>65</v>
      </c>
      <c r="E855" s="6">
        <v>43292.406238425923</v>
      </c>
      <c r="F855">
        <v>84.45</v>
      </c>
      <c r="G855" s="7">
        <v>0.29920000000000002</v>
      </c>
      <c r="H855">
        <v>-9425.0300000000007</v>
      </c>
      <c r="I855" s="7">
        <v>-0.32219999999999999</v>
      </c>
      <c r="J855">
        <v>450</v>
      </c>
      <c r="K855">
        <v>29250</v>
      </c>
      <c r="L855">
        <v>2427262.2400000002</v>
      </c>
      <c r="M855">
        <v>6</v>
      </c>
      <c r="N855">
        <v>-1570.84</v>
      </c>
      <c r="O855" s="7">
        <v>-0.36459999999999998</v>
      </c>
      <c r="P855" s="7">
        <v>0.1323</v>
      </c>
      <c r="Q855" t="s">
        <v>31</v>
      </c>
    </row>
    <row r="856" spans="1:17">
      <c r="A856" t="s">
        <v>184</v>
      </c>
      <c r="B856" t="s">
        <v>30</v>
      </c>
      <c r="C856" s="6">
        <v>43292.406238425923</v>
      </c>
      <c r="D856">
        <v>115.85</v>
      </c>
      <c r="E856" s="6">
        <v>43292.465266203704</v>
      </c>
      <c r="F856">
        <v>141.19999999999999</v>
      </c>
      <c r="G856" s="7">
        <v>0.21879999999999999</v>
      </c>
      <c r="H856">
        <v>-12564.22</v>
      </c>
      <c r="I856" s="7">
        <v>-0.24099999999999999</v>
      </c>
      <c r="J856">
        <v>450</v>
      </c>
      <c r="K856">
        <v>52132.5</v>
      </c>
      <c r="L856">
        <v>2414698.02</v>
      </c>
      <c r="M856">
        <v>18</v>
      </c>
      <c r="N856">
        <v>-698.01</v>
      </c>
      <c r="O856" s="7">
        <v>-0.21879999999999999</v>
      </c>
      <c r="P856" s="7">
        <v>0.1178</v>
      </c>
      <c r="Q856" t="s">
        <v>31</v>
      </c>
    </row>
    <row r="857" spans="1:17">
      <c r="A857" t="s">
        <v>202</v>
      </c>
      <c r="B857" t="s">
        <v>30</v>
      </c>
      <c r="C857" s="6">
        <v>43292.465266203704</v>
      </c>
      <c r="D857">
        <v>101.15</v>
      </c>
      <c r="E857" s="6">
        <v>43293.388877314814</v>
      </c>
      <c r="F857">
        <v>203.8</v>
      </c>
      <c r="G857" s="7">
        <v>1.0147999999999999</v>
      </c>
      <c r="H857">
        <v>-47564.78</v>
      </c>
      <c r="I857" s="7">
        <v>-1.0449999999999999</v>
      </c>
      <c r="J857">
        <v>450</v>
      </c>
      <c r="K857">
        <v>45517.5</v>
      </c>
      <c r="L857">
        <v>2367133.2400000002</v>
      </c>
      <c r="M857">
        <v>56</v>
      </c>
      <c r="N857">
        <v>-849.37</v>
      </c>
      <c r="O857" s="7">
        <v>-1.0147999999999999</v>
      </c>
      <c r="P857" s="7">
        <v>0.41620000000000001</v>
      </c>
      <c r="Q857" t="s">
        <v>31</v>
      </c>
    </row>
    <row r="858" spans="1:17">
      <c r="A858" t="s">
        <v>203</v>
      </c>
      <c r="B858" t="s">
        <v>30</v>
      </c>
      <c r="C858" s="6">
        <v>43293.388877314814</v>
      </c>
      <c r="D858">
        <v>57.75</v>
      </c>
      <c r="E858" s="6">
        <v>43293.593738425923</v>
      </c>
      <c r="F858">
        <v>15.65</v>
      </c>
      <c r="G858" s="7">
        <v>-0.72899999999999998</v>
      </c>
      <c r="H858">
        <v>18614.7</v>
      </c>
      <c r="I858" s="7">
        <v>0.71630000000000005</v>
      </c>
      <c r="J858">
        <v>450</v>
      </c>
      <c r="K858">
        <v>25987.5</v>
      </c>
      <c r="L858">
        <v>2385747.94</v>
      </c>
      <c r="M858">
        <v>60</v>
      </c>
      <c r="N858">
        <v>310.25</v>
      </c>
      <c r="O858" s="7">
        <v>-1.5143</v>
      </c>
      <c r="P858" s="7">
        <v>0.89180000000000004</v>
      </c>
      <c r="Q858" t="s">
        <v>31</v>
      </c>
    </row>
    <row r="859" spans="1:17">
      <c r="A859" t="s">
        <v>204</v>
      </c>
      <c r="B859" t="s">
        <v>30</v>
      </c>
      <c r="C859" s="6">
        <v>43293.593738425923</v>
      </c>
      <c r="D859">
        <v>55</v>
      </c>
      <c r="E859" s="6">
        <v>43293.631932870368</v>
      </c>
      <c r="F859">
        <v>42</v>
      </c>
      <c r="G859" s="7">
        <v>-0.2364</v>
      </c>
      <c r="H859">
        <v>5413.5</v>
      </c>
      <c r="I859" s="7">
        <v>0.21870000000000001</v>
      </c>
      <c r="J859">
        <v>450</v>
      </c>
      <c r="K859">
        <v>24750</v>
      </c>
      <c r="L859">
        <v>2391161.44</v>
      </c>
      <c r="M859">
        <v>12</v>
      </c>
      <c r="N859">
        <v>451.13</v>
      </c>
      <c r="O859" s="7">
        <v>-0.54549999999999998</v>
      </c>
      <c r="P859" s="7">
        <v>0.54090000000000005</v>
      </c>
      <c r="Q859" t="s">
        <v>31</v>
      </c>
    </row>
    <row r="860" spans="1:17">
      <c r="A860" t="s">
        <v>680</v>
      </c>
      <c r="B860" t="s">
        <v>30</v>
      </c>
      <c r="C860" s="6">
        <v>43293.635405092595</v>
      </c>
      <c r="D860">
        <v>190</v>
      </c>
      <c r="E860" s="6">
        <v>43294.388877314814</v>
      </c>
      <c r="F860">
        <v>172.4</v>
      </c>
      <c r="G860" s="7">
        <v>-9.2600000000000002E-2</v>
      </c>
      <c r="H860">
        <v>6289.2</v>
      </c>
      <c r="I860" s="7">
        <v>7.3599999999999999E-2</v>
      </c>
      <c r="J860">
        <v>450</v>
      </c>
      <c r="K860">
        <v>85500</v>
      </c>
      <c r="L860">
        <v>2397450.64</v>
      </c>
      <c r="M860">
        <v>7</v>
      </c>
      <c r="N860">
        <v>898.46</v>
      </c>
      <c r="O860" s="7">
        <v>-6.8400000000000002E-2</v>
      </c>
      <c r="P860" s="7">
        <v>0.18579999999999999</v>
      </c>
      <c r="Q860" t="s">
        <v>31</v>
      </c>
    </row>
    <row r="861" spans="1:17">
      <c r="A861" t="s">
        <v>204</v>
      </c>
      <c r="B861" t="s">
        <v>30</v>
      </c>
      <c r="C861" s="6">
        <v>43294.388877314814</v>
      </c>
      <c r="D861">
        <v>172.4</v>
      </c>
      <c r="E861" s="6">
        <v>43298.39234953704</v>
      </c>
      <c r="F861">
        <v>56</v>
      </c>
      <c r="G861" s="7">
        <v>-0.67520000000000002</v>
      </c>
      <c r="H861">
        <v>51352.2</v>
      </c>
      <c r="I861" s="7">
        <v>0.66190000000000004</v>
      </c>
      <c r="J861">
        <v>450</v>
      </c>
      <c r="K861">
        <v>77580</v>
      </c>
      <c r="L861">
        <v>2448802.85</v>
      </c>
      <c r="M861">
        <v>156</v>
      </c>
      <c r="N861">
        <v>329.18</v>
      </c>
      <c r="O861" s="7">
        <v>-0.22389999999999999</v>
      </c>
      <c r="P861" s="7">
        <v>0.78939999999999999</v>
      </c>
      <c r="Q861" t="s">
        <v>31</v>
      </c>
    </row>
    <row r="862" spans="1:17">
      <c r="A862" t="s">
        <v>205</v>
      </c>
      <c r="B862" t="s">
        <v>30</v>
      </c>
      <c r="C862" s="6">
        <v>43298.39234953704</v>
      </c>
      <c r="D862">
        <v>103.15</v>
      </c>
      <c r="E862" s="6">
        <v>43299.51734953704</v>
      </c>
      <c r="F862">
        <v>43.9</v>
      </c>
      <c r="G862" s="7">
        <v>-0.57440000000000002</v>
      </c>
      <c r="H862">
        <v>26000.78</v>
      </c>
      <c r="I862" s="7">
        <v>0.56020000000000003</v>
      </c>
      <c r="J862">
        <v>450</v>
      </c>
      <c r="K862">
        <v>46417.5</v>
      </c>
      <c r="L862">
        <v>2474803.62</v>
      </c>
      <c r="M862">
        <v>114</v>
      </c>
      <c r="N862">
        <v>228.08</v>
      </c>
      <c r="O862" s="7">
        <v>-0.1348</v>
      </c>
      <c r="P862" s="7">
        <v>0.9123</v>
      </c>
      <c r="Q862" t="s">
        <v>31</v>
      </c>
    </row>
    <row r="863" spans="1:17">
      <c r="A863" t="s">
        <v>204</v>
      </c>
      <c r="B863" t="s">
        <v>30</v>
      </c>
      <c r="C863" s="6">
        <v>43299.51734953704</v>
      </c>
      <c r="D863">
        <v>96.6</v>
      </c>
      <c r="E863" s="6">
        <v>43300.461793981478</v>
      </c>
      <c r="F863">
        <v>63.2</v>
      </c>
      <c r="G863" s="7">
        <v>-0.3458</v>
      </c>
      <c r="H863">
        <v>14310.9</v>
      </c>
      <c r="I863" s="7">
        <v>0.32919999999999999</v>
      </c>
      <c r="J863">
        <v>450</v>
      </c>
      <c r="K863">
        <v>43470</v>
      </c>
      <c r="L863">
        <v>2489114.52</v>
      </c>
      <c r="M863">
        <v>62</v>
      </c>
      <c r="N863">
        <v>230.82</v>
      </c>
      <c r="O863" s="7">
        <v>-0.77690000000000003</v>
      </c>
      <c r="P863" s="7">
        <v>0.84370000000000001</v>
      </c>
      <c r="Q863" t="s">
        <v>31</v>
      </c>
    </row>
    <row r="864" spans="1:17">
      <c r="A864" t="s">
        <v>203</v>
      </c>
      <c r="B864" t="s">
        <v>30</v>
      </c>
      <c r="C864" s="6">
        <v>43300.461793981478</v>
      </c>
      <c r="D864">
        <v>44.3</v>
      </c>
      <c r="E864" s="6">
        <v>43300.562488425923</v>
      </c>
      <c r="F864">
        <v>112.7</v>
      </c>
      <c r="G864" s="7">
        <v>1.544</v>
      </c>
      <c r="H864">
        <v>-31486.5</v>
      </c>
      <c r="I864" s="7">
        <v>-1.5794999999999999</v>
      </c>
      <c r="J864">
        <v>450</v>
      </c>
      <c r="K864">
        <v>19935</v>
      </c>
      <c r="L864">
        <v>2457628.02</v>
      </c>
      <c r="M864">
        <v>30</v>
      </c>
      <c r="N864">
        <v>-1049.55</v>
      </c>
      <c r="O864" s="7">
        <v>-1.544</v>
      </c>
      <c r="P864" s="7">
        <v>0.184</v>
      </c>
      <c r="Q864" t="s">
        <v>31</v>
      </c>
    </row>
    <row r="865" spans="1:17">
      <c r="A865" t="s">
        <v>191</v>
      </c>
      <c r="B865" t="s">
        <v>30</v>
      </c>
      <c r="C865" s="6">
        <v>43300.562488425923</v>
      </c>
      <c r="D865">
        <v>31.65</v>
      </c>
      <c r="E865" s="6">
        <v>43300.631932870368</v>
      </c>
      <c r="F865">
        <v>0.2</v>
      </c>
      <c r="G865" s="7">
        <v>-0.99370000000000003</v>
      </c>
      <c r="H865">
        <v>14009.18</v>
      </c>
      <c r="I865" s="7">
        <v>0.98360000000000003</v>
      </c>
      <c r="J865">
        <v>450</v>
      </c>
      <c r="K865">
        <v>14242.5</v>
      </c>
      <c r="L865">
        <v>2471637.2000000002</v>
      </c>
      <c r="M865">
        <v>21</v>
      </c>
      <c r="N865">
        <v>667.1</v>
      </c>
      <c r="O865" s="7">
        <v>-1.0869</v>
      </c>
      <c r="P865" s="7">
        <v>0.99370000000000003</v>
      </c>
      <c r="Q865" t="s">
        <v>31</v>
      </c>
    </row>
    <row r="866" spans="1:17">
      <c r="A866" t="s">
        <v>697</v>
      </c>
      <c r="B866" t="s">
        <v>30</v>
      </c>
      <c r="C866" s="6">
        <v>43300.635405092595</v>
      </c>
      <c r="D866">
        <v>206</v>
      </c>
      <c r="E866" s="6">
        <v>43301.388877314814</v>
      </c>
      <c r="F866">
        <v>227</v>
      </c>
      <c r="G866" s="7">
        <v>0.1019</v>
      </c>
      <c r="H866">
        <v>-11398.5</v>
      </c>
      <c r="I866" s="7">
        <v>-0.123</v>
      </c>
      <c r="J866">
        <v>450</v>
      </c>
      <c r="K866">
        <v>92700</v>
      </c>
      <c r="L866">
        <v>2460238.7000000002</v>
      </c>
      <c r="M866">
        <v>7</v>
      </c>
      <c r="N866">
        <v>-1628.36</v>
      </c>
      <c r="O866" s="7">
        <v>-0.1019</v>
      </c>
      <c r="P866" s="7">
        <v>4.7600000000000003E-2</v>
      </c>
      <c r="Q866" t="s">
        <v>31</v>
      </c>
    </row>
    <row r="867" spans="1:17">
      <c r="A867" t="s">
        <v>202</v>
      </c>
      <c r="B867" t="s">
        <v>30</v>
      </c>
      <c r="C867" s="6">
        <v>43301.388877314814</v>
      </c>
      <c r="D867">
        <v>227</v>
      </c>
      <c r="E867" s="6">
        <v>43301.513877314814</v>
      </c>
      <c r="F867">
        <v>267.25</v>
      </c>
      <c r="G867" s="7">
        <v>0.17730000000000001</v>
      </c>
      <c r="H867">
        <v>-20336.63</v>
      </c>
      <c r="I867" s="7">
        <v>-0.1991</v>
      </c>
      <c r="J867">
        <v>450</v>
      </c>
      <c r="K867">
        <v>102150</v>
      </c>
      <c r="L867">
        <v>2439902.0699999998</v>
      </c>
      <c r="M867">
        <v>37</v>
      </c>
      <c r="N867">
        <v>-549.64</v>
      </c>
      <c r="O867" s="7">
        <v>-0.19359999999999999</v>
      </c>
      <c r="P867" s="7">
        <v>0.24030000000000001</v>
      </c>
      <c r="Q867" t="s">
        <v>31</v>
      </c>
    </row>
    <row r="868" spans="1:17">
      <c r="A868" t="s">
        <v>184</v>
      </c>
      <c r="B868" t="s">
        <v>30</v>
      </c>
      <c r="C868" s="6">
        <v>43301.513877314814</v>
      </c>
      <c r="D868">
        <v>178.25</v>
      </c>
      <c r="E868" s="6">
        <v>43304.388877314814</v>
      </c>
      <c r="F868">
        <v>154.75</v>
      </c>
      <c r="G868" s="7">
        <v>-0.1318</v>
      </c>
      <c r="H868">
        <v>9076.5</v>
      </c>
      <c r="I868" s="7">
        <v>0.1132</v>
      </c>
      <c r="J868">
        <v>450</v>
      </c>
      <c r="K868">
        <v>80212.5</v>
      </c>
      <c r="L868">
        <v>2448978.5699999998</v>
      </c>
      <c r="M868">
        <v>42</v>
      </c>
      <c r="N868">
        <v>216.11</v>
      </c>
      <c r="O868" s="7">
        <v>-0.2238</v>
      </c>
      <c r="P868" s="7">
        <v>0.20899999999999999</v>
      </c>
      <c r="Q868" t="s">
        <v>31</v>
      </c>
    </row>
    <row r="869" spans="1:17">
      <c r="A869" t="s">
        <v>191</v>
      </c>
      <c r="B869" t="s">
        <v>30</v>
      </c>
      <c r="C869" s="6">
        <v>43304.388877314814</v>
      </c>
      <c r="D869">
        <v>191.5</v>
      </c>
      <c r="E869" s="6">
        <v>43304.409710648149</v>
      </c>
      <c r="F869">
        <v>194.95</v>
      </c>
      <c r="G869" s="7">
        <v>1.7999999999999999E-2</v>
      </c>
      <c r="H869">
        <v>-3291.52</v>
      </c>
      <c r="I869" s="7">
        <v>-3.8199999999999998E-2</v>
      </c>
      <c r="J869">
        <v>450</v>
      </c>
      <c r="K869">
        <v>86175</v>
      </c>
      <c r="L869">
        <v>2445687.0499999998</v>
      </c>
      <c r="M869">
        <v>7</v>
      </c>
      <c r="N869">
        <v>-470.22</v>
      </c>
      <c r="O869" s="7">
        <v>-5.4600000000000003E-2</v>
      </c>
      <c r="P869" s="7">
        <v>0.49630000000000002</v>
      </c>
      <c r="Q869" t="s">
        <v>31</v>
      </c>
    </row>
    <row r="870" spans="1:17">
      <c r="A870" t="s">
        <v>184</v>
      </c>
      <c r="B870" t="s">
        <v>30</v>
      </c>
      <c r="C870" s="6">
        <v>43304.409710648149</v>
      </c>
      <c r="D870">
        <v>134.1</v>
      </c>
      <c r="E870" s="6">
        <v>43305.513877314814</v>
      </c>
      <c r="F870">
        <v>66.2</v>
      </c>
      <c r="G870" s="7">
        <v>-0.50629999999999997</v>
      </c>
      <c r="H870">
        <v>29653.65</v>
      </c>
      <c r="I870" s="7">
        <v>0.4914</v>
      </c>
      <c r="J870">
        <v>450</v>
      </c>
      <c r="K870">
        <v>60345</v>
      </c>
      <c r="L870">
        <v>2475340.7000000002</v>
      </c>
      <c r="M870">
        <v>108</v>
      </c>
      <c r="N870">
        <v>274.57</v>
      </c>
      <c r="O870" s="7">
        <v>-0.42620000000000002</v>
      </c>
      <c r="P870" s="7">
        <v>0.68679999999999997</v>
      </c>
      <c r="Q870" t="s">
        <v>31</v>
      </c>
    </row>
    <row r="871" spans="1:17">
      <c r="A871" t="s">
        <v>204</v>
      </c>
      <c r="B871" t="s">
        <v>30</v>
      </c>
      <c r="C871" s="6">
        <v>43305.513877314814</v>
      </c>
      <c r="D871">
        <v>165.45</v>
      </c>
      <c r="E871" s="6">
        <v>43306.388877314814</v>
      </c>
      <c r="F871">
        <v>137.69999999999999</v>
      </c>
      <c r="G871" s="7">
        <v>-0.16769999999999999</v>
      </c>
      <c r="H871">
        <v>11123.33</v>
      </c>
      <c r="I871" s="7">
        <v>0.14940000000000001</v>
      </c>
      <c r="J871">
        <v>450</v>
      </c>
      <c r="K871">
        <v>74452.5</v>
      </c>
      <c r="L871">
        <v>2486464.02</v>
      </c>
      <c r="M871">
        <v>42</v>
      </c>
      <c r="N871">
        <v>264.83999999999997</v>
      </c>
      <c r="O871" s="7">
        <v>-0.2261</v>
      </c>
      <c r="P871" s="7">
        <v>0.41370000000000001</v>
      </c>
      <c r="Q871" t="s">
        <v>31</v>
      </c>
    </row>
    <row r="872" spans="1:17">
      <c r="A872" t="s">
        <v>203</v>
      </c>
      <c r="B872" t="s">
        <v>30</v>
      </c>
      <c r="C872" s="6">
        <v>43306.388877314814</v>
      </c>
      <c r="D872">
        <v>89.2</v>
      </c>
      <c r="E872" s="6">
        <v>43307.631932870368</v>
      </c>
      <c r="F872">
        <v>0.1</v>
      </c>
      <c r="G872" s="7">
        <v>-0.99890000000000001</v>
      </c>
      <c r="H872">
        <v>39693.15</v>
      </c>
      <c r="I872" s="7">
        <v>0.9889</v>
      </c>
      <c r="J872">
        <v>450</v>
      </c>
      <c r="K872">
        <v>40140</v>
      </c>
      <c r="L872">
        <v>2526157.17</v>
      </c>
      <c r="M872">
        <v>148</v>
      </c>
      <c r="N872">
        <v>268.2</v>
      </c>
      <c r="O872" s="7">
        <v>-0.35820000000000002</v>
      </c>
      <c r="P872" s="7">
        <v>0.99890000000000001</v>
      </c>
      <c r="Q872" t="s">
        <v>31</v>
      </c>
    </row>
    <row r="873" spans="1:17">
      <c r="A873" t="s">
        <v>664</v>
      </c>
      <c r="B873" t="s">
        <v>30</v>
      </c>
      <c r="C873" s="6">
        <v>43307.635405092595</v>
      </c>
      <c r="D873">
        <v>198.4</v>
      </c>
      <c r="E873" s="6">
        <v>43308.388877314814</v>
      </c>
      <c r="F873">
        <v>155.65</v>
      </c>
      <c r="G873" s="7">
        <v>-0.2155</v>
      </c>
      <c r="H873">
        <v>17644.28</v>
      </c>
      <c r="I873" s="7">
        <v>0.1976</v>
      </c>
      <c r="J873">
        <v>450</v>
      </c>
      <c r="K873">
        <v>89280</v>
      </c>
      <c r="L873">
        <v>2543801.4500000002</v>
      </c>
      <c r="M873">
        <v>7</v>
      </c>
      <c r="N873">
        <v>2520.61</v>
      </c>
      <c r="O873" s="7">
        <v>-2.8199999999999999E-2</v>
      </c>
      <c r="P873" s="7">
        <v>0.33850000000000002</v>
      </c>
      <c r="Q873" t="s">
        <v>31</v>
      </c>
    </row>
    <row r="874" spans="1:17">
      <c r="A874" t="s">
        <v>188</v>
      </c>
      <c r="B874" t="s">
        <v>30</v>
      </c>
      <c r="C874" s="6">
        <v>43308.388877314814</v>
      </c>
      <c r="D874">
        <v>200.75</v>
      </c>
      <c r="E874" s="6">
        <v>43312.388877314814</v>
      </c>
      <c r="F874">
        <v>55.55</v>
      </c>
      <c r="G874" s="7">
        <v>-0.72330000000000005</v>
      </c>
      <c r="H874">
        <v>64186.65</v>
      </c>
      <c r="I874" s="7">
        <v>0.71050000000000002</v>
      </c>
      <c r="J874">
        <v>450</v>
      </c>
      <c r="K874">
        <v>90337.5</v>
      </c>
      <c r="L874">
        <v>2607988.1</v>
      </c>
      <c r="M874">
        <v>155</v>
      </c>
      <c r="N874">
        <v>414.11</v>
      </c>
      <c r="O874" s="7">
        <v>-9.0399999999999994E-2</v>
      </c>
      <c r="P874" s="7">
        <v>0.82389999999999997</v>
      </c>
      <c r="Q874" t="s">
        <v>31</v>
      </c>
    </row>
    <row r="875" spans="1:17">
      <c r="A875" t="s">
        <v>206</v>
      </c>
      <c r="B875" t="s">
        <v>30</v>
      </c>
      <c r="C875" s="6">
        <v>43312.388877314814</v>
      </c>
      <c r="D875">
        <v>151</v>
      </c>
      <c r="E875" s="6">
        <v>43312.600682870368</v>
      </c>
      <c r="F875">
        <v>175</v>
      </c>
      <c r="G875" s="7">
        <v>0.15890000000000001</v>
      </c>
      <c r="H875">
        <v>-12267</v>
      </c>
      <c r="I875" s="7">
        <v>-0.18049999999999999</v>
      </c>
      <c r="J875">
        <v>450</v>
      </c>
      <c r="K875">
        <v>67950</v>
      </c>
      <c r="L875">
        <v>2595721.1</v>
      </c>
      <c r="M875">
        <v>62</v>
      </c>
      <c r="N875">
        <v>-197.85</v>
      </c>
      <c r="O875" s="7">
        <v>-0.31590000000000001</v>
      </c>
      <c r="P875" s="7">
        <v>0.13150000000000001</v>
      </c>
      <c r="Q875" t="s">
        <v>31</v>
      </c>
    </row>
    <row r="876" spans="1:17">
      <c r="A876" t="s">
        <v>207</v>
      </c>
      <c r="B876" t="s">
        <v>30</v>
      </c>
      <c r="C876" s="6">
        <v>43312.638877314814</v>
      </c>
      <c r="D876">
        <v>129.35</v>
      </c>
      <c r="E876" s="6">
        <v>43313.461793981478</v>
      </c>
      <c r="F876">
        <v>163.80000000000001</v>
      </c>
      <c r="G876" s="7">
        <v>0.26629999999999998</v>
      </c>
      <c r="H876">
        <v>-16821.68</v>
      </c>
      <c r="I876" s="7">
        <v>-0.28899999999999998</v>
      </c>
      <c r="J876">
        <v>450</v>
      </c>
      <c r="K876">
        <v>58207.5</v>
      </c>
      <c r="L876">
        <v>2578899.42</v>
      </c>
      <c r="M876">
        <v>27</v>
      </c>
      <c r="N876">
        <v>-623.03</v>
      </c>
      <c r="O876" s="7">
        <v>-0.26629999999999998</v>
      </c>
      <c r="P876" s="7">
        <v>0.1411</v>
      </c>
      <c r="Q876" t="s">
        <v>31</v>
      </c>
    </row>
    <row r="877" spans="1:17">
      <c r="A877" t="s">
        <v>208</v>
      </c>
      <c r="B877" t="s">
        <v>30</v>
      </c>
      <c r="C877" s="6">
        <v>43313.472210648149</v>
      </c>
      <c r="D877">
        <v>162.19999999999999</v>
      </c>
      <c r="E877" s="6">
        <v>43313.628460648149</v>
      </c>
      <c r="F877">
        <v>177.55</v>
      </c>
      <c r="G877" s="7">
        <v>9.4600000000000004E-2</v>
      </c>
      <c r="H877">
        <v>-8436.3799999999992</v>
      </c>
      <c r="I877" s="7">
        <v>-0.11559999999999999</v>
      </c>
      <c r="J877">
        <v>450</v>
      </c>
      <c r="K877">
        <v>72990</v>
      </c>
      <c r="L877">
        <v>2570463.0499999998</v>
      </c>
      <c r="M877">
        <v>46</v>
      </c>
      <c r="N877">
        <v>-183.4</v>
      </c>
      <c r="O877" s="7">
        <v>-0.1008</v>
      </c>
      <c r="P877" s="7">
        <v>0.50490000000000002</v>
      </c>
      <c r="Q877" t="s">
        <v>31</v>
      </c>
    </row>
    <row r="878" spans="1:17">
      <c r="A878" t="s">
        <v>209</v>
      </c>
      <c r="B878" t="s">
        <v>30</v>
      </c>
      <c r="C878" s="6">
        <v>43313.628460648149</v>
      </c>
      <c r="D878">
        <v>68.7</v>
      </c>
      <c r="E878" s="6">
        <v>43313.64234953704</v>
      </c>
      <c r="F878">
        <v>154</v>
      </c>
      <c r="G878" s="7">
        <v>1.2416</v>
      </c>
      <c r="H878">
        <v>-39387.15</v>
      </c>
      <c r="I878" s="7">
        <v>-1.274</v>
      </c>
      <c r="J878">
        <v>450</v>
      </c>
      <c r="K878">
        <v>30915</v>
      </c>
      <c r="L878">
        <v>2531075.9</v>
      </c>
      <c r="M878">
        <v>5</v>
      </c>
      <c r="N878">
        <v>-7877.43</v>
      </c>
      <c r="O878" s="7">
        <v>-1.2416</v>
      </c>
      <c r="P878" s="7">
        <v>0.17030000000000001</v>
      </c>
      <c r="Q878" t="s">
        <v>31</v>
      </c>
    </row>
    <row r="879" spans="1:17">
      <c r="A879" t="s">
        <v>189</v>
      </c>
      <c r="B879" t="s">
        <v>30</v>
      </c>
      <c r="C879" s="6">
        <v>43313.64234953704</v>
      </c>
      <c r="D879">
        <v>132.55000000000001</v>
      </c>
      <c r="E879" s="6">
        <v>43314.631932870368</v>
      </c>
      <c r="F879">
        <v>0.2</v>
      </c>
      <c r="G879" s="7">
        <v>-0.99850000000000005</v>
      </c>
      <c r="H879">
        <v>58960.13</v>
      </c>
      <c r="I879" s="7">
        <v>0.98850000000000005</v>
      </c>
      <c r="J879">
        <v>450</v>
      </c>
      <c r="K879">
        <v>59647.5</v>
      </c>
      <c r="L879">
        <v>2590036.02</v>
      </c>
      <c r="M879">
        <v>75</v>
      </c>
      <c r="N879">
        <v>786.14</v>
      </c>
      <c r="O879" s="7">
        <v>-0.15989999999999999</v>
      </c>
      <c r="P879" s="7">
        <v>0.99890000000000001</v>
      </c>
      <c r="Q879" t="s">
        <v>31</v>
      </c>
    </row>
    <row r="880" spans="1:17">
      <c r="A880" t="s">
        <v>662</v>
      </c>
      <c r="B880" t="s">
        <v>30</v>
      </c>
      <c r="C880" s="6">
        <v>43314.635405092595</v>
      </c>
      <c r="D880">
        <v>202.85</v>
      </c>
      <c r="E880" s="6">
        <v>43315.388877314814</v>
      </c>
      <c r="F880">
        <v>239.25</v>
      </c>
      <c r="G880" s="7">
        <v>0.1794</v>
      </c>
      <c r="H880">
        <v>-18369.45</v>
      </c>
      <c r="I880" s="7">
        <v>-0.20119999999999999</v>
      </c>
      <c r="J880">
        <v>450</v>
      </c>
      <c r="K880">
        <v>91282.5</v>
      </c>
      <c r="L880">
        <v>2571666.5699999998</v>
      </c>
      <c r="M880">
        <v>7</v>
      </c>
      <c r="N880">
        <v>-2624.21</v>
      </c>
      <c r="O880" s="7">
        <v>-0.1794</v>
      </c>
      <c r="P880" s="7">
        <v>0.13780000000000001</v>
      </c>
      <c r="Q880" t="s">
        <v>31</v>
      </c>
    </row>
    <row r="881" spans="1:17">
      <c r="A881" t="s">
        <v>188</v>
      </c>
      <c r="B881" t="s">
        <v>30</v>
      </c>
      <c r="C881" s="6">
        <v>43315.388877314814</v>
      </c>
      <c r="D881">
        <v>156.69999999999999</v>
      </c>
      <c r="E881" s="6">
        <v>43319.388877314814</v>
      </c>
      <c r="F881">
        <v>32.25</v>
      </c>
      <c r="G881" s="7">
        <v>-0.79420000000000002</v>
      </c>
      <c r="H881">
        <v>55152.22</v>
      </c>
      <c r="I881" s="7">
        <v>0.78210000000000002</v>
      </c>
      <c r="J881">
        <v>450</v>
      </c>
      <c r="K881">
        <v>70515</v>
      </c>
      <c r="L881">
        <v>2626818.7999999998</v>
      </c>
      <c r="M881">
        <v>155</v>
      </c>
      <c r="N881">
        <v>355.82</v>
      </c>
      <c r="O881" s="7">
        <v>-0.26960000000000001</v>
      </c>
      <c r="P881" s="7">
        <v>0.85770000000000002</v>
      </c>
      <c r="Q881" t="s">
        <v>31</v>
      </c>
    </row>
    <row r="882" spans="1:17">
      <c r="A882" t="s">
        <v>210</v>
      </c>
      <c r="B882" t="s">
        <v>30</v>
      </c>
      <c r="C882" s="6">
        <v>43319.388877314814</v>
      </c>
      <c r="D882">
        <v>119.85</v>
      </c>
      <c r="E882" s="6">
        <v>43319.545127314814</v>
      </c>
      <c r="F882">
        <v>132.85</v>
      </c>
      <c r="G882" s="7">
        <v>0.1085</v>
      </c>
      <c r="H882">
        <v>-6987.15</v>
      </c>
      <c r="I882" s="7">
        <v>-0.12959999999999999</v>
      </c>
      <c r="J882">
        <v>450</v>
      </c>
      <c r="K882">
        <v>53932.5</v>
      </c>
      <c r="L882">
        <v>2619831.65</v>
      </c>
      <c r="M882">
        <v>46</v>
      </c>
      <c r="N882">
        <v>-151.88999999999999</v>
      </c>
      <c r="O882" s="7">
        <v>-0.48349999999999999</v>
      </c>
      <c r="P882" s="7">
        <v>0.17899999999999999</v>
      </c>
      <c r="Q882" t="s">
        <v>31</v>
      </c>
    </row>
    <row r="883" spans="1:17">
      <c r="A883" t="s">
        <v>211</v>
      </c>
      <c r="B883" t="s">
        <v>30</v>
      </c>
      <c r="C883" s="6">
        <v>43319.545127314814</v>
      </c>
      <c r="D883">
        <v>105.3</v>
      </c>
      <c r="E883" s="6">
        <v>43319.631932870368</v>
      </c>
      <c r="F883">
        <v>110.75</v>
      </c>
      <c r="G883" s="7">
        <v>5.1799999999999999E-2</v>
      </c>
      <c r="H883">
        <v>-3424.73</v>
      </c>
      <c r="I883" s="7">
        <v>-7.2300000000000003E-2</v>
      </c>
      <c r="J883">
        <v>450</v>
      </c>
      <c r="K883">
        <v>47385</v>
      </c>
      <c r="L883">
        <v>2616406.92</v>
      </c>
      <c r="M883">
        <v>26</v>
      </c>
      <c r="N883">
        <v>-131.72</v>
      </c>
      <c r="O883" s="7">
        <v>-0.15049999999999999</v>
      </c>
      <c r="P883" s="7">
        <v>8.1699999999999995E-2</v>
      </c>
      <c r="Q883" t="s">
        <v>31</v>
      </c>
    </row>
    <row r="884" spans="1:17">
      <c r="A884" t="s">
        <v>210</v>
      </c>
      <c r="B884" t="s">
        <v>30</v>
      </c>
      <c r="C884" s="6">
        <v>43319.631932870368</v>
      </c>
      <c r="D884">
        <v>120.35</v>
      </c>
      <c r="E884" s="6">
        <v>43320.427071759259</v>
      </c>
      <c r="F884">
        <v>113</v>
      </c>
      <c r="G884" s="7">
        <v>-6.1100000000000002E-2</v>
      </c>
      <c r="H884">
        <v>2257.42</v>
      </c>
      <c r="I884" s="7">
        <v>4.1700000000000001E-2</v>
      </c>
      <c r="J884">
        <v>450</v>
      </c>
      <c r="K884">
        <v>54157.5</v>
      </c>
      <c r="L884">
        <v>2618664.35</v>
      </c>
      <c r="M884">
        <v>19</v>
      </c>
      <c r="N884">
        <v>118.81</v>
      </c>
      <c r="O884" s="7">
        <v>-0.1138</v>
      </c>
      <c r="P884" s="7">
        <v>0.22639999999999999</v>
      </c>
      <c r="Q884" t="s">
        <v>31</v>
      </c>
    </row>
    <row r="885" spans="1:17">
      <c r="A885" t="s">
        <v>211</v>
      </c>
      <c r="B885" t="s">
        <v>30</v>
      </c>
      <c r="C885" s="6">
        <v>43320.427071759259</v>
      </c>
      <c r="D885">
        <v>81.2</v>
      </c>
      <c r="E885" s="6">
        <v>43320.600682870368</v>
      </c>
      <c r="F885">
        <v>45.05</v>
      </c>
      <c r="G885" s="7">
        <v>-0.44519999999999998</v>
      </c>
      <c r="H885">
        <v>15699.38</v>
      </c>
      <c r="I885" s="7">
        <v>0.42959999999999998</v>
      </c>
      <c r="J885">
        <v>450</v>
      </c>
      <c r="K885">
        <v>36540</v>
      </c>
      <c r="L885">
        <v>2634363.7200000002</v>
      </c>
      <c r="M885">
        <v>51</v>
      </c>
      <c r="N885">
        <v>307.83</v>
      </c>
      <c r="O885" s="7">
        <v>-0.12620000000000001</v>
      </c>
      <c r="P885" s="7">
        <v>0.75309999999999999</v>
      </c>
      <c r="Q885" t="s">
        <v>31</v>
      </c>
    </row>
    <row r="886" spans="1:17">
      <c r="A886" t="s">
        <v>212</v>
      </c>
      <c r="B886" t="s">
        <v>30</v>
      </c>
      <c r="C886" s="6">
        <v>43320.600682870368</v>
      </c>
      <c r="D886">
        <v>81.7</v>
      </c>
      <c r="E886" s="6">
        <v>43321.388877314814</v>
      </c>
      <c r="F886">
        <v>165.95</v>
      </c>
      <c r="G886" s="7">
        <v>1.0311999999999999</v>
      </c>
      <c r="H886">
        <v>-39026.93</v>
      </c>
      <c r="I886" s="7">
        <v>-1.0615000000000001</v>
      </c>
      <c r="J886">
        <v>450</v>
      </c>
      <c r="K886">
        <v>36765</v>
      </c>
      <c r="L886">
        <v>2595336.7999999998</v>
      </c>
      <c r="M886">
        <v>17</v>
      </c>
      <c r="N886">
        <v>-2295.6999999999998</v>
      </c>
      <c r="O886" s="7">
        <v>-1.1897</v>
      </c>
      <c r="P886" s="7">
        <v>0.20499999999999999</v>
      </c>
      <c r="Q886" t="s">
        <v>31</v>
      </c>
    </row>
    <row r="887" spans="1:17">
      <c r="A887" t="s">
        <v>213</v>
      </c>
      <c r="B887" t="s">
        <v>30</v>
      </c>
      <c r="C887" s="6">
        <v>43321.388877314814</v>
      </c>
      <c r="D887">
        <v>72.400000000000006</v>
      </c>
      <c r="E887" s="6">
        <v>43321.631932870368</v>
      </c>
      <c r="F887">
        <v>0.2</v>
      </c>
      <c r="G887" s="7">
        <v>-0.99719999999999998</v>
      </c>
      <c r="H887">
        <v>32163.3</v>
      </c>
      <c r="I887" s="7">
        <v>0.98719999999999997</v>
      </c>
      <c r="J887">
        <v>450</v>
      </c>
      <c r="K887">
        <v>32580</v>
      </c>
      <c r="L887">
        <v>2627500.1</v>
      </c>
      <c r="M887">
        <v>71</v>
      </c>
      <c r="N887">
        <v>453</v>
      </c>
      <c r="O887" s="7">
        <v>-0.31490000000000001</v>
      </c>
      <c r="P887" s="7">
        <v>0.99719999999999998</v>
      </c>
      <c r="Q887" t="s">
        <v>31</v>
      </c>
    </row>
    <row r="888" spans="1:17">
      <c r="A888" t="s">
        <v>874</v>
      </c>
      <c r="B888" t="s">
        <v>30</v>
      </c>
      <c r="C888" s="6">
        <v>43321.635405092595</v>
      </c>
      <c r="D888">
        <v>149.44999999999999</v>
      </c>
      <c r="E888" s="6">
        <v>43322.388877314814</v>
      </c>
      <c r="F888">
        <v>195</v>
      </c>
      <c r="G888" s="7">
        <v>0.30480000000000002</v>
      </c>
      <c r="H888">
        <v>-22047.53</v>
      </c>
      <c r="I888" s="7">
        <v>-0.32779999999999998</v>
      </c>
      <c r="J888">
        <v>450</v>
      </c>
      <c r="K888">
        <v>67252.5</v>
      </c>
      <c r="L888">
        <v>2605452.5699999998</v>
      </c>
      <c r="M888">
        <v>7</v>
      </c>
      <c r="N888">
        <v>-3149.65</v>
      </c>
      <c r="O888" s="7">
        <v>-0.30480000000000002</v>
      </c>
      <c r="P888" s="7">
        <v>9.7000000000000003E-3</v>
      </c>
      <c r="Q888" t="s">
        <v>31</v>
      </c>
    </row>
    <row r="889" spans="1:17">
      <c r="A889" t="s">
        <v>213</v>
      </c>
      <c r="B889" t="s">
        <v>30</v>
      </c>
      <c r="C889" s="6">
        <v>43322.388877314814</v>
      </c>
      <c r="D889">
        <v>144.69999999999999</v>
      </c>
      <c r="E889" s="6">
        <v>43322.416655092595</v>
      </c>
      <c r="F889">
        <v>148.9</v>
      </c>
      <c r="G889" s="7">
        <v>2.9000000000000001E-2</v>
      </c>
      <c r="H889">
        <v>-3211.2</v>
      </c>
      <c r="I889" s="7">
        <v>-4.9299999999999997E-2</v>
      </c>
      <c r="J889">
        <v>450</v>
      </c>
      <c r="K889">
        <v>65115</v>
      </c>
      <c r="L889">
        <v>2602241.37</v>
      </c>
      <c r="M889">
        <v>9</v>
      </c>
      <c r="N889">
        <v>-356.8</v>
      </c>
      <c r="O889" s="7">
        <v>-6.2199999999999998E-2</v>
      </c>
      <c r="P889" s="7">
        <v>0.23980000000000001</v>
      </c>
      <c r="Q889" t="s">
        <v>31</v>
      </c>
    </row>
    <row r="890" spans="1:17">
      <c r="A890" t="s">
        <v>214</v>
      </c>
      <c r="B890" t="s">
        <v>30</v>
      </c>
      <c r="C890" s="6">
        <v>43322.416655092595</v>
      </c>
      <c r="D890">
        <v>171.05</v>
      </c>
      <c r="E890" s="6">
        <v>43322.590266203704</v>
      </c>
      <c r="F890">
        <v>194.85</v>
      </c>
      <c r="G890" s="7">
        <v>0.1391</v>
      </c>
      <c r="H890">
        <v>-12356.55</v>
      </c>
      <c r="I890" s="7">
        <v>-0.1605</v>
      </c>
      <c r="J890">
        <v>450</v>
      </c>
      <c r="K890">
        <v>76972.5</v>
      </c>
      <c r="L890">
        <v>2589884.8199999998</v>
      </c>
      <c r="M890">
        <v>51</v>
      </c>
      <c r="N890">
        <v>-242.29</v>
      </c>
      <c r="O890" s="7">
        <v>-0.1391</v>
      </c>
      <c r="P890" s="7">
        <v>0.1827</v>
      </c>
      <c r="Q890" t="s">
        <v>31</v>
      </c>
    </row>
    <row r="891" spans="1:17">
      <c r="A891" t="s">
        <v>215</v>
      </c>
      <c r="B891" t="s">
        <v>30</v>
      </c>
      <c r="C891" s="6">
        <v>43322.590266203704</v>
      </c>
      <c r="D891">
        <v>163.75</v>
      </c>
      <c r="E891" s="6">
        <v>43322.618043981478</v>
      </c>
      <c r="F891">
        <v>202.95</v>
      </c>
      <c r="G891" s="7">
        <v>0.2394</v>
      </c>
      <c r="H891">
        <v>-19290.150000000001</v>
      </c>
      <c r="I891" s="7">
        <v>-0.26179999999999998</v>
      </c>
      <c r="J891">
        <v>450</v>
      </c>
      <c r="K891">
        <v>73687.5</v>
      </c>
      <c r="L891">
        <v>2570594.67</v>
      </c>
      <c r="M891">
        <v>9</v>
      </c>
      <c r="N891">
        <v>-2143.35</v>
      </c>
      <c r="O891" s="7">
        <v>-0.2394</v>
      </c>
      <c r="P891" s="7">
        <v>0.21829999999999999</v>
      </c>
      <c r="Q891" t="s">
        <v>31</v>
      </c>
    </row>
    <row r="892" spans="1:17">
      <c r="A892" t="s">
        <v>214</v>
      </c>
      <c r="B892" t="s">
        <v>30</v>
      </c>
      <c r="C892" s="6">
        <v>43322.618043981478</v>
      </c>
      <c r="D892">
        <v>147.69999999999999</v>
      </c>
      <c r="E892" s="6">
        <v>43326.388877314814</v>
      </c>
      <c r="F892">
        <v>33.4</v>
      </c>
      <c r="G892" s="7">
        <v>-0.77390000000000003</v>
      </c>
      <c r="H892">
        <v>50620.05</v>
      </c>
      <c r="I892" s="7">
        <v>0.76160000000000005</v>
      </c>
      <c r="J892">
        <v>450</v>
      </c>
      <c r="K892">
        <v>66465</v>
      </c>
      <c r="L892">
        <v>2621214.7200000002</v>
      </c>
      <c r="M892">
        <v>89</v>
      </c>
      <c r="N892">
        <v>568.76</v>
      </c>
      <c r="O892" s="7">
        <v>-0.109</v>
      </c>
      <c r="P892" s="7">
        <v>0.86319999999999997</v>
      </c>
      <c r="Q892" t="s">
        <v>31</v>
      </c>
    </row>
    <row r="893" spans="1:17">
      <c r="A893" t="s">
        <v>216</v>
      </c>
      <c r="B893" t="s">
        <v>30</v>
      </c>
      <c r="C893" s="6">
        <v>43326.388877314814</v>
      </c>
      <c r="D893">
        <v>117.45</v>
      </c>
      <c r="E893" s="6">
        <v>43328.388877314814</v>
      </c>
      <c r="F893">
        <v>136</v>
      </c>
      <c r="G893" s="7">
        <v>0.15790000000000001</v>
      </c>
      <c r="H893">
        <v>-9488.02</v>
      </c>
      <c r="I893" s="7">
        <v>-0.17949999999999999</v>
      </c>
      <c r="J893">
        <v>450</v>
      </c>
      <c r="K893">
        <v>52852.5</v>
      </c>
      <c r="L893">
        <v>2611726.7000000002</v>
      </c>
      <c r="M893">
        <v>78</v>
      </c>
      <c r="N893">
        <v>-121.64</v>
      </c>
      <c r="O893" s="7">
        <v>-0.61860000000000004</v>
      </c>
      <c r="P893" s="7">
        <v>0.45889999999999997</v>
      </c>
      <c r="Q893" t="s">
        <v>31</v>
      </c>
    </row>
    <row r="894" spans="1:17">
      <c r="A894" t="s">
        <v>217</v>
      </c>
      <c r="B894" t="s">
        <v>30</v>
      </c>
      <c r="C894" s="6">
        <v>43328.388877314814</v>
      </c>
      <c r="D894">
        <v>101.85</v>
      </c>
      <c r="E894" s="6">
        <v>43328.461793981478</v>
      </c>
      <c r="F894">
        <v>160.75</v>
      </c>
      <c r="G894" s="7">
        <v>0.57830000000000004</v>
      </c>
      <c r="H894">
        <v>-27686.7</v>
      </c>
      <c r="I894" s="7">
        <v>-0.60409999999999997</v>
      </c>
      <c r="J894">
        <v>450</v>
      </c>
      <c r="K894">
        <v>45832.5</v>
      </c>
      <c r="L894">
        <v>2584040</v>
      </c>
      <c r="M894">
        <v>22</v>
      </c>
      <c r="N894">
        <v>-1258.49</v>
      </c>
      <c r="O894" s="7">
        <v>-0.63970000000000005</v>
      </c>
      <c r="P894" s="7">
        <v>0.22090000000000001</v>
      </c>
      <c r="Q894" t="s">
        <v>31</v>
      </c>
    </row>
    <row r="895" spans="1:17">
      <c r="A895" t="s">
        <v>216</v>
      </c>
      <c r="B895" t="s">
        <v>30</v>
      </c>
      <c r="C895" s="6">
        <v>43328.461793981478</v>
      </c>
      <c r="D895">
        <v>60.15</v>
      </c>
      <c r="E895" s="6">
        <v>43328.562488425923</v>
      </c>
      <c r="F895">
        <v>115.85</v>
      </c>
      <c r="G895" s="7">
        <v>0.92600000000000005</v>
      </c>
      <c r="H895">
        <v>-25857</v>
      </c>
      <c r="I895" s="7">
        <v>-0.95530000000000004</v>
      </c>
      <c r="J895">
        <v>450</v>
      </c>
      <c r="K895">
        <v>27067.5</v>
      </c>
      <c r="L895">
        <v>2558183</v>
      </c>
      <c r="M895">
        <v>30</v>
      </c>
      <c r="N895">
        <v>-861.9</v>
      </c>
      <c r="O895" s="7">
        <v>-0.92600000000000005</v>
      </c>
      <c r="P895" s="7">
        <v>0.41810000000000003</v>
      </c>
      <c r="Q895" t="s">
        <v>31</v>
      </c>
    </row>
    <row r="896" spans="1:17">
      <c r="A896" t="s">
        <v>217</v>
      </c>
      <c r="B896" t="s">
        <v>30</v>
      </c>
      <c r="C896" s="6">
        <v>43328.57984953704</v>
      </c>
      <c r="D896">
        <v>61.55</v>
      </c>
      <c r="E896" s="6">
        <v>43328.631932870368</v>
      </c>
      <c r="F896">
        <v>7.95</v>
      </c>
      <c r="G896" s="7">
        <v>-0.87080000000000002</v>
      </c>
      <c r="H896">
        <v>23807.25</v>
      </c>
      <c r="I896" s="7">
        <v>0.85950000000000004</v>
      </c>
      <c r="J896">
        <v>450</v>
      </c>
      <c r="K896">
        <v>27697.5</v>
      </c>
      <c r="L896">
        <v>2581990.25</v>
      </c>
      <c r="M896">
        <v>16</v>
      </c>
      <c r="N896">
        <v>1487.95</v>
      </c>
      <c r="O896" s="7">
        <v>-0.6986</v>
      </c>
      <c r="P896" s="7">
        <v>0.94389999999999996</v>
      </c>
      <c r="Q896" t="s">
        <v>31</v>
      </c>
    </row>
    <row r="897" spans="1:17">
      <c r="A897" t="s">
        <v>683</v>
      </c>
      <c r="B897" t="s">
        <v>30</v>
      </c>
      <c r="C897" s="6">
        <v>43328.635405092595</v>
      </c>
      <c r="D897">
        <v>224.5</v>
      </c>
      <c r="E897" s="6">
        <v>43329.388877314814</v>
      </c>
      <c r="F897">
        <v>320.25</v>
      </c>
      <c r="G897" s="7">
        <v>0.42649999999999999</v>
      </c>
      <c r="H897">
        <v>-45538.879999999997</v>
      </c>
      <c r="I897" s="7">
        <v>-0.45079999999999998</v>
      </c>
      <c r="J897">
        <v>450</v>
      </c>
      <c r="K897">
        <v>101025</v>
      </c>
      <c r="L897">
        <v>2536451.37</v>
      </c>
      <c r="M897">
        <v>7</v>
      </c>
      <c r="N897">
        <v>-6505.55</v>
      </c>
      <c r="O897" s="7">
        <v>-0.42649999999999999</v>
      </c>
      <c r="P897" s="7">
        <v>1.49E-2</v>
      </c>
      <c r="Q897" t="s">
        <v>31</v>
      </c>
    </row>
    <row r="898" spans="1:17">
      <c r="A898" t="s">
        <v>216</v>
      </c>
      <c r="B898" t="s">
        <v>30</v>
      </c>
      <c r="C898" s="6">
        <v>43329.388877314814</v>
      </c>
      <c r="D898">
        <v>135.80000000000001</v>
      </c>
      <c r="E898" s="6">
        <v>43333.399293981478</v>
      </c>
      <c r="F898">
        <v>36.1</v>
      </c>
      <c r="G898" s="7">
        <v>-0.73419999999999996</v>
      </c>
      <c r="H898">
        <v>44091.45</v>
      </c>
      <c r="I898" s="7">
        <v>0.72150000000000003</v>
      </c>
      <c r="J898">
        <v>450</v>
      </c>
      <c r="K898">
        <v>61110</v>
      </c>
      <c r="L898">
        <v>2580542.8199999998</v>
      </c>
      <c r="M898">
        <v>158</v>
      </c>
      <c r="N898">
        <v>279.06</v>
      </c>
      <c r="O898" s="7">
        <v>-0.29859999999999998</v>
      </c>
      <c r="P898" s="7">
        <v>0.79310000000000003</v>
      </c>
      <c r="Q898" t="s">
        <v>31</v>
      </c>
    </row>
    <row r="899" spans="1:17">
      <c r="A899" t="s">
        <v>214</v>
      </c>
      <c r="B899" t="s">
        <v>30</v>
      </c>
      <c r="C899" s="6">
        <v>43333.399293981478</v>
      </c>
      <c r="D899">
        <v>139.44999999999999</v>
      </c>
      <c r="E899" s="6">
        <v>43333.572905092595</v>
      </c>
      <c r="F899">
        <v>123.9</v>
      </c>
      <c r="G899" s="7">
        <v>-0.1115</v>
      </c>
      <c r="H899">
        <v>5812.42</v>
      </c>
      <c r="I899" s="7">
        <v>9.2600000000000002E-2</v>
      </c>
      <c r="J899">
        <v>450</v>
      </c>
      <c r="K899">
        <v>62752.5</v>
      </c>
      <c r="L899">
        <v>2586355.25</v>
      </c>
      <c r="M899">
        <v>51</v>
      </c>
      <c r="N899">
        <v>113.97</v>
      </c>
      <c r="O899" s="7">
        <v>-0.1129</v>
      </c>
      <c r="P899" s="7">
        <v>0.34989999999999999</v>
      </c>
      <c r="Q899" t="s">
        <v>31</v>
      </c>
    </row>
    <row r="900" spans="1:17">
      <c r="A900" t="s">
        <v>213</v>
      </c>
      <c r="B900" t="s">
        <v>30</v>
      </c>
      <c r="C900" s="6">
        <v>43333.572905092595</v>
      </c>
      <c r="D900">
        <v>73.8</v>
      </c>
      <c r="E900" s="6">
        <v>43335.39234953704</v>
      </c>
      <c r="F900">
        <v>56.35</v>
      </c>
      <c r="G900" s="7">
        <v>-0.2364</v>
      </c>
      <c r="H900">
        <v>7266.82</v>
      </c>
      <c r="I900" s="7">
        <v>0.21879999999999999</v>
      </c>
      <c r="J900">
        <v>450</v>
      </c>
      <c r="K900">
        <v>33210</v>
      </c>
      <c r="L900">
        <v>2593622.0699999998</v>
      </c>
      <c r="M900">
        <v>26</v>
      </c>
      <c r="N900">
        <v>279.49</v>
      </c>
      <c r="O900" s="7">
        <v>-0.2127</v>
      </c>
      <c r="P900" s="7">
        <v>0.67949999999999999</v>
      </c>
      <c r="Q900" t="s">
        <v>31</v>
      </c>
    </row>
    <row r="901" spans="1:17">
      <c r="A901" t="s">
        <v>214</v>
      </c>
      <c r="B901" t="s">
        <v>30</v>
      </c>
      <c r="C901" s="6">
        <v>43335.39234953704</v>
      </c>
      <c r="D901">
        <v>54.7</v>
      </c>
      <c r="E901" s="6">
        <v>43335.631932870368</v>
      </c>
      <c r="F901">
        <v>0.1</v>
      </c>
      <c r="G901" s="7">
        <v>-0.99819999999999998</v>
      </c>
      <c r="H901">
        <v>24323.4</v>
      </c>
      <c r="I901" s="7">
        <v>0.98819999999999997</v>
      </c>
      <c r="J901">
        <v>450</v>
      </c>
      <c r="K901">
        <v>24615</v>
      </c>
      <c r="L901">
        <v>2617945.4700000002</v>
      </c>
      <c r="M901">
        <v>70</v>
      </c>
      <c r="N901">
        <v>347.48</v>
      </c>
      <c r="O901" s="7">
        <v>-0.3967</v>
      </c>
      <c r="P901" s="7">
        <v>0.99819999999999998</v>
      </c>
      <c r="Q901" t="s">
        <v>31</v>
      </c>
    </row>
    <row r="902" spans="1:17">
      <c r="A902" t="s">
        <v>875</v>
      </c>
      <c r="B902" t="s">
        <v>30</v>
      </c>
      <c r="C902" s="6">
        <v>43335.635405092595</v>
      </c>
      <c r="D902">
        <v>238</v>
      </c>
      <c r="E902" s="6">
        <v>43336.388877314814</v>
      </c>
      <c r="F902">
        <v>209.5</v>
      </c>
      <c r="G902" s="7">
        <v>-0.1197</v>
      </c>
      <c r="H902">
        <v>10811.25</v>
      </c>
      <c r="I902" s="7">
        <v>0.1009</v>
      </c>
      <c r="J902">
        <v>450</v>
      </c>
      <c r="K902">
        <v>107100</v>
      </c>
      <c r="L902">
        <v>2628756.7200000002</v>
      </c>
      <c r="M902">
        <v>7</v>
      </c>
      <c r="N902">
        <v>1544.46</v>
      </c>
      <c r="O902" s="7">
        <v>-2.9399999999999999E-2</v>
      </c>
      <c r="P902" s="7">
        <v>0.15920000000000001</v>
      </c>
      <c r="Q902" t="s">
        <v>31</v>
      </c>
    </row>
    <row r="903" spans="1:17">
      <c r="A903" t="s">
        <v>212</v>
      </c>
      <c r="B903" t="s">
        <v>30</v>
      </c>
      <c r="C903" s="6">
        <v>43336.388877314814</v>
      </c>
      <c r="D903">
        <v>209.5</v>
      </c>
      <c r="E903" s="6">
        <v>43336.402766203704</v>
      </c>
      <c r="F903">
        <v>270.05</v>
      </c>
      <c r="G903" s="7">
        <v>0.28899999999999998</v>
      </c>
      <c r="H903">
        <v>-29405.47</v>
      </c>
      <c r="I903" s="7">
        <v>-0.31190000000000001</v>
      </c>
      <c r="J903">
        <v>450</v>
      </c>
      <c r="K903">
        <v>94275</v>
      </c>
      <c r="L903">
        <v>2599351.25</v>
      </c>
      <c r="M903">
        <v>5</v>
      </c>
      <c r="N903">
        <v>-5881.09</v>
      </c>
      <c r="O903" s="7">
        <v>-0.28899999999999998</v>
      </c>
      <c r="P903" s="7">
        <v>0.1062</v>
      </c>
      <c r="Q903" t="s">
        <v>31</v>
      </c>
    </row>
    <row r="904" spans="1:17">
      <c r="A904" t="s">
        <v>218</v>
      </c>
      <c r="B904" t="s">
        <v>30</v>
      </c>
      <c r="C904" s="6">
        <v>43336.402766203704</v>
      </c>
      <c r="D904">
        <v>137</v>
      </c>
      <c r="E904" s="6">
        <v>43336.434016203704</v>
      </c>
      <c r="F904">
        <v>200.8</v>
      </c>
      <c r="G904" s="7">
        <v>0.4657</v>
      </c>
      <c r="H904">
        <v>-30230.1</v>
      </c>
      <c r="I904" s="7">
        <v>-0.4904</v>
      </c>
      <c r="J904">
        <v>450</v>
      </c>
      <c r="K904">
        <v>61650</v>
      </c>
      <c r="L904">
        <v>2569121.15</v>
      </c>
      <c r="M904">
        <v>10</v>
      </c>
      <c r="N904">
        <v>-3023.01</v>
      </c>
      <c r="O904" s="7">
        <v>-0.4657</v>
      </c>
      <c r="P904" s="7">
        <v>4.7100000000000003E-2</v>
      </c>
      <c r="Q904" t="s">
        <v>31</v>
      </c>
    </row>
    <row r="905" spans="1:17">
      <c r="A905" t="s">
        <v>212</v>
      </c>
      <c r="B905" t="s">
        <v>30</v>
      </c>
      <c r="C905" s="6">
        <v>43336.434016203704</v>
      </c>
      <c r="D905">
        <v>183.85</v>
      </c>
      <c r="E905" s="6">
        <v>43339.388877314814</v>
      </c>
      <c r="F905">
        <v>244.9</v>
      </c>
      <c r="G905" s="7">
        <v>0.33210000000000001</v>
      </c>
      <c r="H905">
        <v>-29401.88</v>
      </c>
      <c r="I905" s="7">
        <v>-0.35539999999999999</v>
      </c>
      <c r="J905">
        <v>450</v>
      </c>
      <c r="K905">
        <v>82732.5</v>
      </c>
      <c r="L905">
        <v>2539719.27</v>
      </c>
      <c r="M905">
        <v>65</v>
      </c>
      <c r="N905">
        <v>-452.34</v>
      </c>
      <c r="O905" s="7">
        <v>-0.33210000000000001</v>
      </c>
      <c r="P905" s="7">
        <v>0.40770000000000001</v>
      </c>
      <c r="Q905" t="s">
        <v>31</v>
      </c>
    </row>
    <row r="906" spans="1:17">
      <c r="A906" t="s">
        <v>218</v>
      </c>
      <c r="B906" t="s">
        <v>30</v>
      </c>
      <c r="C906" s="6">
        <v>43339.388877314814</v>
      </c>
      <c r="D906">
        <v>93</v>
      </c>
      <c r="E906" s="6">
        <v>43340.482627314814</v>
      </c>
      <c r="F906">
        <v>66.3</v>
      </c>
      <c r="G906" s="7">
        <v>-0.28710000000000002</v>
      </c>
      <c r="H906">
        <v>11298.15</v>
      </c>
      <c r="I906" s="7">
        <v>0.27</v>
      </c>
      <c r="J906">
        <v>450</v>
      </c>
      <c r="K906">
        <v>41850</v>
      </c>
      <c r="L906">
        <v>2551017.42</v>
      </c>
      <c r="M906">
        <v>105</v>
      </c>
      <c r="N906">
        <v>107.6</v>
      </c>
      <c r="O906" s="7">
        <v>-0.95379999999999998</v>
      </c>
      <c r="P906" s="7">
        <v>0.73119999999999996</v>
      </c>
      <c r="Q906" t="s">
        <v>31</v>
      </c>
    </row>
    <row r="907" spans="1:17">
      <c r="A907" t="s">
        <v>214</v>
      </c>
      <c r="B907" t="s">
        <v>30</v>
      </c>
      <c r="C907" s="6">
        <v>43340.482627314814</v>
      </c>
      <c r="D907">
        <v>128.69999999999999</v>
      </c>
      <c r="E907" s="6">
        <v>43340.631932870368</v>
      </c>
      <c r="F907">
        <v>179.65</v>
      </c>
      <c r="G907" s="7">
        <v>0.39589999999999997</v>
      </c>
      <c r="H907">
        <v>-24315.08</v>
      </c>
      <c r="I907" s="7">
        <v>-0.41980000000000001</v>
      </c>
      <c r="J907">
        <v>450</v>
      </c>
      <c r="K907">
        <v>57915</v>
      </c>
      <c r="L907">
        <v>2526702.35</v>
      </c>
      <c r="M907">
        <v>44</v>
      </c>
      <c r="N907">
        <v>-552.62</v>
      </c>
      <c r="O907" s="7">
        <v>-0.41799999999999998</v>
      </c>
      <c r="P907" s="7">
        <v>0.17949999999999999</v>
      </c>
      <c r="Q907" t="s">
        <v>31</v>
      </c>
    </row>
    <row r="908" spans="1:17">
      <c r="A908" t="s">
        <v>215</v>
      </c>
      <c r="B908" t="s">
        <v>30</v>
      </c>
      <c r="C908" s="6">
        <v>43340.631932870368</v>
      </c>
      <c r="D908">
        <v>111</v>
      </c>
      <c r="E908" s="6">
        <v>43341.555543981478</v>
      </c>
      <c r="F908">
        <v>105.9</v>
      </c>
      <c r="G908" s="7">
        <v>-4.5900000000000003E-2</v>
      </c>
      <c r="H908">
        <v>1318.95</v>
      </c>
      <c r="I908" s="7">
        <v>2.64E-2</v>
      </c>
      <c r="J908">
        <v>450</v>
      </c>
      <c r="K908">
        <v>49950</v>
      </c>
      <c r="L908">
        <v>2528021.2999999998</v>
      </c>
      <c r="M908">
        <v>56</v>
      </c>
      <c r="N908">
        <v>23.55</v>
      </c>
      <c r="O908" s="7">
        <v>-0.35949999999999999</v>
      </c>
      <c r="P908" s="7">
        <v>0.28289999999999998</v>
      </c>
      <c r="Q908" t="s">
        <v>31</v>
      </c>
    </row>
    <row r="909" spans="1:17">
      <c r="A909" t="s">
        <v>219</v>
      </c>
      <c r="B909" t="s">
        <v>30</v>
      </c>
      <c r="C909" s="6">
        <v>43341.555543981478</v>
      </c>
      <c r="D909">
        <v>93.3</v>
      </c>
      <c r="E909" s="6">
        <v>43341.621516203704</v>
      </c>
      <c r="F909">
        <v>144</v>
      </c>
      <c r="G909" s="7">
        <v>0.54339999999999999</v>
      </c>
      <c r="H909">
        <v>-23882.85</v>
      </c>
      <c r="I909" s="7">
        <v>-0.56879999999999997</v>
      </c>
      <c r="J909">
        <v>450</v>
      </c>
      <c r="K909">
        <v>41985</v>
      </c>
      <c r="L909">
        <v>2504138.4500000002</v>
      </c>
      <c r="M909">
        <v>20</v>
      </c>
      <c r="N909">
        <v>-1194.1400000000001</v>
      </c>
      <c r="O909" s="7">
        <v>-0.54339999999999999</v>
      </c>
      <c r="P909" s="7">
        <v>0</v>
      </c>
      <c r="Q909" t="s">
        <v>31</v>
      </c>
    </row>
    <row r="910" spans="1:17">
      <c r="A910" t="s">
        <v>215</v>
      </c>
      <c r="B910" t="s">
        <v>30</v>
      </c>
      <c r="C910" s="6">
        <v>43341.621516203704</v>
      </c>
      <c r="D910">
        <v>57.85</v>
      </c>
      <c r="E910" s="6">
        <v>43341.631932870368</v>
      </c>
      <c r="F910">
        <v>121.8</v>
      </c>
      <c r="G910" s="7">
        <v>1.1053999999999999</v>
      </c>
      <c r="H910">
        <v>-29585.919999999998</v>
      </c>
      <c r="I910" s="7">
        <v>-1.1365000000000001</v>
      </c>
      <c r="J910">
        <v>450</v>
      </c>
      <c r="K910">
        <v>26032.5</v>
      </c>
      <c r="L910">
        <v>2474552.52</v>
      </c>
      <c r="M910">
        <v>4</v>
      </c>
      <c r="N910">
        <v>-7396.48</v>
      </c>
      <c r="O910" s="7">
        <v>-1.1053999999999999</v>
      </c>
      <c r="P910" s="7">
        <v>6.4799999999999996E-2</v>
      </c>
      <c r="Q910" t="s">
        <v>31</v>
      </c>
    </row>
    <row r="911" spans="1:17">
      <c r="A911" t="s">
        <v>214</v>
      </c>
      <c r="B911" t="s">
        <v>30</v>
      </c>
      <c r="C911" s="6">
        <v>43341.631932870368</v>
      </c>
      <c r="D911">
        <v>110.95</v>
      </c>
      <c r="E911" s="6">
        <v>43342.631932870368</v>
      </c>
      <c r="F911">
        <v>0.9</v>
      </c>
      <c r="G911" s="7">
        <v>-0.9919</v>
      </c>
      <c r="H911">
        <v>49019.17</v>
      </c>
      <c r="I911" s="7">
        <v>0.98180000000000001</v>
      </c>
      <c r="J911">
        <v>450</v>
      </c>
      <c r="K911">
        <v>49927.5</v>
      </c>
      <c r="L911">
        <v>2523571.7000000002</v>
      </c>
      <c r="M911">
        <v>78</v>
      </c>
      <c r="N911">
        <v>628.45000000000005</v>
      </c>
      <c r="O911" s="7">
        <v>-0.5151</v>
      </c>
      <c r="P911" s="7">
        <v>0.99550000000000005</v>
      </c>
      <c r="Q911" t="s">
        <v>31</v>
      </c>
    </row>
    <row r="912" spans="1:17">
      <c r="A912" t="s">
        <v>687</v>
      </c>
      <c r="B912" t="s">
        <v>30</v>
      </c>
      <c r="C912" s="6">
        <v>43342.635405092595</v>
      </c>
      <c r="D912">
        <v>129.80000000000001</v>
      </c>
      <c r="E912" s="6">
        <v>43343.388877314814</v>
      </c>
      <c r="F912">
        <v>152.69999999999999</v>
      </c>
      <c r="G912" s="7">
        <v>0.1764</v>
      </c>
      <c r="H912">
        <v>-11576.25</v>
      </c>
      <c r="I912" s="7">
        <v>-0.19819999999999999</v>
      </c>
      <c r="J912">
        <v>450</v>
      </c>
      <c r="K912">
        <v>58410</v>
      </c>
      <c r="L912">
        <v>2511995.4500000002</v>
      </c>
      <c r="M912">
        <v>7</v>
      </c>
      <c r="N912">
        <v>-1653.75</v>
      </c>
      <c r="O912" s="7">
        <v>-0.30890000000000001</v>
      </c>
      <c r="P912" s="7">
        <v>3.6999999999999998E-2</v>
      </c>
      <c r="Q912" t="s">
        <v>31</v>
      </c>
    </row>
    <row r="913" spans="1:17">
      <c r="A913" t="s">
        <v>212</v>
      </c>
      <c r="B913" t="s">
        <v>30</v>
      </c>
      <c r="C913" s="6">
        <v>43343.388877314814</v>
      </c>
      <c r="D913">
        <v>256</v>
      </c>
      <c r="E913" s="6">
        <v>43343.399293981478</v>
      </c>
      <c r="F913">
        <v>295</v>
      </c>
      <c r="G913" s="7">
        <v>0.15229999999999999</v>
      </c>
      <c r="H913">
        <v>-20029.5</v>
      </c>
      <c r="I913" s="7">
        <v>-0.1739</v>
      </c>
      <c r="J913">
        <v>450</v>
      </c>
      <c r="K913">
        <v>115200</v>
      </c>
      <c r="L913">
        <v>2491965.9500000002</v>
      </c>
      <c r="M913">
        <v>4</v>
      </c>
      <c r="N913">
        <v>-5007.38</v>
      </c>
      <c r="O913" s="7">
        <v>-0.15229999999999999</v>
      </c>
      <c r="P913" s="7">
        <v>0.20660000000000001</v>
      </c>
      <c r="Q913" t="s">
        <v>31</v>
      </c>
    </row>
    <row r="914" spans="1:17">
      <c r="A914" t="s">
        <v>218</v>
      </c>
      <c r="B914" t="s">
        <v>30</v>
      </c>
      <c r="C914" s="6">
        <v>43343.399293981478</v>
      </c>
      <c r="D914">
        <v>121</v>
      </c>
      <c r="E914" s="6">
        <v>43343.440960648149</v>
      </c>
      <c r="F914">
        <v>160</v>
      </c>
      <c r="G914" s="7">
        <v>0.32229999999999998</v>
      </c>
      <c r="H914">
        <v>-18814.5</v>
      </c>
      <c r="I914" s="7">
        <v>-0.34549999999999997</v>
      </c>
      <c r="J914">
        <v>450</v>
      </c>
      <c r="K914">
        <v>54450</v>
      </c>
      <c r="L914">
        <v>2473151.4500000002</v>
      </c>
      <c r="M914">
        <v>13</v>
      </c>
      <c r="N914">
        <v>-1447.27</v>
      </c>
      <c r="O914" s="7">
        <v>-0.32229999999999998</v>
      </c>
      <c r="P914" s="7">
        <v>7.7700000000000005E-2</v>
      </c>
      <c r="Q914" t="s">
        <v>31</v>
      </c>
    </row>
    <row r="915" spans="1:17">
      <c r="A915" t="s">
        <v>212</v>
      </c>
      <c r="B915" t="s">
        <v>30</v>
      </c>
      <c r="C915" s="6">
        <v>43343.440960648149</v>
      </c>
      <c r="D915">
        <v>232.5</v>
      </c>
      <c r="E915" s="6">
        <v>43343.618043981478</v>
      </c>
      <c r="F915">
        <v>243.35</v>
      </c>
      <c r="G915" s="7">
        <v>4.6699999999999998E-2</v>
      </c>
      <c r="H915">
        <v>-7023.82</v>
      </c>
      <c r="I915" s="7">
        <v>-6.7100000000000007E-2</v>
      </c>
      <c r="J915">
        <v>450</v>
      </c>
      <c r="K915">
        <v>104625</v>
      </c>
      <c r="L915">
        <v>2466127.62</v>
      </c>
      <c r="M915">
        <v>52</v>
      </c>
      <c r="N915">
        <v>-135.07</v>
      </c>
      <c r="O915" s="7">
        <v>-9.6799999999999997E-2</v>
      </c>
      <c r="P915" s="7">
        <v>0.1578</v>
      </c>
      <c r="Q915" t="s">
        <v>31</v>
      </c>
    </row>
    <row r="916" spans="1:17">
      <c r="A916" t="s">
        <v>216</v>
      </c>
      <c r="B916" t="s">
        <v>30</v>
      </c>
      <c r="C916" s="6">
        <v>43343.618043981478</v>
      </c>
      <c r="D916">
        <v>105</v>
      </c>
      <c r="E916" s="6">
        <v>43346.45484953704</v>
      </c>
      <c r="F916">
        <v>99.9</v>
      </c>
      <c r="G916" s="7">
        <v>-4.8599999999999997E-2</v>
      </c>
      <c r="H916">
        <v>1372.95</v>
      </c>
      <c r="I916" s="7">
        <v>2.9100000000000001E-2</v>
      </c>
      <c r="J916">
        <v>450</v>
      </c>
      <c r="K916">
        <v>47250</v>
      </c>
      <c r="L916">
        <v>2467500.5699999998</v>
      </c>
      <c r="M916">
        <v>31</v>
      </c>
      <c r="N916">
        <v>44.29</v>
      </c>
      <c r="O916" s="7">
        <v>-0.17860000000000001</v>
      </c>
      <c r="P916" s="7">
        <v>0.65710000000000002</v>
      </c>
      <c r="Q916" t="s">
        <v>31</v>
      </c>
    </row>
    <row r="917" spans="1:17">
      <c r="A917" t="s">
        <v>212</v>
      </c>
      <c r="B917" t="s">
        <v>30</v>
      </c>
      <c r="C917" s="6">
        <v>43346.45484953704</v>
      </c>
      <c r="D917">
        <v>209.55</v>
      </c>
      <c r="E917" s="6">
        <v>43348.635405092595</v>
      </c>
      <c r="F917">
        <v>3.7</v>
      </c>
      <c r="G917" s="7">
        <v>-0.98229999999999995</v>
      </c>
      <c r="H917">
        <v>91672.88</v>
      </c>
      <c r="I917" s="7">
        <v>0.97219999999999995</v>
      </c>
      <c r="J917">
        <v>450</v>
      </c>
      <c r="K917">
        <v>94297.5</v>
      </c>
      <c r="L917">
        <v>2559173.4500000002</v>
      </c>
      <c r="M917">
        <v>207</v>
      </c>
      <c r="N917">
        <v>442.86</v>
      </c>
      <c r="O917" s="7">
        <v>-0.1047</v>
      </c>
      <c r="P917" s="7">
        <v>0.98660000000000003</v>
      </c>
      <c r="Q917" t="s">
        <v>31</v>
      </c>
    </row>
    <row r="918" spans="1:17">
      <c r="A918" t="s">
        <v>187</v>
      </c>
      <c r="B918" t="s">
        <v>30</v>
      </c>
      <c r="C918" s="6">
        <v>43348.635405092595</v>
      </c>
      <c r="D918">
        <v>76.75</v>
      </c>
      <c r="E918" s="6">
        <v>43349.531238425923</v>
      </c>
      <c r="F918">
        <v>94.45</v>
      </c>
      <c r="G918" s="7">
        <v>0.2306</v>
      </c>
      <c r="H918">
        <v>-8735.4</v>
      </c>
      <c r="I918" s="7">
        <v>-0.25290000000000001</v>
      </c>
      <c r="J918">
        <v>450</v>
      </c>
      <c r="K918">
        <v>34537.5</v>
      </c>
      <c r="L918">
        <v>2550438.0499999998</v>
      </c>
      <c r="M918">
        <v>48</v>
      </c>
      <c r="N918">
        <v>-181.99</v>
      </c>
      <c r="O918" s="7">
        <v>-0.45019999999999999</v>
      </c>
      <c r="P918" s="7">
        <v>0.66579999999999995</v>
      </c>
      <c r="Q918" t="s">
        <v>31</v>
      </c>
    </row>
    <row r="919" spans="1:17">
      <c r="A919" t="s">
        <v>185</v>
      </c>
      <c r="B919" t="s">
        <v>30</v>
      </c>
      <c r="C919" s="6">
        <v>43349.531238425923</v>
      </c>
      <c r="D919">
        <v>42</v>
      </c>
      <c r="E919" s="6">
        <v>43349.576377314814</v>
      </c>
      <c r="F919">
        <v>130.9</v>
      </c>
      <c r="G919" s="7">
        <v>2.1166999999999998</v>
      </c>
      <c r="H919">
        <v>-40783.050000000003</v>
      </c>
      <c r="I919" s="7">
        <v>-2.1577999999999999</v>
      </c>
      <c r="J919">
        <v>450</v>
      </c>
      <c r="K919">
        <v>18900</v>
      </c>
      <c r="L919">
        <v>2509655</v>
      </c>
      <c r="M919">
        <v>14</v>
      </c>
      <c r="N919">
        <v>-2913.07</v>
      </c>
      <c r="O919" s="7">
        <v>-2.1166999999999998</v>
      </c>
      <c r="P919" s="7">
        <v>0.44519999999999998</v>
      </c>
      <c r="Q919" t="s">
        <v>31</v>
      </c>
    </row>
    <row r="920" spans="1:17">
      <c r="A920" t="s">
        <v>188</v>
      </c>
      <c r="B920" t="s">
        <v>30</v>
      </c>
      <c r="C920" s="6">
        <v>43349.604155092595</v>
      </c>
      <c r="D920">
        <v>32.5</v>
      </c>
      <c r="E920" s="6">
        <v>43349.631932870368</v>
      </c>
      <c r="F920">
        <v>6.4</v>
      </c>
      <c r="G920" s="7">
        <v>-0.80310000000000004</v>
      </c>
      <c r="H920">
        <v>11569.95</v>
      </c>
      <c r="I920" s="7">
        <v>0.79110000000000003</v>
      </c>
      <c r="J920">
        <v>450</v>
      </c>
      <c r="K920">
        <v>14625</v>
      </c>
      <c r="L920">
        <v>2521224.9500000002</v>
      </c>
      <c r="M920">
        <v>9</v>
      </c>
      <c r="N920">
        <v>1285.55</v>
      </c>
      <c r="O920" s="7">
        <v>-0.80620000000000003</v>
      </c>
      <c r="P920" s="7">
        <v>0.96309999999999996</v>
      </c>
      <c r="Q920" t="s">
        <v>31</v>
      </c>
    </row>
    <row r="921" spans="1:17">
      <c r="A921" t="s">
        <v>665</v>
      </c>
      <c r="B921" t="s">
        <v>30</v>
      </c>
      <c r="C921" s="6">
        <v>43349.635405092595</v>
      </c>
      <c r="D921">
        <v>156</v>
      </c>
      <c r="E921" s="6">
        <v>43350.388877314814</v>
      </c>
      <c r="F921">
        <v>268.95</v>
      </c>
      <c r="G921" s="7">
        <v>0.72399999999999998</v>
      </c>
      <c r="H921">
        <v>-52739.78</v>
      </c>
      <c r="I921" s="7">
        <v>-0.75129999999999997</v>
      </c>
      <c r="J921">
        <v>450</v>
      </c>
      <c r="K921">
        <v>70200</v>
      </c>
      <c r="L921">
        <v>2468485.17</v>
      </c>
      <c r="M921">
        <v>7</v>
      </c>
      <c r="N921">
        <v>-7534.25</v>
      </c>
      <c r="O921" s="7">
        <v>-0.72399999999999998</v>
      </c>
      <c r="P921" s="7">
        <v>0.1167</v>
      </c>
      <c r="Q921" t="s">
        <v>31</v>
      </c>
    </row>
    <row r="922" spans="1:17">
      <c r="A922" t="s">
        <v>185</v>
      </c>
      <c r="B922" t="s">
        <v>30</v>
      </c>
      <c r="C922" s="6">
        <v>43350.388877314814</v>
      </c>
      <c r="D922">
        <v>196.4</v>
      </c>
      <c r="E922" s="6">
        <v>43350.54859953704</v>
      </c>
      <c r="F922">
        <v>249.2</v>
      </c>
      <c r="G922" s="7">
        <v>0.26879999999999998</v>
      </c>
      <c r="H922">
        <v>-25765.200000000001</v>
      </c>
      <c r="I922" s="7">
        <v>-0.29149999999999998</v>
      </c>
      <c r="J922">
        <v>450</v>
      </c>
      <c r="K922">
        <v>88380</v>
      </c>
      <c r="L922">
        <v>2442719.9700000002</v>
      </c>
      <c r="M922">
        <v>47</v>
      </c>
      <c r="N922">
        <v>-548.20000000000005</v>
      </c>
      <c r="O922" s="7">
        <v>-0.35160000000000002</v>
      </c>
      <c r="P922" s="7">
        <v>0.13869999999999999</v>
      </c>
      <c r="Q922" t="s">
        <v>31</v>
      </c>
    </row>
    <row r="923" spans="1:17">
      <c r="A923" t="s">
        <v>187</v>
      </c>
      <c r="B923" t="s">
        <v>30</v>
      </c>
      <c r="C923" s="6">
        <v>43350.54859953704</v>
      </c>
      <c r="D923">
        <v>141.30000000000001</v>
      </c>
      <c r="E923" s="6">
        <v>43353.388877314814</v>
      </c>
      <c r="F923">
        <v>149.80000000000001</v>
      </c>
      <c r="G923" s="7">
        <v>6.0199999999999997E-2</v>
      </c>
      <c r="H923">
        <v>-5134.95</v>
      </c>
      <c r="I923" s="7">
        <v>-8.0799999999999997E-2</v>
      </c>
      <c r="J923">
        <v>450</v>
      </c>
      <c r="K923">
        <v>63585</v>
      </c>
      <c r="L923">
        <v>2437585.02</v>
      </c>
      <c r="M923">
        <v>32</v>
      </c>
      <c r="N923">
        <v>-160.47</v>
      </c>
      <c r="O923" s="7">
        <v>-0.19209999999999999</v>
      </c>
      <c r="P923" s="7">
        <v>0.38429999999999997</v>
      </c>
      <c r="Q923" t="s">
        <v>31</v>
      </c>
    </row>
    <row r="924" spans="1:17">
      <c r="A924" t="s">
        <v>186</v>
      </c>
      <c r="B924" t="s">
        <v>30</v>
      </c>
      <c r="C924" s="6">
        <v>43353.388877314814</v>
      </c>
      <c r="D924">
        <v>142.6</v>
      </c>
      <c r="E924" s="6">
        <v>43354.388877314814</v>
      </c>
      <c r="F924">
        <v>57.45</v>
      </c>
      <c r="G924" s="7">
        <v>-0.59709999999999996</v>
      </c>
      <c r="H924">
        <v>37417.269999999997</v>
      </c>
      <c r="I924" s="7">
        <v>0.58309999999999995</v>
      </c>
      <c r="J924">
        <v>450</v>
      </c>
      <c r="K924">
        <v>64170</v>
      </c>
      <c r="L924">
        <v>2475002.2999999998</v>
      </c>
      <c r="M924">
        <v>78</v>
      </c>
      <c r="N924">
        <v>479.71</v>
      </c>
      <c r="O924" s="7">
        <v>-0.26119999999999999</v>
      </c>
      <c r="P924" s="7">
        <v>0.59709999999999996</v>
      </c>
      <c r="Q924" t="s">
        <v>31</v>
      </c>
    </row>
    <row r="925" spans="1:17">
      <c r="A925" t="s">
        <v>190</v>
      </c>
      <c r="B925" t="s">
        <v>30</v>
      </c>
      <c r="C925" s="6">
        <v>43354.388877314814</v>
      </c>
      <c r="D925">
        <v>101.4</v>
      </c>
      <c r="E925" s="6">
        <v>43354.513877314814</v>
      </c>
      <c r="F925">
        <v>66.400000000000006</v>
      </c>
      <c r="G925" s="7">
        <v>-0.34520000000000001</v>
      </c>
      <c r="H925">
        <v>14994.9</v>
      </c>
      <c r="I925" s="7">
        <v>0.3286</v>
      </c>
      <c r="J925">
        <v>450</v>
      </c>
      <c r="K925">
        <v>45630</v>
      </c>
      <c r="L925">
        <v>2489997.2000000002</v>
      </c>
      <c r="M925">
        <v>37</v>
      </c>
      <c r="N925">
        <v>405.27</v>
      </c>
      <c r="O925" s="7">
        <v>-0.12280000000000001</v>
      </c>
      <c r="P925" s="7">
        <v>0.4965</v>
      </c>
      <c r="Q925" t="s">
        <v>31</v>
      </c>
    </row>
    <row r="926" spans="1:17">
      <c r="A926" t="s">
        <v>220</v>
      </c>
      <c r="B926" t="s">
        <v>30</v>
      </c>
      <c r="C926" s="6">
        <v>43354.513877314814</v>
      </c>
      <c r="D926">
        <v>154.75</v>
      </c>
      <c r="E926" s="6">
        <v>43355.586793981478</v>
      </c>
      <c r="F926">
        <v>0.5</v>
      </c>
      <c r="G926" s="7">
        <v>-0.99680000000000002</v>
      </c>
      <c r="H926">
        <v>68713.88</v>
      </c>
      <c r="I926" s="7">
        <v>0.98670000000000002</v>
      </c>
      <c r="J926">
        <v>450</v>
      </c>
      <c r="K926">
        <v>69637.5</v>
      </c>
      <c r="L926">
        <v>2558711.0699999998</v>
      </c>
      <c r="M926">
        <v>99</v>
      </c>
      <c r="N926">
        <v>694.08</v>
      </c>
      <c r="O926" s="7">
        <v>-0.16320000000000001</v>
      </c>
      <c r="P926" s="7">
        <v>0.99870000000000003</v>
      </c>
      <c r="Q926" t="s">
        <v>31</v>
      </c>
    </row>
    <row r="927" spans="1:17">
      <c r="A927" t="s">
        <v>205</v>
      </c>
      <c r="B927" t="s">
        <v>30</v>
      </c>
      <c r="C927" s="6">
        <v>43355.590266203704</v>
      </c>
      <c r="D927">
        <v>32.35</v>
      </c>
      <c r="E927" s="6">
        <v>43355.631932870368</v>
      </c>
      <c r="F927">
        <v>8.6</v>
      </c>
      <c r="G927" s="7">
        <v>-0.73419999999999996</v>
      </c>
      <c r="H927">
        <v>10503.23</v>
      </c>
      <c r="I927" s="7">
        <v>0.72150000000000003</v>
      </c>
      <c r="J927">
        <v>450</v>
      </c>
      <c r="K927">
        <v>14557.5</v>
      </c>
      <c r="L927">
        <v>2569214.2999999998</v>
      </c>
      <c r="M927">
        <v>13</v>
      </c>
      <c r="N927">
        <v>807.94</v>
      </c>
      <c r="O927" s="7">
        <v>-0.47139999999999999</v>
      </c>
      <c r="P927" s="7">
        <v>0.79910000000000003</v>
      </c>
      <c r="Q927" t="s">
        <v>31</v>
      </c>
    </row>
    <row r="928" spans="1:17">
      <c r="A928" t="s">
        <v>697</v>
      </c>
      <c r="B928" t="s">
        <v>30</v>
      </c>
      <c r="C928" s="6">
        <v>43355.635405092595</v>
      </c>
      <c r="D928">
        <v>253.05</v>
      </c>
      <c r="E928" s="6">
        <v>43355.645821759259</v>
      </c>
      <c r="F928">
        <v>270</v>
      </c>
      <c r="G928" s="7">
        <v>6.7000000000000004E-2</v>
      </c>
      <c r="H928">
        <v>-9981.2199999999993</v>
      </c>
      <c r="I928" s="7">
        <v>-8.77E-2</v>
      </c>
      <c r="J928">
        <v>450</v>
      </c>
      <c r="K928">
        <v>113872.5</v>
      </c>
      <c r="L928">
        <v>2559233.0699999998</v>
      </c>
      <c r="M928">
        <v>4</v>
      </c>
      <c r="N928">
        <v>-2495.31</v>
      </c>
      <c r="O928" s="7">
        <v>-8.8900000000000007E-2</v>
      </c>
      <c r="P928" s="7">
        <v>6.9900000000000004E-2</v>
      </c>
      <c r="Q928" t="s">
        <v>31</v>
      </c>
    </row>
    <row r="929" spans="1:17">
      <c r="A929" t="s">
        <v>203</v>
      </c>
      <c r="B929" t="s">
        <v>30</v>
      </c>
      <c r="C929" s="6">
        <v>43357.388877314814</v>
      </c>
      <c r="D929">
        <v>138.9</v>
      </c>
      <c r="E929" s="6">
        <v>43360.388877314814</v>
      </c>
      <c r="F929">
        <v>197.1</v>
      </c>
      <c r="G929" s="7">
        <v>0.41899999999999998</v>
      </c>
      <c r="H929">
        <v>-27702</v>
      </c>
      <c r="I929" s="7">
        <v>-0.44319999999999998</v>
      </c>
      <c r="J929">
        <v>450</v>
      </c>
      <c r="K929">
        <v>62505</v>
      </c>
      <c r="L929">
        <v>2531531.0699999998</v>
      </c>
      <c r="M929">
        <v>78</v>
      </c>
      <c r="N929">
        <v>-355.15</v>
      </c>
      <c r="O929" s="7">
        <v>-0.41899999999999998</v>
      </c>
      <c r="P929" s="7">
        <v>0.48959999999999998</v>
      </c>
      <c r="Q929" t="s">
        <v>31</v>
      </c>
    </row>
    <row r="930" spans="1:17">
      <c r="A930" t="s">
        <v>191</v>
      </c>
      <c r="B930" t="s">
        <v>30</v>
      </c>
      <c r="C930" s="6">
        <v>43360.388877314814</v>
      </c>
      <c r="D930">
        <v>135.80000000000001</v>
      </c>
      <c r="E930" s="6">
        <v>43361.39234953704</v>
      </c>
      <c r="F930">
        <v>132.65</v>
      </c>
      <c r="G930" s="7">
        <v>-2.3199999999999998E-2</v>
      </c>
      <c r="H930">
        <v>209.48</v>
      </c>
      <c r="I930" s="7">
        <v>3.3999999999999998E-3</v>
      </c>
      <c r="J930">
        <v>450</v>
      </c>
      <c r="K930">
        <v>61110</v>
      </c>
      <c r="L930">
        <v>2531740.5499999998</v>
      </c>
      <c r="M930">
        <v>79</v>
      </c>
      <c r="N930">
        <v>2.65</v>
      </c>
      <c r="O930" s="7">
        <v>-0.52580000000000005</v>
      </c>
      <c r="P930" s="7">
        <v>0.38619999999999999</v>
      </c>
      <c r="Q930" t="s">
        <v>31</v>
      </c>
    </row>
    <row r="931" spans="1:17">
      <c r="A931" t="s">
        <v>184</v>
      </c>
      <c r="B931" t="s">
        <v>30</v>
      </c>
      <c r="C931" s="6">
        <v>43361.39234953704</v>
      </c>
      <c r="D931">
        <v>113.65</v>
      </c>
      <c r="E931" s="6">
        <v>43361.413182870368</v>
      </c>
      <c r="F931">
        <v>179.1</v>
      </c>
      <c r="G931" s="7">
        <v>0.57589999999999997</v>
      </c>
      <c r="H931">
        <v>-30769.87</v>
      </c>
      <c r="I931" s="7">
        <v>-0.60160000000000002</v>
      </c>
      <c r="J931">
        <v>450</v>
      </c>
      <c r="K931">
        <v>51142.5</v>
      </c>
      <c r="L931">
        <v>2500970.67</v>
      </c>
      <c r="M931">
        <v>7</v>
      </c>
      <c r="N931">
        <v>-4395.7</v>
      </c>
      <c r="O931" s="7">
        <v>-0.74219999999999997</v>
      </c>
      <c r="P931" s="7">
        <v>0.11219999999999999</v>
      </c>
      <c r="Q931" t="s">
        <v>31</v>
      </c>
    </row>
    <row r="932" spans="1:17">
      <c r="A932" t="s">
        <v>202</v>
      </c>
      <c r="B932" t="s">
        <v>30</v>
      </c>
      <c r="C932" s="6">
        <v>43361.413182870368</v>
      </c>
      <c r="D932">
        <v>125.95</v>
      </c>
      <c r="E932" s="6">
        <v>43362.631932870368</v>
      </c>
      <c r="F932">
        <v>0.1</v>
      </c>
      <c r="G932" s="7">
        <v>-0.99919999999999998</v>
      </c>
      <c r="H932">
        <v>56065.279999999999</v>
      </c>
      <c r="I932" s="7">
        <v>0.98919999999999997</v>
      </c>
      <c r="J932">
        <v>450</v>
      </c>
      <c r="K932">
        <v>56677.5</v>
      </c>
      <c r="L932">
        <v>2557035.9500000002</v>
      </c>
      <c r="M932">
        <v>141</v>
      </c>
      <c r="N932">
        <v>397.63</v>
      </c>
      <c r="O932" s="7">
        <v>-6.3500000000000001E-2</v>
      </c>
      <c r="P932" s="7">
        <v>0.99960000000000004</v>
      </c>
      <c r="Q932" t="s">
        <v>31</v>
      </c>
    </row>
    <row r="933" spans="1:17">
      <c r="A933" t="s">
        <v>873</v>
      </c>
      <c r="B933" t="s">
        <v>30</v>
      </c>
      <c r="C933" s="6">
        <v>43362.635405092595</v>
      </c>
      <c r="D933">
        <v>227</v>
      </c>
      <c r="E933" s="6">
        <v>43364.388877314814</v>
      </c>
      <c r="F933">
        <v>340</v>
      </c>
      <c r="G933" s="7">
        <v>0.49780000000000002</v>
      </c>
      <c r="H933">
        <v>-53401.5</v>
      </c>
      <c r="I933" s="7">
        <v>-0.52280000000000004</v>
      </c>
      <c r="J933">
        <v>450</v>
      </c>
      <c r="K933">
        <v>102150</v>
      </c>
      <c r="L933">
        <v>2503634.4500000002</v>
      </c>
      <c r="M933">
        <v>7</v>
      </c>
      <c r="N933">
        <v>-7628.79</v>
      </c>
      <c r="O933" s="7">
        <v>-0.49780000000000002</v>
      </c>
      <c r="P933" s="7">
        <v>7.4999999999999997E-3</v>
      </c>
      <c r="Q933" t="s">
        <v>31</v>
      </c>
    </row>
    <row r="934" spans="1:17">
      <c r="A934" t="s">
        <v>194</v>
      </c>
      <c r="B934" t="s">
        <v>30</v>
      </c>
      <c r="C934" s="6">
        <v>43364.388877314814</v>
      </c>
      <c r="D934">
        <v>273.2</v>
      </c>
      <c r="E934" s="6">
        <v>43364.39234953704</v>
      </c>
      <c r="F934">
        <v>285.2</v>
      </c>
      <c r="G934" s="7">
        <v>4.3900000000000002E-2</v>
      </c>
      <c r="H934">
        <v>-7912.8</v>
      </c>
      <c r="I934" s="7">
        <v>-6.4399999999999999E-2</v>
      </c>
      <c r="J934">
        <v>450</v>
      </c>
      <c r="K934">
        <v>122940.01</v>
      </c>
      <c r="L934">
        <v>2495721.65</v>
      </c>
      <c r="M934">
        <v>2</v>
      </c>
      <c r="N934">
        <v>-3956.4</v>
      </c>
      <c r="O934" s="7">
        <v>-5.0500000000000003E-2</v>
      </c>
      <c r="P934" s="7">
        <v>0.27639999999999998</v>
      </c>
      <c r="Q934" t="s">
        <v>31</v>
      </c>
    </row>
    <row r="935" spans="1:17">
      <c r="A935" t="s">
        <v>195</v>
      </c>
      <c r="B935" t="s">
        <v>30</v>
      </c>
      <c r="C935" s="6">
        <v>43364.39234953704</v>
      </c>
      <c r="D935">
        <v>169.8</v>
      </c>
      <c r="E935" s="6">
        <v>43364.524293981478</v>
      </c>
      <c r="F935">
        <v>230</v>
      </c>
      <c r="G935" s="7">
        <v>0.35449999999999998</v>
      </c>
      <c r="H935">
        <v>-28889.1</v>
      </c>
      <c r="I935" s="7">
        <v>-0.37809999999999999</v>
      </c>
      <c r="J935">
        <v>450</v>
      </c>
      <c r="K935">
        <v>76410</v>
      </c>
      <c r="L935">
        <v>2466832.5499999998</v>
      </c>
      <c r="M935">
        <v>39</v>
      </c>
      <c r="N935">
        <v>-740.75</v>
      </c>
      <c r="O935" s="7">
        <v>-0.41339999999999999</v>
      </c>
      <c r="P935" s="7">
        <v>8.3599999999999994E-2</v>
      </c>
      <c r="Q935" t="s">
        <v>31</v>
      </c>
    </row>
    <row r="936" spans="1:17">
      <c r="A936" t="s">
        <v>193</v>
      </c>
      <c r="B936" t="s">
        <v>30</v>
      </c>
      <c r="C936" s="6">
        <v>43364.527766203704</v>
      </c>
      <c r="D936">
        <v>220.3</v>
      </c>
      <c r="E936" s="6">
        <v>43368.461793981478</v>
      </c>
      <c r="F936">
        <v>15.65</v>
      </c>
      <c r="G936" s="7">
        <v>-0.92900000000000005</v>
      </c>
      <c r="H936">
        <v>91030.720000000001</v>
      </c>
      <c r="I936" s="7">
        <v>0.91830000000000001</v>
      </c>
      <c r="J936">
        <v>450</v>
      </c>
      <c r="K936">
        <v>99135</v>
      </c>
      <c r="L936">
        <v>2557863.27</v>
      </c>
      <c r="M936">
        <v>136</v>
      </c>
      <c r="N936">
        <v>669.34</v>
      </c>
      <c r="O936" s="7">
        <v>-0.438</v>
      </c>
      <c r="P936" s="7">
        <v>0.98089999999999999</v>
      </c>
      <c r="Q936" t="s">
        <v>31</v>
      </c>
    </row>
    <row r="937" spans="1:17">
      <c r="A937" t="s">
        <v>178</v>
      </c>
      <c r="B937" t="s">
        <v>30</v>
      </c>
      <c r="C937" s="6">
        <v>43368.461793981478</v>
      </c>
      <c r="D937">
        <v>213.85</v>
      </c>
      <c r="E937" s="6">
        <v>43368.559016203704</v>
      </c>
      <c r="F937">
        <v>415.5</v>
      </c>
      <c r="G937" s="7">
        <v>0.94299999999999995</v>
      </c>
      <c r="H937">
        <v>-109170.34</v>
      </c>
      <c r="I937" s="7">
        <v>-0.97240000000000004</v>
      </c>
      <c r="J937">
        <v>525</v>
      </c>
      <c r="K937">
        <v>112271.25</v>
      </c>
      <c r="L937">
        <v>2448692.9300000002</v>
      </c>
      <c r="M937">
        <v>29</v>
      </c>
      <c r="N937">
        <v>-3764.49</v>
      </c>
      <c r="O937" s="7">
        <v>-0.94299999999999995</v>
      </c>
      <c r="P937" s="7">
        <v>6.5500000000000003E-2</v>
      </c>
      <c r="Q937" t="s">
        <v>31</v>
      </c>
    </row>
    <row r="938" spans="1:17">
      <c r="A938" t="s">
        <v>160</v>
      </c>
      <c r="B938" t="s">
        <v>30</v>
      </c>
      <c r="C938" s="6">
        <v>43368.559016203704</v>
      </c>
      <c r="D938">
        <v>245.55</v>
      </c>
      <c r="E938" s="6">
        <v>43368.57984953704</v>
      </c>
      <c r="F938">
        <v>248.95</v>
      </c>
      <c r="G938" s="7">
        <v>1.38E-2</v>
      </c>
      <c r="H938">
        <v>-4381.12</v>
      </c>
      <c r="I938" s="7">
        <v>-3.4000000000000002E-2</v>
      </c>
      <c r="J938">
        <v>525</v>
      </c>
      <c r="K938">
        <v>128913.75</v>
      </c>
      <c r="L938">
        <v>2444311.81</v>
      </c>
      <c r="M938">
        <v>7</v>
      </c>
      <c r="N938">
        <v>-625.87</v>
      </c>
      <c r="O938" s="7">
        <v>-0.25619999999999998</v>
      </c>
      <c r="P938" s="7">
        <v>0.22620000000000001</v>
      </c>
      <c r="Q938" t="s">
        <v>31</v>
      </c>
    </row>
    <row r="939" spans="1:17">
      <c r="A939" t="s">
        <v>178</v>
      </c>
      <c r="B939" t="s">
        <v>30</v>
      </c>
      <c r="C939" s="6">
        <v>43368.618043981478</v>
      </c>
      <c r="D939">
        <v>204.2</v>
      </c>
      <c r="E939" s="6">
        <v>43370.388877314814</v>
      </c>
      <c r="F939">
        <v>67</v>
      </c>
      <c r="G939" s="7">
        <v>-0.67190000000000005</v>
      </c>
      <c r="H939">
        <v>70606.2</v>
      </c>
      <c r="I939" s="7">
        <v>0.65859999999999996</v>
      </c>
      <c r="J939">
        <v>525</v>
      </c>
      <c r="K939">
        <v>107205</v>
      </c>
      <c r="L939">
        <v>2514918.0099999998</v>
      </c>
      <c r="M939">
        <v>89</v>
      </c>
      <c r="N939">
        <v>793.33</v>
      </c>
      <c r="O939" s="7">
        <v>-0.36309999999999998</v>
      </c>
      <c r="P939" s="7">
        <v>0.69289999999999996</v>
      </c>
      <c r="Q939" t="s">
        <v>31</v>
      </c>
    </row>
    <row r="940" spans="1:17">
      <c r="A940" t="s">
        <v>170</v>
      </c>
      <c r="B940" t="s">
        <v>30</v>
      </c>
      <c r="C940" s="6">
        <v>43370.388877314814</v>
      </c>
      <c r="D940">
        <v>128.4</v>
      </c>
      <c r="E940" s="6">
        <v>43370.631932870368</v>
      </c>
      <c r="F940">
        <v>0.3</v>
      </c>
      <c r="G940" s="7">
        <v>-0.99770000000000003</v>
      </c>
      <c r="H940">
        <v>66576.820000000007</v>
      </c>
      <c r="I940" s="7">
        <v>0.98760000000000003</v>
      </c>
      <c r="J940">
        <v>525</v>
      </c>
      <c r="K940">
        <v>67410</v>
      </c>
      <c r="L940">
        <v>2581494.83</v>
      </c>
      <c r="M940">
        <v>71</v>
      </c>
      <c r="N940">
        <v>937.7</v>
      </c>
      <c r="O940" s="7">
        <v>-0.42449999999999999</v>
      </c>
      <c r="P940" s="7">
        <v>0.99809999999999999</v>
      </c>
      <c r="Q940" t="s">
        <v>31</v>
      </c>
    </row>
    <row r="941" spans="1:17">
      <c r="A941" t="s">
        <v>651</v>
      </c>
      <c r="B941" t="s">
        <v>30</v>
      </c>
      <c r="C941" s="6">
        <v>43370.635405092595</v>
      </c>
      <c r="D941">
        <v>290.25</v>
      </c>
      <c r="E941" s="6">
        <v>43371.388877314814</v>
      </c>
      <c r="F941">
        <v>427.65</v>
      </c>
      <c r="G941" s="7">
        <v>0.47339999999999999</v>
      </c>
      <c r="H941">
        <v>-75903.97</v>
      </c>
      <c r="I941" s="7">
        <v>-0.49809999999999999</v>
      </c>
      <c r="J941">
        <v>525</v>
      </c>
      <c r="K941">
        <v>152381.25</v>
      </c>
      <c r="L941">
        <v>2505590.86</v>
      </c>
      <c r="M941">
        <v>7</v>
      </c>
      <c r="N941">
        <v>-10843.42</v>
      </c>
      <c r="O941" s="7">
        <v>-0.47339999999999999</v>
      </c>
      <c r="P941" s="7">
        <v>8.8000000000000005E-3</v>
      </c>
      <c r="Q941" t="s">
        <v>31</v>
      </c>
    </row>
    <row r="942" spans="1:17">
      <c r="A942" t="s">
        <v>178</v>
      </c>
      <c r="B942" t="s">
        <v>30</v>
      </c>
      <c r="C942" s="6">
        <v>43371.388877314814</v>
      </c>
      <c r="D942">
        <v>198</v>
      </c>
      <c r="E942" s="6">
        <v>43371.395821759259</v>
      </c>
      <c r="F942">
        <v>324.8</v>
      </c>
      <c r="G942" s="7">
        <v>0.64039999999999997</v>
      </c>
      <c r="H942">
        <v>-69314.7</v>
      </c>
      <c r="I942" s="7">
        <v>-0.66679999999999995</v>
      </c>
      <c r="J942">
        <v>525</v>
      </c>
      <c r="K942">
        <v>103950</v>
      </c>
      <c r="L942">
        <v>2436276.16</v>
      </c>
      <c r="M942">
        <v>3</v>
      </c>
      <c r="N942">
        <v>-23104.9</v>
      </c>
      <c r="O942" s="7">
        <v>-0.64039999999999997</v>
      </c>
      <c r="P942" s="7">
        <v>0.11990000000000001</v>
      </c>
      <c r="Q942" t="s">
        <v>31</v>
      </c>
    </row>
    <row r="943" spans="1:17">
      <c r="A943" t="s">
        <v>149</v>
      </c>
      <c r="B943" t="s">
        <v>30</v>
      </c>
      <c r="C943" s="6">
        <v>43371.395821759259</v>
      </c>
      <c r="D943">
        <v>311.8</v>
      </c>
      <c r="E943" s="6">
        <v>43371.472210648149</v>
      </c>
      <c r="F943">
        <v>427.45</v>
      </c>
      <c r="G943" s="7">
        <v>0.37090000000000001</v>
      </c>
      <c r="H943">
        <v>-64597.31</v>
      </c>
      <c r="I943" s="7">
        <v>-0.39460000000000001</v>
      </c>
      <c r="J943">
        <v>525</v>
      </c>
      <c r="K943">
        <v>163695</v>
      </c>
      <c r="L943">
        <v>2371678.85</v>
      </c>
      <c r="M943">
        <v>23</v>
      </c>
      <c r="N943">
        <v>-2808.58</v>
      </c>
      <c r="O943" s="7">
        <v>-0.37090000000000001</v>
      </c>
      <c r="P943" s="7">
        <v>0.1709</v>
      </c>
      <c r="Q943" t="s">
        <v>31</v>
      </c>
    </row>
    <row r="944" spans="1:17">
      <c r="A944" t="s">
        <v>178</v>
      </c>
      <c r="B944" t="s">
        <v>30</v>
      </c>
      <c r="C944" s="6">
        <v>43371.472210648149</v>
      </c>
      <c r="D944">
        <v>247.6</v>
      </c>
      <c r="E944" s="6">
        <v>43371.57984953704</v>
      </c>
      <c r="F944">
        <v>337.6</v>
      </c>
      <c r="G944" s="7">
        <v>0.36349999999999999</v>
      </c>
      <c r="H944">
        <v>-50322.3</v>
      </c>
      <c r="I944" s="7">
        <v>-0.3871</v>
      </c>
      <c r="J944">
        <v>525</v>
      </c>
      <c r="K944">
        <v>129990</v>
      </c>
      <c r="L944">
        <v>2321356.5499999998</v>
      </c>
      <c r="M944">
        <v>32</v>
      </c>
      <c r="N944">
        <v>-1572.57</v>
      </c>
      <c r="O944" s="7">
        <v>-0.37119999999999997</v>
      </c>
      <c r="P944" s="7">
        <v>0.25340000000000001</v>
      </c>
      <c r="Q944" t="s">
        <v>31</v>
      </c>
    </row>
    <row r="945" spans="1:17">
      <c r="A945" t="s">
        <v>151</v>
      </c>
      <c r="B945" t="s">
        <v>30</v>
      </c>
      <c r="C945" s="6">
        <v>43371.57984953704</v>
      </c>
      <c r="D945">
        <v>258.5</v>
      </c>
      <c r="E945" s="6">
        <v>43374.541655092595</v>
      </c>
      <c r="F945">
        <v>192</v>
      </c>
      <c r="G945" s="7">
        <v>-0.25729999999999997</v>
      </c>
      <c r="H945">
        <v>32547.38</v>
      </c>
      <c r="I945" s="7">
        <v>0.23980000000000001</v>
      </c>
      <c r="J945">
        <v>525</v>
      </c>
      <c r="K945">
        <v>135712.5</v>
      </c>
      <c r="L945">
        <v>2353903.92</v>
      </c>
      <c r="M945">
        <v>67</v>
      </c>
      <c r="N945">
        <v>485.78</v>
      </c>
      <c r="O945" s="7">
        <v>-0.3513</v>
      </c>
      <c r="P945" s="7">
        <v>0.5232</v>
      </c>
      <c r="Q945" t="s">
        <v>31</v>
      </c>
    </row>
    <row r="946" spans="1:17">
      <c r="A946" t="s">
        <v>160</v>
      </c>
      <c r="B946" t="s">
        <v>30</v>
      </c>
      <c r="C946" s="6">
        <v>43374.541655092595</v>
      </c>
      <c r="D946">
        <v>215.55</v>
      </c>
      <c r="E946" s="6">
        <v>43376.604155092595</v>
      </c>
      <c r="F946">
        <v>41.25</v>
      </c>
      <c r="G946" s="7">
        <v>-0.80859999999999999</v>
      </c>
      <c r="H946">
        <v>90159.3</v>
      </c>
      <c r="I946" s="7">
        <v>0.79669999999999996</v>
      </c>
      <c r="J946">
        <v>525</v>
      </c>
      <c r="K946">
        <v>113163.75</v>
      </c>
      <c r="L946">
        <v>2444063.2200000002</v>
      </c>
      <c r="M946">
        <v>96</v>
      </c>
      <c r="N946">
        <v>939.16</v>
      </c>
      <c r="O946" s="7">
        <v>-0.1074</v>
      </c>
      <c r="P946" s="7">
        <v>0.93969999999999998</v>
      </c>
      <c r="Q946" t="s">
        <v>31</v>
      </c>
    </row>
    <row r="947" spans="1:17">
      <c r="A947" t="s">
        <v>171</v>
      </c>
      <c r="B947" t="s">
        <v>30</v>
      </c>
      <c r="C947" s="6">
        <v>43376.604155092595</v>
      </c>
      <c r="D947">
        <v>126.25</v>
      </c>
      <c r="E947" s="6">
        <v>43377.631932870368</v>
      </c>
      <c r="F947">
        <v>0.15</v>
      </c>
      <c r="G947" s="7">
        <v>-0.99880000000000002</v>
      </c>
      <c r="H947">
        <v>65538.899999999994</v>
      </c>
      <c r="I947" s="7">
        <v>0.98880000000000001</v>
      </c>
      <c r="J947">
        <v>525</v>
      </c>
      <c r="K947">
        <v>66281.25</v>
      </c>
      <c r="L947">
        <v>2509602.12</v>
      </c>
      <c r="M947">
        <v>86</v>
      </c>
      <c r="N947">
        <v>762.08</v>
      </c>
      <c r="O947" s="7">
        <v>-0.1192</v>
      </c>
      <c r="P947" s="7">
        <v>0.99880000000000002</v>
      </c>
      <c r="Q947" t="s">
        <v>31</v>
      </c>
    </row>
    <row r="948" spans="1:17">
      <c r="A948" t="s">
        <v>645</v>
      </c>
      <c r="B948" t="s">
        <v>30</v>
      </c>
      <c r="C948" s="6">
        <v>43377.635405092595</v>
      </c>
      <c r="D948">
        <v>336.6</v>
      </c>
      <c r="E948" s="6">
        <v>43378.388877314814</v>
      </c>
      <c r="F948">
        <v>379.95</v>
      </c>
      <c r="G948" s="7">
        <v>0.1288</v>
      </c>
      <c r="H948">
        <v>-26520.639999999999</v>
      </c>
      <c r="I948" s="7">
        <v>-0.15010000000000001</v>
      </c>
      <c r="J948">
        <v>525</v>
      </c>
      <c r="K948">
        <v>176715</v>
      </c>
      <c r="L948">
        <v>2483081.48</v>
      </c>
      <c r="M948">
        <v>7</v>
      </c>
      <c r="N948">
        <v>-3788.66</v>
      </c>
      <c r="O948" s="7">
        <v>-0.42809999999999998</v>
      </c>
      <c r="P948" s="7">
        <v>1.95E-2</v>
      </c>
      <c r="Q948" t="s">
        <v>31</v>
      </c>
    </row>
    <row r="949" spans="1:17">
      <c r="A949" t="s">
        <v>148</v>
      </c>
      <c r="B949" t="s">
        <v>30</v>
      </c>
      <c r="C949" s="6">
        <v>43378.388877314814</v>
      </c>
      <c r="D949">
        <v>335</v>
      </c>
      <c r="E949" s="6">
        <v>43378.61109953704</v>
      </c>
      <c r="F949">
        <v>361.65</v>
      </c>
      <c r="G949" s="7">
        <v>7.9600000000000004E-2</v>
      </c>
      <c r="H949">
        <v>-17648.66</v>
      </c>
      <c r="I949" s="7">
        <v>-0.1003</v>
      </c>
      <c r="J949">
        <v>525</v>
      </c>
      <c r="K949">
        <v>175875</v>
      </c>
      <c r="L949">
        <v>2465432.8199999998</v>
      </c>
      <c r="M949">
        <v>65</v>
      </c>
      <c r="N949">
        <v>-271.52</v>
      </c>
      <c r="O949" s="7">
        <v>-0.33550000000000002</v>
      </c>
      <c r="P949" s="7">
        <v>0.45550000000000002</v>
      </c>
      <c r="Q949" t="s">
        <v>31</v>
      </c>
    </row>
    <row r="950" spans="1:17">
      <c r="A950" t="s">
        <v>147</v>
      </c>
      <c r="B950" t="s">
        <v>30</v>
      </c>
      <c r="C950" s="6">
        <v>43378.61109953704</v>
      </c>
      <c r="D950">
        <v>300</v>
      </c>
      <c r="E950" s="6">
        <v>43381.628460648149</v>
      </c>
      <c r="F950">
        <v>211</v>
      </c>
      <c r="G950" s="7">
        <v>-0.29670000000000002</v>
      </c>
      <c r="H950">
        <v>44042.25</v>
      </c>
      <c r="I950" s="7">
        <v>0.27960000000000002</v>
      </c>
      <c r="J950">
        <v>525</v>
      </c>
      <c r="K950">
        <v>157500</v>
      </c>
      <c r="L950">
        <v>2509475.0699999998</v>
      </c>
      <c r="M950">
        <v>83</v>
      </c>
      <c r="N950">
        <v>530.63</v>
      </c>
      <c r="O950" s="7">
        <v>-0.46920000000000001</v>
      </c>
      <c r="P950" s="7">
        <v>0.7077</v>
      </c>
      <c r="Q950" t="s">
        <v>31</v>
      </c>
    </row>
    <row r="951" spans="1:17">
      <c r="A951" t="s">
        <v>221</v>
      </c>
      <c r="B951" t="s">
        <v>30</v>
      </c>
      <c r="C951" s="6">
        <v>43381.628460648149</v>
      </c>
      <c r="D951">
        <v>235.65</v>
      </c>
      <c r="E951" s="6">
        <v>43382.576377314814</v>
      </c>
      <c r="F951">
        <v>242</v>
      </c>
      <c r="G951" s="7">
        <v>2.69E-2</v>
      </c>
      <c r="H951">
        <v>-5841.41</v>
      </c>
      <c r="I951" s="7">
        <v>-4.7199999999999999E-2</v>
      </c>
      <c r="J951">
        <v>525</v>
      </c>
      <c r="K951">
        <v>123716.25</v>
      </c>
      <c r="L951">
        <v>2503633.66</v>
      </c>
      <c r="M951">
        <v>63</v>
      </c>
      <c r="N951">
        <v>-92.72</v>
      </c>
      <c r="O951" s="7">
        <v>-0.47039999999999998</v>
      </c>
      <c r="P951" s="7">
        <v>0.27410000000000001</v>
      </c>
      <c r="Q951" t="s">
        <v>31</v>
      </c>
    </row>
    <row r="952" spans="1:17">
      <c r="A952" t="s">
        <v>144</v>
      </c>
      <c r="B952" t="s">
        <v>30</v>
      </c>
      <c r="C952" s="6">
        <v>43382.576377314814</v>
      </c>
      <c r="D952">
        <v>253.25</v>
      </c>
      <c r="E952" s="6">
        <v>43382.614571759259</v>
      </c>
      <c r="F952">
        <v>325.45</v>
      </c>
      <c r="G952" s="7">
        <v>0.28510000000000002</v>
      </c>
      <c r="H952">
        <v>-40943.17</v>
      </c>
      <c r="I952" s="7">
        <v>-0.30790000000000001</v>
      </c>
      <c r="J952">
        <v>525</v>
      </c>
      <c r="K952">
        <v>132956.25</v>
      </c>
      <c r="L952">
        <v>2462690.48</v>
      </c>
      <c r="M952">
        <v>12</v>
      </c>
      <c r="N952">
        <v>-3411.93</v>
      </c>
      <c r="O952" s="7">
        <v>-0.3352</v>
      </c>
      <c r="P952" s="7">
        <v>6.8500000000000005E-2</v>
      </c>
      <c r="Q952" t="s">
        <v>31</v>
      </c>
    </row>
    <row r="953" spans="1:17">
      <c r="A953" t="s">
        <v>146</v>
      </c>
      <c r="B953" t="s">
        <v>30</v>
      </c>
      <c r="C953" s="6">
        <v>43382.614571759259</v>
      </c>
      <c r="D953">
        <v>209.2</v>
      </c>
      <c r="E953" s="6">
        <v>43382.628460648149</v>
      </c>
      <c r="F953">
        <v>329.2</v>
      </c>
      <c r="G953" s="7">
        <v>0.5736</v>
      </c>
      <c r="H953">
        <v>-65826.600000000006</v>
      </c>
      <c r="I953" s="7">
        <v>-0.59930000000000005</v>
      </c>
      <c r="J953">
        <v>525</v>
      </c>
      <c r="K953">
        <v>109830</v>
      </c>
      <c r="L953">
        <v>2396863.88</v>
      </c>
      <c r="M953">
        <v>5</v>
      </c>
      <c r="N953">
        <v>-13165.32</v>
      </c>
      <c r="O953" s="7">
        <v>-0.5736</v>
      </c>
      <c r="P953" s="7">
        <v>0.20119999999999999</v>
      </c>
      <c r="Q953" t="s">
        <v>31</v>
      </c>
    </row>
    <row r="954" spans="1:17">
      <c r="A954" t="s">
        <v>144</v>
      </c>
      <c r="B954" t="s">
        <v>30</v>
      </c>
      <c r="C954" s="6">
        <v>43382.628460648149</v>
      </c>
      <c r="D954">
        <v>204.5</v>
      </c>
      <c r="E954" s="6">
        <v>43383.406238425923</v>
      </c>
      <c r="F954">
        <v>258.95</v>
      </c>
      <c r="G954" s="7">
        <v>0.26629999999999998</v>
      </c>
      <c r="H954">
        <v>-31019.360000000001</v>
      </c>
      <c r="I954" s="7">
        <v>-0.28889999999999999</v>
      </c>
      <c r="J954">
        <v>525</v>
      </c>
      <c r="K954">
        <v>107362.5</v>
      </c>
      <c r="L954">
        <v>2365844.52</v>
      </c>
      <c r="M954">
        <v>14</v>
      </c>
      <c r="N954">
        <v>-2215.67</v>
      </c>
      <c r="O954" s="7">
        <v>-0.29220000000000002</v>
      </c>
      <c r="P954" s="7">
        <v>0.12909999999999999</v>
      </c>
      <c r="Q954" t="s">
        <v>31</v>
      </c>
    </row>
    <row r="955" spans="1:17">
      <c r="A955" t="s">
        <v>146</v>
      </c>
      <c r="B955" t="s">
        <v>30</v>
      </c>
      <c r="C955" s="6">
        <v>43383.406238425923</v>
      </c>
      <c r="D955">
        <v>199</v>
      </c>
      <c r="E955" s="6">
        <v>43384.388877314814</v>
      </c>
      <c r="F955">
        <v>170.2</v>
      </c>
      <c r="G955" s="7">
        <v>-0.1447</v>
      </c>
      <c r="H955">
        <v>13181.7</v>
      </c>
      <c r="I955" s="7">
        <v>0.12620000000000001</v>
      </c>
      <c r="J955">
        <v>525</v>
      </c>
      <c r="K955">
        <v>104475</v>
      </c>
      <c r="L955">
        <v>2379026.2200000002</v>
      </c>
      <c r="M955">
        <v>73</v>
      </c>
      <c r="N955">
        <v>180.57</v>
      </c>
      <c r="O955" s="7">
        <v>-4.87E-2</v>
      </c>
      <c r="P955" s="7">
        <v>0.94969999999999999</v>
      </c>
      <c r="Q955" t="s">
        <v>31</v>
      </c>
    </row>
    <row r="956" spans="1:17">
      <c r="A956" t="s">
        <v>152</v>
      </c>
      <c r="B956" t="s">
        <v>30</v>
      </c>
      <c r="C956" s="6">
        <v>43384.388877314814</v>
      </c>
      <c r="D956">
        <v>135.19999999999999</v>
      </c>
      <c r="E956" s="6">
        <v>43384.54859953704</v>
      </c>
      <c r="F956">
        <v>289.7</v>
      </c>
      <c r="G956" s="7">
        <v>1.1428</v>
      </c>
      <c r="H956">
        <v>-83343.23</v>
      </c>
      <c r="I956" s="7">
        <v>-1.1741999999999999</v>
      </c>
      <c r="J956">
        <v>525</v>
      </c>
      <c r="K956">
        <v>70980</v>
      </c>
      <c r="L956">
        <v>2295683</v>
      </c>
      <c r="M956">
        <v>47</v>
      </c>
      <c r="N956">
        <v>-1773.26</v>
      </c>
      <c r="O956" s="7">
        <v>-1.4037999999999999</v>
      </c>
      <c r="P956" s="7">
        <v>0.70409999999999995</v>
      </c>
      <c r="Q956" t="s">
        <v>31</v>
      </c>
    </row>
    <row r="957" spans="1:17">
      <c r="A957" t="s">
        <v>160</v>
      </c>
      <c r="B957" t="s">
        <v>30</v>
      </c>
      <c r="C957" s="6">
        <v>43384.54859953704</v>
      </c>
      <c r="D957">
        <v>74.45</v>
      </c>
      <c r="E957" s="6">
        <v>43384.631932870368</v>
      </c>
      <c r="F957">
        <v>117.4</v>
      </c>
      <c r="G957" s="7">
        <v>0.57689999999999997</v>
      </c>
      <c r="H957">
        <v>-23555.96</v>
      </c>
      <c r="I957" s="7">
        <v>-0.60270000000000001</v>
      </c>
      <c r="J957">
        <v>525</v>
      </c>
      <c r="K957">
        <v>39086.25</v>
      </c>
      <c r="L957">
        <v>2272127.0299999998</v>
      </c>
      <c r="M957">
        <v>25</v>
      </c>
      <c r="N957">
        <v>-942.24</v>
      </c>
      <c r="O957" s="7">
        <v>-2.2726999999999999</v>
      </c>
      <c r="P957" s="7">
        <v>0.18129999999999999</v>
      </c>
      <c r="Q957" t="s">
        <v>31</v>
      </c>
    </row>
    <row r="958" spans="1:17">
      <c r="A958" t="s">
        <v>648</v>
      </c>
      <c r="B958" t="s">
        <v>30</v>
      </c>
      <c r="C958" s="6">
        <v>43384.635405092595</v>
      </c>
      <c r="D958">
        <v>350</v>
      </c>
      <c r="E958" s="6">
        <v>43385.388877314814</v>
      </c>
      <c r="F958">
        <v>142.05000000000001</v>
      </c>
      <c r="G958" s="7">
        <v>-0.59409999999999996</v>
      </c>
      <c r="H958">
        <v>106590.49</v>
      </c>
      <c r="I958" s="7">
        <v>0.58009999999999995</v>
      </c>
      <c r="J958">
        <v>525</v>
      </c>
      <c r="K958">
        <v>183750</v>
      </c>
      <c r="L958">
        <v>2378717.52</v>
      </c>
      <c r="M958">
        <v>7</v>
      </c>
      <c r="N958">
        <v>15227.21</v>
      </c>
      <c r="O958" s="7">
        <v>-3.7999999999999999E-2</v>
      </c>
      <c r="P958" s="7">
        <v>0.59409999999999996</v>
      </c>
      <c r="Q958" t="s">
        <v>31</v>
      </c>
    </row>
    <row r="959" spans="1:17">
      <c r="A959" t="s">
        <v>178</v>
      </c>
      <c r="B959" t="s">
        <v>30</v>
      </c>
      <c r="C959" s="6">
        <v>43385.388877314814</v>
      </c>
      <c r="D959">
        <v>281.14999999999998</v>
      </c>
      <c r="E959" s="6">
        <v>43388.388877314814</v>
      </c>
      <c r="F959">
        <v>273.3</v>
      </c>
      <c r="G959" s="7">
        <v>-2.7900000000000001E-2</v>
      </c>
      <c r="H959">
        <v>1037.48</v>
      </c>
      <c r="I959" s="7">
        <v>8.2000000000000007E-3</v>
      </c>
      <c r="J959">
        <v>450</v>
      </c>
      <c r="K959">
        <v>126517.5</v>
      </c>
      <c r="L959">
        <v>2379755</v>
      </c>
      <c r="M959">
        <v>78</v>
      </c>
      <c r="N959">
        <v>13.3</v>
      </c>
      <c r="O959" s="7">
        <v>-0.1341</v>
      </c>
      <c r="P959" s="7">
        <v>0.40100000000000002</v>
      </c>
      <c r="Q959" t="s">
        <v>31</v>
      </c>
    </row>
    <row r="960" spans="1:17">
      <c r="A960" t="s">
        <v>171</v>
      </c>
      <c r="B960" t="s">
        <v>30</v>
      </c>
      <c r="C960" s="6">
        <v>43388.388877314814</v>
      </c>
      <c r="D960">
        <v>244.9</v>
      </c>
      <c r="E960" s="6">
        <v>43388.520821759259</v>
      </c>
      <c r="F960">
        <v>292.25</v>
      </c>
      <c r="G960" s="7">
        <v>0.1933</v>
      </c>
      <c r="H960">
        <v>-27678.79</v>
      </c>
      <c r="I960" s="7">
        <v>-0.21529999999999999</v>
      </c>
      <c r="J960">
        <v>525</v>
      </c>
      <c r="K960">
        <v>128572.5</v>
      </c>
      <c r="L960">
        <v>2352076.21</v>
      </c>
      <c r="M960">
        <v>39</v>
      </c>
      <c r="N960">
        <v>-709.71</v>
      </c>
      <c r="O960" s="7">
        <v>-0.42920000000000003</v>
      </c>
      <c r="P960" s="7">
        <v>0.15190000000000001</v>
      </c>
      <c r="Q960" t="s">
        <v>31</v>
      </c>
    </row>
    <row r="961" spans="1:17">
      <c r="A961" t="s">
        <v>169</v>
      </c>
      <c r="B961" t="s">
        <v>30</v>
      </c>
      <c r="C961" s="6">
        <v>43388.520821759259</v>
      </c>
      <c r="D961">
        <v>282</v>
      </c>
      <c r="E961" s="6">
        <v>43388.607627314814</v>
      </c>
      <c r="F961">
        <v>275.95</v>
      </c>
      <c r="G961" s="7">
        <v>-2.1499999999999998E-2</v>
      </c>
      <c r="H961">
        <v>247.01</v>
      </c>
      <c r="I961" s="7">
        <v>1.6999999999999999E-3</v>
      </c>
      <c r="J961">
        <v>525</v>
      </c>
      <c r="K961">
        <v>148050</v>
      </c>
      <c r="L961">
        <v>2352323.2200000002</v>
      </c>
      <c r="M961">
        <v>26</v>
      </c>
      <c r="N961">
        <v>9.5</v>
      </c>
      <c r="O961" s="7">
        <v>-0.23400000000000001</v>
      </c>
      <c r="P961" s="7">
        <v>0.23619999999999999</v>
      </c>
      <c r="Q961" t="s">
        <v>31</v>
      </c>
    </row>
    <row r="962" spans="1:17">
      <c r="A962" t="s">
        <v>170</v>
      </c>
      <c r="B962" t="s">
        <v>30</v>
      </c>
      <c r="C962" s="6">
        <v>43388.607627314814</v>
      </c>
      <c r="D962">
        <v>217.9</v>
      </c>
      <c r="E962" s="6">
        <v>43389.388877314814</v>
      </c>
      <c r="F962">
        <v>265</v>
      </c>
      <c r="G962" s="7">
        <v>0.2162</v>
      </c>
      <c r="H962">
        <v>-23368.05</v>
      </c>
      <c r="I962" s="7">
        <v>-0.23830000000000001</v>
      </c>
      <c r="J962">
        <v>450</v>
      </c>
      <c r="K962">
        <v>98055</v>
      </c>
      <c r="L962">
        <v>2328955.17</v>
      </c>
      <c r="M962">
        <v>15</v>
      </c>
      <c r="N962">
        <v>-1557.87</v>
      </c>
      <c r="O962" s="7">
        <v>-0.23699999999999999</v>
      </c>
      <c r="P962" s="7">
        <v>0.22259999999999999</v>
      </c>
      <c r="Q962" t="s">
        <v>31</v>
      </c>
    </row>
    <row r="963" spans="1:17">
      <c r="A963" t="s">
        <v>165</v>
      </c>
      <c r="B963" t="s">
        <v>30</v>
      </c>
      <c r="C963" s="6">
        <v>43389.388877314814</v>
      </c>
      <c r="D963">
        <v>222.5</v>
      </c>
      <c r="E963" s="6">
        <v>43389.645821759259</v>
      </c>
      <c r="F963">
        <v>110</v>
      </c>
      <c r="G963" s="7">
        <v>-0.50560000000000005</v>
      </c>
      <c r="H963">
        <v>49128.75</v>
      </c>
      <c r="I963" s="7">
        <v>0.49070000000000003</v>
      </c>
      <c r="J963">
        <v>450</v>
      </c>
      <c r="K963">
        <v>100125</v>
      </c>
      <c r="L963">
        <v>2378083.92</v>
      </c>
      <c r="M963">
        <v>75</v>
      </c>
      <c r="N963">
        <v>655.04999999999995</v>
      </c>
      <c r="O963" s="7">
        <v>-0.35980000000000001</v>
      </c>
      <c r="P963" s="7">
        <v>0.6492</v>
      </c>
      <c r="Q963" t="s">
        <v>31</v>
      </c>
    </row>
    <row r="964" spans="1:17">
      <c r="A964" t="s">
        <v>175</v>
      </c>
      <c r="B964" t="s">
        <v>30</v>
      </c>
      <c r="C964" s="6">
        <v>43390.388877314814</v>
      </c>
      <c r="D964">
        <v>85.1</v>
      </c>
      <c r="E964" s="6">
        <v>43390.461793981478</v>
      </c>
      <c r="F964">
        <v>169.5</v>
      </c>
      <c r="G964" s="7">
        <v>0.99180000000000001</v>
      </c>
      <c r="H964">
        <v>-39125.699999999997</v>
      </c>
      <c r="I964" s="7">
        <v>-1.0217000000000001</v>
      </c>
      <c r="J964">
        <v>450</v>
      </c>
      <c r="K964">
        <v>38295</v>
      </c>
      <c r="L964">
        <v>2338958.2200000002</v>
      </c>
      <c r="M964">
        <v>22</v>
      </c>
      <c r="N964">
        <v>-1778.44</v>
      </c>
      <c r="O964" s="7">
        <v>-1.2462</v>
      </c>
      <c r="P964" s="7">
        <v>0.24560000000000001</v>
      </c>
      <c r="Q964" t="s">
        <v>31</v>
      </c>
    </row>
    <row r="965" spans="1:17">
      <c r="A965" t="s">
        <v>166</v>
      </c>
      <c r="B965" t="s">
        <v>30</v>
      </c>
      <c r="C965" s="6">
        <v>43390.461793981478</v>
      </c>
      <c r="D965">
        <v>91.75</v>
      </c>
      <c r="E965" s="6">
        <v>43390.631932870368</v>
      </c>
      <c r="F965">
        <v>0.05</v>
      </c>
      <c r="G965" s="7">
        <v>-0.99950000000000006</v>
      </c>
      <c r="H965">
        <v>40851.9</v>
      </c>
      <c r="I965" s="7">
        <v>0.98939999999999995</v>
      </c>
      <c r="J965">
        <v>450</v>
      </c>
      <c r="K965">
        <v>41287.5</v>
      </c>
      <c r="L965">
        <v>2379810.12</v>
      </c>
      <c r="M965">
        <v>50</v>
      </c>
      <c r="N965">
        <v>817.04</v>
      </c>
      <c r="O965" s="7">
        <v>-0.26050000000000001</v>
      </c>
      <c r="P965" s="7">
        <v>0.99950000000000006</v>
      </c>
      <c r="Q965" t="s">
        <v>31</v>
      </c>
    </row>
    <row r="966" spans="1:17">
      <c r="A966" t="s">
        <v>151</v>
      </c>
      <c r="B966" t="s">
        <v>30</v>
      </c>
      <c r="C966" s="6">
        <v>43390.631932870368</v>
      </c>
      <c r="D966">
        <v>65.3</v>
      </c>
      <c r="E966" s="6">
        <v>43390.635405092595</v>
      </c>
      <c r="F966">
        <v>61</v>
      </c>
      <c r="G966" s="7">
        <v>-6.5799999999999997E-2</v>
      </c>
      <c r="H966">
        <v>1594.42</v>
      </c>
      <c r="I966" s="7">
        <v>4.65E-2</v>
      </c>
      <c r="J966">
        <v>525</v>
      </c>
      <c r="K966">
        <v>34282.5</v>
      </c>
      <c r="L966">
        <v>2381404.5499999998</v>
      </c>
      <c r="M966">
        <v>2</v>
      </c>
      <c r="N966">
        <v>797.21</v>
      </c>
      <c r="O966" s="7">
        <v>-1.3668</v>
      </c>
      <c r="P966" s="7">
        <v>0.1799</v>
      </c>
      <c r="Q966" t="s">
        <v>31</v>
      </c>
    </row>
    <row r="967" spans="1:17">
      <c r="A967" t="s">
        <v>654</v>
      </c>
      <c r="B967" t="s">
        <v>30</v>
      </c>
      <c r="C967" s="6">
        <v>43390.635405092595</v>
      </c>
      <c r="D967">
        <v>277.2</v>
      </c>
      <c r="E967" s="6">
        <v>43392.388877314814</v>
      </c>
      <c r="F967">
        <v>219.95</v>
      </c>
      <c r="G967" s="7">
        <v>-0.20649999999999999</v>
      </c>
      <c r="H967">
        <v>27446.21</v>
      </c>
      <c r="I967" s="7">
        <v>0.18859999999999999</v>
      </c>
      <c r="J967">
        <v>525</v>
      </c>
      <c r="K967">
        <v>145530</v>
      </c>
      <c r="L967">
        <v>2408850.7599999998</v>
      </c>
      <c r="M967">
        <v>7</v>
      </c>
      <c r="N967">
        <v>3920.89</v>
      </c>
      <c r="O967" s="7">
        <v>-0.1273</v>
      </c>
      <c r="P967" s="7">
        <v>0.20649999999999999</v>
      </c>
      <c r="Q967" t="s">
        <v>31</v>
      </c>
    </row>
    <row r="968" spans="1:17">
      <c r="A968" t="s">
        <v>149</v>
      </c>
      <c r="B968" t="s">
        <v>30</v>
      </c>
      <c r="C968" s="6">
        <v>43392.388877314814</v>
      </c>
      <c r="D968">
        <v>315.05</v>
      </c>
      <c r="E968" s="6">
        <v>43395.388877314814</v>
      </c>
      <c r="F968">
        <v>380.4</v>
      </c>
      <c r="G968" s="7">
        <v>0.2074</v>
      </c>
      <c r="H968">
        <v>-37959.86</v>
      </c>
      <c r="I968" s="7">
        <v>-0.22950000000000001</v>
      </c>
      <c r="J968">
        <v>525</v>
      </c>
      <c r="K968">
        <v>165401.25</v>
      </c>
      <c r="L968">
        <v>2370890.9</v>
      </c>
      <c r="M968">
        <v>78</v>
      </c>
      <c r="N968">
        <v>-486.66</v>
      </c>
      <c r="O968" s="7">
        <v>-0.55449999999999999</v>
      </c>
      <c r="P968" s="7">
        <v>0.15870000000000001</v>
      </c>
      <c r="Q968" t="s">
        <v>31</v>
      </c>
    </row>
    <row r="969" spans="1:17">
      <c r="A969" t="s">
        <v>163</v>
      </c>
      <c r="B969" t="s">
        <v>30</v>
      </c>
      <c r="C969" s="6">
        <v>43395.388877314814</v>
      </c>
      <c r="D969">
        <v>304.8</v>
      </c>
      <c r="E969" s="6">
        <v>43395.572905092595</v>
      </c>
      <c r="F969">
        <v>286.45</v>
      </c>
      <c r="G969" s="7">
        <v>-6.0199999999999997E-2</v>
      </c>
      <c r="H969">
        <v>6529.69</v>
      </c>
      <c r="I969" s="7">
        <v>4.0800000000000003E-2</v>
      </c>
      <c r="J969">
        <v>525</v>
      </c>
      <c r="K969">
        <v>160020</v>
      </c>
      <c r="L969">
        <v>2377420.58</v>
      </c>
      <c r="M969">
        <v>54</v>
      </c>
      <c r="N969">
        <v>120.92</v>
      </c>
      <c r="O969" s="7">
        <v>-0.2218</v>
      </c>
      <c r="P969" s="7">
        <v>0.44209999999999999</v>
      </c>
      <c r="Q969" t="s">
        <v>31</v>
      </c>
    </row>
    <row r="970" spans="1:17">
      <c r="A970" t="s">
        <v>170</v>
      </c>
      <c r="B970" t="s">
        <v>30</v>
      </c>
      <c r="C970" s="6">
        <v>43395.572905092595</v>
      </c>
      <c r="D970">
        <v>184.85</v>
      </c>
      <c r="E970" s="6">
        <v>43396.64234953704</v>
      </c>
      <c r="F970">
        <v>88.3</v>
      </c>
      <c r="G970" s="7">
        <v>-0.52229999999999999</v>
      </c>
      <c r="H970">
        <v>49254.71</v>
      </c>
      <c r="I970" s="7">
        <v>0.50749999999999995</v>
      </c>
      <c r="J970">
        <v>525</v>
      </c>
      <c r="K970">
        <v>97046.25</v>
      </c>
      <c r="L970">
        <v>2426675.2999999998</v>
      </c>
      <c r="M970">
        <v>98</v>
      </c>
      <c r="N970">
        <v>502.6</v>
      </c>
      <c r="O970" s="7">
        <v>-0.24340000000000001</v>
      </c>
      <c r="P970" s="7">
        <v>0.75570000000000004</v>
      </c>
      <c r="Q970" t="s">
        <v>31</v>
      </c>
    </row>
    <row r="971" spans="1:17">
      <c r="A971" t="s">
        <v>162</v>
      </c>
      <c r="B971" t="s">
        <v>30</v>
      </c>
      <c r="C971" s="6">
        <v>43396.64234953704</v>
      </c>
      <c r="D971">
        <v>188.6</v>
      </c>
      <c r="E971" s="6">
        <v>43397.545127314814</v>
      </c>
      <c r="F971">
        <v>120</v>
      </c>
      <c r="G971" s="7">
        <v>-0.36370000000000002</v>
      </c>
      <c r="H971">
        <v>34394.85</v>
      </c>
      <c r="I971" s="7">
        <v>0.34739999999999999</v>
      </c>
      <c r="J971">
        <v>525</v>
      </c>
      <c r="K971">
        <v>99015</v>
      </c>
      <c r="L971">
        <v>2461070.15</v>
      </c>
      <c r="M971">
        <v>50</v>
      </c>
      <c r="N971">
        <v>687.9</v>
      </c>
      <c r="O971" s="7">
        <v>-0.1021</v>
      </c>
      <c r="P971" s="7">
        <v>0.81310000000000004</v>
      </c>
      <c r="Q971" t="s">
        <v>31</v>
      </c>
    </row>
    <row r="972" spans="1:17">
      <c r="A972" t="s">
        <v>151</v>
      </c>
      <c r="B972" t="s">
        <v>30</v>
      </c>
      <c r="C972" s="6">
        <v>43397.545127314814</v>
      </c>
      <c r="D972">
        <v>160.69999999999999</v>
      </c>
      <c r="E972" s="6">
        <v>43398.631932870368</v>
      </c>
      <c r="F972">
        <v>0.25</v>
      </c>
      <c r="G972" s="7">
        <v>-0.99839999999999995</v>
      </c>
      <c r="H972">
        <v>83391.259999999995</v>
      </c>
      <c r="I972" s="7">
        <v>0.98839999999999995</v>
      </c>
      <c r="J972">
        <v>525</v>
      </c>
      <c r="K972">
        <v>84367.5</v>
      </c>
      <c r="L972">
        <v>2544461.41</v>
      </c>
      <c r="M972">
        <v>103</v>
      </c>
      <c r="N972">
        <v>809.62</v>
      </c>
      <c r="O972" s="7">
        <v>-0.25509999999999999</v>
      </c>
      <c r="P972" s="7">
        <v>0.99880000000000002</v>
      </c>
      <c r="Q972" t="s">
        <v>31</v>
      </c>
    </row>
    <row r="973" spans="1:17">
      <c r="A973" t="s">
        <v>668</v>
      </c>
      <c r="B973" t="s">
        <v>30</v>
      </c>
      <c r="C973" s="6">
        <v>43398.635405092595</v>
      </c>
      <c r="D973">
        <v>316.55</v>
      </c>
      <c r="E973" s="6">
        <v>43398.645821759259</v>
      </c>
      <c r="F973">
        <v>356</v>
      </c>
      <c r="G973" s="7">
        <v>0.1246</v>
      </c>
      <c r="H973">
        <v>-24242.14</v>
      </c>
      <c r="I973" s="7">
        <v>-0.1459</v>
      </c>
      <c r="J973">
        <v>525</v>
      </c>
      <c r="K973">
        <v>166188.75</v>
      </c>
      <c r="L973">
        <v>2520219.27</v>
      </c>
      <c r="M973">
        <v>4</v>
      </c>
      <c r="N973">
        <v>-6060.53</v>
      </c>
      <c r="O973" s="7">
        <v>-0.1246</v>
      </c>
      <c r="P973" s="7">
        <v>1.67E-2</v>
      </c>
      <c r="Q973" t="s">
        <v>31</v>
      </c>
    </row>
    <row r="974" spans="1:17">
      <c r="A974" t="s">
        <v>648</v>
      </c>
      <c r="B974" t="s">
        <v>30</v>
      </c>
      <c r="C974" s="6">
        <v>43398.645821759259</v>
      </c>
      <c r="D974">
        <v>238.4</v>
      </c>
      <c r="E974" s="6">
        <v>43399.388877314814</v>
      </c>
      <c r="F974">
        <v>334.45</v>
      </c>
      <c r="G974" s="7">
        <v>0.40289999999999998</v>
      </c>
      <c r="H974">
        <v>-53433.71</v>
      </c>
      <c r="I974" s="7">
        <v>-0.4269</v>
      </c>
      <c r="J974">
        <v>525</v>
      </c>
      <c r="K974">
        <v>125160</v>
      </c>
      <c r="L974">
        <v>2466785.56</v>
      </c>
      <c r="M974">
        <v>4</v>
      </c>
      <c r="N974">
        <v>-13358.43</v>
      </c>
      <c r="O974" s="7">
        <v>-0.40289999999999998</v>
      </c>
      <c r="P974" s="7">
        <v>3.5200000000000002E-2</v>
      </c>
      <c r="Q974" t="s">
        <v>31</v>
      </c>
    </row>
    <row r="975" spans="1:17">
      <c r="A975" t="s">
        <v>147</v>
      </c>
      <c r="B975" t="s">
        <v>30</v>
      </c>
      <c r="C975" s="6">
        <v>43399.388877314814</v>
      </c>
      <c r="D975">
        <v>307.45</v>
      </c>
      <c r="E975" s="6">
        <v>43399.51734953704</v>
      </c>
      <c r="F975">
        <v>310.2</v>
      </c>
      <c r="G975" s="7">
        <v>8.8999999999999999E-3</v>
      </c>
      <c r="H975">
        <v>-4686.41</v>
      </c>
      <c r="I975" s="7">
        <v>-2.9000000000000001E-2</v>
      </c>
      <c r="J975">
        <v>525</v>
      </c>
      <c r="K975">
        <v>161411.25</v>
      </c>
      <c r="L975">
        <v>2462099.15</v>
      </c>
      <c r="M975">
        <v>38</v>
      </c>
      <c r="N975">
        <v>-123.33</v>
      </c>
      <c r="O975" s="7">
        <v>-0.2291</v>
      </c>
      <c r="P975" s="7">
        <v>0.20519999999999999</v>
      </c>
      <c r="Q975" t="s">
        <v>31</v>
      </c>
    </row>
    <row r="976" spans="1:17">
      <c r="A976" t="s">
        <v>146</v>
      </c>
      <c r="B976" t="s">
        <v>30</v>
      </c>
      <c r="C976" s="6">
        <v>43399.51734953704</v>
      </c>
      <c r="D976">
        <v>254.05</v>
      </c>
      <c r="E976" s="6">
        <v>43399.572905092595</v>
      </c>
      <c r="F976">
        <v>286.8</v>
      </c>
      <c r="G976" s="7">
        <v>0.12889999999999999</v>
      </c>
      <c r="H976">
        <v>-20033.21</v>
      </c>
      <c r="I976" s="7">
        <v>-0.1502</v>
      </c>
      <c r="J976">
        <v>525</v>
      </c>
      <c r="K976">
        <v>133376.25</v>
      </c>
      <c r="L976">
        <v>2442065.9300000002</v>
      </c>
      <c r="M976">
        <v>17</v>
      </c>
      <c r="N976">
        <v>-1178.42</v>
      </c>
      <c r="O976" s="7">
        <v>-0.20449999999999999</v>
      </c>
      <c r="P976" s="7">
        <v>5.6500000000000002E-2</v>
      </c>
      <c r="Q976" t="s">
        <v>31</v>
      </c>
    </row>
    <row r="977" spans="1:17">
      <c r="A977" t="s">
        <v>147</v>
      </c>
      <c r="B977" t="s">
        <v>30</v>
      </c>
      <c r="C977" s="6">
        <v>43399.572905092595</v>
      </c>
      <c r="D977">
        <v>268.35000000000002</v>
      </c>
      <c r="E977" s="6">
        <v>43402.388877314814</v>
      </c>
      <c r="F977">
        <v>138.55000000000001</v>
      </c>
      <c r="G977" s="7">
        <v>-0.48370000000000002</v>
      </c>
      <c r="H977">
        <v>66008.78</v>
      </c>
      <c r="I977" s="7">
        <v>0.46850000000000003</v>
      </c>
      <c r="J977">
        <v>525</v>
      </c>
      <c r="K977">
        <v>140883.75</v>
      </c>
      <c r="L977">
        <v>2508074.71</v>
      </c>
      <c r="M977">
        <v>25</v>
      </c>
      <c r="N977">
        <v>2640.35</v>
      </c>
      <c r="O977" s="7">
        <v>-5.2900000000000003E-2</v>
      </c>
      <c r="P977" s="7">
        <v>0.48370000000000002</v>
      </c>
      <c r="Q977" t="s">
        <v>31</v>
      </c>
    </row>
    <row r="978" spans="1:17">
      <c r="A978" t="s">
        <v>158</v>
      </c>
      <c r="B978" t="s">
        <v>30</v>
      </c>
      <c r="C978" s="6">
        <v>43402.388877314814</v>
      </c>
      <c r="D978">
        <v>260</v>
      </c>
      <c r="E978" s="6">
        <v>43403.559016203704</v>
      </c>
      <c r="F978">
        <v>54</v>
      </c>
      <c r="G978" s="7">
        <v>-0.7923</v>
      </c>
      <c r="H978">
        <v>106501.5</v>
      </c>
      <c r="I978" s="7">
        <v>0.7802</v>
      </c>
      <c r="J978">
        <v>525</v>
      </c>
      <c r="K978">
        <v>136500</v>
      </c>
      <c r="L978">
        <v>2614576.21</v>
      </c>
      <c r="M978">
        <v>127</v>
      </c>
      <c r="N978">
        <v>838.59</v>
      </c>
      <c r="O978" s="7">
        <v>-3.6200000000000003E-2</v>
      </c>
      <c r="P978" s="7">
        <v>0.89119999999999999</v>
      </c>
      <c r="Q978" t="s">
        <v>31</v>
      </c>
    </row>
    <row r="979" spans="1:17">
      <c r="A979" t="s">
        <v>161</v>
      </c>
      <c r="B979" t="s">
        <v>30</v>
      </c>
      <c r="C979" s="6">
        <v>43403.559016203704</v>
      </c>
      <c r="D979">
        <v>216.6</v>
      </c>
      <c r="E979" s="6">
        <v>43404.510405092595</v>
      </c>
      <c r="F979">
        <v>143.65</v>
      </c>
      <c r="G979" s="7">
        <v>-0.33679999999999999</v>
      </c>
      <c r="H979">
        <v>36407.440000000002</v>
      </c>
      <c r="I979" s="7">
        <v>0.32019999999999998</v>
      </c>
      <c r="J979">
        <v>525</v>
      </c>
      <c r="K979">
        <v>113715</v>
      </c>
      <c r="L979">
        <v>2650983.65</v>
      </c>
      <c r="M979">
        <v>64</v>
      </c>
      <c r="N979">
        <v>568.87</v>
      </c>
      <c r="O979" s="7">
        <v>-0.21310000000000001</v>
      </c>
      <c r="P979" s="7">
        <v>0.66920000000000002</v>
      </c>
      <c r="Q979" t="s">
        <v>31</v>
      </c>
    </row>
    <row r="980" spans="1:17">
      <c r="A980" t="s">
        <v>148</v>
      </c>
      <c r="B980" t="s">
        <v>30</v>
      </c>
      <c r="C980" s="6">
        <v>43404.510405092595</v>
      </c>
      <c r="D980">
        <v>164.35</v>
      </c>
      <c r="E980" s="6">
        <v>43405.631932870368</v>
      </c>
      <c r="F980">
        <v>0.05</v>
      </c>
      <c r="G980" s="7">
        <v>-0.99970000000000003</v>
      </c>
      <c r="H980">
        <v>85394.4</v>
      </c>
      <c r="I980" s="7">
        <v>0.98970000000000002</v>
      </c>
      <c r="J980">
        <v>525</v>
      </c>
      <c r="K980">
        <v>86283.75</v>
      </c>
      <c r="L980">
        <v>2736378.05</v>
      </c>
      <c r="M980">
        <v>113</v>
      </c>
      <c r="N980">
        <v>755.7</v>
      </c>
      <c r="O980" s="7">
        <v>-0.2102</v>
      </c>
      <c r="P980" s="7">
        <v>0.99970000000000003</v>
      </c>
      <c r="Q980" t="s">
        <v>31</v>
      </c>
    </row>
    <row r="981" spans="1:17">
      <c r="A981" t="s">
        <v>655</v>
      </c>
      <c r="B981" t="s">
        <v>30</v>
      </c>
      <c r="C981" s="6">
        <v>43405.635405092595</v>
      </c>
      <c r="D981">
        <v>193.65</v>
      </c>
      <c r="E981" s="6">
        <v>43406.388877314814</v>
      </c>
      <c r="F981">
        <v>99</v>
      </c>
      <c r="G981" s="7">
        <v>-0.48880000000000001</v>
      </c>
      <c r="H981">
        <v>48154.84</v>
      </c>
      <c r="I981" s="7">
        <v>0.47370000000000001</v>
      </c>
      <c r="J981">
        <v>525</v>
      </c>
      <c r="K981">
        <v>101666.25</v>
      </c>
      <c r="L981">
        <v>2784532.88</v>
      </c>
      <c r="M981">
        <v>7</v>
      </c>
      <c r="N981">
        <v>6879.26</v>
      </c>
      <c r="O981" s="7">
        <v>-3.2500000000000001E-2</v>
      </c>
      <c r="P981" s="7">
        <v>0.48880000000000001</v>
      </c>
      <c r="Q981" t="s">
        <v>31</v>
      </c>
    </row>
    <row r="982" spans="1:17">
      <c r="A982" t="s">
        <v>172</v>
      </c>
      <c r="B982" t="s">
        <v>30</v>
      </c>
      <c r="C982" s="6">
        <v>43406.388877314814</v>
      </c>
      <c r="D982">
        <v>216.15</v>
      </c>
      <c r="E982" s="6">
        <v>43409.39234953704</v>
      </c>
      <c r="F982">
        <v>179.95</v>
      </c>
      <c r="G982" s="7">
        <v>-0.16750000000000001</v>
      </c>
      <c r="H982">
        <v>16925.48</v>
      </c>
      <c r="I982" s="7">
        <v>0.1492</v>
      </c>
      <c r="J982">
        <v>525</v>
      </c>
      <c r="K982">
        <v>113478.75</v>
      </c>
      <c r="L982">
        <v>2801458.36</v>
      </c>
      <c r="M982">
        <v>79</v>
      </c>
      <c r="N982">
        <v>214.25</v>
      </c>
      <c r="O982" s="7">
        <v>-0.2029</v>
      </c>
      <c r="P982" s="7">
        <v>0.55589999999999995</v>
      </c>
      <c r="Q982" t="s">
        <v>31</v>
      </c>
    </row>
    <row r="983" spans="1:17">
      <c r="A983" t="s">
        <v>176</v>
      </c>
      <c r="B983" t="s">
        <v>30</v>
      </c>
      <c r="C983" s="6">
        <v>43409.402766203704</v>
      </c>
      <c r="D983">
        <v>112.95</v>
      </c>
      <c r="E983" s="6">
        <v>43409.555543981478</v>
      </c>
      <c r="F983">
        <v>120</v>
      </c>
      <c r="G983" s="7">
        <v>6.2399999999999997E-2</v>
      </c>
      <c r="H983">
        <v>-4924.24</v>
      </c>
      <c r="I983" s="7">
        <v>-8.3000000000000004E-2</v>
      </c>
      <c r="J983">
        <v>525</v>
      </c>
      <c r="K983">
        <v>59298.75</v>
      </c>
      <c r="L983">
        <v>2796534.12</v>
      </c>
      <c r="M983">
        <v>45</v>
      </c>
      <c r="N983">
        <v>-109.43</v>
      </c>
      <c r="O983" s="7">
        <v>-0.2271</v>
      </c>
      <c r="P983" s="7">
        <v>0.31469999999999998</v>
      </c>
      <c r="Q983" t="s">
        <v>31</v>
      </c>
    </row>
    <row r="984" spans="1:17">
      <c r="A984" t="s">
        <v>167</v>
      </c>
      <c r="B984" t="s">
        <v>30</v>
      </c>
      <c r="C984" s="6">
        <v>43409.555543981478</v>
      </c>
      <c r="D984">
        <v>133.30000000000001</v>
      </c>
      <c r="E984" s="6">
        <v>43410.576377314814</v>
      </c>
      <c r="F984">
        <v>36.6</v>
      </c>
      <c r="G984" s="7">
        <v>-0.72540000000000004</v>
      </c>
      <c r="H984">
        <v>49875.53</v>
      </c>
      <c r="I984" s="7">
        <v>0.7127</v>
      </c>
      <c r="J984">
        <v>525</v>
      </c>
      <c r="K984">
        <v>69982.5</v>
      </c>
      <c r="L984">
        <v>2846409.65</v>
      </c>
      <c r="M984">
        <v>84</v>
      </c>
      <c r="N984">
        <v>593.76</v>
      </c>
      <c r="O984" s="7">
        <v>-0.32179999999999997</v>
      </c>
      <c r="P984" s="7">
        <v>0.96209999999999996</v>
      </c>
      <c r="Q984" t="s">
        <v>31</v>
      </c>
    </row>
    <row r="985" spans="1:17">
      <c r="A985" t="s">
        <v>176</v>
      </c>
      <c r="B985" t="s">
        <v>30</v>
      </c>
      <c r="C985" s="6">
        <v>43410.576377314814</v>
      </c>
      <c r="D985">
        <v>38.799999999999997</v>
      </c>
      <c r="E985" s="6">
        <v>43410.631932870368</v>
      </c>
      <c r="F985">
        <v>0.25</v>
      </c>
      <c r="G985" s="7">
        <v>-0.99360000000000004</v>
      </c>
      <c r="H985">
        <v>20033.740000000002</v>
      </c>
      <c r="I985" s="7">
        <v>0.98350000000000004</v>
      </c>
      <c r="J985">
        <v>525</v>
      </c>
      <c r="K985">
        <v>20370</v>
      </c>
      <c r="L985">
        <v>2866443.38</v>
      </c>
      <c r="M985">
        <v>17</v>
      </c>
      <c r="N985">
        <v>1178.46</v>
      </c>
      <c r="O985" s="7">
        <v>-1.0734999999999999</v>
      </c>
      <c r="P985" s="7">
        <v>0.99360000000000004</v>
      </c>
      <c r="Q985" t="s">
        <v>31</v>
      </c>
    </row>
    <row r="986" spans="1:17">
      <c r="A986" t="s">
        <v>659</v>
      </c>
      <c r="B986" t="s">
        <v>30</v>
      </c>
      <c r="C986" s="6">
        <v>43411.732627314814</v>
      </c>
      <c r="D986">
        <v>301.39999999999998</v>
      </c>
      <c r="E986" s="6">
        <v>43413.388877314814</v>
      </c>
      <c r="F986">
        <v>252.15</v>
      </c>
      <c r="G986" s="7">
        <v>-0.16339999999999999</v>
      </c>
      <c r="H986">
        <v>22950.11</v>
      </c>
      <c r="I986" s="7">
        <v>0.14499999999999999</v>
      </c>
      <c r="J986">
        <v>525</v>
      </c>
      <c r="K986">
        <v>158235</v>
      </c>
      <c r="L986">
        <v>2889393.5</v>
      </c>
      <c r="M986">
        <v>15</v>
      </c>
      <c r="N986">
        <v>1530.01</v>
      </c>
      <c r="O986" s="7">
        <v>-0.14499999999999999</v>
      </c>
      <c r="P986" s="7">
        <v>0.16339999999999999</v>
      </c>
      <c r="Q986" t="s">
        <v>31</v>
      </c>
    </row>
    <row r="987" spans="1:17">
      <c r="A987" t="s">
        <v>176</v>
      </c>
      <c r="B987" t="s">
        <v>30</v>
      </c>
      <c r="C987" s="6">
        <v>43413.388877314814</v>
      </c>
      <c r="D987">
        <v>200.75</v>
      </c>
      <c r="E987" s="6">
        <v>43413.427071759259</v>
      </c>
      <c r="F987">
        <v>232.45</v>
      </c>
      <c r="G987" s="7">
        <v>0.15790000000000001</v>
      </c>
      <c r="H987">
        <v>-18916.8</v>
      </c>
      <c r="I987" s="7">
        <v>-0.17949999999999999</v>
      </c>
      <c r="J987">
        <v>525</v>
      </c>
      <c r="K987">
        <v>105393.75</v>
      </c>
      <c r="L987">
        <v>2870476.7</v>
      </c>
      <c r="M987">
        <v>12</v>
      </c>
      <c r="N987">
        <v>-1576.4</v>
      </c>
      <c r="O987" s="7">
        <v>-0.2296</v>
      </c>
      <c r="P987" s="7">
        <v>0.1716</v>
      </c>
      <c r="Q987" t="s">
        <v>31</v>
      </c>
    </row>
    <row r="988" spans="1:17">
      <c r="A988" t="s">
        <v>167</v>
      </c>
      <c r="B988" t="s">
        <v>30</v>
      </c>
      <c r="C988" s="6">
        <v>43413.427071759259</v>
      </c>
      <c r="D988">
        <v>207</v>
      </c>
      <c r="E988" s="6">
        <v>43416.427071759259</v>
      </c>
      <c r="F988">
        <v>165.85</v>
      </c>
      <c r="G988" s="7">
        <v>-0.1988</v>
      </c>
      <c r="H988">
        <v>19646.29</v>
      </c>
      <c r="I988" s="7">
        <v>0.18079999999999999</v>
      </c>
      <c r="J988">
        <v>525</v>
      </c>
      <c r="K988">
        <v>108675</v>
      </c>
      <c r="L988">
        <v>2890122.98</v>
      </c>
      <c r="M988">
        <v>78</v>
      </c>
      <c r="N988">
        <v>251.88</v>
      </c>
      <c r="O988" s="7">
        <v>-0.15390000000000001</v>
      </c>
      <c r="P988" s="7">
        <v>0.50560000000000005</v>
      </c>
      <c r="Q988" t="s">
        <v>31</v>
      </c>
    </row>
    <row r="989" spans="1:17">
      <c r="A989" t="s">
        <v>176</v>
      </c>
      <c r="B989" t="s">
        <v>30</v>
      </c>
      <c r="C989" s="6">
        <v>43416.427071759259</v>
      </c>
      <c r="D989">
        <v>205.95</v>
      </c>
      <c r="E989" s="6">
        <v>43417.54859953704</v>
      </c>
      <c r="F989">
        <v>110.45</v>
      </c>
      <c r="G989" s="7">
        <v>-0.4637</v>
      </c>
      <c r="H989">
        <v>48476.4</v>
      </c>
      <c r="I989" s="7">
        <v>0.44829999999999998</v>
      </c>
      <c r="J989">
        <v>525</v>
      </c>
      <c r="K989">
        <v>108123.75</v>
      </c>
      <c r="L989">
        <v>2938599.38</v>
      </c>
      <c r="M989">
        <v>113</v>
      </c>
      <c r="N989">
        <v>428.99</v>
      </c>
      <c r="O989" s="7">
        <v>-0.1447</v>
      </c>
      <c r="P989" s="7">
        <v>0.73509999999999998</v>
      </c>
      <c r="Q989" t="s">
        <v>31</v>
      </c>
    </row>
    <row r="990" spans="1:17">
      <c r="A990" t="s">
        <v>172</v>
      </c>
      <c r="B990" t="s">
        <v>30</v>
      </c>
      <c r="C990" s="6">
        <v>43417.54859953704</v>
      </c>
      <c r="D990">
        <v>165.65</v>
      </c>
      <c r="E990" s="6">
        <v>43418.607627314814</v>
      </c>
      <c r="F990">
        <v>47.45</v>
      </c>
      <c r="G990" s="7">
        <v>-0.71360000000000001</v>
      </c>
      <c r="H990">
        <v>60936.22</v>
      </c>
      <c r="I990" s="7">
        <v>0.70069999999999999</v>
      </c>
      <c r="J990">
        <v>525</v>
      </c>
      <c r="K990">
        <v>86966.25</v>
      </c>
      <c r="L990">
        <v>2999535.61</v>
      </c>
      <c r="M990">
        <v>95</v>
      </c>
      <c r="N990">
        <v>641.42999999999995</v>
      </c>
      <c r="O990" s="7">
        <v>-0.16839999999999999</v>
      </c>
      <c r="P990" s="7">
        <v>0.85929999999999995</v>
      </c>
      <c r="Q990" t="s">
        <v>31</v>
      </c>
    </row>
    <row r="991" spans="1:17">
      <c r="A991" t="s">
        <v>174</v>
      </c>
      <c r="B991" t="s">
        <v>30</v>
      </c>
      <c r="C991" s="6">
        <v>43418.607627314814</v>
      </c>
      <c r="D991">
        <v>109.65</v>
      </c>
      <c r="E991" s="6">
        <v>43419.45484953704</v>
      </c>
      <c r="F991">
        <v>177.05</v>
      </c>
      <c r="G991" s="7">
        <v>0.61470000000000002</v>
      </c>
      <c r="H991">
        <v>-36890.17</v>
      </c>
      <c r="I991" s="7">
        <v>-0.64080000000000004</v>
      </c>
      <c r="J991">
        <v>525</v>
      </c>
      <c r="K991">
        <v>57566.25</v>
      </c>
      <c r="L991">
        <v>2962645.43</v>
      </c>
      <c r="M991">
        <v>34</v>
      </c>
      <c r="N991">
        <v>-1085.01</v>
      </c>
      <c r="O991" s="7">
        <v>-1.0141</v>
      </c>
      <c r="P991" s="7">
        <v>0.1336</v>
      </c>
      <c r="Q991" t="s">
        <v>31</v>
      </c>
    </row>
    <row r="992" spans="1:17">
      <c r="A992" t="s">
        <v>180</v>
      </c>
      <c r="B992" t="s">
        <v>30</v>
      </c>
      <c r="C992" s="6">
        <v>43419.45484953704</v>
      </c>
      <c r="D992">
        <v>85.25</v>
      </c>
      <c r="E992" s="6">
        <v>43419.631932870368</v>
      </c>
      <c r="F992">
        <v>0.15</v>
      </c>
      <c r="G992" s="7">
        <v>-0.99819999999999998</v>
      </c>
      <c r="H992">
        <v>44229.15</v>
      </c>
      <c r="I992" s="7">
        <v>0.98819999999999997</v>
      </c>
      <c r="J992">
        <v>525</v>
      </c>
      <c r="K992">
        <v>44756.25</v>
      </c>
      <c r="L992">
        <v>3006874.58</v>
      </c>
      <c r="M992">
        <v>52</v>
      </c>
      <c r="N992">
        <v>850.56</v>
      </c>
      <c r="O992" s="7">
        <v>-0.34899999999999998</v>
      </c>
      <c r="P992" s="7">
        <v>0.99819999999999998</v>
      </c>
      <c r="Q992" t="s">
        <v>31</v>
      </c>
    </row>
    <row r="993" spans="1:17">
      <c r="A993" t="s">
        <v>876</v>
      </c>
      <c r="B993" t="s">
        <v>30</v>
      </c>
      <c r="C993" s="6">
        <v>43419.635405092595</v>
      </c>
      <c r="D993">
        <v>226.5</v>
      </c>
      <c r="E993" s="6">
        <v>43420.388877314814</v>
      </c>
      <c r="F993">
        <v>213.8</v>
      </c>
      <c r="G993" s="7">
        <v>-5.6099999999999997E-2</v>
      </c>
      <c r="H993">
        <v>4355.92</v>
      </c>
      <c r="I993" s="7">
        <v>3.6600000000000001E-2</v>
      </c>
      <c r="J993">
        <v>525</v>
      </c>
      <c r="K993">
        <v>118912.5</v>
      </c>
      <c r="L993">
        <v>3011230.51</v>
      </c>
      <c r="M993">
        <v>7</v>
      </c>
      <c r="N993">
        <v>622.27</v>
      </c>
      <c r="O993" s="7">
        <v>-8.8499999999999995E-2</v>
      </c>
      <c r="P993" s="7">
        <v>0.11260000000000001</v>
      </c>
      <c r="Q993" t="s">
        <v>31</v>
      </c>
    </row>
    <row r="994" spans="1:17">
      <c r="A994" t="s">
        <v>192</v>
      </c>
      <c r="B994" t="s">
        <v>30</v>
      </c>
      <c r="C994" s="6">
        <v>43420.388877314814</v>
      </c>
      <c r="D994">
        <v>213.8</v>
      </c>
      <c r="E994" s="6">
        <v>43420.61109953704</v>
      </c>
      <c r="F994">
        <v>220.9</v>
      </c>
      <c r="G994" s="7">
        <v>3.32E-2</v>
      </c>
      <c r="H994">
        <v>-6009.67</v>
      </c>
      <c r="I994" s="7">
        <v>-5.3499999999999999E-2</v>
      </c>
      <c r="J994">
        <v>525</v>
      </c>
      <c r="K994">
        <v>112245</v>
      </c>
      <c r="L994">
        <v>3005220.83</v>
      </c>
      <c r="M994">
        <v>65</v>
      </c>
      <c r="N994">
        <v>-92.46</v>
      </c>
      <c r="O994" s="7">
        <v>-0.2208</v>
      </c>
      <c r="P994" s="7">
        <v>0.2044</v>
      </c>
      <c r="Q994" t="s">
        <v>31</v>
      </c>
    </row>
    <row r="995" spans="1:17">
      <c r="A995" t="s">
        <v>193</v>
      </c>
      <c r="B995" t="s">
        <v>30</v>
      </c>
      <c r="C995" s="6">
        <v>43420.61109953704</v>
      </c>
      <c r="D995">
        <v>227.9</v>
      </c>
      <c r="E995" s="6">
        <v>43423.388877314814</v>
      </c>
      <c r="F995">
        <v>249.25</v>
      </c>
      <c r="G995" s="7">
        <v>9.3700000000000006E-2</v>
      </c>
      <c r="H995">
        <v>-13713.79</v>
      </c>
      <c r="I995" s="7">
        <v>-0.11459999999999999</v>
      </c>
      <c r="J995">
        <v>525</v>
      </c>
      <c r="K995">
        <v>119647.5</v>
      </c>
      <c r="L995">
        <v>2991507.05</v>
      </c>
      <c r="M995">
        <v>14</v>
      </c>
      <c r="N995">
        <v>-979.56</v>
      </c>
      <c r="O995" s="7">
        <v>-9.3700000000000006E-2</v>
      </c>
      <c r="P995" s="7">
        <v>0.12809999999999999</v>
      </c>
      <c r="Q995" t="s">
        <v>31</v>
      </c>
    </row>
    <row r="996" spans="1:17">
      <c r="A996" t="s">
        <v>196</v>
      </c>
      <c r="B996" t="s">
        <v>30</v>
      </c>
      <c r="C996" s="6">
        <v>43423.388877314814</v>
      </c>
      <c r="D996">
        <v>232.6</v>
      </c>
      <c r="E996" s="6">
        <v>43423.604155092595</v>
      </c>
      <c r="F996">
        <v>235.1</v>
      </c>
      <c r="G996" s="7">
        <v>1.0699999999999999E-2</v>
      </c>
      <c r="H996">
        <v>-3767.93</v>
      </c>
      <c r="I996" s="7">
        <v>-3.09E-2</v>
      </c>
      <c r="J996">
        <v>525</v>
      </c>
      <c r="K996">
        <v>122115</v>
      </c>
      <c r="L996">
        <v>2987739.12</v>
      </c>
      <c r="M996">
        <v>63</v>
      </c>
      <c r="N996">
        <v>-59.81</v>
      </c>
      <c r="O996" s="7">
        <v>-0.1754</v>
      </c>
      <c r="P996" s="7">
        <v>0.33810000000000001</v>
      </c>
      <c r="Q996" t="s">
        <v>31</v>
      </c>
    </row>
    <row r="997" spans="1:17">
      <c r="A997" t="s">
        <v>200</v>
      </c>
      <c r="B997" t="s">
        <v>30</v>
      </c>
      <c r="C997" s="6">
        <v>43423.604155092595</v>
      </c>
      <c r="D997">
        <v>194.55</v>
      </c>
      <c r="E997" s="6">
        <v>43423.645821759259</v>
      </c>
      <c r="F997">
        <v>223.55</v>
      </c>
      <c r="G997" s="7">
        <v>0.14910000000000001</v>
      </c>
      <c r="H997">
        <v>-17420.03</v>
      </c>
      <c r="I997" s="7">
        <v>-0.1706</v>
      </c>
      <c r="J997">
        <v>525</v>
      </c>
      <c r="K997">
        <v>102138.75</v>
      </c>
      <c r="L997">
        <v>2970319.1</v>
      </c>
      <c r="M997">
        <v>13</v>
      </c>
      <c r="N997">
        <v>-1340</v>
      </c>
      <c r="O997" s="7">
        <v>-0.20710000000000001</v>
      </c>
      <c r="P997" s="7">
        <v>0.15190000000000001</v>
      </c>
      <c r="Q997" t="s">
        <v>31</v>
      </c>
    </row>
    <row r="998" spans="1:17">
      <c r="A998" t="s">
        <v>193</v>
      </c>
      <c r="B998" t="s">
        <v>30</v>
      </c>
      <c r="C998" s="6">
        <v>43424.388877314814</v>
      </c>
      <c r="D998">
        <v>188.5</v>
      </c>
      <c r="E998" s="6">
        <v>43425.39234953704</v>
      </c>
      <c r="F998">
        <v>124.85</v>
      </c>
      <c r="G998" s="7">
        <v>-0.3377</v>
      </c>
      <c r="H998">
        <v>31771.16</v>
      </c>
      <c r="I998" s="7">
        <v>0.32100000000000001</v>
      </c>
      <c r="J998">
        <v>525</v>
      </c>
      <c r="K998">
        <v>98962.5</v>
      </c>
      <c r="L998">
        <v>3002090.26</v>
      </c>
      <c r="M998">
        <v>79</v>
      </c>
      <c r="N998">
        <v>402.17</v>
      </c>
      <c r="O998" s="7">
        <v>-0.10639999999999999</v>
      </c>
      <c r="P998" s="7">
        <v>0.50949999999999995</v>
      </c>
      <c r="Q998" t="s">
        <v>31</v>
      </c>
    </row>
    <row r="999" spans="1:17">
      <c r="A999" t="s">
        <v>192</v>
      </c>
      <c r="B999" t="s">
        <v>30</v>
      </c>
      <c r="C999" s="6">
        <v>43425.39234953704</v>
      </c>
      <c r="D999">
        <v>133.75</v>
      </c>
      <c r="E999" s="6">
        <v>43425.437488425923</v>
      </c>
      <c r="F999">
        <v>176.45</v>
      </c>
      <c r="G999" s="7">
        <v>0.31929999999999997</v>
      </c>
      <c r="H999">
        <v>-24046.05</v>
      </c>
      <c r="I999" s="7">
        <v>-0.34239999999999998</v>
      </c>
      <c r="J999">
        <v>525</v>
      </c>
      <c r="K999">
        <v>70218.75</v>
      </c>
      <c r="L999">
        <v>2978044.21</v>
      </c>
      <c r="M999">
        <v>14</v>
      </c>
      <c r="N999">
        <v>-1717.57</v>
      </c>
      <c r="O999" s="7">
        <v>-0.31929999999999997</v>
      </c>
      <c r="P999" s="7">
        <v>6.88E-2</v>
      </c>
      <c r="Q999" t="s">
        <v>31</v>
      </c>
    </row>
    <row r="1000" spans="1:17">
      <c r="A1000" t="s">
        <v>222</v>
      </c>
      <c r="B1000" t="s">
        <v>30</v>
      </c>
      <c r="C1000" s="6">
        <v>43425.437488425923</v>
      </c>
      <c r="D1000">
        <v>125.5</v>
      </c>
      <c r="E1000" s="6">
        <v>43425.513877314814</v>
      </c>
      <c r="F1000">
        <v>202.55</v>
      </c>
      <c r="G1000" s="7">
        <v>0.6139</v>
      </c>
      <c r="H1000">
        <v>-42173.51</v>
      </c>
      <c r="I1000" s="7">
        <v>-0.6401</v>
      </c>
      <c r="J1000">
        <v>525</v>
      </c>
      <c r="K1000">
        <v>65887.5</v>
      </c>
      <c r="L1000">
        <v>2935870.7</v>
      </c>
      <c r="M1000">
        <v>23</v>
      </c>
      <c r="N1000">
        <v>-1833.63</v>
      </c>
      <c r="O1000" s="7">
        <v>-0.6139</v>
      </c>
      <c r="P1000" s="7">
        <v>5.7000000000000002E-2</v>
      </c>
      <c r="Q1000" t="s">
        <v>31</v>
      </c>
    </row>
    <row r="1001" spans="1:17">
      <c r="A1001" t="s">
        <v>192</v>
      </c>
      <c r="B1001" t="s">
        <v>30</v>
      </c>
      <c r="C1001" s="6">
        <v>43425.513877314814</v>
      </c>
      <c r="D1001">
        <v>88.15</v>
      </c>
      <c r="E1001" s="6">
        <v>43426.493043981478</v>
      </c>
      <c r="F1001">
        <v>45.6</v>
      </c>
      <c r="G1001" s="7">
        <v>-0.48270000000000002</v>
      </c>
      <c r="H1001">
        <v>21636.560000000001</v>
      </c>
      <c r="I1001" s="7">
        <v>0.46750000000000003</v>
      </c>
      <c r="J1001">
        <v>525</v>
      </c>
      <c r="K1001">
        <v>46278.75</v>
      </c>
      <c r="L1001">
        <v>2957507.26</v>
      </c>
      <c r="M1001">
        <v>72</v>
      </c>
      <c r="N1001">
        <v>300.51</v>
      </c>
      <c r="O1001" s="7">
        <v>-0.38969999999999999</v>
      </c>
      <c r="P1001" s="7">
        <v>0.69650000000000001</v>
      </c>
      <c r="Q1001" t="s">
        <v>31</v>
      </c>
    </row>
    <row r="1002" spans="1:17">
      <c r="A1002" t="s">
        <v>193</v>
      </c>
      <c r="B1002" t="s">
        <v>30</v>
      </c>
      <c r="C1002" s="6">
        <v>43426.493043981478</v>
      </c>
      <c r="D1002">
        <v>77</v>
      </c>
      <c r="E1002" s="6">
        <v>43426.631932870368</v>
      </c>
      <c r="F1002">
        <v>0.1</v>
      </c>
      <c r="G1002" s="7">
        <v>-0.99870000000000003</v>
      </c>
      <c r="H1002">
        <v>39967.72</v>
      </c>
      <c r="I1002" s="7">
        <v>0.98870000000000002</v>
      </c>
      <c r="J1002">
        <v>525</v>
      </c>
      <c r="K1002">
        <v>40425</v>
      </c>
      <c r="L1002">
        <v>2997474.98</v>
      </c>
      <c r="M1002">
        <v>41</v>
      </c>
      <c r="N1002">
        <v>974.82</v>
      </c>
      <c r="O1002" s="7">
        <v>-0.59740000000000004</v>
      </c>
      <c r="P1002" s="7">
        <v>0.99870000000000003</v>
      </c>
      <c r="Q1002" t="s">
        <v>31</v>
      </c>
    </row>
    <row r="1003" spans="1:17">
      <c r="A1003" t="s">
        <v>872</v>
      </c>
      <c r="B1003" t="s">
        <v>30</v>
      </c>
      <c r="C1003" s="6">
        <v>43426.635405092595</v>
      </c>
      <c r="D1003">
        <v>188.9</v>
      </c>
      <c r="E1003" s="6">
        <v>43430.388877314814</v>
      </c>
      <c r="F1003">
        <v>225</v>
      </c>
      <c r="G1003" s="7">
        <v>0.19109999999999999</v>
      </c>
      <c r="H1003">
        <v>-21125.47</v>
      </c>
      <c r="I1003" s="7">
        <v>-0.21299999999999999</v>
      </c>
      <c r="J1003">
        <v>525</v>
      </c>
      <c r="K1003">
        <v>99172.5</v>
      </c>
      <c r="L1003">
        <v>2976349.51</v>
      </c>
      <c r="M1003">
        <v>7</v>
      </c>
      <c r="N1003">
        <v>-3017.92</v>
      </c>
      <c r="O1003" s="7">
        <v>-0.19109999999999999</v>
      </c>
      <c r="P1003" s="7">
        <v>7.7600000000000002E-2</v>
      </c>
      <c r="Q1003" t="s">
        <v>31</v>
      </c>
    </row>
    <row r="1004" spans="1:17">
      <c r="A1004" t="s">
        <v>222</v>
      </c>
      <c r="B1004" t="s">
        <v>30</v>
      </c>
      <c r="C1004" s="6">
        <v>43430.388877314814</v>
      </c>
      <c r="D1004">
        <v>173.05</v>
      </c>
      <c r="E1004" s="6">
        <v>43430.51734953704</v>
      </c>
      <c r="F1004">
        <v>184.8</v>
      </c>
      <c r="G1004" s="7">
        <v>6.7900000000000002E-2</v>
      </c>
      <c r="H1004">
        <v>-8047.46</v>
      </c>
      <c r="I1004" s="7">
        <v>-8.8599999999999998E-2</v>
      </c>
      <c r="J1004">
        <v>525</v>
      </c>
      <c r="K1004">
        <v>90851.25</v>
      </c>
      <c r="L1004">
        <v>2968302.05</v>
      </c>
      <c r="M1004">
        <v>38</v>
      </c>
      <c r="N1004">
        <v>-211.78</v>
      </c>
      <c r="O1004" s="7">
        <v>-0.17280000000000001</v>
      </c>
      <c r="P1004" s="7">
        <v>0.1479</v>
      </c>
      <c r="Q1004" t="s">
        <v>31</v>
      </c>
    </row>
    <row r="1005" spans="1:17">
      <c r="A1005" t="s">
        <v>181</v>
      </c>
      <c r="B1005" t="s">
        <v>30</v>
      </c>
      <c r="C1005" s="6">
        <v>43430.51734953704</v>
      </c>
      <c r="D1005">
        <v>173.3</v>
      </c>
      <c r="E1005" s="6">
        <v>43432.586793981478</v>
      </c>
      <c r="F1005">
        <v>19.2</v>
      </c>
      <c r="G1005" s="7">
        <v>-0.88919999999999999</v>
      </c>
      <c r="H1005">
        <v>79891.88</v>
      </c>
      <c r="I1005" s="7">
        <v>0.87809999999999999</v>
      </c>
      <c r="J1005">
        <v>525</v>
      </c>
      <c r="K1005">
        <v>90982.5</v>
      </c>
      <c r="L1005">
        <v>3048193.92</v>
      </c>
      <c r="M1005">
        <v>175</v>
      </c>
      <c r="N1005">
        <v>456.53</v>
      </c>
      <c r="O1005" s="7">
        <v>-7.3300000000000004E-2</v>
      </c>
      <c r="P1005" s="7">
        <v>0.93049999999999999</v>
      </c>
      <c r="Q1005" t="s">
        <v>31</v>
      </c>
    </row>
    <row r="1006" spans="1:17">
      <c r="A1006" t="s">
        <v>182</v>
      </c>
      <c r="B1006" t="s">
        <v>30</v>
      </c>
      <c r="C1006" s="6">
        <v>43432.586793981478</v>
      </c>
      <c r="D1006">
        <v>71.55</v>
      </c>
      <c r="E1006" s="6">
        <v>43433.388877314814</v>
      </c>
      <c r="F1006">
        <v>104.55</v>
      </c>
      <c r="G1006" s="7">
        <v>0.4612</v>
      </c>
      <c r="H1006">
        <v>-18249.53</v>
      </c>
      <c r="I1006" s="7">
        <v>-0.48580000000000001</v>
      </c>
      <c r="J1006">
        <v>525</v>
      </c>
      <c r="K1006">
        <v>37563.75</v>
      </c>
      <c r="L1006">
        <v>3029944.4</v>
      </c>
      <c r="M1006">
        <v>21</v>
      </c>
      <c r="N1006">
        <v>-869.03</v>
      </c>
      <c r="O1006" s="7">
        <v>-0.59330000000000005</v>
      </c>
      <c r="P1006" s="7">
        <v>0.42980000000000002</v>
      </c>
      <c r="Q1006" t="s">
        <v>31</v>
      </c>
    </row>
    <row r="1007" spans="1:17">
      <c r="A1007" t="s">
        <v>199</v>
      </c>
      <c r="B1007" t="s">
        <v>30</v>
      </c>
      <c r="C1007" s="6">
        <v>43433.388877314814</v>
      </c>
      <c r="D1007">
        <v>81.75</v>
      </c>
      <c r="E1007" s="6">
        <v>43433.631932870368</v>
      </c>
      <c r="F1007">
        <v>0.15</v>
      </c>
      <c r="G1007" s="7">
        <v>-0.99819999999999998</v>
      </c>
      <c r="H1007">
        <v>42410.03</v>
      </c>
      <c r="I1007" s="7">
        <v>0.98809999999999998</v>
      </c>
      <c r="J1007">
        <v>525</v>
      </c>
      <c r="K1007">
        <v>42918.75</v>
      </c>
      <c r="L1007">
        <v>3072354.42</v>
      </c>
      <c r="M1007">
        <v>71</v>
      </c>
      <c r="N1007">
        <v>597.32000000000005</v>
      </c>
      <c r="O1007" s="7">
        <v>-0.19020000000000001</v>
      </c>
      <c r="P1007" s="7">
        <v>0.99819999999999998</v>
      </c>
      <c r="Q1007" t="s">
        <v>31</v>
      </c>
    </row>
    <row r="1008" spans="1:17">
      <c r="A1008" t="s">
        <v>696</v>
      </c>
      <c r="B1008" t="s">
        <v>30</v>
      </c>
      <c r="C1008" s="6">
        <v>43433.635405092595</v>
      </c>
      <c r="D1008">
        <v>237.25</v>
      </c>
      <c r="E1008" s="6">
        <v>43434.388877314814</v>
      </c>
      <c r="F1008">
        <v>189</v>
      </c>
      <c r="G1008" s="7">
        <v>-0.2034</v>
      </c>
      <c r="H1008">
        <v>19794.38</v>
      </c>
      <c r="I1008" s="7">
        <v>0.18540000000000001</v>
      </c>
      <c r="J1008">
        <v>450</v>
      </c>
      <c r="K1008">
        <v>106762.5</v>
      </c>
      <c r="L1008">
        <v>3092148.8</v>
      </c>
      <c r="M1008">
        <v>7</v>
      </c>
      <c r="N1008">
        <v>2827.77</v>
      </c>
      <c r="O1008" s="7">
        <v>-2.4E-2</v>
      </c>
      <c r="P1008" s="7">
        <v>0.2034</v>
      </c>
      <c r="Q1008" t="s">
        <v>31</v>
      </c>
    </row>
    <row r="1009" spans="1:17">
      <c r="A1009" t="s">
        <v>203</v>
      </c>
      <c r="B1009" t="s">
        <v>30</v>
      </c>
      <c r="C1009" s="6">
        <v>43434.388877314814</v>
      </c>
      <c r="D1009">
        <v>238.9</v>
      </c>
      <c r="E1009" s="6">
        <v>43434.496516203704</v>
      </c>
      <c r="F1009">
        <v>311.8</v>
      </c>
      <c r="G1009" s="7">
        <v>0.30509999999999998</v>
      </c>
      <c r="H1009">
        <v>-35283.15</v>
      </c>
      <c r="I1009" s="7">
        <v>-0.32819999999999999</v>
      </c>
      <c r="J1009">
        <v>450</v>
      </c>
      <c r="K1009">
        <v>107505</v>
      </c>
      <c r="L1009">
        <v>3056865.65</v>
      </c>
      <c r="M1009">
        <v>32</v>
      </c>
      <c r="N1009">
        <v>-1102.5999999999999</v>
      </c>
      <c r="O1009" s="7">
        <v>-0.30509999999999998</v>
      </c>
      <c r="P1009" s="7">
        <v>2.9899999999999999E-2</v>
      </c>
      <c r="Q1009" t="s">
        <v>31</v>
      </c>
    </row>
    <row r="1010" spans="1:17">
      <c r="A1010" t="s">
        <v>202</v>
      </c>
      <c r="B1010" t="s">
        <v>30</v>
      </c>
      <c r="C1010" s="6">
        <v>43434.496516203704</v>
      </c>
      <c r="D1010">
        <v>232.35</v>
      </c>
      <c r="E1010" s="6">
        <v>43437.388877314814</v>
      </c>
      <c r="F1010">
        <v>275.35000000000002</v>
      </c>
      <c r="G1010" s="7">
        <v>0.18509999999999999</v>
      </c>
      <c r="H1010">
        <v>-21634.65</v>
      </c>
      <c r="I1010" s="7">
        <v>-0.2069</v>
      </c>
      <c r="J1010">
        <v>450</v>
      </c>
      <c r="K1010">
        <v>104557.5</v>
      </c>
      <c r="L1010">
        <v>3035231</v>
      </c>
      <c r="M1010">
        <v>47</v>
      </c>
      <c r="N1010">
        <v>-460.31</v>
      </c>
      <c r="O1010" s="7">
        <v>-0.18509999999999999</v>
      </c>
      <c r="P1010" s="7">
        <v>0.13059999999999999</v>
      </c>
      <c r="Q1010" t="s">
        <v>31</v>
      </c>
    </row>
    <row r="1011" spans="1:17">
      <c r="A1011" t="s">
        <v>203</v>
      </c>
      <c r="B1011" t="s">
        <v>30</v>
      </c>
      <c r="C1011" s="6">
        <v>43437.388877314814</v>
      </c>
      <c r="D1011">
        <v>231.4</v>
      </c>
      <c r="E1011" s="6">
        <v>43437.48609953704</v>
      </c>
      <c r="F1011">
        <v>267.05</v>
      </c>
      <c r="G1011" s="7">
        <v>0.15409999999999999</v>
      </c>
      <c r="H1011">
        <v>-18285.52</v>
      </c>
      <c r="I1011" s="7">
        <v>-0.17560000000000001</v>
      </c>
      <c r="J1011">
        <v>450</v>
      </c>
      <c r="K1011">
        <v>104130</v>
      </c>
      <c r="L1011">
        <v>3016945.47</v>
      </c>
      <c r="M1011">
        <v>29</v>
      </c>
      <c r="N1011">
        <v>-630.54</v>
      </c>
      <c r="O1011" s="7">
        <v>-0.2051</v>
      </c>
      <c r="P1011" s="7">
        <v>0.22389999999999999</v>
      </c>
      <c r="Q1011" t="s">
        <v>31</v>
      </c>
    </row>
    <row r="1012" spans="1:17">
      <c r="A1012" t="s">
        <v>191</v>
      </c>
      <c r="B1012" t="s">
        <v>30</v>
      </c>
      <c r="C1012" s="6">
        <v>43437.48609953704</v>
      </c>
      <c r="D1012">
        <v>198.75</v>
      </c>
      <c r="E1012" s="6">
        <v>43439.607627314814</v>
      </c>
      <c r="F1012">
        <v>33.799999999999997</v>
      </c>
      <c r="G1012" s="7">
        <v>-0.82989999999999997</v>
      </c>
      <c r="H1012">
        <v>73181.02</v>
      </c>
      <c r="I1012" s="7">
        <v>0.81820000000000004</v>
      </c>
      <c r="J1012">
        <v>450</v>
      </c>
      <c r="K1012">
        <v>89437.5</v>
      </c>
      <c r="L1012">
        <v>3090126.5</v>
      </c>
      <c r="M1012">
        <v>190</v>
      </c>
      <c r="N1012">
        <v>385.16</v>
      </c>
      <c r="O1012" s="7">
        <v>-7.6200000000000004E-2</v>
      </c>
      <c r="P1012" s="7">
        <v>0.8589</v>
      </c>
      <c r="Q1012" t="s">
        <v>31</v>
      </c>
    </row>
    <row r="1013" spans="1:17">
      <c r="A1013" t="s">
        <v>199</v>
      </c>
      <c r="B1013" t="s">
        <v>30</v>
      </c>
      <c r="C1013" s="6">
        <v>43439.607627314814</v>
      </c>
      <c r="D1013">
        <v>101.45</v>
      </c>
      <c r="E1013" s="6">
        <v>43439.61109953704</v>
      </c>
      <c r="F1013">
        <v>123.15</v>
      </c>
      <c r="G1013" s="7">
        <v>0.21390000000000001</v>
      </c>
      <c r="H1013">
        <v>-12571.65</v>
      </c>
      <c r="I1013" s="7">
        <v>-0.23599999999999999</v>
      </c>
      <c r="J1013">
        <v>525</v>
      </c>
      <c r="K1013">
        <v>53261.25</v>
      </c>
      <c r="L1013">
        <v>3077554.85</v>
      </c>
      <c r="M1013">
        <v>2</v>
      </c>
      <c r="N1013">
        <v>-6285.83</v>
      </c>
      <c r="O1013" s="7">
        <v>-0.30459999999999998</v>
      </c>
      <c r="P1013" s="7">
        <v>0.16950000000000001</v>
      </c>
      <c r="Q1013" t="s">
        <v>31</v>
      </c>
    </row>
    <row r="1014" spans="1:17">
      <c r="A1014" t="s">
        <v>183</v>
      </c>
      <c r="B1014" t="s">
        <v>30</v>
      </c>
      <c r="C1014" s="6">
        <v>43439.61109953704</v>
      </c>
      <c r="D1014">
        <v>106</v>
      </c>
      <c r="E1014" s="6">
        <v>43440.631932870368</v>
      </c>
      <c r="F1014">
        <v>0.1</v>
      </c>
      <c r="G1014" s="7">
        <v>-0.99909999999999999</v>
      </c>
      <c r="H1014">
        <v>55040.47</v>
      </c>
      <c r="I1014" s="7">
        <v>0.98899999999999999</v>
      </c>
      <c r="J1014">
        <v>525</v>
      </c>
      <c r="K1014">
        <v>55650</v>
      </c>
      <c r="L1014">
        <v>3132595.32</v>
      </c>
      <c r="M1014">
        <v>84</v>
      </c>
      <c r="N1014">
        <v>655.24</v>
      </c>
      <c r="O1014" s="7">
        <v>-0.29759999999999998</v>
      </c>
      <c r="P1014" s="7">
        <v>0.99950000000000006</v>
      </c>
      <c r="Q1014" t="s">
        <v>31</v>
      </c>
    </row>
    <row r="1015" spans="1:17">
      <c r="A1015" t="s">
        <v>692</v>
      </c>
      <c r="B1015" t="s">
        <v>30</v>
      </c>
      <c r="C1015" s="6">
        <v>43440.635405092595</v>
      </c>
      <c r="D1015">
        <v>321</v>
      </c>
      <c r="E1015" s="6">
        <v>43441.388877314814</v>
      </c>
      <c r="F1015">
        <v>382</v>
      </c>
      <c r="G1015" s="7">
        <v>0.19</v>
      </c>
      <c r="H1015">
        <v>-35715.75</v>
      </c>
      <c r="I1015" s="7">
        <v>-0.21190000000000001</v>
      </c>
      <c r="J1015">
        <v>525</v>
      </c>
      <c r="K1015">
        <v>168525</v>
      </c>
      <c r="L1015">
        <v>3096879.57</v>
      </c>
      <c r="M1015">
        <v>7</v>
      </c>
      <c r="N1015">
        <v>-5102.25</v>
      </c>
      <c r="O1015" s="7">
        <v>-0.21179999999999999</v>
      </c>
      <c r="P1015" s="7">
        <v>1.54E-2</v>
      </c>
      <c r="Q1015" t="s">
        <v>31</v>
      </c>
    </row>
    <row r="1016" spans="1:17">
      <c r="A1016" t="s">
        <v>196</v>
      </c>
      <c r="B1016" t="s">
        <v>30</v>
      </c>
      <c r="C1016" s="6">
        <v>43441.388877314814</v>
      </c>
      <c r="D1016">
        <v>303.35000000000002</v>
      </c>
      <c r="E1016" s="6">
        <v>43444.388877314814</v>
      </c>
      <c r="F1016">
        <v>301.55</v>
      </c>
      <c r="G1016" s="7">
        <v>-5.8999999999999999E-3</v>
      </c>
      <c r="H1016">
        <v>-2230.7199999999998</v>
      </c>
      <c r="I1016" s="7">
        <v>-1.4E-2</v>
      </c>
      <c r="J1016">
        <v>525</v>
      </c>
      <c r="K1016">
        <v>159258.75</v>
      </c>
      <c r="L1016">
        <v>3094648.85</v>
      </c>
      <c r="M1016">
        <v>78</v>
      </c>
      <c r="N1016">
        <v>-28.6</v>
      </c>
      <c r="O1016" s="7">
        <v>-9.6799999999999997E-2</v>
      </c>
      <c r="P1016" s="7">
        <v>0.43459999999999999</v>
      </c>
      <c r="Q1016" t="s">
        <v>31</v>
      </c>
    </row>
    <row r="1017" spans="1:17">
      <c r="A1017" t="s">
        <v>200</v>
      </c>
      <c r="B1017" t="s">
        <v>30</v>
      </c>
      <c r="C1017" s="6">
        <v>43444.388877314814</v>
      </c>
      <c r="D1017">
        <v>286.75</v>
      </c>
      <c r="E1017" s="6">
        <v>43445.475682870368</v>
      </c>
      <c r="F1017">
        <v>79.8</v>
      </c>
      <c r="G1017" s="7">
        <v>-0.72170000000000001</v>
      </c>
      <c r="H1017">
        <v>106724.36</v>
      </c>
      <c r="I1017" s="7">
        <v>0.70889999999999997</v>
      </c>
      <c r="J1017">
        <v>525</v>
      </c>
      <c r="K1017">
        <v>150543.75</v>
      </c>
      <c r="L1017">
        <v>3201373.21</v>
      </c>
      <c r="M1017">
        <v>103</v>
      </c>
      <c r="N1017">
        <v>1036.1600000000001</v>
      </c>
      <c r="O1017" s="7">
        <v>-0.15989999999999999</v>
      </c>
      <c r="P1017" s="7">
        <v>0.86209999999999998</v>
      </c>
      <c r="Q1017" t="s">
        <v>31</v>
      </c>
    </row>
    <row r="1018" spans="1:17">
      <c r="A1018" t="s">
        <v>180</v>
      </c>
      <c r="B1018" t="s">
        <v>30</v>
      </c>
      <c r="C1018" s="6">
        <v>43445.475682870368</v>
      </c>
      <c r="D1018">
        <v>255</v>
      </c>
      <c r="E1018" s="6">
        <v>43447.628460648149</v>
      </c>
      <c r="F1018">
        <v>0.05</v>
      </c>
      <c r="G1018" s="7">
        <v>-0.99980000000000002</v>
      </c>
      <c r="H1018">
        <v>132509.74</v>
      </c>
      <c r="I1018" s="7">
        <v>0.98980000000000001</v>
      </c>
      <c r="J1018">
        <v>525</v>
      </c>
      <c r="K1018">
        <v>133875</v>
      </c>
      <c r="L1018">
        <v>3333882.95</v>
      </c>
      <c r="M1018">
        <v>199</v>
      </c>
      <c r="N1018">
        <v>665.88</v>
      </c>
      <c r="O1018" s="7">
        <v>-6.7500000000000004E-2</v>
      </c>
      <c r="P1018" s="7">
        <v>0.99980000000000002</v>
      </c>
      <c r="Q1018" t="s">
        <v>31</v>
      </c>
    </row>
    <row r="1019" spans="1:17">
      <c r="A1019" t="s">
        <v>697</v>
      </c>
      <c r="B1019" t="s">
        <v>30</v>
      </c>
      <c r="C1019" s="6">
        <v>43447.635405092595</v>
      </c>
      <c r="D1019">
        <v>212.05</v>
      </c>
      <c r="E1019" s="6">
        <v>43448.388877314814</v>
      </c>
      <c r="F1019">
        <v>188.95</v>
      </c>
      <c r="G1019" s="7">
        <v>-0.1089</v>
      </c>
      <c r="H1019">
        <v>10022.25</v>
      </c>
      <c r="I1019" s="7">
        <v>0.09</v>
      </c>
      <c r="J1019">
        <v>525</v>
      </c>
      <c r="K1019">
        <v>111326.25</v>
      </c>
      <c r="L1019">
        <v>3343905.2</v>
      </c>
      <c r="M1019">
        <v>7</v>
      </c>
      <c r="N1019">
        <v>1431.75</v>
      </c>
      <c r="O1019" s="7">
        <v>-7.7100000000000002E-2</v>
      </c>
      <c r="P1019" s="7">
        <v>0.1089</v>
      </c>
      <c r="Q1019" t="s">
        <v>31</v>
      </c>
    </row>
    <row r="1020" spans="1:17">
      <c r="A1020" t="s">
        <v>202</v>
      </c>
      <c r="B1020" t="s">
        <v>30</v>
      </c>
      <c r="C1020" s="6">
        <v>43448.388877314814</v>
      </c>
      <c r="D1020">
        <v>188.95</v>
      </c>
      <c r="E1020" s="6">
        <v>43448.527766203704</v>
      </c>
      <c r="F1020">
        <v>228</v>
      </c>
      <c r="G1020" s="7">
        <v>0.20669999999999999</v>
      </c>
      <c r="H1020">
        <v>-22690.240000000002</v>
      </c>
      <c r="I1020" s="7">
        <v>-0.22869999999999999</v>
      </c>
      <c r="J1020">
        <v>525</v>
      </c>
      <c r="K1020">
        <v>99198.75</v>
      </c>
      <c r="L1020">
        <v>3321214.96</v>
      </c>
      <c r="M1020">
        <v>41</v>
      </c>
      <c r="N1020">
        <v>-553.41999999999996</v>
      </c>
      <c r="O1020" s="7">
        <v>-0.40300000000000002</v>
      </c>
      <c r="P1020" s="7">
        <v>0.1691</v>
      </c>
      <c r="Q1020" t="s">
        <v>31</v>
      </c>
    </row>
    <row r="1021" spans="1:17">
      <c r="A1021" t="s">
        <v>205</v>
      </c>
      <c r="B1021" t="s">
        <v>30</v>
      </c>
      <c r="C1021" s="6">
        <v>43448.527766203704</v>
      </c>
      <c r="D1021">
        <v>197.05</v>
      </c>
      <c r="E1021" s="6">
        <v>43448.593738425923</v>
      </c>
      <c r="F1021">
        <v>216.6</v>
      </c>
      <c r="G1021" s="7">
        <v>9.9199999999999997E-2</v>
      </c>
      <c r="H1021">
        <v>-12435.41</v>
      </c>
      <c r="I1021" s="7">
        <v>-0.1202</v>
      </c>
      <c r="J1021">
        <v>525</v>
      </c>
      <c r="K1021">
        <v>103451.25</v>
      </c>
      <c r="L1021">
        <v>3308779.55</v>
      </c>
      <c r="M1021">
        <v>20</v>
      </c>
      <c r="N1021">
        <v>-621.77</v>
      </c>
      <c r="O1021" s="7">
        <v>-0.15049999999999999</v>
      </c>
      <c r="P1021" s="7">
        <v>0.13420000000000001</v>
      </c>
      <c r="Q1021" t="s">
        <v>31</v>
      </c>
    </row>
    <row r="1022" spans="1:17">
      <c r="A1022" t="s">
        <v>202</v>
      </c>
      <c r="B1022" t="s">
        <v>30</v>
      </c>
      <c r="C1022" s="6">
        <v>43448.593738425923</v>
      </c>
      <c r="D1022">
        <v>189.35</v>
      </c>
      <c r="E1022" s="6">
        <v>43448.635405092595</v>
      </c>
      <c r="F1022">
        <v>209.55</v>
      </c>
      <c r="G1022" s="7">
        <v>0.1067</v>
      </c>
      <c r="H1022">
        <v>-12699.23</v>
      </c>
      <c r="I1022" s="7">
        <v>-0.12770000000000001</v>
      </c>
      <c r="J1022">
        <v>525</v>
      </c>
      <c r="K1022">
        <v>99408.75</v>
      </c>
      <c r="L1022">
        <v>3296080.32</v>
      </c>
      <c r="M1022">
        <v>13</v>
      </c>
      <c r="N1022">
        <v>-976.86</v>
      </c>
      <c r="O1022" s="7">
        <v>-0.1186</v>
      </c>
      <c r="P1022" s="7">
        <v>0.155</v>
      </c>
      <c r="Q1022" t="s">
        <v>31</v>
      </c>
    </row>
    <row r="1023" spans="1:17">
      <c r="A1023" t="s">
        <v>205</v>
      </c>
      <c r="B1023" t="s">
        <v>30</v>
      </c>
      <c r="C1023" s="6">
        <v>43448.635405092595</v>
      </c>
      <c r="D1023">
        <v>192.95</v>
      </c>
      <c r="E1023" s="6">
        <v>43452.388877314814</v>
      </c>
      <c r="F1023">
        <v>100.75</v>
      </c>
      <c r="G1023" s="7">
        <v>-0.4778</v>
      </c>
      <c r="H1023">
        <v>46863.07</v>
      </c>
      <c r="I1023" s="7">
        <v>0.46260000000000001</v>
      </c>
      <c r="J1023">
        <v>525</v>
      </c>
      <c r="K1023">
        <v>101298.75</v>
      </c>
      <c r="L1023">
        <v>3342943.4</v>
      </c>
      <c r="M1023">
        <v>84</v>
      </c>
      <c r="N1023">
        <v>557.89</v>
      </c>
      <c r="O1023" s="7">
        <v>-3.1399999999999997E-2</v>
      </c>
      <c r="P1023" s="7">
        <v>0.6704</v>
      </c>
      <c r="Q1023" t="s">
        <v>31</v>
      </c>
    </row>
    <row r="1024" spans="1:17">
      <c r="A1024" t="s">
        <v>191</v>
      </c>
      <c r="B1024" t="s">
        <v>30</v>
      </c>
      <c r="C1024" s="6">
        <v>43452.388877314814</v>
      </c>
      <c r="D1024">
        <v>157.1</v>
      </c>
      <c r="E1024" s="6">
        <v>43452.54859953704</v>
      </c>
      <c r="F1024">
        <v>176.1</v>
      </c>
      <c r="G1024" s="7">
        <v>0.12089999999999999</v>
      </c>
      <c r="H1024">
        <v>-11724.3</v>
      </c>
      <c r="I1024" s="7">
        <v>-0.14219999999999999</v>
      </c>
      <c r="J1024">
        <v>525</v>
      </c>
      <c r="K1024">
        <v>82477.5</v>
      </c>
      <c r="L1024">
        <v>3331219.1</v>
      </c>
      <c r="M1024">
        <v>47</v>
      </c>
      <c r="N1024">
        <v>-249.45</v>
      </c>
      <c r="O1024" s="7">
        <v>-0.127</v>
      </c>
      <c r="P1024" s="7">
        <v>0.15210000000000001</v>
      </c>
      <c r="Q1024" t="s">
        <v>31</v>
      </c>
    </row>
    <row r="1025" spans="1:17">
      <c r="A1025" t="s">
        <v>203</v>
      </c>
      <c r="B1025" t="s">
        <v>30</v>
      </c>
      <c r="C1025" s="6">
        <v>43452.54859953704</v>
      </c>
      <c r="D1025">
        <v>153.80000000000001</v>
      </c>
      <c r="E1025" s="6">
        <v>43454.388877314814</v>
      </c>
      <c r="F1025">
        <v>23.75</v>
      </c>
      <c r="G1025" s="7">
        <v>-0.84560000000000002</v>
      </c>
      <c r="H1025">
        <v>67344.11</v>
      </c>
      <c r="I1025" s="7">
        <v>0.83399999999999996</v>
      </c>
      <c r="J1025">
        <v>525</v>
      </c>
      <c r="K1025">
        <v>80745</v>
      </c>
      <c r="L1025">
        <v>3398563.21</v>
      </c>
      <c r="M1025">
        <v>109</v>
      </c>
      <c r="N1025">
        <v>617.84</v>
      </c>
      <c r="O1025" s="7">
        <v>-0.12970000000000001</v>
      </c>
      <c r="P1025" s="7">
        <v>0.90080000000000005</v>
      </c>
      <c r="Q1025" t="s">
        <v>31</v>
      </c>
    </row>
    <row r="1026" spans="1:17">
      <c r="A1026" t="s">
        <v>220</v>
      </c>
      <c r="B1026" t="s">
        <v>30</v>
      </c>
      <c r="C1026" s="6">
        <v>43454.388877314814</v>
      </c>
      <c r="D1026">
        <v>73.150000000000006</v>
      </c>
      <c r="E1026" s="6">
        <v>43454.541655092595</v>
      </c>
      <c r="F1026">
        <v>85.5</v>
      </c>
      <c r="G1026" s="7">
        <v>0.16880000000000001</v>
      </c>
      <c r="H1026">
        <v>-7316.66</v>
      </c>
      <c r="I1026" s="7">
        <v>-0.1905</v>
      </c>
      <c r="J1026">
        <v>525</v>
      </c>
      <c r="K1026">
        <v>38403.75</v>
      </c>
      <c r="L1026">
        <v>3391246.55</v>
      </c>
      <c r="M1026">
        <v>45</v>
      </c>
      <c r="N1026">
        <v>-162.59</v>
      </c>
      <c r="O1026" s="7">
        <v>-0.30620000000000003</v>
      </c>
      <c r="P1026" s="7">
        <v>0.50790000000000002</v>
      </c>
      <c r="Q1026" t="s">
        <v>31</v>
      </c>
    </row>
    <row r="1027" spans="1:17">
      <c r="A1027" t="s">
        <v>223</v>
      </c>
      <c r="B1027" t="s">
        <v>30</v>
      </c>
      <c r="C1027" s="6">
        <v>43454.541655092595</v>
      </c>
      <c r="D1027">
        <v>80.45</v>
      </c>
      <c r="E1027" s="6">
        <v>43454.631932870368</v>
      </c>
      <c r="F1027">
        <v>35.950000000000003</v>
      </c>
      <c r="G1027" s="7">
        <v>-0.55310000000000004</v>
      </c>
      <c r="H1027">
        <v>22751.4</v>
      </c>
      <c r="I1027" s="7">
        <v>0.53869999999999996</v>
      </c>
      <c r="J1027">
        <v>525</v>
      </c>
      <c r="K1027">
        <v>42236.25</v>
      </c>
      <c r="L1027">
        <v>3413997.95</v>
      </c>
      <c r="M1027">
        <v>27</v>
      </c>
      <c r="N1027">
        <v>842.64</v>
      </c>
      <c r="O1027" s="7">
        <v>-0.92669999999999997</v>
      </c>
      <c r="P1027" s="7">
        <v>0.55310000000000004</v>
      </c>
      <c r="Q1027" t="s">
        <v>31</v>
      </c>
    </row>
    <row r="1028" spans="1:17">
      <c r="A1028" t="s">
        <v>693</v>
      </c>
      <c r="B1028" t="s">
        <v>30</v>
      </c>
      <c r="C1028" s="6">
        <v>43454.635405092595</v>
      </c>
      <c r="D1028">
        <v>159.75</v>
      </c>
      <c r="E1028" s="6">
        <v>43455.388877314814</v>
      </c>
      <c r="F1028">
        <v>174.45</v>
      </c>
      <c r="G1028" s="7">
        <v>9.1999999999999998E-2</v>
      </c>
      <c r="H1028">
        <v>-9472.0499999999993</v>
      </c>
      <c r="I1028" s="7">
        <v>-0.1129</v>
      </c>
      <c r="J1028">
        <v>525</v>
      </c>
      <c r="K1028">
        <v>83868.75</v>
      </c>
      <c r="L1028">
        <v>3404525.9</v>
      </c>
      <c r="M1028">
        <v>7</v>
      </c>
      <c r="N1028">
        <v>-1353.15</v>
      </c>
      <c r="O1028" s="7">
        <v>-9.8900000000000002E-2</v>
      </c>
      <c r="P1028" s="7">
        <v>8.5400000000000004E-2</v>
      </c>
      <c r="Q1028" t="s">
        <v>31</v>
      </c>
    </row>
    <row r="1029" spans="1:17">
      <c r="A1029" t="s">
        <v>223</v>
      </c>
      <c r="B1029" t="s">
        <v>30</v>
      </c>
      <c r="C1029" s="6">
        <v>43455.388877314814</v>
      </c>
      <c r="D1029">
        <v>174.45</v>
      </c>
      <c r="E1029" s="6">
        <v>43455.427071759259</v>
      </c>
      <c r="F1029">
        <v>203.4</v>
      </c>
      <c r="G1029" s="7">
        <v>0.16600000000000001</v>
      </c>
      <c r="H1029">
        <v>-17182.46</v>
      </c>
      <c r="I1029" s="7">
        <v>-0.18759999999999999</v>
      </c>
      <c r="J1029">
        <v>525</v>
      </c>
      <c r="K1029">
        <v>91586.25</v>
      </c>
      <c r="L1029">
        <v>3387343.43</v>
      </c>
      <c r="M1029">
        <v>12</v>
      </c>
      <c r="N1029">
        <v>-1431.87</v>
      </c>
      <c r="O1029" s="7">
        <v>-0.19520000000000001</v>
      </c>
      <c r="P1029" s="7">
        <v>0.18029999999999999</v>
      </c>
      <c r="Q1029" t="s">
        <v>31</v>
      </c>
    </row>
    <row r="1030" spans="1:17">
      <c r="A1030" t="s">
        <v>220</v>
      </c>
      <c r="B1030" t="s">
        <v>30</v>
      </c>
      <c r="C1030" s="6">
        <v>43455.427071759259</v>
      </c>
      <c r="D1030">
        <v>236</v>
      </c>
      <c r="E1030" s="6">
        <v>43460.559016203704</v>
      </c>
      <c r="F1030">
        <v>6.65</v>
      </c>
      <c r="G1030" s="7">
        <v>-0.9718</v>
      </c>
      <c r="H1030">
        <v>119134.84</v>
      </c>
      <c r="I1030" s="7">
        <v>0.96150000000000002</v>
      </c>
      <c r="J1030">
        <v>525</v>
      </c>
      <c r="K1030">
        <v>123900</v>
      </c>
      <c r="L1030">
        <v>3506478.27</v>
      </c>
      <c r="M1030">
        <v>193</v>
      </c>
      <c r="N1030">
        <v>617.28</v>
      </c>
      <c r="O1030" s="7">
        <v>-6.4000000000000003E-3</v>
      </c>
      <c r="P1030" s="7">
        <v>0.97860000000000003</v>
      </c>
      <c r="Q1030" t="s">
        <v>31</v>
      </c>
    </row>
    <row r="1031" spans="1:17">
      <c r="A1031" t="s">
        <v>199</v>
      </c>
      <c r="B1031" t="s">
        <v>30</v>
      </c>
      <c r="C1031" s="6">
        <v>43460.559016203704</v>
      </c>
      <c r="D1031">
        <v>109.75</v>
      </c>
      <c r="E1031" s="6">
        <v>43461.607627314814</v>
      </c>
      <c r="F1031">
        <v>0.95</v>
      </c>
      <c r="G1031" s="7">
        <v>-0.99129999999999996</v>
      </c>
      <c r="H1031">
        <v>56538.82</v>
      </c>
      <c r="I1031" s="7">
        <v>0.98129999999999995</v>
      </c>
      <c r="J1031">
        <v>525</v>
      </c>
      <c r="K1031">
        <v>57618.75</v>
      </c>
      <c r="L1031">
        <v>3563017.1</v>
      </c>
      <c r="M1031">
        <v>92</v>
      </c>
      <c r="N1031">
        <v>614.54999999999995</v>
      </c>
      <c r="O1031" s="7">
        <v>-5.6500000000000002E-2</v>
      </c>
      <c r="P1031" s="7">
        <v>0.99590000000000001</v>
      </c>
      <c r="Q1031" t="s">
        <v>31</v>
      </c>
    </row>
    <row r="1032" spans="1:17">
      <c r="A1032" t="s">
        <v>191</v>
      </c>
      <c r="B1032" t="s">
        <v>30</v>
      </c>
      <c r="C1032" s="6">
        <v>43461.607627314814</v>
      </c>
      <c r="D1032">
        <v>35.6</v>
      </c>
      <c r="E1032" s="6">
        <v>43461.631932870368</v>
      </c>
      <c r="F1032">
        <v>1.95</v>
      </c>
      <c r="G1032" s="7">
        <v>-0.94520000000000004</v>
      </c>
      <c r="H1032">
        <v>17469.11</v>
      </c>
      <c r="I1032" s="7">
        <v>0.93469999999999998</v>
      </c>
      <c r="J1032">
        <v>525</v>
      </c>
      <c r="K1032">
        <v>18690</v>
      </c>
      <c r="L1032">
        <v>3580486.21</v>
      </c>
      <c r="M1032">
        <v>8</v>
      </c>
      <c r="N1032">
        <v>2183.64</v>
      </c>
      <c r="O1032" s="7">
        <v>-1.5899000000000001</v>
      </c>
      <c r="P1032" s="7">
        <v>0.94520000000000004</v>
      </c>
      <c r="Q1032" t="s">
        <v>31</v>
      </c>
    </row>
    <row r="1033" spans="1:17">
      <c r="A1033" t="s">
        <v>681</v>
      </c>
      <c r="B1033" t="s">
        <v>30</v>
      </c>
      <c r="C1033" s="6">
        <v>43461.635405092595</v>
      </c>
      <c r="D1033">
        <v>209.55</v>
      </c>
      <c r="E1033" s="6">
        <v>43462.388877314814</v>
      </c>
      <c r="F1033">
        <v>324.14999999999998</v>
      </c>
      <c r="G1033" s="7">
        <v>0.54690000000000005</v>
      </c>
      <c r="H1033">
        <v>-62966.92</v>
      </c>
      <c r="I1033" s="7">
        <v>-0.57240000000000002</v>
      </c>
      <c r="J1033">
        <v>525</v>
      </c>
      <c r="K1033">
        <v>110013.75</v>
      </c>
      <c r="L1033">
        <v>3517519.28</v>
      </c>
      <c r="M1033">
        <v>7</v>
      </c>
      <c r="N1033">
        <v>-8995.27</v>
      </c>
      <c r="O1033" s="7">
        <v>-0.54690000000000005</v>
      </c>
      <c r="P1033" s="7">
        <v>2.4299999999999999E-2</v>
      </c>
      <c r="Q1033" t="s">
        <v>31</v>
      </c>
    </row>
    <row r="1034" spans="1:17">
      <c r="A1034" t="s">
        <v>224</v>
      </c>
      <c r="B1034" t="s">
        <v>30</v>
      </c>
      <c r="C1034" s="6">
        <v>43462.388877314814</v>
      </c>
      <c r="D1034">
        <v>216.2</v>
      </c>
      <c r="E1034" s="6">
        <v>43462.406238425923</v>
      </c>
      <c r="F1034">
        <v>255</v>
      </c>
      <c r="G1034" s="7">
        <v>0.17949999999999999</v>
      </c>
      <c r="H1034">
        <v>-22843.8</v>
      </c>
      <c r="I1034" s="7">
        <v>-0.20130000000000001</v>
      </c>
      <c r="J1034">
        <v>525</v>
      </c>
      <c r="K1034">
        <v>113505</v>
      </c>
      <c r="L1034">
        <v>3494675.48</v>
      </c>
      <c r="M1034">
        <v>6</v>
      </c>
      <c r="N1034">
        <v>-3807.3</v>
      </c>
      <c r="O1034" s="7">
        <v>-0.17949999999999999</v>
      </c>
      <c r="P1034" s="7">
        <v>0.29949999999999999</v>
      </c>
      <c r="Q1034" t="s">
        <v>31</v>
      </c>
    </row>
    <row r="1035" spans="1:17">
      <c r="A1035" t="s">
        <v>190</v>
      </c>
      <c r="B1035" t="s">
        <v>30</v>
      </c>
      <c r="C1035" s="6">
        <v>43462.406238425923</v>
      </c>
      <c r="D1035">
        <v>209</v>
      </c>
      <c r="E1035" s="6">
        <v>43465.48609953704</v>
      </c>
      <c r="F1035">
        <v>163.5</v>
      </c>
      <c r="G1035" s="7">
        <v>-0.2177</v>
      </c>
      <c r="H1035">
        <v>21931.88</v>
      </c>
      <c r="I1035" s="7">
        <v>0.19989999999999999</v>
      </c>
      <c r="J1035">
        <v>525</v>
      </c>
      <c r="K1035">
        <v>109725</v>
      </c>
      <c r="L1035">
        <v>3516607.36</v>
      </c>
      <c r="M1035">
        <v>101</v>
      </c>
      <c r="N1035">
        <v>217.15</v>
      </c>
      <c r="O1035" s="7">
        <v>-0.10100000000000001</v>
      </c>
      <c r="P1035" s="7">
        <v>0.54930000000000001</v>
      </c>
      <c r="Q1035" t="s">
        <v>31</v>
      </c>
    </row>
    <row r="1036" spans="1:17">
      <c r="A1036" t="s">
        <v>220</v>
      </c>
      <c r="B1036" t="s">
        <v>30</v>
      </c>
      <c r="C1036" s="6">
        <v>43465.48609953704</v>
      </c>
      <c r="D1036">
        <v>177.4</v>
      </c>
      <c r="E1036" s="6">
        <v>43466.388877314814</v>
      </c>
      <c r="F1036">
        <v>143.6</v>
      </c>
      <c r="G1036" s="7">
        <v>-0.1905</v>
      </c>
      <c r="H1036">
        <v>16059.75</v>
      </c>
      <c r="I1036" s="7">
        <v>0.1724</v>
      </c>
      <c r="J1036">
        <v>525</v>
      </c>
      <c r="K1036">
        <v>93135</v>
      </c>
      <c r="L1036">
        <v>3532667.11</v>
      </c>
      <c r="M1036">
        <v>50</v>
      </c>
      <c r="N1036">
        <v>321.2</v>
      </c>
      <c r="O1036" s="7">
        <v>-7.1300000000000002E-2</v>
      </c>
      <c r="P1036" s="7">
        <v>0.1905</v>
      </c>
      <c r="Q1036" t="s">
        <v>31</v>
      </c>
    </row>
    <row r="1037" spans="1:17">
      <c r="A1037" t="s">
        <v>225</v>
      </c>
      <c r="B1037" t="s">
        <v>30</v>
      </c>
      <c r="C1037" s="6">
        <v>43466.388877314814</v>
      </c>
      <c r="D1037">
        <v>127.35</v>
      </c>
      <c r="E1037" s="6">
        <v>43466.39234953704</v>
      </c>
      <c r="F1037">
        <v>146.19999999999999</v>
      </c>
      <c r="G1037" s="7">
        <v>0.14799999999999999</v>
      </c>
      <c r="H1037">
        <v>-11332.39</v>
      </c>
      <c r="I1037" s="7">
        <v>-0.16950000000000001</v>
      </c>
      <c r="J1037">
        <v>525</v>
      </c>
      <c r="K1037">
        <v>66858.75</v>
      </c>
      <c r="L1037">
        <v>3521334.72</v>
      </c>
      <c r="M1037">
        <v>2</v>
      </c>
      <c r="N1037">
        <v>-5666.19</v>
      </c>
      <c r="O1037" s="7">
        <v>-0.14799999999999999</v>
      </c>
      <c r="P1037" s="7">
        <v>0.5968</v>
      </c>
      <c r="Q1037" t="s">
        <v>31</v>
      </c>
    </row>
    <row r="1038" spans="1:17">
      <c r="A1038" t="s">
        <v>224</v>
      </c>
      <c r="B1038" t="s">
        <v>30</v>
      </c>
      <c r="C1038" s="6">
        <v>43466.39234953704</v>
      </c>
      <c r="D1038">
        <v>167.95</v>
      </c>
      <c r="E1038" s="6">
        <v>43466.604155092595</v>
      </c>
      <c r="F1038">
        <v>206.7</v>
      </c>
      <c r="G1038" s="7">
        <v>0.23069999999999999</v>
      </c>
      <c r="H1038">
        <v>-22310.66</v>
      </c>
      <c r="I1038" s="7">
        <v>-0.253</v>
      </c>
      <c r="J1038">
        <v>525</v>
      </c>
      <c r="K1038">
        <v>88173.75</v>
      </c>
      <c r="L1038">
        <v>3499024.06</v>
      </c>
      <c r="M1038">
        <v>62</v>
      </c>
      <c r="N1038">
        <v>-359.85</v>
      </c>
      <c r="O1038" s="7">
        <v>-0.23069999999999999</v>
      </c>
      <c r="P1038" s="7">
        <v>0.32329999999999998</v>
      </c>
      <c r="Q1038" t="s">
        <v>31</v>
      </c>
    </row>
    <row r="1039" spans="1:17">
      <c r="A1039" t="s">
        <v>190</v>
      </c>
      <c r="B1039" t="s">
        <v>30</v>
      </c>
      <c r="C1039" s="6">
        <v>43466.604155092595</v>
      </c>
      <c r="D1039">
        <v>124.05</v>
      </c>
      <c r="E1039" s="6">
        <v>43467.531238425923</v>
      </c>
      <c r="F1039">
        <v>100.05</v>
      </c>
      <c r="G1039" s="7">
        <v>-0.19350000000000001</v>
      </c>
      <c r="H1039">
        <v>11423.47</v>
      </c>
      <c r="I1039" s="7">
        <v>0.1754</v>
      </c>
      <c r="J1039">
        <v>525</v>
      </c>
      <c r="K1039">
        <v>65126.25</v>
      </c>
      <c r="L1039">
        <v>3510447.53</v>
      </c>
      <c r="M1039">
        <v>57</v>
      </c>
      <c r="N1039">
        <v>200.41</v>
      </c>
      <c r="O1039" s="7">
        <v>-0.56230000000000002</v>
      </c>
      <c r="P1039" s="7">
        <v>0.63639999999999997</v>
      </c>
      <c r="Q1039" t="s">
        <v>31</v>
      </c>
    </row>
    <row r="1040" spans="1:17">
      <c r="A1040" t="s">
        <v>220</v>
      </c>
      <c r="B1040" t="s">
        <v>30</v>
      </c>
      <c r="C1040" s="6">
        <v>43467.531238425923</v>
      </c>
      <c r="D1040">
        <v>131.44999999999999</v>
      </c>
      <c r="E1040" s="6">
        <v>43468.631932870368</v>
      </c>
      <c r="F1040">
        <v>0.1</v>
      </c>
      <c r="G1040" s="7">
        <v>-0.99919999999999998</v>
      </c>
      <c r="H1040">
        <v>68268.11</v>
      </c>
      <c r="I1040" s="7">
        <v>0.98919999999999997</v>
      </c>
      <c r="J1040">
        <v>525</v>
      </c>
      <c r="K1040">
        <v>69011.25</v>
      </c>
      <c r="L1040">
        <v>3578715.65</v>
      </c>
      <c r="M1040">
        <v>107</v>
      </c>
      <c r="N1040">
        <v>638.02</v>
      </c>
      <c r="O1040" s="7">
        <v>-0.27350000000000002</v>
      </c>
      <c r="P1040" s="7">
        <v>0.99919999999999998</v>
      </c>
      <c r="Q1040" t="s">
        <v>31</v>
      </c>
    </row>
    <row r="1041" spans="1:17">
      <c r="A1041" t="s">
        <v>680</v>
      </c>
      <c r="B1041" t="s">
        <v>30</v>
      </c>
      <c r="C1041" s="6">
        <v>43468.635405092595</v>
      </c>
      <c r="D1041">
        <v>238.4</v>
      </c>
      <c r="E1041" s="6">
        <v>43469.388877314814</v>
      </c>
      <c r="F1041">
        <v>272.55</v>
      </c>
      <c r="G1041" s="7">
        <v>0.14319999999999999</v>
      </c>
      <c r="H1041">
        <v>-20611.240000000002</v>
      </c>
      <c r="I1041" s="7">
        <v>-0.16470000000000001</v>
      </c>
      <c r="J1041">
        <v>525</v>
      </c>
      <c r="K1041">
        <v>125160</v>
      </c>
      <c r="L1041">
        <v>3558104.41</v>
      </c>
      <c r="M1041">
        <v>7</v>
      </c>
      <c r="N1041">
        <v>-2944.46</v>
      </c>
      <c r="O1041" s="7">
        <v>-0.14319999999999999</v>
      </c>
      <c r="P1041" s="7">
        <v>8.5800000000000001E-2</v>
      </c>
      <c r="Q1041" t="s">
        <v>31</v>
      </c>
    </row>
    <row r="1042" spans="1:17">
      <c r="A1042" t="s">
        <v>204</v>
      </c>
      <c r="B1042" t="s">
        <v>30</v>
      </c>
      <c r="C1042" s="6">
        <v>43469.388877314814</v>
      </c>
      <c r="D1042">
        <v>272.55</v>
      </c>
      <c r="E1042" s="6">
        <v>43469.39234953704</v>
      </c>
      <c r="F1042">
        <v>273.55</v>
      </c>
      <c r="G1042" s="7">
        <v>3.7000000000000002E-3</v>
      </c>
      <c r="H1042">
        <v>-3392.03</v>
      </c>
      <c r="I1042" s="7">
        <v>-2.3699999999999999E-2</v>
      </c>
      <c r="J1042">
        <v>525</v>
      </c>
      <c r="K1042">
        <v>143088.75</v>
      </c>
      <c r="L1042">
        <v>3554712.38</v>
      </c>
      <c r="M1042">
        <v>2</v>
      </c>
      <c r="N1042">
        <v>-1696.01</v>
      </c>
      <c r="O1042" s="7">
        <v>-8.9999999999999993E-3</v>
      </c>
      <c r="P1042" s="7">
        <v>0.15720000000000001</v>
      </c>
      <c r="Q1042" t="s">
        <v>31</v>
      </c>
    </row>
    <row r="1043" spans="1:17">
      <c r="A1043" t="s">
        <v>225</v>
      </c>
      <c r="B1043" t="s">
        <v>30</v>
      </c>
      <c r="C1043" s="6">
        <v>43469.39234953704</v>
      </c>
      <c r="D1043">
        <v>230.1</v>
      </c>
      <c r="E1043" s="6">
        <v>43469.409710648149</v>
      </c>
      <c r="F1043">
        <v>268.60000000000002</v>
      </c>
      <c r="G1043" s="7">
        <v>0.1673</v>
      </c>
      <c r="H1043">
        <v>-22830.68</v>
      </c>
      <c r="I1043" s="7">
        <v>-0.189</v>
      </c>
      <c r="J1043">
        <v>525</v>
      </c>
      <c r="K1043">
        <v>120802.5</v>
      </c>
      <c r="L1043">
        <v>3531881.71</v>
      </c>
      <c r="M1043">
        <v>6</v>
      </c>
      <c r="N1043">
        <v>-3805.11</v>
      </c>
      <c r="O1043" s="7">
        <v>-0.20710000000000001</v>
      </c>
      <c r="P1043" s="7">
        <v>4.48E-2</v>
      </c>
      <c r="Q1043" t="s">
        <v>31</v>
      </c>
    </row>
    <row r="1044" spans="1:17">
      <c r="A1044" t="s">
        <v>204</v>
      </c>
      <c r="B1044" t="s">
        <v>30</v>
      </c>
      <c r="C1044" s="6">
        <v>43469.409710648149</v>
      </c>
      <c r="D1044">
        <v>230.4</v>
      </c>
      <c r="E1044" s="6">
        <v>43469.465266203704</v>
      </c>
      <c r="F1044">
        <v>300.8</v>
      </c>
      <c r="G1044" s="7">
        <v>0.30559999999999998</v>
      </c>
      <c r="H1044">
        <v>-39748.800000000003</v>
      </c>
      <c r="I1044" s="7">
        <v>-0.3286</v>
      </c>
      <c r="J1044">
        <v>525</v>
      </c>
      <c r="K1044">
        <v>120960</v>
      </c>
      <c r="L1044">
        <v>3492132.91</v>
      </c>
      <c r="M1044">
        <v>17</v>
      </c>
      <c r="N1044">
        <v>-2338.16</v>
      </c>
      <c r="O1044" s="7">
        <v>-0.30559999999999998</v>
      </c>
      <c r="P1044" s="7">
        <v>0.1</v>
      </c>
      <c r="Q1044" t="s">
        <v>31</v>
      </c>
    </row>
    <row r="1045" spans="1:17">
      <c r="A1045" t="s">
        <v>225</v>
      </c>
      <c r="B1045" t="s">
        <v>30</v>
      </c>
      <c r="C1045" s="6">
        <v>43469.465266203704</v>
      </c>
      <c r="D1045">
        <v>181.1</v>
      </c>
      <c r="E1045" s="6">
        <v>43472.618043981478</v>
      </c>
      <c r="F1045">
        <v>72.349999999999994</v>
      </c>
      <c r="G1045" s="7">
        <v>-0.60050000000000003</v>
      </c>
      <c r="H1045">
        <v>55763.14</v>
      </c>
      <c r="I1045" s="7">
        <v>0.58650000000000002</v>
      </c>
      <c r="J1045">
        <v>525</v>
      </c>
      <c r="K1045">
        <v>95077.5</v>
      </c>
      <c r="L1045">
        <v>3547896.05</v>
      </c>
      <c r="M1045">
        <v>122</v>
      </c>
      <c r="N1045">
        <v>457.07</v>
      </c>
      <c r="O1045" s="7">
        <v>-0.15570000000000001</v>
      </c>
      <c r="P1045" s="7">
        <v>0.71040000000000003</v>
      </c>
      <c r="Q1045" t="s">
        <v>31</v>
      </c>
    </row>
    <row r="1046" spans="1:17">
      <c r="A1046" t="s">
        <v>185</v>
      </c>
      <c r="B1046" t="s">
        <v>30</v>
      </c>
      <c r="C1046" s="6">
        <v>43472.618043981478</v>
      </c>
      <c r="D1046">
        <v>183.85</v>
      </c>
      <c r="E1046" s="6">
        <v>43473.534710648149</v>
      </c>
      <c r="F1046">
        <v>155.5</v>
      </c>
      <c r="G1046" s="7">
        <v>-0.1542</v>
      </c>
      <c r="H1046">
        <v>13102.16</v>
      </c>
      <c r="I1046" s="7">
        <v>0.13569999999999999</v>
      </c>
      <c r="J1046">
        <v>525</v>
      </c>
      <c r="K1046">
        <v>96521.25</v>
      </c>
      <c r="L1046">
        <v>3560998.21</v>
      </c>
      <c r="M1046">
        <v>54</v>
      </c>
      <c r="N1046">
        <v>242.63</v>
      </c>
      <c r="O1046" s="7">
        <v>-5.7099999999999998E-2</v>
      </c>
      <c r="P1046" s="7">
        <v>0.42620000000000002</v>
      </c>
      <c r="Q1046" t="s">
        <v>31</v>
      </c>
    </row>
    <row r="1047" spans="1:17">
      <c r="A1047" t="s">
        <v>223</v>
      </c>
      <c r="B1047" t="s">
        <v>30</v>
      </c>
      <c r="C1047" s="6">
        <v>43473.534710648149</v>
      </c>
      <c r="D1047">
        <v>141.35</v>
      </c>
      <c r="E1047" s="6">
        <v>43474.583321759259</v>
      </c>
      <c r="F1047">
        <v>49.35</v>
      </c>
      <c r="G1047" s="7">
        <v>-0.65090000000000003</v>
      </c>
      <c r="H1047">
        <v>47298.82</v>
      </c>
      <c r="I1047" s="7">
        <v>0.63739999999999997</v>
      </c>
      <c r="J1047">
        <v>525</v>
      </c>
      <c r="K1047">
        <v>74208.75</v>
      </c>
      <c r="L1047">
        <v>3608297.03</v>
      </c>
      <c r="M1047">
        <v>92</v>
      </c>
      <c r="N1047">
        <v>514.12</v>
      </c>
      <c r="O1047" s="7">
        <v>-7.9600000000000004E-2</v>
      </c>
      <c r="P1047" s="7">
        <v>0.88819999999999999</v>
      </c>
      <c r="Q1047" t="s">
        <v>31</v>
      </c>
    </row>
    <row r="1048" spans="1:17">
      <c r="A1048" t="s">
        <v>189</v>
      </c>
      <c r="B1048" t="s">
        <v>30</v>
      </c>
      <c r="C1048" s="6">
        <v>43474.583321759259</v>
      </c>
      <c r="D1048">
        <v>83.7</v>
      </c>
      <c r="E1048" s="6">
        <v>43474.621516203704</v>
      </c>
      <c r="F1048">
        <v>175</v>
      </c>
      <c r="G1048" s="7">
        <v>1.0908</v>
      </c>
      <c r="H1048">
        <v>-49290.68</v>
      </c>
      <c r="I1048" s="7">
        <v>-1.1216999999999999</v>
      </c>
      <c r="J1048">
        <v>525</v>
      </c>
      <c r="K1048">
        <v>43942.5</v>
      </c>
      <c r="L1048">
        <v>3559006.36</v>
      </c>
      <c r="M1048">
        <v>12</v>
      </c>
      <c r="N1048">
        <v>-4107.5600000000004</v>
      </c>
      <c r="O1048" s="7">
        <v>-1.0908</v>
      </c>
      <c r="P1048" s="7">
        <v>0.32919999999999999</v>
      </c>
      <c r="Q1048" t="s">
        <v>31</v>
      </c>
    </row>
    <row r="1049" spans="1:17">
      <c r="A1049" t="s">
        <v>209</v>
      </c>
      <c r="B1049" t="s">
        <v>30</v>
      </c>
      <c r="C1049" s="6">
        <v>43474.621516203704</v>
      </c>
      <c r="D1049">
        <v>137</v>
      </c>
      <c r="E1049" s="6">
        <v>43475.496516203704</v>
      </c>
      <c r="F1049">
        <v>134.19999999999999</v>
      </c>
      <c r="G1049" s="7">
        <v>-2.0400000000000001E-2</v>
      </c>
      <c r="H1049">
        <v>46.2</v>
      </c>
      <c r="I1049" s="7">
        <v>5.9999999999999995E-4</v>
      </c>
      <c r="J1049">
        <v>525</v>
      </c>
      <c r="K1049">
        <v>71925</v>
      </c>
      <c r="L1049">
        <v>3559052.56</v>
      </c>
      <c r="M1049">
        <v>42</v>
      </c>
      <c r="N1049">
        <v>1.1000000000000001</v>
      </c>
      <c r="O1049" s="7">
        <v>-0.2354</v>
      </c>
      <c r="P1049" s="7">
        <v>0.30840000000000001</v>
      </c>
      <c r="Q1049" t="s">
        <v>31</v>
      </c>
    </row>
    <row r="1050" spans="1:17">
      <c r="A1050" t="s">
        <v>208</v>
      </c>
      <c r="B1050" t="s">
        <v>30</v>
      </c>
      <c r="C1050" s="6">
        <v>43475.496516203704</v>
      </c>
      <c r="D1050">
        <v>44.75</v>
      </c>
      <c r="E1050" s="6">
        <v>43475.631932870368</v>
      </c>
      <c r="F1050">
        <v>0.35</v>
      </c>
      <c r="G1050" s="7">
        <v>-0.99219999999999997</v>
      </c>
      <c r="H1050">
        <v>23073.22</v>
      </c>
      <c r="I1050" s="7">
        <v>0.98209999999999997</v>
      </c>
      <c r="J1050">
        <v>525</v>
      </c>
      <c r="K1050">
        <v>23493.75</v>
      </c>
      <c r="L1050">
        <v>3582125.78</v>
      </c>
      <c r="M1050">
        <v>40</v>
      </c>
      <c r="N1050">
        <v>576.83000000000004</v>
      </c>
      <c r="O1050" s="7">
        <v>-0.18990000000000001</v>
      </c>
      <c r="P1050" s="7">
        <v>0.99219999999999997</v>
      </c>
      <c r="Q1050" t="s">
        <v>31</v>
      </c>
    </row>
    <row r="1051" spans="1:17">
      <c r="A1051" t="s">
        <v>695</v>
      </c>
      <c r="B1051" t="s">
        <v>30</v>
      </c>
      <c r="C1051" s="6">
        <v>43475.635405092595</v>
      </c>
      <c r="D1051">
        <v>249.3</v>
      </c>
      <c r="E1051" s="6">
        <v>43476.388877314814</v>
      </c>
      <c r="F1051">
        <v>262</v>
      </c>
      <c r="G1051" s="7">
        <v>5.0900000000000001E-2</v>
      </c>
      <c r="H1051">
        <v>-9351.82</v>
      </c>
      <c r="I1051" s="7">
        <v>-7.1499999999999994E-2</v>
      </c>
      <c r="J1051">
        <v>525</v>
      </c>
      <c r="K1051">
        <v>130882.5</v>
      </c>
      <c r="L1051">
        <v>3572773.96</v>
      </c>
      <c r="M1051">
        <v>7</v>
      </c>
      <c r="N1051">
        <v>-1335.97</v>
      </c>
      <c r="O1051" s="7">
        <v>-8.2799999999999999E-2</v>
      </c>
      <c r="P1051" s="7">
        <v>3.1699999999999999E-2</v>
      </c>
      <c r="Q1051" t="s">
        <v>31</v>
      </c>
    </row>
    <row r="1052" spans="1:17">
      <c r="A1052" t="s">
        <v>208</v>
      </c>
      <c r="B1052" t="s">
        <v>30</v>
      </c>
      <c r="C1052" s="6">
        <v>43476.388877314814</v>
      </c>
      <c r="D1052">
        <v>209.4</v>
      </c>
      <c r="E1052" s="6">
        <v>43476.621516203704</v>
      </c>
      <c r="F1052">
        <v>160.05000000000001</v>
      </c>
      <c r="G1052" s="7">
        <v>-0.23569999999999999</v>
      </c>
      <c r="H1052">
        <v>23969.14</v>
      </c>
      <c r="I1052" s="7">
        <v>0.218</v>
      </c>
      <c r="J1052">
        <v>525</v>
      </c>
      <c r="K1052">
        <v>109935</v>
      </c>
      <c r="L1052">
        <v>3596743.1</v>
      </c>
      <c r="M1052">
        <v>68</v>
      </c>
      <c r="N1052">
        <v>352.49</v>
      </c>
      <c r="O1052" s="7">
        <v>-8.14E-2</v>
      </c>
      <c r="P1052" s="7">
        <v>0.35270000000000001</v>
      </c>
      <c r="Q1052" t="s">
        <v>31</v>
      </c>
    </row>
    <row r="1053" spans="1:17">
      <c r="A1053" t="s">
        <v>188</v>
      </c>
      <c r="B1053" t="s">
        <v>30</v>
      </c>
      <c r="C1053" s="6">
        <v>43476.621516203704</v>
      </c>
      <c r="D1053">
        <v>177.25</v>
      </c>
      <c r="E1053" s="6">
        <v>43479.388877314814</v>
      </c>
      <c r="F1053">
        <v>267.3</v>
      </c>
      <c r="G1053" s="7">
        <v>0.50800000000000001</v>
      </c>
      <c r="H1053">
        <v>-49610.14</v>
      </c>
      <c r="I1053" s="7">
        <v>-0.53310000000000002</v>
      </c>
      <c r="J1053">
        <v>525</v>
      </c>
      <c r="K1053">
        <v>93056.25</v>
      </c>
      <c r="L1053">
        <v>3547132.96</v>
      </c>
      <c r="M1053">
        <v>11</v>
      </c>
      <c r="N1053">
        <v>-4510.01</v>
      </c>
      <c r="O1053" s="7">
        <v>-0.50800000000000001</v>
      </c>
      <c r="P1053" s="7">
        <v>7.8700000000000006E-2</v>
      </c>
      <c r="Q1053" t="s">
        <v>31</v>
      </c>
    </row>
    <row r="1054" spans="1:17">
      <c r="A1054" t="s">
        <v>185</v>
      </c>
      <c r="B1054" t="s">
        <v>30</v>
      </c>
      <c r="C1054" s="6">
        <v>43479.388877314814</v>
      </c>
      <c r="D1054">
        <v>191.7</v>
      </c>
      <c r="E1054" s="6">
        <v>43480.388877314814</v>
      </c>
      <c r="F1054">
        <v>186.85</v>
      </c>
      <c r="G1054" s="7">
        <v>-2.53E-2</v>
      </c>
      <c r="H1054">
        <v>558.86</v>
      </c>
      <c r="I1054" s="7">
        <v>5.5999999999999999E-3</v>
      </c>
      <c r="J1054">
        <v>525</v>
      </c>
      <c r="K1054">
        <v>100642.5</v>
      </c>
      <c r="L1054">
        <v>3547691.82</v>
      </c>
      <c r="M1054">
        <v>78</v>
      </c>
      <c r="N1054">
        <v>7.16</v>
      </c>
      <c r="O1054" s="7">
        <v>-0.27179999999999999</v>
      </c>
      <c r="P1054" s="7">
        <v>0.2407</v>
      </c>
      <c r="Q1054" t="s">
        <v>31</v>
      </c>
    </row>
    <row r="1055" spans="1:17">
      <c r="A1055" t="s">
        <v>223</v>
      </c>
      <c r="B1055" t="s">
        <v>30</v>
      </c>
      <c r="C1055" s="6">
        <v>43480.388877314814</v>
      </c>
      <c r="D1055">
        <v>117.55</v>
      </c>
      <c r="E1055" s="6">
        <v>43481.590266203704</v>
      </c>
      <c r="F1055">
        <v>32.35</v>
      </c>
      <c r="G1055" s="7">
        <v>-0.7248</v>
      </c>
      <c r="H1055">
        <v>43943.02</v>
      </c>
      <c r="I1055" s="7">
        <v>0.71199999999999997</v>
      </c>
      <c r="J1055">
        <v>525</v>
      </c>
      <c r="K1055">
        <v>61713.75</v>
      </c>
      <c r="L1055">
        <v>3591634.85</v>
      </c>
      <c r="M1055">
        <v>136</v>
      </c>
      <c r="N1055">
        <v>323.11</v>
      </c>
      <c r="O1055" s="7">
        <v>-0.10630000000000001</v>
      </c>
      <c r="P1055" s="7">
        <v>0.79330000000000001</v>
      </c>
      <c r="Q1055" t="s">
        <v>31</v>
      </c>
    </row>
    <row r="1056" spans="1:17">
      <c r="A1056" t="s">
        <v>189</v>
      </c>
      <c r="B1056" t="s">
        <v>30</v>
      </c>
      <c r="C1056" s="6">
        <v>43481.590266203704</v>
      </c>
      <c r="D1056">
        <v>96.9</v>
      </c>
      <c r="E1056" s="6">
        <v>43482.388877314814</v>
      </c>
      <c r="F1056">
        <v>65.150000000000006</v>
      </c>
      <c r="G1056" s="7">
        <v>-0.32769999999999999</v>
      </c>
      <c r="H1056">
        <v>15817.99</v>
      </c>
      <c r="I1056" s="7">
        <v>0.31090000000000001</v>
      </c>
      <c r="J1056">
        <v>525</v>
      </c>
      <c r="K1056">
        <v>50872.5</v>
      </c>
      <c r="L1056">
        <v>3607452.83</v>
      </c>
      <c r="M1056">
        <v>20</v>
      </c>
      <c r="N1056">
        <v>790.9</v>
      </c>
      <c r="O1056" s="7">
        <v>-0.2276</v>
      </c>
      <c r="P1056" s="7">
        <v>0.3498</v>
      </c>
      <c r="Q1056" t="s">
        <v>31</v>
      </c>
    </row>
    <row r="1057" spans="1:17">
      <c r="A1057" t="s">
        <v>188</v>
      </c>
      <c r="B1057" t="s">
        <v>30</v>
      </c>
      <c r="C1057" s="6">
        <v>43482.388877314814</v>
      </c>
      <c r="D1057">
        <v>47.45</v>
      </c>
      <c r="E1057" s="6">
        <v>43482.451377314814</v>
      </c>
      <c r="F1057">
        <v>59.3</v>
      </c>
      <c r="G1057" s="7">
        <v>0.24970000000000001</v>
      </c>
      <c r="H1057">
        <v>-6781.69</v>
      </c>
      <c r="I1057" s="7">
        <v>-0.2722</v>
      </c>
      <c r="J1057">
        <v>525</v>
      </c>
      <c r="K1057">
        <v>24911.25</v>
      </c>
      <c r="L1057">
        <v>3600671.15</v>
      </c>
      <c r="M1057">
        <v>19</v>
      </c>
      <c r="N1057">
        <v>-356.93</v>
      </c>
      <c r="O1057" s="7">
        <v>-0.35510000000000003</v>
      </c>
      <c r="P1057" s="7">
        <v>0.26240000000000002</v>
      </c>
      <c r="Q1057" t="s">
        <v>31</v>
      </c>
    </row>
    <row r="1058" spans="1:17">
      <c r="A1058" t="s">
        <v>189</v>
      </c>
      <c r="B1058" t="s">
        <v>30</v>
      </c>
      <c r="C1058" s="6">
        <v>43482.451377314814</v>
      </c>
      <c r="D1058">
        <v>37.299999999999997</v>
      </c>
      <c r="E1058" s="6">
        <v>43482.604155092595</v>
      </c>
      <c r="F1058">
        <v>18</v>
      </c>
      <c r="G1058" s="7">
        <v>-0.51739999999999997</v>
      </c>
      <c r="H1058">
        <v>9842.17</v>
      </c>
      <c r="I1058" s="7">
        <v>0.50260000000000005</v>
      </c>
      <c r="J1058">
        <v>525</v>
      </c>
      <c r="K1058">
        <v>19582.5</v>
      </c>
      <c r="L1058">
        <v>3610513.32</v>
      </c>
      <c r="M1058">
        <v>45</v>
      </c>
      <c r="N1058">
        <v>218.71</v>
      </c>
      <c r="O1058" s="7">
        <v>-0.1206</v>
      </c>
      <c r="P1058" s="7">
        <v>0.96509999999999996</v>
      </c>
      <c r="Q1058" t="s">
        <v>31</v>
      </c>
    </row>
    <row r="1059" spans="1:17">
      <c r="A1059" t="s">
        <v>226</v>
      </c>
      <c r="B1059" t="s">
        <v>30</v>
      </c>
      <c r="C1059" s="6">
        <v>43482.61109953704</v>
      </c>
      <c r="D1059">
        <v>55.15</v>
      </c>
      <c r="E1059" s="6">
        <v>43482.631932870368</v>
      </c>
      <c r="F1059">
        <v>58.7</v>
      </c>
      <c r="G1059" s="7">
        <v>6.4399999999999999E-2</v>
      </c>
      <c r="H1059">
        <v>-2461.46</v>
      </c>
      <c r="I1059" s="7">
        <v>-8.5000000000000006E-2</v>
      </c>
      <c r="J1059">
        <v>525</v>
      </c>
      <c r="K1059">
        <v>28953.75</v>
      </c>
      <c r="L1059">
        <v>3608051.86</v>
      </c>
      <c r="M1059">
        <v>7</v>
      </c>
      <c r="N1059">
        <v>-351.64</v>
      </c>
      <c r="O1059" s="7">
        <v>-0.57750000000000001</v>
      </c>
      <c r="P1059" s="7">
        <v>0.84589999999999999</v>
      </c>
      <c r="Q1059" t="s">
        <v>31</v>
      </c>
    </row>
    <row r="1060" spans="1:17">
      <c r="A1060" t="s">
        <v>665</v>
      </c>
      <c r="B1060" t="s">
        <v>30</v>
      </c>
      <c r="C1060" s="6">
        <v>43482.635405092595</v>
      </c>
      <c r="D1060">
        <v>170.95</v>
      </c>
      <c r="E1060" s="6">
        <v>43483.388877314814</v>
      </c>
      <c r="F1060">
        <v>150.94999999999999</v>
      </c>
      <c r="G1060" s="7">
        <v>-0.11700000000000001</v>
      </c>
      <c r="H1060">
        <v>8810.0300000000007</v>
      </c>
      <c r="I1060" s="7">
        <v>9.8199999999999996E-2</v>
      </c>
      <c r="J1060">
        <v>525</v>
      </c>
      <c r="K1060">
        <v>89748.75</v>
      </c>
      <c r="L1060">
        <v>3616861.88</v>
      </c>
      <c r="M1060">
        <v>7</v>
      </c>
      <c r="N1060">
        <v>1258.58</v>
      </c>
      <c r="O1060" s="7">
        <v>-6.6699999999999995E-2</v>
      </c>
      <c r="P1060" s="7">
        <v>0.28839999999999999</v>
      </c>
      <c r="Q1060" t="s">
        <v>31</v>
      </c>
    </row>
    <row r="1061" spans="1:17">
      <c r="A1061" t="s">
        <v>188</v>
      </c>
      <c r="B1061" t="s">
        <v>30</v>
      </c>
      <c r="C1061" s="6">
        <v>43483.388877314814</v>
      </c>
      <c r="D1061">
        <v>150.94999999999999</v>
      </c>
      <c r="E1061" s="6">
        <v>43483.434016203704</v>
      </c>
      <c r="F1061">
        <v>198.45</v>
      </c>
      <c r="G1061" s="7">
        <v>0.31469999999999998</v>
      </c>
      <c r="H1061">
        <v>-26771.85</v>
      </c>
      <c r="I1061" s="7">
        <v>-0.33779999999999999</v>
      </c>
      <c r="J1061">
        <v>525</v>
      </c>
      <c r="K1061">
        <v>79248.75</v>
      </c>
      <c r="L1061">
        <v>3590090.03</v>
      </c>
      <c r="M1061">
        <v>14</v>
      </c>
      <c r="N1061">
        <v>-1912.27</v>
      </c>
      <c r="O1061" s="7">
        <v>-0.31830000000000003</v>
      </c>
      <c r="P1061" s="7">
        <v>0.19409999999999999</v>
      </c>
      <c r="Q1061" t="s">
        <v>31</v>
      </c>
    </row>
    <row r="1062" spans="1:17">
      <c r="A1062" t="s">
        <v>186</v>
      </c>
      <c r="B1062" t="s">
        <v>30</v>
      </c>
      <c r="C1062" s="6">
        <v>43483.434016203704</v>
      </c>
      <c r="D1062">
        <v>248.3</v>
      </c>
      <c r="E1062" s="6">
        <v>43483.583321759259</v>
      </c>
      <c r="F1062">
        <v>275.85000000000002</v>
      </c>
      <c r="G1062" s="7">
        <v>0.111</v>
      </c>
      <c r="H1062">
        <v>-17215.54</v>
      </c>
      <c r="I1062" s="7">
        <v>-0.1321</v>
      </c>
      <c r="J1062">
        <v>525</v>
      </c>
      <c r="K1062">
        <v>130357.5</v>
      </c>
      <c r="L1062">
        <v>3572874.5</v>
      </c>
      <c r="M1062">
        <v>44</v>
      </c>
      <c r="N1062">
        <v>-391.26</v>
      </c>
      <c r="O1062" s="7">
        <v>-0.1371</v>
      </c>
      <c r="P1062" s="7">
        <v>7.1300000000000002E-2</v>
      </c>
      <c r="Q1062" t="s">
        <v>31</v>
      </c>
    </row>
    <row r="1063" spans="1:17">
      <c r="A1063" t="s">
        <v>188</v>
      </c>
      <c r="B1063" t="s">
        <v>30</v>
      </c>
      <c r="C1063" s="6">
        <v>43483.583321759259</v>
      </c>
      <c r="D1063">
        <v>153.05000000000001</v>
      </c>
      <c r="E1063" s="6">
        <v>43483.635405092595</v>
      </c>
      <c r="F1063">
        <v>180</v>
      </c>
      <c r="G1063" s="7">
        <v>0.17610000000000001</v>
      </c>
      <c r="H1063">
        <v>-15897.26</v>
      </c>
      <c r="I1063" s="7">
        <v>-0.1978</v>
      </c>
      <c r="J1063">
        <v>525</v>
      </c>
      <c r="K1063">
        <v>80351.25</v>
      </c>
      <c r="L1063">
        <v>3556977.23</v>
      </c>
      <c r="M1063">
        <v>16</v>
      </c>
      <c r="N1063">
        <v>-993.58</v>
      </c>
      <c r="O1063" s="7">
        <v>-0.2656</v>
      </c>
      <c r="P1063" s="7">
        <v>8.5300000000000001E-2</v>
      </c>
      <c r="Q1063" t="s">
        <v>31</v>
      </c>
    </row>
    <row r="1064" spans="1:17">
      <c r="A1064" t="s">
        <v>186</v>
      </c>
      <c r="B1064" t="s">
        <v>30</v>
      </c>
      <c r="C1064" s="6">
        <v>43483.635405092595</v>
      </c>
      <c r="D1064">
        <v>243.35</v>
      </c>
      <c r="E1064" s="6">
        <v>43486.406238425923</v>
      </c>
      <c r="F1064">
        <v>257.2</v>
      </c>
      <c r="G1064" s="7">
        <v>5.6899999999999999E-2</v>
      </c>
      <c r="H1064">
        <v>-9899.14</v>
      </c>
      <c r="I1064" s="7">
        <v>-7.7499999999999999E-2</v>
      </c>
      <c r="J1064">
        <v>525</v>
      </c>
      <c r="K1064">
        <v>127758.75</v>
      </c>
      <c r="L1064">
        <v>3547078.1</v>
      </c>
      <c r="M1064">
        <v>12</v>
      </c>
      <c r="N1064">
        <v>-824.93</v>
      </c>
      <c r="O1064" s="7">
        <v>-6.3299999999999995E-2</v>
      </c>
      <c r="P1064" s="7">
        <v>0.25459999999999999</v>
      </c>
      <c r="Q1064" t="s">
        <v>31</v>
      </c>
    </row>
    <row r="1065" spans="1:17">
      <c r="A1065" t="s">
        <v>188</v>
      </c>
      <c r="B1065" t="s">
        <v>30</v>
      </c>
      <c r="C1065" s="6">
        <v>43486.406238425923</v>
      </c>
      <c r="D1065">
        <v>164.8</v>
      </c>
      <c r="E1065" s="6">
        <v>43486.635405092595</v>
      </c>
      <c r="F1065">
        <v>147.75</v>
      </c>
      <c r="G1065" s="7">
        <v>-0.10349999999999999</v>
      </c>
      <c r="H1065">
        <v>7310.36</v>
      </c>
      <c r="I1065" s="7">
        <v>8.4500000000000006E-2</v>
      </c>
      <c r="J1065">
        <v>525</v>
      </c>
      <c r="K1065">
        <v>86520</v>
      </c>
      <c r="L1065">
        <v>3554388.46</v>
      </c>
      <c r="M1065">
        <v>67</v>
      </c>
      <c r="N1065">
        <v>109.11</v>
      </c>
      <c r="O1065" s="7">
        <v>-0.1138</v>
      </c>
      <c r="P1065" s="7">
        <v>0.26269999999999999</v>
      </c>
      <c r="Q1065" t="s">
        <v>31</v>
      </c>
    </row>
    <row r="1066" spans="1:17">
      <c r="A1066" t="s">
        <v>189</v>
      </c>
      <c r="B1066" t="s">
        <v>30</v>
      </c>
      <c r="C1066" s="6">
        <v>43486.635405092595</v>
      </c>
      <c r="D1066">
        <v>199.5</v>
      </c>
      <c r="E1066" s="6">
        <v>43487.57984953704</v>
      </c>
      <c r="F1066">
        <v>153.05000000000001</v>
      </c>
      <c r="G1066" s="7">
        <v>-0.23280000000000001</v>
      </c>
      <c r="H1066">
        <v>22535.360000000001</v>
      </c>
      <c r="I1066" s="7">
        <v>0.2152</v>
      </c>
      <c r="J1066">
        <v>525</v>
      </c>
      <c r="K1066">
        <v>104737.5</v>
      </c>
      <c r="L1066">
        <v>3576923.82</v>
      </c>
      <c r="M1066">
        <v>62</v>
      </c>
      <c r="N1066">
        <v>363.47</v>
      </c>
      <c r="O1066" s="7">
        <v>-3.9300000000000002E-2</v>
      </c>
      <c r="P1066" s="7">
        <v>0.4486</v>
      </c>
      <c r="Q1066" t="s">
        <v>31</v>
      </c>
    </row>
    <row r="1067" spans="1:17">
      <c r="A1067" t="s">
        <v>188</v>
      </c>
      <c r="B1067" t="s">
        <v>30</v>
      </c>
      <c r="C1067" s="6">
        <v>43487.57984953704</v>
      </c>
      <c r="D1067">
        <v>140.5</v>
      </c>
      <c r="E1067" s="6">
        <v>43488.45484953704</v>
      </c>
      <c r="F1067">
        <v>111.7</v>
      </c>
      <c r="G1067" s="7">
        <v>-0.20499999999999999</v>
      </c>
      <c r="H1067">
        <v>13795.95</v>
      </c>
      <c r="I1067" s="7">
        <v>0.187</v>
      </c>
      <c r="J1067">
        <v>525</v>
      </c>
      <c r="K1067">
        <v>73762.5</v>
      </c>
      <c r="L1067">
        <v>3590719.77</v>
      </c>
      <c r="M1067">
        <v>42</v>
      </c>
      <c r="N1067">
        <v>328.47</v>
      </c>
      <c r="O1067" s="7">
        <v>-0.16689999999999999</v>
      </c>
      <c r="P1067" s="7">
        <v>0.30819999999999997</v>
      </c>
      <c r="Q1067" t="s">
        <v>31</v>
      </c>
    </row>
    <row r="1068" spans="1:17">
      <c r="A1068" t="s">
        <v>186</v>
      </c>
      <c r="B1068" t="s">
        <v>30</v>
      </c>
      <c r="C1068" s="6">
        <v>43488.45484953704</v>
      </c>
      <c r="D1068">
        <v>170.3</v>
      </c>
      <c r="E1068" s="6">
        <v>43488.506932870368</v>
      </c>
      <c r="F1068">
        <v>198.35</v>
      </c>
      <c r="G1068" s="7">
        <v>0.16470000000000001</v>
      </c>
      <c r="H1068">
        <v>-16661.66</v>
      </c>
      <c r="I1068" s="7">
        <v>-0.18640000000000001</v>
      </c>
      <c r="J1068">
        <v>525</v>
      </c>
      <c r="K1068">
        <v>89407.5</v>
      </c>
      <c r="L1068">
        <v>3574058.11</v>
      </c>
      <c r="M1068">
        <v>16</v>
      </c>
      <c r="N1068">
        <v>-1041.3499999999999</v>
      </c>
      <c r="O1068" s="7">
        <v>-0.16470000000000001</v>
      </c>
      <c r="P1068" s="7">
        <v>2.58E-2</v>
      </c>
      <c r="Q1068" t="s">
        <v>31</v>
      </c>
    </row>
    <row r="1069" spans="1:17">
      <c r="A1069" t="s">
        <v>188</v>
      </c>
      <c r="B1069" t="s">
        <v>30</v>
      </c>
      <c r="C1069" s="6">
        <v>43488.506932870368</v>
      </c>
      <c r="D1069">
        <v>85</v>
      </c>
      <c r="E1069" s="6">
        <v>43488.565960648149</v>
      </c>
      <c r="F1069">
        <v>102.2</v>
      </c>
      <c r="G1069" s="7">
        <v>0.2024</v>
      </c>
      <c r="H1069">
        <v>-10012.799999999999</v>
      </c>
      <c r="I1069" s="7">
        <v>-0.22439999999999999</v>
      </c>
      <c r="J1069">
        <v>525</v>
      </c>
      <c r="K1069">
        <v>44625</v>
      </c>
      <c r="L1069">
        <v>3564045.31</v>
      </c>
      <c r="M1069">
        <v>18</v>
      </c>
      <c r="N1069">
        <v>-556.27</v>
      </c>
      <c r="O1069" s="7">
        <v>-0.2024</v>
      </c>
      <c r="P1069" s="7">
        <v>0.14530000000000001</v>
      </c>
      <c r="Q1069" t="s">
        <v>31</v>
      </c>
    </row>
    <row r="1070" spans="1:17">
      <c r="A1070" t="s">
        <v>189</v>
      </c>
      <c r="B1070" t="s">
        <v>30</v>
      </c>
      <c r="C1070" s="6">
        <v>43488.565960648149</v>
      </c>
      <c r="D1070">
        <v>105.55</v>
      </c>
      <c r="E1070" s="6">
        <v>43489.631932870368</v>
      </c>
      <c r="F1070">
        <v>0.15</v>
      </c>
      <c r="G1070" s="7">
        <v>-0.99860000000000004</v>
      </c>
      <c r="H1070">
        <v>54780.07</v>
      </c>
      <c r="I1070" s="7">
        <v>0.98860000000000003</v>
      </c>
      <c r="J1070">
        <v>525</v>
      </c>
      <c r="K1070">
        <v>55413.75</v>
      </c>
      <c r="L1070">
        <v>3618825.38</v>
      </c>
      <c r="M1070">
        <v>97</v>
      </c>
      <c r="N1070">
        <v>564.74</v>
      </c>
      <c r="O1070" s="7">
        <v>-0.13220000000000001</v>
      </c>
      <c r="P1070" s="7">
        <v>0.99909999999999999</v>
      </c>
      <c r="Q1070" t="s">
        <v>31</v>
      </c>
    </row>
    <row r="1071" spans="1:17">
      <c r="A1071" t="s">
        <v>693</v>
      </c>
      <c r="B1071" t="s">
        <v>30</v>
      </c>
      <c r="C1071" s="6">
        <v>43489.635405092595</v>
      </c>
      <c r="D1071">
        <v>179</v>
      </c>
      <c r="E1071" s="6">
        <v>43490.388877314814</v>
      </c>
      <c r="F1071">
        <v>134.19999999999999</v>
      </c>
      <c r="G1071" s="7">
        <v>-0.25030000000000002</v>
      </c>
      <c r="H1071">
        <v>21875.7</v>
      </c>
      <c r="I1071" s="7">
        <v>0.23280000000000001</v>
      </c>
      <c r="J1071">
        <v>525</v>
      </c>
      <c r="K1071">
        <v>93975</v>
      </c>
      <c r="L1071">
        <v>3640701.08</v>
      </c>
      <c r="M1071">
        <v>7</v>
      </c>
      <c r="N1071">
        <v>3125.1</v>
      </c>
      <c r="O1071" s="7">
        <v>-0.2291</v>
      </c>
      <c r="P1071" s="7">
        <v>0.25030000000000002</v>
      </c>
      <c r="Q1071" t="s">
        <v>31</v>
      </c>
    </row>
    <row r="1072" spans="1:17">
      <c r="A1072" t="s">
        <v>187</v>
      </c>
      <c r="B1072" t="s">
        <v>30</v>
      </c>
      <c r="C1072" s="6">
        <v>43490.388877314814</v>
      </c>
      <c r="D1072">
        <v>171.55</v>
      </c>
      <c r="E1072" s="6">
        <v>43490.572905092595</v>
      </c>
      <c r="F1072">
        <v>233</v>
      </c>
      <c r="G1072" s="7">
        <v>0.35820000000000002</v>
      </c>
      <c r="H1072">
        <v>-34385.14</v>
      </c>
      <c r="I1072" s="7">
        <v>-0.38179999999999997</v>
      </c>
      <c r="J1072">
        <v>525</v>
      </c>
      <c r="K1072">
        <v>90063.75</v>
      </c>
      <c r="L1072">
        <v>3606315.95</v>
      </c>
      <c r="M1072">
        <v>54</v>
      </c>
      <c r="N1072">
        <v>-636.76</v>
      </c>
      <c r="O1072" s="7">
        <v>-0.35820000000000002</v>
      </c>
      <c r="P1072" s="7">
        <v>0.11509999999999999</v>
      </c>
      <c r="Q1072" t="s">
        <v>31</v>
      </c>
    </row>
    <row r="1073" spans="1:17">
      <c r="A1073" t="s">
        <v>185</v>
      </c>
      <c r="B1073" t="s">
        <v>30</v>
      </c>
      <c r="C1073" s="6">
        <v>43490.572905092595</v>
      </c>
      <c r="D1073">
        <v>200.7</v>
      </c>
      <c r="E1073" s="6">
        <v>43494.64234953704</v>
      </c>
      <c r="F1073">
        <v>18.149999999999999</v>
      </c>
      <c r="G1073" s="7">
        <v>-0.90959999999999996</v>
      </c>
      <c r="H1073">
        <v>94689.79</v>
      </c>
      <c r="I1073" s="7">
        <v>0.89870000000000005</v>
      </c>
      <c r="J1073">
        <v>525</v>
      </c>
      <c r="K1073">
        <v>105367.5</v>
      </c>
      <c r="L1073">
        <v>3701005.73</v>
      </c>
      <c r="M1073">
        <v>175</v>
      </c>
      <c r="N1073">
        <v>541.08000000000004</v>
      </c>
      <c r="O1073" s="7">
        <v>-0.15870000000000001</v>
      </c>
      <c r="P1073" s="7">
        <v>0.93</v>
      </c>
      <c r="Q1073" t="s">
        <v>31</v>
      </c>
    </row>
    <row r="1074" spans="1:17">
      <c r="A1074" t="s">
        <v>199</v>
      </c>
      <c r="B1074" t="s">
        <v>30</v>
      </c>
      <c r="C1074" s="6">
        <v>43494.64234953704</v>
      </c>
      <c r="D1074">
        <v>113.45</v>
      </c>
      <c r="E1074" s="6">
        <v>43496.631932870368</v>
      </c>
      <c r="F1074">
        <v>0.25</v>
      </c>
      <c r="G1074" s="7">
        <v>-0.99780000000000002</v>
      </c>
      <c r="H1074">
        <v>58833.07</v>
      </c>
      <c r="I1074" s="7">
        <v>0.98780000000000001</v>
      </c>
      <c r="J1074">
        <v>525</v>
      </c>
      <c r="K1074">
        <v>59561.25</v>
      </c>
      <c r="L1074">
        <v>3759838.81</v>
      </c>
      <c r="M1074">
        <v>152</v>
      </c>
      <c r="N1074">
        <v>387.06</v>
      </c>
      <c r="O1074" s="7">
        <v>-0.37509999999999999</v>
      </c>
      <c r="P1074" s="7">
        <v>0.99780000000000002</v>
      </c>
      <c r="Q1074" t="s">
        <v>31</v>
      </c>
    </row>
    <row r="1075" spans="1:17">
      <c r="A1075" t="s">
        <v>693</v>
      </c>
      <c r="B1075" t="s">
        <v>30</v>
      </c>
      <c r="C1075" s="6">
        <v>43496.635405092595</v>
      </c>
      <c r="D1075">
        <v>280</v>
      </c>
      <c r="E1075" s="6">
        <v>43497.388877314814</v>
      </c>
      <c r="F1075">
        <v>267.55</v>
      </c>
      <c r="G1075" s="7">
        <v>-4.4499999999999998E-2</v>
      </c>
      <c r="H1075">
        <v>3661.61</v>
      </c>
      <c r="I1075" s="7">
        <v>2.4899999999999999E-2</v>
      </c>
      <c r="J1075">
        <v>525</v>
      </c>
      <c r="K1075">
        <v>147000</v>
      </c>
      <c r="L1075">
        <v>3763500.42</v>
      </c>
      <c r="M1075">
        <v>7</v>
      </c>
      <c r="N1075">
        <v>523.09</v>
      </c>
      <c r="O1075" s="7">
        <v>-3.9300000000000002E-2</v>
      </c>
      <c r="P1075" s="7">
        <v>4.9299999999999997E-2</v>
      </c>
      <c r="Q1075" t="s">
        <v>31</v>
      </c>
    </row>
    <row r="1076" spans="1:17">
      <c r="A1076" t="s">
        <v>223</v>
      </c>
      <c r="B1076" t="s">
        <v>30</v>
      </c>
      <c r="C1076" s="6">
        <v>43497.388877314814</v>
      </c>
      <c r="D1076">
        <v>267.55</v>
      </c>
      <c r="E1076" s="6">
        <v>43497.583321759259</v>
      </c>
      <c r="F1076">
        <v>302.14999999999998</v>
      </c>
      <c r="G1076" s="7">
        <v>0.1293</v>
      </c>
      <c r="H1076">
        <v>-21155.919999999998</v>
      </c>
      <c r="I1076" s="7">
        <v>-0.15060000000000001</v>
      </c>
      <c r="J1076">
        <v>525</v>
      </c>
      <c r="K1076">
        <v>140463.75</v>
      </c>
      <c r="L1076">
        <v>3742344.5</v>
      </c>
      <c r="M1076">
        <v>57</v>
      </c>
      <c r="N1076">
        <v>-371.16</v>
      </c>
      <c r="O1076" s="7">
        <v>-0.16370000000000001</v>
      </c>
      <c r="P1076" s="7">
        <v>0.49170000000000003</v>
      </c>
      <c r="Q1076" t="s">
        <v>31</v>
      </c>
    </row>
    <row r="1077" spans="1:17">
      <c r="A1077" t="s">
        <v>220</v>
      </c>
      <c r="B1077" t="s">
        <v>30</v>
      </c>
      <c r="C1077" s="6">
        <v>43497.583321759259</v>
      </c>
      <c r="D1077">
        <v>199.85</v>
      </c>
      <c r="E1077" s="6">
        <v>43500.586793981478</v>
      </c>
      <c r="F1077">
        <v>124.05</v>
      </c>
      <c r="G1077" s="7">
        <v>-0.37930000000000003</v>
      </c>
      <c r="H1077">
        <v>38094.53</v>
      </c>
      <c r="I1077" s="7">
        <v>0.36309999999999998</v>
      </c>
      <c r="J1077">
        <v>525</v>
      </c>
      <c r="K1077">
        <v>104921.25</v>
      </c>
      <c r="L1077">
        <v>3780439.02</v>
      </c>
      <c r="M1077">
        <v>79</v>
      </c>
      <c r="N1077">
        <v>482.21</v>
      </c>
      <c r="O1077" s="7">
        <v>-0.41610000000000003</v>
      </c>
      <c r="P1077" s="7">
        <v>0.66700000000000004</v>
      </c>
      <c r="Q1077" t="s">
        <v>31</v>
      </c>
    </row>
    <row r="1078" spans="1:17">
      <c r="A1078" t="s">
        <v>225</v>
      </c>
      <c r="B1078" t="s">
        <v>30</v>
      </c>
      <c r="C1078" s="6">
        <v>43500.586793981478</v>
      </c>
      <c r="D1078">
        <v>204.2</v>
      </c>
      <c r="E1078" s="6">
        <v>43503.416655092595</v>
      </c>
      <c r="F1078">
        <v>14.1</v>
      </c>
      <c r="G1078" s="7">
        <v>-0.93100000000000005</v>
      </c>
      <c r="H1078">
        <v>98656.43</v>
      </c>
      <c r="I1078" s="7">
        <v>0.92030000000000001</v>
      </c>
      <c r="J1078">
        <v>525</v>
      </c>
      <c r="K1078">
        <v>107205</v>
      </c>
      <c r="L1078">
        <v>3879095.45</v>
      </c>
      <c r="M1078">
        <v>183</v>
      </c>
      <c r="N1078">
        <v>539.11</v>
      </c>
      <c r="O1078" s="7">
        <v>-0.25119999999999998</v>
      </c>
      <c r="P1078" s="7">
        <v>0.96909999999999996</v>
      </c>
      <c r="Q1078" t="s">
        <v>31</v>
      </c>
    </row>
    <row r="1079" spans="1:17">
      <c r="A1079" t="s">
        <v>186</v>
      </c>
      <c r="B1079" t="s">
        <v>30</v>
      </c>
      <c r="C1079" s="6">
        <v>43503.416655092595</v>
      </c>
      <c r="D1079">
        <v>112.1</v>
      </c>
      <c r="E1079" s="6">
        <v>43503.437488425923</v>
      </c>
      <c r="F1079">
        <v>127.75</v>
      </c>
      <c r="G1079" s="7">
        <v>0.1396</v>
      </c>
      <c r="H1079">
        <v>-9475.4599999999991</v>
      </c>
      <c r="I1079" s="7">
        <v>-0.161</v>
      </c>
      <c r="J1079">
        <v>525</v>
      </c>
      <c r="K1079">
        <v>58852.5</v>
      </c>
      <c r="L1079">
        <v>3869619.98</v>
      </c>
      <c r="M1079">
        <v>7</v>
      </c>
      <c r="N1079">
        <v>-1353.64</v>
      </c>
      <c r="O1079" s="7">
        <v>-0.17749999999999999</v>
      </c>
      <c r="P1079" s="7">
        <v>8.9999999999999998E-4</v>
      </c>
      <c r="Q1079" t="s">
        <v>31</v>
      </c>
    </row>
    <row r="1080" spans="1:17">
      <c r="A1080" t="s">
        <v>188</v>
      </c>
      <c r="B1080" t="s">
        <v>30</v>
      </c>
      <c r="C1080" s="6">
        <v>43503.437488425923</v>
      </c>
      <c r="D1080">
        <v>128.15</v>
      </c>
      <c r="E1080" s="6">
        <v>43503.503460648149</v>
      </c>
      <c r="F1080">
        <v>124.6</v>
      </c>
      <c r="G1080" s="7">
        <v>-2.7699999999999999E-2</v>
      </c>
      <c r="H1080">
        <v>536.80999999999995</v>
      </c>
      <c r="I1080" s="7">
        <v>8.0000000000000002E-3</v>
      </c>
      <c r="J1080">
        <v>525</v>
      </c>
      <c r="K1080">
        <v>67278.75</v>
      </c>
      <c r="L1080">
        <v>3870156.7999999998</v>
      </c>
      <c r="M1080">
        <v>20</v>
      </c>
      <c r="N1080">
        <v>26.84</v>
      </c>
      <c r="O1080" s="7">
        <v>-8.5099999999999995E-2</v>
      </c>
      <c r="P1080" s="7">
        <v>0.64029999999999998</v>
      </c>
      <c r="Q1080" t="s">
        <v>31</v>
      </c>
    </row>
    <row r="1081" spans="1:17">
      <c r="A1081" t="s">
        <v>186</v>
      </c>
      <c r="B1081" t="s">
        <v>30</v>
      </c>
      <c r="C1081" s="6">
        <v>43503.503460648149</v>
      </c>
      <c r="D1081">
        <v>83.7</v>
      </c>
      <c r="E1081" s="6">
        <v>43503.576377314814</v>
      </c>
      <c r="F1081">
        <v>131.35</v>
      </c>
      <c r="G1081" s="7">
        <v>0.56930000000000003</v>
      </c>
      <c r="H1081">
        <v>-26145.26</v>
      </c>
      <c r="I1081" s="7">
        <v>-0.59499999999999997</v>
      </c>
      <c r="J1081">
        <v>525</v>
      </c>
      <c r="K1081">
        <v>43942.5</v>
      </c>
      <c r="L1081">
        <v>3844011.53</v>
      </c>
      <c r="M1081">
        <v>22</v>
      </c>
      <c r="N1081">
        <v>-1188.42</v>
      </c>
      <c r="O1081" s="7">
        <v>-0.58420000000000005</v>
      </c>
      <c r="P1081" s="7">
        <v>0.59860000000000002</v>
      </c>
      <c r="Q1081" t="s">
        <v>31</v>
      </c>
    </row>
    <row r="1082" spans="1:17">
      <c r="A1082" t="s">
        <v>188</v>
      </c>
      <c r="B1082" t="s">
        <v>30</v>
      </c>
      <c r="C1082" s="6">
        <v>43503.576377314814</v>
      </c>
      <c r="D1082">
        <v>31.5</v>
      </c>
      <c r="E1082" s="6">
        <v>43503.631932870368</v>
      </c>
      <c r="F1082">
        <v>44.45</v>
      </c>
      <c r="G1082" s="7">
        <v>0.41110000000000002</v>
      </c>
      <c r="H1082">
        <v>-7197.49</v>
      </c>
      <c r="I1082" s="7">
        <v>-0.43519999999999998</v>
      </c>
      <c r="J1082">
        <v>525</v>
      </c>
      <c r="K1082">
        <v>16537.5</v>
      </c>
      <c r="L1082">
        <v>3836814.05</v>
      </c>
      <c r="M1082">
        <v>17</v>
      </c>
      <c r="N1082">
        <v>-423.38</v>
      </c>
      <c r="O1082" s="7">
        <v>-0.55710000000000004</v>
      </c>
      <c r="P1082" s="7">
        <v>0.60319999999999996</v>
      </c>
      <c r="Q1082" t="s">
        <v>31</v>
      </c>
    </row>
    <row r="1083" spans="1:17">
      <c r="A1083" t="s">
        <v>664</v>
      </c>
      <c r="B1083" t="s">
        <v>30</v>
      </c>
      <c r="C1083" s="6">
        <v>43503.635405092595</v>
      </c>
      <c r="D1083">
        <v>197.95</v>
      </c>
      <c r="E1083" s="6">
        <v>43503.638877314814</v>
      </c>
      <c r="F1083">
        <v>217.25</v>
      </c>
      <c r="G1083" s="7">
        <v>9.7500000000000003E-2</v>
      </c>
      <c r="H1083">
        <v>-12312.3</v>
      </c>
      <c r="I1083" s="7">
        <v>-0.11849999999999999</v>
      </c>
      <c r="J1083">
        <v>525</v>
      </c>
      <c r="K1083">
        <v>103923.75</v>
      </c>
      <c r="L1083">
        <v>3824501.75</v>
      </c>
      <c r="M1083">
        <v>2</v>
      </c>
      <c r="N1083">
        <v>-6156.15</v>
      </c>
      <c r="O1083" s="7">
        <v>-9.7500000000000003E-2</v>
      </c>
      <c r="P1083" s="7">
        <v>8.8700000000000001E-2</v>
      </c>
      <c r="Q1083" t="s">
        <v>31</v>
      </c>
    </row>
    <row r="1084" spans="1:17">
      <c r="A1084" t="s">
        <v>662</v>
      </c>
      <c r="B1084" t="s">
        <v>30</v>
      </c>
      <c r="C1084" s="6">
        <v>43503.638877314814</v>
      </c>
      <c r="D1084">
        <v>187</v>
      </c>
      <c r="E1084" s="6">
        <v>43504.388877314814</v>
      </c>
      <c r="F1084">
        <v>151.65</v>
      </c>
      <c r="G1084" s="7">
        <v>-0.189</v>
      </c>
      <c r="H1084">
        <v>16780.84</v>
      </c>
      <c r="I1084" s="7">
        <v>0.1709</v>
      </c>
      <c r="J1084">
        <v>525</v>
      </c>
      <c r="K1084">
        <v>98175</v>
      </c>
      <c r="L1084">
        <v>3841282.58</v>
      </c>
      <c r="M1084">
        <v>6</v>
      </c>
      <c r="N1084">
        <v>2796.81</v>
      </c>
      <c r="O1084" s="7">
        <v>-0.1019</v>
      </c>
      <c r="P1084" s="7">
        <v>0.2321</v>
      </c>
      <c r="Q1084" t="s">
        <v>31</v>
      </c>
    </row>
    <row r="1085" spans="1:17">
      <c r="A1085" t="s">
        <v>185</v>
      </c>
      <c r="B1085" t="s">
        <v>30</v>
      </c>
      <c r="C1085" s="6">
        <v>43504.388877314814</v>
      </c>
      <c r="D1085">
        <v>195.55</v>
      </c>
      <c r="E1085" s="6">
        <v>43504.569432870368</v>
      </c>
      <c r="F1085">
        <v>208.1</v>
      </c>
      <c r="G1085" s="7">
        <v>6.4199999999999993E-2</v>
      </c>
      <c r="H1085">
        <v>-8707.91</v>
      </c>
      <c r="I1085" s="7">
        <v>-8.48E-2</v>
      </c>
      <c r="J1085">
        <v>525</v>
      </c>
      <c r="K1085">
        <v>102663.75</v>
      </c>
      <c r="L1085">
        <v>3832574.67</v>
      </c>
      <c r="M1085">
        <v>53</v>
      </c>
      <c r="N1085">
        <v>-164.3</v>
      </c>
      <c r="O1085" s="7">
        <v>-6.4199999999999993E-2</v>
      </c>
      <c r="P1085" s="7">
        <v>0.18790000000000001</v>
      </c>
      <c r="Q1085" t="s">
        <v>31</v>
      </c>
    </row>
    <row r="1086" spans="1:17">
      <c r="A1086" t="s">
        <v>187</v>
      </c>
      <c r="B1086" t="s">
        <v>30</v>
      </c>
      <c r="C1086" s="6">
        <v>43504.569432870368</v>
      </c>
      <c r="D1086">
        <v>210.05</v>
      </c>
      <c r="E1086" s="6">
        <v>43504.631932870368</v>
      </c>
      <c r="F1086">
        <v>229.4</v>
      </c>
      <c r="G1086" s="7">
        <v>9.2100000000000001E-2</v>
      </c>
      <c r="H1086">
        <v>-12465.86</v>
      </c>
      <c r="I1086" s="7">
        <v>-0.113</v>
      </c>
      <c r="J1086">
        <v>525</v>
      </c>
      <c r="K1086">
        <v>110276.25</v>
      </c>
      <c r="L1086">
        <v>3820108.81</v>
      </c>
      <c r="M1086">
        <v>19</v>
      </c>
      <c r="N1086">
        <v>-656.1</v>
      </c>
      <c r="O1086" s="7">
        <v>-0.1062</v>
      </c>
      <c r="P1086" s="7">
        <v>0.28870000000000001</v>
      </c>
      <c r="Q1086" t="s">
        <v>31</v>
      </c>
    </row>
    <row r="1087" spans="1:17">
      <c r="A1087" t="s">
        <v>185</v>
      </c>
      <c r="B1087" t="s">
        <v>30</v>
      </c>
      <c r="C1087" s="6">
        <v>43504.631932870368</v>
      </c>
      <c r="D1087">
        <v>179.6</v>
      </c>
      <c r="E1087" s="6">
        <v>43507.645821759259</v>
      </c>
      <c r="F1087">
        <v>131</v>
      </c>
      <c r="G1087" s="7">
        <v>-0.27060000000000001</v>
      </c>
      <c r="H1087">
        <v>23884.35</v>
      </c>
      <c r="I1087" s="7">
        <v>0.25330000000000003</v>
      </c>
      <c r="J1087">
        <v>525</v>
      </c>
      <c r="K1087">
        <v>94290</v>
      </c>
      <c r="L1087">
        <v>3843993.16</v>
      </c>
      <c r="M1087">
        <v>82</v>
      </c>
      <c r="N1087">
        <v>291.27</v>
      </c>
      <c r="O1087" s="7">
        <v>-0.1105</v>
      </c>
      <c r="P1087" s="7">
        <v>0.434</v>
      </c>
      <c r="Q1087" t="s">
        <v>31</v>
      </c>
    </row>
    <row r="1088" spans="1:17">
      <c r="A1088" t="s">
        <v>185</v>
      </c>
      <c r="B1088" t="s">
        <v>30</v>
      </c>
      <c r="C1088" s="6">
        <v>43508.388877314814</v>
      </c>
      <c r="D1088">
        <v>138.35</v>
      </c>
      <c r="E1088" s="6">
        <v>43508.39234953704</v>
      </c>
      <c r="F1088">
        <v>132.69999999999999</v>
      </c>
      <c r="G1088" s="7">
        <v>-4.0800000000000003E-2</v>
      </c>
      <c r="H1088">
        <v>1543.24</v>
      </c>
      <c r="I1088" s="7">
        <v>2.12E-2</v>
      </c>
      <c r="J1088">
        <v>525</v>
      </c>
      <c r="K1088">
        <v>72633.75</v>
      </c>
      <c r="L1088">
        <v>3845536.4</v>
      </c>
      <c r="M1088">
        <v>2</v>
      </c>
      <c r="N1088">
        <v>771.62</v>
      </c>
      <c r="O1088" s="7">
        <v>-6.1800000000000001E-2</v>
      </c>
      <c r="P1088" s="7">
        <v>0.27650000000000002</v>
      </c>
      <c r="Q1088" t="s">
        <v>31</v>
      </c>
    </row>
    <row r="1089" spans="1:17">
      <c r="A1089" t="s">
        <v>190</v>
      </c>
      <c r="B1089" t="s">
        <v>30</v>
      </c>
      <c r="C1089" s="6">
        <v>43508.39234953704</v>
      </c>
      <c r="D1089">
        <v>91.7</v>
      </c>
      <c r="E1089" s="6">
        <v>43508.513877314814</v>
      </c>
      <c r="F1089">
        <v>98.85</v>
      </c>
      <c r="G1089" s="7">
        <v>7.8E-2</v>
      </c>
      <c r="H1089">
        <v>-4754.1400000000003</v>
      </c>
      <c r="I1089" s="7">
        <v>-9.8799999999999999E-2</v>
      </c>
      <c r="J1089">
        <v>525</v>
      </c>
      <c r="K1089">
        <v>48142.5</v>
      </c>
      <c r="L1089">
        <v>3840782.26</v>
      </c>
      <c r="M1089">
        <v>36</v>
      </c>
      <c r="N1089">
        <v>-132.06</v>
      </c>
      <c r="O1089" s="7">
        <v>-8.2900000000000001E-2</v>
      </c>
      <c r="P1089" s="7">
        <v>0.17119999999999999</v>
      </c>
      <c r="Q1089" t="s">
        <v>31</v>
      </c>
    </row>
    <row r="1090" spans="1:17">
      <c r="A1090" t="s">
        <v>220</v>
      </c>
      <c r="B1090" t="s">
        <v>30</v>
      </c>
      <c r="C1090" s="6">
        <v>43508.513877314814</v>
      </c>
      <c r="D1090">
        <v>163.75</v>
      </c>
      <c r="E1090" s="6">
        <v>43510.510405092595</v>
      </c>
      <c r="F1090">
        <v>4.6500000000000004</v>
      </c>
      <c r="G1090" s="7">
        <v>-0.97160000000000002</v>
      </c>
      <c r="H1090">
        <v>82643.399999999994</v>
      </c>
      <c r="I1090" s="7">
        <v>0.96130000000000004</v>
      </c>
      <c r="J1090">
        <v>525</v>
      </c>
      <c r="K1090">
        <v>85968.75</v>
      </c>
      <c r="L1090">
        <v>3923425.66</v>
      </c>
      <c r="M1090">
        <v>154</v>
      </c>
      <c r="N1090">
        <v>536.65</v>
      </c>
      <c r="O1090" s="7">
        <v>-0.1163</v>
      </c>
      <c r="P1090" s="7">
        <v>0.98599999999999999</v>
      </c>
      <c r="Q1090" t="s">
        <v>31</v>
      </c>
    </row>
    <row r="1091" spans="1:17">
      <c r="A1091" t="s">
        <v>203</v>
      </c>
      <c r="B1091" t="s">
        <v>30</v>
      </c>
      <c r="C1091" s="6">
        <v>43510.510405092595</v>
      </c>
      <c r="D1091">
        <v>79.099999999999994</v>
      </c>
      <c r="E1091" s="6">
        <v>43510.569432870368</v>
      </c>
      <c r="F1091">
        <v>124.1</v>
      </c>
      <c r="G1091" s="7">
        <v>0.56889999999999996</v>
      </c>
      <c r="H1091">
        <v>-24691.8</v>
      </c>
      <c r="I1091" s="7">
        <v>-0.59460000000000002</v>
      </c>
      <c r="J1091">
        <v>525</v>
      </c>
      <c r="K1091">
        <v>41527.5</v>
      </c>
      <c r="L1091">
        <v>3898733.86</v>
      </c>
      <c r="M1091">
        <v>18</v>
      </c>
      <c r="N1091">
        <v>-1371.77</v>
      </c>
      <c r="O1091" s="7">
        <v>-0.58340000000000003</v>
      </c>
      <c r="P1091" s="7">
        <v>0.10299999999999999</v>
      </c>
      <c r="Q1091" t="s">
        <v>31</v>
      </c>
    </row>
    <row r="1092" spans="1:17">
      <c r="A1092" t="s">
        <v>191</v>
      </c>
      <c r="B1092" t="s">
        <v>30</v>
      </c>
      <c r="C1092" s="6">
        <v>43510.569432870368</v>
      </c>
      <c r="D1092">
        <v>32.6</v>
      </c>
      <c r="E1092" s="6">
        <v>43510.590266203704</v>
      </c>
      <c r="F1092">
        <v>106.5</v>
      </c>
      <c r="G1092" s="7">
        <v>2.2669000000000001</v>
      </c>
      <c r="H1092">
        <v>-39527.78</v>
      </c>
      <c r="I1092" s="7">
        <v>-2.3094999999999999</v>
      </c>
      <c r="J1092">
        <v>525</v>
      </c>
      <c r="K1092">
        <v>17115</v>
      </c>
      <c r="L1092">
        <v>3859206.08</v>
      </c>
      <c r="M1092">
        <v>7</v>
      </c>
      <c r="N1092">
        <v>-5646.82</v>
      </c>
      <c r="O1092" s="7">
        <v>-2.2669000000000001</v>
      </c>
      <c r="P1092" s="7">
        <v>0.27300000000000002</v>
      </c>
      <c r="Q1092" t="s">
        <v>31</v>
      </c>
    </row>
    <row r="1093" spans="1:17">
      <c r="A1093" t="s">
        <v>203</v>
      </c>
      <c r="B1093" t="s">
        <v>30</v>
      </c>
      <c r="C1093" s="6">
        <v>43510.590266203704</v>
      </c>
      <c r="D1093">
        <v>28.65</v>
      </c>
      <c r="E1093" s="6">
        <v>43510.631932870368</v>
      </c>
      <c r="F1093">
        <v>34.450000000000003</v>
      </c>
      <c r="G1093" s="7">
        <v>0.2024</v>
      </c>
      <c r="H1093">
        <v>-3376.28</v>
      </c>
      <c r="I1093" s="7">
        <v>-0.22450000000000001</v>
      </c>
      <c r="J1093">
        <v>525</v>
      </c>
      <c r="K1093">
        <v>15041.25</v>
      </c>
      <c r="L1093">
        <v>3855829.81</v>
      </c>
      <c r="M1093">
        <v>13</v>
      </c>
      <c r="N1093">
        <v>-259.70999999999998</v>
      </c>
      <c r="O1093" s="7">
        <v>-1.712</v>
      </c>
      <c r="P1093" s="7">
        <v>0.40139999999999998</v>
      </c>
      <c r="Q1093" t="s">
        <v>31</v>
      </c>
    </row>
    <row r="1094" spans="1:17">
      <c r="A1094" t="s">
        <v>679</v>
      </c>
      <c r="B1094" t="s">
        <v>30</v>
      </c>
      <c r="C1094" s="6">
        <v>43510.635405092595</v>
      </c>
      <c r="D1094">
        <v>181.9</v>
      </c>
      <c r="E1094" s="6">
        <v>43511.388877314814</v>
      </c>
      <c r="F1094">
        <v>260.75</v>
      </c>
      <c r="G1094" s="7">
        <v>0.4335</v>
      </c>
      <c r="H1094">
        <v>-43720.160000000003</v>
      </c>
      <c r="I1094" s="7">
        <v>-0.45779999999999998</v>
      </c>
      <c r="J1094">
        <v>525</v>
      </c>
      <c r="K1094">
        <v>95497.5</v>
      </c>
      <c r="L1094">
        <v>3812109.65</v>
      </c>
      <c r="M1094">
        <v>7</v>
      </c>
      <c r="N1094">
        <v>-6245.74</v>
      </c>
      <c r="O1094" s="7">
        <v>-0.4335</v>
      </c>
      <c r="P1094" s="7">
        <v>4.9200000000000001E-2</v>
      </c>
      <c r="Q1094" t="s">
        <v>31</v>
      </c>
    </row>
    <row r="1095" spans="1:17">
      <c r="A1095" t="s">
        <v>191</v>
      </c>
      <c r="B1095" t="s">
        <v>30</v>
      </c>
      <c r="C1095" s="6">
        <v>43511.388877314814</v>
      </c>
      <c r="D1095">
        <v>210.4</v>
      </c>
      <c r="E1095" s="6">
        <v>43511.597210648149</v>
      </c>
      <c r="F1095">
        <v>180.35</v>
      </c>
      <c r="G1095" s="7">
        <v>-0.14280000000000001</v>
      </c>
      <c r="H1095">
        <v>13724.81</v>
      </c>
      <c r="I1095" s="7">
        <v>0.12429999999999999</v>
      </c>
      <c r="J1095">
        <v>525</v>
      </c>
      <c r="K1095">
        <v>110460</v>
      </c>
      <c r="L1095">
        <v>3825834.46</v>
      </c>
      <c r="M1095">
        <v>61</v>
      </c>
      <c r="N1095">
        <v>225</v>
      </c>
      <c r="O1095" s="7">
        <v>-0.24329999999999999</v>
      </c>
      <c r="P1095" s="7">
        <v>0.32600000000000001</v>
      </c>
      <c r="Q1095" t="s">
        <v>31</v>
      </c>
    </row>
    <row r="1096" spans="1:17">
      <c r="A1096" t="s">
        <v>205</v>
      </c>
      <c r="B1096" t="s">
        <v>30</v>
      </c>
      <c r="C1096" s="6">
        <v>43511.597210648149</v>
      </c>
      <c r="D1096">
        <v>196.7</v>
      </c>
      <c r="E1096" s="6">
        <v>43514.45484953704</v>
      </c>
      <c r="F1096">
        <v>215.55</v>
      </c>
      <c r="G1096" s="7">
        <v>9.5799999999999996E-2</v>
      </c>
      <c r="H1096">
        <v>-12060.56</v>
      </c>
      <c r="I1096" s="7">
        <v>-0.1168</v>
      </c>
      <c r="J1096">
        <v>525</v>
      </c>
      <c r="K1096">
        <v>103267.5</v>
      </c>
      <c r="L1096">
        <v>3813773.9</v>
      </c>
      <c r="M1096">
        <v>37</v>
      </c>
      <c r="N1096">
        <v>-325.95999999999998</v>
      </c>
      <c r="O1096" s="7">
        <v>-0.33660000000000001</v>
      </c>
      <c r="P1096" s="7">
        <v>0.23230000000000001</v>
      </c>
      <c r="Q1096" t="s">
        <v>31</v>
      </c>
    </row>
    <row r="1097" spans="1:17">
      <c r="A1097" t="s">
        <v>197</v>
      </c>
      <c r="B1097" t="s">
        <v>30</v>
      </c>
      <c r="C1097" s="6">
        <v>43514.45484953704</v>
      </c>
      <c r="D1097">
        <v>244</v>
      </c>
      <c r="E1097" s="6">
        <v>43514.534710648149</v>
      </c>
      <c r="F1097">
        <v>271.10000000000002</v>
      </c>
      <c r="G1097" s="7">
        <v>0.1111</v>
      </c>
      <c r="H1097">
        <v>-16931.78</v>
      </c>
      <c r="I1097" s="7">
        <v>-0.13220000000000001</v>
      </c>
      <c r="J1097">
        <v>525</v>
      </c>
      <c r="K1097">
        <v>128100</v>
      </c>
      <c r="L1097">
        <v>3796842.12</v>
      </c>
      <c r="M1097">
        <v>24</v>
      </c>
      <c r="N1097">
        <v>-705.49</v>
      </c>
      <c r="O1097" s="7">
        <v>-0.1111</v>
      </c>
      <c r="P1097" s="7">
        <v>6.7599999999999993E-2</v>
      </c>
      <c r="Q1097" t="s">
        <v>31</v>
      </c>
    </row>
    <row r="1098" spans="1:17">
      <c r="A1098" t="s">
        <v>205</v>
      </c>
      <c r="B1098" t="s">
        <v>30</v>
      </c>
      <c r="C1098" s="6">
        <v>43514.534710648149</v>
      </c>
      <c r="D1098">
        <v>170.85</v>
      </c>
      <c r="E1098" s="6">
        <v>43514.586793981478</v>
      </c>
      <c r="F1098">
        <v>207.3</v>
      </c>
      <c r="G1098" s="7">
        <v>0.21329999999999999</v>
      </c>
      <c r="H1098">
        <v>-21121.54</v>
      </c>
      <c r="I1098" s="7">
        <v>-0.23549999999999999</v>
      </c>
      <c r="J1098">
        <v>525</v>
      </c>
      <c r="K1098">
        <v>89696.25</v>
      </c>
      <c r="L1098">
        <v>3775720.58</v>
      </c>
      <c r="M1098">
        <v>16</v>
      </c>
      <c r="N1098">
        <v>-1320.1</v>
      </c>
      <c r="O1098" s="7">
        <v>-0.24379999999999999</v>
      </c>
      <c r="P1098" s="7">
        <v>4.7100000000000003E-2</v>
      </c>
      <c r="Q1098" t="s">
        <v>31</v>
      </c>
    </row>
    <row r="1099" spans="1:17">
      <c r="A1099" t="s">
        <v>197</v>
      </c>
      <c r="B1099" t="s">
        <v>30</v>
      </c>
      <c r="C1099" s="6">
        <v>43514.586793981478</v>
      </c>
      <c r="D1099">
        <v>219</v>
      </c>
      <c r="E1099" s="6">
        <v>43515.399293981478</v>
      </c>
      <c r="F1099">
        <v>219.95</v>
      </c>
      <c r="G1099" s="7">
        <v>4.3E-3</v>
      </c>
      <c r="H1099">
        <v>-2803.24</v>
      </c>
      <c r="I1099" s="7">
        <v>-2.4400000000000002E-2</v>
      </c>
      <c r="J1099">
        <v>525</v>
      </c>
      <c r="K1099">
        <v>114975</v>
      </c>
      <c r="L1099">
        <v>3772917.35</v>
      </c>
      <c r="M1099">
        <v>24</v>
      </c>
      <c r="N1099">
        <v>-116.8</v>
      </c>
      <c r="O1099" s="7">
        <v>-0.1164</v>
      </c>
      <c r="P1099" s="7">
        <v>0.16389999999999999</v>
      </c>
      <c r="Q1099" t="s">
        <v>31</v>
      </c>
    </row>
    <row r="1100" spans="1:17">
      <c r="A1100" t="s">
        <v>205</v>
      </c>
      <c r="B1100" t="s">
        <v>30</v>
      </c>
      <c r="C1100" s="6">
        <v>43515.399293981478</v>
      </c>
      <c r="D1100">
        <v>166.55</v>
      </c>
      <c r="E1100" s="6">
        <v>43515.618043981478</v>
      </c>
      <c r="F1100">
        <v>161.25</v>
      </c>
      <c r="G1100" s="7">
        <v>-3.1800000000000002E-2</v>
      </c>
      <c r="H1100">
        <v>1061.55</v>
      </c>
      <c r="I1100" s="7">
        <v>1.21E-2</v>
      </c>
      <c r="J1100">
        <v>525</v>
      </c>
      <c r="K1100">
        <v>87438.75</v>
      </c>
      <c r="L1100">
        <v>3773978.9</v>
      </c>
      <c r="M1100">
        <v>64</v>
      </c>
      <c r="N1100">
        <v>16.59</v>
      </c>
      <c r="O1100" s="7">
        <v>-7.5399999999999995E-2</v>
      </c>
      <c r="P1100" s="7">
        <v>0.57369999999999999</v>
      </c>
      <c r="Q1100" t="s">
        <v>31</v>
      </c>
    </row>
    <row r="1101" spans="1:17">
      <c r="A1101" t="s">
        <v>202</v>
      </c>
      <c r="B1101" t="s">
        <v>30</v>
      </c>
      <c r="C1101" s="6">
        <v>43515.618043981478</v>
      </c>
      <c r="D1101">
        <v>138.5</v>
      </c>
      <c r="E1101" s="6">
        <v>43516.496516203704</v>
      </c>
      <c r="F1101">
        <v>121.7</v>
      </c>
      <c r="G1101" s="7">
        <v>-0.12130000000000001</v>
      </c>
      <c r="H1101">
        <v>7453.95</v>
      </c>
      <c r="I1101" s="7">
        <v>0.10249999999999999</v>
      </c>
      <c r="J1101">
        <v>525</v>
      </c>
      <c r="K1101">
        <v>72712.5</v>
      </c>
      <c r="L1101">
        <v>3781432.85</v>
      </c>
      <c r="M1101">
        <v>43</v>
      </c>
      <c r="N1101">
        <v>173.35</v>
      </c>
      <c r="O1101" s="7">
        <v>-0.26900000000000002</v>
      </c>
      <c r="P1101" s="7">
        <v>0.50139999999999996</v>
      </c>
      <c r="Q1101" t="s">
        <v>31</v>
      </c>
    </row>
    <row r="1102" spans="1:17">
      <c r="A1102" t="s">
        <v>205</v>
      </c>
      <c r="B1102" t="s">
        <v>30</v>
      </c>
      <c r="C1102" s="6">
        <v>43516.496516203704</v>
      </c>
      <c r="D1102">
        <v>106.75</v>
      </c>
      <c r="E1102" s="6">
        <v>43517.631932870368</v>
      </c>
      <c r="F1102">
        <v>0.1</v>
      </c>
      <c r="G1102" s="7">
        <v>-0.99909999999999999</v>
      </c>
      <c r="H1102">
        <v>55430.29</v>
      </c>
      <c r="I1102" s="7">
        <v>0.98909999999999998</v>
      </c>
      <c r="J1102">
        <v>525</v>
      </c>
      <c r="K1102">
        <v>56043.75</v>
      </c>
      <c r="L1102">
        <v>3836863.13</v>
      </c>
      <c r="M1102">
        <v>117</v>
      </c>
      <c r="N1102">
        <v>473.76</v>
      </c>
      <c r="O1102" s="7">
        <v>-0.1799</v>
      </c>
      <c r="P1102" s="7">
        <v>0.99909999999999999</v>
      </c>
      <c r="Q1102" t="s">
        <v>31</v>
      </c>
    </row>
    <row r="1103" spans="1:17">
      <c r="A1103" t="s">
        <v>679</v>
      </c>
      <c r="B1103" t="s">
        <v>30</v>
      </c>
      <c r="C1103" s="6">
        <v>43517.635405092595</v>
      </c>
      <c r="D1103">
        <v>157.30000000000001</v>
      </c>
      <c r="E1103" s="6">
        <v>43518.388877314814</v>
      </c>
      <c r="F1103">
        <v>175.85</v>
      </c>
      <c r="G1103" s="7">
        <v>0.1179</v>
      </c>
      <c r="H1103">
        <v>-11487.79</v>
      </c>
      <c r="I1103" s="7">
        <v>-0.1391</v>
      </c>
      <c r="J1103">
        <v>525</v>
      </c>
      <c r="K1103">
        <v>82582.5</v>
      </c>
      <c r="L1103">
        <v>3825375.35</v>
      </c>
      <c r="M1103">
        <v>7</v>
      </c>
      <c r="N1103">
        <v>-1641.11</v>
      </c>
      <c r="O1103" s="7">
        <v>-0.1313</v>
      </c>
      <c r="P1103" s="7">
        <v>6.9000000000000006E-2</v>
      </c>
      <c r="Q1103" t="s">
        <v>31</v>
      </c>
    </row>
    <row r="1104" spans="1:17">
      <c r="A1104" t="s">
        <v>204</v>
      </c>
      <c r="B1104" t="s">
        <v>30</v>
      </c>
      <c r="C1104" s="6">
        <v>43518.388877314814</v>
      </c>
      <c r="D1104">
        <v>210.4</v>
      </c>
      <c r="E1104" s="6">
        <v>43521.388877314814</v>
      </c>
      <c r="F1104">
        <v>171.55</v>
      </c>
      <c r="G1104" s="7">
        <v>-0.18459999999999999</v>
      </c>
      <c r="H1104">
        <v>18391.009999999998</v>
      </c>
      <c r="I1104" s="7">
        <v>0.16650000000000001</v>
      </c>
      <c r="J1104">
        <v>525</v>
      </c>
      <c r="K1104">
        <v>110460</v>
      </c>
      <c r="L1104">
        <v>3843766.36</v>
      </c>
      <c r="M1104">
        <v>78</v>
      </c>
      <c r="N1104">
        <v>235.78</v>
      </c>
      <c r="O1104" s="7">
        <v>-0.1164</v>
      </c>
      <c r="P1104" s="7">
        <v>0.3805</v>
      </c>
      <c r="Q1104" t="s">
        <v>31</v>
      </c>
    </row>
    <row r="1105" spans="1:17">
      <c r="A1105" t="s">
        <v>203</v>
      </c>
      <c r="B1105" t="s">
        <v>30</v>
      </c>
      <c r="C1105" s="6">
        <v>43521.388877314814</v>
      </c>
      <c r="D1105">
        <v>126.45</v>
      </c>
      <c r="E1105" s="6">
        <v>43522.388877314814</v>
      </c>
      <c r="F1105">
        <v>196.1</v>
      </c>
      <c r="G1105" s="7">
        <v>0.55079999999999996</v>
      </c>
      <c r="H1105">
        <v>-38259.64</v>
      </c>
      <c r="I1105" s="7">
        <v>-0.57630000000000003</v>
      </c>
      <c r="J1105">
        <v>525</v>
      </c>
      <c r="K1105">
        <v>66386.25</v>
      </c>
      <c r="L1105">
        <v>3805506.72</v>
      </c>
      <c r="M1105">
        <v>78</v>
      </c>
      <c r="N1105">
        <v>-490.51</v>
      </c>
      <c r="O1105" s="7">
        <v>-0.55079999999999996</v>
      </c>
      <c r="P1105" s="7">
        <v>0.49390000000000001</v>
      </c>
      <c r="Q1105" t="s">
        <v>31</v>
      </c>
    </row>
    <row r="1106" spans="1:17">
      <c r="A1106" t="s">
        <v>191</v>
      </c>
      <c r="B1106" t="s">
        <v>30</v>
      </c>
      <c r="C1106" s="6">
        <v>43522.388877314814</v>
      </c>
      <c r="D1106">
        <v>153.35</v>
      </c>
      <c r="E1106" s="6">
        <v>43522.527766203704</v>
      </c>
      <c r="F1106">
        <v>216.3</v>
      </c>
      <c r="G1106" s="7">
        <v>0.41049999999999998</v>
      </c>
      <c r="H1106">
        <v>-34989.410000000003</v>
      </c>
      <c r="I1106" s="7">
        <v>-0.43459999999999999</v>
      </c>
      <c r="J1106">
        <v>525</v>
      </c>
      <c r="K1106">
        <v>80508.75</v>
      </c>
      <c r="L1106">
        <v>3770517.31</v>
      </c>
      <c r="M1106">
        <v>41</v>
      </c>
      <c r="N1106">
        <v>-853.4</v>
      </c>
      <c r="O1106" s="7">
        <v>-0.51419999999999999</v>
      </c>
      <c r="P1106" s="7">
        <v>0.19819999999999999</v>
      </c>
      <c r="Q1106" t="s">
        <v>31</v>
      </c>
    </row>
    <row r="1107" spans="1:17">
      <c r="A1107" t="s">
        <v>203</v>
      </c>
      <c r="B1107" t="s">
        <v>30</v>
      </c>
      <c r="C1107" s="6">
        <v>43522.527766203704</v>
      </c>
      <c r="D1107">
        <v>145.80000000000001</v>
      </c>
      <c r="E1107" s="6">
        <v>43523.48609953704</v>
      </c>
      <c r="F1107">
        <v>144.44999999999999</v>
      </c>
      <c r="G1107" s="7">
        <v>-9.2999999999999992E-3</v>
      </c>
      <c r="H1107">
        <v>-815.06</v>
      </c>
      <c r="I1107" s="7">
        <v>-1.06E-2</v>
      </c>
      <c r="J1107">
        <v>525</v>
      </c>
      <c r="K1107">
        <v>76545</v>
      </c>
      <c r="L1107">
        <v>3769702.25</v>
      </c>
      <c r="M1107">
        <v>66</v>
      </c>
      <c r="N1107">
        <v>-12.35</v>
      </c>
      <c r="O1107" s="7">
        <v>-0.42520000000000002</v>
      </c>
      <c r="P1107" s="7">
        <v>0.65710000000000002</v>
      </c>
      <c r="Q1107" t="s">
        <v>31</v>
      </c>
    </row>
    <row r="1108" spans="1:17">
      <c r="A1108" t="s">
        <v>204</v>
      </c>
      <c r="B1108" t="s">
        <v>30</v>
      </c>
      <c r="C1108" s="6">
        <v>43523.48609953704</v>
      </c>
      <c r="D1108">
        <v>143.30000000000001</v>
      </c>
      <c r="E1108" s="6">
        <v>43524.451377314814</v>
      </c>
      <c r="F1108">
        <v>34.200000000000003</v>
      </c>
      <c r="G1108" s="7">
        <v>-0.76129999999999998</v>
      </c>
      <c r="H1108">
        <v>56345.63</v>
      </c>
      <c r="I1108" s="7">
        <v>0.749</v>
      </c>
      <c r="J1108">
        <v>525</v>
      </c>
      <c r="K1108">
        <v>75232.5</v>
      </c>
      <c r="L1108">
        <v>3826047.87</v>
      </c>
      <c r="M1108">
        <v>68</v>
      </c>
      <c r="N1108">
        <v>828.61</v>
      </c>
      <c r="O1108" s="7">
        <v>-0.1898</v>
      </c>
      <c r="P1108" s="7">
        <v>0.83879999999999999</v>
      </c>
      <c r="Q1108" t="s">
        <v>31</v>
      </c>
    </row>
    <row r="1109" spans="1:17">
      <c r="A1109" t="s">
        <v>184</v>
      </c>
      <c r="B1109" t="s">
        <v>30</v>
      </c>
      <c r="C1109" s="6">
        <v>43524.451377314814</v>
      </c>
      <c r="D1109">
        <v>67</v>
      </c>
      <c r="E1109" s="6">
        <v>43524.628460648149</v>
      </c>
      <c r="F1109">
        <v>133.05000000000001</v>
      </c>
      <c r="G1109" s="7">
        <v>0.98580000000000001</v>
      </c>
      <c r="H1109">
        <v>-35726.51</v>
      </c>
      <c r="I1109" s="7">
        <v>-1.0157</v>
      </c>
      <c r="J1109">
        <v>525</v>
      </c>
      <c r="K1109">
        <v>35175</v>
      </c>
      <c r="L1109">
        <v>3790321.36</v>
      </c>
      <c r="M1109">
        <v>52</v>
      </c>
      <c r="N1109">
        <v>-687.05</v>
      </c>
      <c r="O1109" s="7">
        <v>-0.98580000000000001</v>
      </c>
      <c r="P1109" s="7">
        <v>0.47389999999999999</v>
      </c>
      <c r="Q1109" t="s">
        <v>31</v>
      </c>
    </row>
    <row r="1110" spans="1:17">
      <c r="A1110" t="s">
        <v>697</v>
      </c>
      <c r="B1110" t="s">
        <v>30</v>
      </c>
      <c r="C1110" s="6">
        <v>43524.635405092595</v>
      </c>
      <c r="D1110">
        <v>265.89999999999998</v>
      </c>
      <c r="E1110" s="6">
        <v>43525.388877314814</v>
      </c>
      <c r="F1110">
        <v>329</v>
      </c>
      <c r="G1110" s="7">
        <v>0.23730000000000001</v>
      </c>
      <c r="H1110">
        <v>-36250.730000000003</v>
      </c>
      <c r="I1110" s="7">
        <v>-0.25969999999999999</v>
      </c>
      <c r="J1110">
        <v>525</v>
      </c>
      <c r="K1110">
        <v>139597.5</v>
      </c>
      <c r="L1110">
        <v>3754070.63</v>
      </c>
      <c r="M1110">
        <v>7</v>
      </c>
      <c r="N1110">
        <v>-5178.68</v>
      </c>
      <c r="O1110" s="7">
        <v>-0.23730000000000001</v>
      </c>
      <c r="P1110" s="7">
        <v>3.85E-2</v>
      </c>
      <c r="Q1110" t="s">
        <v>31</v>
      </c>
    </row>
    <row r="1111" spans="1:17">
      <c r="A1111" t="s">
        <v>203</v>
      </c>
      <c r="B1111" t="s">
        <v>30</v>
      </c>
      <c r="C1111" s="6">
        <v>43525.388877314814</v>
      </c>
      <c r="D1111">
        <v>191.5</v>
      </c>
      <c r="E1111" s="6">
        <v>43529.388877314814</v>
      </c>
      <c r="F1111">
        <v>139.65</v>
      </c>
      <c r="G1111" s="7">
        <v>-0.27079999999999999</v>
      </c>
      <c r="H1111">
        <v>25482.71</v>
      </c>
      <c r="I1111" s="7">
        <v>0.2535</v>
      </c>
      <c r="J1111">
        <v>525</v>
      </c>
      <c r="K1111">
        <v>100537.5</v>
      </c>
      <c r="L1111">
        <v>3779553.35</v>
      </c>
      <c r="M1111">
        <v>78</v>
      </c>
      <c r="N1111">
        <v>326.7</v>
      </c>
      <c r="O1111" s="7">
        <v>-0.29970000000000002</v>
      </c>
      <c r="P1111" s="7">
        <v>0.38829999999999998</v>
      </c>
      <c r="Q1111" t="s">
        <v>31</v>
      </c>
    </row>
    <row r="1112" spans="1:17">
      <c r="A1112" t="s">
        <v>204</v>
      </c>
      <c r="B1112" t="s">
        <v>30</v>
      </c>
      <c r="C1112" s="6">
        <v>43529.388877314814</v>
      </c>
      <c r="D1112">
        <v>176.65</v>
      </c>
      <c r="E1112" s="6">
        <v>43529.399293981478</v>
      </c>
      <c r="F1112">
        <v>186.2</v>
      </c>
      <c r="G1112" s="7">
        <v>5.4100000000000002E-2</v>
      </c>
      <c r="H1112">
        <v>-6918.71</v>
      </c>
      <c r="I1112" s="7">
        <v>-7.46E-2</v>
      </c>
      <c r="J1112">
        <v>525</v>
      </c>
      <c r="K1112">
        <v>92741.25</v>
      </c>
      <c r="L1112">
        <v>3772634.63</v>
      </c>
      <c r="M1112">
        <v>4</v>
      </c>
      <c r="N1112">
        <v>-1729.68</v>
      </c>
      <c r="O1112" s="7">
        <v>-0.1608</v>
      </c>
      <c r="P1112" s="7">
        <v>0.22869999999999999</v>
      </c>
      <c r="Q1112" t="s">
        <v>31</v>
      </c>
    </row>
    <row r="1113" spans="1:17">
      <c r="A1113" t="s">
        <v>225</v>
      </c>
      <c r="B1113" t="s">
        <v>30</v>
      </c>
      <c r="C1113" s="6">
        <v>43529.399293981478</v>
      </c>
      <c r="D1113">
        <v>155</v>
      </c>
      <c r="E1113" s="6">
        <v>43531.465266203704</v>
      </c>
      <c r="F1113">
        <v>0.7</v>
      </c>
      <c r="G1113" s="7">
        <v>-0.99550000000000005</v>
      </c>
      <c r="H1113">
        <v>80190.070000000007</v>
      </c>
      <c r="I1113" s="7">
        <v>0.98540000000000005</v>
      </c>
      <c r="J1113">
        <v>525</v>
      </c>
      <c r="K1113">
        <v>81375</v>
      </c>
      <c r="L1113">
        <v>3852824.71</v>
      </c>
      <c r="M1113">
        <v>174</v>
      </c>
      <c r="N1113">
        <v>460.86</v>
      </c>
      <c r="O1113" s="7">
        <v>-8.1600000000000006E-2</v>
      </c>
      <c r="P1113" s="7">
        <v>0.99650000000000005</v>
      </c>
      <c r="Q1113" t="s">
        <v>31</v>
      </c>
    </row>
    <row r="1114" spans="1:17">
      <c r="A1114" t="s">
        <v>208</v>
      </c>
      <c r="B1114" t="s">
        <v>30</v>
      </c>
      <c r="C1114" s="6">
        <v>43531.465266203704</v>
      </c>
      <c r="D1114">
        <v>36.65</v>
      </c>
      <c r="E1114" s="6">
        <v>43531.569432870368</v>
      </c>
      <c r="F1114">
        <v>52.05</v>
      </c>
      <c r="G1114" s="7">
        <v>0.42020000000000002</v>
      </c>
      <c r="H1114">
        <v>-8550.67</v>
      </c>
      <c r="I1114" s="7">
        <v>-0.44440000000000002</v>
      </c>
      <c r="J1114">
        <v>525</v>
      </c>
      <c r="K1114">
        <v>19241.25</v>
      </c>
      <c r="L1114">
        <v>3844274.03</v>
      </c>
      <c r="M1114">
        <v>31</v>
      </c>
      <c r="N1114">
        <v>-275.83</v>
      </c>
      <c r="O1114" s="7">
        <v>-0.42020000000000002</v>
      </c>
      <c r="P1114" s="7">
        <v>0.3029</v>
      </c>
      <c r="Q1114" t="s">
        <v>31</v>
      </c>
    </row>
    <row r="1115" spans="1:17">
      <c r="A1115" t="s">
        <v>209</v>
      </c>
      <c r="B1115" t="s">
        <v>30</v>
      </c>
      <c r="C1115" s="6">
        <v>43531.572905092595</v>
      </c>
      <c r="D1115">
        <v>57.65</v>
      </c>
      <c r="E1115" s="6">
        <v>43531.631932870368</v>
      </c>
      <c r="F1115">
        <v>0.45</v>
      </c>
      <c r="G1115" s="7">
        <v>-0.99219999999999997</v>
      </c>
      <c r="H1115">
        <v>29724.97</v>
      </c>
      <c r="I1115" s="7">
        <v>0.98209999999999997</v>
      </c>
      <c r="J1115">
        <v>525</v>
      </c>
      <c r="K1115">
        <v>30266.25</v>
      </c>
      <c r="L1115">
        <v>3873999.01</v>
      </c>
      <c r="M1115">
        <v>18</v>
      </c>
      <c r="N1115">
        <v>1651.39</v>
      </c>
      <c r="O1115" s="7">
        <v>-0.38069999999999998</v>
      </c>
      <c r="P1115" s="7">
        <v>0.99219999999999997</v>
      </c>
      <c r="Q1115" t="s">
        <v>31</v>
      </c>
    </row>
    <row r="1116" spans="1:17">
      <c r="A1116" t="s">
        <v>722</v>
      </c>
      <c r="B1116" t="s">
        <v>30</v>
      </c>
      <c r="C1116" s="6">
        <v>43531.635405092595</v>
      </c>
      <c r="D1116">
        <v>205</v>
      </c>
      <c r="E1116" s="6">
        <v>43532.388877314814</v>
      </c>
      <c r="F1116">
        <v>232.65</v>
      </c>
      <c r="G1116" s="7">
        <v>0.13489999999999999</v>
      </c>
      <c r="H1116">
        <v>-16813.91</v>
      </c>
      <c r="I1116" s="7">
        <v>-0.15620000000000001</v>
      </c>
      <c r="J1116">
        <v>525</v>
      </c>
      <c r="K1116">
        <v>107625</v>
      </c>
      <c r="L1116">
        <v>3857185.1</v>
      </c>
      <c r="M1116">
        <v>7</v>
      </c>
      <c r="N1116">
        <v>-2401.9899999999998</v>
      </c>
      <c r="O1116" s="7">
        <v>-0.2195</v>
      </c>
      <c r="P1116" s="7">
        <v>2.0199999999999999E-2</v>
      </c>
      <c r="Q1116" t="s">
        <v>31</v>
      </c>
    </row>
    <row r="1117" spans="1:17">
      <c r="A1117" t="s">
        <v>209</v>
      </c>
      <c r="B1117" t="s">
        <v>30</v>
      </c>
      <c r="C1117" s="6">
        <v>43532.388877314814</v>
      </c>
      <c r="D1117">
        <v>184</v>
      </c>
      <c r="E1117" s="6">
        <v>43532.527766203704</v>
      </c>
      <c r="F1117">
        <v>171.5</v>
      </c>
      <c r="G1117" s="7">
        <v>-6.7900000000000002E-2</v>
      </c>
      <c r="H1117">
        <v>4696.13</v>
      </c>
      <c r="I1117" s="7">
        <v>4.8599999999999997E-2</v>
      </c>
      <c r="J1117">
        <v>525</v>
      </c>
      <c r="K1117">
        <v>96600</v>
      </c>
      <c r="L1117">
        <v>3861881.22</v>
      </c>
      <c r="M1117">
        <v>41</v>
      </c>
      <c r="N1117">
        <v>114.54</v>
      </c>
      <c r="O1117" s="7">
        <v>-0.1628</v>
      </c>
      <c r="P1117" s="7">
        <v>0.2389</v>
      </c>
      <c r="Q1117" t="s">
        <v>31</v>
      </c>
    </row>
    <row r="1118" spans="1:17">
      <c r="A1118" t="s">
        <v>206</v>
      </c>
      <c r="B1118" t="s">
        <v>30</v>
      </c>
      <c r="C1118" s="6">
        <v>43532.534710648149</v>
      </c>
      <c r="D1118">
        <v>173.8</v>
      </c>
      <c r="E1118" s="6">
        <v>43532.614571759259</v>
      </c>
      <c r="F1118">
        <v>245</v>
      </c>
      <c r="G1118" s="7">
        <v>0.40970000000000001</v>
      </c>
      <c r="H1118">
        <v>-39578.699999999997</v>
      </c>
      <c r="I1118" s="7">
        <v>-0.43380000000000002</v>
      </c>
      <c r="J1118">
        <v>525</v>
      </c>
      <c r="K1118">
        <v>91245</v>
      </c>
      <c r="L1118">
        <v>3822302.52</v>
      </c>
      <c r="M1118">
        <v>24</v>
      </c>
      <c r="N1118">
        <v>-1649.11</v>
      </c>
      <c r="O1118" s="7">
        <v>-0.40970000000000001</v>
      </c>
      <c r="P1118" s="7">
        <v>9.0300000000000005E-2</v>
      </c>
      <c r="Q1118" t="s">
        <v>31</v>
      </c>
    </row>
    <row r="1119" spans="1:17">
      <c r="A1119" t="s">
        <v>207</v>
      </c>
      <c r="B1119" t="s">
        <v>30</v>
      </c>
      <c r="C1119" s="6">
        <v>43532.614571759259</v>
      </c>
      <c r="D1119">
        <v>160</v>
      </c>
      <c r="E1119" s="6">
        <v>43538.545127314814</v>
      </c>
      <c r="F1119">
        <v>0.25</v>
      </c>
      <c r="G1119" s="7">
        <v>-0.99839999999999995</v>
      </c>
      <c r="H1119">
        <v>83027.44</v>
      </c>
      <c r="I1119" s="7">
        <v>0.98839999999999995</v>
      </c>
      <c r="J1119">
        <v>525</v>
      </c>
      <c r="K1119">
        <v>84000</v>
      </c>
      <c r="L1119">
        <v>3905329.96</v>
      </c>
      <c r="M1119">
        <v>289</v>
      </c>
      <c r="N1119">
        <v>287.29000000000002</v>
      </c>
      <c r="O1119" s="7">
        <v>-0.14779999999999999</v>
      </c>
      <c r="P1119" s="7">
        <v>0.99870000000000003</v>
      </c>
      <c r="Q1119" t="s">
        <v>31</v>
      </c>
    </row>
    <row r="1120" spans="1:17">
      <c r="A1120" t="s">
        <v>227</v>
      </c>
      <c r="B1120" t="s">
        <v>30</v>
      </c>
      <c r="C1120" s="6">
        <v>43538.545127314814</v>
      </c>
      <c r="D1120">
        <v>40</v>
      </c>
      <c r="E1120" s="6">
        <v>43538.604155092595</v>
      </c>
      <c r="F1120">
        <v>127.8</v>
      </c>
      <c r="G1120" s="7">
        <v>2.1949999999999998</v>
      </c>
      <c r="H1120">
        <v>-40265.1</v>
      </c>
      <c r="I1120" s="7">
        <v>-2.2368999999999999</v>
      </c>
      <c r="J1120">
        <v>450</v>
      </c>
      <c r="K1120">
        <v>18000</v>
      </c>
      <c r="L1120">
        <v>3865064.86</v>
      </c>
      <c r="M1120">
        <v>18</v>
      </c>
      <c r="N1120">
        <v>-2236.9499999999998</v>
      </c>
      <c r="O1120" s="7">
        <v>-2.1949999999999998</v>
      </c>
      <c r="P1120" s="7">
        <v>0.24879999999999999</v>
      </c>
      <c r="Q1120" t="s">
        <v>31</v>
      </c>
    </row>
    <row r="1121" spans="1:17">
      <c r="A1121" t="s">
        <v>877</v>
      </c>
      <c r="B1121" t="s">
        <v>30</v>
      </c>
      <c r="C1121" s="6">
        <v>43538.635405092595</v>
      </c>
      <c r="D1121">
        <v>188.1</v>
      </c>
      <c r="E1121" s="6">
        <v>43539.388877314814</v>
      </c>
      <c r="F1121">
        <v>119.1</v>
      </c>
      <c r="G1121" s="7">
        <v>-0.36680000000000001</v>
      </c>
      <c r="H1121">
        <v>29667.599999999999</v>
      </c>
      <c r="I1121" s="7">
        <v>0.35049999999999998</v>
      </c>
      <c r="J1121">
        <v>450</v>
      </c>
      <c r="K1121">
        <v>84645</v>
      </c>
      <c r="L1121">
        <v>3894732.46</v>
      </c>
      <c r="M1121">
        <v>7</v>
      </c>
      <c r="N1121">
        <v>4238.2299999999996</v>
      </c>
      <c r="O1121" s="7">
        <v>-1.52E-2</v>
      </c>
      <c r="P1121" s="7">
        <v>0.36680000000000001</v>
      </c>
      <c r="Q1121" t="s">
        <v>31</v>
      </c>
    </row>
    <row r="1122" spans="1:17">
      <c r="A1122" t="s">
        <v>228</v>
      </c>
      <c r="B1122" t="s">
        <v>30</v>
      </c>
      <c r="C1122" s="6">
        <v>43539.399293981478</v>
      </c>
      <c r="D1122">
        <v>243.35</v>
      </c>
      <c r="E1122" s="6">
        <v>43542.576377314814</v>
      </c>
      <c r="F1122">
        <v>125.1</v>
      </c>
      <c r="G1122" s="7">
        <v>-0.4859</v>
      </c>
      <c r="H1122">
        <v>51554.48</v>
      </c>
      <c r="I1122" s="7">
        <v>0.4708</v>
      </c>
      <c r="J1122">
        <v>450</v>
      </c>
      <c r="K1122">
        <v>109507.5</v>
      </c>
      <c r="L1122">
        <v>3946286.93</v>
      </c>
      <c r="M1122">
        <v>129</v>
      </c>
      <c r="N1122">
        <v>399.65</v>
      </c>
      <c r="O1122" s="7">
        <v>-7.7499999999999999E-2</v>
      </c>
      <c r="P1122" s="7">
        <v>0.73170000000000002</v>
      </c>
      <c r="Q1122" t="s">
        <v>31</v>
      </c>
    </row>
    <row r="1123" spans="1:17">
      <c r="A1123" t="s">
        <v>229</v>
      </c>
      <c r="B1123" t="s">
        <v>30</v>
      </c>
      <c r="C1123" s="6">
        <v>43542.635405092595</v>
      </c>
      <c r="D1123">
        <v>180</v>
      </c>
      <c r="E1123" s="6">
        <v>43544.39234953704</v>
      </c>
      <c r="F1123">
        <v>37.950000000000003</v>
      </c>
      <c r="G1123" s="7">
        <v>-0.78920000000000001</v>
      </c>
      <c r="H1123">
        <v>62941.73</v>
      </c>
      <c r="I1123" s="7">
        <v>0.77710000000000001</v>
      </c>
      <c r="J1123">
        <v>450</v>
      </c>
      <c r="K1123">
        <v>81000</v>
      </c>
      <c r="L1123">
        <v>4009228.66</v>
      </c>
      <c r="M1123">
        <v>85</v>
      </c>
      <c r="N1123">
        <v>740.49</v>
      </c>
      <c r="O1123" s="7">
        <v>-0.17030000000000001</v>
      </c>
      <c r="P1123" s="7">
        <v>0.86060000000000003</v>
      </c>
      <c r="Q1123" t="s">
        <v>31</v>
      </c>
    </row>
    <row r="1124" spans="1:17">
      <c r="A1124" t="s">
        <v>230</v>
      </c>
      <c r="B1124" t="s">
        <v>30</v>
      </c>
      <c r="C1124" s="6">
        <v>43544.39234953704</v>
      </c>
      <c r="D1124">
        <v>71.55</v>
      </c>
      <c r="E1124" s="6">
        <v>43544.468738425923</v>
      </c>
      <c r="F1124">
        <v>79</v>
      </c>
      <c r="G1124" s="7">
        <v>0.1041</v>
      </c>
      <c r="H1124">
        <v>-4029.98</v>
      </c>
      <c r="I1124" s="7">
        <v>-0.12520000000000001</v>
      </c>
      <c r="J1124">
        <v>450</v>
      </c>
      <c r="K1124">
        <v>32197.5</v>
      </c>
      <c r="L1124">
        <v>4005198.68</v>
      </c>
      <c r="M1124">
        <v>23</v>
      </c>
      <c r="N1124">
        <v>-175.22</v>
      </c>
      <c r="O1124" s="7">
        <v>-0.5262</v>
      </c>
      <c r="P1124" s="7">
        <v>0.21729999999999999</v>
      </c>
      <c r="Q1124" t="s">
        <v>31</v>
      </c>
    </row>
    <row r="1125" spans="1:17">
      <c r="A1125" t="s">
        <v>231</v>
      </c>
      <c r="B1125" t="s">
        <v>30</v>
      </c>
      <c r="C1125" s="6">
        <v>43544.468738425923</v>
      </c>
      <c r="D1125">
        <v>39.299999999999997</v>
      </c>
      <c r="E1125" s="6">
        <v>43544.631932870368</v>
      </c>
      <c r="F1125">
        <v>0.3</v>
      </c>
      <c r="G1125" s="7">
        <v>-0.99239999999999995</v>
      </c>
      <c r="H1125">
        <v>17371.8</v>
      </c>
      <c r="I1125" s="7">
        <v>0.98229999999999995</v>
      </c>
      <c r="J1125">
        <v>450</v>
      </c>
      <c r="K1125">
        <v>17685</v>
      </c>
      <c r="L1125">
        <v>4022570.48</v>
      </c>
      <c r="M1125">
        <v>48</v>
      </c>
      <c r="N1125">
        <v>361.91</v>
      </c>
      <c r="O1125" s="7">
        <v>-0.57250000000000001</v>
      </c>
      <c r="P1125" s="7">
        <v>0.99490000000000001</v>
      </c>
      <c r="Q1125" t="s">
        <v>31</v>
      </c>
    </row>
    <row r="1126" spans="1:17">
      <c r="A1126" t="s">
        <v>705</v>
      </c>
      <c r="B1126" t="s">
        <v>30</v>
      </c>
      <c r="C1126" s="6">
        <v>43544.635405092595</v>
      </c>
      <c r="D1126">
        <v>188.1</v>
      </c>
      <c r="E1126" s="6">
        <v>43546.388877314814</v>
      </c>
      <c r="F1126">
        <v>148.94999999999999</v>
      </c>
      <c r="G1126" s="7">
        <v>-0.20810000000000001</v>
      </c>
      <c r="H1126">
        <v>16100.78</v>
      </c>
      <c r="I1126" s="7">
        <v>0.19020000000000001</v>
      </c>
      <c r="J1126">
        <v>450</v>
      </c>
      <c r="K1126">
        <v>84645</v>
      </c>
      <c r="L1126">
        <v>4038671.26</v>
      </c>
      <c r="M1126">
        <v>7</v>
      </c>
      <c r="N1126">
        <v>2300.11</v>
      </c>
      <c r="O1126" s="7">
        <v>-2.1299999999999999E-2</v>
      </c>
      <c r="P1126" s="7">
        <v>0.20810000000000001</v>
      </c>
      <c r="Q1126" t="s">
        <v>31</v>
      </c>
    </row>
    <row r="1127" spans="1:17">
      <c r="A1127" t="s">
        <v>232</v>
      </c>
      <c r="B1127" t="s">
        <v>30</v>
      </c>
      <c r="C1127" s="6">
        <v>43546.388877314814</v>
      </c>
      <c r="D1127">
        <v>187.85</v>
      </c>
      <c r="E1127" s="6">
        <v>43546.444432870368</v>
      </c>
      <c r="F1127">
        <v>285.85000000000002</v>
      </c>
      <c r="G1127" s="7">
        <v>0.52170000000000005</v>
      </c>
      <c r="H1127">
        <v>-46231.65</v>
      </c>
      <c r="I1127" s="7">
        <v>-0.54690000000000005</v>
      </c>
      <c r="J1127">
        <v>450</v>
      </c>
      <c r="K1127">
        <v>84532.5</v>
      </c>
      <c r="L1127">
        <v>3992439.61</v>
      </c>
      <c r="M1127">
        <v>17</v>
      </c>
      <c r="N1127">
        <v>-2719.51</v>
      </c>
      <c r="O1127" s="7">
        <v>-0.52170000000000005</v>
      </c>
      <c r="P1127" s="7">
        <v>0.23480000000000001</v>
      </c>
      <c r="Q1127" t="s">
        <v>31</v>
      </c>
    </row>
    <row r="1128" spans="1:17">
      <c r="A1128" t="s">
        <v>233</v>
      </c>
      <c r="B1128" t="s">
        <v>30</v>
      </c>
      <c r="C1128" s="6">
        <v>43546.444432870368</v>
      </c>
      <c r="D1128">
        <v>265.3</v>
      </c>
      <c r="E1128" s="6">
        <v>43550.395821759259</v>
      </c>
      <c r="F1128">
        <v>37.950000000000003</v>
      </c>
      <c r="G1128" s="7">
        <v>-0.85699999999999998</v>
      </c>
      <c r="H1128">
        <v>100942.88</v>
      </c>
      <c r="I1128" s="7">
        <v>0.84550000000000003</v>
      </c>
      <c r="J1128">
        <v>450</v>
      </c>
      <c r="K1128">
        <v>119384.99</v>
      </c>
      <c r="L1128">
        <v>4093382.48</v>
      </c>
      <c r="M1128">
        <v>141</v>
      </c>
      <c r="N1128">
        <v>715.91</v>
      </c>
      <c r="O1128" s="7">
        <v>-0.13850000000000001</v>
      </c>
      <c r="P1128" s="7">
        <v>0.88500000000000001</v>
      </c>
      <c r="Q1128" t="s">
        <v>31</v>
      </c>
    </row>
    <row r="1129" spans="1:17">
      <c r="A1129" t="s">
        <v>234</v>
      </c>
      <c r="B1129" t="s">
        <v>30</v>
      </c>
      <c r="C1129" s="6">
        <v>43550.395821759259</v>
      </c>
      <c r="D1129">
        <v>146.19999999999999</v>
      </c>
      <c r="E1129" s="6">
        <v>43551.576377314814</v>
      </c>
      <c r="F1129">
        <v>35</v>
      </c>
      <c r="G1129" s="7">
        <v>-0.76060000000000005</v>
      </c>
      <c r="H1129">
        <v>49224.6</v>
      </c>
      <c r="I1129" s="7">
        <v>0.74819999999999998</v>
      </c>
      <c r="J1129">
        <v>450</v>
      </c>
      <c r="K1129">
        <v>65790</v>
      </c>
      <c r="L1129">
        <v>4142607.08</v>
      </c>
      <c r="M1129">
        <v>130</v>
      </c>
      <c r="N1129">
        <v>378.65</v>
      </c>
      <c r="O1129" s="7">
        <v>-6.5699999999999995E-2</v>
      </c>
      <c r="P1129" s="7">
        <v>0.95379999999999998</v>
      </c>
      <c r="Q1129" t="s">
        <v>31</v>
      </c>
    </row>
    <row r="1130" spans="1:17">
      <c r="A1130" t="s">
        <v>235</v>
      </c>
      <c r="B1130" t="s">
        <v>30</v>
      </c>
      <c r="C1130" s="6">
        <v>43551.576377314814</v>
      </c>
      <c r="D1130">
        <v>161.25</v>
      </c>
      <c r="E1130" s="6">
        <v>43552.409710648149</v>
      </c>
      <c r="F1130">
        <v>212.15</v>
      </c>
      <c r="G1130" s="7">
        <v>0.31569999999999998</v>
      </c>
      <c r="H1130">
        <v>-24585.3</v>
      </c>
      <c r="I1130" s="7">
        <v>-0.33879999999999999</v>
      </c>
      <c r="J1130">
        <v>450</v>
      </c>
      <c r="K1130">
        <v>72562.5</v>
      </c>
      <c r="L1130">
        <v>4118021.78</v>
      </c>
      <c r="M1130">
        <v>30</v>
      </c>
      <c r="N1130">
        <v>-819.51</v>
      </c>
      <c r="O1130" s="7">
        <v>-0.92710000000000004</v>
      </c>
      <c r="P1130" s="7">
        <v>0.33329999999999999</v>
      </c>
      <c r="Q1130" t="s">
        <v>31</v>
      </c>
    </row>
    <row r="1131" spans="1:17">
      <c r="A1131" t="s">
        <v>236</v>
      </c>
      <c r="B1131" t="s">
        <v>30</v>
      </c>
      <c r="C1131" s="6">
        <v>43552.409710648149</v>
      </c>
      <c r="D1131">
        <v>88.05</v>
      </c>
      <c r="E1131" s="6">
        <v>43552.631932870368</v>
      </c>
      <c r="F1131">
        <v>0.4</v>
      </c>
      <c r="G1131" s="7">
        <v>-0.99550000000000005</v>
      </c>
      <c r="H1131">
        <v>39044.47</v>
      </c>
      <c r="I1131" s="7">
        <v>0.98540000000000005</v>
      </c>
      <c r="J1131">
        <v>450</v>
      </c>
      <c r="K1131">
        <v>39622.5</v>
      </c>
      <c r="L1131">
        <v>4157066.26</v>
      </c>
      <c r="M1131">
        <v>65</v>
      </c>
      <c r="N1131">
        <v>600.67999999999995</v>
      </c>
      <c r="O1131" s="7">
        <v>-0.30609999999999998</v>
      </c>
      <c r="P1131" s="7">
        <v>0.996</v>
      </c>
      <c r="Q1131" t="s">
        <v>31</v>
      </c>
    </row>
    <row r="1132" spans="1:17">
      <c r="A1132" t="s">
        <v>878</v>
      </c>
      <c r="B1132" t="s">
        <v>30</v>
      </c>
      <c r="C1132" s="6">
        <v>43552.635405092595</v>
      </c>
      <c r="D1132">
        <v>302.05</v>
      </c>
      <c r="E1132" s="6">
        <v>43553.388877314814</v>
      </c>
      <c r="F1132">
        <v>288.3</v>
      </c>
      <c r="G1132" s="7">
        <v>-4.5499999999999999E-2</v>
      </c>
      <c r="H1132">
        <v>3530.93</v>
      </c>
      <c r="I1132" s="7">
        <v>2.5999999999999999E-2</v>
      </c>
      <c r="J1132">
        <v>450</v>
      </c>
      <c r="K1132">
        <v>135922.5</v>
      </c>
      <c r="L1132">
        <v>4160597.18</v>
      </c>
      <c r="M1132">
        <v>7</v>
      </c>
      <c r="N1132">
        <v>504.42</v>
      </c>
      <c r="O1132" s="7">
        <v>-7.5800000000000006E-2</v>
      </c>
      <c r="P1132" s="7">
        <v>0.39200000000000002</v>
      </c>
      <c r="Q1132" t="s">
        <v>31</v>
      </c>
    </row>
    <row r="1133" spans="1:17">
      <c r="A1133" t="s">
        <v>237</v>
      </c>
      <c r="B1133" t="s">
        <v>30</v>
      </c>
      <c r="C1133" s="6">
        <v>43553.388877314814</v>
      </c>
      <c r="D1133">
        <v>288.3</v>
      </c>
      <c r="E1133" s="6">
        <v>43553.440960648149</v>
      </c>
      <c r="F1133">
        <v>348.95</v>
      </c>
      <c r="G1133" s="7">
        <v>0.2104</v>
      </c>
      <c r="H1133">
        <v>-30160.12</v>
      </c>
      <c r="I1133" s="7">
        <v>-0.23250000000000001</v>
      </c>
      <c r="J1133">
        <v>450</v>
      </c>
      <c r="K1133">
        <v>129734.99</v>
      </c>
      <c r="L1133">
        <v>4130437.06</v>
      </c>
      <c r="M1133">
        <v>16</v>
      </c>
      <c r="N1133">
        <v>-1885.01</v>
      </c>
      <c r="O1133" s="7">
        <v>-0.27639999999999998</v>
      </c>
      <c r="P1133" s="7">
        <v>0.36299999999999999</v>
      </c>
      <c r="Q1133" t="s">
        <v>31</v>
      </c>
    </row>
    <row r="1134" spans="1:17">
      <c r="A1134" t="s">
        <v>238</v>
      </c>
      <c r="B1134" t="s">
        <v>30</v>
      </c>
      <c r="C1134" s="6">
        <v>43553.513877314814</v>
      </c>
      <c r="D1134">
        <v>375</v>
      </c>
      <c r="E1134" s="6">
        <v>43553.607627314814</v>
      </c>
      <c r="F1134">
        <v>415.9</v>
      </c>
      <c r="G1134" s="7">
        <v>0.1091</v>
      </c>
      <c r="H1134">
        <v>-21964.05</v>
      </c>
      <c r="I1134" s="7">
        <v>-0.13020000000000001</v>
      </c>
      <c r="J1134">
        <v>450</v>
      </c>
      <c r="K1134">
        <v>168750</v>
      </c>
      <c r="L1134">
        <v>4108473.01</v>
      </c>
      <c r="M1134">
        <v>28</v>
      </c>
      <c r="N1134">
        <v>-784.43</v>
      </c>
      <c r="O1134" s="7">
        <v>-0.18529999999999999</v>
      </c>
      <c r="P1134" s="7">
        <v>6.4799999999999996E-2</v>
      </c>
      <c r="Q1134" t="s">
        <v>31</v>
      </c>
    </row>
    <row r="1135" spans="1:17">
      <c r="A1135" t="s">
        <v>239</v>
      </c>
      <c r="B1135" t="s">
        <v>30</v>
      </c>
      <c r="C1135" s="6">
        <v>43556.388877314814</v>
      </c>
      <c r="D1135">
        <v>263</v>
      </c>
      <c r="E1135" s="6">
        <v>43556.562488425923</v>
      </c>
      <c r="F1135">
        <v>286.2</v>
      </c>
      <c r="G1135" s="7">
        <v>8.8200000000000001E-2</v>
      </c>
      <c r="H1135">
        <v>-12911.4</v>
      </c>
      <c r="I1135" s="7">
        <v>-0.1091</v>
      </c>
      <c r="J1135">
        <v>450</v>
      </c>
      <c r="K1135">
        <v>118350</v>
      </c>
      <c r="L1135">
        <v>4095561.61</v>
      </c>
      <c r="M1135">
        <v>51</v>
      </c>
      <c r="N1135">
        <v>-253.16</v>
      </c>
      <c r="O1135" s="7">
        <v>-0.34789999999999999</v>
      </c>
      <c r="P1135" s="7">
        <v>8.2299999999999998E-2</v>
      </c>
      <c r="Q1135" t="s">
        <v>31</v>
      </c>
    </row>
    <row r="1136" spans="1:17">
      <c r="A1136" t="s">
        <v>240</v>
      </c>
      <c r="B1136" t="s">
        <v>30</v>
      </c>
      <c r="C1136" s="6">
        <v>43556.562488425923</v>
      </c>
      <c r="D1136">
        <v>311.55</v>
      </c>
      <c r="E1136" s="6">
        <v>43556.590266203704</v>
      </c>
      <c r="F1136">
        <v>373.5</v>
      </c>
      <c r="G1136" s="7">
        <v>0.1988</v>
      </c>
      <c r="H1136">
        <v>-30960.23</v>
      </c>
      <c r="I1136" s="7">
        <v>-0.2208</v>
      </c>
      <c r="J1136">
        <v>450</v>
      </c>
      <c r="K1136">
        <v>140197.5</v>
      </c>
      <c r="L1136">
        <v>4064601.38</v>
      </c>
      <c r="M1136">
        <v>9</v>
      </c>
      <c r="N1136">
        <v>-3440.03</v>
      </c>
      <c r="O1136" s="7">
        <v>-0.1988</v>
      </c>
      <c r="P1136" s="7">
        <v>1.14E-2</v>
      </c>
      <c r="Q1136" t="s">
        <v>31</v>
      </c>
    </row>
    <row r="1137" spans="1:17">
      <c r="A1137" t="s">
        <v>239</v>
      </c>
      <c r="B1137" t="s">
        <v>30</v>
      </c>
      <c r="C1137" s="6">
        <v>43556.590266203704</v>
      </c>
      <c r="D1137">
        <v>217.15</v>
      </c>
      <c r="E1137" s="6">
        <v>43556.614571759259</v>
      </c>
      <c r="F1137">
        <v>266.10000000000002</v>
      </c>
      <c r="G1137" s="7">
        <v>0.22539999999999999</v>
      </c>
      <c r="H1137">
        <v>-24202.13</v>
      </c>
      <c r="I1137" s="7">
        <v>-0.2477</v>
      </c>
      <c r="J1137">
        <v>450</v>
      </c>
      <c r="K1137">
        <v>97717.5</v>
      </c>
      <c r="L1137">
        <v>4040399.25</v>
      </c>
      <c r="M1137">
        <v>8</v>
      </c>
      <c r="N1137">
        <v>-3025.27</v>
      </c>
      <c r="O1137" s="7">
        <v>-0.22539999999999999</v>
      </c>
      <c r="P1137" s="7">
        <v>7.2099999999999997E-2</v>
      </c>
      <c r="Q1137" t="s">
        <v>31</v>
      </c>
    </row>
    <row r="1138" spans="1:17">
      <c r="A1138" t="s">
        <v>240</v>
      </c>
      <c r="B1138" t="s">
        <v>30</v>
      </c>
      <c r="C1138" s="6">
        <v>43556.614571759259</v>
      </c>
      <c r="D1138">
        <v>306</v>
      </c>
      <c r="E1138" s="6">
        <v>43557.635405092595</v>
      </c>
      <c r="F1138">
        <v>167.75</v>
      </c>
      <c r="G1138" s="7">
        <v>-0.45179999999999998</v>
      </c>
      <c r="H1138">
        <v>60080.63</v>
      </c>
      <c r="I1138" s="7">
        <v>0.43630000000000002</v>
      </c>
      <c r="J1138">
        <v>450</v>
      </c>
      <c r="K1138">
        <v>137700</v>
      </c>
      <c r="L1138">
        <v>4100479.88</v>
      </c>
      <c r="M1138">
        <v>84</v>
      </c>
      <c r="N1138">
        <v>715.25</v>
      </c>
      <c r="O1138" s="7">
        <v>-0.1855</v>
      </c>
      <c r="P1138" s="7">
        <v>0.65359999999999996</v>
      </c>
      <c r="Q1138" t="s">
        <v>31</v>
      </c>
    </row>
    <row r="1139" spans="1:17">
      <c r="A1139" t="s">
        <v>241</v>
      </c>
      <c r="B1139" t="s">
        <v>30</v>
      </c>
      <c r="C1139" s="6">
        <v>43557.635405092595</v>
      </c>
      <c r="D1139">
        <v>161.35</v>
      </c>
      <c r="E1139" s="6">
        <v>43558.590266203704</v>
      </c>
      <c r="F1139">
        <v>118.3</v>
      </c>
      <c r="G1139" s="7">
        <v>-0.26679999999999998</v>
      </c>
      <c r="H1139">
        <v>18114.07</v>
      </c>
      <c r="I1139" s="7">
        <v>0.2495</v>
      </c>
      <c r="J1139">
        <v>450</v>
      </c>
      <c r="K1139">
        <v>72607.5</v>
      </c>
      <c r="L1139">
        <v>4118593.95</v>
      </c>
      <c r="M1139">
        <v>65</v>
      </c>
      <c r="N1139">
        <v>278.68</v>
      </c>
      <c r="O1139" s="7">
        <v>-0.1714</v>
      </c>
      <c r="P1139" s="7">
        <v>0.67120000000000002</v>
      </c>
      <c r="Q1139" t="s">
        <v>31</v>
      </c>
    </row>
    <row r="1140" spans="1:17">
      <c r="A1140" t="s">
        <v>238</v>
      </c>
      <c r="B1140" t="s">
        <v>30</v>
      </c>
      <c r="C1140" s="6">
        <v>43558.590266203704</v>
      </c>
      <c r="D1140">
        <v>238.1</v>
      </c>
      <c r="E1140" s="6">
        <v>43559.565960648149</v>
      </c>
      <c r="F1140">
        <v>30.75</v>
      </c>
      <c r="G1140" s="7">
        <v>-0.87090000000000001</v>
      </c>
      <c r="H1140">
        <v>92097.68</v>
      </c>
      <c r="I1140" s="7">
        <v>0.85960000000000003</v>
      </c>
      <c r="J1140">
        <v>450</v>
      </c>
      <c r="K1140">
        <v>107145</v>
      </c>
      <c r="L1140">
        <v>4210691.63</v>
      </c>
      <c r="M1140">
        <v>71</v>
      </c>
      <c r="N1140">
        <v>1297.1500000000001</v>
      </c>
      <c r="O1140" s="7">
        <v>-0.35549999999999998</v>
      </c>
      <c r="P1140" s="7">
        <v>0.95779999999999998</v>
      </c>
      <c r="Q1140" t="s">
        <v>31</v>
      </c>
    </row>
    <row r="1141" spans="1:17">
      <c r="A1141" t="s">
        <v>242</v>
      </c>
      <c r="B1141" t="s">
        <v>30</v>
      </c>
      <c r="C1141" s="6">
        <v>43559.565960648149</v>
      </c>
      <c r="D1141">
        <v>41</v>
      </c>
      <c r="E1141" s="6">
        <v>43559.597210648149</v>
      </c>
      <c r="F1141">
        <v>251.55</v>
      </c>
      <c r="G1141" s="7">
        <v>5.1353999999999997</v>
      </c>
      <c r="H1141">
        <v>-96063.98</v>
      </c>
      <c r="I1141" s="7">
        <v>-5.2066999999999997</v>
      </c>
      <c r="J1141">
        <v>450</v>
      </c>
      <c r="K1141">
        <v>18450</v>
      </c>
      <c r="L1141">
        <v>4114627.65</v>
      </c>
      <c r="M1141">
        <v>10</v>
      </c>
      <c r="N1141">
        <v>-9606.4</v>
      </c>
      <c r="O1141" s="7">
        <v>-5.1353999999999997</v>
      </c>
      <c r="P1141" s="7">
        <v>0.31590000000000001</v>
      </c>
      <c r="Q1141" t="s">
        <v>31</v>
      </c>
    </row>
    <row r="1142" spans="1:17">
      <c r="A1142" t="s">
        <v>235</v>
      </c>
      <c r="B1142" t="s">
        <v>30</v>
      </c>
      <c r="C1142" s="6">
        <v>43559.597210648149</v>
      </c>
      <c r="D1142">
        <v>46.8</v>
      </c>
      <c r="E1142" s="6">
        <v>43559.631932870368</v>
      </c>
      <c r="F1142">
        <v>8.3000000000000007</v>
      </c>
      <c r="G1142" s="7">
        <v>-0.8226</v>
      </c>
      <c r="H1142">
        <v>17077.05</v>
      </c>
      <c r="I1142" s="7">
        <v>0.81089999999999995</v>
      </c>
      <c r="J1142">
        <v>450</v>
      </c>
      <c r="K1142">
        <v>21060</v>
      </c>
      <c r="L1142">
        <v>4131704.7</v>
      </c>
      <c r="M1142">
        <v>11</v>
      </c>
      <c r="N1142">
        <v>1552.46</v>
      </c>
      <c r="O1142" s="7">
        <v>-2.4380000000000002</v>
      </c>
      <c r="P1142" s="7">
        <v>0.90169999999999995</v>
      </c>
      <c r="Q1142" t="s">
        <v>31</v>
      </c>
    </row>
    <row r="1143" spans="1:17">
      <c r="A1143" t="s">
        <v>704</v>
      </c>
      <c r="B1143" t="s">
        <v>30</v>
      </c>
      <c r="C1143" s="6">
        <v>43559.635405092595</v>
      </c>
      <c r="D1143">
        <v>292.95</v>
      </c>
      <c r="E1143" s="6">
        <v>43560.388877314814</v>
      </c>
      <c r="F1143">
        <v>375.7</v>
      </c>
      <c r="G1143" s="7">
        <v>0.28249999999999997</v>
      </c>
      <c r="H1143">
        <v>-40246.42</v>
      </c>
      <c r="I1143" s="7">
        <v>-0.30530000000000002</v>
      </c>
      <c r="J1143">
        <v>450</v>
      </c>
      <c r="K1143">
        <v>131827.5</v>
      </c>
      <c r="L1143">
        <v>4091458.28</v>
      </c>
      <c r="M1143">
        <v>7</v>
      </c>
      <c r="N1143">
        <v>-5749.49</v>
      </c>
      <c r="O1143" s="7">
        <v>-0.28249999999999997</v>
      </c>
      <c r="P1143" s="7">
        <v>1.9E-3</v>
      </c>
      <c r="Q1143" t="s">
        <v>31</v>
      </c>
    </row>
    <row r="1144" spans="1:17">
      <c r="A1144" t="s">
        <v>243</v>
      </c>
      <c r="B1144" t="s">
        <v>30</v>
      </c>
      <c r="C1144" s="6">
        <v>43560.388877314814</v>
      </c>
      <c r="D1144">
        <v>261</v>
      </c>
      <c r="E1144" s="6">
        <v>43560.555543981478</v>
      </c>
      <c r="F1144">
        <v>236.8</v>
      </c>
      <c r="G1144" s="7">
        <v>-9.2700000000000005E-2</v>
      </c>
      <c r="H1144">
        <v>8649.9</v>
      </c>
      <c r="I1144" s="7">
        <v>7.3599999999999999E-2</v>
      </c>
      <c r="J1144">
        <v>450</v>
      </c>
      <c r="K1144">
        <v>117450</v>
      </c>
      <c r="L1144">
        <v>4100108.18</v>
      </c>
      <c r="M1144">
        <v>49</v>
      </c>
      <c r="N1144">
        <v>176.53</v>
      </c>
      <c r="O1144" s="7">
        <v>-0.17910000000000001</v>
      </c>
      <c r="P1144" s="7">
        <v>0.34870000000000001</v>
      </c>
      <c r="Q1144" t="s">
        <v>31</v>
      </c>
    </row>
    <row r="1145" spans="1:17">
      <c r="A1145" t="s">
        <v>244</v>
      </c>
      <c r="B1145" t="s">
        <v>30</v>
      </c>
      <c r="C1145" s="6">
        <v>43560.555543981478</v>
      </c>
      <c r="D1145">
        <v>186.1</v>
      </c>
      <c r="E1145" s="6">
        <v>43563.534710648149</v>
      </c>
      <c r="F1145">
        <v>159.55000000000001</v>
      </c>
      <c r="G1145" s="7">
        <v>-0.14269999999999999</v>
      </c>
      <c r="H1145">
        <v>10392.07</v>
      </c>
      <c r="I1145" s="7">
        <v>0.1241</v>
      </c>
      <c r="J1145">
        <v>450</v>
      </c>
      <c r="K1145">
        <v>83745</v>
      </c>
      <c r="L1145">
        <v>4110500.26</v>
      </c>
      <c r="M1145">
        <v>72</v>
      </c>
      <c r="N1145">
        <v>144.33000000000001</v>
      </c>
      <c r="O1145" s="7">
        <v>-0.3412</v>
      </c>
      <c r="P1145" s="7">
        <v>0.50480000000000003</v>
      </c>
      <c r="Q1145" t="s">
        <v>31</v>
      </c>
    </row>
    <row r="1146" spans="1:17">
      <c r="A1146" t="s">
        <v>243</v>
      </c>
      <c r="B1146" t="s">
        <v>30</v>
      </c>
      <c r="C1146" s="6">
        <v>43563.534710648149</v>
      </c>
      <c r="D1146">
        <v>224.05</v>
      </c>
      <c r="E1146" s="6">
        <v>43564.57984953704</v>
      </c>
      <c r="F1146">
        <v>119.3</v>
      </c>
      <c r="G1146" s="7">
        <v>-0.46750000000000003</v>
      </c>
      <c r="H1146">
        <v>45592.43</v>
      </c>
      <c r="I1146" s="7">
        <v>0.45219999999999999</v>
      </c>
      <c r="J1146">
        <v>450</v>
      </c>
      <c r="K1146">
        <v>100822.5</v>
      </c>
      <c r="L1146">
        <v>4156092.68</v>
      </c>
      <c r="M1146">
        <v>91</v>
      </c>
      <c r="N1146">
        <v>501.02</v>
      </c>
      <c r="O1146" s="7">
        <v>-4.4200000000000003E-2</v>
      </c>
      <c r="P1146" s="7">
        <v>0.71550000000000002</v>
      </c>
      <c r="Q1146" t="s">
        <v>31</v>
      </c>
    </row>
    <row r="1147" spans="1:17">
      <c r="A1147" t="s">
        <v>232</v>
      </c>
      <c r="B1147" t="s">
        <v>30</v>
      </c>
      <c r="C1147" s="6">
        <v>43564.57984953704</v>
      </c>
      <c r="D1147">
        <v>144.25</v>
      </c>
      <c r="E1147" s="6">
        <v>43565.562488425923</v>
      </c>
      <c r="F1147">
        <v>100.45</v>
      </c>
      <c r="G1147" s="7">
        <v>-0.30359999999999998</v>
      </c>
      <c r="H1147">
        <v>18608.849999999999</v>
      </c>
      <c r="I1147" s="7">
        <v>0.28670000000000001</v>
      </c>
      <c r="J1147">
        <v>450</v>
      </c>
      <c r="K1147">
        <v>64912.5</v>
      </c>
      <c r="L1147">
        <v>4174701.53</v>
      </c>
      <c r="M1147">
        <v>73</v>
      </c>
      <c r="N1147">
        <v>254.92</v>
      </c>
      <c r="O1147" s="7">
        <v>-0.3241</v>
      </c>
      <c r="P1147" s="7">
        <v>0.65339999999999998</v>
      </c>
      <c r="Q1147" t="s">
        <v>31</v>
      </c>
    </row>
    <row r="1148" spans="1:17">
      <c r="A1148" t="s">
        <v>245</v>
      </c>
      <c r="B1148" t="s">
        <v>30</v>
      </c>
      <c r="C1148" s="6">
        <v>43565.562488425923</v>
      </c>
      <c r="D1148">
        <v>159.65</v>
      </c>
      <c r="E1148" s="6">
        <v>43566.628460648149</v>
      </c>
      <c r="F1148">
        <v>0.25</v>
      </c>
      <c r="G1148" s="7">
        <v>-0.99839999999999995</v>
      </c>
      <c r="H1148">
        <v>71010.45</v>
      </c>
      <c r="I1148" s="7">
        <v>0.98839999999999995</v>
      </c>
      <c r="J1148">
        <v>450</v>
      </c>
      <c r="K1148">
        <v>71842.5</v>
      </c>
      <c r="L1148">
        <v>4245711.99</v>
      </c>
      <c r="M1148">
        <v>97</v>
      </c>
      <c r="N1148">
        <v>732.07</v>
      </c>
      <c r="O1148" s="7">
        <v>-0.47599999999999998</v>
      </c>
      <c r="P1148" s="7">
        <v>0.99839999999999995</v>
      </c>
      <c r="Q1148" t="s">
        <v>31</v>
      </c>
    </row>
    <row r="1149" spans="1:17">
      <c r="A1149" t="s">
        <v>705</v>
      </c>
      <c r="B1149" t="s">
        <v>30</v>
      </c>
      <c r="C1149" s="6">
        <v>43566.635405092595</v>
      </c>
      <c r="D1149">
        <v>200</v>
      </c>
      <c r="E1149" s="6">
        <v>43567.388877314814</v>
      </c>
      <c r="F1149">
        <v>201.35</v>
      </c>
      <c r="G1149" s="7">
        <v>6.7999999999999996E-3</v>
      </c>
      <c r="H1149">
        <v>-2413.5700000000002</v>
      </c>
      <c r="I1149" s="7">
        <v>-2.6800000000000001E-2</v>
      </c>
      <c r="J1149">
        <v>450</v>
      </c>
      <c r="K1149">
        <v>90000</v>
      </c>
      <c r="L1149">
        <v>4243298.41</v>
      </c>
      <c r="M1149">
        <v>7</v>
      </c>
      <c r="N1149">
        <v>-344.8</v>
      </c>
      <c r="O1149" s="7">
        <v>-3.0300000000000001E-2</v>
      </c>
      <c r="P1149" s="7">
        <v>4.4699999999999997E-2</v>
      </c>
      <c r="Q1149" t="s">
        <v>31</v>
      </c>
    </row>
    <row r="1150" spans="1:17">
      <c r="A1150" t="s">
        <v>246</v>
      </c>
      <c r="B1150" t="s">
        <v>30</v>
      </c>
      <c r="C1150" s="6">
        <v>43567.388877314814</v>
      </c>
      <c r="D1150">
        <v>201.35</v>
      </c>
      <c r="E1150" s="6">
        <v>43567.489571759259</v>
      </c>
      <c r="F1150">
        <v>229.25</v>
      </c>
      <c r="G1150" s="7">
        <v>0.1386</v>
      </c>
      <c r="H1150">
        <v>-14492.7</v>
      </c>
      <c r="I1150" s="7">
        <v>-0.16</v>
      </c>
      <c r="J1150">
        <v>450</v>
      </c>
      <c r="K1150">
        <v>90607.5</v>
      </c>
      <c r="L1150">
        <v>4228805.71</v>
      </c>
      <c r="M1150">
        <v>30</v>
      </c>
      <c r="N1150">
        <v>-483.09</v>
      </c>
      <c r="O1150" s="7">
        <v>-0.24210000000000001</v>
      </c>
      <c r="P1150" s="7">
        <v>0.14149999999999999</v>
      </c>
      <c r="Q1150" t="s">
        <v>31</v>
      </c>
    </row>
    <row r="1151" spans="1:17">
      <c r="A1151" t="s">
        <v>230</v>
      </c>
      <c r="B1151" t="s">
        <v>30</v>
      </c>
      <c r="C1151" s="6">
        <v>43567.489571759259</v>
      </c>
      <c r="D1151">
        <v>266.55</v>
      </c>
      <c r="E1151" s="6">
        <v>43567.569432870368</v>
      </c>
      <c r="F1151">
        <v>321.10000000000002</v>
      </c>
      <c r="G1151" s="7">
        <v>0.20469999999999999</v>
      </c>
      <c r="H1151">
        <v>-27191.919999999998</v>
      </c>
      <c r="I1151" s="7">
        <v>-0.22670000000000001</v>
      </c>
      <c r="J1151">
        <v>450</v>
      </c>
      <c r="K1151">
        <v>119947.49</v>
      </c>
      <c r="L1151">
        <v>4201613.79</v>
      </c>
      <c r="M1151">
        <v>24</v>
      </c>
      <c r="N1151">
        <v>-1133</v>
      </c>
      <c r="O1151" s="7">
        <v>-0.20469999999999999</v>
      </c>
      <c r="P1151" s="7">
        <v>5.0799999999999998E-2</v>
      </c>
      <c r="Q1151" t="s">
        <v>31</v>
      </c>
    </row>
    <row r="1152" spans="1:17">
      <c r="A1152" t="s">
        <v>246</v>
      </c>
      <c r="B1152" t="s">
        <v>30</v>
      </c>
      <c r="C1152" s="6">
        <v>43567.569432870368</v>
      </c>
      <c r="D1152">
        <v>173.65</v>
      </c>
      <c r="E1152" s="6">
        <v>43573.427071759259</v>
      </c>
      <c r="F1152">
        <v>0.8</v>
      </c>
      <c r="G1152" s="7">
        <v>-0.99539999999999995</v>
      </c>
      <c r="H1152">
        <v>76997.48</v>
      </c>
      <c r="I1152" s="7">
        <v>0.98529999999999995</v>
      </c>
      <c r="J1152">
        <v>450</v>
      </c>
      <c r="K1152">
        <v>78142.5</v>
      </c>
      <c r="L1152">
        <v>4278611.2699999996</v>
      </c>
      <c r="M1152">
        <v>191</v>
      </c>
      <c r="N1152">
        <v>403.13</v>
      </c>
      <c r="O1152" s="7">
        <v>-5.8500000000000003E-2</v>
      </c>
      <c r="P1152" s="7">
        <v>0.99829999999999997</v>
      </c>
      <c r="Q1152" t="s">
        <v>31</v>
      </c>
    </row>
    <row r="1153" spans="1:17">
      <c r="A1153" t="s">
        <v>247</v>
      </c>
      <c r="B1153" t="s">
        <v>30</v>
      </c>
      <c r="C1153" s="6">
        <v>43573.427071759259</v>
      </c>
      <c r="D1153">
        <v>72.45</v>
      </c>
      <c r="E1153" s="6">
        <v>43573.631932870368</v>
      </c>
      <c r="F1153">
        <v>0.4</v>
      </c>
      <c r="G1153" s="7">
        <v>-0.99450000000000005</v>
      </c>
      <c r="H1153">
        <v>32094.68</v>
      </c>
      <c r="I1153" s="7">
        <v>0.98440000000000005</v>
      </c>
      <c r="J1153">
        <v>450</v>
      </c>
      <c r="K1153">
        <v>32602.5</v>
      </c>
      <c r="L1153">
        <v>4310705.9400000004</v>
      </c>
      <c r="M1153">
        <v>60</v>
      </c>
      <c r="N1153">
        <v>534.91</v>
      </c>
      <c r="O1153" s="7">
        <v>-0.1981</v>
      </c>
      <c r="P1153" s="7">
        <v>0.99450000000000005</v>
      </c>
      <c r="Q1153" t="s">
        <v>31</v>
      </c>
    </row>
    <row r="1154" spans="1:17">
      <c r="A1154" t="s">
        <v>356</v>
      </c>
      <c r="B1154" t="s">
        <v>30</v>
      </c>
      <c r="C1154" s="6">
        <v>43573.631932870368</v>
      </c>
      <c r="D1154">
        <v>49.05</v>
      </c>
      <c r="E1154" s="6">
        <v>43573.635405092595</v>
      </c>
      <c r="F1154">
        <v>37.9</v>
      </c>
      <c r="G1154" s="7">
        <v>-0.2273</v>
      </c>
      <c r="H1154">
        <v>4626.22</v>
      </c>
      <c r="I1154" s="7">
        <v>0.20960000000000001</v>
      </c>
      <c r="J1154">
        <v>450</v>
      </c>
      <c r="K1154">
        <v>22072.5</v>
      </c>
      <c r="L1154">
        <v>4315332.17</v>
      </c>
      <c r="M1154">
        <v>2</v>
      </c>
      <c r="N1154">
        <v>2313.11</v>
      </c>
      <c r="O1154" s="7">
        <v>-1.7043999999999999</v>
      </c>
      <c r="P1154" s="7">
        <v>0.2273</v>
      </c>
      <c r="Q1154" t="s">
        <v>31</v>
      </c>
    </row>
    <row r="1155" spans="1:17">
      <c r="A1155" t="s">
        <v>725</v>
      </c>
      <c r="B1155" t="s">
        <v>30</v>
      </c>
      <c r="C1155" s="6">
        <v>43573.635405092595</v>
      </c>
      <c r="D1155">
        <v>254</v>
      </c>
      <c r="E1155" s="6">
        <v>43577.388877314814</v>
      </c>
      <c r="F1155">
        <v>134.80000000000001</v>
      </c>
      <c r="G1155" s="7">
        <v>-0.46929999999999999</v>
      </c>
      <c r="H1155">
        <v>51890.400000000001</v>
      </c>
      <c r="I1155" s="7">
        <v>0.45400000000000001</v>
      </c>
      <c r="J1155">
        <v>450</v>
      </c>
      <c r="K1155">
        <v>114300</v>
      </c>
      <c r="L1155">
        <v>4367222.57</v>
      </c>
      <c r="M1155">
        <v>7</v>
      </c>
      <c r="N1155">
        <v>7412.91</v>
      </c>
      <c r="O1155" s="7">
        <v>-3.15E-2</v>
      </c>
      <c r="P1155" s="7">
        <v>0.46929999999999999</v>
      </c>
      <c r="Q1155" t="s">
        <v>31</v>
      </c>
    </row>
    <row r="1156" spans="1:17">
      <c r="A1156" t="s">
        <v>245</v>
      </c>
      <c r="B1156" t="s">
        <v>30</v>
      </c>
      <c r="C1156" s="6">
        <v>43577.388877314814</v>
      </c>
      <c r="D1156">
        <v>225.7</v>
      </c>
      <c r="E1156" s="6">
        <v>43578.503460648149</v>
      </c>
      <c r="F1156">
        <v>131.19999999999999</v>
      </c>
      <c r="G1156" s="7">
        <v>-0.41870000000000002</v>
      </c>
      <c r="H1156">
        <v>40918.949999999997</v>
      </c>
      <c r="I1156" s="7">
        <v>0.40289999999999998</v>
      </c>
      <c r="J1156">
        <v>450</v>
      </c>
      <c r="K1156">
        <v>101565</v>
      </c>
      <c r="L1156">
        <v>4408141.5199999996</v>
      </c>
      <c r="M1156">
        <v>111</v>
      </c>
      <c r="N1156">
        <v>368.64</v>
      </c>
      <c r="O1156" s="7">
        <v>-0.50639999999999996</v>
      </c>
      <c r="P1156" s="7">
        <v>0.66549999999999998</v>
      </c>
      <c r="Q1156" t="s">
        <v>31</v>
      </c>
    </row>
    <row r="1157" spans="1:17">
      <c r="A1157" t="s">
        <v>246</v>
      </c>
      <c r="B1157" t="s">
        <v>30</v>
      </c>
      <c r="C1157" s="6">
        <v>43578.503460648149</v>
      </c>
      <c r="D1157">
        <v>146.80000000000001</v>
      </c>
      <c r="E1157" s="6">
        <v>43578.604155092595</v>
      </c>
      <c r="F1157">
        <v>180.45</v>
      </c>
      <c r="G1157" s="7">
        <v>0.22919999999999999</v>
      </c>
      <c r="H1157">
        <v>-16615.12</v>
      </c>
      <c r="I1157" s="7">
        <v>-0.2515</v>
      </c>
      <c r="J1157">
        <v>450</v>
      </c>
      <c r="K1157">
        <v>66060</v>
      </c>
      <c r="L1157">
        <v>4391526.3899999997</v>
      </c>
      <c r="M1157">
        <v>30</v>
      </c>
      <c r="N1157">
        <v>-553.84</v>
      </c>
      <c r="O1157" s="7">
        <v>-0.51600000000000001</v>
      </c>
      <c r="P1157" s="7">
        <v>6.6100000000000006E-2</v>
      </c>
      <c r="Q1157" t="s">
        <v>31</v>
      </c>
    </row>
    <row r="1158" spans="1:17">
      <c r="A1158" t="s">
        <v>230</v>
      </c>
      <c r="B1158" t="s">
        <v>30</v>
      </c>
      <c r="C1158" s="6">
        <v>43578.604155092595</v>
      </c>
      <c r="D1158">
        <v>215</v>
      </c>
      <c r="E1158" s="6">
        <v>43579.583321759259</v>
      </c>
      <c r="F1158">
        <v>99.3</v>
      </c>
      <c r="G1158" s="7">
        <v>-0.53810000000000002</v>
      </c>
      <c r="H1158">
        <v>50650.65</v>
      </c>
      <c r="I1158" s="7">
        <v>0.52349999999999997</v>
      </c>
      <c r="J1158">
        <v>450</v>
      </c>
      <c r="K1158">
        <v>96750</v>
      </c>
      <c r="L1158">
        <v>4442177.04</v>
      </c>
      <c r="M1158">
        <v>72</v>
      </c>
      <c r="N1158">
        <v>703.48</v>
      </c>
      <c r="O1158" s="7">
        <v>-9.7699999999999995E-2</v>
      </c>
      <c r="P1158" s="7">
        <v>0.81769999999999998</v>
      </c>
      <c r="Q1158" t="s">
        <v>31</v>
      </c>
    </row>
    <row r="1159" spans="1:17">
      <c r="A1159" t="s">
        <v>229</v>
      </c>
      <c r="B1159" t="s">
        <v>30</v>
      </c>
      <c r="C1159" s="6">
        <v>43579.583321759259</v>
      </c>
      <c r="D1159">
        <v>95.85</v>
      </c>
      <c r="E1159" s="6">
        <v>43580.586793981478</v>
      </c>
      <c r="F1159">
        <v>9.25</v>
      </c>
      <c r="G1159" s="7">
        <v>-0.90349999999999997</v>
      </c>
      <c r="H1159">
        <v>44913.22</v>
      </c>
      <c r="I1159" s="7">
        <v>0.89249999999999996</v>
      </c>
      <c r="J1159">
        <v>525</v>
      </c>
      <c r="K1159">
        <v>50321.25</v>
      </c>
      <c r="L1159">
        <v>4487090.2699999996</v>
      </c>
      <c r="M1159">
        <v>79</v>
      </c>
      <c r="N1159">
        <v>568.52</v>
      </c>
      <c r="O1159" s="7">
        <v>-0.79710000000000003</v>
      </c>
      <c r="P1159" s="7">
        <v>0.97860000000000003</v>
      </c>
      <c r="Q1159" t="s">
        <v>31</v>
      </c>
    </row>
    <row r="1160" spans="1:17">
      <c r="A1160" t="s">
        <v>233</v>
      </c>
      <c r="B1160" t="s">
        <v>30</v>
      </c>
      <c r="C1160" s="6">
        <v>43580.586793981478</v>
      </c>
      <c r="D1160">
        <v>49.3</v>
      </c>
      <c r="E1160" s="6">
        <v>43580.631932870368</v>
      </c>
      <c r="F1160">
        <v>0.35</v>
      </c>
      <c r="G1160" s="7">
        <v>-0.9929</v>
      </c>
      <c r="H1160">
        <v>21804.07</v>
      </c>
      <c r="I1160" s="7">
        <v>0.98280000000000001</v>
      </c>
      <c r="J1160">
        <v>450</v>
      </c>
      <c r="K1160">
        <v>22185</v>
      </c>
      <c r="L1160">
        <v>4508894.34</v>
      </c>
      <c r="M1160">
        <v>14</v>
      </c>
      <c r="N1160">
        <v>1557.43</v>
      </c>
      <c r="O1160" s="7">
        <v>-1.2414000000000001</v>
      </c>
      <c r="P1160" s="7">
        <v>0.9929</v>
      </c>
      <c r="Q1160" t="s">
        <v>31</v>
      </c>
    </row>
    <row r="1161" spans="1:17">
      <c r="A1161" t="s">
        <v>357</v>
      </c>
      <c r="B1161" t="s">
        <v>30</v>
      </c>
      <c r="C1161" s="6">
        <v>43580.631932870368</v>
      </c>
      <c r="D1161">
        <v>52.7</v>
      </c>
      <c r="E1161" s="6">
        <v>43580.635405092595</v>
      </c>
      <c r="F1161">
        <v>45.6</v>
      </c>
      <c r="G1161" s="7">
        <v>-0.13469999999999999</v>
      </c>
      <c r="H1161">
        <v>3211.43</v>
      </c>
      <c r="I1161" s="7">
        <v>0.11609999999999999</v>
      </c>
      <c r="J1161">
        <v>525</v>
      </c>
      <c r="K1161">
        <v>27667.5</v>
      </c>
      <c r="L1161">
        <v>4512105.7699999996</v>
      </c>
      <c r="M1161">
        <v>2</v>
      </c>
      <c r="N1161">
        <v>1605.71</v>
      </c>
      <c r="O1161" s="7">
        <v>-1.1992</v>
      </c>
      <c r="P1161" s="7">
        <v>0.13469999999999999</v>
      </c>
      <c r="Q1161" t="s">
        <v>31</v>
      </c>
    </row>
    <row r="1162" spans="1:17">
      <c r="A1162" t="s">
        <v>707</v>
      </c>
      <c r="B1162" t="s">
        <v>30</v>
      </c>
      <c r="C1162" s="6">
        <v>43580.635405092595</v>
      </c>
      <c r="D1162">
        <v>221.9</v>
      </c>
      <c r="E1162" s="6">
        <v>43581.388877314814</v>
      </c>
      <c r="F1162">
        <v>261.60000000000002</v>
      </c>
      <c r="G1162" s="7">
        <v>0.1789</v>
      </c>
      <c r="H1162">
        <v>-23380.880000000001</v>
      </c>
      <c r="I1162" s="7">
        <v>-0.20069999999999999</v>
      </c>
      <c r="J1162">
        <v>525</v>
      </c>
      <c r="K1162">
        <v>116497.5</v>
      </c>
      <c r="L1162">
        <v>4488724.8899999997</v>
      </c>
      <c r="M1162">
        <v>7</v>
      </c>
      <c r="N1162">
        <v>-3340.13</v>
      </c>
      <c r="O1162" s="7">
        <v>-0.1789</v>
      </c>
      <c r="P1162" s="7">
        <v>8.0699999999999994E-2</v>
      </c>
      <c r="Q1162" t="s">
        <v>31</v>
      </c>
    </row>
    <row r="1163" spans="1:17">
      <c r="A1163" t="s">
        <v>230</v>
      </c>
      <c r="B1163" t="s">
        <v>30</v>
      </c>
      <c r="C1163" s="6">
        <v>43581.388877314814</v>
      </c>
      <c r="D1163">
        <v>208.35</v>
      </c>
      <c r="E1163" s="6">
        <v>43581.572905092595</v>
      </c>
      <c r="F1163">
        <v>206.6</v>
      </c>
      <c r="G1163" s="7">
        <v>-8.3999999999999995E-3</v>
      </c>
      <c r="H1163">
        <v>-1259.74</v>
      </c>
      <c r="I1163" s="7">
        <v>-1.15E-2</v>
      </c>
      <c r="J1163">
        <v>525</v>
      </c>
      <c r="K1163">
        <v>109383.75</v>
      </c>
      <c r="L1163">
        <v>4487465.1500000004</v>
      </c>
      <c r="M1163">
        <v>54</v>
      </c>
      <c r="N1163">
        <v>-23.33</v>
      </c>
      <c r="O1163" s="7">
        <v>-0.1188</v>
      </c>
      <c r="P1163" s="7">
        <v>0.27329999999999999</v>
      </c>
      <c r="Q1163" t="s">
        <v>31</v>
      </c>
    </row>
    <row r="1164" spans="1:17">
      <c r="A1164" t="s">
        <v>231</v>
      </c>
      <c r="B1164" t="s">
        <v>30</v>
      </c>
      <c r="C1164" s="6">
        <v>43581.572905092595</v>
      </c>
      <c r="D1164">
        <v>176</v>
      </c>
      <c r="E1164" s="6">
        <v>43585.409710648149</v>
      </c>
      <c r="F1164">
        <v>161.75</v>
      </c>
      <c r="G1164" s="7">
        <v>-8.1000000000000003E-2</v>
      </c>
      <c r="H1164">
        <v>4892.63</v>
      </c>
      <c r="I1164" s="7">
        <v>6.1800000000000001E-2</v>
      </c>
      <c r="J1164">
        <v>450</v>
      </c>
      <c r="K1164">
        <v>79200</v>
      </c>
      <c r="L1164">
        <v>4492357.78</v>
      </c>
      <c r="M1164">
        <v>31</v>
      </c>
      <c r="N1164">
        <v>157.83000000000001</v>
      </c>
      <c r="O1164" s="7">
        <v>-0.1321</v>
      </c>
      <c r="P1164" s="7">
        <v>0.66390000000000005</v>
      </c>
      <c r="Q1164" t="s">
        <v>31</v>
      </c>
    </row>
    <row r="1165" spans="1:17">
      <c r="A1165" t="s">
        <v>230</v>
      </c>
      <c r="B1165" t="s">
        <v>30</v>
      </c>
      <c r="C1165" s="6">
        <v>43585.409710648149</v>
      </c>
      <c r="D1165">
        <v>191.85</v>
      </c>
      <c r="E1165" s="6">
        <v>43585.624988425923</v>
      </c>
      <c r="F1165">
        <v>170.95</v>
      </c>
      <c r="G1165" s="7">
        <v>-0.1089</v>
      </c>
      <c r="H1165">
        <v>9067.7999999999993</v>
      </c>
      <c r="I1165" s="7">
        <v>0.09</v>
      </c>
      <c r="J1165">
        <v>525</v>
      </c>
      <c r="K1165">
        <v>100721.25</v>
      </c>
      <c r="L1165">
        <v>4501425.58</v>
      </c>
      <c r="M1165">
        <v>63</v>
      </c>
      <c r="N1165">
        <v>143.93</v>
      </c>
      <c r="O1165" s="7">
        <v>-0.1363</v>
      </c>
      <c r="P1165" s="7">
        <v>0.4657</v>
      </c>
      <c r="Q1165" t="s">
        <v>31</v>
      </c>
    </row>
    <row r="1166" spans="1:17">
      <c r="A1166" t="s">
        <v>246</v>
      </c>
      <c r="B1166" t="s">
        <v>30</v>
      </c>
      <c r="C1166" s="6">
        <v>43585.624988425923</v>
      </c>
      <c r="D1166">
        <v>151</v>
      </c>
      <c r="E1166" s="6">
        <v>43587.545127314814</v>
      </c>
      <c r="F1166">
        <v>85.2</v>
      </c>
      <c r="G1166" s="7">
        <v>-0.43580000000000002</v>
      </c>
      <c r="H1166">
        <v>33304.949999999997</v>
      </c>
      <c r="I1166" s="7">
        <v>0.42009999999999997</v>
      </c>
      <c r="J1166">
        <v>525</v>
      </c>
      <c r="K1166">
        <v>79275</v>
      </c>
      <c r="L1166">
        <v>4534730.53</v>
      </c>
      <c r="M1166">
        <v>55</v>
      </c>
      <c r="N1166">
        <v>605.54</v>
      </c>
      <c r="O1166" s="7">
        <v>-0.37719999999999998</v>
      </c>
      <c r="P1166" s="7">
        <v>0.75600000000000001</v>
      </c>
      <c r="Q1166" t="s">
        <v>31</v>
      </c>
    </row>
    <row r="1167" spans="1:17">
      <c r="A1167" t="s">
        <v>230</v>
      </c>
      <c r="B1167" t="s">
        <v>30</v>
      </c>
      <c r="C1167" s="6">
        <v>43587.545127314814</v>
      </c>
      <c r="D1167">
        <v>101.45</v>
      </c>
      <c r="E1167" s="6">
        <v>43587.631932870368</v>
      </c>
      <c r="F1167">
        <v>5.8</v>
      </c>
      <c r="G1167" s="7">
        <v>-0.94279999999999997</v>
      </c>
      <c r="H1167">
        <v>49653.19</v>
      </c>
      <c r="I1167" s="7">
        <v>0.93230000000000002</v>
      </c>
      <c r="J1167">
        <v>525</v>
      </c>
      <c r="K1167">
        <v>53261.25</v>
      </c>
      <c r="L1167">
        <v>4584383.72</v>
      </c>
      <c r="M1167">
        <v>26</v>
      </c>
      <c r="N1167">
        <v>1909.74</v>
      </c>
      <c r="O1167" s="7">
        <v>-0.72399999999999998</v>
      </c>
      <c r="P1167" s="7">
        <v>0.94279999999999997</v>
      </c>
      <c r="Q1167" t="s">
        <v>31</v>
      </c>
    </row>
    <row r="1168" spans="1:17">
      <c r="A1168" t="s">
        <v>700</v>
      </c>
      <c r="B1168" t="s">
        <v>30</v>
      </c>
      <c r="C1168" s="6">
        <v>43587.635405092595</v>
      </c>
      <c r="D1168">
        <v>261.7</v>
      </c>
      <c r="E1168" s="6">
        <v>43588.388877314814</v>
      </c>
      <c r="F1168">
        <v>329.7</v>
      </c>
      <c r="G1168" s="7">
        <v>0.25979999999999998</v>
      </c>
      <c r="H1168">
        <v>-38804.85</v>
      </c>
      <c r="I1168" s="7">
        <v>-0.28239999999999998</v>
      </c>
      <c r="J1168">
        <v>525</v>
      </c>
      <c r="K1168">
        <v>137392.5</v>
      </c>
      <c r="L1168">
        <v>4545578.87</v>
      </c>
      <c r="M1168">
        <v>7</v>
      </c>
      <c r="N1168">
        <v>-5543.55</v>
      </c>
      <c r="O1168" s="7">
        <v>-0.25979999999999998</v>
      </c>
      <c r="P1168" s="7">
        <v>5.0999999999999997E-2</v>
      </c>
      <c r="Q1168" t="s">
        <v>31</v>
      </c>
    </row>
    <row r="1169" spans="1:17">
      <c r="A1169" t="s">
        <v>232</v>
      </c>
      <c r="B1169" t="s">
        <v>30</v>
      </c>
      <c r="C1169" s="6">
        <v>43588.388877314814</v>
      </c>
      <c r="D1169">
        <v>260.25</v>
      </c>
      <c r="E1169" s="6">
        <v>43591.388877314814</v>
      </c>
      <c r="F1169">
        <v>337.5</v>
      </c>
      <c r="G1169" s="7">
        <v>0.29680000000000001</v>
      </c>
      <c r="H1169">
        <v>-43694.44</v>
      </c>
      <c r="I1169" s="7">
        <v>-0.31979999999999997</v>
      </c>
      <c r="J1169">
        <v>525</v>
      </c>
      <c r="K1169">
        <v>136631.25</v>
      </c>
      <c r="L1169">
        <v>4501884.43</v>
      </c>
      <c r="M1169">
        <v>78</v>
      </c>
      <c r="N1169">
        <v>-560.19000000000005</v>
      </c>
      <c r="O1169" s="7">
        <v>-0.29680000000000001</v>
      </c>
      <c r="P1169" s="7">
        <v>0.50049999999999994</v>
      </c>
      <c r="Q1169" t="s">
        <v>31</v>
      </c>
    </row>
    <row r="1170" spans="1:17">
      <c r="A1170" t="s">
        <v>248</v>
      </c>
      <c r="B1170" t="s">
        <v>30</v>
      </c>
      <c r="C1170" s="6">
        <v>43591.388877314814</v>
      </c>
      <c r="D1170">
        <v>253.35</v>
      </c>
      <c r="E1170" s="6">
        <v>43592.388877314814</v>
      </c>
      <c r="F1170">
        <v>296.45</v>
      </c>
      <c r="G1170" s="7">
        <v>0.1701</v>
      </c>
      <c r="H1170">
        <v>-25513.95</v>
      </c>
      <c r="I1170" s="7">
        <v>-0.1918</v>
      </c>
      <c r="J1170">
        <v>525</v>
      </c>
      <c r="K1170">
        <v>133008.75</v>
      </c>
      <c r="L1170">
        <v>4476370.4800000004</v>
      </c>
      <c r="M1170">
        <v>78</v>
      </c>
      <c r="N1170">
        <v>-327.10000000000002</v>
      </c>
      <c r="O1170" s="7">
        <v>-0.25869999999999999</v>
      </c>
      <c r="P1170" s="7">
        <v>0.22639999999999999</v>
      </c>
      <c r="Q1170" t="s">
        <v>31</v>
      </c>
    </row>
    <row r="1171" spans="1:17">
      <c r="A1171" t="s">
        <v>246</v>
      </c>
      <c r="B1171" t="s">
        <v>30</v>
      </c>
      <c r="C1171" s="6">
        <v>43592.388877314814</v>
      </c>
      <c r="D1171">
        <v>197</v>
      </c>
      <c r="E1171" s="6">
        <v>43592.541655092595</v>
      </c>
      <c r="F1171">
        <v>205.25</v>
      </c>
      <c r="G1171" s="7">
        <v>4.19E-2</v>
      </c>
      <c r="H1171">
        <v>-5522.63</v>
      </c>
      <c r="I1171" s="7">
        <v>-6.2300000000000001E-2</v>
      </c>
      <c r="J1171">
        <v>450</v>
      </c>
      <c r="K1171">
        <v>88650</v>
      </c>
      <c r="L1171">
        <v>4470847.8499999996</v>
      </c>
      <c r="M1171">
        <v>45</v>
      </c>
      <c r="N1171">
        <v>-122.72</v>
      </c>
      <c r="O1171" s="7">
        <v>-0.20810000000000001</v>
      </c>
      <c r="P1171" s="7">
        <v>0.17180000000000001</v>
      </c>
      <c r="Q1171" t="s">
        <v>31</v>
      </c>
    </row>
    <row r="1172" spans="1:17">
      <c r="A1172" t="s">
        <v>230</v>
      </c>
      <c r="B1172" t="s">
        <v>30</v>
      </c>
      <c r="C1172" s="6">
        <v>43592.541655092595</v>
      </c>
      <c r="D1172">
        <v>211.75</v>
      </c>
      <c r="E1172" s="6">
        <v>43594.614571759259</v>
      </c>
      <c r="F1172">
        <v>0.2</v>
      </c>
      <c r="G1172" s="7">
        <v>-0.99909999999999999</v>
      </c>
      <c r="H1172">
        <v>109951.01</v>
      </c>
      <c r="I1172" s="7">
        <v>0.98899999999999999</v>
      </c>
      <c r="J1172">
        <v>525</v>
      </c>
      <c r="K1172">
        <v>111168.75</v>
      </c>
      <c r="L1172">
        <v>4580798.87</v>
      </c>
      <c r="M1172">
        <v>176</v>
      </c>
      <c r="N1172">
        <v>624.72</v>
      </c>
      <c r="O1172" s="7">
        <v>-6.4500000000000002E-2</v>
      </c>
      <c r="P1172" s="7">
        <v>0.99929999999999997</v>
      </c>
      <c r="Q1172" t="s">
        <v>31</v>
      </c>
    </row>
    <row r="1173" spans="1:17">
      <c r="A1173" t="s">
        <v>249</v>
      </c>
      <c r="B1173" t="s">
        <v>30</v>
      </c>
      <c r="C1173" s="6">
        <v>43594.621516203704</v>
      </c>
      <c r="D1173">
        <v>53.3</v>
      </c>
      <c r="E1173" s="6">
        <v>43594.631932870368</v>
      </c>
      <c r="F1173">
        <v>103</v>
      </c>
      <c r="G1173" s="7">
        <v>0.9325</v>
      </c>
      <c r="H1173">
        <v>-26913.08</v>
      </c>
      <c r="I1173" s="7">
        <v>-0.96179999999999999</v>
      </c>
      <c r="J1173">
        <v>525</v>
      </c>
      <c r="K1173">
        <v>27982.5</v>
      </c>
      <c r="L1173">
        <v>4553885.79</v>
      </c>
      <c r="M1173">
        <v>4</v>
      </c>
      <c r="N1173">
        <v>-6728.27</v>
      </c>
      <c r="O1173" s="7">
        <v>-0.97</v>
      </c>
      <c r="P1173" s="7">
        <v>0.39489999999999997</v>
      </c>
      <c r="Q1173" t="s">
        <v>31</v>
      </c>
    </row>
    <row r="1174" spans="1:17">
      <c r="A1174" t="s">
        <v>877</v>
      </c>
      <c r="B1174" t="s">
        <v>30</v>
      </c>
      <c r="C1174" s="6">
        <v>43594.635405092595</v>
      </c>
      <c r="D1174">
        <v>261.64999999999998</v>
      </c>
      <c r="E1174" s="6">
        <v>43595.388877314814</v>
      </c>
      <c r="F1174">
        <v>211.2</v>
      </c>
      <c r="G1174" s="7">
        <v>-0.1928</v>
      </c>
      <c r="H1174">
        <v>24003.79</v>
      </c>
      <c r="I1174" s="7">
        <v>0.17469999999999999</v>
      </c>
      <c r="J1174">
        <v>525</v>
      </c>
      <c r="K1174">
        <v>137366.25</v>
      </c>
      <c r="L1174">
        <v>4577889.58</v>
      </c>
      <c r="M1174">
        <v>7</v>
      </c>
      <c r="N1174">
        <v>3429.11</v>
      </c>
      <c r="O1174" s="7">
        <v>-8.14E-2</v>
      </c>
      <c r="P1174" s="7">
        <v>0.1928</v>
      </c>
      <c r="Q1174" t="s">
        <v>31</v>
      </c>
    </row>
    <row r="1175" spans="1:17">
      <c r="A1175" t="s">
        <v>250</v>
      </c>
      <c r="B1175" t="s">
        <v>30</v>
      </c>
      <c r="C1175" s="6">
        <v>43595.388877314814</v>
      </c>
      <c r="D1175">
        <v>294.35000000000002</v>
      </c>
      <c r="E1175" s="6">
        <v>43595.565960648149</v>
      </c>
      <c r="F1175">
        <v>320.3</v>
      </c>
      <c r="G1175" s="7">
        <v>8.8200000000000001E-2</v>
      </c>
      <c r="H1175">
        <v>-16850.66</v>
      </c>
      <c r="I1175" s="7">
        <v>-0.109</v>
      </c>
      <c r="J1175">
        <v>525</v>
      </c>
      <c r="K1175">
        <v>154533.75</v>
      </c>
      <c r="L1175">
        <v>4561038.92</v>
      </c>
      <c r="M1175">
        <v>52</v>
      </c>
      <c r="N1175">
        <v>-324.05</v>
      </c>
      <c r="O1175" s="7">
        <v>-0.32950000000000002</v>
      </c>
      <c r="P1175" s="7">
        <v>0.14560000000000001</v>
      </c>
      <c r="Q1175" t="s">
        <v>31</v>
      </c>
    </row>
    <row r="1176" spans="1:17">
      <c r="A1176" t="s">
        <v>251</v>
      </c>
      <c r="B1176" t="s">
        <v>30</v>
      </c>
      <c r="C1176" s="6">
        <v>43595.565960648149</v>
      </c>
      <c r="D1176">
        <v>286.7</v>
      </c>
      <c r="E1176" s="6">
        <v>43595.590266203704</v>
      </c>
      <c r="F1176">
        <v>346.9</v>
      </c>
      <c r="G1176" s="7">
        <v>0.21</v>
      </c>
      <c r="H1176">
        <v>-34931.4</v>
      </c>
      <c r="I1176" s="7">
        <v>-0.2321</v>
      </c>
      <c r="J1176">
        <v>525</v>
      </c>
      <c r="K1176">
        <v>150517.5</v>
      </c>
      <c r="L1176">
        <v>4526107.5199999996</v>
      </c>
      <c r="M1176">
        <v>8</v>
      </c>
      <c r="N1176">
        <v>-4366.42</v>
      </c>
      <c r="O1176" s="7">
        <v>-0.21</v>
      </c>
      <c r="P1176" s="7">
        <v>8.6199999999999999E-2</v>
      </c>
      <c r="Q1176" t="s">
        <v>31</v>
      </c>
    </row>
    <row r="1177" spans="1:17">
      <c r="A1177" t="s">
        <v>250</v>
      </c>
      <c r="B1177" t="s">
        <v>30</v>
      </c>
      <c r="C1177" s="6">
        <v>43595.590266203704</v>
      </c>
      <c r="D1177">
        <v>242.55</v>
      </c>
      <c r="E1177" s="6">
        <v>43595.64234953704</v>
      </c>
      <c r="F1177">
        <v>335.7</v>
      </c>
      <c r="G1177" s="7">
        <v>0.38400000000000001</v>
      </c>
      <c r="H1177">
        <v>-51939.56</v>
      </c>
      <c r="I1177" s="7">
        <v>-0.40789999999999998</v>
      </c>
      <c r="J1177">
        <v>525</v>
      </c>
      <c r="K1177">
        <v>127338.75</v>
      </c>
      <c r="L1177">
        <v>4474167.95</v>
      </c>
      <c r="M1177">
        <v>16</v>
      </c>
      <c r="N1177">
        <v>-3246.22</v>
      </c>
      <c r="O1177" s="7">
        <v>-0.38400000000000001</v>
      </c>
      <c r="P1177" s="7">
        <v>0.1169</v>
      </c>
      <c r="Q1177" t="s">
        <v>31</v>
      </c>
    </row>
    <row r="1178" spans="1:17">
      <c r="A1178" t="s">
        <v>251</v>
      </c>
      <c r="B1178" t="s">
        <v>30</v>
      </c>
      <c r="C1178" s="6">
        <v>43595.64234953704</v>
      </c>
      <c r="D1178">
        <v>285</v>
      </c>
      <c r="E1178" s="6">
        <v>43599.555543981478</v>
      </c>
      <c r="F1178">
        <v>137.94999999999999</v>
      </c>
      <c r="G1178" s="7">
        <v>-0.51600000000000001</v>
      </c>
      <c r="H1178">
        <v>74980.759999999995</v>
      </c>
      <c r="I1178" s="7">
        <v>0.50109999999999999</v>
      </c>
      <c r="J1178">
        <v>525</v>
      </c>
      <c r="K1178">
        <v>149625</v>
      </c>
      <c r="L1178">
        <v>4549148.72</v>
      </c>
      <c r="M1178">
        <v>130</v>
      </c>
      <c r="N1178">
        <v>576.78</v>
      </c>
      <c r="O1178" s="7">
        <v>-4.6800000000000001E-2</v>
      </c>
      <c r="P1178" s="7">
        <v>0.70820000000000005</v>
      </c>
      <c r="Q1178" t="s">
        <v>31</v>
      </c>
    </row>
    <row r="1179" spans="1:17">
      <c r="A1179" t="s">
        <v>252</v>
      </c>
      <c r="B1179" t="s">
        <v>30</v>
      </c>
      <c r="C1179" s="6">
        <v>43599.555543981478</v>
      </c>
      <c r="D1179">
        <v>170.95</v>
      </c>
      <c r="E1179" s="6">
        <v>43600.534710648149</v>
      </c>
      <c r="F1179">
        <v>116.95</v>
      </c>
      <c r="G1179" s="7">
        <v>-0.31590000000000001</v>
      </c>
      <c r="H1179">
        <v>26838.52</v>
      </c>
      <c r="I1179" s="7">
        <v>0.29899999999999999</v>
      </c>
      <c r="J1179">
        <v>525</v>
      </c>
      <c r="K1179">
        <v>89748.75</v>
      </c>
      <c r="L1179">
        <v>4575987.24</v>
      </c>
      <c r="M1179">
        <v>72</v>
      </c>
      <c r="N1179">
        <v>372.76</v>
      </c>
      <c r="O1179" s="7">
        <v>-0.26850000000000002</v>
      </c>
      <c r="P1179" s="7">
        <v>0.55449999999999999</v>
      </c>
      <c r="Q1179" t="s">
        <v>31</v>
      </c>
    </row>
    <row r="1180" spans="1:17">
      <c r="A1180" t="s">
        <v>227</v>
      </c>
      <c r="B1180" t="s">
        <v>30</v>
      </c>
      <c r="C1180" s="6">
        <v>43600.534710648149</v>
      </c>
      <c r="D1180">
        <v>154.05000000000001</v>
      </c>
      <c r="E1180" s="6">
        <v>43601.590266203704</v>
      </c>
      <c r="F1180">
        <v>9.15</v>
      </c>
      <c r="G1180" s="7">
        <v>-0.94059999999999999</v>
      </c>
      <c r="H1180">
        <v>75215.7</v>
      </c>
      <c r="I1180" s="7">
        <v>0.93</v>
      </c>
      <c r="J1180">
        <v>525</v>
      </c>
      <c r="K1180">
        <v>80876.25</v>
      </c>
      <c r="L1180">
        <v>4651202.9400000004</v>
      </c>
      <c r="M1180">
        <v>94</v>
      </c>
      <c r="N1180">
        <v>800.17</v>
      </c>
      <c r="O1180" s="7">
        <v>-0.12590000000000001</v>
      </c>
      <c r="P1180" s="7">
        <v>0.98119999999999996</v>
      </c>
      <c r="Q1180" t="s">
        <v>31</v>
      </c>
    </row>
    <row r="1181" spans="1:17">
      <c r="A1181" t="s">
        <v>253</v>
      </c>
      <c r="B1181" t="s">
        <v>30</v>
      </c>
      <c r="C1181" s="6">
        <v>43601.590266203704</v>
      </c>
      <c r="D1181">
        <v>54.7</v>
      </c>
      <c r="E1181" s="6">
        <v>43601.631932870368</v>
      </c>
      <c r="F1181">
        <v>1.2</v>
      </c>
      <c r="G1181" s="7">
        <v>-0.97809999999999997</v>
      </c>
      <c r="H1181">
        <v>27794.03</v>
      </c>
      <c r="I1181" s="7">
        <v>0.96779999999999999</v>
      </c>
      <c r="J1181">
        <v>525</v>
      </c>
      <c r="K1181">
        <v>28717.5</v>
      </c>
      <c r="L1181">
        <v>4678996.97</v>
      </c>
      <c r="M1181">
        <v>13</v>
      </c>
      <c r="N1181">
        <v>2138</v>
      </c>
      <c r="O1181" s="7">
        <v>-0.69199999999999995</v>
      </c>
      <c r="P1181" s="7">
        <v>0.97809999999999997</v>
      </c>
      <c r="Q1181" t="s">
        <v>31</v>
      </c>
    </row>
    <row r="1182" spans="1:17">
      <c r="A1182" t="s">
        <v>877</v>
      </c>
      <c r="B1182" t="s">
        <v>30</v>
      </c>
      <c r="C1182" s="6">
        <v>43601.635405092595</v>
      </c>
      <c r="D1182">
        <v>646.4</v>
      </c>
      <c r="E1182" s="6">
        <v>43602.388877314814</v>
      </c>
      <c r="F1182">
        <v>683</v>
      </c>
      <c r="G1182" s="7">
        <v>5.6599999999999998E-2</v>
      </c>
      <c r="H1182">
        <v>-26194.35</v>
      </c>
      <c r="I1182" s="7">
        <v>-7.7200000000000005E-2</v>
      </c>
      <c r="J1182">
        <v>525</v>
      </c>
      <c r="K1182">
        <v>339360</v>
      </c>
      <c r="L1182">
        <v>4652802.62</v>
      </c>
      <c r="M1182">
        <v>7</v>
      </c>
      <c r="N1182">
        <v>-3742.05</v>
      </c>
      <c r="O1182" s="7">
        <v>-0.1101</v>
      </c>
      <c r="P1182" s="7">
        <v>5.0799999999999998E-2</v>
      </c>
      <c r="Q1182" t="s">
        <v>31</v>
      </c>
    </row>
    <row r="1183" spans="1:17">
      <c r="A1183" t="s">
        <v>254</v>
      </c>
      <c r="B1183" t="s">
        <v>30</v>
      </c>
      <c r="C1183" s="6">
        <v>43602.388877314814</v>
      </c>
      <c r="D1183">
        <v>683</v>
      </c>
      <c r="E1183" s="6">
        <v>43606.552071759259</v>
      </c>
      <c r="F1183">
        <v>181</v>
      </c>
      <c r="G1183" s="7">
        <v>-0.73499999999999999</v>
      </c>
      <c r="H1183">
        <v>259014</v>
      </c>
      <c r="I1183" s="7">
        <v>0.72230000000000005</v>
      </c>
      <c r="J1183">
        <v>525</v>
      </c>
      <c r="K1183">
        <v>358575</v>
      </c>
      <c r="L1183">
        <v>4911816.62</v>
      </c>
      <c r="M1183">
        <v>202</v>
      </c>
      <c r="N1183">
        <v>1282.25</v>
      </c>
      <c r="O1183" s="7">
        <v>-7.0099999999999996E-2</v>
      </c>
      <c r="P1183" s="7">
        <v>0.86929999999999996</v>
      </c>
      <c r="Q1183" t="s">
        <v>31</v>
      </c>
    </row>
    <row r="1184" spans="1:17">
      <c r="A1184" t="s">
        <v>240</v>
      </c>
      <c r="B1184" t="s">
        <v>30</v>
      </c>
      <c r="C1184" s="6">
        <v>43606.552071759259</v>
      </c>
      <c r="D1184">
        <v>645</v>
      </c>
      <c r="E1184" s="6">
        <v>43607.562488425923</v>
      </c>
      <c r="F1184">
        <v>725</v>
      </c>
      <c r="G1184" s="7">
        <v>0.124</v>
      </c>
      <c r="H1184">
        <v>-49192.5</v>
      </c>
      <c r="I1184" s="7">
        <v>-0.14530000000000001</v>
      </c>
      <c r="J1184">
        <v>525</v>
      </c>
      <c r="K1184">
        <v>338625</v>
      </c>
      <c r="L1184">
        <v>4862624.12</v>
      </c>
      <c r="M1184">
        <v>81</v>
      </c>
      <c r="N1184">
        <v>-607.30999999999995</v>
      </c>
      <c r="O1184" s="7">
        <v>-0.155</v>
      </c>
      <c r="P1184" s="7">
        <v>0.24030000000000001</v>
      </c>
      <c r="Q1184" t="s">
        <v>31</v>
      </c>
    </row>
    <row r="1185" spans="1:17">
      <c r="A1185" t="s">
        <v>255</v>
      </c>
      <c r="B1185" t="s">
        <v>30</v>
      </c>
      <c r="C1185" s="6">
        <v>43607.562488425923</v>
      </c>
      <c r="D1185">
        <v>661.2</v>
      </c>
      <c r="E1185" s="6">
        <v>43608.513877314814</v>
      </c>
      <c r="F1185">
        <v>36.1</v>
      </c>
      <c r="G1185" s="7">
        <v>-0.94540000000000002</v>
      </c>
      <c r="H1185">
        <v>324516.67</v>
      </c>
      <c r="I1185" s="7">
        <v>0.93489999999999995</v>
      </c>
      <c r="J1185">
        <v>525</v>
      </c>
      <c r="K1185">
        <v>347130</v>
      </c>
      <c r="L1185">
        <v>5187140.79</v>
      </c>
      <c r="M1185">
        <v>64</v>
      </c>
      <c r="N1185">
        <v>5070.57</v>
      </c>
      <c r="O1185" s="7">
        <v>-5.5800000000000002E-2</v>
      </c>
      <c r="P1185" s="7">
        <v>0.98629999999999995</v>
      </c>
      <c r="Q1185" t="s">
        <v>31</v>
      </c>
    </row>
    <row r="1186" spans="1:17">
      <c r="A1186" t="s">
        <v>256</v>
      </c>
      <c r="B1186" t="s">
        <v>30</v>
      </c>
      <c r="C1186" s="6">
        <v>43608.513877314814</v>
      </c>
      <c r="D1186">
        <v>186.15</v>
      </c>
      <c r="E1186" s="6">
        <v>43608.631932870368</v>
      </c>
      <c r="F1186">
        <v>0.6</v>
      </c>
      <c r="G1186" s="7">
        <v>-0.99680000000000002</v>
      </c>
      <c r="H1186">
        <v>96433.31</v>
      </c>
      <c r="I1186" s="7">
        <v>0.98670000000000002</v>
      </c>
      <c r="J1186">
        <v>525</v>
      </c>
      <c r="K1186">
        <v>97728.75</v>
      </c>
      <c r="L1186">
        <v>5283574.0999999996</v>
      </c>
      <c r="M1186">
        <v>35</v>
      </c>
      <c r="N1186">
        <v>2755.24</v>
      </c>
      <c r="O1186" s="7">
        <v>-0.12839999999999999</v>
      </c>
      <c r="P1186" s="7">
        <v>0.99680000000000002</v>
      </c>
      <c r="Q1186" t="s">
        <v>31</v>
      </c>
    </row>
    <row r="1187" spans="1:17">
      <c r="A1187" t="s">
        <v>706</v>
      </c>
      <c r="B1187" t="s">
        <v>30</v>
      </c>
      <c r="C1187" s="6">
        <v>43608.635405092595</v>
      </c>
      <c r="D1187">
        <v>416.35</v>
      </c>
      <c r="E1187" s="6">
        <v>43609.388877314814</v>
      </c>
      <c r="F1187">
        <v>539.54999999999995</v>
      </c>
      <c r="G1187" s="7">
        <v>0.2959</v>
      </c>
      <c r="H1187">
        <v>-69698.47</v>
      </c>
      <c r="I1187" s="7">
        <v>-0.31890000000000002</v>
      </c>
      <c r="J1187">
        <v>525</v>
      </c>
      <c r="K1187">
        <v>218583.75</v>
      </c>
      <c r="L1187">
        <v>5213875.63</v>
      </c>
      <c r="M1187">
        <v>7</v>
      </c>
      <c r="N1187">
        <v>-9956.92</v>
      </c>
      <c r="O1187" s="7">
        <v>-0.35539999999999999</v>
      </c>
      <c r="P1187" s="7">
        <v>8.0699999999999994E-2</v>
      </c>
      <c r="Q1187" t="s">
        <v>31</v>
      </c>
    </row>
    <row r="1188" spans="1:17">
      <c r="A1188" t="s">
        <v>257</v>
      </c>
      <c r="B1188" t="s">
        <v>30</v>
      </c>
      <c r="C1188" s="6">
        <v>43609.388877314814</v>
      </c>
      <c r="D1188">
        <v>287</v>
      </c>
      <c r="E1188" s="6">
        <v>43609.51734953704</v>
      </c>
      <c r="F1188">
        <v>276.85000000000002</v>
      </c>
      <c r="G1188" s="7">
        <v>-3.5400000000000001E-2</v>
      </c>
      <c r="H1188">
        <v>2368.54</v>
      </c>
      <c r="I1188" s="7">
        <v>1.5699999999999999E-2</v>
      </c>
      <c r="J1188">
        <v>525</v>
      </c>
      <c r="K1188">
        <v>150675</v>
      </c>
      <c r="L1188">
        <v>5216244.17</v>
      </c>
      <c r="M1188">
        <v>38</v>
      </c>
      <c r="N1188">
        <v>62.33</v>
      </c>
      <c r="O1188" s="7">
        <v>-0.37909999999999999</v>
      </c>
      <c r="P1188" s="7">
        <v>0.36059999999999998</v>
      </c>
      <c r="Q1188" t="s">
        <v>31</v>
      </c>
    </row>
    <row r="1189" spans="1:17">
      <c r="A1189" t="s">
        <v>258</v>
      </c>
      <c r="B1189" t="s">
        <v>30</v>
      </c>
      <c r="C1189" s="6">
        <v>43609.524293981478</v>
      </c>
      <c r="D1189">
        <v>249.95</v>
      </c>
      <c r="E1189" s="6">
        <v>43613.499988425923</v>
      </c>
      <c r="F1189">
        <v>41</v>
      </c>
      <c r="G1189" s="7">
        <v>-0.83599999999999997</v>
      </c>
      <c r="H1189">
        <v>108171.26</v>
      </c>
      <c r="I1189" s="7">
        <v>0.82430000000000003</v>
      </c>
      <c r="J1189">
        <v>525</v>
      </c>
      <c r="K1189">
        <v>131223.75</v>
      </c>
      <c r="L1189">
        <v>5324415.43</v>
      </c>
      <c r="M1189">
        <v>148</v>
      </c>
      <c r="N1189">
        <v>730.89</v>
      </c>
      <c r="O1189" s="7">
        <v>-6.4000000000000001E-2</v>
      </c>
      <c r="P1189" s="7">
        <v>0.88739999999999997</v>
      </c>
      <c r="Q1189" t="s">
        <v>31</v>
      </c>
    </row>
    <row r="1190" spans="1:17">
      <c r="A1190" t="s">
        <v>259</v>
      </c>
      <c r="B1190" t="s">
        <v>30</v>
      </c>
      <c r="C1190" s="6">
        <v>43613.499988425923</v>
      </c>
      <c r="D1190">
        <v>245</v>
      </c>
      <c r="E1190" s="6">
        <v>43613.628460648149</v>
      </c>
      <c r="F1190">
        <v>301</v>
      </c>
      <c r="G1190" s="7">
        <v>0.2286</v>
      </c>
      <c r="H1190">
        <v>-27657</v>
      </c>
      <c r="I1190" s="7">
        <v>-0.25090000000000001</v>
      </c>
      <c r="J1190">
        <v>450</v>
      </c>
      <c r="K1190">
        <v>110250</v>
      </c>
      <c r="L1190">
        <v>5296758.43</v>
      </c>
      <c r="M1190">
        <v>38</v>
      </c>
      <c r="N1190">
        <v>-727.82</v>
      </c>
      <c r="O1190" s="7">
        <v>-0.2286</v>
      </c>
      <c r="P1190" s="7">
        <v>0.36730000000000002</v>
      </c>
      <c r="Q1190" t="s">
        <v>31</v>
      </c>
    </row>
    <row r="1191" spans="1:17">
      <c r="A1191" t="s">
        <v>260</v>
      </c>
      <c r="B1191" t="s">
        <v>30</v>
      </c>
      <c r="C1191" s="6">
        <v>43613.631932870368</v>
      </c>
      <c r="D1191">
        <v>159.6</v>
      </c>
      <c r="E1191" s="6">
        <v>43614.430543981478</v>
      </c>
      <c r="F1191">
        <v>245</v>
      </c>
      <c r="G1191" s="7">
        <v>0.53510000000000002</v>
      </c>
      <c r="H1191">
        <v>-40250.699999999997</v>
      </c>
      <c r="I1191" s="7">
        <v>-0.56040000000000001</v>
      </c>
      <c r="J1191">
        <v>450</v>
      </c>
      <c r="K1191">
        <v>71820</v>
      </c>
      <c r="L1191">
        <v>5256507.7300000004</v>
      </c>
      <c r="M1191">
        <v>20</v>
      </c>
      <c r="N1191">
        <v>-2012.53</v>
      </c>
      <c r="O1191" s="7">
        <v>-0.59960000000000002</v>
      </c>
      <c r="P1191" s="7">
        <v>0.26029999999999998</v>
      </c>
      <c r="Q1191" t="s">
        <v>31</v>
      </c>
    </row>
    <row r="1192" spans="1:17">
      <c r="A1192" t="s">
        <v>259</v>
      </c>
      <c r="B1192" t="s">
        <v>30</v>
      </c>
      <c r="C1192" s="6">
        <v>43614.430543981478</v>
      </c>
      <c r="D1192">
        <v>165.55</v>
      </c>
      <c r="E1192" s="6">
        <v>43615.427071759259</v>
      </c>
      <c r="F1192">
        <v>100.95</v>
      </c>
      <c r="G1192" s="7">
        <v>-0.39019999999999999</v>
      </c>
      <c r="H1192">
        <v>27870.75</v>
      </c>
      <c r="I1192" s="7">
        <v>0.37409999999999999</v>
      </c>
      <c r="J1192">
        <v>450</v>
      </c>
      <c r="K1192">
        <v>74497.5</v>
      </c>
      <c r="L1192">
        <v>5284378.4800000004</v>
      </c>
      <c r="M1192">
        <v>77</v>
      </c>
      <c r="N1192">
        <v>361.96</v>
      </c>
      <c r="O1192" s="7">
        <v>-0.25700000000000001</v>
      </c>
      <c r="P1192" s="7">
        <v>0.73209999999999997</v>
      </c>
      <c r="Q1192" t="s">
        <v>31</v>
      </c>
    </row>
    <row r="1193" spans="1:17">
      <c r="A1193" t="s">
        <v>261</v>
      </c>
      <c r="B1193" t="s">
        <v>30</v>
      </c>
      <c r="C1193" s="6">
        <v>43615.427071759259</v>
      </c>
      <c r="D1193">
        <v>75</v>
      </c>
      <c r="E1193" s="6">
        <v>43615.624988425923</v>
      </c>
      <c r="F1193">
        <v>26.5</v>
      </c>
      <c r="G1193" s="7">
        <v>-0.64670000000000005</v>
      </c>
      <c r="H1193">
        <v>21368.25</v>
      </c>
      <c r="I1193" s="7">
        <v>0.6331</v>
      </c>
      <c r="J1193">
        <v>450</v>
      </c>
      <c r="K1193">
        <v>33750</v>
      </c>
      <c r="L1193">
        <v>5305746.7300000004</v>
      </c>
      <c r="M1193">
        <v>58</v>
      </c>
      <c r="N1193">
        <v>368.42</v>
      </c>
      <c r="O1193" s="7">
        <v>-0.23599999999999999</v>
      </c>
      <c r="P1193" s="7">
        <v>0.89200000000000002</v>
      </c>
      <c r="Q1193" t="s">
        <v>31</v>
      </c>
    </row>
    <row r="1194" spans="1:17">
      <c r="A1194" t="s">
        <v>259</v>
      </c>
      <c r="B1194" t="s">
        <v>30</v>
      </c>
      <c r="C1194" s="6">
        <v>43615.624988425923</v>
      </c>
      <c r="D1194">
        <v>52.3</v>
      </c>
      <c r="E1194" s="6">
        <v>43615.631932870368</v>
      </c>
      <c r="F1194">
        <v>100</v>
      </c>
      <c r="G1194" s="7">
        <v>0.91200000000000003</v>
      </c>
      <c r="H1194">
        <v>-22150.35</v>
      </c>
      <c r="I1194" s="7">
        <v>-0.94120000000000004</v>
      </c>
      <c r="J1194">
        <v>450</v>
      </c>
      <c r="K1194">
        <v>23535</v>
      </c>
      <c r="L1194">
        <v>5283596.38</v>
      </c>
      <c r="M1194">
        <v>3</v>
      </c>
      <c r="N1194">
        <v>-7383.45</v>
      </c>
      <c r="O1194" s="7">
        <v>-1.4761</v>
      </c>
      <c r="P1194" s="7">
        <v>0.38240000000000002</v>
      </c>
      <c r="Q1194" t="s">
        <v>31</v>
      </c>
    </row>
    <row r="1195" spans="1:17">
      <c r="A1195" t="s">
        <v>716</v>
      </c>
      <c r="B1195" t="s">
        <v>30</v>
      </c>
      <c r="C1195" s="6">
        <v>43615.635405092595</v>
      </c>
      <c r="D1195">
        <v>288.95</v>
      </c>
      <c r="E1195" s="6">
        <v>43616.388877314814</v>
      </c>
      <c r="F1195">
        <v>382.2</v>
      </c>
      <c r="G1195" s="7">
        <v>0.32269999999999999</v>
      </c>
      <c r="H1195">
        <v>-44982.68</v>
      </c>
      <c r="I1195" s="7">
        <v>-0.34589999999999999</v>
      </c>
      <c r="J1195">
        <v>450</v>
      </c>
      <c r="K1195">
        <v>130027.51</v>
      </c>
      <c r="L1195">
        <v>5238613.71</v>
      </c>
      <c r="M1195">
        <v>7</v>
      </c>
      <c r="N1195">
        <v>-6426.1</v>
      </c>
      <c r="O1195" s="7">
        <v>-0.32269999999999999</v>
      </c>
      <c r="P1195" s="7">
        <v>7.5600000000000001E-2</v>
      </c>
      <c r="Q1195" t="s">
        <v>31</v>
      </c>
    </row>
    <row r="1196" spans="1:17">
      <c r="A1196" t="s">
        <v>262</v>
      </c>
      <c r="B1196" t="s">
        <v>30</v>
      </c>
      <c r="C1196" s="6">
        <v>43616.388877314814</v>
      </c>
      <c r="D1196">
        <v>298.60000000000002</v>
      </c>
      <c r="E1196" s="6">
        <v>43616.496516203704</v>
      </c>
      <c r="F1196">
        <v>401.75</v>
      </c>
      <c r="G1196" s="7">
        <v>0.34539999999999998</v>
      </c>
      <c r="H1196">
        <v>-49569.07</v>
      </c>
      <c r="I1196" s="7">
        <v>-0.36890000000000001</v>
      </c>
      <c r="J1196">
        <v>450</v>
      </c>
      <c r="K1196">
        <v>134370</v>
      </c>
      <c r="L1196">
        <v>5189044.63</v>
      </c>
      <c r="M1196">
        <v>32</v>
      </c>
      <c r="N1196">
        <v>-1549.03</v>
      </c>
      <c r="O1196" s="7">
        <v>-0.34539999999999998</v>
      </c>
      <c r="P1196" s="7">
        <v>0.16239999999999999</v>
      </c>
      <c r="Q1196" t="s">
        <v>31</v>
      </c>
    </row>
    <row r="1197" spans="1:17">
      <c r="A1197" t="s">
        <v>263</v>
      </c>
      <c r="B1197" t="s">
        <v>30</v>
      </c>
      <c r="C1197" s="6">
        <v>43616.496516203704</v>
      </c>
      <c r="D1197">
        <v>262.3</v>
      </c>
      <c r="E1197" s="6">
        <v>43616.61109953704</v>
      </c>
      <c r="F1197">
        <v>162.05000000000001</v>
      </c>
      <c r="G1197" s="7">
        <v>-0.38219999999999998</v>
      </c>
      <c r="H1197">
        <v>43202.93</v>
      </c>
      <c r="I1197" s="7">
        <v>0.36599999999999999</v>
      </c>
      <c r="J1197">
        <v>450</v>
      </c>
      <c r="K1197">
        <v>118034.99</v>
      </c>
      <c r="L1197">
        <v>5232247.5599999996</v>
      </c>
      <c r="M1197">
        <v>34</v>
      </c>
      <c r="N1197">
        <v>1270.67</v>
      </c>
      <c r="O1197" s="7">
        <v>-0.17269999999999999</v>
      </c>
      <c r="P1197" s="7">
        <v>0.75009999999999999</v>
      </c>
      <c r="Q1197" t="s">
        <v>31</v>
      </c>
    </row>
    <row r="1198" spans="1:17">
      <c r="A1198" t="s">
        <v>264</v>
      </c>
      <c r="B1198" t="s">
        <v>30</v>
      </c>
      <c r="C1198" s="6">
        <v>43616.61109953704</v>
      </c>
      <c r="D1198">
        <v>289.5</v>
      </c>
      <c r="E1198" s="6">
        <v>43620.628460648149</v>
      </c>
      <c r="F1198">
        <v>58</v>
      </c>
      <c r="G1198" s="7">
        <v>-0.79969999999999997</v>
      </c>
      <c r="H1198">
        <v>102611.25</v>
      </c>
      <c r="I1198" s="7">
        <v>0.78769999999999996</v>
      </c>
      <c r="J1198">
        <v>450</v>
      </c>
      <c r="K1198">
        <v>130275</v>
      </c>
      <c r="L1198">
        <v>5334858.8099999996</v>
      </c>
      <c r="M1198">
        <v>160</v>
      </c>
      <c r="N1198">
        <v>641.32000000000005</v>
      </c>
      <c r="O1198" s="7">
        <v>-7.6300000000000007E-2</v>
      </c>
      <c r="P1198" s="7">
        <v>0.89600000000000002</v>
      </c>
      <c r="Q1198" t="s">
        <v>31</v>
      </c>
    </row>
    <row r="1199" spans="1:17">
      <c r="A1199" t="s">
        <v>265</v>
      </c>
      <c r="B1199" t="s">
        <v>30</v>
      </c>
      <c r="C1199" s="6">
        <v>43620.628460648149</v>
      </c>
      <c r="D1199">
        <v>149.1</v>
      </c>
      <c r="E1199" s="6">
        <v>43622.631932870368</v>
      </c>
      <c r="F1199">
        <v>0.15</v>
      </c>
      <c r="G1199" s="7">
        <v>-0.999</v>
      </c>
      <c r="H1199">
        <v>66355.87</v>
      </c>
      <c r="I1199" s="7">
        <v>0.98899999999999999</v>
      </c>
      <c r="J1199">
        <v>450</v>
      </c>
      <c r="K1199">
        <v>67095</v>
      </c>
      <c r="L1199">
        <v>5401214.6799999997</v>
      </c>
      <c r="M1199">
        <v>79</v>
      </c>
      <c r="N1199">
        <v>839.95</v>
      </c>
      <c r="O1199" s="7">
        <v>-0.2445</v>
      </c>
      <c r="P1199" s="7">
        <v>0.999</v>
      </c>
      <c r="Q1199" t="s">
        <v>31</v>
      </c>
    </row>
    <row r="1200" spans="1:17">
      <c r="A1200" t="s">
        <v>737</v>
      </c>
      <c r="B1200" t="s">
        <v>30</v>
      </c>
      <c r="C1200" s="6">
        <v>43622.635405092595</v>
      </c>
      <c r="D1200">
        <v>257.89999999999998</v>
      </c>
      <c r="E1200" s="6">
        <v>43623.388877314814</v>
      </c>
      <c r="F1200">
        <v>252</v>
      </c>
      <c r="G1200" s="7">
        <v>-2.29E-2</v>
      </c>
      <c r="H1200">
        <v>420.52</v>
      </c>
      <c r="I1200" s="7">
        <v>3.0999999999999999E-3</v>
      </c>
      <c r="J1200">
        <v>525</v>
      </c>
      <c r="K1200">
        <v>135397.5</v>
      </c>
      <c r="L1200">
        <v>5401635.2000000002</v>
      </c>
      <c r="M1200">
        <v>7</v>
      </c>
      <c r="N1200">
        <v>60.07</v>
      </c>
      <c r="O1200" s="7">
        <v>-0.5454</v>
      </c>
      <c r="P1200" s="7">
        <v>3.6400000000000002E-2</v>
      </c>
      <c r="Q1200" t="s">
        <v>31</v>
      </c>
    </row>
    <row r="1201" spans="1:17">
      <c r="A1201" t="s">
        <v>266</v>
      </c>
      <c r="B1201" t="s">
        <v>30</v>
      </c>
      <c r="C1201" s="6">
        <v>43623.388877314814</v>
      </c>
      <c r="D1201">
        <v>252</v>
      </c>
      <c r="E1201" s="6">
        <v>43623.527766203704</v>
      </c>
      <c r="F1201">
        <v>326.89999999999998</v>
      </c>
      <c r="G1201" s="7">
        <v>0.29720000000000002</v>
      </c>
      <c r="H1201">
        <v>-42361.72</v>
      </c>
      <c r="I1201" s="7">
        <v>-0.32019999999999998</v>
      </c>
      <c r="J1201">
        <v>525</v>
      </c>
      <c r="K1201">
        <v>132300</v>
      </c>
      <c r="L1201">
        <v>5359273.4800000004</v>
      </c>
      <c r="M1201">
        <v>41</v>
      </c>
      <c r="N1201">
        <v>-1033.21</v>
      </c>
      <c r="O1201" s="7">
        <v>-0.58150000000000002</v>
      </c>
      <c r="P1201" s="7">
        <v>0.36609999999999998</v>
      </c>
      <c r="Q1201" t="s">
        <v>31</v>
      </c>
    </row>
    <row r="1202" spans="1:17">
      <c r="A1202" t="s">
        <v>267</v>
      </c>
      <c r="B1202" t="s">
        <v>30</v>
      </c>
      <c r="C1202" s="6">
        <v>43623.555543981478</v>
      </c>
      <c r="D1202">
        <v>250.15</v>
      </c>
      <c r="E1202" s="6">
        <v>43626.482627314814</v>
      </c>
      <c r="F1202">
        <v>222.25</v>
      </c>
      <c r="G1202" s="7">
        <v>-0.1115</v>
      </c>
      <c r="H1202">
        <v>12167.4</v>
      </c>
      <c r="I1202" s="7">
        <v>9.2600000000000002E-2</v>
      </c>
      <c r="J1202">
        <v>525</v>
      </c>
      <c r="K1202">
        <v>131328.75</v>
      </c>
      <c r="L1202">
        <v>5371440.8799999999</v>
      </c>
      <c r="M1202">
        <v>57</v>
      </c>
      <c r="N1202">
        <v>213.46</v>
      </c>
      <c r="O1202" s="7">
        <v>-0.28060000000000002</v>
      </c>
      <c r="P1202" s="7">
        <v>0.75190000000000001</v>
      </c>
      <c r="Q1202" t="s">
        <v>31</v>
      </c>
    </row>
    <row r="1203" spans="1:17">
      <c r="A1203" t="s">
        <v>256</v>
      </c>
      <c r="B1203" t="s">
        <v>30</v>
      </c>
      <c r="C1203" s="6">
        <v>43626.482627314814</v>
      </c>
      <c r="D1203">
        <v>194.7</v>
      </c>
      <c r="E1203" s="6">
        <v>43627.388877314814</v>
      </c>
      <c r="F1203">
        <v>249.05</v>
      </c>
      <c r="G1203" s="7">
        <v>0.27910000000000001</v>
      </c>
      <c r="H1203">
        <v>-30863.439999999999</v>
      </c>
      <c r="I1203" s="7">
        <v>-0.3019</v>
      </c>
      <c r="J1203">
        <v>525</v>
      </c>
      <c r="K1203">
        <v>102217.5</v>
      </c>
      <c r="L1203">
        <v>5340577.4400000004</v>
      </c>
      <c r="M1203">
        <v>51</v>
      </c>
      <c r="N1203">
        <v>-605.16999999999996</v>
      </c>
      <c r="O1203" s="7">
        <v>-0.47870000000000001</v>
      </c>
      <c r="P1203" s="7">
        <v>0.20569999999999999</v>
      </c>
      <c r="Q1203" t="s">
        <v>31</v>
      </c>
    </row>
    <row r="1204" spans="1:17">
      <c r="A1204" t="s">
        <v>268</v>
      </c>
      <c r="B1204" t="s">
        <v>30</v>
      </c>
      <c r="C1204" s="6">
        <v>43627.388877314814</v>
      </c>
      <c r="D1204">
        <v>222.35</v>
      </c>
      <c r="E1204" s="6">
        <v>43628.388877314814</v>
      </c>
      <c r="F1204">
        <v>133.75</v>
      </c>
      <c r="G1204" s="7">
        <v>-0.39850000000000002</v>
      </c>
      <c r="H1204">
        <v>44645.47</v>
      </c>
      <c r="I1204" s="7">
        <v>0.38250000000000001</v>
      </c>
      <c r="J1204">
        <v>525</v>
      </c>
      <c r="K1204">
        <v>116733.75</v>
      </c>
      <c r="L1204">
        <v>5385222.9100000001</v>
      </c>
      <c r="M1204">
        <v>78</v>
      </c>
      <c r="N1204">
        <v>572.38</v>
      </c>
      <c r="O1204" s="7">
        <v>-0.27929999999999999</v>
      </c>
      <c r="P1204" s="7">
        <v>0.6573</v>
      </c>
      <c r="Q1204" t="s">
        <v>31</v>
      </c>
    </row>
    <row r="1205" spans="1:17">
      <c r="A1205" t="s">
        <v>269</v>
      </c>
      <c r="B1205" t="s">
        <v>30</v>
      </c>
      <c r="C1205" s="6">
        <v>43628.388877314814</v>
      </c>
      <c r="D1205">
        <v>169.95</v>
      </c>
      <c r="E1205" s="6">
        <v>43629.586793981478</v>
      </c>
      <c r="F1205">
        <v>1.6</v>
      </c>
      <c r="G1205" s="7">
        <v>-0.99060000000000004</v>
      </c>
      <c r="H1205">
        <v>87483.11</v>
      </c>
      <c r="I1205" s="7">
        <v>0.98050000000000004</v>
      </c>
      <c r="J1205">
        <v>525</v>
      </c>
      <c r="K1205">
        <v>89223.75</v>
      </c>
      <c r="L1205">
        <v>5472706.0300000003</v>
      </c>
      <c r="M1205">
        <v>135</v>
      </c>
      <c r="N1205">
        <v>648.02</v>
      </c>
      <c r="O1205" s="7">
        <v>-0.218</v>
      </c>
      <c r="P1205" s="7">
        <v>0.995</v>
      </c>
      <c r="Q1205" t="s">
        <v>31</v>
      </c>
    </row>
    <row r="1206" spans="1:17">
      <c r="A1206" t="s">
        <v>267</v>
      </c>
      <c r="B1206" t="s">
        <v>30</v>
      </c>
      <c r="C1206" s="6">
        <v>43629.586793981478</v>
      </c>
      <c r="D1206">
        <v>68.400000000000006</v>
      </c>
      <c r="E1206" s="6">
        <v>43629.631932870368</v>
      </c>
      <c r="F1206">
        <v>0.75</v>
      </c>
      <c r="G1206" s="7">
        <v>-0.98899999999999999</v>
      </c>
      <c r="H1206">
        <v>35153.21</v>
      </c>
      <c r="I1206" s="7">
        <v>0.97889999999999999</v>
      </c>
      <c r="J1206">
        <v>525</v>
      </c>
      <c r="K1206">
        <v>35910</v>
      </c>
      <c r="L1206">
        <v>5507859.2400000002</v>
      </c>
      <c r="M1206">
        <v>14</v>
      </c>
      <c r="N1206">
        <v>2510.94</v>
      </c>
      <c r="O1206" s="7">
        <v>-0.31069999999999998</v>
      </c>
      <c r="P1206" s="7">
        <v>0.98899999999999999</v>
      </c>
      <c r="Q1206" t="s">
        <v>31</v>
      </c>
    </row>
    <row r="1207" spans="1:17">
      <c r="A1207" t="s">
        <v>879</v>
      </c>
      <c r="B1207" t="s">
        <v>30</v>
      </c>
      <c r="C1207" s="6">
        <v>43629.635405092595</v>
      </c>
      <c r="D1207">
        <v>222.75</v>
      </c>
      <c r="E1207" s="6">
        <v>43630.388877314814</v>
      </c>
      <c r="F1207">
        <v>276</v>
      </c>
      <c r="G1207" s="7">
        <v>0.23910000000000001</v>
      </c>
      <c r="H1207">
        <v>-30574.69</v>
      </c>
      <c r="I1207" s="7">
        <v>-0.26140000000000002</v>
      </c>
      <c r="J1207">
        <v>525</v>
      </c>
      <c r="K1207">
        <v>116943.75</v>
      </c>
      <c r="L1207">
        <v>5477284.5499999998</v>
      </c>
      <c r="M1207">
        <v>7</v>
      </c>
      <c r="N1207">
        <v>-4367.8100000000004</v>
      </c>
      <c r="O1207" s="7">
        <v>-0.23910000000000001</v>
      </c>
      <c r="P1207" s="7">
        <v>7.4700000000000003E-2</v>
      </c>
      <c r="Q1207" t="s">
        <v>31</v>
      </c>
    </row>
    <row r="1208" spans="1:17">
      <c r="A1208" t="s">
        <v>270</v>
      </c>
      <c r="B1208" t="s">
        <v>30</v>
      </c>
      <c r="C1208" s="6">
        <v>43630.388877314814</v>
      </c>
      <c r="D1208">
        <v>276</v>
      </c>
      <c r="E1208" s="6">
        <v>43630.440960648149</v>
      </c>
      <c r="F1208">
        <v>354.9</v>
      </c>
      <c r="G1208" s="7">
        <v>0.28589999999999999</v>
      </c>
      <c r="H1208">
        <v>-44734.720000000001</v>
      </c>
      <c r="I1208" s="7">
        <v>-0.30869999999999997</v>
      </c>
      <c r="J1208">
        <v>525</v>
      </c>
      <c r="K1208">
        <v>144900</v>
      </c>
      <c r="L1208">
        <v>5432549.8300000001</v>
      </c>
      <c r="M1208">
        <v>16</v>
      </c>
      <c r="N1208">
        <v>-2795.92</v>
      </c>
      <c r="O1208" s="7">
        <v>-0.40050000000000002</v>
      </c>
      <c r="P1208" s="7">
        <v>0.14549999999999999</v>
      </c>
      <c r="Q1208" t="s">
        <v>31</v>
      </c>
    </row>
    <row r="1209" spans="1:17">
      <c r="A1209" t="s">
        <v>257</v>
      </c>
      <c r="B1209" t="s">
        <v>30</v>
      </c>
      <c r="C1209" s="6">
        <v>43630.440960648149</v>
      </c>
      <c r="D1209">
        <v>247.45</v>
      </c>
      <c r="E1209" s="6">
        <v>43634.472210648149</v>
      </c>
      <c r="F1209">
        <v>48.3</v>
      </c>
      <c r="G1209" s="7">
        <v>-0.80479999999999996</v>
      </c>
      <c r="H1209">
        <v>103001.06</v>
      </c>
      <c r="I1209" s="7">
        <v>0.79290000000000005</v>
      </c>
      <c r="J1209">
        <v>525</v>
      </c>
      <c r="K1209">
        <v>129911.25</v>
      </c>
      <c r="L1209">
        <v>5535550.8899999997</v>
      </c>
      <c r="M1209">
        <v>164</v>
      </c>
      <c r="N1209">
        <v>628.05999999999995</v>
      </c>
      <c r="O1209" s="7">
        <v>-6.8900000000000003E-2</v>
      </c>
      <c r="P1209" s="7">
        <v>0.86809999999999998</v>
      </c>
      <c r="Q1209" t="s">
        <v>31</v>
      </c>
    </row>
    <row r="1210" spans="1:17">
      <c r="A1210" t="s">
        <v>237</v>
      </c>
      <c r="B1210" t="s">
        <v>30</v>
      </c>
      <c r="C1210" s="6">
        <v>43634.472210648149</v>
      </c>
      <c r="D1210">
        <v>179.7</v>
      </c>
      <c r="E1210" s="6">
        <v>43634.565960648149</v>
      </c>
      <c r="F1210">
        <v>218.8</v>
      </c>
      <c r="G1210" s="7">
        <v>0.21759999999999999</v>
      </c>
      <c r="H1210">
        <v>-22619.63</v>
      </c>
      <c r="I1210" s="7">
        <v>-0.23980000000000001</v>
      </c>
      <c r="J1210">
        <v>525</v>
      </c>
      <c r="K1210">
        <v>94342.5</v>
      </c>
      <c r="L1210">
        <v>5512931.2599999998</v>
      </c>
      <c r="M1210">
        <v>28</v>
      </c>
      <c r="N1210">
        <v>-807.84</v>
      </c>
      <c r="O1210" s="7">
        <v>-0.21759999999999999</v>
      </c>
      <c r="P1210" s="7">
        <v>0.40620000000000001</v>
      </c>
      <c r="Q1210" t="s">
        <v>31</v>
      </c>
    </row>
    <row r="1211" spans="1:17">
      <c r="A1211" t="s">
        <v>247</v>
      </c>
      <c r="B1211" t="s">
        <v>30</v>
      </c>
      <c r="C1211" s="6">
        <v>43634.565960648149</v>
      </c>
      <c r="D1211">
        <v>133.30000000000001</v>
      </c>
      <c r="E1211" s="6">
        <v>43635.388877314814</v>
      </c>
      <c r="F1211">
        <v>217.05</v>
      </c>
      <c r="G1211" s="7">
        <v>0.62829999999999997</v>
      </c>
      <c r="H1211">
        <v>-45808.09</v>
      </c>
      <c r="I1211" s="7">
        <v>-0.65459999999999996</v>
      </c>
      <c r="J1211">
        <v>525</v>
      </c>
      <c r="K1211">
        <v>69982.5</v>
      </c>
      <c r="L1211">
        <v>5467123.1799999997</v>
      </c>
      <c r="M1211">
        <v>27</v>
      </c>
      <c r="N1211">
        <v>-1696.6</v>
      </c>
      <c r="O1211" s="7">
        <v>-0.62829999999999997</v>
      </c>
      <c r="P1211" s="7">
        <v>0.3957</v>
      </c>
      <c r="Q1211" t="s">
        <v>31</v>
      </c>
    </row>
    <row r="1212" spans="1:17">
      <c r="A1212" t="s">
        <v>239</v>
      </c>
      <c r="B1212" t="s">
        <v>30</v>
      </c>
      <c r="C1212" s="6">
        <v>43635.388877314814</v>
      </c>
      <c r="D1212">
        <v>171.5</v>
      </c>
      <c r="E1212" s="6">
        <v>43635.576377314814</v>
      </c>
      <c r="F1212">
        <v>236.95</v>
      </c>
      <c r="G1212" s="7">
        <v>0.38159999999999999</v>
      </c>
      <c r="H1212">
        <v>-36505.61</v>
      </c>
      <c r="I1212" s="7">
        <v>-0.40539999999999998</v>
      </c>
      <c r="J1212">
        <v>525</v>
      </c>
      <c r="K1212">
        <v>90037.5</v>
      </c>
      <c r="L1212">
        <v>5430617.5599999996</v>
      </c>
      <c r="M1212">
        <v>55</v>
      </c>
      <c r="N1212">
        <v>-663.74</v>
      </c>
      <c r="O1212" s="7">
        <v>-0.55100000000000005</v>
      </c>
      <c r="P1212" s="7">
        <v>0.28920000000000001</v>
      </c>
      <c r="Q1212" t="s">
        <v>31</v>
      </c>
    </row>
    <row r="1213" spans="1:17">
      <c r="A1213" t="s">
        <v>240</v>
      </c>
      <c r="B1213" t="s">
        <v>30</v>
      </c>
      <c r="C1213" s="6">
        <v>43635.576377314814</v>
      </c>
      <c r="D1213">
        <v>93.3</v>
      </c>
      <c r="E1213" s="6">
        <v>43636.45484953704</v>
      </c>
      <c r="F1213">
        <v>70.7</v>
      </c>
      <c r="G1213" s="7">
        <v>-0.2422</v>
      </c>
      <c r="H1213">
        <v>11004</v>
      </c>
      <c r="I1213" s="7">
        <v>0.22470000000000001</v>
      </c>
      <c r="J1213">
        <v>525</v>
      </c>
      <c r="K1213">
        <v>48982.5</v>
      </c>
      <c r="L1213">
        <v>5441621.5599999996</v>
      </c>
      <c r="M1213">
        <v>43</v>
      </c>
      <c r="N1213">
        <v>255.91</v>
      </c>
      <c r="O1213" s="7">
        <v>-0.21540000000000001</v>
      </c>
      <c r="P1213" s="7">
        <v>0.76739999999999997</v>
      </c>
      <c r="Q1213" t="s">
        <v>31</v>
      </c>
    </row>
    <row r="1214" spans="1:17">
      <c r="A1214" t="s">
        <v>255</v>
      </c>
      <c r="B1214" t="s">
        <v>30</v>
      </c>
      <c r="C1214" s="6">
        <v>43636.45484953704</v>
      </c>
      <c r="D1214">
        <v>78.55</v>
      </c>
      <c r="E1214" s="6">
        <v>43636.631932870368</v>
      </c>
      <c r="F1214">
        <v>0.15</v>
      </c>
      <c r="G1214" s="7">
        <v>-0.99809999999999999</v>
      </c>
      <c r="H1214">
        <v>40746.82</v>
      </c>
      <c r="I1214" s="7">
        <v>0.98809999999999998</v>
      </c>
      <c r="J1214">
        <v>525</v>
      </c>
      <c r="K1214">
        <v>41238.75</v>
      </c>
      <c r="L1214">
        <v>5482368.3899999997</v>
      </c>
      <c r="M1214">
        <v>52</v>
      </c>
      <c r="N1214">
        <v>783.59</v>
      </c>
      <c r="O1214" s="7">
        <v>-0.37359999999999999</v>
      </c>
      <c r="P1214" s="7">
        <v>0.99809999999999999</v>
      </c>
      <c r="Q1214" t="s">
        <v>31</v>
      </c>
    </row>
    <row r="1215" spans="1:17">
      <c r="A1215" t="s">
        <v>735</v>
      </c>
      <c r="B1215" t="s">
        <v>30</v>
      </c>
      <c r="C1215" s="6">
        <v>43636.635405092595</v>
      </c>
      <c r="D1215">
        <v>247.6</v>
      </c>
      <c r="E1215" s="6">
        <v>43637.388877314814</v>
      </c>
      <c r="F1215">
        <v>344.3</v>
      </c>
      <c r="G1215" s="7">
        <v>0.39050000000000001</v>
      </c>
      <c r="H1215">
        <v>-53874.98</v>
      </c>
      <c r="I1215" s="7">
        <v>-0.41449999999999998</v>
      </c>
      <c r="J1215">
        <v>525</v>
      </c>
      <c r="K1215">
        <v>129990</v>
      </c>
      <c r="L1215">
        <v>5428493.4100000001</v>
      </c>
      <c r="M1215">
        <v>7</v>
      </c>
      <c r="N1215">
        <v>-7696.43</v>
      </c>
      <c r="O1215" s="7">
        <v>-0.39050000000000001</v>
      </c>
      <c r="P1215" s="7">
        <v>2.9700000000000001E-2</v>
      </c>
      <c r="Q1215" t="s">
        <v>31</v>
      </c>
    </row>
    <row r="1216" spans="1:17">
      <c r="A1216" t="s">
        <v>239</v>
      </c>
      <c r="B1216" t="s">
        <v>30</v>
      </c>
      <c r="C1216" s="6">
        <v>43637.388877314814</v>
      </c>
      <c r="D1216">
        <v>243.15</v>
      </c>
      <c r="E1216" s="6">
        <v>43637.583321759259</v>
      </c>
      <c r="F1216">
        <v>267.5</v>
      </c>
      <c r="G1216" s="7">
        <v>0.10009999999999999</v>
      </c>
      <c r="H1216">
        <v>-15464.66</v>
      </c>
      <c r="I1216" s="7">
        <v>-0.1211</v>
      </c>
      <c r="J1216">
        <v>525</v>
      </c>
      <c r="K1216">
        <v>127653.75</v>
      </c>
      <c r="L1216">
        <v>5413028.75</v>
      </c>
      <c r="M1216">
        <v>57</v>
      </c>
      <c r="N1216">
        <v>-271.31</v>
      </c>
      <c r="O1216" s="7">
        <v>-0.12870000000000001</v>
      </c>
      <c r="P1216" s="7">
        <v>0.29959999999999998</v>
      </c>
      <c r="Q1216" t="s">
        <v>31</v>
      </c>
    </row>
    <row r="1217" spans="1:17">
      <c r="A1217" t="s">
        <v>271</v>
      </c>
      <c r="B1217" t="s">
        <v>30</v>
      </c>
      <c r="C1217" s="6">
        <v>43637.583321759259</v>
      </c>
      <c r="D1217">
        <v>227.95</v>
      </c>
      <c r="E1217" s="6">
        <v>43640.395821759259</v>
      </c>
      <c r="F1217">
        <v>291.05</v>
      </c>
      <c r="G1217" s="7">
        <v>0.27679999999999999</v>
      </c>
      <c r="H1217">
        <v>-35852.25</v>
      </c>
      <c r="I1217" s="7">
        <v>-0.29959999999999998</v>
      </c>
      <c r="J1217">
        <v>525</v>
      </c>
      <c r="K1217">
        <v>119673.75</v>
      </c>
      <c r="L1217">
        <v>5377176.5</v>
      </c>
      <c r="M1217">
        <v>24</v>
      </c>
      <c r="N1217">
        <v>-1493.84</v>
      </c>
      <c r="O1217" s="7">
        <v>-0.35820000000000002</v>
      </c>
      <c r="P1217" s="7">
        <v>9.0800000000000006E-2</v>
      </c>
      <c r="Q1217" t="s">
        <v>31</v>
      </c>
    </row>
    <row r="1218" spans="1:17">
      <c r="A1218" t="s">
        <v>258</v>
      </c>
      <c r="B1218" t="s">
        <v>30</v>
      </c>
      <c r="C1218" s="6">
        <v>43640.395821759259</v>
      </c>
      <c r="D1218">
        <v>239.65</v>
      </c>
      <c r="E1218" s="6">
        <v>43640.54859953704</v>
      </c>
      <c r="F1218">
        <v>276.35000000000002</v>
      </c>
      <c r="G1218" s="7">
        <v>0.15310000000000001</v>
      </c>
      <c r="H1218">
        <v>-21976.5</v>
      </c>
      <c r="I1218" s="7">
        <v>-0.17469999999999999</v>
      </c>
      <c r="J1218">
        <v>525</v>
      </c>
      <c r="K1218">
        <v>125816.25</v>
      </c>
      <c r="L1218">
        <v>5355200</v>
      </c>
      <c r="M1218">
        <v>45</v>
      </c>
      <c r="N1218">
        <v>-488.37</v>
      </c>
      <c r="O1218" s="7">
        <v>-0.4415</v>
      </c>
      <c r="P1218" s="7">
        <v>4.3799999999999999E-2</v>
      </c>
      <c r="Q1218" t="s">
        <v>31</v>
      </c>
    </row>
    <row r="1219" spans="1:17">
      <c r="A1219" t="s">
        <v>272</v>
      </c>
      <c r="B1219" t="s">
        <v>30</v>
      </c>
      <c r="C1219" s="6">
        <v>43640.54859953704</v>
      </c>
      <c r="D1219">
        <v>201.25</v>
      </c>
      <c r="E1219" s="6">
        <v>43641.506932870368</v>
      </c>
      <c r="F1219">
        <v>137.75</v>
      </c>
      <c r="G1219" s="7">
        <v>-0.3155</v>
      </c>
      <c r="H1219">
        <v>31557.75</v>
      </c>
      <c r="I1219" s="7">
        <v>0.29870000000000002</v>
      </c>
      <c r="J1219">
        <v>525</v>
      </c>
      <c r="K1219">
        <v>105656.25</v>
      </c>
      <c r="L1219">
        <v>5386757.75</v>
      </c>
      <c r="M1219">
        <v>66</v>
      </c>
      <c r="N1219">
        <v>478.15</v>
      </c>
      <c r="O1219" s="7">
        <v>-7.4999999999999997E-2</v>
      </c>
      <c r="P1219" s="7">
        <v>0.51800000000000002</v>
      </c>
      <c r="Q1219" t="s">
        <v>31</v>
      </c>
    </row>
    <row r="1220" spans="1:17">
      <c r="A1220" t="s">
        <v>239</v>
      </c>
      <c r="B1220" t="s">
        <v>30</v>
      </c>
      <c r="C1220" s="6">
        <v>43641.506932870368</v>
      </c>
      <c r="D1220">
        <v>174.15</v>
      </c>
      <c r="E1220" s="6">
        <v>43643.590266203704</v>
      </c>
      <c r="F1220">
        <v>0.7</v>
      </c>
      <c r="G1220" s="7">
        <v>-0.996</v>
      </c>
      <c r="H1220">
        <v>90143.29</v>
      </c>
      <c r="I1220" s="7">
        <v>0.9859</v>
      </c>
      <c r="J1220">
        <v>525</v>
      </c>
      <c r="K1220">
        <v>91428.75</v>
      </c>
      <c r="L1220">
        <v>5476901.04</v>
      </c>
      <c r="M1220">
        <v>179</v>
      </c>
      <c r="N1220">
        <v>503.59</v>
      </c>
      <c r="O1220" s="7">
        <v>-0.1082</v>
      </c>
      <c r="P1220" s="7">
        <v>0.99770000000000003</v>
      </c>
      <c r="Q1220" t="s">
        <v>31</v>
      </c>
    </row>
    <row r="1221" spans="1:17">
      <c r="A1221" t="s">
        <v>273</v>
      </c>
      <c r="B1221" t="s">
        <v>30</v>
      </c>
      <c r="C1221" s="6">
        <v>43643.590266203704</v>
      </c>
      <c r="D1221">
        <v>58.15</v>
      </c>
      <c r="E1221" s="6">
        <v>43643.631932870368</v>
      </c>
      <c r="F1221">
        <v>87.4</v>
      </c>
      <c r="G1221" s="7">
        <v>0.503</v>
      </c>
      <c r="H1221">
        <v>-16120.39</v>
      </c>
      <c r="I1221" s="7">
        <v>-0.52800000000000002</v>
      </c>
      <c r="J1221">
        <v>525</v>
      </c>
      <c r="K1221">
        <v>30528.75</v>
      </c>
      <c r="L1221">
        <v>5460780.6500000004</v>
      </c>
      <c r="M1221">
        <v>13</v>
      </c>
      <c r="N1221">
        <v>-1240.03</v>
      </c>
      <c r="O1221" s="7">
        <v>-3.423</v>
      </c>
      <c r="P1221" s="7">
        <v>0.38779999999999998</v>
      </c>
      <c r="Q1221" t="s">
        <v>31</v>
      </c>
    </row>
    <row r="1222" spans="1:17">
      <c r="A1222" t="s">
        <v>728</v>
      </c>
      <c r="B1222" t="s">
        <v>30</v>
      </c>
      <c r="C1222" s="6">
        <v>43643.635405092595</v>
      </c>
      <c r="D1222">
        <v>263</v>
      </c>
      <c r="E1222" s="6">
        <v>43644.388877314814</v>
      </c>
      <c r="F1222">
        <v>268</v>
      </c>
      <c r="G1222" s="7">
        <v>1.9E-2</v>
      </c>
      <c r="H1222">
        <v>-5412.75</v>
      </c>
      <c r="I1222" s="7">
        <v>-3.9199999999999999E-2</v>
      </c>
      <c r="J1222">
        <v>525</v>
      </c>
      <c r="K1222">
        <v>138075</v>
      </c>
      <c r="L1222">
        <v>5455367.9000000004</v>
      </c>
      <c r="M1222">
        <v>7</v>
      </c>
      <c r="N1222">
        <v>-773.25</v>
      </c>
      <c r="O1222" s="7">
        <v>-5.2699999999999997E-2</v>
      </c>
      <c r="P1222" s="7">
        <v>6.0499999999999998E-2</v>
      </c>
      <c r="Q1222" t="s">
        <v>31</v>
      </c>
    </row>
    <row r="1223" spans="1:17">
      <c r="A1223" t="s">
        <v>273</v>
      </c>
      <c r="B1223" t="s">
        <v>30</v>
      </c>
      <c r="C1223" s="6">
        <v>43644.388877314814</v>
      </c>
      <c r="D1223">
        <v>318.14999999999998</v>
      </c>
      <c r="E1223" s="6">
        <v>43644.569432870368</v>
      </c>
      <c r="F1223">
        <v>284</v>
      </c>
      <c r="G1223" s="7">
        <v>-0.10730000000000001</v>
      </c>
      <c r="H1223">
        <v>14767.46</v>
      </c>
      <c r="I1223" s="7">
        <v>8.8400000000000006E-2</v>
      </c>
      <c r="J1223">
        <v>525</v>
      </c>
      <c r="K1223">
        <v>167028.75</v>
      </c>
      <c r="L1223">
        <v>5470135.3600000003</v>
      </c>
      <c r="M1223">
        <v>53</v>
      </c>
      <c r="N1223">
        <v>278.63</v>
      </c>
      <c r="O1223" s="7">
        <v>-9.2299999999999993E-2</v>
      </c>
      <c r="P1223" s="7">
        <v>0.29260000000000003</v>
      </c>
      <c r="Q1223" t="s">
        <v>31</v>
      </c>
    </row>
    <row r="1224" spans="1:17">
      <c r="A1224" t="s">
        <v>274</v>
      </c>
      <c r="B1224" t="s">
        <v>30</v>
      </c>
      <c r="C1224" s="6">
        <v>43644.569432870368</v>
      </c>
      <c r="D1224">
        <v>233.15</v>
      </c>
      <c r="E1224" s="6">
        <v>43644.618043981478</v>
      </c>
      <c r="F1224">
        <v>256.55</v>
      </c>
      <c r="G1224" s="7">
        <v>0.1004</v>
      </c>
      <c r="H1224">
        <v>-14855.93</v>
      </c>
      <c r="I1224" s="7">
        <v>-0.12139999999999999</v>
      </c>
      <c r="J1224">
        <v>525</v>
      </c>
      <c r="K1224">
        <v>122403.75</v>
      </c>
      <c r="L1224">
        <v>5455279.4400000004</v>
      </c>
      <c r="M1224">
        <v>15</v>
      </c>
      <c r="N1224">
        <v>-990.4</v>
      </c>
      <c r="O1224" s="7">
        <v>-0.1237</v>
      </c>
      <c r="P1224" s="7">
        <v>0.1857</v>
      </c>
      <c r="Q1224" t="s">
        <v>31</v>
      </c>
    </row>
    <row r="1225" spans="1:17">
      <c r="A1225" t="s">
        <v>269</v>
      </c>
      <c r="B1225" t="s">
        <v>30</v>
      </c>
      <c r="C1225" s="6">
        <v>43644.618043981478</v>
      </c>
      <c r="D1225">
        <v>281.3</v>
      </c>
      <c r="E1225" s="6">
        <v>43647.388877314814</v>
      </c>
      <c r="F1225">
        <v>341.6</v>
      </c>
      <c r="G1225" s="7">
        <v>0.21440000000000001</v>
      </c>
      <c r="H1225">
        <v>-34927.730000000003</v>
      </c>
      <c r="I1225" s="7">
        <v>-0.23649999999999999</v>
      </c>
      <c r="J1225">
        <v>525</v>
      </c>
      <c r="K1225">
        <v>147682.5</v>
      </c>
      <c r="L1225">
        <v>5420351.71</v>
      </c>
      <c r="M1225">
        <v>12</v>
      </c>
      <c r="N1225">
        <v>-2910.64</v>
      </c>
      <c r="O1225" s="7">
        <v>-0.2442</v>
      </c>
      <c r="P1225" s="7">
        <v>5.7799999999999997E-2</v>
      </c>
      <c r="Q1225" t="s">
        <v>31</v>
      </c>
    </row>
    <row r="1226" spans="1:17">
      <c r="A1226" t="s">
        <v>264</v>
      </c>
      <c r="B1226" t="s">
        <v>30</v>
      </c>
      <c r="C1226" s="6">
        <v>43647.388877314814</v>
      </c>
      <c r="D1226">
        <v>221.4</v>
      </c>
      <c r="E1226" s="6">
        <v>43648.395821759259</v>
      </c>
      <c r="F1226">
        <v>156.55000000000001</v>
      </c>
      <c r="G1226" s="7">
        <v>-0.29289999999999999</v>
      </c>
      <c r="H1226">
        <v>32062.01</v>
      </c>
      <c r="I1226" s="7">
        <v>0.27579999999999999</v>
      </c>
      <c r="J1226">
        <v>525</v>
      </c>
      <c r="K1226">
        <v>116235</v>
      </c>
      <c r="L1226">
        <v>5452413.7300000004</v>
      </c>
      <c r="M1226">
        <v>80</v>
      </c>
      <c r="N1226">
        <v>400.78</v>
      </c>
      <c r="O1226" s="7">
        <v>-0.2419</v>
      </c>
      <c r="P1226" s="7">
        <v>0.48580000000000001</v>
      </c>
      <c r="Q1226" t="s">
        <v>31</v>
      </c>
    </row>
    <row r="1227" spans="1:17">
      <c r="A1227" t="s">
        <v>275</v>
      </c>
      <c r="B1227" t="s">
        <v>30</v>
      </c>
      <c r="C1227" s="6">
        <v>43648.395821759259</v>
      </c>
      <c r="D1227">
        <v>205</v>
      </c>
      <c r="E1227" s="6">
        <v>43648.583321759259</v>
      </c>
      <c r="F1227">
        <v>176.55</v>
      </c>
      <c r="G1227" s="7">
        <v>-0.13880000000000001</v>
      </c>
      <c r="H1227">
        <v>12933.11</v>
      </c>
      <c r="I1227" s="7">
        <v>0.1202</v>
      </c>
      <c r="J1227">
        <v>525</v>
      </c>
      <c r="K1227">
        <v>107625</v>
      </c>
      <c r="L1227">
        <v>5465346.8399999999</v>
      </c>
      <c r="M1227">
        <v>55</v>
      </c>
      <c r="N1227">
        <v>235.15</v>
      </c>
      <c r="O1227" s="7">
        <v>-9.0700000000000003E-2</v>
      </c>
      <c r="P1227" s="7">
        <v>0.53459999999999996</v>
      </c>
      <c r="Q1227" t="s">
        <v>31</v>
      </c>
    </row>
    <row r="1228" spans="1:17">
      <c r="A1228" t="s">
        <v>264</v>
      </c>
      <c r="B1228" t="s">
        <v>30</v>
      </c>
      <c r="C1228" s="6">
        <v>43648.583321759259</v>
      </c>
      <c r="D1228">
        <v>147</v>
      </c>
      <c r="E1228" s="6">
        <v>43650.593738425923</v>
      </c>
      <c r="F1228">
        <v>8.9</v>
      </c>
      <c r="G1228" s="7">
        <v>-0.9395</v>
      </c>
      <c r="H1228">
        <v>71684.02</v>
      </c>
      <c r="I1228" s="7">
        <v>0.92889999999999995</v>
      </c>
      <c r="J1228">
        <v>525</v>
      </c>
      <c r="K1228">
        <v>77175</v>
      </c>
      <c r="L1228">
        <v>5537030.8600000003</v>
      </c>
      <c r="M1228">
        <v>158</v>
      </c>
      <c r="N1228">
        <v>453.7</v>
      </c>
      <c r="O1228" s="7">
        <v>-0.17069999999999999</v>
      </c>
      <c r="P1228" s="7">
        <v>0.9748</v>
      </c>
      <c r="Q1228" t="s">
        <v>31</v>
      </c>
    </row>
    <row r="1229" spans="1:17">
      <c r="A1229" t="s">
        <v>263</v>
      </c>
      <c r="B1229" t="s">
        <v>30</v>
      </c>
      <c r="C1229" s="6">
        <v>43650.593738425923</v>
      </c>
      <c r="D1229">
        <v>52.75</v>
      </c>
      <c r="E1229" s="6">
        <v>43650.631932870368</v>
      </c>
      <c r="F1229">
        <v>2.4</v>
      </c>
      <c r="G1229" s="7">
        <v>-0.95450000000000002</v>
      </c>
      <c r="H1229">
        <v>26144.21</v>
      </c>
      <c r="I1229" s="7">
        <v>0.94399999999999995</v>
      </c>
      <c r="J1229">
        <v>525</v>
      </c>
      <c r="K1229">
        <v>27693.75</v>
      </c>
      <c r="L1229">
        <v>5563175.0800000001</v>
      </c>
      <c r="M1229">
        <v>12</v>
      </c>
      <c r="N1229">
        <v>2178.6799999999998</v>
      </c>
      <c r="O1229" s="7">
        <v>-0.81899999999999995</v>
      </c>
      <c r="P1229" s="7">
        <v>0.95450000000000002</v>
      </c>
      <c r="Q1229" t="s">
        <v>31</v>
      </c>
    </row>
    <row r="1230" spans="1:17">
      <c r="A1230" t="s">
        <v>716</v>
      </c>
      <c r="B1230" t="s">
        <v>30</v>
      </c>
      <c r="C1230" s="6">
        <v>43650.635405092595</v>
      </c>
      <c r="D1230">
        <v>284.89999999999998</v>
      </c>
      <c r="E1230" s="6">
        <v>43651.388877314814</v>
      </c>
      <c r="F1230">
        <v>319.5</v>
      </c>
      <c r="G1230" s="7">
        <v>0.12139999999999999</v>
      </c>
      <c r="H1230">
        <v>-21338.1</v>
      </c>
      <c r="I1230" s="7">
        <v>-0.14269999999999999</v>
      </c>
      <c r="J1230">
        <v>525</v>
      </c>
      <c r="K1230">
        <v>149572.5</v>
      </c>
      <c r="L1230">
        <v>5541836.9800000004</v>
      </c>
      <c r="M1230">
        <v>7</v>
      </c>
      <c r="N1230">
        <v>-3048.3</v>
      </c>
      <c r="O1230" s="7">
        <v>-0.12139999999999999</v>
      </c>
      <c r="P1230" s="7">
        <v>2.7400000000000001E-2</v>
      </c>
      <c r="Q1230" t="s">
        <v>31</v>
      </c>
    </row>
    <row r="1231" spans="1:17">
      <c r="A1231" t="s">
        <v>276</v>
      </c>
      <c r="B1231" t="s">
        <v>30</v>
      </c>
      <c r="C1231" s="6">
        <v>43651.388877314814</v>
      </c>
      <c r="D1231">
        <v>275.89999999999998</v>
      </c>
      <c r="E1231" s="6">
        <v>43651.48609953704</v>
      </c>
      <c r="F1231">
        <v>309.60000000000002</v>
      </c>
      <c r="G1231" s="7">
        <v>0.1221</v>
      </c>
      <c r="H1231">
        <v>-20766.38</v>
      </c>
      <c r="I1231" s="7">
        <v>-0.1434</v>
      </c>
      <c r="J1231">
        <v>525</v>
      </c>
      <c r="K1231">
        <v>144847.5</v>
      </c>
      <c r="L1231">
        <v>5521070.5999999996</v>
      </c>
      <c r="M1231">
        <v>29</v>
      </c>
      <c r="N1231">
        <v>-716.08</v>
      </c>
      <c r="O1231" s="7">
        <v>-0.19520000000000001</v>
      </c>
      <c r="P1231" s="7">
        <v>0.1013</v>
      </c>
      <c r="Q1231" t="s">
        <v>31</v>
      </c>
    </row>
    <row r="1232" spans="1:17">
      <c r="A1232" t="s">
        <v>259</v>
      </c>
      <c r="B1232" t="s">
        <v>30</v>
      </c>
      <c r="C1232" s="6">
        <v>43651.48609953704</v>
      </c>
      <c r="D1232">
        <v>309.45</v>
      </c>
      <c r="E1232" s="6">
        <v>43651.513877314814</v>
      </c>
      <c r="F1232">
        <v>367.35</v>
      </c>
      <c r="G1232" s="7">
        <v>0.18709999999999999</v>
      </c>
      <c r="H1232">
        <v>-33950.699999999997</v>
      </c>
      <c r="I1232" s="7">
        <v>-0.20899999999999999</v>
      </c>
      <c r="J1232">
        <v>525</v>
      </c>
      <c r="K1232">
        <v>162461.25</v>
      </c>
      <c r="L1232">
        <v>5487119.9000000004</v>
      </c>
      <c r="M1232">
        <v>9</v>
      </c>
      <c r="N1232">
        <v>-3772.3</v>
      </c>
      <c r="O1232" s="7">
        <v>-0.18709999999999999</v>
      </c>
      <c r="P1232" s="7">
        <v>0.1226</v>
      </c>
      <c r="Q1232" t="s">
        <v>31</v>
      </c>
    </row>
    <row r="1233" spans="1:17">
      <c r="A1233" t="s">
        <v>260</v>
      </c>
      <c r="B1233" t="s">
        <v>30</v>
      </c>
      <c r="C1233" s="6">
        <v>43651.513877314814</v>
      </c>
      <c r="D1233">
        <v>293.3</v>
      </c>
      <c r="E1233" s="6">
        <v>43651.54859953704</v>
      </c>
      <c r="F1233">
        <v>395.8</v>
      </c>
      <c r="G1233" s="7">
        <v>0.34949999999999998</v>
      </c>
      <c r="H1233">
        <v>-57430.27</v>
      </c>
      <c r="I1233" s="7">
        <v>-0.373</v>
      </c>
      <c r="J1233">
        <v>525</v>
      </c>
      <c r="K1233">
        <v>153982.5</v>
      </c>
      <c r="L1233">
        <v>5429689.6299999999</v>
      </c>
      <c r="M1233">
        <v>11</v>
      </c>
      <c r="N1233">
        <v>-5220.93</v>
      </c>
      <c r="O1233" s="7">
        <v>-0.34949999999999998</v>
      </c>
      <c r="P1233" s="7">
        <v>0.1074</v>
      </c>
      <c r="Q1233" t="s">
        <v>31</v>
      </c>
    </row>
    <row r="1234" spans="1:17">
      <c r="A1234" t="s">
        <v>259</v>
      </c>
      <c r="B1234" t="s">
        <v>30</v>
      </c>
      <c r="C1234" s="6">
        <v>43651.54859953704</v>
      </c>
      <c r="D1234">
        <v>233.55</v>
      </c>
      <c r="E1234" s="6">
        <v>43651.61109953704</v>
      </c>
      <c r="F1234">
        <v>309.10000000000002</v>
      </c>
      <c r="G1234" s="7">
        <v>0.32350000000000001</v>
      </c>
      <c r="H1234">
        <v>-42512.66</v>
      </c>
      <c r="I1234" s="7">
        <v>-0.34670000000000001</v>
      </c>
      <c r="J1234">
        <v>525</v>
      </c>
      <c r="K1234">
        <v>122613.75</v>
      </c>
      <c r="L1234">
        <v>5387176.96</v>
      </c>
      <c r="M1234">
        <v>19</v>
      </c>
      <c r="N1234">
        <v>-2237.5100000000002</v>
      </c>
      <c r="O1234" s="7">
        <v>-0.32429999999999998</v>
      </c>
      <c r="P1234" s="7">
        <v>7.2400000000000006E-2</v>
      </c>
      <c r="Q1234" t="s">
        <v>31</v>
      </c>
    </row>
    <row r="1235" spans="1:17">
      <c r="A1235" t="s">
        <v>260</v>
      </c>
      <c r="B1235" t="s">
        <v>30</v>
      </c>
      <c r="C1235" s="6">
        <v>43651.61109953704</v>
      </c>
      <c r="D1235">
        <v>258.5</v>
      </c>
      <c r="E1235" s="6">
        <v>43654.388877314814</v>
      </c>
      <c r="F1235">
        <v>470.75</v>
      </c>
      <c r="G1235" s="7">
        <v>0.82110000000000005</v>
      </c>
      <c r="H1235">
        <v>-115259.81</v>
      </c>
      <c r="I1235" s="7">
        <v>-0.84930000000000005</v>
      </c>
      <c r="J1235">
        <v>525</v>
      </c>
      <c r="K1235">
        <v>135712.5</v>
      </c>
      <c r="L1235">
        <v>5271917.1500000004</v>
      </c>
      <c r="M1235">
        <v>14</v>
      </c>
      <c r="N1235">
        <v>-8232.84</v>
      </c>
      <c r="O1235" s="7">
        <v>-0.82110000000000005</v>
      </c>
      <c r="P1235" s="7">
        <v>0.25419999999999998</v>
      </c>
      <c r="Q1235" t="s">
        <v>31</v>
      </c>
    </row>
    <row r="1236" spans="1:17">
      <c r="A1236" t="s">
        <v>269</v>
      </c>
      <c r="B1236" t="s">
        <v>30</v>
      </c>
      <c r="C1236" s="6">
        <v>43654.388877314814</v>
      </c>
      <c r="D1236">
        <v>231.25</v>
      </c>
      <c r="E1236" s="6">
        <v>43655.590266203704</v>
      </c>
      <c r="F1236">
        <v>27.8</v>
      </c>
      <c r="G1236" s="7">
        <v>-0.87980000000000003</v>
      </c>
      <c r="H1236">
        <v>105451.24</v>
      </c>
      <c r="I1236" s="7">
        <v>0.86860000000000004</v>
      </c>
      <c r="J1236">
        <v>525</v>
      </c>
      <c r="K1236">
        <v>121406.25</v>
      </c>
      <c r="L1236">
        <v>5377368.3899999997</v>
      </c>
      <c r="M1236">
        <v>136</v>
      </c>
      <c r="N1236">
        <v>775.38</v>
      </c>
      <c r="O1236" s="7">
        <v>-0.39829999999999999</v>
      </c>
      <c r="P1236" s="7">
        <v>0.93100000000000005</v>
      </c>
      <c r="Q1236" t="s">
        <v>31</v>
      </c>
    </row>
    <row r="1237" spans="1:17">
      <c r="A1237" t="s">
        <v>239</v>
      </c>
      <c r="B1237" t="s">
        <v>30</v>
      </c>
      <c r="C1237" s="6">
        <v>43655.590266203704</v>
      </c>
      <c r="D1237">
        <v>137.1</v>
      </c>
      <c r="E1237" s="6">
        <v>43656.493043981478</v>
      </c>
      <c r="F1237">
        <v>161.44999999999999</v>
      </c>
      <c r="G1237" s="7">
        <v>0.17760000000000001</v>
      </c>
      <c r="H1237">
        <v>-14351.14</v>
      </c>
      <c r="I1237" s="7">
        <v>-0.19939999999999999</v>
      </c>
      <c r="J1237">
        <v>525</v>
      </c>
      <c r="K1237">
        <v>71977.5</v>
      </c>
      <c r="L1237">
        <v>5363017.25</v>
      </c>
      <c r="M1237">
        <v>50</v>
      </c>
      <c r="N1237">
        <v>-287.02</v>
      </c>
      <c r="O1237" s="7">
        <v>-0.35809999999999997</v>
      </c>
      <c r="P1237" s="7">
        <v>0.48359999999999997</v>
      </c>
      <c r="Q1237" t="s">
        <v>31</v>
      </c>
    </row>
    <row r="1238" spans="1:17">
      <c r="A1238" t="s">
        <v>240</v>
      </c>
      <c r="B1238" t="s">
        <v>30</v>
      </c>
      <c r="C1238" s="6">
        <v>43656.493043981478</v>
      </c>
      <c r="D1238">
        <v>135.19999999999999</v>
      </c>
      <c r="E1238" s="6">
        <v>43657.388877314814</v>
      </c>
      <c r="F1238">
        <v>182.65</v>
      </c>
      <c r="G1238" s="7">
        <v>0.35099999999999998</v>
      </c>
      <c r="H1238">
        <v>-26579.96</v>
      </c>
      <c r="I1238" s="7">
        <v>-0.3745</v>
      </c>
      <c r="J1238">
        <v>525</v>
      </c>
      <c r="K1238">
        <v>70980</v>
      </c>
      <c r="L1238">
        <v>5336437.29</v>
      </c>
      <c r="M1238">
        <v>48</v>
      </c>
      <c r="N1238">
        <v>-553.75</v>
      </c>
      <c r="O1238" s="7">
        <v>-0.35099999999999998</v>
      </c>
      <c r="P1238" s="7">
        <v>0.40639999999999998</v>
      </c>
      <c r="Q1238" t="s">
        <v>31</v>
      </c>
    </row>
    <row r="1239" spans="1:17">
      <c r="A1239" t="s">
        <v>239</v>
      </c>
      <c r="B1239" t="s">
        <v>30</v>
      </c>
      <c r="C1239" s="6">
        <v>43657.388877314814</v>
      </c>
      <c r="D1239">
        <v>50.2</v>
      </c>
      <c r="E1239" s="6">
        <v>43657.631932870368</v>
      </c>
      <c r="F1239">
        <v>0.2</v>
      </c>
      <c r="G1239" s="7">
        <v>-0.996</v>
      </c>
      <c r="H1239">
        <v>25985.4</v>
      </c>
      <c r="I1239" s="7">
        <v>0.98599999999999999</v>
      </c>
      <c r="J1239">
        <v>525</v>
      </c>
      <c r="K1239">
        <v>26355</v>
      </c>
      <c r="L1239">
        <v>5362422.6900000004</v>
      </c>
      <c r="M1239">
        <v>71</v>
      </c>
      <c r="N1239">
        <v>365.99</v>
      </c>
      <c r="O1239" s="7">
        <v>-0.57069999999999999</v>
      </c>
      <c r="P1239" s="7">
        <v>0.996</v>
      </c>
      <c r="Q1239" t="s">
        <v>31</v>
      </c>
    </row>
    <row r="1240" spans="1:17">
      <c r="A1240" t="s">
        <v>726</v>
      </c>
      <c r="B1240" t="s">
        <v>30</v>
      </c>
      <c r="C1240" s="6">
        <v>43657.635405092595</v>
      </c>
      <c r="D1240">
        <v>208.35</v>
      </c>
      <c r="E1240" s="6">
        <v>43658.388877314814</v>
      </c>
      <c r="F1240">
        <v>222.25</v>
      </c>
      <c r="G1240" s="7">
        <v>6.6699999999999995E-2</v>
      </c>
      <c r="H1240">
        <v>-9558.15</v>
      </c>
      <c r="I1240" s="7">
        <v>-8.7400000000000005E-2</v>
      </c>
      <c r="J1240">
        <v>525</v>
      </c>
      <c r="K1240">
        <v>109383.75</v>
      </c>
      <c r="L1240">
        <v>5352864.54</v>
      </c>
      <c r="M1240">
        <v>7</v>
      </c>
      <c r="N1240">
        <v>-1365.45</v>
      </c>
      <c r="O1240" s="7">
        <v>-0.12670000000000001</v>
      </c>
      <c r="P1240" s="7">
        <v>0.22009999999999999</v>
      </c>
      <c r="Q1240" t="s">
        <v>31</v>
      </c>
    </row>
    <row r="1241" spans="1:17">
      <c r="A1241" t="s">
        <v>277</v>
      </c>
      <c r="B1241" t="s">
        <v>30</v>
      </c>
      <c r="C1241" s="6">
        <v>43658.388877314814</v>
      </c>
      <c r="D1241">
        <v>222.25</v>
      </c>
      <c r="E1241" s="6">
        <v>43658.399293981478</v>
      </c>
      <c r="F1241">
        <v>230.05</v>
      </c>
      <c r="G1241" s="7">
        <v>3.5099999999999999E-2</v>
      </c>
      <c r="H1241">
        <v>-6469.58</v>
      </c>
      <c r="I1241" s="7">
        <v>-5.5399999999999998E-2</v>
      </c>
      <c r="J1241">
        <v>525</v>
      </c>
      <c r="K1241">
        <v>116681.25</v>
      </c>
      <c r="L1241">
        <v>5346394.96</v>
      </c>
      <c r="M1241">
        <v>4</v>
      </c>
      <c r="N1241">
        <v>-1617.39</v>
      </c>
      <c r="O1241" s="7">
        <v>-7.5600000000000001E-2</v>
      </c>
      <c r="P1241" s="7">
        <v>0.26879999999999998</v>
      </c>
      <c r="Q1241" t="s">
        <v>31</v>
      </c>
    </row>
    <row r="1242" spans="1:17">
      <c r="A1242" t="s">
        <v>272</v>
      </c>
      <c r="B1242" t="s">
        <v>30</v>
      </c>
      <c r="C1242" s="6">
        <v>43658.399293981478</v>
      </c>
      <c r="D1242">
        <v>187.6</v>
      </c>
      <c r="E1242" s="6">
        <v>43658.545127314814</v>
      </c>
      <c r="F1242">
        <v>197.9</v>
      </c>
      <c r="G1242" s="7">
        <v>5.4899999999999997E-2</v>
      </c>
      <c r="H1242">
        <v>-7431.38</v>
      </c>
      <c r="I1242" s="7">
        <v>-7.5499999999999998E-2</v>
      </c>
      <c r="J1242">
        <v>525</v>
      </c>
      <c r="K1242">
        <v>98490</v>
      </c>
      <c r="L1242">
        <v>5338963.59</v>
      </c>
      <c r="M1242">
        <v>43</v>
      </c>
      <c r="N1242">
        <v>-172.82</v>
      </c>
      <c r="O1242" s="7">
        <v>-5.4899999999999997E-2</v>
      </c>
      <c r="P1242" s="7">
        <v>0.21879999999999999</v>
      </c>
      <c r="Q1242" t="s">
        <v>31</v>
      </c>
    </row>
    <row r="1243" spans="1:17">
      <c r="A1243" t="s">
        <v>277</v>
      </c>
      <c r="B1243" t="s">
        <v>30</v>
      </c>
      <c r="C1243" s="6">
        <v>43658.545127314814</v>
      </c>
      <c r="D1243">
        <v>187.05</v>
      </c>
      <c r="E1243" s="6">
        <v>43658.621516203704</v>
      </c>
      <c r="F1243">
        <v>224</v>
      </c>
      <c r="G1243" s="7">
        <v>0.19750000000000001</v>
      </c>
      <c r="H1243">
        <v>-21556.76</v>
      </c>
      <c r="I1243" s="7">
        <v>-0.2195</v>
      </c>
      <c r="J1243">
        <v>525</v>
      </c>
      <c r="K1243">
        <v>98201.25</v>
      </c>
      <c r="L1243">
        <v>5317406.83</v>
      </c>
      <c r="M1243">
        <v>23</v>
      </c>
      <c r="N1243">
        <v>-937.25</v>
      </c>
      <c r="O1243" s="7">
        <v>-0.2243</v>
      </c>
      <c r="P1243" s="7">
        <v>0.2676</v>
      </c>
      <c r="Q1243" t="s">
        <v>31</v>
      </c>
    </row>
    <row r="1244" spans="1:17">
      <c r="A1244" t="s">
        <v>271</v>
      </c>
      <c r="B1244" t="s">
        <v>30</v>
      </c>
      <c r="C1244" s="6">
        <v>43658.621516203704</v>
      </c>
      <c r="D1244">
        <v>205.65</v>
      </c>
      <c r="E1244" s="6">
        <v>43662.388877314814</v>
      </c>
      <c r="F1244">
        <v>93.85</v>
      </c>
      <c r="G1244" s="7">
        <v>-0.54359999999999997</v>
      </c>
      <c r="H1244">
        <v>57122.63</v>
      </c>
      <c r="I1244" s="7">
        <v>0.52910000000000001</v>
      </c>
      <c r="J1244">
        <v>525</v>
      </c>
      <c r="K1244">
        <v>107966.25</v>
      </c>
      <c r="L1244">
        <v>5374529.4500000002</v>
      </c>
      <c r="M1244">
        <v>88</v>
      </c>
      <c r="N1244">
        <v>649.12</v>
      </c>
      <c r="O1244" s="7">
        <v>-8.9700000000000002E-2</v>
      </c>
      <c r="P1244" s="7">
        <v>0.63039999999999996</v>
      </c>
      <c r="Q1244" t="s">
        <v>31</v>
      </c>
    </row>
    <row r="1245" spans="1:17">
      <c r="A1245" t="s">
        <v>237</v>
      </c>
      <c r="B1245" t="s">
        <v>30</v>
      </c>
      <c r="C1245" s="6">
        <v>43662.388877314814</v>
      </c>
      <c r="D1245">
        <v>145.19999999999999</v>
      </c>
      <c r="E1245" s="6">
        <v>43662.569432870368</v>
      </c>
      <c r="F1245">
        <v>92.85</v>
      </c>
      <c r="G1245" s="7">
        <v>-0.36049999999999999</v>
      </c>
      <c r="H1245">
        <v>26233.99</v>
      </c>
      <c r="I1245" s="7">
        <v>0.34410000000000002</v>
      </c>
      <c r="J1245">
        <v>525</v>
      </c>
      <c r="K1245">
        <v>76230</v>
      </c>
      <c r="L1245">
        <v>5400763.4400000004</v>
      </c>
      <c r="M1245">
        <v>53</v>
      </c>
      <c r="N1245">
        <v>494.98</v>
      </c>
      <c r="O1245" s="7">
        <v>-3.2399999999999998E-2</v>
      </c>
      <c r="P1245" s="7">
        <v>0.62019999999999997</v>
      </c>
      <c r="Q1245" t="s">
        <v>31</v>
      </c>
    </row>
    <row r="1246" spans="1:17">
      <c r="A1246" t="s">
        <v>240</v>
      </c>
      <c r="B1246" t="s">
        <v>30</v>
      </c>
      <c r="C1246" s="6">
        <v>43662.569432870368</v>
      </c>
      <c r="D1246">
        <v>135.80000000000001</v>
      </c>
      <c r="E1246" s="6">
        <v>43662.614571759259</v>
      </c>
      <c r="F1246">
        <v>199.15</v>
      </c>
      <c r="G1246" s="7">
        <v>0.46650000000000003</v>
      </c>
      <c r="H1246">
        <v>-35017.24</v>
      </c>
      <c r="I1246" s="7">
        <v>-0.49120000000000003</v>
      </c>
      <c r="J1246">
        <v>525</v>
      </c>
      <c r="K1246">
        <v>71295</v>
      </c>
      <c r="L1246">
        <v>5365746.2</v>
      </c>
      <c r="M1246">
        <v>14</v>
      </c>
      <c r="N1246">
        <v>-2501.23</v>
      </c>
      <c r="O1246" s="7">
        <v>-0.46650000000000003</v>
      </c>
      <c r="P1246" s="7">
        <v>0.1163</v>
      </c>
      <c r="Q1246" t="s">
        <v>31</v>
      </c>
    </row>
    <row r="1247" spans="1:17">
      <c r="A1247" t="s">
        <v>239</v>
      </c>
      <c r="B1247" t="s">
        <v>30</v>
      </c>
      <c r="C1247" s="6">
        <v>43662.614571759259</v>
      </c>
      <c r="D1247">
        <v>120.85</v>
      </c>
      <c r="E1247" s="6">
        <v>43663.559016203704</v>
      </c>
      <c r="F1247">
        <v>71.45</v>
      </c>
      <c r="G1247" s="7">
        <v>-0.4088</v>
      </c>
      <c r="H1247">
        <v>24925.42</v>
      </c>
      <c r="I1247" s="7">
        <v>0.39290000000000003</v>
      </c>
      <c r="J1247">
        <v>525</v>
      </c>
      <c r="K1247">
        <v>63446.25</v>
      </c>
      <c r="L1247">
        <v>5390671.6299999999</v>
      </c>
      <c r="M1247">
        <v>62</v>
      </c>
      <c r="N1247">
        <v>402.02</v>
      </c>
      <c r="O1247" s="7">
        <v>-0.2288</v>
      </c>
      <c r="P1247" s="7">
        <v>0.62350000000000005</v>
      </c>
      <c r="Q1247" t="s">
        <v>31</v>
      </c>
    </row>
    <row r="1248" spans="1:17">
      <c r="A1248" t="s">
        <v>271</v>
      </c>
      <c r="B1248" t="s">
        <v>30</v>
      </c>
      <c r="C1248" s="6">
        <v>43663.559016203704</v>
      </c>
      <c r="D1248">
        <v>131.55000000000001</v>
      </c>
      <c r="E1248" s="6">
        <v>43663.621516203704</v>
      </c>
      <c r="F1248">
        <v>167.05</v>
      </c>
      <c r="G1248" s="7">
        <v>0.26989999999999997</v>
      </c>
      <c r="H1248">
        <v>-20205.150000000001</v>
      </c>
      <c r="I1248" s="7">
        <v>-0.29260000000000003</v>
      </c>
      <c r="J1248">
        <v>525</v>
      </c>
      <c r="K1248">
        <v>69063.75</v>
      </c>
      <c r="L1248">
        <v>5370466.4800000004</v>
      </c>
      <c r="M1248">
        <v>19</v>
      </c>
      <c r="N1248">
        <v>-1063.43</v>
      </c>
      <c r="O1248" s="7">
        <v>-0.33029999999999998</v>
      </c>
      <c r="P1248" s="7">
        <v>0.1106</v>
      </c>
      <c r="Q1248" t="s">
        <v>31</v>
      </c>
    </row>
    <row r="1249" spans="1:17">
      <c r="A1249" t="s">
        <v>258</v>
      </c>
      <c r="B1249" t="s">
        <v>30</v>
      </c>
      <c r="C1249" s="6">
        <v>43663.621516203704</v>
      </c>
      <c r="D1249">
        <v>119.6</v>
      </c>
      <c r="E1249" s="6">
        <v>43664.406238425923</v>
      </c>
      <c r="F1249">
        <v>154.25</v>
      </c>
      <c r="G1249" s="7">
        <v>0.28970000000000001</v>
      </c>
      <c r="H1249">
        <v>-19628.96</v>
      </c>
      <c r="I1249" s="7">
        <v>-0.31259999999999999</v>
      </c>
      <c r="J1249">
        <v>525</v>
      </c>
      <c r="K1249">
        <v>62790</v>
      </c>
      <c r="L1249">
        <v>5350837.51</v>
      </c>
      <c r="M1249">
        <v>16</v>
      </c>
      <c r="N1249">
        <v>-1226.81</v>
      </c>
      <c r="O1249" s="7">
        <v>-0.33779999999999999</v>
      </c>
      <c r="P1249" s="7">
        <v>0.12959999999999999</v>
      </c>
      <c r="Q1249" t="s">
        <v>31</v>
      </c>
    </row>
    <row r="1250" spans="1:17">
      <c r="A1250" t="s">
        <v>272</v>
      </c>
      <c r="B1250" t="s">
        <v>30</v>
      </c>
      <c r="C1250" s="6">
        <v>43664.406238425923</v>
      </c>
      <c r="D1250">
        <v>44.75</v>
      </c>
      <c r="E1250" s="6">
        <v>43664.631932870368</v>
      </c>
      <c r="F1250">
        <v>0.1</v>
      </c>
      <c r="G1250" s="7">
        <v>-0.99780000000000002</v>
      </c>
      <c r="H1250">
        <v>23205.79</v>
      </c>
      <c r="I1250" s="7">
        <v>0.98770000000000002</v>
      </c>
      <c r="J1250">
        <v>525</v>
      </c>
      <c r="K1250">
        <v>23493.75</v>
      </c>
      <c r="L1250">
        <v>5374043.2999999998</v>
      </c>
      <c r="M1250">
        <v>66</v>
      </c>
      <c r="N1250">
        <v>351.6</v>
      </c>
      <c r="O1250" s="7">
        <v>-0.30059999999999998</v>
      </c>
      <c r="P1250" s="7">
        <v>0.99780000000000002</v>
      </c>
      <c r="Q1250" t="s">
        <v>31</v>
      </c>
    </row>
    <row r="1251" spans="1:17">
      <c r="A1251" t="s">
        <v>706</v>
      </c>
      <c r="B1251" t="s">
        <v>30</v>
      </c>
      <c r="C1251" s="6">
        <v>43664.635405092595</v>
      </c>
      <c r="D1251">
        <v>223.75</v>
      </c>
      <c r="E1251" s="6">
        <v>43665.388877314814</v>
      </c>
      <c r="F1251">
        <v>263.5</v>
      </c>
      <c r="G1251" s="7">
        <v>0.1777</v>
      </c>
      <c r="H1251">
        <v>-23426.81</v>
      </c>
      <c r="I1251" s="7">
        <v>-0.19939999999999999</v>
      </c>
      <c r="J1251">
        <v>525</v>
      </c>
      <c r="K1251">
        <v>117468.75</v>
      </c>
      <c r="L1251">
        <v>5350616.49</v>
      </c>
      <c r="M1251">
        <v>7</v>
      </c>
      <c r="N1251">
        <v>-3346.69</v>
      </c>
      <c r="O1251" s="7">
        <v>-0.1777</v>
      </c>
      <c r="P1251" s="7">
        <v>0.25340000000000001</v>
      </c>
      <c r="Q1251" t="s">
        <v>31</v>
      </c>
    </row>
    <row r="1252" spans="1:17">
      <c r="A1252" t="s">
        <v>240</v>
      </c>
      <c r="B1252" t="s">
        <v>30</v>
      </c>
      <c r="C1252" s="6">
        <v>43665.388877314814</v>
      </c>
      <c r="D1252">
        <v>206</v>
      </c>
      <c r="E1252" s="6">
        <v>43669.562488425923</v>
      </c>
      <c r="F1252">
        <v>4.25</v>
      </c>
      <c r="G1252" s="7">
        <v>-0.97940000000000005</v>
      </c>
      <c r="H1252">
        <v>104814.94</v>
      </c>
      <c r="I1252" s="7">
        <v>0.96919999999999995</v>
      </c>
      <c r="J1252">
        <v>525</v>
      </c>
      <c r="K1252">
        <v>108150</v>
      </c>
      <c r="L1252">
        <v>5455431.4299999997</v>
      </c>
      <c r="M1252">
        <v>205</v>
      </c>
      <c r="N1252">
        <v>511.29</v>
      </c>
      <c r="O1252" s="7">
        <v>-5.3400000000000003E-2</v>
      </c>
      <c r="P1252" s="7">
        <v>0.98029999999999995</v>
      </c>
      <c r="Q1252" t="s">
        <v>31</v>
      </c>
    </row>
    <row r="1253" spans="1:17">
      <c r="A1253" t="s">
        <v>228</v>
      </c>
      <c r="B1253" t="s">
        <v>30</v>
      </c>
      <c r="C1253" s="6">
        <v>43669.562488425923</v>
      </c>
      <c r="D1253">
        <v>130.19999999999999</v>
      </c>
      <c r="E1253" s="6">
        <v>43669.61109953704</v>
      </c>
      <c r="F1253">
        <v>203.85</v>
      </c>
      <c r="G1253" s="7">
        <v>0.56569999999999998</v>
      </c>
      <c r="H1253">
        <v>-40420.01</v>
      </c>
      <c r="I1253" s="7">
        <v>-0.59130000000000005</v>
      </c>
      <c r="J1253">
        <v>525</v>
      </c>
      <c r="K1253">
        <v>68355</v>
      </c>
      <c r="L1253">
        <v>5415011.4100000001</v>
      </c>
      <c r="M1253">
        <v>15</v>
      </c>
      <c r="N1253">
        <v>-2694.67</v>
      </c>
      <c r="O1253" s="7">
        <v>-0.56569999999999998</v>
      </c>
      <c r="P1253" s="7">
        <v>0.30109999999999998</v>
      </c>
      <c r="Q1253" t="s">
        <v>31</v>
      </c>
    </row>
    <row r="1254" spans="1:17">
      <c r="A1254" t="s">
        <v>251</v>
      </c>
      <c r="B1254" t="s">
        <v>30</v>
      </c>
      <c r="C1254" s="6">
        <v>43670.399293981478</v>
      </c>
      <c r="D1254">
        <v>181.2</v>
      </c>
      <c r="E1254" s="6">
        <v>43670.565960648149</v>
      </c>
      <c r="F1254">
        <v>212.3</v>
      </c>
      <c r="G1254" s="7">
        <v>0.1716</v>
      </c>
      <c r="H1254">
        <v>-18393.38</v>
      </c>
      <c r="I1254" s="7">
        <v>-0.1933</v>
      </c>
      <c r="J1254">
        <v>525</v>
      </c>
      <c r="K1254">
        <v>95130</v>
      </c>
      <c r="L1254">
        <v>5396618.04</v>
      </c>
      <c r="M1254">
        <v>49</v>
      </c>
      <c r="N1254">
        <v>-375.38</v>
      </c>
      <c r="O1254" s="7">
        <v>-0.39019999999999999</v>
      </c>
      <c r="P1254" s="7">
        <v>0.51770000000000005</v>
      </c>
      <c r="Q1254" t="s">
        <v>31</v>
      </c>
    </row>
    <row r="1255" spans="1:17">
      <c r="A1255" t="s">
        <v>250</v>
      </c>
      <c r="B1255" t="s">
        <v>30</v>
      </c>
      <c r="C1255" s="6">
        <v>43670.565960648149</v>
      </c>
      <c r="D1255">
        <v>95.85</v>
      </c>
      <c r="E1255" s="6">
        <v>43670.618043981478</v>
      </c>
      <c r="F1255">
        <v>181.55</v>
      </c>
      <c r="G1255" s="7">
        <v>0.89410000000000001</v>
      </c>
      <c r="H1255">
        <v>-46448.85</v>
      </c>
      <c r="I1255" s="7">
        <v>-0.92300000000000004</v>
      </c>
      <c r="J1255">
        <v>525</v>
      </c>
      <c r="K1255">
        <v>50321.25</v>
      </c>
      <c r="L1255">
        <v>5350169.1900000004</v>
      </c>
      <c r="M1255">
        <v>16</v>
      </c>
      <c r="N1255">
        <v>-2903.05</v>
      </c>
      <c r="O1255" s="7">
        <v>-0.89410000000000001</v>
      </c>
      <c r="P1255" s="7">
        <v>9.2899999999999996E-2</v>
      </c>
      <c r="Q1255" t="s">
        <v>31</v>
      </c>
    </row>
    <row r="1256" spans="1:17">
      <c r="A1256" t="s">
        <v>251</v>
      </c>
      <c r="B1256" t="s">
        <v>30</v>
      </c>
      <c r="C1256" s="6">
        <v>43670.624988425923</v>
      </c>
      <c r="D1256">
        <v>90.35</v>
      </c>
      <c r="E1256" s="6">
        <v>43671.39234953704</v>
      </c>
      <c r="F1256">
        <v>145</v>
      </c>
      <c r="G1256" s="7">
        <v>0.60489999999999999</v>
      </c>
      <c r="H1256">
        <v>-29926.84</v>
      </c>
      <c r="I1256" s="7">
        <v>-0.63090000000000002</v>
      </c>
      <c r="J1256">
        <v>525</v>
      </c>
      <c r="K1256">
        <v>47433.75</v>
      </c>
      <c r="L1256">
        <v>5320242.3499999996</v>
      </c>
      <c r="M1256">
        <v>11</v>
      </c>
      <c r="N1256">
        <v>-2720.62</v>
      </c>
      <c r="O1256" s="7">
        <v>-0.60489999999999999</v>
      </c>
      <c r="P1256" s="7">
        <v>0.34810000000000002</v>
      </c>
      <c r="Q1256" t="s">
        <v>31</v>
      </c>
    </row>
    <row r="1257" spans="1:17">
      <c r="A1257" t="s">
        <v>250</v>
      </c>
      <c r="B1257" t="s">
        <v>30</v>
      </c>
      <c r="C1257" s="6">
        <v>43671.39234953704</v>
      </c>
      <c r="D1257">
        <v>92.55</v>
      </c>
      <c r="E1257" s="6">
        <v>43671.510405092595</v>
      </c>
      <c r="F1257">
        <v>140</v>
      </c>
      <c r="G1257" s="7">
        <v>0.51270000000000004</v>
      </c>
      <c r="H1257">
        <v>-26132.14</v>
      </c>
      <c r="I1257" s="7">
        <v>-0.53779999999999994</v>
      </c>
      <c r="J1257">
        <v>525</v>
      </c>
      <c r="K1257">
        <v>48588.75</v>
      </c>
      <c r="L1257">
        <v>5294110.21</v>
      </c>
      <c r="M1257">
        <v>35</v>
      </c>
      <c r="N1257">
        <v>-746.63</v>
      </c>
      <c r="O1257" s="7">
        <v>-0.51270000000000004</v>
      </c>
      <c r="P1257" s="7">
        <v>0.59860000000000002</v>
      </c>
      <c r="Q1257" t="s">
        <v>31</v>
      </c>
    </row>
    <row r="1258" spans="1:17">
      <c r="A1258" t="s">
        <v>251</v>
      </c>
      <c r="B1258" t="s">
        <v>30</v>
      </c>
      <c r="C1258" s="6">
        <v>43671.510405092595</v>
      </c>
      <c r="D1258">
        <v>63.2</v>
      </c>
      <c r="E1258" s="6">
        <v>43671.607627314814</v>
      </c>
      <c r="F1258">
        <v>114.3</v>
      </c>
      <c r="G1258" s="7">
        <v>0.8085</v>
      </c>
      <c r="H1258">
        <v>-27759.37</v>
      </c>
      <c r="I1258" s="7">
        <v>-0.83660000000000001</v>
      </c>
      <c r="J1258">
        <v>525</v>
      </c>
      <c r="K1258">
        <v>33180</v>
      </c>
      <c r="L1258">
        <v>5266350.84</v>
      </c>
      <c r="M1258">
        <v>29</v>
      </c>
      <c r="N1258">
        <v>-957.22</v>
      </c>
      <c r="O1258" s="7">
        <v>-1.0024</v>
      </c>
      <c r="P1258" s="7">
        <v>0.5222</v>
      </c>
      <c r="Q1258" t="s">
        <v>31</v>
      </c>
    </row>
    <row r="1259" spans="1:17">
      <c r="A1259" t="s">
        <v>250</v>
      </c>
      <c r="B1259" t="s">
        <v>30</v>
      </c>
      <c r="C1259" s="6">
        <v>43671.607627314814</v>
      </c>
      <c r="D1259">
        <v>30.6</v>
      </c>
      <c r="E1259" s="6">
        <v>43671.631932870368</v>
      </c>
      <c r="F1259">
        <v>87.4</v>
      </c>
      <c r="G1259" s="7">
        <v>1.8562000000000001</v>
      </c>
      <c r="H1259">
        <v>-30439.5</v>
      </c>
      <c r="I1259" s="7">
        <v>-1.8948</v>
      </c>
      <c r="J1259">
        <v>525</v>
      </c>
      <c r="K1259">
        <v>16065</v>
      </c>
      <c r="L1259">
        <v>5235911.34</v>
      </c>
      <c r="M1259">
        <v>8</v>
      </c>
      <c r="N1259">
        <v>-3804.94</v>
      </c>
      <c r="O1259" s="7">
        <v>-2.2353000000000001</v>
      </c>
      <c r="P1259" s="7">
        <v>0.44440000000000002</v>
      </c>
      <c r="Q1259" t="s">
        <v>31</v>
      </c>
    </row>
    <row r="1260" spans="1:17">
      <c r="A1260" t="s">
        <v>708</v>
      </c>
      <c r="B1260" t="s">
        <v>30</v>
      </c>
      <c r="C1260" s="6">
        <v>43671.635405092595</v>
      </c>
      <c r="D1260">
        <v>178.75</v>
      </c>
      <c r="E1260" s="6">
        <v>43672.388877314814</v>
      </c>
      <c r="F1260">
        <v>213.55</v>
      </c>
      <c r="G1260" s="7">
        <v>0.19470000000000001</v>
      </c>
      <c r="H1260">
        <v>-20329.580000000002</v>
      </c>
      <c r="I1260" s="7">
        <v>-0.21659999999999999</v>
      </c>
      <c r="J1260">
        <v>525</v>
      </c>
      <c r="K1260">
        <v>93843.75</v>
      </c>
      <c r="L1260">
        <v>5215581.76</v>
      </c>
      <c r="M1260">
        <v>7</v>
      </c>
      <c r="N1260">
        <v>-2904.23</v>
      </c>
      <c r="O1260" s="7">
        <v>-0.19470000000000001</v>
      </c>
      <c r="P1260" s="7">
        <v>0.28060000000000002</v>
      </c>
      <c r="Q1260" t="s">
        <v>31</v>
      </c>
    </row>
    <row r="1261" spans="1:17">
      <c r="A1261" t="s">
        <v>249</v>
      </c>
      <c r="B1261" t="s">
        <v>30</v>
      </c>
      <c r="C1261" s="6">
        <v>43672.388877314814</v>
      </c>
      <c r="D1261">
        <v>213.55</v>
      </c>
      <c r="E1261" s="6">
        <v>43675.479155092595</v>
      </c>
      <c r="F1261">
        <v>82.8</v>
      </c>
      <c r="G1261" s="7">
        <v>-0.61229999999999996</v>
      </c>
      <c r="H1261">
        <v>67087.91</v>
      </c>
      <c r="I1261" s="7">
        <v>0.59840000000000004</v>
      </c>
      <c r="J1261">
        <v>525</v>
      </c>
      <c r="K1261">
        <v>112113.75</v>
      </c>
      <c r="L1261">
        <v>5282669.68</v>
      </c>
      <c r="M1261">
        <v>104</v>
      </c>
      <c r="N1261">
        <v>645.08000000000004</v>
      </c>
      <c r="O1261" s="7">
        <v>-5.6399999999999999E-2</v>
      </c>
      <c r="P1261" s="7">
        <v>0.81269999999999998</v>
      </c>
      <c r="Q1261" t="s">
        <v>31</v>
      </c>
    </row>
    <row r="1262" spans="1:17">
      <c r="A1262" t="s">
        <v>278</v>
      </c>
      <c r="B1262" t="s">
        <v>30</v>
      </c>
      <c r="C1262" s="6">
        <v>43675.479155092595</v>
      </c>
      <c r="D1262">
        <v>175.45</v>
      </c>
      <c r="E1262" s="6">
        <v>43676.388877314814</v>
      </c>
      <c r="F1262">
        <v>248</v>
      </c>
      <c r="G1262" s="7">
        <v>0.41349999999999998</v>
      </c>
      <c r="H1262">
        <v>-40311.86</v>
      </c>
      <c r="I1262" s="7">
        <v>-0.43759999999999999</v>
      </c>
      <c r="J1262">
        <v>525</v>
      </c>
      <c r="K1262">
        <v>92111.25</v>
      </c>
      <c r="L1262">
        <v>5242357.8099999996</v>
      </c>
      <c r="M1262">
        <v>52</v>
      </c>
      <c r="N1262">
        <v>-775.23</v>
      </c>
      <c r="O1262" s="7">
        <v>-0.41349999999999998</v>
      </c>
      <c r="P1262" s="7">
        <v>0.37190000000000001</v>
      </c>
      <c r="Q1262" t="s">
        <v>31</v>
      </c>
    </row>
    <row r="1263" spans="1:17">
      <c r="A1263" t="s">
        <v>279</v>
      </c>
      <c r="B1263" t="s">
        <v>30</v>
      </c>
      <c r="C1263" s="6">
        <v>43676.388877314814</v>
      </c>
      <c r="D1263">
        <v>185.2</v>
      </c>
      <c r="E1263" s="6">
        <v>43676.493043981478</v>
      </c>
      <c r="F1263">
        <v>288.60000000000002</v>
      </c>
      <c r="G1263" s="7">
        <v>0.55830000000000002</v>
      </c>
      <c r="H1263">
        <v>-56772.45</v>
      </c>
      <c r="I1263" s="7">
        <v>-0.58389999999999997</v>
      </c>
      <c r="J1263">
        <v>525</v>
      </c>
      <c r="K1263">
        <v>97230</v>
      </c>
      <c r="L1263">
        <v>5185585.3600000003</v>
      </c>
      <c r="M1263">
        <v>31</v>
      </c>
      <c r="N1263">
        <v>-1831.37</v>
      </c>
      <c r="O1263" s="7">
        <v>-0.57130000000000003</v>
      </c>
      <c r="P1263" s="7">
        <v>0.15229999999999999</v>
      </c>
      <c r="Q1263" t="s">
        <v>31</v>
      </c>
    </row>
    <row r="1264" spans="1:17">
      <c r="A1264" t="s">
        <v>278</v>
      </c>
      <c r="B1264" t="s">
        <v>30</v>
      </c>
      <c r="C1264" s="6">
        <v>43676.493043981478</v>
      </c>
      <c r="D1264">
        <v>146.4</v>
      </c>
      <c r="E1264" s="6">
        <v>43677.600682870368</v>
      </c>
      <c r="F1264">
        <v>18.75</v>
      </c>
      <c r="G1264" s="7">
        <v>-0.87190000000000001</v>
      </c>
      <c r="H1264">
        <v>66149.210000000006</v>
      </c>
      <c r="I1264" s="7">
        <v>0.86060000000000003</v>
      </c>
      <c r="J1264">
        <v>525</v>
      </c>
      <c r="K1264">
        <v>76860</v>
      </c>
      <c r="L1264">
        <v>5251734.58</v>
      </c>
      <c r="M1264">
        <v>109</v>
      </c>
      <c r="N1264">
        <v>606.87</v>
      </c>
      <c r="O1264" s="7">
        <v>-0.25990000000000002</v>
      </c>
      <c r="P1264" s="7">
        <v>0.95179999999999998</v>
      </c>
      <c r="Q1264" t="s">
        <v>31</v>
      </c>
    </row>
    <row r="1265" spans="1:17">
      <c r="A1265" t="s">
        <v>254</v>
      </c>
      <c r="B1265" t="s">
        <v>30</v>
      </c>
      <c r="C1265" s="6">
        <v>43677.600682870368</v>
      </c>
      <c r="D1265">
        <v>156.19999999999999</v>
      </c>
      <c r="E1265" s="6">
        <v>43678.427071759259</v>
      </c>
      <c r="F1265">
        <v>219</v>
      </c>
      <c r="G1265" s="7">
        <v>0.40200000000000002</v>
      </c>
      <c r="H1265">
        <v>-34939.800000000003</v>
      </c>
      <c r="I1265" s="7">
        <v>-0.42609999999999998</v>
      </c>
      <c r="J1265">
        <v>525</v>
      </c>
      <c r="K1265">
        <v>82005</v>
      </c>
      <c r="L1265">
        <v>5216794.78</v>
      </c>
      <c r="M1265">
        <v>28</v>
      </c>
      <c r="N1265">
        <v>-1247.8499999999999</v>
      </c>
      <c r="O1265" s="7">
        <v>-0.60370000000000001</v>
      </c>
      <c r="P1265" s="7">
        <v>0.40970000000000001</v>
      </c>
      <c r="Q1265" t="s">
        <v>31</v>
      </c>
    </row>
    <row r="1266" spans="1:17">
      <c r="A1266" t="s">
        <v>280</v>
      </c>
      <c r="B1266" t="s">
        <v>30</v>
      </c>
      <c r="C1266" s="6">
        <v>43678.427071759259</v>
      </c>
      <c r="D1266">
        <v>76.349999999999994</v>
      </c>
      <c r="E1266" s="6">
        <v>43678.631932870368</v>
      </c>
      <c r="F1266">
        <v>0.3</v>
      </c>
      <c r="G1266" s="7">
        <v>-0.99609999999999999</v>
      </c>
      <c r="H1266">
        <v>39523.839999999997</v>
      </c>
      <c r="I1266" s="7">
        <v>0.98599999999999999</v>
      </c>
      <c r="J1266">
        <v>525</v>
      </c>
      <c r="K1266">
        <v>40083.75</v>
      </c>
      <c r="L1266">
        <v>5256318.6100000003</v>
      </c>
      <c r="M1266">
        <v>60</v>
      </c>
      <c r="N1266">
        <v>658.73</v>
      </c>
      <c r="O1266" s="7">
        <v>-9.5600000000000004E-2</v>
      </c>
      <c r="P1266" s="7">
        <v>0.99670000000000003</v>
      </c>
      <c r="Q1266" t="s">
        <v>31</v>
      </c>
    </row>
    <row r="1267" spans="1:17">
      <c r="A1267" t="s">
        <v>880</v>
      </c>
      <c r="B1267" t="s">
        <v>30</v>
      </c>
      <c r="C1267" s="6">
        <v>43678.635405092595</v>
      </c>
      <c r="D1267">
        <v>348.85</v>
      </c>
      <c r="E1267" s="6">
        <v>43679.388877314814</v>
      </c>
      <c r="F1267">
        <v>203.05</v>
      </c>
      <c r="G1267" s="7">
        <v>-0.41789999999999999</v>
      </c>
      <c r="H1267">
        <v>73647.53</v>
      </c>
      <c r="I1267" s="7">
        <v>0.40210000000000001</v>
      </c>
      <c r="J1267">
        <v>525</v>
      </c>
      <c r="K1267">
        <v>183146.25</v>
      </c>
      <c r="L1267">
        <v>5329966.1399999997</v>
      </c>
      <c r="M1267">
        <v>7</v>
      </c>
      <c r="N1267">
        <v>10521.08</v>
      </c>
      <c r="O1267" s="7">
        <v>-1.7600000000000001E-2</v>
      </c>
      <c r="P1267" s="7">
        <v>0.41789999999999999</v>
      </c>
      <c r="Q1267" t="s">
        <v>31</v>
      </c>
    </row>
    <row r="1268" spans="1:17">
      <c r="A1268" t="s">
        <v>281</v>
      </c>
      <c r="B1268" t="s">
        <v>30</v>
      </c>
      <c r="C1268" s="6">
        <v>43679.388877314814</v>
      </c>
      <c r="D1268">
        <v>347.1</v>
      </c>
      <c r="E1268" s="6">
        <v>43679.600682870368</v>
      </c>
      <c r="F1268">
        <v>521.1</v>
      </c>
      <c r="G1268" s="7">
        <v>0.50129999999999997</v>
      </c>
      <c r="H1268">
        <v>-95908.05</v>
      </c>
      <c r="I1268" s="7">
        <v>-0.52629999999999999</v>
      </c>
      <c r="J1268">
        <v>525</v>
      </c>
      <c r="K1268">
        <v>182227.5</v>
      </c>
      <c r="L1268">
        <v>5234058.09</v>
      </c>
      <c r="M1268">
        <v>62</v>
      </c>
      <c r="N1268">
        <v>-1546.9</v>
      </c>
      <c r="O1268" s="7">
        <v>-0.75970000000000004</v>
      </c>
      <c r="P1268" s="7">
        <v>0.26169999999999999</v>
      </c>
      <c r="Q1268" t="s">
        <v>31</v>
      </c>
    </row>
    <row r="1269" spans="1:17">
      <c r="A1269" t="s">
        <v>213</v>
      </c>
      <c r="B1269" t="s">
        <v>30</v>
      </c>
      <c r="C1269" s="6">
        <v>43679.618043981478</v>
      </c>
      <c r="D1269">
        <v>270.39999999999998</v>
      </c>
      <c r="E1269" s="6">
        <v>43682.388877314814</v>
      </c>
      <c r="F1269">
        <v>515.4</v>
      </c>
      <c r="G1269" s="7">
        <v>0.90610000000000002</v>
      </c>
      <c r="H1269">
        <v>-132750.45000000001</v>
      </c>
      <c r="I1269" s="7">
        <v>-0.93510000000000004</v>
      </c>
      <c r="J1269">
        <v>525</v>
      </c>
      <c r="K1269">
        <v>141960</v>
      </c>
      <c r="L1269">
        <v>5101307.6399999997</v>
      </c>
      <c r="M1269">
        <v>12</v>
      </c>
      <c r="N1269">
        <v>-11062.54</v>
      </c>
      <c r="O1269" s="7">
        <v>-0.90610000000000002</v>
      </c>
      <c r="P1269" s="7">
        <v>0.14940000000000001</v>
      </c>
      <c r="Q1269" t="s">
        <v>31</v>
      </c>
    </row>
    <row r="1270" spans="1:17">
      <c r="A1270" t="s">
        <v>206</v>
      </c>
      <c r="B1270" t="s">
        <v>30</v>
      </c>
      <c r="C1270" s="6">
        <v>43682.388877314814</v>
      </c>
      <c r="D1270">
        <v>339.15</v>
      </c>
      <c r="E1270" s="6">
        <v>43683.503460648149</v>
      </c>
      <c r="F1270">
        <v>336.55</v>
      </c>
      <c r="G1270" s="7">
        <v>-7.7000000000000002E-3</v>
      </c>
      <c r="H1270">
        <v>-2182.4299999999998</v>
      </c>
      <c r="I1270" s="7">
        <v>-1.23E-2</v>
      </c>
      <c r="J1270">
        <v>525</v>
      </c>
      <c r="K1270">
        <v>178053.75</v>
      </c>
      <c r="L1270">
        <v>5099125.21</v>
      </c>
      <c r="M1270">
        <v>111</v>
      </c>
      <c r="N1270">
        <v>-19.66</v>
      </c>
      <c r="O1270" s="7">
        <v>-0.27079999999999999</v>
      </c>
      <c r="P1270" s="7">
        <v>0.4672</v>
      </c>
      <c r="Q1270" t="s">
        <v>31</v>
      </c>
    </row>
    <row r="1271" spans="1:17">
      <c r="A1271" t="s">
        <v>216</v>
      </c>
      <c r="B1271" t="s">
        <v>30</v>
      </c>
      <c r="C1271" s="6">
        <v>43683.534710648149</v>
      </c>
      <c r="D1271">
        <v>252.45</v>
      </c>
      <c r="E1271" s="6">
        <v>43684.572905092595</v>
      </c>
      <c r="F1271">
        <v>255.35</v>
      </c>
      <c r="G1271" s="7">
        <v>1.15E-2</v>
      </c>
      <c r="H1271">
        <v>-4188.45</v>
      </c>
      <c r="I1271" s="7">
        <v>-3.1600000000000003E-2</v>
      </c>
      <c r="J1271">
        <v>525</v>
      </c>
      <c r="K1271">
        <v>132536.25</v>
      </c>
      <c r="L1271">
        <v>5094936.76</v>
      </c>
      <c r="M1271">
        <v>89</v>
      </c>
      <c r="N1271">
        <v>-47.06</v>
      </c>
      <c r="O1271" s="7">
        <v>-0.17649999999999999</v>
      </c>
      <c r="P1271" s="7">
        <v>0.58169999999999999</v>
      </c>
      <c r="Q1271" t="s">
        <v>31</v>
      </c>
    </row>
    <row r="1272" spans="1:17">
      <c r="A1272" t="s">
        <v>210</v>
      </c>
      <c r="B1272" t="s">
        <v>30</v>
      </c>
      <c r="C1272" s="6">
        <v>43684.572905092595</v>
      </c>
      <c r="D1272">
        <v>138.6</v>
      </c>
      <c r="E1272" s="6">
        <v>43685.569432870368</v>
      </c>
      <c r="F1272">
        <v>31.4</v>
      </c>
      <c r="G1272" s="7">
        <v>-0.77339999999999998</v>
      </c>
      <c r="H1272">
        <v>55387.5</v>
      </c>
      <c r="I1272" s="7">
        <v>0.76119999999999999</v>
      </c>
      <c r="J1272">
        <v>525</v>
      </c>
      <c r="K1272">
        <v>72765</v>
      </c>
      <c r="L1272">
        <v>5150324.26</v>
      </c>
      <c r="M1272">
        <v>77</v>
      </c>
      <c r="N1272">
        <v>719.32</v>
      </c>
      <c r="O1272" s="7">
        <v>-0.61619999999999997</v>
      </c>
      <c r="P1272" s="7">
        <v>0.94189999999999996</v>
      </c>
      <c r="Q1272" t="s">
        <v>31</v>
      </c>
    </row>
    <row r="1273" spans="1:17">
      <c r="A1273" t="s">
        <v>207</v>
      </c>
      <c r="B1273" t="s">
        <v>30</v>
      </c>
      <c r="C1273" s="6">
        <v>43685.569432870368</v>
      </c>
      <c r="D1273">
        <v>75.650000000000006</v>
      </c>
      <c r="E1273" s="6">
        <v>43685.631932870368</v>
      </c>
      <c r="F1273">
        <v>0.25</v>
      </c>
      <c r="G1273" s="7">
        <v>-0.99670000000000003</v>
      </c>
      <c r="H1273">
        <v>39186.53</v>
      </c>
      <c r="I1273" s="7">
        <v>0.98670000000000002</v>
      </c>
      <c r="J1273">
        <v>525</v>
      </c>
      <c r="K1273">
        <v>39716.25</v>
      </c>
      <c r="L1273">
        <v>5189510.79</v>
      </c>
      <c r="M1273">
        <v>19</v>
      </c>
      <c r="N1273">
        <v>2062.4499999999998</v>
      </c>
      <c r="O1273" s="7">
        <v>-1.5981000000000001</v>
      </c>
      <c r="P1273" s="7">
        <v>0.99670000000000003</v>
      </c>
      <c r="Q1273" t="s">
        <v>31</v>
      </c>
    </row>
    <row r="1274" spans="1:17">
      <c r="A1274" t="s">
        <v>218</v>
      </c>
      <c r="B1274" t="s">
        <v>30</v>
      </c>
      <c r="C1274" s="6">
        <v>43685.631932870368</v>
      </c>
      <c r="D1274">
        <v>37.799999999999997</v>
      </c>
      <c r="E1274" s="6">
        <v>43685.635405092595</v>
      </c>
      <c r="F1274">
        <v>27.15</v>
      </c>
      <c r="G1274" s="7">
        <v>-0.28170000000000001</v>
      </c>
      <c r="H1274">
        <v>5250.26</v>
      </c>
      <c r="I1274" s="7">
        <v>0.2646</v>
      </c>
      <c r="J1274">
        <v>525</v>
      </c>
      <c r="K1274">
        <v>19845</v>
      </c>
      <c r="L1274">
        <v>5194761.05</v>
      </c>
      <c r="M1274">
        <v>2</v>
      </c>
      <c r="N1274">
        <v>2625.13</v>
      </c>
      <c r="O1274" s="7">
        <v>-1.2287999999999999</v>
      </c>
      <c r="P1274" s="7">
        <v>0.3029</v>
      </c>
      <c r="Q1274" t="s">
        <v>31</v>
      </c>
    </row>
    <row r="1275" spans="1:17">
      <c r="A1275" t="s">
        <v>687</v>
      </c>
      <c r="B1275" t="s">
        <v>30</v>
      </c>
      <c r="C1275" s="6">
        <v>43685.635405092595</v>
      </c>
      <c r="D1275">
        <v>243.7</v>
      </c>
      <c r="E1275" s="6">
        <v>43686.388877314814</v>
      </c>
      <c r="F1275">
        <v>157.55000000000001</v>
      </c>
      <c r="G1275" s="7">
        <v>-0.35349999999999998</v>
      </c>
      <c r="H1275">
        <v>43122.19</v>
      </c>
      <c r="I1275" s="7">
        <v>0.33700000000000002</v>
      </c>
      <c r="J1275">
        <v>525</v>
      </c>
      <c r="K1275">
        <v>127942.5</v>
      </c>
      <c r="L1275">
        <v>5237883.24</v>
      </c>
      <c r="M1275">
        <v>7</v>
      </c>
      <c r="N1275">
        <v>6160.31</v>
      </c>
      <c r="O1275" s="7">
        <v>-2.5899999999999999E-2</v>
      </c>
      <c r="P1275" s="7">
        <v>0.35349999999999998</v>
      </c>
      <c r="Q1275" t="s">
        <v>31</v>
      </c>
    </row>
    <row r="1276" spans="1:17">
      <c r="A1276" t="s">
        <v>282</v>
      </c>
      <c r="B1276" t="s">
        <v>30</v>
      </c>
      <c r="C1276" s="6">
        <v>43686.388877314814</v>
      </c>
      <c r="D1276">
        <v>293.2</v>
      </c>
      <c r="E1276" s="6">
        <v>43690.388877314814</v>
      </c>
      <c r="F1276">
        <v>302.45</v>
      </c>
      <c r="G1276" s="7">
        <v>3.15E-2</v>
      </c>
      <c r="H1276">
        <v>-7983.41</v>
      </c>
      <c r="I1276" s="7">
        <v>-5.1900000000000002E-2</v>
      </c>
      <c r="J1276">
        <v>525</v>
      </c>
      <c r="K1276">
        <v>153930</v>
      </c>
      <c r="L1276">
        <v>5229899.83</v>
      </c>
      <c r="M1276">
        <v>78</v>
      </c>
      <c r="N1276">
        <v>-102.35</v>
      </c>
      <c r="O1276" s="7">
        <v>-0.15939999999999999</v>
      </c>
      <c r="P1276" s="7">
        <v>0.44490000000000002</v>
      </c>
      <c r="Q1276" t="s">
        <v>31</v>
      </c>
    </row>
    <row r="1277" spans="1:17">
      <c r="A1277" t="s">
        <v>281</v>
      </c>
      <c r="B1277" t="s">
        <v>30</v>
      </c>
      <c r="C1277" s="6">
        <v>43690.388877314814</v>
      </c>
      <c r="D1277">
        <v>216.95</v>
      </c>
      <c r="E1277" s="6">
        <v>43691.447905092595</v>
      </c>
      <c r="F1277">
        <v>71.150000000000006</v>
      </c>
      <c r="G1277" s="7">
        <v>-0.67200000000000004</v>
      </c>
      <c r="H1277">
        <v>75032.47</v>
      </c>
      <c r="I1277" s="7">
        <v>0.65880000000000005</v>
      </c>
      <c r="J1277">
        <v>525</v>
      </c>
      <c r="K1277">
        <v>113898.75</v>
      </c>
      <c r="L1277">
        <v>5304932.3</v>
      </c>
      <c r="M1277">
        <v>95</v>
      </c>
      <c r="N1277">
        <v>789.82</v>
      </c>
      <c r="O1277" s="7">
        <v>-0.48470000000000002</v>
      </c>
      <c r="P1277" s="7">
        <v>0.91910000000000003</v>
      </c>
      <c r="Q1277" t="s">
        <v>31</v>
      </c>
    </row>
    <row r="1278" spans="1:17">
      <c r="A1278" t="s">
        <v>216</v>
      </c>
      <c r="B1278" t="s">
        <v>30</v>
      </c>
      <c r="C1278" s="6">
        <v>43691.447905092595</v>
      </c>
      <c r="D1278">
        <v>102.45</v>
      </c>
      <c r="E1278" s="6">
        <v>43691.631932870368</v>
      </c>
      <c r="F1278">
        <v>17.7</v>
      </c>
      <c r="G1278" s="7">
        <v>-0.82720000000000005</v>
      </c>
      <c r="H1278">
        <v>43862.96</v>
      </c>
      <c r="I1278" s="7">
        <v>0.8155</v>
      </c>
      <c r="J1278">
        <v>525</v>
      </c>
      <c r="K1278">
        <v>53786.25</v>
      </c>
      <c r="L1278">
        <v>5348795.26</v>
      </c>
      <c r="M1278">
        <v>54</v>
      </c>
      <c r="N1278">
        <v>812.28</v>
      </c>
      <c r="O1278" s="7">
        <v>-0.27960000000000002</v>
      </c>
      <c r="P1278" s="7">
        <v>0.87990000000000002</v>
      </c>
      <c r="Q1278" t="s">
        <v>31</v>
      </c>
    </row>
    <row r="1279" spans="1:17">
      <c r="A1279" t="s">
        <v>684</v>
      </c>
      <c r="B1279" t="s">
        <v>30</v>
      </c>
      <c r="C1279" s="6">
        <v>43691.635405092595</v>
      </c>
      <c r="D1279">
        <v>270.85000000000002</v>
      </c>
      <c r="E1279" s="6">
        <v>43693.388877314814</v>
      </c>
      <c r="F1279">
        <v>401.35</v>
      </c>
      <c r="G1279" s="7">
        <v>0.48180000000000001</v>
      </c>
      <c r="H1279">
        <v>-72041.55</v>
      </c>
      <c r="I1279" s="7">
        <v>-0.50660000000000005</v>
      </c>
      <c r="J1279">
        <v>525</v>
      </c>
      <c r="K1279">
        <v>142196.25</v>
      </c>
      <c r="L1279">
        <v>5276753.71</v>
      </c>
      <c r="M1279">
        <v>7</v>
      </c>
      <c r="N1279">
        <v>-10291.65</v>
      </c>
      <c r="O1279" s="7">
        <v>-0.48180000000000001</v>
      </c>
      <c r="P1279" s="7">
        <v>3.27E-2</v>
      </c>
      <c r="Q1279" t="s">
        <v>31</v>
      </c>
    </row>
    <row r="1280" spans="1:17">
      <c r="A1280" t="s">
        <v>217</v>
      </c>
      <c r="B1280" t="s">
        <v>30</v>
      </c>
      <c r="C1280" s="6">
        <v>43693.388877314814</v>
      </c>
      <c r="D1280">
        <v>279.5</v>
      </c>
      <c r="E1280" s="6">
        <v>43693.468738425923</v>
      </c>
      <c r="F1280">
        <v>378</v>
      </c>
      <c r="G1280" s="7">
        <v>0.35239999999999999</v>
      </c>
      <c r="H1280">
        <v>-55164.38</v>
      </c>
      <c r="I1280" s="7">
        <v>-0.37590000000000001</v>
      </c>
      <c r="J1280">
        <v>525</v>
      </c>
      <c r="K1280">
        <v>146737.5</v>
      </c>
      <c r="L1280">
        <v>5221589.34</v>
      </c>
      <c r="M1280">
        <v>24</v>
      </c>
      <c r="N1280">
        <v>-2298.52</v>
      </c>
      <c r="O1280" s="7">
        <v>-0.35239999999999999</v>
      </c>
      <c r="P1280" s="7">
        <v>0.14990000000000001</v>
      </c>
      <c r="Q1280" t="s">
        <v>31</v>
      </c>
    </row>
    <row r="1281" spans="1:17">
      <c r="A1281" t="s">
        <v>216</v>
      </c>
      <c r="B1281" t="s">
        <v>30</v>
      </c>
      <c r="C1281" s="6">
        <v>43693.468738425923</v>
      </c>
      <c r="D1281">
        <v>274.64999999999998</v>
      </c>
      <c r="E1281" s="6">
        <v>43696.604155092595</v>
      </c>
      <c r="F1281">
        <v>156.19999999999999</v>
      </c>
      <c r="G1281" s="7">
        <v>-0.43130000000000002</v>
      </c>
      <c r="H1281">
        <v>59924.29</v>
      </c>
      <c r="I1281" s="7">
        <v>0.41560000000000002</v>
      </c>
      <c r="J1281">
        <v>525</v>
      </c>
      <c r="K1281">
        <v>144191.25</v>
      </c>
      <c r="L1281">
        <v>5281513.63</v>
      </c>
      <c r="M1281">
        <v>117</v>
      </c>
      <c r="N1281">
        <v>512.16999999999996</v>
      </c>
      <c r="O1281" s="7">
        <v>-8.0799999999999997E-2</v>
      </c>
      <c r="P1281" s="7">
        <v>0.67210000000000003</v>
      </c>
      <c r="Q1281" t="s">
        <v>31</v>
      </c>
    </row>
    <row r="1282" spans="1:17">
      <c r="A1282" t="s">
        <v>214</v>
      </c>
      <c r="B1282" t="s">
        <v>30</v>
      </c>
      <c r="C1282" s="6">
        <v>43696.604155092595</v>
      </c>
      <c r="D1282">
        <v>224.3</v>
      </c>
      <c r="E1282" s="6">
        <v>43698.416655092595</v>
      </c>
      <c r="F1282">
        <v>89.5</v>
      </c>
      <c r="G1282" s="7">
        <v>-0.60099999999999998</v>
      </c>
      <c r="H1282">
        <v>69122.55</v>
      </c>
      <c r="I1282" s="7">
        <v>0.58699999999999997</v>
      </c>
      <c r="J1282">
        <v>525</v>
      </c>
      <c r="K1282">
        <v>117757.5</v>
      </c>
      <c r="L1282">
        <v>5350636.18</v>
      </c>
      <c r="M1282">
        <v>101</v>
      </c>
      <c r="N1282">
        <v>684.38</v>
      </c>
      <c r="O1282" s="7">
        <v>-0.20369999999999999</v>
      </c>
      <c r="P1282" s="7">
        <v>0.75480000000000003</v>
      </c>
      <c r="Q1282" t="s">
        <v>31</v>
      </c>
    </row>
    <row r="1283" spans="1:17">
      <c r="A1283" t="s">
        <v>216</v>
      </c>
      <c r="B1283" t="s">
        <v>30</v>
      </c>
      <c r="C1283" s="6">
        <v>43698.416655092595</v>
      </c>
      <c r="D1283">
        <v>167.05</v>
      </c>
      <c r="E1283" s="6">
        <v>43698.503460648149</v>
      </c>
      <c r="F1283">
        <v>216.9</v>
      </c>
      <c r="G1283" s="7">
        <v>0.2984</v>
      </c>
      <c r="H1283">
        <v>-28186.99</v>
      </c>
      <c r="I1283" s="7">
        <v>-0.32140000000000002</v>
      </c>
      <c r="J1283">
        <v>525</v>
      </c>
      <c r="K1283">
        <v>87701.25</v>
      </c>
      <c r="L1283">
        <v>5322449.1900000004</v>
      </c>
      <c r="M1283">
        <v>26</v>
      </c>
      <c r="N1283">
        <v>-1084.1099999999999</v>
      </c>
      <c r="O1283" s="7">
        <v>-0.2984</v>
      </c>
      <c r="P1283" s="7">
        <v>0.25769999999999998</v>
      </c>
      <c r="Q1283" t="s">
        <v>31</v>
      </c>
    </row>
    <row r="1284" spans="1:17">
      <c r="A1284" t="s">
        <v>210</v>
      </c>
      <c r="B1284" t="s">
        <v>30</v>
      </c>
      <c r="C1284" s="6">
        <v>43698.503460648149</v>
      </c>
      <c r="D1284">
        <v>155</v>
      </c>
      <c r="E1284" s="6">
        <v>43699.631932870368</v>
      </c>
      <c r="F1284">
        <v>0.15</v>
      </c>
      <c r="G1284" s="7">
        <v>-0.999</v>
      </c>
      <c r="H1284">
        <v>80481.710000000006</v>
      </c>
      <c r="I1284" s="7">
        <v>0.98899999999999999</v>
      </c>
      <c r="J1284">
        <v>525</v>
      </c>
      <c r="K1284">
        <v>81375</v>
      </c>
      <c r="L1284">
        <v>5402930.9000000004</v>
      </c>
      <c r="M1284">
        <v>115</v>
      </c>
      <c r="N1284">
        <v>699.84</v>
      </c>
      <c r="O1284" s="7">
        <v>-0.14349999999999999</v>
      </c>
      <c r="P1284" s="7">
        <v>0.999</v>
      </c>
      <c r="Q1284" t="s">
        <v>31</v>
      </c>
    </row>
    <row r="1285" spans="1:17">
      <c r="A1285" t="s">
        <v>680</v>
      </c>
      <c r="B1285" t="s">
        <v>30</v>
      </c>
      <c r="C1285" s="6">
        <v>43699.635405092595</v>
      </c>
      <c r="D1285">
        <v>320</v>
      </c>
      <c r="E1285" s="6">
        <v>43700.388877314814</v>
      </c>
      <c r="F1285">
        <v>180.85</v>
      </c>
      <c r="G1285" s="7">
        <v>-0.43480000000000002</v>
      </c>
      <c r="H1285">
        <v>80484.899999999994</v>
      </c>
      <c r="I1285" s="7">
        <v>0.41920000000000002</v>
      </c>
      <c r="J1285">
        <v>600</v>
      </c>
      <c r="K1285">
        <v>192000</v>
      </c>
      <c r="L1285">
        <v>5483415.7999999998</v>
      </c>
      <c r="M1285">
        <v>7</v>
      </c>
      <c r="N1285">
        <v>11497.84</v>
      </c>
      <c r="O1285" s="7">
        <v>-1.66E-2</v>
      </c>
      <c r="P1285" s="7">
        <v>0.43480000000000002</v>
      </c>
      <c r="Q1285" t="s">
        <v>31</v>
      </c>
    </row>
    <row r="1286" spans="1:17">
      <c r="A1286" t="s">
        <v>197</v>
      </c>
      <c r="B1286" t="s">
        <v>30</v>
      </c>
      <c r="C1286" s="6">
        <v>43700.388877314814</v>
      </c>
      <c r="D1286">
        <v>317.25</v>
      </c>
      <c r="E1286" s="6">
        <v>43703.510405092595</v>
      </c>
      <c r="F1286">
        <v>689.5</v>
      </c>
      <c r="G1286" s="7">
        <v>1.1734</v>
      </c>
      <c r="H1286">
        <v>-229390.5</v>
      </c>
      <c r="I1286" s="7">
        <v>-1.2051000000000001</v>
      </c>
      <c r="J1286">
        <v>600</v>
      </c>
      <c r="K1286">
        <v>190350</v>
      </c>
      <c r="L1286">
        <v>5254025.3</v>
      </c>
      <c r="M1286">
        <v>113</v>
      </c>
      <c r="N1286">
        <v>-2030</v>
      </c>
      <c r="O1286" s="7">
        <v>-2.2645</v>
      </c>
      <c r="P1286" s="7">
        <v>0.1037</v>
      </c>
      <c r="Q1286" t="s">
        <v>31</v>
      </c>
    </row>
    <row r="1287" spans="1:17">
      <c r="A1287" t="s">
        <v>186</v>
      </c>
      <c r="B1287" t="s">
        <v>30</v>
      </c>
      <c r="C1287" s="6">
        <v>43703.513877314814</v>
      </c>
      <c r="D1287">
        <v>238.65</v>
      </c>
      <c r="E1287" s="6">
        <v>43703.520821759259</v>
      </c>
      <c r="F1287">
        <v>296.05</v>
      </c>
      <c r="G1287" s="7">
        <v>0.24049999999999999</v>
      </c>
      <c r="H1287">
        <v>-32942.18</v>
      </c>
      <c r="I1287" s="7">
        <v>-0.26290000000000002</v>
      </c>
      <c r="J1287">
        <v>525</v>
      </c>
      <c r="K1287">
        <v>125291.25</v>
      </c>
      <c r="L1287">
        <v>5221083.13</v>
      </c>
      <c r="M1287">
        <v>3</v>
      </c>
      <c r="N1287">
        <v>-10980.73</v>
      </c>
      <c r="O1287" s="7">
        <v>-0.24049999999999999</v>
      </c>
      <c r="P1287" s="7">
        <v>7.4200000000000002E-2</v>
      </c>
      <c r="Q1287" t="s">
        <v>31</v>
      </c>
    </row>
    <row r="1288" spans="1:17">
      <c r="A1288" t="s">
        <v>188</v>
      </c>
      <c r="B1288" t="s">
        <v>30</v>
      </c>
      <c r="C1288" s="6">
        <v>43703.520821759259</v>
      </c>
      <c r="D1288">
        <v>276.45</v>
      </c>
      <c r="E1288" s="6">
        <v>43705.406238425923</v>
      </c>
      <c r="F1288">
        <v>49.65</v>
      </c>
      <c r="G1288" s="7">
        <v>-0.82040000000000002</v>
      </c>
      <c r="H1288">
        <v>117357.97</v>
      </c>
      <c r="I1288" s="7">
        <v>0.80859999999999999</v>
      </c>
      <c r="J1288">
        <v>525</v>
      </c>
      <c r="K1288">
        <v>145136.25</v>
      </c>
      <c r="L1288">
        <v>5338441.0999999996</v>
      </c>
      <c r="M1288">
        <v>122</v>
      </c>
      <c r="N1288">
        <v>961.95</v>
      </c>
      <c r="O1288" s="7">
        <v>-0.28870000000000001</v>
      </c>
      <c r="P1288" s="7">
        <v>0.85419999999999996</v>
      </c>
      <c r="Q1288" t="s">
        <v>31</v>
      </c>
    </row>
    <row r="1289" spans="1:17">
      <c r="A1289" t="s">
        <v>212</v>
      </c>
      <c r="B1289" t="s">
        <v>30</v>
      </c>
      <c r="C1289" s="6">
        <v>43705.406238425923</v>
      </c>
      <c r="D1289">
        <v>183.8</v>
      </c>
      <c r="E1289" s="6">
        <v>43706.631932870368</v>
      </c>
      <c r="F1289">
        <v>0.25</v>
      </c>
      <c r="G1289" s="7">
        <v>-0.99860000000000004</v>
      </c>
      <c r="H1289">
        <v>95397.49</v>
      </c>
      <c r="I1289" s="7">
        <v>0.98860000000000003</v>
      </c>
      <c r="J1289">
        <v>525</v>
      </c>
      <c r="K1289">
        <v>96495</v>
      </c>
      <c r="L1289">
        <v>5433838.5899999999</v>
      </c>
      <c r="M1289">
        <v>143</v>
      </c>
      <c r="N1289">
        <v>667.12</v>
      </c>
      <c r="O1289" s="7">
        <v>-9.1899999999999996E-2</v>
      </c>
      <c r="P1289" s="7">
        <v>0.99890000000000001</v>
      </c>
      <c r="Q1289" t="s">
        <v>31</v>
      </c>
    </row>
    <row r="1290" spans="1:17">
      <c r="A1290" t="s">
        <v>663</v>
      </c>
      <c r="B1290" t="s">
        <v>30</v>
      </c>
      <c r="C1290" s="6">
        <v>43706.635405092595</v>
      </c>
      <c r="D1290">
        <v>352.5</v>
      </c>
      <c r="E1290" s="6">
        <v>43707.388877314814</v>
      </c>
      <c r="F1290">
        <v>410.6</v>
      </c>
      <c r="G1290" s="7">
        <v>0.1648</v>
      </c>
      <c r="H1290">
        <v>-39438.6</v>
      </c>
      <c r="I1290" s="7">
        <v>-0.1865</v>
      </c>
      <c r="J1290">
        <v>600</v>
      </c>
      <c r="K1290">
        <v>211500</v>
      </c>
      <c r="L1290">
        <v>5394399.9900000002</v>
      </c>
      <c r="M1290">
        <v>7</v>
      </c>
      <c r="N1290">
        <v>-5634.09</v>
      </c>
      <c r="O1290" s="7">
        <v>-0.1648</v>
      </c>
      <c r="P1290" s="7">
        <v>6.6799999999999998E-2</v>
      </c>
      <c r="Q1290" t="s">
        <v>31</v>
      </c>
    </row>
    <row r="1291" spans="1:17">
      <c r="A1291" t="s">
        <v>186</v>
      </c>
      <c r="B1291" t="s">
        <v>30</v>
      </c>
      <c r="C1291" s="6">
        <v>43707.388877314814</v>
      </c>
      <c r="D1291">
        <v>351.8</v>
      </c>
      <c r="E1291" s="6">
        <v>43707.399293981478</v>
      </c>
      <c r="F1291">
        <v>399.6</v>
      </c>
      <c r="G1291" s="7">
        <v>0.13589999999999999</v>
      </c>
      <c r="H1291">
        <v>-33188.400000000001</v>
      </c>
      <c r="I1291" s="7">
        <v>-0.15720000000000001</v>
      </c>
      <c r="J1291">
        <v>600</v>
      </c>
      <c r="K1291">
        <v>211080</v>
      </c>
      <c r="L1291">
        <v>5361211.59</v>
      </c>
      <c r="M1291">
        <v>4</v>
      </c>
      <c r="N1291">
        <v>-8297.1</v>
      </c>
      <c r="O1291" s="7">
        <v>-0.15920000000000001</v>
      </c>
      <c r="P1291" s="7">
        <v>4.24E-2</v>
      </c>
      <c r="Q1291" t="s">
        <v>31</v>
      </c>
    </row>
    <row r="1292" spans="1:17">
      <c r="A1292" t="s">
        <v>188</v>
      </c>
      <c r="B1292" t="s">
        <v>30</v>
      </c>
      <c r="C1292" s="6">
        <v>43707.399293981478</v>
      </c>
      <c r="D1292">
        <v>281.2</v>
      </c>
      <c r="E1292" s="6">
        <v>43707.440960648149</v>
      </c>
      <c r="F1292">
        <v>400.4</v>
      </c>
      <c r="G1292" s="7">
        <v>0.4239</v>
      </c>
      <c r="H1292">
        <v>-66158.399999999994</v>
      </c>
      <c r="I1292" s="7">
        <v>-0.4481</v>
      </c>
      <c r="J1292">
        <v>525</v>
      </c>
      <c r="K1292">
        <v>147630</v>
      </c>
      <c r="L1292">
        <v>5295053.1900000004</v>
      </c>
      <c r="M1292">
        <v>13</v>
      </c>
      <c r="N1292">
        <v>-5089.1099999999997</v>
      </c>
      <c r="O1292" s="7">
        <v>-0.4239</v>
      </c>
      <c r="P1292" s="7">
        <v>0.15340000000000001</v>
      </c>
      <c r="Q1292" t="s">
        <v>31</v>
      </c>
    </row>
    <row r="1293" spans="1:17">
      <c r="A1293" t="s">
        <v>185</v>
      </c>
      <c r="B1293" t="s">
        <v>30</v>
      </c>
      <c r="C1293" s="6">
        <v>43707.440960648149</v>
      </c>
      <c r="D1293">
        <v>324.64999999999998</v>
      </c>
      <c r="E1293" s="6">
        <v>43707.57984953704</v>
      </c>
      <c r="F1293">
        <v>380.85</v>
      </c>
      <c r="G1293" s="7">
        <v>0.1731</v>
      </c>
      <c r="H1293">
        <v>-33208.879999999997</v>
      </c>
      <c r="I1293" s="7">
        <v>-0.1948</v>
      </c>
      <c r="J1293">
        <v>525</v>
      </c>
      <c r="K1293">
        <v>170441.25</v>
      </c>
      <c r="L1293">
        <v>5261844.3099999996</v>
      </c>
      <c r="M1293">
        <v>41</v>
      </c>
      <c r="N1293">
        <v>-809.97</v>
      </c>
      <c r="O1293" s="7">
        <v>-0.1731</v>
      </c>
      <c r="P1293" s="7">
        <v>0.33739999999999998</v>
      </c>
      <c r="Q1293" t="s">
        <v>31</v>
      </c>
    </row>
    <row r="1294" spans="1:17">
      <c r="A1294" t="s">
        <v>187</v>
      </c>
      <c r="B1294" t="s">
        <v>30</v>
      </c>
      <c r="C1294" s="6">
        <v>43707.57984953704</v>
      </c>
      <c r="D1294">
        <v>260</v>
      </c>
      <c r="E1294" s="6">
        <v>43711.388877314814</v>
      </c>
      <c r="F1294">
        <v>440</v>
      </c>
      <c r="G1294" s="7">
        <v>0.69230000000000003</v>
      </c>
      <c r="H1294">
        <v>-98175</v>
      </c>
      <c r="I1294" s="7">
        <v>-0.71919999999999995</v>
      </c>
      <c r="J1294">
        <v>525</v>
      </c>
      <c r="K1294">
        <v>136500</v>
      </c>
      <c r="L1294">
        <v>5163669.3099999996</v>
      </c>
      <c r="M1294">
        <v>23</v>
      </c>
      <c r="N1294">
        <v>-4268.4799999999996</v>
      </c>
      <c r="O1294" s="7">
        <v>-0.69230000000000003</v>
      </c>
      <c r="P1294" s="7">
        <v>0.23019999999999999</v>
      </c>
      <c r="Q1294" t="s">
        <v>31</v>
      </c>
    </row>
    <row r="1295" spans="1:17">
      <c r="A1295" t="s">
        <v>224</v>
      </c>
      <c r="B1295" t="s">
        <v>30</v>
      </c>
      <c r="C1295" s="6">
        <v>43711.388877314814</v>
      </c>
      <c r="D1295">
        <v>247.2</v>
      </c>
      <c r="E1295" s="6">
        <v>43712.482627314814</v>
      </c>
      <c r="F1295">
        <v>139.1</v>
      </c>
      <c r="G1295" s="7">
        <v>-0.43730000000000002</v>
      </c>
      <c r="H1295">
        <v>62542.2</v>
      </c>
      <c r="I1295" s="7">
        <v>0.42170000000000002</v>
      </c>
      <c r="J1295">
        <v>600</v>
      </c>
      <c r="K1295">
        <v>148320</v>
      </c>
      <c r="L1295">
        <v>5226211.51</v>
      </c>
      <c r="M1295">
        <v>105</v>
      </c>
      <c r="N1295">
        <v>595.64</v>
      </c>
      <c r="O1295" s="7">
        <v>-0.21379999999999999</v>
      </c>
      <c r="P1295" s="7">
        <v>0.78339999999999999</v>
      </c>
      <c r="Q1295" t="s">
        <v>31</v>
      </c>
    </row>
    <row r="1296" spans="1:17">
      <c r="A1296" t="s">
        <v>203</v>
      </c>
      <c r="B1296" t="s">
        <v>30</v>
      </c>
      <c r="C1296" s="6">
        <v>43712.482627314814</v>
      </c>
      <c r="D1296">
        <v>161.94999999999999</v>
      </c>
      <c r="E1296" s="6">
        <v>43713.48609953704</v>
      </c>
      <c r="F1296">
        <v>99.95</v>
      </c>
      <c r="G1296" s="7">
        <v>-0.38279999999999997</v>
      </c>
      <c r="H1296">
        <v>35628.6</v>
      </c>
      <c r="I1296" s="7">
        <v>0.36670000000000003</v>
      </c>
      <c r="J1296">
        <v>600</v>
      </c>
      <c r="K1296">
        <v>97170</v>
      </c>
      <c r="L1296">
        <v>5261840.1100000003</v>
      </c>
      <c r="M1296">
        <v>79</v>
      </c>
      <c r="N1296">
        <v>450.99</v>
      </c>
      <c r="O1296" s="7">
        <v>-0.38719999999999999</v>
      </c>
      <c r="P1296" s="7">
        <v>0.77429999999999999</v>
      </c>
      <c r="Q1296" t="s">
        <v>31</v>
      </c>
    </row>
    <row r="1297" spans="1:17">
      <c r="A1297" t="s">
        <v>204</v>
      </c>
      <c r="B1297" t="s">
        <v>30</v>
      </c>
      <c r="C1297" s="6">
        <v>43713.48609953704</v>
      </c>
      <c r="D1297">
        <v>121.9</v>
      </c>
      <c r="E1297" s="6">
        <v>43713.631932870368</v>
      </c>
      <c r="F1297">
        <v>0.75</v>
      </c>
      <c r="G1297" s="7">
        <v>-0.99380000000000002</v>
      </c>
      <c r="H1297">
        <v>71954.100000000006</v>
      </c>
      <c r="I1297" s="7">
        <v>0.98380000000000001</v>
      </c>
      <c r="J1297">
        <v>600</v>
      </c>
      <c r="K1297">
        <v>73140</v>
      </c>
      <c r="L1297">
        <v>5333794.21</v>
      </c>
      <c r="M1297">
        <v>43</v>
      </c>
      <c r="N1297">
        <v>1673.35</v>
      </c>
      <c r="O1297" s="7">
        <v>-0.57379999999999998</v>
      </c>
      <c r="P1297" s="7">
        <v>0.99380000000000002</v>
      </c>
      <c r="Q1297" t="s">
        <v>31</v>
      </c>
    </row>
    <row r="1298" spans="1:17">
      <c r="A1298" t="s">
        <v>681</v>
      </c>
      <c r="B1298" t="s">
        <v>30</v>
      </c>
      <c r="C1298" s="6">
        <v>43713.635405092595</v>
      </c>
      <c r="D1298">
        <v>344.8</v>
      </c>
      <c r="E1298" s="6">
        <v>43714.388877314814</v>
      </c>
      <c r="F1298">
        <v>420.2</v>
      </c>
      <c r="G1298" s="7">
        <v>0.21870000000000001</v>
      </c>
      <c r="H1298">
        <v>-49830</v>
      </c>
      <c r="I1298" s="7">
        <v>-0.2409</v>
      </c>
      <c r="J1298">
        <v>600</v>
      </c>
      <c r="K1298">
        <v>206880</v>
      </c>
      <c r="L1298">
        <v>5283964.21</v>
      </c>
      <c r="M1298">
        <v>7</v>
      </c>
      <c r="N1298">
        <v>-7118.57</v>
      </c>
      <c r="O1298" s="7">
        <v>-0.21870000000000001</v>
      </c>
      <c r="P1298" s="7">
        <v>4.2900000000000001E-2</v>
      </c>
      <c r="Q1298" t="s">
        <v>31</v>
      </c>
    </row>
    <row r="1299" spans="1:17">
      <c r="A1299" t="s">
        <v>204</v>
      </c>
      <c r="B1299" t="s">
        <v>30</v>
      </c>
      <c r="C1299" s="6">
        <v>43714.388877314814</v>
      </c>
      <c r="D1299">
        <v>362.1</v>
      </c>
      <c r="E1299" s="6">
        <v>43714.39234953704</v>
      </c>
      <c r="F1299">
        <v>368.7</v>
      </c>
      <c r="G1299" s="7">
        <v>1.8200000000000001E-2</v>
      </c>
      <c r="H1299">
        <v>-8344.7999999999993</v>
      </c>
      <c r="I1299" s="7">
        <v>-3.8399999999999997E-2</v>
      </c>
      <c r="J1299">
        <v>600</v>
      </c>
      <c r="K1299">
        <v>217260</v>
      </c>
      <c r="L1299">
        <v>5275619.41</v>
      </c>
      <c r="M1299">
        <v>2</v>
      </c>
      <c r="N1299">
        <v>-4172.3999999999996</v>
      </c>
      <c r="O1299" s="7">
        <v>-0.20910000000000001</v>
      </c>
      <c r="P1299" s="7">
        <v>0.1656</v>
      </c>
      <c r="Q1299" t="s">
        <v>31</v>
      </c>
    </row>
    <row r="1300" spans="1:17">
      <c r="A1300" t="s">
        <v>203</v>
      </c>
      <c r="B1300" t="s">
        <v>30</v>
      </c>
      <c r="C1300" s="6">
        <v>43714.39234953704</v>
      </c>
      <c r="D1300">
        <v>251.25</v>
      </c>
      <c r="E1300" s="6">
        <v>43717.388877314814</v>
      </c>
      <c r="F1300">
        <v>227.95</v>
      </c>
      <c r="G1300" s="7">
        <v>-9.2700000000000005E-2</v>
      </c>
      <c r="H1300">
        <v>11104.8</v>
      </c>
      <c r="I1300" s="7">
        <v>7.3700000000000002E-2</v>
      </c>
      <c r="J1300">
        <v>600</v>
      </c>
      <c r="K1300">
        <v>150750</v>
      </c>
      <c r="L1300">
        <v>5286724.21</v>
      </c>
      <c r="M1300">
        <v>77</v>
      </c>
      <c r="N1300">
        <v>144.22</v>
      </c>
      <c r="O1300" s="7">
        <v>-0.1741</v>
      </c>
      <c r="P1300" s="7">
        <v>0.41089999999999999</v>
      </c>
      <c r="Q1300" t="s">
        <v>31</v>
      </c>
    </row>
    <row r="1301" spans="1:17">
      <c r="A1301" t="s">
        <v>204</v>
      </c>
      <c r="B1301" t="s">
        <v>30</v>
      </c>
      <c r="C1301" s="6">
        <v>43717.388877314814</v>
      </c>
      <c r="D1301">
        <v>254.1</v>
      </c>
      <c r="E1301" s="6">
        <v>43717.42359953704</v>
      </c>
      <c r="F1301">
        <v>477.8</v>
      </c>
      <c r="G1301" s="7">
        <v>0.88039999999999996</v>
      </c>
      <c r="H1301">
        <v>-138611.4</v>
      </c>
      <c r="I1301" s="7">
        <v>-0.90920000000000001</v>
      </c>
      <c r="J1301">
        <v>600</v>
      </c>
      <c r="K1301">
        <v>152460</v>
      </c>
      <c r="L1301">
        <v>5148112.8099999996</v>
      </c>
      <c r="M1301">
        <v>11</v>
      </c>
      <c r="N1301">
        <v>-12601.04</v>
      </c>
      <c r="O1301" s="7">
        <v>-0.88039999999999996</v>
      </c>
      <c r="P1301" s="7">
        <v>0.1145</v>
      </c>
      <c r="Q1301" t="s">
        <v>31</v>
      </c>
    </row>
    <row r="1302" spans="1:17">
      <c r="A1302" t="s">
        <v>187</v>
      </c>
      <c r="B1302" t="s">
        <v>30</v>
      </c>
      <c r="C1302" s="6">
        <v>43717.42359953704</v>
      </c>
      <c r="D1302">
        <v>238</v>
      </c>
      <c r="E1302" s="6">
        <v>43720.604155092595</v>
      </c>
      <c r="F1302">
        <v>0.5</v>
      </c>
      <c r="G1302" s="7">
        <v>-0.99790000000000001</v>
      </c>
      <c r="H1302">
        <v>123435.38</v>
      </c>
      <c r="I1302" s="7">
        <v>0.9879</v>
      </c>
      <c r="J1302">
        <v>525</v>
      </c>
      <c r="K1302">
        <v>124950</v>
      </c>
      <c r="L1302">
        <v>5271548.1900000004</v>
      </c>
      <c r="M1302">
        <v>207</v>
      </c>
      <c r="N1302">
        <v>596.30999999999995</v>
      </c>
      <c r="O1302" s="7">
        <v>-0.35270000000000001</v>
      </c>
      <c r="P1302" s="7">
        <v>0.99870000000000003</v>
      </c>
      <c r="Q1302" t="s">
        <v>31</v>
      </c>
    </row>
    <row r="1303" spans="1:17">
      <c r="A1303" t="s">
        <v>210</v>
      </c>
      <c r="B1303" t="s">
        <v>30</v>
      </c>
      <c r="C1303" s="6">
        <v>43720.604155092595</v>
      </c>
      <c r="D1303">
        <v>43.6</v>
      </c>
      <c r="E1303" s="6">
        <v>43720.631932870368</v>
      </c>
      <c r="F1303">
        <v>0.9</v>
      </c>
      <c r="G1303" s="7">
        <v>-0.97940000000000005</v>
      </c>
      <c r="H1303">
        <v>22183.88</v>
      </c>
      <c r="I1303" s="7">
        <v>0.96919999999999995</v>
      </c>
      <c r="J1303">
        <v>525</v>
      </c>
      <c r="K1303">
        <v>22890</v>
      </c>
      <c r="L1303">
        <v>5293732.0599999996</v>
      </c>
      <c r="M1303">
        <v>9</v>
      </c>
      <c r="N1303">
        <v>2464.88</v>
      </c>
      <c r="O1303" s="7">
        <v>-0.88649999999999995</v>
      </c>
      <c r="P1303" s="7">
        <v>0.97940000000000005</v>
      </c>
      <c r="Q1303" t="s">
        <v>31</v>
      </c>
    </row>
    <row r="1304" spans="1:17">
      <c r="A1304" t="s">
        <v>683</v>
      </c>
      <c r="B1304" t="s">
        <v>30</v>
      </c>
      <c r="C1304" s="6">
        <v>43720.635405092595</v>
      </c>
      <c r="D1304">
        <v>252</v>
      </c>
      <c r="E1304" s="6">
        <v>43721.388877314814</v>
      </c>
      <c r="F1304">
        <v>266.95</v>
      </c>
      <c r="G1304" s="7">
        <v>5.9299999999999999E-2</v>
      </c>
      <c r="H1304">
        <v>-10573.24</v>
      </c>
      <c r="I1304" s="7">
        <v>-7.9899999999999999E-2</v>
      </c>
      <c r="J1304">
        <v>525</v>
      </c>
      <c r="K1304">
        <v>132300</v>
      </c>
      <c r="L1304">
        <v>5283158.83</v>
      </c>
      <c r="M1304">
        <v>7</v>
      </c>
      <c r="N1304">
        <v>-1510.46</v>
      </c>
      <c r="O1304" s="7">
        <v>-0.13389999999999999</v>
      </c>
      <c r="P1304" s="7">
        <v>5.7500000000000002E-2</v>
      </c>
      <c r="Q1304" t="s">
        <v>31</v>
      </c>
    </row>
    <row r="1305" spans="1:17">
      <c r="A1305" t="s">
        <v>217</v>
      </c>
      <c r="B1305" t="s">
        <v>30</v>
      </c>
      <c r="C1305" s="6">
        <v>43721.388877314814</v>
      </c>
      <c r="D1305">
        <v>266.95</v>
      </c>
      <c r="E1305" s="6">
        <v>43721.565960648149</v>
      </c>
      <c r="F1305">
        <v>278.25</v>
      </c>
      <c r="G1305" s="7">
        <v>4.2299999999999997E-2</v>
      </c>
      <c r="H1305">
        <v>-8794.7999999999993</v>
      </c>
      <c r="I1305" s="7">
        <v>-6.2799999999999995E-2</v>
      </c>
      <c r="J1305">
        <v>525</v>
      </c>
      <c r="K1305">
        <v>140148.75</v>
      </c>
      <c r="L1305">
        <v>5274364.03</v>
      </c>
      <c r="M1305">
        <v>52</v>
      </c>
      <c r="N1305">
        <v>-169.13</v>
      </c>
      <c r="O1305" s="7">
        <v>-0.2656</v>
      </c>
      <c r="P1305" s="7">
        <v>0.34310000000000002</v>
      </c>
      <c r="Q1305" t="s">
        <v>31</v>
      </c>
    </row>
    <row r="1306" spans="1:17">
      <c r="A1306" t="s">
        <v>207</v>
      </c>
      <c r="B1306" t="s">
        <v>30</v>
      </c>
      <c r="C1306" s="6">
        <v>43721.565960648149</v>
      </c>
      <c r="D1306">
        <v>214.4</v>
      </c>
      <c r="E1306" s="6">
        <v>43724.541655092595</v>
      </c>
      <c r="F1306">
        <v>195.45</v>
      </c>
      <c r="G1306" s="7">
        <v>-8.8400000000000006E-2</v>
      </c>
      <c r="H1306">
        <v>7797.04</v>
      </c>
      <c r="I1306" s="7">
        <v>6.93E-2</v>
      </c>
      <c r="J1306">
        <v>525</v>
      </c>
      <c r="K1306">
        <v>112560</v>
      </c>
      <c r="L1306">
        <v>5282161.0599999996</v>
      </c>
      <c r="M1306">
        <v>71</v>
      </c>
      <c r="N1306">
        <v>109.82</v>
      </c>
      <c r="O1306" s="7">
        <v>-0.2626</v>
      </c>
      <c r="P1306" s="7">
        <v>0.55059999999999998</v>
      </c>
      <c r="Q1306" t="s">
        <v>31</v>
      </c>
    </row>
    <row r="1307" spans="1:17">
      <c r="A1307" t="s">
        <v>210</v>
      </c>
      <c r="B1307" t="s">
        <v>30</v>
      </c>
      <c r="C1307" s="6">
        <v>43724.541655092595</v>
      </c>
      <c r="D1307">
        <v>232.45</v>
      </c>
      <c r="E1307" s="6">
        <v>43726.51734953704</v>
      </c>
      <c r="F1307">
        <v>23.2</v>
      </c>
      <c r="G1307" s="7">
        <v>-0.9002</v>
      </c>
      <c r="H1307">
        <v>108514.09</v>
      </c>
      <c r="I1307" s="7">
        <v>0.88919999999999999</v>
      </c>
      <c r="J1307">
        <v>525</v>
      </c>
      <c r="K1307">
        <v>122036.25</v>
      </c>
      <c r="L1307">
        <v>5390675.1500000004</v>
      </c>
      <c r="M1307">
        <v>148</v>
      </c>
      <c r="N1307">
        <v>733.2</v>
      </c>
      <c r="O1307" s="7">
        <v>-0.22950000000000001</v>
      </c>
      <c r="P1307" s="7">
        <v>0.95269999999999999</v>
      </c>
      <c r="Q1307" t="s">
        <v>31</v>
      </c>
    </row>
    <row r="1308" spans="1:17">
      <c r="A1308" t="s">
        <v>223</v>
      </c>
      <c r="B1308" t="s">
        <v>30</v>
      </c>
      <c r="C1308" s="6">
        <v>43726.51734953704</v>
      </c>
      <c r="D1308">
        <v>129.4</v>
      </c>
      <c r="E1308" s="6">
        <v>43726.631932870368</v>
      </c>
      <c r="F1308">
        <v>210</v>
      </c>
      <c r="G1308" s="7">
        <v>0.62290000000000001</v>
      </c>
      <c r="H1308">
        <v>-50396.4</v>
      </c>
      <c r="I1308" s="7">
        <v>-0.64910000000000001</v>
      </c>
      <c r="J1308">
        <v>600</v>
      </c>
      <c r="K1308">
        <v>77640</v>
      </c>
      <c r="L1308">
        <v>5340278.75</v>
      </c>
      <c r="M1308">
        <v>34</v>
      </c>
      <c r="N1308">
        <v>-1482.25</v>
      </c>
      <c r="O1308" s="7">
        <v>-0.77470000000000006</v>
      </c>
      <c r="P1308" s="7">
        <v>0.2427</v>
      </c>
      <c r="Q1308" t="s">
        <v>31</v>
      </c>
    </row>
    <row r="1309" spans="1:17">
      <c r="A1309" t="s">
        <v>220</v>
      </c>
      <c r="B1309" t="s">
        <v>30</v>
      </c>
      <c r="C1309" s="6">
        <v>43726.635405092595</v>
      </c>
      <c r="D1309">
        <v>132.44999999999999</v>
      </c>
      <c r="E1309" s="6">
        <v>43727.631932870368</v>
      </c>
      <c r="F1309">
        <v>0.15</v>
      </c>
      <c r="G1309" s="7">
        <v>-0.99890000000000001</v>
      </c>
      <c r="H1309">
        <v>78584.399999999994</v>
      </c>
      <c r="I1309" s="7">
        <v>0.9889</v>
      </c>
      <c r="J1309">
        <v>600</v>
      </c>
      <c r="K1309">
        <v>79470</v>
      </c>
      <c r="L1309">
        <v>5418863.1500000004</v>
      </c>
      <c r="M1309">
        <v>77</v>
      </c>
      <c r="N1309">
        <v>1020.58</v>
      </c>
      <c r="O1309" s="7">
        <v>-0.16950000000000001</v>
      </c>
      <c r="P1309" s="7">
        <v>0.99890000000000001</v>
      </c>
      <c r="Q1309" t="s">
        <v>31</v>
      </c>
    </row>
    <row r="1310" spans="1:17">
      <c r="A1310" t="s">
        <v>697</v>
      </c>
      <c r="B1310" t="s">
        <v>30</v>
      </c>
      <c r="C1310" s="6">
        <v>43727.635405092595</v>
      </c>
      <c r="D1310">
        <v>302.8</v>
      </c>
      <c r="E1310" s="6">
        <v>43728.388877314814</v>
      </c>
      <c r="F1310">
        <v>324.45</v>
      </c>
      <c r="G1310" s="7">
        <v>7.1499999999999994E-2</v>
      </c>
      <c r="H1310">
        <v>-16753.5</v>
      </c>
      <c r="I1310" s="7">
        <v>-9.2200000000000004E-2</v>
      </c>
      <c r="J1310">
        <v>600</v>
      </c>
      <c r="K1310">
        <v>181680</v>
      </c>
      <c r="L1310">
        <v>5402109.6500000004</v>
      </c>
      <c r="M1310">
        <v>7</v>
      </c>
      <c r="N1310">
        <v>-2393.36</v>
      </c>
      <c r="O1310" s="7">
        <v>-0.11559999999999999</v>
      </c>
      <c r="P1310" s="7">
        <v>0.10199999999999999</v>
      </c>
      <c r="Q1310" t="s">
        <v>31</v>
      </c>
    </row>
    <row r="1311" spans="1:17">
      <c r="A1311" t="s">
        <v>202</v>
      </c>
      <c r="B1311" t="s">
        <v>30</v>
      </c>
      <c r="C1311" s="6">
        <v>43728.388877314814</v>
      </c>
      <c r="D1311">
        <v>324.45</v>
      </c>
      <c r="E1311" s="6">
        <v>43728.399293981478</v>
      </c>
      <c r="F1311">
        <v>369.35</v>
      </c>
      <c r="G1311" s="7">
        <v>0.1384</v>
      </c>
      <c r="H1311">
        <v>-31102.799999999999</v>
      </c>
      <c r="I1311" s="7">
        <v>-0.1598</v>
      </c>
      <c r="J1311">
        <v>600</v>
      </c>
      <c r="K1311">
        <v>194670</v>
      </c>
      <c r="L1311">
        <v>5371006.8499999996</v>
      </c>
      <c r="M1311">
        <v>4</v>
      </c>
      <c r="N1311">
        <v>-7775.7</v>
      </c>
      <c r="O1311" s="7">
        <v>-0.14580000000000001</v>
      </c>
      <c r="P1311" s="7">
        <v>0.1091</v>
      </c>
      <c r="Q1311" t="s">
        <v>31</v>
      </c>
    </row>
    <row r="1312" spans="1:17">
      <c r="A1312" t="s">
        <v>184</v>
      </c>
      <c r="B1312" t="s">
        <v>30</v>
      </c>
      <c r="C1312" s="6">
        <v>43728.399293981478</v>
      </c>
      <c r="D1312">
        <v>280.25</v>
      </c>
      <c r="E1312" s="6">
        <v>43732.451377314814</v>
      </c>
      <c r="F1312">
        <v>9.9</v>
      </c>
      <c r="G1312" s="7">
        <v>-0.9647</v>
      </c>
      <c r="H1312">
        <v>160469.1</v>
      </c>
      <c r="I1312" s="7">
        <v>0.95430000000000004</v>
      </c>
      <c r="J1312">
        <v>600</v>
      </c>
      <c r="K1312">
        <v>168150</v>
      </c>
      <c r="L1312">
        <v>5531475.9500000002</v>
      </c>
      <c r="M1312">
        <v>170</v>
      </c>
      <c r="N1312">
        <v>943.94</v>
      </c>
      <c r="O1312" s="7">
        <v>-0.25740000000000002</v>
      </c>
      <c r="P1312" s="7">
        <v>0.99199999999999999</v>
      </c>
      <c r="Q1312" t="s">
        <v>31</v>
      </c>
    </row>
    <row r="1313" spans="1:17">
      <c r="A1313" t="s">
        <v>245</v>
      </c>
      <c r="B1313" t="s">
        <v>30</v>
      </c>
      <c r="C1313" s="6">
        <v>43732.482627314814</v>
      </c>
      <c r="D1313">
        <v>387.2</v>
      </c>
      <c r="E1313" s="6">
        <v>43732.61109953704</v>
      </c>
      <c r="F1313">
        <v>559</v>
      </c>
      <c r="G1313" s="7">
        <v>0.44369999999999998</v>
      </c>
      <c r="H1313">
        <v>-95162.55</v>
      </c>
      <c r="I1313" s="7">
        <v>-0.46810000000000002</v>
      </c>
      <c r="J1313">
        <v>525</v>
      </c>
      <c r="K1313">
        <v>203280</v>
      </c>
      <c r="L1313">
        <v>5436313.4000000004</v>
      </c>
      <c r="M1313">
        <v>38</v>
      </c>
      <c r="N1313">
        <v>-2504.2800000000002</v>
      </c>
      <c r="O1313" s="7">
        <v>-0.44369999999999998</v>
      </c>
      <c r="P1313" s="7">
        <v>0.23749999999999999</v>
      </c>
      <c r="Q1313" t="s">
        <v>31</v>
      </c>
    </row>
    <row r="1314" spans="1:17">
      <c r="A1314" t="s">
        <v>233</v>
      </c>
      <c r="B1314" t="s">
        <v>30</v>
      </c>
      <c r="C1314" s="6">
        <v>43733.388877314814</v>
      </c>
      <c r="D1314">
        <v>323.7</v>
      </c>
      <c r="E1314" s="6">
        <v>43734.39234953704</v>
      </c>
      <c r="F1314">
        <v>165.85</v>
      </c>
      <c r="G1314" s="7">
        <v>-0.48759999999999998</v>
      </c>
      <c r="H1314">
        <v>80301.11</v>
      </c>
      <c r="I1314" s="7">
        <v>0.47249999999999998</v>
      </c>
      <c r="J1314">
        <v>525</v>
      </c>
      <c r="K1314">
        <v>169942.5</v>
      </c>
      <c r="L1314">
        <v>5516614.5099999998</v>
      </c>
      <c r="M1314">
        <v>79</v>
      </c>
      <c r="N1314">
        <v>1016.47</v>
      </c>
      <c r="O1314" s="7">
        <v>-0.192</v>
      </c>
      <c r="P1314" s="7">
        <v>0.78280000000000005</v>
      </c>
      <c r="Q1314" t="s">
        <v>31</v>
      </c>
    </row>
    <row r="1315" spans="1:17">
      <c r="A1315" t="s">
        <v>246</v>
      </c>
      <c r="B1315" t="s">
        <v>30</v>
      </c>
      <c r="C1315" s="6">
        <v>43734.39234953704</v>
      </c>
      <c r="D1315">
        <v>129.44999999999999</v>
      </c>
      <c r="E1315" s="6">
        <v>43734.513877314814</v>
      </c>
      <c r="F1315">
        <v>112</v>
      </c>
      <c r="G1315" s="7">
        <v>-0.1348</v>
      </c>
      <c r="H1315">
        <v>7893.64</v>
      </c>
      <c r="I1315" s="7">
        <v>0.11609999999999999</v>
      </c>
      <c r="J1315">
        <v>525</v>
      </c>
      <c r="K1315">
        <v>67961.25</v>
      </c>
      <c r="L1315">
        <v>5524508.1500000004</v>
      </c>
      <c r="M1315">
        <v>36</v>
      </c>
      <c r="N1315">
        <v>219.27</v>
      </c>
      <c r="O1315" s="7">
        <v>-0.18729999999999999</v>
      </c>
      <c r="P1315" s="7">
        <v>0.85250000000000004</v>
      </c>
      <c r="Q1315" t="s">
        <v>31</v>
      </c>
    </row>
    <row r="1316" spans="1:17">
      <c r="A1316" t="s">
        <v>235</v>
      </c>
      <c r="B1316" t="s">
        <v>30</v>
      </c>
      <c r="C1316" s="6">
        <v>43734.513877314814</v>
      </c>
      <c r="D1316">
        <v>150.35</v>
      </c>
      <c r="E1316" s="6">
        <v>43734.631932870368</v>
      </c>
      <c r="F1316">
        <v>92.4</v>
      </c>
      <c r="G1316" s="7">
        <v>-0.38540000000000002</v>
      </c>
      <c r="H1316">
        <v>29149.31</v>
      </c>
      <c r="I1316" s="7">
        <v>0.36930000000000002</v>
      </c>
      <c r="J1316">
        <v>525</v>
      </c>
      <c r="K1316">
        <v>78933.75</v>
      </c>
      <c r="L1316">
        <v>5553657.46</v>
      </c>
      <c r="M1316">
        <v>35</v>
      </c>
      <c r="N1316">
        <v>832.84</v>
      </c>
      <c r="O1316" s="7">
        <v>-1.0858000000000001</v>
      </c>
      <c r="P1316" s="7">
        <v>0.52339999999999998</v>
      </c>
      <c r="Q1316" t="s">
        <v>31</v>
      </c>
    </row>
    <row r="1317" spans="1:17">
      <c r="A1317" t="s">
        <v>881</v>
      </c>
      <c r="B1317" t="s">
        <v>30</v>
      </c>
      <c r="C1317" s="6">
        <v>43734.635405092595</v>
      </c>
      <c r="D1317">
        <v>497</v>
      </c>
      <c r="E1317" s="6">
        <v>43735.388877314814</v>
      </c>
      <c r="F1317">
        <v>402.35</v>
      </c>
      <c r="G1317" s="7">
        <v>-0.19040000000000001</v>
      </c>
      <c r="H1317">
        <v>44969.66</v>
      </c>
      <c r="I1317" s="7">
        <v>0.17230000000000001</v>
      </c>
      <c r="J1317">
        <v>525</v>
      </c>
      <c r="K1317">
        <v>260925</v>
      </c>
      <c r="L1317">
        <v>5598627.1299999999</v>
      </c>
      <c r="M1317">
        <v>7</v>
      </c>
      <c r="N1317">
        <v>6424.24</v>
      </c>
      <c r="O1317" s="7">
        <v>-8.4400000000000003E-2</v>
      </c>
      <c r="P1317" s="7">
        <v>0.19040000000000001</v>
      </c>
      <c r="Q1317" t="s">
        <v>31</v>
      </c>
    </row>
    <row r="1318" spans="1:17">
      <c r="A1318" t="s">
        <v>233</v>
      </c>
      <c r="B1318" t="s">
        <v>30</v>
      </c>
      <c r="C1318" s="6">
        <v>43735.388877314814</v>
      </c>
      <c r="D1318">
        <v>500.4</v>
      </c>
      <c r="E1318" s="6">
        <v>43735.54859953704</v>
      </c>
      <c r="F1318">
        <v>602</v>
      </c>
      <c r="G1318" s="7">
        <v>0.20300000000000001</v>
      </c>
      <c r="H1318">
        <v>-59127.6</v>
      </c>
      <c r="I1318" s="7">
        <v>-0.22509999999999999</v>
      </c>
      <c r="J1318">
        <v>525</v>
      </c>
      <c r="K1318">
        <v>262710</v>
      </c>
      <c r="L1318">
        <v>5539499.5300000003</v>
      </c>
      <c r="M1318">
        <v>47</v>
      </c>
      <c r="N1318">
        <v>-1258.03</v>
      </c>
      <c r="O1318" s="7">
        <v>-0.43</v>
      </c>
      <c r="P1318" s="7">
        <v>7.3400000000000007E-2</v>
      </c>
      <c r="Q1318" t="s">
        <v>31</v>
      </c>
    </row>
    <row r="1319" spans="1:17">
      <c r="A1319" t="s">
        <v>244</v>
      </c>
      <c r="B1319" t="s">
        <v>30</v>
      </c>
      <c r="C1319" s="6">
        <v>43735.54859953704</v>
      </c>
      <c r="D1319">
        <v>399</v>
      </c>
      <c r="E1319" s="6">
        <v>43738.388877314814</v>
      </c>
      <c r="F1319">
        <v>532.75</v>
      </c>
      <c r="G1319" s="7">
        <v>0.3352</v>
      </c>
      <c r="H1319">
        <v>-75110.44</v>
      </c>
      <c r="I1319" s="7">
        <v>-0.35859999999999997</v>
      </c>
      <c r="J1319">
        <v>525</v>
      </c>
      <c r="K1319">
        <v>209475</v>
      </c>
      <c r="L1319">
        <v>5464389.0899999999</v>
      </c>
      <c r="M1319">
        <v>32</v>
      </c>
      <c r="N1319">
        <v>-2347.1999999999998</v>
      </c>
      <c r="O1319" s="7">
        <v>-0.3352</v>
      </c>
      <c r="P1319" s="7">
        <v>0.19800000000000001</v>
      </c>
      <c r="Q1319" t="s">
        <v>31</v>
      </c>
    </row>
    <row r="1320" spans="1:17">
      <c r="A1320" t="s">
        <v>230</v>
      </c>
      <c r="B1320" t="s">
        <v>30</v>
      </c>
      <c r="C1320" s="6">
        <v>43738.388877314814</v>
      </c>
      <c r="D1320">
        <v>415</v>
      </c>
      <c r="E1320" s="6">
        <v>43739.388877314814</v>
      </c>
      <c r="F1320">
        <v>216.75</v>
      </c>
      <c r="G1320" s="7">
        <v>-0.47770000000000001</v>
      </c>
      <c r="H1320">
        <v>100764.56</v>
      </c>
      <c r="I1320" s="7">
        <v>0.46250000000000002</v>
      </c>
      <c r="J1320">
        <v>525</v>
      </c>
      <c r="K1320">
        <v>217875</v>
      </c>
      <c r="L1320">
        <v>5565153.6500000004</v>
      </c>
      <c r="M1320">
        <v>78</v>
      </c>
      <c r="N1320">
        <v>1291.8499999999999</v>
      </c>
      <c r="O1320" s="7">
        <v>-0.18920000000000001</v>
      </c>
      <c r="P1320" s="7">
        <v>0.71930000000000005</v>
      </c>
      <c r="Q1320" t="s">
        <v>31</v>
      </c>
    </row>
    <row r="1321" spans="1:17">
      <c r="A1321" t="s">
        <v>279</v>
      </c>
      <c r="B1321" t="s">
        <v>30</v>
      </c>
      <c r="C1321" s="6">
        <v>43739.388877314814</v>
      </c>
      <c r="D1321">
        <v>256.39999999999998</v>
      </c>
      <c r="E1321" s="6">
        <v>43739.420127314814</v>
      </c>
      <c r="F1321">
        <v>603.25</v>
      </c>
      <c r="G1321" s="7">
        <v>1.3528</v>
      </c>
      <c r="H1321">
        <v>-186609.41</v>
      </c>
      <c r="I1321" s="7">
        <v>-1.3863000000000001</v>
      </c>
      <c r="J1321">
        <v>525</v>
      </c>
      <c r="K1321">
        <v>134610</v>
      </c>
      <c r="L1321">
        <v>5378544.2400000002</v>
      </c>
      <c r="M1321">
        <v>10</v>
      </c>
      <c r="N1321">
        <v>-18660.939999999999</v>
      </c>
      <c r="O1321" s="7">
        <v>-1.3528</v>
      </c>
      <c r="P1321" s="7">
        <v>0.1484</v>
      </c>
      <c r="Q1321" t="s">
        <v>31</v>
      </c>
    </row>
    <row r="1322" spans="1:17">
      <c r="A1322" t="s">
        <v>251</v>
      </c>
      <c r="B1322" t="s">
        <v>30</v>
      </c>
      <c r="C1322" s="6">
        <v>43739.420127314814</v>
      </c>
      <c r="D1322">
        <v>300.7</v>
      </c>
      <c r="E1322" s="6">
        <v>43741.499988425923</v>
      </c>
      <c r="F1322">
        <v>32.65</v>
      </c>
      <c r="G1322" s="7">
        <v>-0.89139999999999997</v>
      </c>
      <c r="H1322">
        <v>138976.16</v>
      </c>
      <c r="I1322" s="7">
        <v>0.88029999999999997</v>
      </c>
      <c r="J1322">
        <v>525</v>
      </c>
      <c r="K1322">
        <v>157867.5</v>
      </c>
      <c r="L1322">
        <v>5517520.4000000004</v>
      </c>
      <c r="M1322">
        <v>101</v>
      </c>
      <c r="N1322">
        <v>1376</v>
      </c>
      <c r="O1322" s="7">
        <v>-0.63119999999999998</v>
      </c>
      <c r="P1322" s="7">
        <v>0.93679999999999997</v>
      </c>
      <c r="Q1322" t="s">
        <v>31</v>
      </c>
    </row>
    <row r="1323" spans="1:17">
      <c r="A1323" t="s">
        <v>283</v>
      </c>
      <c r="B1323" t="s">
        <v>30</v>
      </c>
      <c r="C1323" s="6">
        <v>43741.499988425923</v>
      </c>
      <c r="D1323">
        <v>165.8</v>
      </c>
      <c r="E1323" s="6">
        <v>43741.631932870368</v>
      </c>
      <c r="F1323">
        <v>184.8</v>
      </c>
      <c r="G1323" s="7">
        <v>0.11459999999999999</v>
      </c>
      <c r="H1323">
        <v>-11815.65</v>
      </c>
      <c r="I1323" s="7">
        <v>-0.13569999999999999</v>
      </c>
      <c r="J1323">
        <v>525</v>
      </c>
      <c r="K1323">
        <v>87045</v>
      </c>
      <c r="L1323">
        <v>5505704.75</v>
      </c>
      <c r="M1323">
        <v>39</v>
      </c>
      <c r="N1323">
        <v>-302.97000000000003</v>
      </c>
      <c r="O1323" s="7">
        <v>-1.3344</v>
      </c>
      <c r="P1323" s="7">
        <v>0.43120000000000003</v>
      </c>
      <c r="Q1323" t="s">
        <v>31</v>
      </c>
    </row>
    <row r="1324" spans="1:17">
      <c r="A1324" t="s">
        <v>880</v>
      </c>
      <c r="B1324" t="s">
        <v>30</v>
      </c>
      <c r="C1324" s="6">
        <v>43741.635405092595</v>
      </c>
      <c r="D1324">
        <v>563.5</v>
      </c>
      <c r="E1324" s="6">
        <v>43742.388877314814</v>
      </c>
      <c r="F1324">
        <v>671.35</v>
      </c>
      <c r="G1324" s="7">
        <v>0.19139999999999999</v>
      </c>
      <c r="H1324">
        <v>-63104.21</v>
      </c>
      <c r="I1324" s="7">
        <v>-0.21329999999999999</v>
      </c>
      <c r="J1324">
        <v>525</v>
      </c>
      <c r="K1324">
        <v>295837.5</v>
      </c>
      <c r="L1324">
        <v>5442600.54</v>
      </c>
      <c r="M1324">
        <v>7</v>
      </c>
      <c r="N1324">
        <v>-9014.89</v>
      </c>
      <c r="O1324" s="7">
        <v>-0.19139999999999999</v>
      </c>
      <c r="P1324" s="7">
        <v>1.9E-3</v>
      </c>
      <c r="Q1324" t="s">
        <v>31</v>
      </c>
    </row>
    <row r="1325" spans="1:17">
      <c r="A1325" t="s">
        <v>253</v>
      </c>
      <c r="B1325" t="s">
        <v>30</v>
      </c>
      <c r="C1325" s="6">
        <v>43742.388877314814</v>
      </c>
      <c r="D1325">
        <v>487.85</v>
      </c>
      <c r="E1325" s="6">
        <v>43742.479155092595</v>
      </c>
      <c r="F1325">
        <v>543</v>
      </c>
      <c r="G1325" s="7">
        <v>0.113</v>
      </c>
      <c r="H1325">
        <v>-34365.71</v>
      </c>
      <c r="I1325" s="7">
        <v>-0.13420000000000001</v>
      </c>
      <c r="J1325">
        <v>525</v>
      </c>
      <c r="K1325">
        <v>256121.25</v>
      </c>
      <c r="L1325">
        <v>5408234.8300000001</v>
      </c>
      <c r="M1325">
        <v>27</v>
      </c>
      <c r="N1325">
        <v>-1272.8</v>
      </c>
      <c r="O1325" s="7">
        <v>-0.1993</v>
      </c>
      <c r="P1325" s="7">
        <v>6.7500000000000004E-2</v>
      </c>
      <c r="Q1325" t="s">
        <v>31</v>
      </c>
    </row>
    <row r="1326" spans="1:17">
      <c r="A1326" t="s">
        <v>284</v>
      </c>
      <c r="B1326" t="s">
        <v>30</v>
      </c>
      <c r="C1326" s="6">
        <v>43742.479155092595</v>
      </c>
      <c r="D1326">
        <v>490</v>
      </c>
      <c r="E1326" s="6">
        <v>43745.427071759259</v>
      </c>
      <c r="F1326">
        <v>221</v>
      </c>
      <c r="G1326" s="7">
        <v>-0.54900000000000004</v>
      </c>
      <c r="H1326">
        <v>137492.25</v>
      </c>
      <c r="I1326" s="7">
        <v>0.53449999999999998</v>
      </c>
      <c r="J1326">
        <v>525</v>
      </c>
      <c r="K1326">
        <v>257250</v>
      </c>
      <c r="L1326">
        <v>5545727.0800000001</v>
      </c>
      <c r="M1326">
        <v>63</v>
      </c>
      <c r="N1326">
        <v>2182.42</v>
      </c>
      <c r="O1326" s="7">
        <v>-8.3699999999999997E-2</v>
      </c>
      <c r="P1326" s="7">
        <v>0.81020000000000003</v>
      </c>
      <c r="Q1326" t="s">
        <v>31</v>
      </c>
    </row>
    <row r="1327" spans="1:17">
      <c r="A1327" t="s">
        <v>213</v>
      </c>
      <c r="B1327" t="s">
        <v>30</v>
      </c>
      <c r="C1327" s="6">
        <v>43745.427071759259</v>
      </c>
      <c r="D1327">
        <v>389</v>
      </c>
      <c r="E1327" s="6">
        <v>43745.618043981478</v>
      </c>
      <c r="F1327">
        <v>480</v>
      </c>
      <c r="G1327" s="7">
        <v>0.2339</v>
      </c>
      <c r="H1327">
        <v>-52337.25</v>
      </c>
      <c r="I1327" s="7">
        <v>-0.25629999999999997</v>
      </c>
      <c r="J1327">
        <v>525</v>
      </c>
      <c r="K1327">
        <v>204225</v>
      </c>
      <c r="L1327">
        <v>5493389.8300000001</v>
      </c>
      <c r="M1327">
        <v>56</v>
      </c>
      <c r="N1327">
        <v>-934.59</v>
      </c>
      <c r="O1327" s="7">
        <v>-0.49990000000000001</v>
      </c>
      <c r="P1327" s="7">
        <v>8.2299999999999998E-2</v>
      </c>
      <c r="Q1327" t="s">
        <v>31</v>
      </c>
    </row>
    <row r="1328" spans="1:17">
      <c r="A1328" t="s">
        <v>210</v>
      </c>
      <c r="B1328" t="s">
        <v>30</v>
      </c>
      <c r="C1328" s="6">
        <v>43745.624988425923</v>
      </c>
      <c r="D1328">
        <v>292.05</v>
      </c>
      <c r="E1328" s="6">
        <v>43747.482627314814</v>
      </c>
      <c r="F1328">
        <v>340.7</v>
      </c>
      <c r="G1328" s="7">
        <v>0.1666</v>
      </c>
      <c r="H1328">
        <v>-28863.19</v>
      </c>
      <c r="I1328" s="7">
        <v>-0.18820000000000001</v>
      </c>
      <c r="J1328">
        <v>525</v>
      </c>
      <c r="K1328">
        <v>153326.25</v>
      </c>
      <c r="L1328">
        <v>5464526.6399999997</v>
      </c>
      <c r="M1328">
        <v>37</v>
      </c>
      <c r="N1328">
        <v>-780.09</v>
      </c>
      <c r="O1328" s="7">
        <v>-0.1666</v>
      </c>
      <c r="P1328" s="7">
        <v>0.41110000000000002</v>
      </c>
      <c r="Q1328" t="s">
        <v>31</v>
      </c>
    </row>
    <row r="1329" spans="1:17">
      <c r="A1329" t="s">
        <v>216</v>
      </c>
      <c r="B1329" t="s">
        <v>30</v>
      </c>
      <c r="C1329" s="6">
        <v>43747.482627314814</v>
      </c>
      <c r="D1329">
        <v>197.95</v>
      </c>
      <c r="E1329" s="6">
        <v>43748.416655092595</v>
      </c>
      <c r="F1329">
        <v>72.7</v>
      </c>
      <c r="G1329" s="7">
        <v>-0.63270000000000004</v>
      </c>
      <c r="H1329">
        <v>64335.34</v>
      </c>
      <c r="I1329" s="7">
        <v>0.61909999999999998</v>
      </c>
      <c r="J1329">
        <v>525</v>
      </c>
      <c r="K1329">
        <v>103923.75</v>
      </c>
      <c r="L1329">
        <v>5528861.9800000004</v>
      </c>
      <c r="M1329">
        <v>59</v>
      </c>
      <c r="N1329">
        <v>1090.43</v>
      </c>
      <c r="O1329" s="7">
        <v>-0.31950000000000001</v>
      </c>
      <c r="P1329" s="7">
        <v>0.90910000000000002</v>
      </c>
      <c r="Q1329" t="s">
        <v>31</v>
      </c>
    </row>
    <row r="1330" spans="1:17">
      <c r="A1330" t="s">
        <v>214</v>
      </c>
      <c r="B1330" t="s">
        <v>30</v>
      </c>
      <c r="C1330" s="6">
        <v>43748.416655092595</v>
      </c>
      <c r="D1330">
        <v>175</v>
      </c>
      <c r="E1330" s="6">
        <v>43748.631932870368</v>
      </c>
      <c r="F1330">
        <v>0.3</v>
      </c>
      <c r="G1330" s="7">
        <v>-0.99829999999999997</v>
      </c>
      <c r="H1330">
        <v>90797.18</v>
      </c>
      <c r="I1330" s="7">
        <v>0.98829999999999996</v>
      </c>
      <c r="J1330">
        <v>525</v>
      </c>
      <c r="K1330">
        <v>91875</v>
      </c>
      <c r="L1330">
        <v>5619659.1500000004</v>
      </c>
      <c r="M1330">
        <v>63</v>
      </c>
      <c r="N1330">
        <v>1441.23</v>
      </c>
      <c r="O1330" s="7">
        <v>-0.5857</v>
      </c>
      <c r="P1330" s="7">
        <v>0.99829999999999997</v>
      </c>
      <c r="Q1330" t="s">
        <v>31</v>
      </c>
    </row>
    <row r="1331" spans="1:17">
      <c r="A1331" t="s">
        <v>875</v>
      </c>
      <c r="B1331" t="s">
        <v>30</v>
      </c>
      <c r="C1331" s="6">
        <v>43748.635405092595</v>
      </c>
      <c r="D1331">
        <v>470.2</v>
      </c>
      <c r="E1331" s="6">
        <v>43749.388877314814</v>
      </c>
      <c r="F1331">
        <v>682.85</v>
      </c>
      <c r="G1331" s="7">
        <v>0.45229999999999998</v>
      </c>
      <c r="H1331">
        <v>-117694.76</v>
      </c>
      <c r="I1331" s="7">
        <v>-0.4768</v>
      </c>
      <c r="J1331">
        <v>525</v>
      </c>
      <c r="K1331">
        <v>246855</v>
      </c>
      <c r="L1331">
        <v>5501964.3899999997</v>
      </c>
      <c r="M1331">
        <v>7</v>
      </c>
      <c r="N1331">
        <v>-16813.54</v>
      </c>
      <c r="O1331" s="7">
        <v>-0.4526</v>
      </c>
      <c r="P1331" s="7">
        <v>2.5499999999999998E-2</v>
      </c>
      <c r="Q1331" t="s">
        <v>31</v>
      </c>
    </row>
    <row r="1332" spans="1:17">
      <c r="A1332" t="s">
        <v>282</v>
      </c>
      <c r="B1332" t="s">
        <v>30</v>
      </c>
      <c r="C1332" s="6">
        <v>43749.388877314814</v>
      </c>
      <c r="D1332">
        <v>442.3</v>
      </c>
      <c r="E1332" s="6">
        <v>43749.447905092595</v>
      </c>
      <c r="F1332">
        <v>707.1</v>
      </c>
      <c r="G1332" s="7">
        <v>0.59870000000000001</v>
      </c>
      <c r="H1332">
        <v>-145054.35</v>
      </c>
      <c r="I1332" s="7">
        <v>-0.62470000000000003</v>
      </c>
      <c r="J1332">
        <v>525</v>
      </c>
      <c r="K1332">
        <v>232207.5</v>
      </c>
      <c r="L1332">
        <v>5356910.04</v>
      </c>
      <c r="M1332">
        <v>18</v>
      </c>
      <c r="N1332">
        <v>-8058.58</v>
      </c>
      <c r="O1332" s="7">
        <v>-0.59870000000000001</v>
      </c>
      <c r="P1332" s="7">
        <v>0.27210000000000001</v>
      </c>
      <c r="Q1332" t="s">
        <v>31</v>
      </c>
    </row>
    <row r="1333" spans="1:17">
      <c r="A1333" t="s">
        <v>212</v>
      </c>
      <c r="B1333" t="s">
        <v>30</v>
      </c>
      <c r="C1333" s="6">
        <v>43749.447905092595</v>
      </c>
      <c r="D1333">
        <v>505.45</v>
      </c>
      <c r="E1333" s="6">
        <v>43749.586793981478</v>
      </c>
      <c r="F1333">
        <v>616.4</v>
      </c>
      <c r="G1333" s="7">
        <v>0.2195</v>
      </c>
      <c r="H1333">
        <v>-64138.46</v>
      </c>
      <c r="I1333" s="7">
        <v>-0.2417</v>
      </c>
      <c r="J1333">
        <v>525</v>
      </c>
      <c r="K1333">
        <v>265361.25</v>
      </c>
      <c r="L1333">
        <v>5292771.58</v>
      </c>
      <c r="M1333">
        <v>41</v>
      </c>
      <c r="N1333">
        <v>-1564.35</v>
      </c>
      <c r="O1333" s="7">
        <v>-0.2195</v>
      </c>
      <c r="P1333" s="7">
        <v>0.2029</v>
      </c>
      <c r="Q1333" t="s">
        <v>31</v>
      </c>
    </row>
    <row r="1334" spans="1:17">
      <c r="A1334" t="s">
        <v>213</v>
      </c>
      <c r="B1334" t="s">
        <v>30</v>
      </c>
      <c r="C1334" s="6">
        <v>43749.586793981478</v>
      </c>
      <c r="D1334">
        <v>414.3</v>
      </c>
      <c r="E1334" s="6">
        <v>43752.635405092595</v>
      </c>
      <c r="F1334">
        <v>450.9</v>
      </c>
      <c r="G1334" s="7">
        <v>8.8300000000000003E-2</v>
      </c>
      <c r="H1334">
        <v>-23757.3</v>
      </c>
      <c r="I1334" s="7">
        <v>-0.10920000000000001</v>
      </c>
      <c r="J1334">
        <v>525</v>
      </c>
      <c r="K1334">
        <v>217507.5</v>
      </c>
      <c r="L1334">
        <v>5269014.28</v>
      </c>
      <c r="M1334">
        <v>92</v>
      </c>
      <c r="N1334">
        <v>-258.23</v>
      </c>
      <c r="O1334" s="7">
        <v>-0.36130000000000001</v>
      </c>
      <c r="P1334" s="7">
        <v>0.44359999999999999</v>
      </c>
      <c r="Q1334" t="s">
        <v>31</v>
      </c>
    </row>
    <row r="1335" spans="1:17">
      <c r="A1335" t="s">
        <v>281</v>
      </c>
      <c r="B1335" t="s">
        <v>30</v>
      </c>
      <c r="C1335" s="6">
        <v>43752.635405092595</v>
      </c>
      <c r="D1335">
        <v>371.5</v>
      </c>
      <c r="E1335" s="6">
        <v>43753.447905092595</v>
      </c>
      <c r="F1335">
        <v>499.1</v>
      </c>
      <c r="G1335" s="7">
        <v>0.34350000000000003</v>
      </c>
      <c r="H1335">
        <v>-71560.649999999994</v>
      </c>
      <c r="I1335" s="7">
        <v>-0.3669</v>
      </c>
      <c r="J1335">
        <v>525</v>
      </c>
      <c r="K1335">
        <v>195037.5</v>
      </c>
      <c r="L1335">
        <v>5197453.63</v>
      </c>
      <c r="M1335">
        <v>24</v>
      </c>
      <c r="N1335">
        <v>-2981.69</v>
      </c>
      <c r="O1335" s="7">
        <v>-0.4536</v>
      </c>
      <c r="P1335" s="7">
        <v>0.24510000000000001</v>
      </c>
      <c r="Q1335" t="s">
        <v>31</v>
      </c>
    </row>
    <row r="1336" spans="1:17">
      <c r="A1336" t="s">
        <v>282</v>
      </c>
      <c r="B1336" t="s">
        <v>30</v>
      </c>
      <c r="C1336" s="6">
        <v>43753.447905092595</v>
      </c>
      <c r="D1336">
        <v>341</v>
      </c>
      <c r="E1336" s="6">
        <v>43754.541655092595</v>
      </c>
      <c r="F1336">
        <v>201.55</v>
      </c>
      <c r="G1336" s="7">
        <v>-0.40889999999999999</v>
      </c>
      <c r="H1336">
        <v>70362.86</v>
      </c>
      <c r="I1336" s="7">
        <v>0.39300000000000002</v>
      </c>
      <c r="J1336">
        <v>525</v>
      </c>
      <c r="K1336">
        <v>179025</v>
      </c>
      <c r="L1336">
        <v>5267816.49</v>
      </c>
      <c r="M1336">
        <v>105</v>
      </c>
      <c r="N1336">
        <v>670.12</v>
      </c>
      <c r="O1336" s="7">
        <v>-0.1249</v>
      </c>
      <c r="P1336" s="7">
        <v>0.70760000000000001</v>
      </c>
      <c r="Q1336" t="s">
        <v>31</v>
      </c>
    </row>
    <row r="1337" spans="1:17">
      <c r="A1337" t="s">
        <v>284</v>
      </c>
      <c r="B1337" t="s">
        <v>30</v>
      </c>
      <c r="C1337" s="6">
        <v>43754.541655092595</v>
      </c>
      <c r="D1337">
        <v>231.95</v>
      </c>
      <c r="E1337" s="6">
        <v>43755.388877314814</v>
      </c>
      <c r="F1337">
        <v>244.15</v>
      </c>
      <c r="G1337" s="7">
        <v>5.2600000000000001E-2</v>
      </c>
      <c r="H1337">
        <v>-8904.5300000000007</v>
      </c>
      <c r="I1337" s="7">
        <v>-7.3099999999999998E-2</v>
      </c>
      <c r="J1337">
        <v>525</v>
      </c>
      <c r="K1337">
        <v>121773.75</v>
      </c>
      <c r="L1337">
        <v>5258911.96</v>
      </c>
      <c r="M1337">
        <v>34</v>
      </c>
      <c r="N1337">
        <v>-261.89999999999998</v>
      </c>
      <c r="O1337" s="7">
        <v>-0.4335</v>
      </c>
      <c r="P1337" s="7">
        <v>0.45679999999999998</v>
      </c>
      <c r="Q1337" t="s">
        <v>31</v>
      </c>
    </row>
    <row r="1338" spans="1:17">
      <c r="A1338" t="s">
        <v>283</v>
      </c>
      <c r="B1338" t="s">
        <v>30</v>
      </c>
      <c r="C1338" s="6">
        <v>43755.388877314814</v>
      </c>
      <c r="D1338">
        <v>133.9</v>
      </c>
      <c r="E1338" s="6">
        <v>43755.631932870368</v>
      </c>
      <c r="F1338">
        <v>0.2</v>
      </c>
      <c r="G1338" s="7">
        <v>-0.99850000000000005</v>
      </c>
      <c r="H1338">
        <v>69488.479999999996</v>
      </c>
      <c r="I1338" s="7">
        <v>0.98850000000000005</v>
      </c>
      <c r="J1338">
        <v>525</v>
      </c>
      <c r="K1338">
        <v>70297.5</v>
      </c>
      <c r="L1338">
        <v>5328400.4400000004</v>
      </c>
      <c r="M1338">
        <v>71</v>
      </c>
      <c r="N1338">
        <v>978.71</v>
      </c>
      <c r="O1338" s="7">
        <v>-0.57920000000000005</v>
      </c>
      <c r="P1338" s="7">
        <v>0.99850000000000005</v>
      </c>
      <c r="Q1338" t="s">
        <v>31</v>
      </c>
    </row>
    <row r="1339" spans="1:17">
      <c r="A1339" t="s">
        <v>708</v>
      </c>
      <c r="B1339" t="s">
        <v>30</v>
      </c>
      <c r="C1339" s="6">
        <v>43755.635405092595</v>
      </c>
      <c r="D1339">
        <v>357.25</v>
      </c>
      <c r="E1339" s="6">
        <v>43756.388877314814</v>
      </c>
      <c r="F1339">
        <v>439.5</v>
      </c>
      <c r="G1339" s="7">
        <v>0.23019999999999999</v>
      </c>
      <c r="H1339">
        <v>-47364.19</v>
      </c>
      <c r="I1339" s="7">
        <v>-0.2525</v>
      </c>
      <c r="J1339">
        <v>525</v>
      </c>
      <c r="K1339">
        <v>187556.25</v>
      </c>
      <c r="L1339">
        <v>5281036.25</v>
      </c>
      <c r="M1339">
        <v>7</v>
      </c>
      <c r="N1339">
        <v>-6766.31</v>
      </c>
      <c r="O1339" s="7">
        <v>-0.23019999999999999</v>
      </c>
      <c r="P1339" s="7">
        <v>4.3400000000000001E-2</v>
      </c>
      <c r="Q1339" t="s">
        <v>31</v>
      </c>
    </row>
    <row r="1340" spans="1:17">
      <c r="A1340" t="s">
        <v>254</v>
      </c>
      <c r="B1340" t="s">
        <v>30</v>
      </c>
      <c r="C1340" s="6">
        <v>43756.388877314814</v>
      </c>
      <c r="D1340">
        <v>390.55</v>
      </c>
      <c r="E1340" s="6">
        <v>43760.621516203704</v>
      </c>
      <c r="F1340">
        <v>105.8</v>
      </c>
      <c r="G1340" s="7">
        <v>-0.72909999999999997</v>
      </c>
      <c r="H1340">
        <v>146887.91</v>
      </c>
      <c r="I1340" s="7">
        <v>0.71640000000000004</v>
      </c>
      <c r="J1340">
        <v>525</v>
      </c>
      <c r="K1340">
        <v>205038.75</v>
      </c>
      <c r="L1340">
        <v>5427924.1600000001</v>
      </c>
      <c r="M1340">
        <v>145</v>
      </c>
      <c r="N1340">
        <v>1013.02</v>
      </c>
      <c r="O1340" s="7">
        <v>-5.74E-2</v>
      </c>
      <c r="P1340" s="7">
        <v>0.82050000000000001</v>
      </c>
      <c r="Q1340" t="s">
        <v>31</v>
      </c>
    </row>
    <row r="1341" spans="1:17">
      <c r="A1341" t="s">
        <v>285</v>
      </c>
      <c r="B1341" t="s">
        <v>30</v>
      </c>
      <c r="C1341" s="6">
        <v>43760.621516203704</v>
      </c>
      <c r="D1341">
        <v>279.60000000000002</v>
      </c>
      <c r="E1341" s="6">
        <v>43761.461793981478</v>
      </c>
      <c r="F1341">
        <v>326.55</v>
      </c>
      <c r="G1341" s="7">
        <v>0.16789999999999999</v>
      </c>
      <c r="H1341">
        <v>-27831.040000000001</v>
      </c>
      <c r="I1341" s="7">
        <v>-0.18959999999999999</v>
      </c>
      <c r="J1341">
        <v>525</v>
      </c>
      <c r="K1341">
        <v>146790</v>
      </c>
      <c r="L1341">
        <v>5400093.1299999999</v>
      </c>
      <c r="M1341">
        <v>32</v>
      </c>
      <c r="N1341">
        <v>-869.72</v>
      </c>
      <c r="O1341" s="7">
        <v>-0.16789999999999999</v>
      </c>
      <c r="P1341" s="7">
        <v>0.4945</v>
      </c>
      <c r="Q1341" t="s">
        <v>31</v>
      </c>
    </row>
    <row r="1342" spans="1:17">
      <c r="A1342" t="s">
        <v>279</v>
      </c>
      <c r="B1342" t="s">
        <v>30</v>
      </c>
      <c r="C1342" s="6">
        <v>43761.461793981478</v>
      </c>
      <c r="D1342">
        <v>177.1</v>
      </c>
      <c r="E1342" s="6">
        <v>43761.618043981478</v>
      </c>
      <c r="F1342">
        <v>233.05</v>
      </c>
      <c r="G1342" s="7">
        <v>0.31590000000000001</v>
      </c>
      <c r="H1342">
        <v>-31527.040000000001</v>
      </c>
      <c r="I1342" s="7">
        <v>-0.33910000000000001</v>
      </c>
      <c r="J1342">
        <v>525</v>
      </c>
      <c r="K1342">
        <v>92977.5</v>
      </c>
      <c r="L1342">
        <v>5368566.09</v>
      </c>
      <c r="M1342">
        <v>46</v>
      </c>
      <c r="N1342">
        <v>-685.37</v>
      </c>
      <c r="O1342" s="7">
        <v>-0.31590000000000001</v>
      </c>
      <c r="P1342" s="7">
        <v>0.33260000000000001</v>
      </c>
      <c r="Q1342" t="s">
        <v>31</v>
      </c>
    </row>
    <row r="1343" spans="1:17">
      <c r="A1343" t="s">
        <v>285</v>
      </c>
      <c r="B1343" t="s">
        <v>30</v>
      </c>
      <c r="C1343" s="6">
        <v>43761.618043981478</v>
      </c>
      <c r="D1343">
        <v>184</v>
      </c>
      <c r="E1343" s="6">
        <v>43762.388877314814</v>
      </c>
      <c r="F1343">
        <v>329.35</v>
      </c>
      <c r="G1343" s="7">
        <v>0.78990000000000005</v>
      </c>
      <c r="H1343">
        <v>-79003.839999999997</v>
      </c>
      <c r="I1343" s="7">
        <v>-0.81779999999999997</v>
      </c>
      <c r="J1343">
        <v>525</v>
      </c>
      <c r="K1343">
        <v>96600</v>
      </c>
      <c r="L1343">
        <v>5289562.25</v>
      </c>
      <c r="M1343">
        <v>12</v>
      </c>
      <c r="N1343">
        <v>-6583.65</v>
      </c>
      <c r="O1343" s="7">
        <v>-0.78990000000000005</v>
      </c>
      <c r="P1343" s="7">
        <v>0.13320000000000001</v>
      </c>
      <c r="Q1343" t="s">
        <v>31</v>
      </c>
    </row>
    <row r="1344" spans="1:17">
      <c r="A1344" t="s">
        <v>231</v>
      </c>
      <c r="B1344" t="s">
        <v>30</v>
      </c>
      <c r="C1344" s="6">
        <v>43762.388877314814</v>
      </c>
      <c r="D1344">
        <v>166.65</v>
      </c>
      <c r="E1344" s="6">
        <v>43762.420127314814</v>
      </c>
      <c r="F1344">
        <v>343.9</v>
      </c>
      <c r="G1344" s="7">
        <v>1.0636000000000001</v>
      </c>
      <c r="H1344">
        <v>-95736.639999999999</v>
      </c>
      <c r="I1344" s="7">
        <v>-1.0942000000000001</v>
      </c>
      <c r="J1344">
        <v>525</v>
      </c>
      <c r="K1344">
        <v>87491.25</v>
      </c>
      <c r="L1344">
        <v>5193825.6100000003</v>
      </c>
      <c r="M1344">
        <v>10</v>
      </c>
      <c r="N1344">
        <v>-9573.66</v>
      </c>
      <c r="O1344" s="7">
        <v>-1.0636000000000001</v>
      </c>
      <c r="P1344" s="7">
        <v>0.1239</v>
      </c>
      <c r="Q1344" t="s">
        <v>31</v>
      </c>
    </row>
    <row r="1345" spans="1:17">
      <c r="A1345" t="s">
        <v>285</v>
      </c>
      <c r="B1345" t="s">
        <v>30</v>
      </c>
      <c r="C1345" s="6">
        <v>43762.420127314814</v>
      </c>
      <c r="D1345">
        <v>147.69999999999999</v>
      </c>
      <c r="E1345" s="6">
        <v>43762.631932870368</v>
      </c>
      <c r="F1345">
        <v>0.25</v>
      </c>
      <c r="G1345" s="7">
        <v>-0.99829999999999997</v>
      </c>
      <c r="H1345">
        <v>76634.509999999995</v>
      </c>
      <c r="I1345" s="7">
        <v>0.98829999999999996</v>
      </c>
      <c r="J1345">
        <v>525</v>
      </c>
      <c r="K1345">
        <v>77542.5</v>
      </c>
      <c r="L1345">
        <v>5270460.13</v>
      </c>
      <c r="M1345">
        <v>62</v>
      </c>
      <c r="N1345">
        <v>1236.04</v>
      </c>
      <c r="O1345" s="7">
        <v>-0.4773</v>
      </c>
      <c r="P1345" s="7">
        <v>0.99829999999999997</v>
      </c>
      <c r="Q1345" t="s">
        <v>31</v>
      </c>
    </row>
    <row r="1346" spans="1:17">
      <c r="A1346" t="s">
        <v>882</v>
      </c>
      <c r="B1346" t="s">
        <v>30</v>
      </c>
      <c r="C1346" s="6">
        <v>43762.635405092595</v>
      </c>
      <c r="D1346">
        <v>398.45</v>
      </c>
      <c r="E1346" s="6">
        <v>43763.388877314814</v>
      </c>
      <c r="F1346">
        <v>378.05</v>
      </c>
      <c r="G1346" s="7">
        <v>-5.1200000000000002E-2</v>
      </c>
      <c r="H1346">
        <v>6633.37</v>
      </c>
      <c r="I1346" s="7">
        <v>3.1699999999999999E-2</v>
      </c>
      <c r="J1346">
        <v>525</v>
      </c>
      <c r="K1346">
        <v>209186.25</v>
      </c>
      <c r="L1346">
        <v>5277093.5</v>
      </c>
      <c r="M1346">
        <v>7</v>
      </c>
      <c r="N1346">
        <v>947.62</v>
      </c>
      <c r="O1346" s="7">
        <v>-9.4200000000000006E-2</v>
      </c>
      <c r="P1346" s="7">
        <v>5.5599999999999997E-2</v>
      </c>
      <c r="Q1346" t="s">
        <v>31</v>
      </c>
    </row>
    <row r="1347" spans="1:17">
      <c r="A1347" t="s">
        <v>286</v>
      </c>
      <c r="B1347" t="s">
        <v>30</v>
      </c>
      <c r="C1347" s="6">
        <v>43763.388877314814</v>
      </c>
      <c r="D1347">
        <v>378.05</v>
      </c>
      <c r="E1347" s="6">
        <v>43763.409710648149</v>
      </c>
      <c r="F1347">
        <v>432.8</v>
      </c>
      <c r="G1347" s="7">
        <v>0.14480000000000001</v>
      </c>
      <c r="H1347">
        <v>-33000.71</v>
      </c>
      <c r="I1347" s="7">
        <v>-0.1663</v>
      </c>
      <c r="J1347">
        <v>525</v>
      </c>
      <c r="K1347">
        <v>198476.25</v>
      </c>
      <c r="L1347">
        <v>5244092.79</v>
      </c>
      <c r="M1347">
        <v>7</v>
      </c>
      <c r="N1347">
        <v>-4714.3900000000003</v>
      </c>
      <c r="O1347" s="7">
        <v>-0.2172</v>
      </c>
      <c r="P1347" s="7">
        <v>4.9299999999999997E-2</v>
      </c>
      <c r="Q1347" t="s">
        <v>31</v>
      </c>
    </row>
    <row r="1348" spans="1:17">
      <c r="A1348" t="s">
        <v>228</v>
      </c>
      <c r="B1348" t="s">
        <v>30</v>
      </c>
      <c r="C1348" s="6">
        <v>43763.409710648149</v>
      </c>
      <c r="D1348">
        <v>347.5</v>
      </c>
      <c r="E1348" s="6">
        <v>43763.531238425923</v>
      </c>
      <c r="F1348">
        <v>470.1</v>
      </c>
      <c r="G1348" s="7">
        <v>0.3528</v>
      </c>
      <c r="H1348">
        <v>-68657.399999999994</v>
      </c>
      <c r="I1348" s="7">
        <v>-0.37630000000000002</v>
      </c>
      <c r="J1348">
        <v>525</v>
      </c>
      <c r="K1348">
        <v>182437.5</v>
      </c>
      <c r="L1348">
        <v>5175435.3899999997</v>
      </c>
      <c r="M1348">
        <v>36</v>
      </c>
      <c r="N1348">
        <v>-1907.15</v>
      </c>
      <c r="O1348" s="7">
        <v>-0.3528</v>
      </c>
      <c r="P1348" s="7">
        <v>9.9000000000000005E-2</v>
      </c>
      <c r="Q1348" t="s">
        <v>31</v>
      </c>
    </row>
    <row r="1349" spans="1:17">
      <c r="A1349" t="s">
        <v>251</v>
      </c>
      <c r="B1349" t="s">
        <v>30</v>
      </c>
      <c r="C1349" s="6">
        <v>43763.531238425923</v>
      </c>
      <c r="D1349">
        <v>325</v>
      </c>
      <c r="E1349" s="6">
        <v>43763.593738425923</v>
      </c>
      <c r="F1349">
        <v>449.95</v>
      </c>
      <c r="G1349" s="7">
        <v>0.38450000000000001</v>
      </c>
      <c r="H1349">
        <v>-69667.240000000005</v>
      </c>
      <c r="I1349" s="7">
        <v>-0.4083</v>
      </c>
      <c r="J1349">
        <v>525</v>
      </c>
      <c r="K1349">
        <v>170625</v>
      </c>
      <c r="L1349">
        <v>5105768.1500000004</v>
      </c>
      <c r="M1349">
        <v>19</v>
      </c>
      <c r="N1349">
        <v>-3666.7</v>
      </c>
      <c r="O1349" s="7">
        <v>-0.38450000000000001</v>
      </c>
      <c r="P1349" s="7">
        <v>0.16289999999999999</v>
      </c>
      <c r="Q1349" t="s">
        <v>31</v>
      </c>
    </row>
    <row r="1350" spans="1:17">
      <c r="A1350" t="s">
        <v>228</v>
      </c>
      <c r="B1350" t="s">
        <v>30</v>
      </c>
      <c r="C1350" s="6">
        <v>43763.593738425923</v>
      </c>
      <c r="D1350">
        <v>319.89999999999998</v>
      </c>
      <c r="E1350" s="6">
        <v>43768.614571759259</v>
      </c>
      <c r="F1350">
        <v>20.65</v>
      </c>
      <c r="G1350" s="7">
        <v>-0.93540000000000001</v>
      </c>
      <c r="H1350">
        <v>155318.35999999999</v>
      </c>
      <c r="I1350" s="7">
        <v>0.92479999999999996</v>
      </c>
      <c r="J1350">
        <v>525</v>
      </c>
      <c r="K1350">
        <v>167947.5</v>
      </c>
      <c r="L1350">
        <v>5261086.51</v>
      </c>
      <c r="M1350">
        <v>174</v>
      </c>
      <c r="N1350">
        <v>892.63</v>
      </c>
      <c r="O1350" s="7">
        <v>-0.37009999999999998</v>
      </c>
      <c r="P1350" s="7">
        <v>0.94589999999999996</v>
      </c>
      <c r="Q1350" t="s">
        <v>31</v>
      </c>
    </row>
    <row r="1351" spans="1:17">
      <c r="A1351" t="s">
        <v>245</v>
      </c>
      <c r="B1351" t="s">
        <v>30</v>
      </c>
      <c r="C1351" s="6">
        <v>43768.614571759259</v>
      </c>
      <c r="D1351">
        <v>159</v>
      </c>
      <c r="E1351" s="6">
        <v>43769.388877314814</v>
      </c>
      <c r="F1351">
        <v>221.6</v>
      </c>
      <c r="G1351" s="7">
        <v>0.39369999999999999</v>
      </c>
      <c r="H1351">
        <v>-34863.15</v>
      </c>
      <c r="I1351" s="7">
        <v>-0.41760000000000003</v>
      </c>
      <c r="J1351">
        <v>525</v>
      </c>
      <c r="K1351">
        <v>83475</v>
      </c>
      <c r="L1351">
        <v>5226223.3600000003</v>
      </c>
      <c r="M1351">
        <v>13</v>
      </c>
      <c r="N1351">
        <v>-2681.78</v>
      </c>
      <c r="O1351" s="7">
        <v>-0.55349999999999999</v>
      </c>
      <c r="P1351" s="7">
        <v>0.24590000000000001</v>
      </c>
      <c r="Q1351" t="s">
        <v>31</v>
      </c>
    </row>
    <row r="1352" spans="1:17">
      <c r="A1352" t="s">
        <v>236</v>
      </c>
      <c r="B1352" t="s">
        <v>30</v>
      </c>
      <c r="C1352" s="6">
        <v>43769.388877314814</v>
      </c>
      <c r="D1352">
        <v>127.15</v>
      </c>
      <c r="E1352" s="6">
        <v>43769.621516203704</v>
      </c>
      <c r="F1352">
        <v>6.05</v>
      </c>
      <c r="G1352" s="7">
        <v>-0.95240000000000002</v>
      </c>
      <c r="H1352">
        <v>62878.2</v>
      </c>
      <c r="I1352" s="7">
        <v>0.94189999999999996</v>
      </c>
      <c r="J1352">
        <v>525</v>
      </c>
      <c r="K1352">
        <v>66753.75</v>
      </c>
      <c r="L1352">
        <v>5289101.5599999996</v>
      </c>
      <c r="M1352">
        <v>68</v>
      </c>
      <c r="N1352">
        <v>924.68</v>
      </c>
      <c r="O1352" s="7">
        <v>-0.27289999999999998</v>
      </c>
      <c r="P1352" s="7">
        <v>0.98740000000000006</v>
      </c>
      <c r="Q1352" t="s">
        <v>31</v>
      </c>
    </row>
    <row r="1353" spans="1:17">
      <c r="A1353" t="s">
        <v>883</v>
      </c>
      <c r="B1353" t="s">
        <v>30</v>
      </c>
      <c r="C1353" s="6">
        <v>43769.635405092595</v>
      </c>
      <c r="D1353">
        <v>335.65</v>
      </c>
      <c r="E1353" s="6">
        <v>43770.388877314814</v>
      </c>
      <c r="F1353">
        <v>349</v>
      </c>
      <c r="G1353" s="7">
        <v>3.9800000000000002E-2</v>
      </c>
      <c r="H1353">
        <v>-10603.16</v>
      </c>
      <c r="I1353" s="7">
        <v>-6.0199999999999997E-2</v>
      </c>
      <c r="J1353">
        <v>525</v>
      </c>
      <c r="K1353">
        <v>176216.25</v>
      </c>
      <c r="L1353">
        <v>5278498.4000000004</v>
      </c>
      <c r="M1353">
        <v>7</v>
      </c>
      <c r="N1353">
        <v>-1514.74</v>
      </c>
      <c r="O1353" s="7">
        <v>-6.9900000000000004E-2</v>
      </c>
      <c r="P1353" s="7">
        <v>0.21640000000000001</v>
      </c>
      <c r="Q1353" t="s">
        <v>31</v>
      </c>
    </row>
    <row r="1354" spans="1:17">
      <c r="A1354" t="s">
        <v>243</v>
      </c>
      <c r="B1354" t="s">
        <v>30</v>
      </c>
      <c r="C1354" s="6">
        <v>43770.388877314814</v>
      </c>
      <c r="D1354">
        <v>349</v>
      </c>
      <c r="E1354" s="6">
        <v>43770.465266203704</v>
      </c>
      <c r="F1354">
        <v>391.6</v>
      </c>
      <c r="G1354" s="7">
        <v>0.1221</v>
      </c>
      <c r="H1354">
        <v>-26253.15</v>
      </c>
      <c r="I1354" s="7">
        <v>-0.14330000000000001</v>
      </c>
      <c r="J1354">
        <v>525</v>
      </c>
      <c r="K1354">
        <v>183225</v>
      </c>
      <c r="L1354">
        <v>5252245.25</v>
      </c>
      <c r="M1354">
        <v>23</v>
      </c>
      <c r="N1354">
        <v>-1141.44</v>
      </c>
      <c r="O1354" s="7">
        <v>-0.19889999999999999</v>
      </c>
      <c r="P1354" s="7">
        <v>0.24640000000000001</v>
      </c>
      <c r="Q1354" t="s">
        <v>31</v>
      </c>
    </row>
    <row r="1355" spans="1:17">
      <c r="A1355" t="s">
        <v>241</v>
      </c>
      <c r="B1355" t="s">
        <v>30</v>
      </c>
      <c r="C1355" s="6">
        <v>43770.465266203704</v>
      </c>
      <c r="D1355">
        <v>383.6</v>
      </c>
      <c r="E1355" s="6">
        <v>43773.493043981478</v>
      </c>
      <c r="F1355">
        <v>282</v>
      </c>
      <c r="G1355" s="7">
        <v>-0.26490000000000002</v>
      </c>
      <c r="H1355">
        <v>49845.599999999999</v>
      </c>
      <c r="I1355" s="7">
        <v>0.2475</v>
      </c>
      <c r="J1355">
        <v>525</v>
      </c>
      <c r="K1355">
        <v>201390</v>
      </c>
      <c r="L1355">
        <v>5302090.8499999996</v>
      </c>
      <c r="M1355">
        <v>86</v>
      </c>
      <c r="N1355">
        <v>579.6</v>
      </c>
      <c r="O1355" s="7">
        <v>-6.0900000000000003E-2</v>
      </c>
      <c r="P1355" s="7">
        <v>0.59799999999999998</v>
      </c>
      <c r="Q1355" t="s">
        <v>31</v>
      </c>
    </row>
    <row r="1356" spans="1:17">
      <c r="A1356" t="s">
        <v>238</v>
      </c>
      <c r="B1356" t="s">
        <v>30</v>
      </c>
      <c r="C1356" s="6">
        <v>43773.493043981478</v>
      </c>
      <c r="D1356">
        <v>288.35000000000002</v>
      </c>
      <c r="E1356" s="6">
        <v>43774.388877314814</v>
      </c>
      <c r="F1356">
        <v>279.64999999999998</v>
      </c>
      <c r="G1356" s="7">
        <v>-3.0200000000000001E-2</v>
      </c>
      <c r="H1356">
        <v>1585.5</v>
      </c>
      <c r="I1356" s="7">
        <v>1.0500000000000001E-2</v>
      </c>
      <c r="J1356">
        <v>525</v>
      </c>
      <c r="K1356">
        <v>151383.75</v>
      </c>
      <c r="L1356">
        <v>5303676.3499999996</v>
      </c>
      <c r="M1356">
        <v>48</v>
      </c>
      <c r="N1356">
        <v>33.03</v>
      </c>
      <c r="O1356" s="7">
        <v>-0.1618</v>
      </c>
      <c r="P1356" s="7">
        <v>0.1467</v>
      </c>
      <c r="Q1356" t="s">
        <v>31</v>
      </c>
    </row>
    <row r="1357" spans="1:17">
      <c r="A1357" t="s">
        <v>241</v>
      </c>
      <c r="B1357" t="s">
        <v>30</v>
      </c>
      <c r="C1357" s="6">
        <v>43774.388877314814</v>
      </c>
      <c r="D1357">
        <v>254.2</v>
      </c>
      <c r="E1357" s="6">
        <v>43774.499988425923</v>
      </c>
      <c r="F1357">
        <v>249.15</v>
      </c>
      <c r="G1357" s="7">
        <v>-1.9900000000000001E-2</v>
      </c>
      <c r="H1357">
        <v>8.66</v>
      </c>
      <c r="I1357" s="7">
        <v>1E-4</v>
      </c>
      <c r="J1357">
        <v>525</v>
      </c>
      <c r="K1357">
        <v>133455</v>
      </c>
      <c r="L1357">
        <v>5303685.01</v>
      </c>
      <c r="M1357">
        <v>33</v>
      </c>
      <c r="N1357">
        <v>0.26</v>
      </c>
      <c r="O1357" s="7">
        <v>-0.1762</v>
      </c>
      <c r="P1357" s="7">
        <v>0.307</v>
      </c>
      <c r="Q1357" t="s">
        <v>31</v>
      </c>
    </row>
    <row r="1358" spans="1:17">
      <c r="A1358" t="s">
        <v>238</v>
      </c>
      <c r="B1358" t="s">
        <v>30</v>
      </c>
      <c r="C1358" s="6">
        <v>43774.499988425923</v>
      </c>
      <c r="D1358">
        <v>246.35</v>
      </c>
      <c r="E1358" s="6">
        <v>43775.48609953704</v>
      </c>
      <c r="F1358">
        <v>198.2</v>
      </c>
      <c r="G1358" s="7">
        <v>-0.19550000000000001</v>
      </c>
      <c r="H1358">
        <v>22944.86</v>
      </c>
      <c r="I1358" s="7">
        <v>0.1774</v>
      </c>
      <c r="J1358">
        <v>525</v>
      </c>
      <c r="K1358">
        <v>129333.75</v>
      </c>
      <c r="L1358">
        <v>5326629.88</v>
      </c>
      <c r="M1358">
        <v>74</v>
      </c>
      <c r="N1358">
        <v>310.07</v>
      </c>
      <c r="O1358" s="7">
        <v>-8.0600000000000005E-2</v>
      </c>
      <c r="P1358" s="7">
        <v>0.7339</v>
      </c>
      <c r="Q1358" t="s">
        <v>31</v>
      </c>
    </row>
    <row r="1359" spans="1:17">
      <c r="A1359" t="s">
        <v>241</v>
      </c>
      <c r="B1359" t="s">
        <v>30</v>
      </c>
      <c r="C1359" s="6">
        <v>43775.48609953704</v>
      </c>
      <c r="D1359">
        <v>171.05</v>
      </c>
      <c r="E1359" s="6">
        <v>43776.524293981478</v>
      </c>
      <c r="F1359">
        <v>22.25</v>
      </c>
      <c r="G1359" s="7">
        <v>-0.86990000000000001</v>
      </c>
      <c r="H1359">
        <v>77105.179999999993</v>
      </c>
      <c r="I1359" s="7">
        <v>0.85860000000000003</v>
      </c>
      <c r="J1359">
        <v>525</v>
      </c>
      <c r="K1359">
        <v>89801.25</v>
      </c>
      <c r="L1359">
        <v>5403735.0499999998</v>
      </c>
      <c r="M1359">
        <v>89</v>
      </c>
      <c r="N1359">
        <v>866.35</v>
      </c>
      <c r="O1359" s="7">
        <v>-0.44579999999999997</v>
      </c>
      <c r="P1359" s="7">
        <v>0.94589999999999996</v>
      </c>
      <c r="Q1359" t="s">
        <v>31</v>
      </c>
    </row>
    <row r="1360" spans="1:17">
      <c r="A1360" t="s">
        <v>271</v>
      </c>
      <c r="B1360" t="s">
        <v>30</v>
      </c>
      <c r="C1360" s="6">
        <v>43776.524293981478</v>
      </c>
      <c r="D1360">
        <v>62.8</v>
      </c>
      <c r="E1360" s="6">
        <v>43776.586793981478</v>
      </c>
      <c r="F1360">
        <v>167.05</v>
      </c>
      <c r="G1360" s="7">
        <v>1.66</v>
      </c>
      <c r="H1360">
        <v>-55937.96</v>
      </c>
      <c r="I1360" s="7">
        <v>-1.6966000000000001</v>
      </c>
      <c r="J1360">
        <v>525</v>
      </c>
      <c r="K1360">
        <v>32970</v>
      </c>
      <c r="L1360">
        <v>5347797.09</v>
      </c>
      <c r="M1360">
        <v>19</v>
      </c>
      <c r="N1360">
        <v>-2944.1</v>
      </c>
      <c r="O1360" s="7">
        <v>-1.66</v>
      </c>
      <c r="P1360" s="7">
        <v>0.49680000000000002</v>
      </c>
      <c r="Q1360" t="s">
        <v>31</v>
      </c>
    </row>
    <row r="1361" spans="1:17">
      <c r="A1361" t="s">
        <v>277</v>
      </c>
      <c r="B1361" t="s">
        <v>30</v>
      </c>
      <c r="C1361" s="6">
        <v>43776.586793981478</v>
      </c>
      <c r="D1361">
        <v>42.8</v>
      </c>
      <c r="E1361" s="6">
        <v>43776.631932870368</v>
      </c>
      <c r="F1361">
        <v>75.8</v>
      </c>
      <c r="G1361" s="7">
        <v>0.77100000000000002</v>
      </c>
      <c r="H1361">
        <v>-17947.650000000001</v>
      </c>
      <c r="I1361" s="7">
        <v>-0.79869999999999997</v>
      </c>
      <c r="J1361">
        <v>525</v>
      </c>
      <c r="K1361">
        <v>22470</v>
      </c>
      <c r="L1361">
        <v>5329849.4400000004</v>
      </c>
      <c r="M1361">
        <v>14</v>
      </c>
      <c r="N1361">
        <v>-1281.98</v>
      </c>
      <c r="O1361" s="7">
        <v>-2.7978999999999998</v>
      </c>
      <c r="P1361" s="7">
        <v>0.28499999999999998</v>
      </c>
      <c r="Q1361" t="s">
        <v>31</v>
      </c>
    </row>
    <row r="1362" spans="1:17">
      <c r="A1362" t="s">
        <v>717</v>
      </c>
      <c r="B1362" t="s">
        <v>30</v>
      </c>
      <c r="C1362" s="6">
        <v>43776.635405092595</v>
      </c>
      <c r="D1362">
        <v>317.10000000000002</v>
      </c>
      <c r="E1362" s="6">
        <v>43777.388877314814</v>
      </c>
      <c r="F1362">
        <v>387.15</v>
      </c>
      <c r="G1362" s="7">
        <v>0.22090000000000001</v>
      </c>
      <c r="H1362">
        <v>-40473.56</v>
      </c>
      <c r="I1362" s="7">
        <v>-0.24310000000000001</v>
      </c>
      <c r="J1362">
        <v>525</v>
      </c>
      <c r="K1362">
        <v>166477.5</v>
      </c>
      <c r="L1362">
        <v>5289375.88</v>
      </c>
      <c r="M1362">
        <v>7</v>
      </c>
      <c r="N1362">
        <v>-5781.94</v>
      </c>
      <c r="O1362" s="7">
        <v>-0.22090000000000001</v>
      </c>
      <c r="P1362" s="7">
        <v>6.9699999999999998E-2</v>
      </c>
      <c r="Q1362" t="s">
        <v>31</v>
      </c>
    </row>
    <row r="1363" spans="1:17">
      <c r="A1363" t="s">
        <v>271</v>
      </c>
      <c r="B1363" t="s">
        <v>30</v>
      </c>
      <c r="C1363" s="6">
        <v>43777.388877314814</v>
      </c>
      <c r="D1363">
        <v>263.25</v>
      </c>
      <c r="E1363" s="6">
        <v>43777.413182870368</v>
      </c>
      <c r="F1363">
        <v>348</v>
      </c>
      <c r="G1363" s="7">
        <v>0.32190000000000002</v>
      </c>
      <c r="H1363">
        <v>-47702.81</v>
      </c>
      <c r="I1363" s="7">
        <v>-0.34520000000000001</v>
      </c>
      <c r="J1363">
        <v>525</v>
      </c>
      <c r="K1363">
        <v>138206.25</v>
      </c>
      <c r="L1363">
        <v>5241673.0599999996</v>
      </c>
      <c r="M1363">
        <v>8</v>
      </c>
      <c r="N1363">
        <v>-5962.85</v>
      </c>
      <c r="O1363" s="7">
        <v>-0.32190000000000002</v>
      </c>
      <c r="P1363" s="7">
        <v>6.5100000000000005E-2</v>
      </c>
      <c r="Q1363" t="s">
        <v>31</v>
      </c>
    </row>
    <row r="1364" spans="1:17">
      <c r="A1364" t="s">
        <v>277</v>
      </c>
      <c r="B1364" t="s">
        <v>30</v>
      </c>
      <c r="C1364" s="6">
        <v>43777.413182870368</v>
      </c>
      <c r="D1364">
        <v>342.9</v>
      </c>
      <c r="E1364" s="6">
        <v>43777.624988425923</v>
      </c>
      <c r="F1364">
        <v>266.3</v>
      </c>
      <c r="G1364" s="7">
        <v>-0.22339999999999999</v>
      </c>
      <c r="H1364">
        <v>37016.699999999997</v>
      </c>
      <c r="I1364" s="7">
        <v>0.2056</v>
      </c>
      <c r="J1364">
        <v>525</v>
      </c>
      <c r="K1364">
        <v>180022.5</v>
      </c>
      <c r="L1364">
        <v>5278689.76</v>
      </c>
      <c r="M1364">
        <v>62</v>
      </c>
      <c r="N1364">
        <v>597.04</v>
      </c>
      <c r="O1364" s="7">
        <v>-0.1139</v>
      </c>
      <c r="P1364" s="7">
        <v>0.48670000000000002</v>
      </c>
      <c r="Q1364" t="s">
        <v>31</v>
      </c>
    </row>
    <row r="1365" spans="1:17">
      <c r="A1365" t="s">
        <v>257</v>
      </c>
      <c r="B1365" t="s">
        <v>30</v>
      </c>
      <c r="C1365" s="6">
        <v>43777.624988425923</v>
      </c>
      <c r="D1365">
        <v>253.1</v>
      </c>
      <c r="E1365" s="6">
        <v>43780.482627314814</v>
      </c>
      <c r="F1365">
        <v>302.25</v>
      </c>
      <c r="G1365" s="7">
        <v>0.19420000000000001</v>
      </c>
      <c r="H1365">
        <v>-28719.34</v>
      </c>
      <c r="I1365" s="7">
        <v>-0.21609999999999999</v>
      </c>
      <c r="J1365">
        <v>525</v>
      </c>
      <c r="K1365">
        <v>132877.5</v>
      </c>
      <c r="L1365">
        <v>5249970.43</v>
      </c>
      <c r="M1365">
        <v>37</v>
      </c>
      <c r="N1365">
        <v>-776.2</v>
      </c>
      <c r="O1365" s="7">
        <v>-0.23799999999999999</v>
      </c>
      <c r="P1365" s="7">
        <v>0.38150000000000001</v>
      </c>
      <c r="Q1365" t="s">
        <v>31</v>
      </c>
    </row>
    <row r="1366" spans="1:17">
      <c r="A1366" t="s">
        <v>267</v>
      </c>
      <c r="B1366" t="s">
        <v>30</v>
      </c>
      <c r="C1366" s="6">
        <v>43780.482627314814</v>
      </c>
      <c r="D1366">
        <v>283.25</v>
      </c>
      <c r="E1366" s="6">
        <v>43782.45484953704</v>
      </c>
      <c r="F1366">
        <v>199.4</v>
      </c>
      <c r="G1366" s="7">
        <v>-0.29599999999999999</v>
      </c>
      <c r="H1366">
        <v>41487.339999999997</v>
      </c>
      <c r="I1366" s="7">
        <v>0.27900000000000003</v>
      </c>
      <c r="J1366">
        <v>525</v>
      </c>
      <c r="K1366">
        <v>148706.25</v>
      </c>
      <c r="L1366">
        <v>5291457.76</v>
      </c>
      <c r="M1366">
        <v>70</v>
      </c>
      <c r="N1366">
        <v>592.67999999999995</v>
      </c>
      <c r="O1366" s="7">
        <v>-0.25190000000000001</v>
      </c>
      <c r="P1366" s="7">
        <v>0.57630000000000003</v>
      </c>
      <c r="Q1366" t="s">
        <v>31</v>
      </c>
    </row>
    <row r="1367" spans="1:17">
      <c r="A1367" t="s">
        <v>266</v>
      </c>
      <c r="B1367" t="s">
        <v>30</v>
      </c>
      <c r="C1367" s="6">
        <v>43782.45484953704</v>
      </c>
      <c r="D1367">
        <v>201.6</v>
      </c>
      <c r="E1367" s="6">
        <v>43783.57984953704</v>
      </c>
      <c r="F1367">
        <v>4.9000000000000004</v>
      </c>
      <c r="G1367" s="7">
        <v>-0.97570000000000001</v>
      </c>
      <c r="H1367">
        <v>102183.38</v>
      </c>
      <c r="I1367" s="7">
        <v>0.96550000000000002</v>
      </c>
      <c r="J1367">
        <v>525</v>
      </c>
      <c r="K1367">
        <v>105840</v>
      </c>
      <c r="L1367">
        <v>5393641.1399999997</v>
      </c>
      <c r="M1367">
        <v>114</v>
      </c>
      <c r="N1367">
        <v>896.35</v>
      </c>
      <c r="O1367" s="7">
        <v>-0.1835</v>
      </c>
      <c r="P1367" s="7">
        <v>0.98760000000000003</v>
      </c>
      <c r="Q1367" t="s">
        <v>31</v>
      </c>
    </row>
    <row r="1368" spans="1:17">
      <c r="A1368" t="s">
        <v>239</v>
      </c>
      <c r="B1368" t="s">
        <v>30</v>
      </c>
      <c r="C1368" s="6">
        <v>43783.57984953704</v>
      </c>
      <c r="D1368">
        <v>58.7</v>
      </c>
      <c r="E1368" s="6">
        <v>43783.631932870368</v>
      </c>
      <c r="F1368">
        <v>0.3</v>
      </c>
      <c r="G1368" s="7">
        <v>-0.99490000000000001</v>
      </c>
      <c r="H1368">
        <v>30350.25</v>
      </c>
      <c r="I1368" s="7">
        <v>0.98480000000000001</v>
      </c>
      <c r="J1368">
        <v>525</v>
      </c>
      <c r="K1368">
        <v>30817.5</v>
      </c>
      <c r="L1368">
        <v>5423991.3899999997</v>
      </c>
      <c r="M1368">
        <v>16</v>
      </c>
      <c r="N1368">
        <v>1896.89</v>
      </c>
      <c r="O1368" s="7">
        <v>-0.61329999999999996</v>
      </c>
      <c r="P1368" s="7">
        <v>0.99490000000000001</v>
      </c>
      <c r="Q1368" t="s">
        <v>31</v>
      </c>
    </row>
    <row r="1369" spans="1:17">
      <c r="A1369" t="s">
        <v>258</v>
      </c>
      <c r="B1369" t="s">
        <v>30</v>
      </c>
      <c r="C1369" s="6">
        <v>43783.631932870368</v>
      </c>
      <c r="D1369">
        <v>62.85</v>
      </c>
      <c r="E1369" s="6">
        <v>43783.635405092595</v>
      </c>
      <c r="F1369">
        <v>63.1</v>
      </c>
      <c r="G1369" s="7">
        <v>4.0000000000000001E-3</v>
      </c>
      <c r="H1369">
        <v>-792.49</v>
      </c>
      <c r="I1369" s="7">
        <v>-2.4E-2</v>
      </c>
      <c r="J1369">
        <v>525</v>
      </c>
      <c r="K1369">
        <v>32996.25</v>
      </c>
      <c r="L1369">
        <v>5423198.9000000004</v>
      </c>
      <c r="M1369">
        <v>2</v>
      </c>
      <c r="N1369">
        <v>-396.24</v>
      </c>
      <c r="O1369" s="7">
        <v>-0.99199999999999999</v>
      </c>
      <c r="P1369" s="7">
        <v>4.4600000000000001E-2</v>
      </c>
      <c r="Q1369" t="s">
        <v>31</v>
      </c>
    </row>
    <row r="1370" spans="1:17">
      <c r="A1370" t="s">
        <v>726</v>
      </c>
      <c r="B1370" t="s">
        <v>30</v>
      </c>
      <c r="C1370" s="6">
        <v>43783.635405092595</v>
      </c>
      <c r="D1370">
        <v>302.5</v>
      </c>
      <c r="E1370" s="6">
        <v>43784.388877314814</v>
      </c>
      <c r="F1370">
        <v>225</v>
      </c>
      <c r="G1370" s="7">
        <v>-0.25619999999999998</v>
      </c>
      <c r="H1370">
        <v>37918.129999999997</v>
      </c>
      <c r="I1370" s="7">
        <v>0.23880000000000001</v>
      </c>
      <c r="J1370">
        <v>525</v>
      </c>
      <c r="K1370">
        <v>158812.5</v>
      </c>
      <c r="L1370">
        <v>5461117.0300000003</v>
      </c>
      <c r="M1370">
        <v>7</v>
      </c>
      <c r="N1370">
        <v>5416.88</v>
      </c>
      <c r="O1370" s="7">
        <v>-2.1499999999999998E-2</v>
      </c>
      <c r="P1370" s="7">
        <v>0.25619999999999998</v>
      </c>
      <c r="Q1370" t="s">
        <v>31</v>
      </c>
    </row>
    <row r="1371" spans="1:17">
      <c r="A1371" t="s">
        <v>267</v>
      </c>
      <c r="B1371" t="s">
        <v>30</v>
      </c>
      <c r="C1371" s="6">
        <v>43784.388877314814</v>
      </c>
      <c r="D1371">
        <v>314</v>
      </c>
      <c r="E1371" s="6">
        <v>43787.42359953704</v>
      </c>
      <c r="F1371">
        <v>251.75</v>
      </c>
      <c r="G1371" s="7">
        <v>-0.19819999999999999</v>
      </c>
      <c r="H1371">
        <v>29711.06</v>
      </c>
      <c r="I1371" s="7">
        <v>0.1802</v>
      </c>
      <c r="J1371">
        <v>525</v>
      </c>
      <c r="K1371">
        <v>164850</v>
      </c>
      <c r="L1371">
        <v>5490828.0899999999</v>
      </c>
      <c r="M1371">
        <v>88</v>
      </c>
      <c r="N1371">
        <v>337.63</v>
      </c>
      <c r="O1371" s="7">
        <v>-0.20960000000000001</v>
      </c>
      <c r="P1371" s="7">
        <v>0.43109999999999998</v>
      </c>
      <c r="Q1371" t="s">
        <v>31</v>
      </c>
    </row>
    <row r="1372" spans="1:17">
      <c r="A1372" t="s">
        <v>256</v>
      </c>
      <c r="B1372" t="s">
        <v>30</v>
      </c>
      <c r="C1372" s="6">
        <v>43787.42359953704</v>
      </c>
      <c r="D1372">
        <v>259.05</v>
      </c>
      <c r="E1372" s="6">
        <v>43787.645821759259</v>
      </c>
      <c r="F1372">
        <v>265.05</v>
      </c>
      <c r="G1372" s="7">
        <v>2.3199999999999998E-2</v>
      </c>
      <c r="H1372">
        <v>-5901.52</v>
      </c>
      <c r="I1372" s="7">
        <v>-4.3400000000000001E-2</v>
      </c>
      <c r="J1372">
        <v>525</v>
      </c>
      <c r="K1372">
        <v>136001.25</v>
      </c>
      <c r="L1372">
        <v>5484926.5599999996</v>
      </c>
      <c r="M1372">
        <v>65</v>
      </c>
      <c r="N1372">
        <v>-90.79</v>
      </c>
      <c r="O1372" s="7">
        <v>-0.16170000000000001</v>
      </c>
      <c r="P1372" s="7">
        <v>0.18360000000000001</v>
      </c>
      <c r="Q1372" t="s">
        <v>31</v>
      </c>
    </row>
    <row r="1373" spans="1:17">
      <c r="A1373" t="s">
        <v>268</v>
      </c>
      <c r="B1373" t="s">
        <v>30</v>
      </c>
      <c r="C1373" s="6">
        <v>43788.388877314814</v>
      </c>
      <c r="D1373">
        <v>293.14999999999998</v>
      </c>
      <c r="E1373" s="6">
        <v>43788.624988425923</v>
      </c>
      <c r="F1373">
        <v>177.1</v>
      </c>
      <c r="G1373" s="7">
        <v>-0.39589999999999997</v>
      </c>
      <c r="H1373">
        <v>58457.440000000002</v>
      </c>
      <c r="I1373" s="7">
        <v>0.37980000000000003</v>
      </c>
      <c r="J1373">
        <v>525</v>
      </c>
      <c r="K1373">
        <v>153903.75</v>
      </c>
      <c r="L1373">
        <v>5543384</v>
      </c>
      <c r="M1373">
        <v>69</v>
      </c>
      <c r="N1373">
        <v>847.21</v>
      </c>
      <c r="O1373" s="7">
        <v>-0.15709999999999999</v>
      </c>
      <c r="P1373" s="7">
        <v>0.5151</v>
      </c>
      <c r="Q1373" t="s">
        <v>31</v>
      </c>
    </row>
    <row r="1374" spans="1:17">
      <c r="A1374" t="s">
        <v>273</v>
      </c>
      <c r="B1374" t="s">
        <v>30</v>
      </c>
      <c r="C1374" s="6">
        <v>43788.624988425923</v>
      </c>
      <c r="D1374">
        <v>195.05</v>
      </c>
      <c r="E1374" s="6">
        <v>43788.638877314814</v>
      </c>
      <c r="F1374">
        <v>245.95</v>
      </c>
      <c r="G1374" s="7">
        <v>0.26100000000000001</v>
      </c>
      <c r="H1374">
        <v>-29037.75</v>
      </c>
      <c r="I1374" s="7">
        <v>-0.28360000000000002</v>
      </c>
      <c r="J1374">
        <v>525</v>
      </c>
      <c r="K1374">
        <v>102401.25</v>
      </c>
      <c r="L1374">
        <v>5514346.25</v>
      </c>
      <c r="M1374">
        <v>5</v>
      </c>
      <c r="N1374">
        <v>-5807.55</v>
      </c>
      <c r="O1374" s="7">
        <v>-0.26100000000000001</v>
      </c>
      <c r="P1374" s="7">
        <v>0.1205</v>
      </c>
      <c r="Q1374" t="s">
        <v>31</v>
      </c>
    </row>
    <row r="1375" spans="1:17">
      <c r="A1375" t="s">
        <v>264</v>
      </c>
      <c r="B1375" t="s">
        <v>30</v>
      </c>
      <c r="C1375" s="6">
        <v>43788.638877314814</v>
      </c>
      <c r="D1375">
        <v>224.25</v>
      </c>
      <c r="E1375" s="6">
        <v>43789.597210648149</v>
      </c>
      <c r="F1375">
        <v>177.5</v>
      </c>
      <c r="G1375" s="7">
        <v>-0.20849999999999999</v>
      </c>
      <c r="H1375">
        <v>22434.560000000001</v>
      </c>
      <c r="I1375" s="7">
        <v>0.19059999999999999</v>
      </c>
      <c r="J1375">
        <v>525</v>
      </c>
      <c r="K1375">
        <v>117731.25</v>
      </c>
      <c r="L1375">
        <v>5536780.8099999996</v>
      </c>
      <c r="M1375">
        <v>66</v>
      </c>
      <c r="N1375">
        <v>339.92</v>
      </c>
      <c r="O1375" s="7">
        <v>-0.18240000000000001</v>
      </c>
      <c r="P1375" s="7">
        <v>0.50080000000000002</v>
      </c>
      <c r="Q1375" t="s">
        <v>31</v>
      </c>
    </row>
    <row r="1376" spans="1:17">
      <c r="A1376" t="s">
        <v>275</v>
      </c>
      <c r="B1376" t="s">
        <v>30</v>
      </c>
      <c r="C1376" s="6">
        <v>43789.597210648149</v>
      </c>
      <c r="D1376">
        <v>132.5</v>
      </c>
      <c r="E1376" s="6">
        <v>43790.388877314814</v>
      </c>
      <c r="F1376">
        <v>122.85</v>
      </c>
      <c r="G1376" s="7">
        <v>-7.2800000000000004E-2</v>
      </c>
      <c r="H1376">
        <v>3725.66</v>
      </c>
      <c r="I1376" s="7">
        <v>5.3600000000000002E-2</v>
      </c>
      <c r="J1376">
        <v>525</v>
      </c>
      <c r="K1376">
        <v>69562.5</v>
      </c>
      <c r="L1376">
        <v>5540506.4800000004</v>
      </c>
      <c r="M1376">
        <v>18</v>
      </c>
      <c r="N1376">
        <v>206.98</v>
      </c>
      <c r="O1376" s="7">
        <v>-0.26600000000000001</v>
      </c>
      <c r="P1376" s="7">
        <v>0.15920000000000001</v>
      </c>
      <c r="Q1376" t="s">
        <v>31</v>
      </c>
    </row>
    <row r="1377" spans="1:17">
      <c r="A1377" t="s">
        <v>264</v>
      </c>
      <c r="B1377" t="s">
        <v>30</v>
      </c>
      <c r="C1377" s="6">
        <v>43790.388877314814</v>
      </c>
      <c r="D1377">
        <v>129.80000000000001</v>
      </c>
      <c r="E1377" s="6">
        <v>43790.402766203704</v>
      </c>
      <c r="F1377">
        <v>135.15</v>
      </c>
      <c r="G1377" s="7">
        <v>4.1200000000000001E-2</v>
      </c>
      <c r="H1377">
        <v>-4199.74</v>
      </c>
      <c r="I1377" s="7">
        <v>-6.1600000000000002E-2</v>
      </c>
      <c r="J1377">
        <v>525</v>
      </c>
      <c r="K1377">
        <v>68145</v>
      </c>
      <c r="L1377">
        <v>5536306.7400000002</v>
      </c>
      <c r="M1377">
        <v>5</v>
      </c>
      <c r="N1377">
        <v>-839.95</v>
      </c>
      <c r="O1377" s="7">
        <v>-0.15559999999999999</v>
      </c>
      <c r="P1377" s="7">
        <v>0.23769999999999999</v>
      </c>
      <c r="Q1377" t="s">
        <v>31</v>
      </c>
    </row>
    <row r="1378" spans="1:17">
      <c r="A1378" t="s">
        <v>275</v>
      </c>
      <c r="B1378" t="s">
        <v>30</v>
      </c>
      <c r="C1378" s="6">
        <v>43790.402766203704</v>
      </c>
      <c r="D1378">
        <v>100.2</v>
      </c>
      <c r="E1378" s="6">
        <v>43790.496516203704</v>
      </c>
      <c r="F1378">
        <v>113.1</v>
      </c>
      <c r="G1378" s="7">
        <v>0.12870000000000001</v>
      </c>
      <c r="H1378">
        <v>-7892.32</v>
      </c>
      <c r="I1378" s="7">
        <v>-0.15</v>
      </c>
      <c r="J1378">
        <v>525</v>
      </c>
      <c r="K1378">
        <v>52605</v>
      </c>
      <c r="L1378">
        <v>5528414.4100000001</v>
      </c>
      <c r="M1378">
        <v>28</v>
      </c>
      <c r="N1378">
        <v>-281.87</v>
      </c>
      <c r="O1378" s="7">
        <v>-0.54590000000000005</v>
      </c>
      <c r="P1378" s="7">
        <v>0.28139999999999998</v>
      </c>
      <c r="Q1378" t="s">
        <v>31</v>
      </c>
    </row>
    <row r="1379" spans="1:17">
      <c r="A1379" t="s">
        <v>261</v>
      </c>
      <c r="B1379" t="s">
        <v>30</v>
      </c>
      <c r="C1379" s="6">
        <v>43790.496516203704</v>
      </c>
      <c r="D1379">
        <v>121.95</v>
      </c>
      <c r="E1379" s="6">
        <v>43790.631932870368</v>
      </c>
      <c r="F1379">
        <v>57.8</v>
      </c>
      <c r="G1379" s="7">
        <v>-0.52600000000000002</v>
      </c>
      <c r="H1379">
        <v>32735.06</v>
      </c>
      <c r="I1379" s="7">
        <v>0.51129999999999998</v>
      </c>
      <c r="J1379">
        <v>525</v>
      </c>
      <c r="K1379">
        <v>64023.75</v>
      </c>
      <c r="L1379">
        <v>5561149.4800000004</v>
      </c>
      <c r="M1379">
        <v>40</v>
      </c>
      <c r="N1379">
        <v>818.38</v>
      </c>
      <c r="O1379" s="7">
        <v>-4.3499999999999997E-2</v>
      </c>
      <c r="P1379" s="7">
        <v>0.81510000000000005</v>
      </c>
      <c r="Q1379" t="s">
        <v>31</v>
      </c>
    </row>
    <row r="1380" spans="1:17">
      <c r="A1380" t="s">
        <v>275</v>
      </c>
      <c r="B1380" t="s">
        <v>30</v>
      </c>
      <c r="C1380" s="6">
        <v>43790.631932870368</v>
      </c>
      <c r="D1380">
        <v>46.05</v>
      </c>
      <c r="E1380" s="6">
        <v>43790.635405092595</v>
      </c>
      <c r="F1380">
        <v>51.75</v>
      </c>
      <c r="G1380" s="7">
        <v>0.12379999999999999</v>
      </c>
      <c r="H1380">
        <v>-3505.95</v>
      </c>
      <c r="I1380" s="7">
        <v>-0.14499999999999999</v>
      </c>
      <c r="J1380">
        <v>525</v>
      </c>
      <c r="K1380">
        <v>24176.25</v>
      </c>
      <c r="L1380">
        <v>5557643.5300000003</v>
      </c>
      <c r="M1380">
        <v>2</v>
      </c>
      <c r="N1380">
        <v>-1752.98</v>
      </c>
      <c r="O1380" s="7">
        <v>-0.1477</v>
      </c>
      <c r="P1380" s="7">
        <v>0.2823</v>
      </c>
      <c r="Q1380" t="s">
        <v>31</v>
      </c>
    </row>
    <row r="1381" spans="1:17">
      <c r="A1381" t="s">
        <v>712</v>
      </c>
      <c r="B1381" t="s">
        <v>30</v>
      </c>
      <c r="C1381" s="6">
        <v>43790.635405092595</v>
      </c>
      <c r="D1381">
        <v>263.14999999999998</v>
      </c>
      <c r="E1381" s="6">
        <v>43791.388877314814</v>
      </c>
      <c r="F1381">
        <v>237.25</v>
      </c>
      <c r="G1381" s="7">
        <v>-9.8400000000000001E-2</v>
      </c>
      <c r="H1381">
        <v>10970.4</v>
      </c>
      <c r="I1381" s="7">
        <v>7.9399999999999998E-2</v>
      </c>
      <c r="J1381">
        <v>525</v>
      </c>
      <c r="K1381">
        <v>138153.75</v>
      </c>
      <c r="L1381">
        <v>5568613.9299999997</v>
      </c>
      <c r="M1381">
        <v>7</v>
      </c>
      <c r="N1381">
        <v>1567.2</v>
      </c>
      <c r="O1381" s="7">
        <v>-1.0800000000000001E-2</v>
      </c>
      <c r="P1381" s="7">
        <v>9.8400000000000001E-2</v>
      </c>
      <c r="Q1381" t="s">
        <v>31</v>
      </c>
    </row>
    <row r="1382" spans="1:17">
      <c r="A1382" t="s">
        <v>275</v>
      </c>
      <c r="B1382" t="s">
        <v>30</v>
      </c>
      <c r="C1382" s="6">
        <v>43791.388877314814</v>
      </c>
      <c r="D1382">
        <v>286.7</v>
      </c>
      <c r="E1382" s="6">
        <v>43794.399293981478</v>
      </c>
      <c r="F1382">
        <v>173.15</v>
      </c>
      <c r="G1382" s="7">
        <v>-0.39610000000000001</v>
      </c>
      <c r="H1382">
        <v>57199.54</v>
      </c>
      <c r="I1382" s="7">
        <v>0.38</v>
      </c>
      <c r="J1382">
        <v>525</v>
      </c>
      <c r="K1382">
        <v>150517.5</v>
      </c>
      <c r="L1382">
        <v>5625813.46</v>
      </c>
      <c r="M1382">
        <v>81</v>
      </c>
      <c r="N1382">
        <v>706.17</v>
      </c>
      <c r="O1382" s="7">
        <v>-0.15939999999999999</v>
      </c>
      <c r="P1382" s="7">
        <v>0.55059999999999998</v>
      </c>
      <c r="Q1382" t="s">
        <v>31</v>
      </c>
    </row>
    <row r="1383" spans="1:17">
      <c r="A1383" t="s">
        <v>274</v>
      </c>
      <c r="B1383" t="s">
        <v>30</v>
      </c>
      <c r="C1383" s="6">
        <v>43794.399293981478</v>
      </c>
      <c r="D1383">
        <v>207.2</v>
      </c>
      <c r="E1383" s="6">
        <v>43795.607627314814</v>
      </c>
      <c r="F1383">
        <v>61.5</v>
      </c>
      <c r="G1383" s="7">
        <v>-0.70320000000000005</v>
      </c>
      <c r="H1383">
        <v>75081.820000000007</v>
      </c>
      <c r="I1383" s="7">
        <v>0.69020000000000004</v>
      </c>
      <c r="J1383">
        <v>525</v>
      </c>
      <c r="K1383">
        <v>108780</v>
      </c>
      <c r="L1383">
        <v>5700895.29</v>
      </c>
      <c r="M1383">
        <v>138</v>
      </c>
      <c r="N1383">
        <v>544.07000000000005</v>
      </c>
      <c r="O1383" s="7">
        <v>-0.15029999999999999</v>
      </c>
      <c r="P1383" s="7">
        <v>0.84119999999999995</v>
      </c>
      <c r="Q1383" t="s">
        <v>31</v>
      </c>
    </row>
    <row r="1384" spans="1:17">
      <c r="A1384" t="s">
        <v>265</v>
      </c>
      <c r="B1384" t="s">
        <v>30</v>
      </c>
      <c r="C1384" s="6">
        <v>43795.607627314814</v>
      </c>
      <c r="D1384">
        <v>165.9</v>
      </c>
      <c r="E1384" s="6">
        <v>43795.64234953704</v>
      </c>
      <c r="F1384">
        <v>237.9</v>
      </c>
      <c r="G1384" s="7">
        <v>0.434</v>
      </c>
      <c r="H1384">
        <v>-39919.949999999997</v>
      </c>
      <c r="I1384" s="7">
        <v>-0.45829999999999999</v>
      </c>
      <c r="J1384">
        <v>525</v>
      </c>
      <c r="K1384">
        <v>87097.5</v>
      </c>
      <c r="L1384">
        <v>5660975.3399999999</v>
      </c>
      <c r="M1384">
        <v>11</v>
      </c>
      <c r="N1384">
        <v>-3629.09</v>
      </c>
      <c r="O1384" s="7">
        <v>-0.434</v>
      </c>
      <c r="P1384" s="7">
        <v>0.41860000000000003</v>
      </c>
      <c r="Q1384" t="s">
        <v>31</v>
      </c>
    </row>
    <row r="1385" spans="1:17">
      <c r="A1385" t="s">
        <v>287</v>
      </c>
      <c r="B1385" t="s">
        <v>30</v>
      </c>
      <c r="C1385" s="6">
        <v>43795.64234953704</v>
      </c>
      <c r="D1385">
        <v>215.8</v>
      </c>
      <c r="E1385" s="6">
        <v>43797.631932870368</v>
      </c>
      <c r="F1385">
        <v>0.1</v>
      </c>
      <c r="G1385" s="7">
        <v>-0.99950000000000006</v>
      </c>
      <c r="H1385">
        <v>112109.03</v>
      </c>
      <c r="I1385" s="7">
        <v>0.98950000000000005</v>
      </c>
      <c r="J1385">
        <v>525</v>
      </c>
      <c r="K1385">
        <v>113295</v>
      </c>
      <c r="L1385">
        <v>5773084.3600000003</v>
      </c>
      <c r="M1385">
        <v>152</v>
      </c>
      <c r="N1385">
        <v>737.56</v>
      </c>
      <c r="O1385" s="7">
        <v>-0.14849999999999999</v>
      </c>
      <c r="P1385" s="7">
        <v>0.99950000000000006</v>
      </c>
      <c r="Q1385" t="s">
        <v>31</v>
      </c>
    </row>
    <row r="1386" spans="1:17">
      <c r="A1386" t="s">
        <v>762</v>
      </c>
      <c r="B1386" t="s">
        <v>30</v>
      </c>
      <c r="C1386" s="6">
        <v>43797.635405092595</v>
      </c>
      <c r="D1386">
        <v>287.64999999999998</v>
      </c>
      <c r="E1386" s="6">
        <v>43798.388877314814</v>
      </c>
      <c r="F1386">
        <v>297.05</v>
      </c>
      <c r="G1386" s="7">
        <v>3.27E-2</v>
      </c>
      <c r="H1386">
        <v>-8004.68</v>
      </c>
      <c r="I1386" s="7">
        <v>-5.2999999999999999E-2</v>
      </c>
      <c r="J1386">
        <v>525</v>
      </c>
      <c r="K1386">
        <v>151016.25</v>
      </c>
      <c r="L1386">
        <v>5765079.6900000004</v>
      </c>
      <c r="M1386">
        <v>7</v>
      </c>
      <c r="N1386">
        <v>-1143.53</v>
      </c>
      <c r="O1386" s="7">
        <v>-3.27E-2</v>
      </c>
      <c r="P1386" s="7">
        <v>7.46E-2</v>
      </c>
      <c r="Q1386" t="s">
        <v>31</v>
      </c>
    </row>
    <row r="1387" spans="1:17">
      <c r="A1387" t="s">
        <v>288</v>
      </c>
      <c r="B1387" t="s">
        <v>30</v>
      </c>
      <c r="C1387" s="6">
        <v>43798.388877314814</v>
      </c>
      <c r="D1387">
        <v>231.05</v>
      </c>
      <c r="E1387" s="6">
        <v>43798.628460648149</v>
      </c>
      <c r="F1387">
        <v>175.25</v>
      </c>
      <c r="G1387" s="7">
        <v>-0.24149999999999999</v>
      </c>
      <c r="H1387">
        <v>27161.93</v>
      </c>
      <c r="I1387" s="7">
        <v>0.22389999999999999</v>
      </c>
      <c r="J1387">
        <v>525</v>
      </c>
      <c r="K1387">
        <v>121301.25</v>
      </c>
      <c r="L1387">
        <v>5792241.6100000003</v>
      </c>
      <c r="M1387">
        <v>70</v>
      </c>
      <c r="N1387">
        <v>388.03</v>
      </c>
      <c r="O1387" s="7">
        <v>-5.3199999999999997E-2</v>
      </c>
      <c r="P1387" s="7">
        <v>0.51529999999999998</v>
      </c>
      <c r="Q1387" t="s">
        <v>31</v>
      </c>
    </row>
    <row r="1388" spans="1:17">
      <c r="A1388" t="s">
        <v>289</v>
      </c>
      <c r="B1388" t="s">
        <v>30</v>
      </c>
      <c r="C1388" s="6">
        <v>43798.628460648149</v>
      </c>
      <c r="D1388">
        <v>253.05</v>
      </c>
      <c r="E1388" s="6">
        <v>43801.434016203704</v>
      </c>
      <c r="F1388">
        <v>326.85000000000002</v>
      </c>
      <c r="G1388" s="7">
        <v>0.29160000000000003</v>
      </c>
      <c r="H1388">
        <v>-41789.480000000003</v>
      </c>
      <c r="I1388" s="7">
        <v>-0.31459999999999999</v>
      </c>
      <c r="J1388">
        <v>525</v>
      </c>
      <c r="K1388">
        <v>132851.25</v>
      </c>
      <c r="L1388">
        <v>5750452.1399999997</v>
      </c>
      <c r="M1388">
        <v>22</v>
      </c>
      <c r="N1388">
        <v>-1899.52</v>
      </c>
      <c r="O1388" s="7">
        <v>-0.32700000000000001</v>
      </c>
      <c r="P1388" s="7">
        <v>0.11990000000000001</v>
      </c>
      <c r="Q1388" t="s">
        <v>31</v>
      </c>
    </row>
    <row r="1389" spans="1:17">
      <c r="A1389" t="s">
        <v>290</v>
      </c>
      <c r="B1389" t="s">
        <v>30</v>
      </c>
      <c r="C1389" s="6">
        <v>43801.434016203704</v>
      </c>
      <c r="D1389">
        <v>232</v>
      </c>
      <c r="E1389" s="6">
        <v>43801.593738425923</v>
      </c>
      <c r="F1389">
        <v>241.45</v>
      </c>
      <c r="G1389" s="7">
        <v>4.07E-2</v>
      </c>
      <c r="H1389">
        <v>-7446.86</v>
      </c>
      <c r="I1389" s="7">
        <v>-6.1100000000000002E-2</v>
      </c>
      <c r="J1389">
        <v>525</v>
      </c>
      <c r="K1389">
        <v>121800</v>
      </c>
      <c r="L1389">
        <v>5743005.2800000003</v>
      </c>
      <c r="M1389">
        <v>47</v>
      </c>
      <c r="N1389">
        <v>-158.44</v>
      </c>
      <c r="O1389" s="7">
        <v>-6.7699999999999996E-2</v>
      </c>
      <c r="P1389" s="7">
        <v>0.23880000000000001</v>
      </c>
      <c r="Q1389" t="s">
        <v>31</v>
      </c>
    </row>
    <row r="1390" spans="1:17">
      <c r="A1390" t="s">
        <v>291</v>
      </c>
      <c r="B1390" t="s">
        <v>30</v>
      </c>
      <c r="C1390" s="6">
        <v>43801.593738425923</v>
      </c>
      <c r="D1390">
        <v>226.15</v>
      </c>
      <c r="E1390" s="6">
        <v>43802.406238425923</v>
      </c>
      <c r="F1390">
        <v>247.65</v>
      </c>
      <c r="G1390" s="7">
        <v>9.5100000000000004E-2</v>
      </c>
      <c r="H1390">
        <v>-13774.95</v>
      </c>
      <c r="I1390" s="7">
        <v>-0.11600000000000001</v>
      </c>
      <c r="J1390">
        <v>525</v>
      </c>
      <c r="K1390">
        <v>118728.75</v>
      </c>
      <c r="L1390">
        <v>5729230.3300000001</v>
      </c>
      <c r="M1390">
        <v>24</v>
      </c>
      <c r="N1390">
        <v>-573.96</v>
      </c>
      <c r="O1390" s="7">
        <v>-0.1497</v>
      </c>
      <c r="P1390" s="7">
        <v>0.11409999999999999</v>
      </c>
      <c r="Q1390" t="s">
        <v>31</v>
      </c>
    </row>
    <row r="1391" spans="1:17">
      <c r="A1391" t="s">
        <v>290</v>
      </c>
      <c r="B1391" t="s">
        <v>30</v>
      </c>
      <c r="C1391" s="6">
        <v>43802.406238425923</v>
      </c>
      <c r="D1391">
        <v>187.85</v>
      </c>
      <c r="E1391" s="6">
        <v>43803.409710648149</v>
      </c>
      <c r="F1391">
        <v>148.80000000000001</v>
      </c>
      <c r="G1391" s="7">
        <v>-0.2079</v>
      </c>
      <c r="H1391">
        <v>18733.84</v>
      </c>
      <c r="I1391" s="7">
        <v>0.19</v>
      </c>
      <c r="J1391">
        <v>525</v>
      </c>
      <c r="K1391">
        <v>98621.25</v>
      </c>
      <c r="L1391">
        <v>5747964.1600000001</v>
      </c>
      <c r="M1391">
        <v>79</v>
      </c>
      <c r="N1391">
        <v>237.14</v>
      </c>
      <c r="O1391" s="7">
        <v>-3.3500000000000002E-2</v>
      </c>
      <c r="P1391" s="7">
        <v>0.77510000000000001</v>
      </c>
      <c r="Q1391" t="s">
        <v>31</v>
      </c>
    </row>
    <row r="1392" spans="1:17">
      <c r="A1392" t="s">
        <v>262</v>
      </c>
      <c r="B1392" t="s">
        <v>30</v>
      </c>
      <c r="C1392" s="6">
        <v>43803.409710648149</v>
      </c>
      <c r="D1392">
        <v>147.6</v>
      </c>
      <c r="E1392" s="6">
        <v>43803.545127314814</v>
      </c>
      <c r="F1392">
        <v>201.65</v>
      </c>
      <c r="G1392" s="7">
        <v>0.36620000000000003</v>
      </c>
      <c r="H1392">
        <v>-30209.81</v>
      </c>
      <c r="I1392" s="7">
        <v>-0.38990000000000002</v>
      </c>
      <c r="J1392">
        <v>525</v>
      </c>
      <c r="K1392">
        <v>77490</v>
      </c>
      <c r="L1392">
        <v>5717754.3499999996</v>
      </c>
      <c r="M1392">
        <v>40</v>
      </c>
      <c r="N1392">
        <v>-755.25</v>
      </c>
      <c r="O1392" s="7">
        <v>-0.36620000000000003</v>
      </c>
      <c r="P1392" s="7">
        <v>0.41670000000000001</v>
      </c>
      <c r="Q1392" t="s">
        <v>31</v>
      </c>
    </row>
    <row r="1393" spans="1:17">
      <c r="A1393" t="s">
        <v>265</v>
      </c>
      <c r="B1393" t="s">
        <v>30</v>
      </c>
      <c r="C1393" s="6">
        <v>43803.545127314814</v>
      </c>
      <c r="D1393">
        <v>143.9</v>
      </c>
      <c r="E1393" s="6">
        <v>43803.614571759259</v>
      </c>
      <c r="F1393">
        <v>272.5</v>
      </c>
      <c r="G1393" s="7">
        <v>0.89370000000000005</v>
      </c>
      <c r="H1393">
        <v>-69701.100000000006</v>
      </c>
      <c r="I1393" s="7">
        <v>-0.92259999999999998</v>
      </c>
      <c r="J1393">
        <v>525</v>
      </c>
      <c r="K1393">
        <v>75547.5</v>
      </c>
      <c r="L1393">
        <v>5648053.25</v>
      </c>
      <c r="M1393">
        <v>21</v>
      </c>
      <c r="N1393">
        <v>-3319.1</v>
      </c>
      <c r="O1393" s="7">
        <v>-0.89370000000000005</v>
      </c>
      <c r="P1393" s="7">
        <v>0.1928</v>
      </c>
      <c r="Q1393" t="s">
        <v>31</v>
      </c>
    </row>
    <row r="1394" spans="1:17">
      <c r="A1394" t="s">
        <v>287</v>
      </c>
      <c r="B1394" t="s">
        <v>30</v>
      </c>
      <c r="C1394" s="6">
        <v>43803.614571759259</v>
      </c>
      <c r="D1394">
        <v>127.45</v>
      </c>
      <c r="E1394" s="6">
        <v>43804.493043981478</v>
      </c>
      <c r="F1394">
        <v>112.95</v>
      </c>
      <c r="G1394" s="7">
        <v>-0.1138</v>
      </c>
      <c r="H1394">
        <v>6350.4</v>
      </c>
      <c r="I1394" s="7">
        <v>9.4899999999999998E-2</v>
      </c>
      <c r="J1394">
        <v>525</v>
      </c>
      <c r="K1394">
        <v>66911.25</v>
      </c>
      <c r="L1394">
        <v>5654403.6500000004</v>
      </c>
      <c r="M1394">
        <v>43</v>
      </c>
      <c r="N1394">
        <v>147.68</v>
      </c>
      <c r="O1394" s="7">
        <v>-0.14360000000000001</v>
      </c>
      <c r="P1394" s="7">
        <v>0.7913</v>
      </c>
      <c r="Q1394" t="s">
        <v>31</v>
      </c>
    </row>
    <row r="1395" spans="1:17">
      <c r="A1395" t="s">
        <v>290</v>
      </c>
      <c r="B1395" t="s">
        <v>30</v>
      </c>
      <c r="C1395" s="6">
        <v>43804.493043981478</v>
      </c>
      <c r="D1395">
        <v>96.55</v>
      </c>
      <c r="E1395" s="6">
        <v>43804.572905092595</v>
      </c>
      <c r="F1395">
        <v>193.4</v>
      </c>
      <c r="G1395" s="7">
        <v>1.0031000000000001</v>
      </c>
      <c r="H1395">
        <v>-52368.49</v>
      </c>
      <c r="I1395" s="7">
        <v>-1.0330999999999999</v>
      </c>
      <c r="J1395">
        <v>525</v>
      </c>
      <c r="K1395">
        <v>50688.75</v>
      </c>
      <c r="L1395">
        <v>5602035.1600000001</v>
      </c>
      <c r="M1395">
        <v>24</v>
      </c>
      <c r="N1395">
        <v>-2182.02</v>
      </c>
      <c r="O1395" s="7">
        <v>-2.2584</v>
      </c>
      <c r="P1395" s="7">
        <v>0.51990000000000003</v>
      </c>
      <c r="Q1395" t="s">
        <v>31</v>
      </c>
    </row>
    <row r="1396" spans="1:17">
      <c r="A1396" t="s">
        <v>289</v>
      </c>
      <c r="B1396" t="s">
        <v>30</v>
      </c>
      <c r="C1396" s="6">
        <v>43804.572905092595</v>
      </c>
      <c r="D1396">
        <v>63</v>
      </c>
      <c r="E1396" s="6">
        <v>43804.61109953704</v>
      </c>
      <c r="F1396">
        <v>282.3</v>
      </c>
      <c r="G1396" s="7">
        <v>3.4809999999999999</v>
      </c>
      <c r="H1396">
        <v>-116945.33</v>
      </c>
      <c r="I1396" s="7">
        <v>-3.5358000000000001</v>
      </c>
      <c r="J1396">
        <v>525</v>
      </c>
      <c r="K1396">
        <v>33075</v>
      </c>
      <c r="L1396">
        <v>5485089.8399999999</v>
      </c>
      <c r="M1396">
        <v>12</v>
      </c>
      <c r="N1396">
        <v>-9745.44</v>
      </c>
      <c r="O1396" s="7">
        <v>-3.4809999999999999</v>
      </c>
      <c r="P1396" s="7">
        <v>7.46E-2</v>
      </c>
      <c r="Q1396" t="s">
        <v>31</v>
      </c>
    </row>
    <row r="1397" spans="1:17">
      <c r="A1397" t="s">
        <v>292</v>
      </c>
      <c r="B1397" t="s">
        <v>30</v>
      </c>
      <c r="C1397" s="6">
        <v>43804.61109953704</v>
      </c>
      <c r="D1397">
        <v>55.05</v>
      </c>
      <c r="E1397" s="6">
        <v>43804.631932870368</v>
      </c>
      <c r="F1397">
        <v>107.75</v>
      </c>
      <c r="G1397" s="7">
        <v>0.95730000000000004</v>
      </c>
      <c r="H1397">
        <v>-28522.2</v>
      </c>
      <c r="I1397" s="7">
        <v>-0.9869</v>
      </c>
      <c r="J1397">
        <v>525</v>
      </c>
      <c r="K1397">
        <v>28901.25</v>
      </c>
      <c r="L1397">
        <v>5456567.6399999997</v>
      </c>
      <c r="M1397">
        <v>7</v>
      </c>
      <c r="N1397">
        <v>-4074.6</v>
      </c>
      <c r="O1397" s="7">
        <v>-1.2089000000000001</v>
      </c>
      <c r="P1397" s="7">
        <v>0.63670000000000004</v>
      </c>
      <c r="Q1397" t="s">
        <v>31</v>
      </c>
    </row>
    <row r="1398" spans="1:17">
      <c r="A1398" t="s">
        <v>729</v>
      </c>
      <c r="B1398" t="s">
        <v>30</v>
      </c>
      <c r="C1398" s="6">
        <v>43804.635405092595</v>
      </c>
      <c r="D1398">
        <v>248.35</v>
      </c>
      <c r="E1398" s="6">
        <v>43805.388877314814</v>
      </c>
      <c r="F1398">
        <v>261.10000000000002</v>
      </c>
      <c r="G1398" s="7">
        <v>5.1299999999999998E-2</v>
      </c>
      <c r="H1398">
        <v>-8030.03</v>
      </c>
      <c r="I1398" s="7">
        <v>-7.1900000000000006E-2</v>
      </c>
      <c r="J1398">
        <v>450</v>
      </c>
      <c r="K1398">
        <v>111757.5</v>
      </c>
      <c r="L1398">
        <v>5448537.6100000003</v>
      </c>
      <c r="M1398">
        <v>7</v>
      </c>
      <c r="N1398">
        <v>-1147.1500000000001</v>
      </c>
      <c r="O1398" s="7">
        <v>-6.3E-2</v>
      </c>
      <c r="P1398" s="7">
        <v>0.16930000000000001</v>
      </c>
      <c r="Q1398" t="s">
        <v>31</v>
      </c>
    </row>
    <row r="1399" spans="1:17">
      <c r="A1399" t="s">
        <v>290</v>
      </c>
      <c r="B1399" t="s">
        <v>30</v>
      </c>
      <c r="C1399" s="6">
        <v>43805.388877314814</v>
      </c>
      <c r="D1399">
        <v>261.10000000000002</v>
      </c>
      <c r="E1399" s="6">
        <v>43808.472210648149</v>
      </c>
      <c r="F1399">
        <v>110.85</v>
      </c>
      <c r="G1399" s="7">
        <v>-0.57550000000000001</v>
      </c>
      <c r="H1399">
        <v>65938.73</v>
      </c>
      <c r="I1399" s="7">
        <v>0.56120000000000003</v>
      </c>
      <c r="J1399">
        <v>450</v>
      </c>
      <c r="K1399">
        <v>117495</v>
      </c>
      <c r="L1399">
        <v>5514476.3399999999</v>
      </c>
      <c r="M1399">
        <v>102</v>
      </c>
      <c r="N1399">
        <v>646.46</v>
      </c>
      <c r="O1399" s="7">
        <v>-0.14460000000000001</v>
      </c>
      <c r="P1399" s="7">
        <v>0.78939999999999999</v>
      </c>
      <c r="Q1399" t="s">
        <v>31</v>
      </c>
    </row>
    <row r="1400" spans="1:17">
      <c r="A1400" t="s">
        <v>276</v>
      </c>
      <c r="B1400" t="s">
        <v>30</v>
      </c>
      <c r="C1400" s="6">
        <v>43808.472210648149</v>
      </c>
      <c r="D1400">
        <v>239.4</v>
      </c>
      <c r="E1400" s="6">
        <v>43808.604155092595</v>
      </c>
      <c r="F1400">
        <v>316.64999999999998</v>
      </c>
      <c r="G1400" s="7">
        <v>0.32269999999999999</v>
      </c>
      <c r="H1400">
        <v>-43475.51</v>
      </c>
      <c r="I1400" s="7">
        <v>-0.34589999999999999</v>
      </c>
      <c r="J1400">
        <v>525</v>
      </c>
      <c r="K1400">
        <v>125685</v>
      </c>
      <c r="L1400">
        <v>5471000.8300000001</v>
      </c>
      <c r="M1400">
        <v>39</v>
      </c>
      <c r="N1400">
        <v>-1114.76</v>
      </c>
      <c r="O1400" s="7">
        <v>-0.3826</v>
      </c>
      <c r="P1400" s="7">
        <v>0.21390000000000001</v>
      </c>
      <c r="Q1400" t="s">
        <v>31</v>
      </c>
    </row>
    <row r="1401" spans="1:17">
      <c r="A1401" t="s">
        <v>275</v>
      </c>
      <c r="B1401" t="s">
        <v>30</v>
      </c>
      <c r="C1401" s="6">
        <v>43808.604155092595</v>
      </c>
      <c r="D1401">
        <v>231.05</v>
      </c>
      <c r="E1401" s="6">
        <v>43809.545127314814</v>
      </c>
      <c r="F1401">
        <v>241.15</v>
      </c>
      <c r="G1401" s="7">
        <v>4.3700000000000003E-2</v>
      </c>
      <c r="H1401">
        <v>-7781.55</v>
      </c>
      <c r="I1401" s="7">
        <v>-6.4199999999999993E-2</v>
      </c>
      <c r="J1401">
        <v>525</v>
      </c>
      <c r="K1401">
        <v>121301.25</v>
      </c>
      <c r="L1401">
        <v>5463219.2800000003</v>
      </c>
      <c r="M1401">
        <v>61</v>
      </c>
      <c r="N1401">
        <v>-127.57</v>
      </c>
      <c r="O1401" s="7">
        <v>-0.15989999999999999</v>
      </c>
      <c r="P1401" s="7">
        <v>0.3004</v>
      </c>
      <c r="Q1401" t="s">
        <v>31</v>
      </c>
    </row>
    <row r="1402" spans="1:17">
      <c r="A1402" t="s">
        <v>261</v>
      </c>
      <c r="B1402" t="s">
        <v>30</v>
      </c>
      <c r="C1402" s="6">
        <v>43809.545127314814</v>
      </c>
      <c r="D1402">
        <v>206</v>
      </c>
      <c r="E1402" s="6">
        <v>43809.590266203704</v>
      </c>
      <c r="F1402">
        <v>265.45</v>
      </c>
      <c r="G1402" s="7">
        <v>0.28860000000000002</v>
      </c>
      <c r="H1402">
        <v>-33686.36</v>
      </c>
      <c r="I1402" s="7">
        <v>-0.3115</v>
      </c>
      <c r="J1402">
        <v>525</v>
      </c>
      <c r="K1402">
        <v>108150</v>
      </c>
      <c r="L1402">
        <v>5429532.9100000001</v>
      </c>
      <c r="M1402">
        <v>14</v>
      </c>
      <c r="N1402">
        <v>-2406.17</v>
      </c>
      <c r="O1402" s="7">
        <v>-0.31530000000000002</v>
      </c>
      <c r="P1402" s="7">
        <v>2.7900000000000001E-2</v>
      </c>
      <c r="Q1402" t="s">
        <v>31</v>
      </c>
    </row>
    <row r="1403" spans="1:17">
      <c r="A1403" t="s">
        <v>273</v>
      </c>
      <c r="B1403" t="s">
        <v>30</v>
      </c>
      <c r="C1403" s="6">
        <v>43809.590266203704</v>
      </c>
      <c r="D1403">
        <v>231.95</v>
      </c>
      <c r="E1403" s="6">
        <v>43810.42359953704</v>
      </c>
      <c r="F1403">
        <v>224.6</v>
      </c>
      <c r="G1403" s="7">
        <v>-3.1699999999999999E-2</v>
      </c>
      <c r="H1403">
        <v>1461.86</v>
      </c>
      <c r="I1403" s="7">
        <v>1.2E-2</v>
      </c>
      <c r="J1403">
        <v>525</v>
      </c>
      <c r="K1403">
        <v>121773.75</v>
      </c>
      <c r="L1403">
        <v>5430994.7800000003</v>
      </c>
      <c r="M1403">
        <v>30</v>
      </c>
      <c r="N1403">
        <v>48.73</v>
      </c>
      <c r="O1403" s="7">
        <v>-4.1799999999999997E-2</v>
      </c>
      <c r="P1403" s="7">
        <v>0.31019999999999998</v>
      </c>
      <c r="Q1403" t="s">
        <v>31</v>
      </c>
    </row>
    <row r="1404" spans="1:17">
      <c r="A1404" t="s">
        <v>264</v>
      </c>
      <c r="B1404" t="s">
        <v>30</v>
      </c>
      <c r="C1404" s="6">
        <v>43810.42359953704</v>
      </c>
      <c r="D1404">
        <v>159</v>
      </c>
      <c r="E1404" s="6">
        <v>43810.489571759259</v>
      </c>
      <c r="F1404">
        <v>199.25</v>
      </c>
      <c r="G1404" s="7">
        <v>0.25309999999999999</v>
      </c>
      <c r="H1404">
        <v>-23012.06</v>
      </c>
      <c r="I1404" s="7">
        <v>-0.2757</v>
      </c>
      <c r="J1404">
        <v>525</v>
      </c>
      <c r="K1404">
        <v>83475</v>
      </c>
      <c r="L1404">
        <v>5407982.71</v>
      </c>
      <c r="M1404">
        <v>20</v>
      </c>
      <c r="N1404">
        <v>-1150.5999999999999</v>
      </c>
      <c r="O1404" s="7">
        <v>-0.25309999999999999</v>
      </c>
      <c r="P1404" s="7">
        <v>9.1800000000000007E-2</v>
      </c>
      <c r="Q1404" t="s">
        <v>31</v>
      </c>
    </row>
    <row r="1405" spans="1:17">
      <c r="A1405" t="s">
        <v>273</v>
      </c>
      <c r="B1405" t="s">
        <v>30</v>
      </c>
      <c r="C1405" s="6">
        <v>43810.489571759259</v>
      </c>
      <c r="D1405">
        <v>167</v>
      </c>
      <c r="E1405" s="6">
        <v>43810.631932870368</v>
      </c>
      <c r="F1405">
        <v>175.8</v>
      </c>
      <c r="G1405" s="7">
        <v>5.2699999999999997E-2</v>
      </c>
      <c r="H1405">
        <v>-6419.7</v>
      </c>
      <c r="I1405" s="7">
        <v>-7.3200000000000001E-2</v>
      </c>
      <c r="J1405">
        <v>525</v>
      </c>
      <c r="K1405">
        <v>87675</v>
      </c>
      <c r="L1405">
        <v>5401563.0099999998</v>
      </c>
      <c r="M1405">
        <v>42</v>
      </c>
      <c r="N1405">
        <v>-152.85</v>
      </c>
      <c r="O1405" s="7">
        <v>-8.3500000000000005E-2</v>
      </c>
      <c r="P1405" s="7">
        <v>0.61680000000000001</v>
      </c>
      <c r="Q1405" t="s">
        <v>31</v>
      </c>
    </row>
    <row r="1406" spans="1:17">
      <c r="A1406" t="s">
        <v>264</v>
      </c>
      <c r="B1406" t="s">
        <v>30</v>
      </c>
      <c r="C1406" s="6">
        <v>43810.631932870368</v>
      </c>
      <c r="D1406">
        <v>144.94999999999999</v>
      </c>
      <c r="E1406" s="6">
        <v>43811.631932870368</v>
      </c>
      <c r="F1406">
        <v>0.2</v>
      </c>
      <c r="G1406" s="7">
        <v>-0.99860000000000004</v>
      </c>
      <c r="H1406">
        <v>75231.710000000006</v>
      </c>
      <c r="I1406" s="7">
        <v>0.98860000000000003</v>
      </c>
      <c r="J1406">
        <v>525</v>
      </c>
      <c r="K1406">
        <v>76098.75</v>
      </c>
      <c r="L1406">
        <v>5476794.7300000004</v>
      </c>
      <c r="M1406">
        <v>78</v>
      </c>
      <c r="N1406">
        <v>964.51</v>
      </c>
      <c r="O1406" s="7">
        <v>-0.53979999999999995</v>
      </c>
      <c r="P1406" s="7">
        <v>0.99860000000000004</v>
      </c>
      <c r="Q1406" t="s">
        <v>31</v>
      </c>
    </row>
    <row r="1407" spans="1:17">
      <c r="A1407" t="s">
        <v>884</v>
      </c>
      <c r="B1407" t="s">
        <v>30</v>
      </c>
      <c r="C1407" s="6">
        <v>43811.635405092595</v>
      </c>
      <c r="D1407">
        <v>220</v>
      </c>
      <c r="E1407" s="6">
        <v>43812.388877314814</v>
      </c>
      <c r="F1407">
        <v>140.94999999999999</v>
      </c>
      <c r="G1407" s="7">
        <v>-0.35930000000000001</v>
      </c>
      <c r="H1407">
        <v>39606.26</v>
      </c>
      <c r="I1407" s="7">
        <v>0.34289999999999998</v>
      </c>
      <c r="J1407">
        <v>525</v>
      </c>
      <c r="K1407">
        <v>115500</v>
      </c>
      <c r="L1407">
        <v>5516400.9900000002</v>
      </c>
      <c r="M1407">
        <v>7</v>
      </c>
      <c r="N1407">
        <v>5658.04</v>
      </c>
      <c r="O1407" s="7">
        <v>-1.34E-2</v>
      </c>
      <c r="P1407" s="7">
        <v>0.35930000000000001</v>
      </c>
      <c r="Q1407" t="s">
        <v>31</v>
      </c>
    </row>
    <row r="1408" spans="1:17">
      <c r="A1408" t="s">
        <v>287</v>
      </c>
      <c r="B1408" t="s">
        <v>30</v>
      </c>
      <c r="C1408" s="6">
        <v>43812.388877314814</v>
      </c>
      <c r="D1408">
        <v>219</v>
      </c>
      <c r="E1408" s="6">
        <v>43815.510405092595</v>
      </c>
      <c r="F1408">
        <v>157.85</v>
      </c>
      <c r="G1408" s="7">
        <v>-0.2792</v>
      </c>
      <c r="H1408">
        <v>25821.68</v>
      </c>
      <c r="I1408" s="7">
        <v>0.26200000000000001</v>
      </c>
      <c r="J1408">
        <v>450</v>
      </c>
      <c r="K1408">
        <v>98550</v>
      </c>
      <c r="L1408">
        <v>5542222.6600000001</v>
      </c>
      <c r="M1408">
        <v>113</v>
      </c>
      <c r="N1408">
        <v>228.51</v>
      </c>
      <c r="O1408" s="7">
        <v>-0.32190000000000002</v>
      </c>
      <c r="P1408" s="7">
        <v>0.5171</v>
      </c>
      <c r="Q1408" t="s">
        <v>31</v>
      </c>
    </row>
    <row r="1409" spans="1:17">
      <c r="A1409" t="s">
        <v>293</v>
      </c>
      <c r="B1409" t="s">
        <v>30</v>
      </c>
      <c r="C1409" s="6">
        <v>43815.510405092595</v>
      </c>
      <c r="D1409">
        <v>239.05</v>
      </c>
      <c r="E1409" s="6">
        <v>43816.388877314814</v>
      </c>
      <c r="F1409">
        <v>279.89999999999998</v>
      </c>
      <c r="G1409" s="7">
        <v>0.1709</v>
      </c>
      <c r="H1409">
        <v>-20717.77</v>
      </c>
      <c r="I1409" s="7">
        <v>-0.19259999999999999</v>
      </c>
      <c r="J1409">
        <v>450</v>
      </c>
      <c r="K1409">
        <v>107572.5</v>
      </c>
      <c r="L1409">
        <v>5521504.8899999997</v>
      </c>
      <c r="M1409">
        <v>43</v>
      </c>
      <c r="N1409">
        <v>-481.81</v>
      </c>
      <c r="O1409" s="7">
        <v>-0.31769999999999998</v>
      </c>
      <c r="P1409" s="7">
        <v>0.16309999999999999</v>
      </c>
      <c r="Q1409" t="s">
        <v>31</v>
      </c>
    </row>
    <row r="1410" spans="1:17">
      <c r="A1410" t="s">
        <v>289</v>
      </c>
      <c r="B1410" t="s">
        <v>30</v>
      </c>
      <c r="C1410" s="6">
        <v>43816.388877314814</v>
      </c>
      <c r="D1410">
        <v>166.15</v>
      </c>
      <c r="E1410" s="6">
        <v>43816.61109953704</v>
      </c>
      <c r="F1410">
        <v>103.95</v>
      </c>
      <c r="G1410" s="7">
        <v>-0.37440000000000001</v>
      </c>
      <c r="H1410">
        <v>26774.55</v>
      </c>
      <c r="I1410" s="7">
        <v>0.35809999999999997</v>
      </c>
      <c r="J1410">
        <v>450</v>
      </c>
      <c r="K1410">
        <v>74767.5</v>
      </c>
      <c r="L1410">
        <v>5548279.4400000004</v>
      </c>
      <c r="M1410">
        <v>65</v>
      </c>
      <c r="N1410">
        <v>411.92</v>
      </c>
      <c r="O1410" s="7">
        <v>-0.14019999999999999</v>
      </c>
      <c r="P1410" s="7">
        <v>0.50590000000000002</v>
      </c>
      <c r="Q1410" t="s">
        <v>31</v>
      </c>
    </row>
    <row r="1411" spans="1:17">
      <c r="A1411" t="s">
        <v>288</v>
      </c>
      <c r="B1411" t="s">
        <v>30</v>
      </c>
      <c r="C1411" s="6">
        <v>43816.61109953704</v>
      </c>
      <c r="D1411">
        <v>193.9</v>
      </c>
      <c r="E1411" s="6">
        <v>43817.388877314814</v>
      </c>
      <c r="F1411">
        <v>206.85</v>
      </c>
      <c r="G1411" s="7">
        <v>6.6799999999999998E-2</v>
      </c>
      <c r="H1411">
        <v>-7630.87</v>
      </c>
      <c r="I1411" s="7">
        <v>-8.7499999999999994E-2</v>
      </c>
      <c r="J1411">
        <v>450</v>
      </c>
      <c r="K1411">
        <v>87255</v>
      </c>
      <c r="L1411">
        <v>5540648.5700000003</v>
      </c>
      <c r="M1411">
        <v>14</v>
      </c>
      <c r="N1411">
        <v>-545.05999999999995</v>
      </c>
      <c r="O1411" s="7">
        <v>-0.22689999999999999</v>
      </c>
      <c r="P1411" s="7">
        <v>4.3799999999999999E-2</v>
      </c>
      <c r="Q1411" t="s">
        <v>31</v>
      </c>
    </row>
    <row r="1412" spans="1:17">
      <c r="A1412" t="s">
        <v>294</v>
      </c>
      <c r="B1412" t="s">
        <v>30</v>
      </c>
      <c r="C1412" s="6">
        <v>43817.388877314814</v>
      </c>
      <c r="D1412">
        <v>157.15</v>
      </c>
      <c r="E1412" s="6">
        <v>43817.399293981478</v>
      </c>
      <c r="F1412">
        <v>206.45</v>
      </c>
      <c r="G1412" s="7">
        <v>0.31369999999999998</v>
      </c>
      <c r="H1412">
        <v>-23821.200000000001</v>
      </c>
      <c r="I1412" s="7">
        <v>-0.33689999999999998</v>
      </c>
      <c r="J1412">
        <v>450</v>
      </c>
      <c r="K1412">
        <v>70717.5</v>
      </c>
      <c r="L1412">
        <v>5516827.3600000003</v>
      </c>
      <c r="M1412">
        <v>4</v>
      </c>
      <c r="N1412">
        <v>-5955.3</v>
      </c>
      <c r="O1412" s="7">
        <v>-0.31369999999999998</v>
      </c>
      <c r="P1412" s="7">
        <v>0.19789999999999999</v>
      </c>
      <c r="Q1412" t="s">
        <v>31</v>
      </c>
    </row>
    <row r="1413" spans="1:17">
      <c r="A1413" t="s">
        <v>288</v>
      </c>
      <c r="B1413" t="s">
        <v>30</v>
      </c>
      <c r="C1413" s="6">
        <v>43817.399293981478</v>
      </c>
      <c r="D1413">
        <v>158.44999999999999</v>
      </c>
      <c r="E1413" s="6">
        <v>43817.538182870368</v>
      </c>
      <c r="F1413">
        <v>176.5</v>
      </c>
      <c r="G1413" s="7">
        <v>0.1139</v>
      </c>
      <c r="H1413">
        <v>-9629.7800000000007</v>
      </c>
      <c r="I1413" s="7">
        <v>-0.1351</v>
      </c>
      <c r="J1413">
        <v>450</v>
      </c>
      <c r="K1413">
        <v>71302.5</v>
      </c>
      <c r="L1413">
        <v>5507197.5899999999</v>
      </c>
      <c r="M1413">
        <v>41</v>
      </c>
      <c r="N1413">
        <v>-234.87</v>
      </c>
      <c r="O1413" s="7">
        <v>-0.15939999999999999</v>
      </c>
      <c r="P1413" s="7">
        <v>0.34899999999999998</v>
      </c>
      <c r="Q1413" t="s">
        <v>31</v>
      </c>
    </row>
    <row r="1414" spans="1:17">
      <c r="A1414" t="s">
        <v>294</v>
      </c>
      <c r="B1414" t="s">
        <v>30</v>
      </c>
      <c r="C1414" s="6">
        <v>43817.538182870368</v>
      </c>
      <c r="D1414">
        <v>144.69999999999999</v>
      </c>
      <c r="E1414" s="6">
        <v>43818.399293981478</v>
      </c>
      <c r="F1414">
        <v>137.44999999999999</v>
      </c>
      <c r="G1414" s="7">
        <v>-5.0099999999999999E-2</v>
      </c>
      <c r="H1414">
        <v>1992.82</v>
      </c>
      <c r="I1414" s="7">
        <v>3.0599999999999999E-2</v>
      </c>
      <c r="J1414">
        <v>450</v>
      </c>
      <c r="K1414">
        <v>65115</v>
      </c>
      <c r="L1414">
        <v>5509190.4100000001</v>
      </c>
      <c r="M1414">
        <v>38</v>
      </c>
      <c r="N1414">
        <v>52.44</v>
      </c>
      <c r="O1414" s="7">
        <v>-0.17419999999999999</v>
      </c>
      <c r="P1414" s="7">
        <v>0.48170000000000002</v>
      </c>
      <c r="Q1414" t="s">
        <v>31</v>
      </c>
    </row>
    <row r="1415" spans="1:17">
      <c r="A1415" t="s">
        <v>288</v>
      </c>
      <c r="B1415" t="s">
        <v>30</v>
      </c>
      <c r="C1415" s="6">
        <v>43818.399293981478</v>
      </c>
      <c r="D1415">
        <v>87.25</v>
      </c>
      <c r="E1415" s="6">
        <v>43818.461793981478</v>
      </c>
      <c r="F1415">
        <v>151.1</v>
      </c>
      <c r="G1415" s="7">
        <v>0.73180000000000001</v>
      </c>
      <c r="H1415">
        <v>-29805.07</v>
      </c>
      <c r="I1415" s="7">
        <v>-0.7591</v>
      </c>
      <c r="J1415">
        <v>450</v>
      </c>
      <c r="K1415">
        <v>39262.5</v>
      </c>
      <c r="L1415">
        <v>5479385.3399999999</v>
      </c>
      <c r="M1415">
        <v>19</v>
      </c>
      <c r="N1415">
        <v>-1568.69</v>
      </c>
      <c r="O1415" s="7">
        <v>-0.73180000000000001</v>
      </c>
      <c r="P1415" s="7">
        <v>9.9699999999999997E-2</v>
      </c>
      <c r="Q1415" t="s">
        <v>31</v>
      </c>
    </row>
    <row r="1416" spans="1:17">
      <c r="A1416" t="s">
        <v>294</v>
      </c>
      <c r="B1416" t="s">
        <v>30</v>
      </c>
      <c r="C1416" s="6">
        <v>43818.461793981478</v>
      </c>
      <c r="D1416">
        <v>64.599999999999994</v>
      </c>
      <c r="E1416" s="6">
        <v>43818.631932870368</v>
      </c>
      <c r="F1416">
        <v>3.15</v>
      </c>
      <c r="G1416" s="7">
        <v>-0.95120000000000005</v>
      </c>
      <c r="H1416">
        <v>27347.62</v>
      </c>
      <c r="I1416" s="7">
        <v>0.94079999999999997</v>
      </c>
      <c r="J1416">
        <v>450</v>
      </c>
      <c r="K1416">
        <v>29070</v>
      </c>
      <c r="L1416">
        <v>5506732.96</v>
      </c>
      <c r="M1416">
        <v>50</v>
      </c>
      <c r="N1416">
        <v>546.95000000000005</v>
      </c>
      <c r="O1416" s="7">
        <v>-0.29880000000000001</v>
      </c>
      <c r="P1416" s="7">
        <v>0.95120000000000005</v>
      </c>
      <c r="Q1416" t="s">
        <v>31</v>
      </c>
    </row>
    <row r="1417" spans="1:17">
      <c r="A1417" t="s">
        <v>733</v>
      </c>
      <c r="B1417" t="s">
        <v>30</v>
      </c>
      <c r="C1417" s="6">
        <v>43818.635405092595</v>
      </c>
      <c r="D1417">
        <v>210</v>
      </c>
      <c r="E1417" s="6">
        <v>43819.388877314814</v>
      </c>
      <c r="F1417">
        <v>205.15</v>
      </c>
      <c r="G1417" s="7">
        <v>-2.3099999999999999E-2</v>
      </c>
      <c r="H1417">
        <v>314.32</v>
      </c>
      <c r="I1417" s="7">
        <v>3.3E-3</v>
      </c>
      <c r="J1417">
        <v>450</v>
      </c>
      <c r="K1417">
        <v>94500</v>
      </c>
      <c r="L1417">
        <v>5507047.29</v>
      </c>
      <c r="M1417">
        <v>7</v>
      </c>
      <c r="N1417">
        <v>44.9</v>
      </c>
      <c r="O1417" s="7">
        <v>-7.1000000000000004E-3</v>
      </c>
      <c r="P1417" s="7">
        <v>9.5000000000000001E-2</v>
      </c>
      <c r="Q1417" t="s">
        <v>31</v>
      </c>
    </row>
    <row r="1418" spans="1:17">
      <c r="A1418" t="s">
        <v>295</v>
      </c>
      <c r="B1418" t="s">
        <v>30</v>
      </c>
      <c r="C1418" s="6">
        <v>43819.388877314814</v>
      </c>
      <c r="D1418">
        <v>208</v>
      </c>
      <c r="E1418" s="6">
        <v>43819.39234953704</v>
      </c>
      <c r="F1418">
        <v>243.05</v>
      </c>
      <c r="G1418" s="7">
        <v>0.16850000000000001</v>
      </c>
      <c r="H1418">
        <v>-17802.23</v>
      </c>
      <c r="I1418" s="7">
        <v>-0.19020000000000001</v>
      </c>
      <c r="J1418">
        <v>450</v>
      </c>
      <c r="K1418">
        <v>93600</v>
      </c>
      <c r="L1418">
        <v>5489245.0599999996</v>
      </c>
      <c r="M1418">
        <v>2</v>
      </c>
      <c r="N1418">
        <v>-8901.11</v>
      </c>
      <c r="O1418" s="7">
        <v>-0.16850000000000001</v>
      </c>
      <c r="P1418" s="7">
        <v>0.15379999999999999</v>
      </c>
      <c r="Q1418" t="s">
        <v>31</v>
      </c>
    </row>
    <row r="1419" spans="1:17">
      <c r="A1419" t="s">
        <v>296</v>
      </c>
      <c r="B1419" t="s">
        <v>30</v>
      </c>
      <c r="C1419" s="6">
        <v>43819.39234953704</v>
      </c>
      <c r="D1419">
        <v>230.4</v>
      </c>
      <c r="E1419" s="6">
        <v>43819.565960648149</v>
      </c>
      <c r="F1419">
        <v>221</v>
      </c>
      <c r="G1419" s="7">
        <v>-4.0800000000000003E-2</v>
      </c>
      <c r="H1419">
        <v>2198.6999999999998</v>
      </c>
      <c r="I1419" s="7">
        <v>2.12E-2</v>
      </c>
      <c r="J1419">
        <v>450</v>
      </c>
      <c r="K1419">
        <v>103680</v>
      </c>
      <c r="L1419">
        <v>5491443.7599999998</v>
      </c>
      <c r="M1419">
        <v>51</v>
      </c>
      <c r="N1419">
        <v>43.11</v>
      </c>
      <c r="O1419" s="7">
        <v>-9.9199999999999997E-2</v>
      </c>
      <c r="P1419" s="7">
        <v>0.17299999999999999</v>
      </c>
      <c r="Q1419" t="s">
        <v>31</v>
      </c>
    </row>
    <row r="1420" spans="1:17">
      <c r="A1420" t="s">
        <v>295</v>
      </c>
      <c r="B1420" t="s">
        <v>30</v>
      </c>
      <c r="C1420" s="6">
        <v>43819.565960648149</v>
      </c>
      <c r="D1420">
        <v>218.95</v>
      </c>
      <c r="E1420" s="6">
        <v>43819.576377314814</v>
      </c>
      <c r="F1420">
        <v>231.25</v>
      </c>
      <c r="G1420" s="7">
        <v>5.62E-2</v>
      </c>
      <c r="H1420">
        <v>-7560.9</v>
      </c>
      <c r="I1420" s="7">
        <v>-7.6700000000000004E-2</v>
      </c>
      <c r="J1420">
        <v>450</v>
      </c>
      <c r="K1420">
        <v>98527.5</v>
      </c>
      <c r="L1420">
        <v>5483882.8600000003</v>
      </c>
      <c r="M1420">
        <v>4</v>
      </c>
      <c r="N1420">
        <v>-1890.23</v>
      </c>
      <c r="O1420" s="7">
        <v>-6.3700000000000007E-2</v>
      </c>
      <c r="P1420" s="7">
        <v>3.61E-2</v>
      </c>
      <c r="Q1420" t="s">
        <v>31</v>
      </c>
    </row>
    <row r="1421" spans="1:17">
      <c r="A1421" t="s">
        <v>297</v>
      </c>
      <c r="B1421" t="s">
        <v>30</v>
      </c>
      <c r="C1421" s="6">
        <v>43819.576377314814</v>
      </c>
      <c r="D1421">
        <v>255.25</v>
      </c>
      <c r="E1421" s="6">
        <v>43822.388877314814</v>
      </c>
      <c r="F1421">
        <v>237.1</v>
      </c>
      <c r="G1421" s="7">
        <v>-7.1099999999999997E-2</v>
      </c>
      <c r="H1421">
        <v>5951.93</v>
      </c>
      <c r="I1421" s="7">
        <v>5.1799999999999999E-2</v>
      </c>
      <c r="J1421">
        <v>450</v>
      </c>
      <c r="K1421">
        <v>114862.5</v>
      </c>
      <c r="L1421">
        <v>5489834.79</v>
      </c>
      <c r="M1421">
        <v>24</v>
      </c>
      <c r="N1421">
        <v>248</v>
      </c>
      <c r="O1421" s="7">
        <v>-3.4299999999999997E-2</v>
      </c>
      <c r="P1421" s="7">
        <v>0.23599999999999999</v>
      </c>
      <c r="Q1421" t="s">
        <v>31</v>
      </c>
    </row>
    <row r="1422" spans="1:17">
      <c r="A1422" t="s">
        <v>298</v>
      </c>
      <c r="B1422" t="s">
        <v>30</v>
      </c>
      <c r="C1422" s="6">
        <v>43822.388877314814</v>
      </c>
      <c r="D1422">
        <v>134.55000000000001</v>
      </c>
      <c r="E1422" s="6">
        <v>43822.39234953704</v>
      </c>
      <c r="F1422">
        <v>172.25</v>
      </c>
      <c r="G1422" s="7">
        <v>0.2802</v>
      </c>
      <c r="H1422">
        <v>-18345.599999999999</v>
      </c>
      <c r="I1422" s="7">
        <v>-0.30299999999999999</v>
      </c>
      <c r="J1422">
        <v>450</v>
      </c>
      <c r="K1422">
        <v>60547.5</v>
      </c>
      <c r="L1422">
        <v>5471489.1900000004</v>
      </c>
      <c r="M1422">
        <v>2</v>
      </c>
      <c r="N1422">
        <v>-9172.7999999999993</v>
      </c>
      <c r="O1422" s="7">
        <v>-0.28089999999999998</v>
      </c>
      <c r="P1422" s="7">
        <v>0.1018</v>
      </c>
      <c r="Q1422" t="s">
        <v>31</v>
      </c>
    </row>
    <row r="1423" spans="1:17">
      <c r="A1423" t="s">
        <v>297</v>
      </c>
      <c r="B1423" t="s">
        <v>30</v>
      </c>
      <c r="C1423" s="6">
        <v>43822.39234953704</v>
      </c>
      <c r="D1423">
        <v>184.05</v>
      </c>
      <c r="E1423" s="6">
        <v>43822.534710648149</v>
      </c>
      <c r="F1423">
        <v>182.15</v>
      </c>
      <c r="G1423" s="7">
        <v>-1.03E-2</v>
      </c>
      <c r="H1423">
        <v>-792.9</v>
      </c>
      <c r="I1423" s="7">
        <v>-9.5999999999999992E-3</v>
      </c>
      <c r="J1423">
        <v>450</v>
      </c>
      <c r="K1423">
        <v>82822.5</v>
      </c>
      <c r="L1423">
        <v>5470696.29</v>
      </c>
      <c r="M1423">
        <v>42</v>
      </c>
      <c r="N1423">
        <v>-18.88</v>
      </c>
      <c r="O1423" s="7">
        <v>-0.31490000000000001</v>
      </c>
      <c r="P1423" s="7">
        <v>0.17469999999999999</v>
      </c>
      <c r="Q1423" t="s">
        <v>31</v>
      </c>
    </row>
    <row r="1424" spans="1:17">
      <c r="A1424" t="s">
        <v>298</v>
      </c>
      <c r="B1424" t="s">
        <v>30</v>
      </c>
      <c r="C1424" s="6">
        <v>43822.534710648149</v>
      </c>
      <c r="D1424">
        <v>143.6</v>
      </c>
      <c r="E1424" s="6">
        <v>43823.479155092595</v>
      </c>
      <c r="F1424">
        <v>86.25</v>
      </c>
      <c r="G1424" s="7">
        <v>-0.39939999999999998</v>
      </c>
      <c r="H1424">
        <v>24773.17</v>
      </c>
      <c r="I1424" s="7">
        <v>0.38340000000000002</v>
      </c>
      <c r="J1424">
        <v>450</v>
      </c>
      <c r="K1424">
        <v>64620</v>
      </c>
      <c r="L1424">
        <v>5495469.46</v>
      </c>
      <c r="M1424">
        <v>62</v>
      </c>
      <c r="N1424">
        <v>399.57</v>
      </c>
      <c r="O1424" s="7">
        <v>-8.3599999999999994E-2</v>
      </c>
      <c r="P1424" s="7">
        <v>0.49230000000000002</v>
      </c>
      <c r="Q1424" t="s">
        <v>31</v>
      </c>
    </row>
    <row r="1425" spans="1:17">
      <c r="A1425" t="s">
        <v>296</v>
      </c>
      <c r="B1425" t="s">
        <v>30</v>
      </c>
      <c r="C1425" s="6">
        <v>43823.479155092595</v>
      </c>
      <c r="D1425">
        <v>91.1</v>
      </c>
      <c r="E1425" s="6">
        <v>43823.607627314814</v>
      </c>
      <c r="F1425">
        <v>98.1</v>
      </c>
      <c r="G1425" s="7">
        <v>7.6799999999999993E-2</v>
      </c>
      <c r="H1425">
        <v>-4001.4</v>
      </c>
      <c r="I1425" s="7">
        <v>-9.7600000000000006E-2</v>
      </c>
      <c r="J1425">
        <v>450</v>
      </c>
      <c r="K1425">
        <v>40995</v>
      </c>
      <c r="L1425">
        <v>5491468.0599999996</v>
      </c>
      <c r="M1425">
        <v>38</v>
      </c>
      <c r="N1425">
        <v>-105.3</v>
      </c>
      <c r="O1425" s="7">
        <v>-7.6799999999999993E-2</v>
      </c>
      <c r="P1425" s="7">
        <v>0.28649999999999998</v>
      </c>
      <c r="Q1425" t="s">
        <v>31</v>
      </c>
    </row>
    <row r="1426" spans="1:17">
      <c r="A1426" t="s">
        <v>295</v>
      </c>
      <c r="B1426" t="s">
        <v>30</v>
      </c>
      <c r="C1426" s="6">
        <v>43823.607627314814</v>
      </c>
      <c r="D1426">
        <v>108.75</v>
      </c>
      <c r="E1426" s="6">
        <v>43825.631932870368</v>
      </c>
      <c r="F1426">
        <v>0.2</v>
      </c>
      <c r="G1426" s="7">
        <v>-0.99819999999999998</v>
      </c>
      <c r="H1426">
        <v>48357.22</v>
      </c>
      <c r="I1426" s="7">
        <v>0.98809999999999998</v>
      </c>
      <c r="J1426">
        <v>450</v>
      </c>
      <c r="K1426">
        <v>48937.5</v>
      </c>
      <c r="L1426">
        <v>5539825.29</v>
      </c>
      <c r="M1426">
        <v>85</v>
      </c>
      <c r="N1426">
        <v>568.91</v>
      </c>
      <c r="O1426" s="7">
        <v>-0.25059999999999999</v>
      </c>
      <c r="P1426" s="7">
        <v>0.99909999999999999</v>
      </c>
      <c r="Q1426" t="s">
        <v>31</v>
      </c>
    </row>
    <row r="1427" spans="1:17">
      <c r="A1427" t="s">
        <v>763</v>
      </c>
      <c r="B1427" t="s">
        <v>30</v>
      </c>
      <c r="C1427" s="6">
        <v>43825.635405092595</v>
      </c>
      <c r="D1427">
        <v>266.39999999999998</v>
      </c>
      <c r="E1427" s="6">
        <v>43826.388877314814</v>
      </c>
      <c r="F1427">
        <v>299</v>
      </c>
      <c r="G1427" s="7">
        <v>0.12239999999999999</v>
      </c>
      <c r="H1427">
        <v>-17214.3</v>
      </c>
      <c r="I1427" s="7">
        <v>-0.14360000000000001</v>
      </c>
      <c r="J1427">
        <v>450</v>
      </c>
      <c r="K1427">
        <v>119880</v>
      </c>
      <c r="L1427">
        <v>5522610.9900000002</v>
      </c>
      <c r="M1427">
        <v>7</v>
      </c>
      <c r="N1427">
        <v>-2459.19</v>
      </c>
      <c r="O1427" s="7">
        <v>-0.17100000000000001</v>
      </c>
      <c r="P1427" s="7">
        <v>0.1177</v>
      </c>
      <c r="Q1427" t="s">
        <v>31</v>
      </c>
    </row>
    <row r="1428" spans="1:17">
      <c r="A1428" t="s">
        <v>299</v>
      </c>
      <c r="B1428" t="s">
        <v>30</v>
      </c>
      <c r="C1428" s="6">
        <v>43826.388877314814</v>
      </c>
      <c r="D1428">
        <v>166.1</v>
      </c>
      <c r="E1428" s="6">
        <v>43829.489571759259</v>
      </c>
      <c r="F1428">
        <v>69</v>
      </c>
      <c r="G1428" s="7">
        <v>-0.58460000000000001</v>
      </c>
      <c r="H1428">
        <v>42637.05</v>
      </c>
      <c r="I1428" s="7">
        <v>0.57040000000000002</v>
      </c>
      <c r="J1428">
        <v>450</v>
      </c>
      <c r="K1428">
        <v>74745</v>
      </c>
      <c r="L1428">
        <v>5565248.04</v>
      </c>
      <c r="M1428">
        <v>107</v>
      </c>
      <c r="N1428">
        <v>398.48</v>
      </c>
      <c r="O1428" s="7">
        <v>-0.25559999999999999</v>
      </c>
      <c r="P1428" s="7">
        <v>0.82150000000000001</v>
      </c>
      <c r="Q1428" t="s">
        <v>31</v>
      </c>
    </row>
    <row r="1429" spans="1:17">
      <c r="A1429" t="s">
        <v>298</v>
      </c>
      <c r="B1429" t="s">
        <v>30</v>
      </c>
      <c r="C1429" s="6">
        <v>43829.489571759259</v>
      </c>
      <c r="D1429">
        <v>185.9</v>
      </c>
      <c r="E1429" s="6">
        <v>43830.572905092595</v>
      </c>
      <c r="F1429">
        <v>111.5</v>
      </c>
      <c r="G1429" s="7">
        <v>-0.4002</v>
      </c>
      <c r="H1429">
        <v>32141.7</v>
      </c>
      <c r="I1429" s="7">
        <v>0.38419999999999999</v>
      </c>
      <c r="J1429">
        <v>450</v>
      </c>
      <c r="K1429">
        <v>83655</v>
      </c>
      <c r="L1429">
        <v>5597389.7400000002</v>
      </c>
      <c r="M1429">
        <v>102</v>
      </c>
      <c r="N1429">
        <v>315.11</v>
      </c>
      <c r="O1429" s="7">
        <v>-9.7900000000000001E-2</v>
      </c>
      <c r="P1429" s="7">
        <v>0.62</v>
      </c>
      <c r="Q1429" t="s">
        <v>31</v>
      </c>
    </row>
    <row r="1430" spans="1:17">
      <c r="A1430" t="s">
        <v>296</v>
      </c>
      <c r="B1430" t="s">
        <v>30</v>
      </c>
      <c r="C1430" s="6">
        <v>43830.572905092595</v>
      </c>
      <c r="D1430">
        <v>139.15</v>
      </c>
      <c r="E1430" s="6">
        <v>43830.635405092595</v>
      </c>
      <c r="F1430">
        <v>177.7</v>
      </c>
      <c r="G1430" s="7">
        <v>0.27700000000000002</v>
      </c>
      <c r="H1430">
        <v>-18773.32</v>
      </c>
      <c r="I1430" s="7">
        <v>-0.29980000000000001</v>
      </c>
      <c r="J1430">
        <v>450</v>
      </c>
      <c r="K1430">
        <v>62617.5</v>
      </c>
      <c r="L1430">
        <v>5578616.4100000001</v>
      </c>
      <c r="M1430">
        <v>19</v>
      </c>
      <c r="N1430">
        <v>-988.07</v>
      </c>
      <c r="O1430" s="7">
        <v>-0.27700000000000002</v>
      </c>
      <c r="P1430" s="7">
        <v>9.0200000000000002E-2</v>
      </c>
      <c r="Q1430" t="s">
        <v>31</v>
      </c>
    </row>
    <row r="1431" spans="1:17">
      <c r="A1431" t="s">
        <v>300</v>
      </c>
      <c r="B1431" t="s">
        <v>30</v>
      </c>
      <c r="C1431" s="6">
        <v>43830.635405092595</v>
      </c>
      <c r="D1431">
        <v>167.85</v>
      </c>
      <c r="E1431" s="6">
        <v>43831.388877314814</v>
      </c>
      <c r="F1431">
        <v>207.5</v>
      </c>
      <c r="G1431" s="7">
        <v>0.23619999999999999</v>
      </c>
      <c r="H1431">
        <v>-19531.57</v>
      </c>
      <c r="I1431" s="7">
        <v>-0.2586</v>
      </c>
      <c r="J1431">
        <v>450</v>
      </c>
      <c r="K1431">
        <v>75532.5</v>
      </c>
      <c r="L1431">
        <v>5559084.8399999999</v>
      </c>
      <c r="M1431">
        <v>7</v>
      </c>
      <c r="N1431">
        <v>-2790.22</v>
      </c>
      <c r="O1431" s="7">
        <v>-0.23619999999999999</v>
      </c>
      <c r="P1431" s="7">
        <v>0.15040000000000001</v>
      </c>
      <c r="Q1431" t="s">
        <v>31</v>
      </c>
    </row>
    <row r="1432" spans="1:17">
      <c r="A1432" t="s">
        <v>296</v>
      </c>
      <c r="B1432" t="s">
        <v>30</v>
      </c>
      <c r="C1432" s="6">
        <v>43831.388877314814</v>
      </c>
      <c r="D1432">
        <v>104.75</v>
      </c>
      <c r="E1432" s="6">
        <v>43831.42359953704</v>
      </c>
      <c r="F1432">
        <v>185</v>
      </c>
      <c r="G1432" s="7">
        <v>0.7661</v>
      </c>
      <c r="H1432">
        <v>-37416.379999999997</v>
      </c>
      <c r="I1432" s="7">
        <v>-0.79379999999999995</v>
      </c>
      <c r="J1432">
        <v>450</v>
      </c>
      <c r="K1432">
        <v>47137.5</v>
      </c>
      <c r="L1432">
        <v>5521668.46</v>
      </c>
      <c r="M1432">
        <v>11</v>
      </c>
      <c r="N1432">
        <v>-3401.49</v>
      </c>
      <c r="O1432" s="7">
        <v>-0.7661</v>
      </c>
      <c r="P1432" s="7">
        <v>0.15939999999999999</v>
      </c>
      <c r="Q1432" t="s">
        <v>31</v>
      </c>
    </row>
    <row r="1433" spans="1:17">
      <c r="A1433" t="s">
        <v>288</v>
      </c>
      <c r="B1433" t="s">
        <v>30</v>
      </c>
      <c r="C1433" s="6">
        <v>43831.42359953704</v>
      </c>
      <c r="D1433">
        <v>161.4</v>
      </c>
      <c r="E1433" s="6">
        <v>43832.388877314814</v>
      </c>
      <c r="F1433">
        <v>164.6</v>
      </c>
      <c r="G1433" s="7">
        <v>1.9800000000000002E-2</v>
      </c>
      <c r="H1433">
        <v>-2907</v>
      </c>
      <c r="I1433" s="7">
        <v>-0.04</v>
      </c>
      <c r="J1433">
        <v>450</v>
      </c>
      <c r="K1433">
        <v>72630</v>
      </c>
      <c r="L1433">
        <v>5518761.46</v>
      </c>
      <c r="M1433">
        <v>68</v>
      </c>
      <c r="N1433">
        <v>-42.75</v>
      </c>
      <c r="O1433" s="7">
        <v>-0.21779999999999999</v>
      </c>
      <c r="P1433" s="7">
        <v>0.41980000000000001</v>
      </c>
      <c r="Q1433" t="s">
        <v>31</v>
      </c>
    </row>
    <row r="1434" spans="1:17">
      <c r="A1434" t="s">
        <v>294</v>
      </c>
      <c r="B1434" t="s">
        <v>30</v>
      </c>
      <c r="C1434" s="6">
        <v>43832.388877314814</v>
      </c>
      <c r="D1434">
        <v>59.9</v>
      </c>
      <c r="E1434" s="6">
        <v>43832.631932870368</v>
      </c>
      <c r="F1434">
        <v>0.15</v>
      </c>
      <c r="G1434" s="7">
        <v>-0.99750000000000005</v>
      </c>
      <c r="H1434">
        <v>26617.279999999999</v>
      </c>
      <c r="I1434" s="7">
        <v>0.98750000000000004</v>
      </c>
      <c r="J1434">
        <v>450</v>
      </c>
      <c r="K1434">
        <v>26955</v>
      </c>
      <c r="L1434">
        <v>5545378.7400000002</v>
      </c>
      <c r="M1434">
        <v>71</v>
      </c>
      <c r="N1434">
        <v>374.89</v>
      </c>
      <c r="O1434" s="7">
        <v>-0.6694</v>
      </c>
      <c r="P1434" s="7">
        <v>0.99750000000000005</v>
      </c>
      <c r="Q1434" t="s">
        <v>31</v>
      </c>
    </row>
    <row r="1435" spans="1:17">
      <c r="A1435" t="s">
        <v>885</v>
      </c>
      <c r="B1435" t="s">
        <v>30</v>
      </c>
      <c r="C1435" s="6">
        <v>43832.635405092595</v>
      </c>
      <c r="D1435">
        <v>214.05</v>
      </c>
      <c r="E1435" s="6">
        <v>43833.388877314814</v>
      </c>
      <c r="F1435">
        <v>365.95</v>
      </c>
      <c r="G1435" s="7">
        <v>0.70960000000000001</v>
      </c>
      <c r="H1435">
        <v>-70965</v>
      </c>
      <c r="I1435" s="7">
        <v>-0.73670000000000002</v>
      </c>
      <c r="J1435">
        <v>450</v>
      </c>
      <c r="K1435">
        <v>96322.5</v>
      </c>
      <c r="L1435">
        <v>5474413.7400000002</v>
      </c>
      <c r="M1435">
        <v>7</v>
      </c>
      <c r="N1435">
        <v>-10137.86</v>
      </c>
      <c r="O1435" s="7">
        <v>-0.70960000000000001</v>
      </c>
      <c r="P1435" s="7">
        <v>3.2899999999999999E-2</v>
      </c>
      <c r="Q1435" t="s">
        <v>31</v>
      </c>
    </row>
    <row r="1436" spans="1:17">
      <c r="A1436" t="s">
        <v>300</v>
      </c>
      <c r="B1436" t="s">
        <v>30</v>
      </c>
      <c r="C1436" s="6">
        <v>43833.388877314814</v>
      </c>
      <c r="D1436">
        <v>265</v>
      </c>
      <c r="E1436" s="6">
        <v>43837.388877314814</v>
      </c>
      <c r="F1436">
        <v>60.6</v>
      </c>
      <c r="G1436" s="7">
        <v>-0.77129999999999999</v>
      </c>
      <c r="H1436">
        <v>90514.8</v>
      </c>
      <c r="I1436" s="7">
        <v>0.75900000000000001</v>
      </c>
      <c r="J1436">
        <v>450</v>
      </c>
      <c r="K1436">
        <v>119250</v>
      </c>
      <c r="L1436">
        <v>5564928.54</v>
      </c>
      <c r="M1436">
        <v>155</v>
      </c>
      <c r="N1436">
        <v>583.97</v>
      </c>
      <c r="O1436" s="7">
        <v>-0.45300000000000001</v>
      </c>
      <c r="P1436" s="7">
        <v>0.94340000000000002</v>
      </c>
      <c r="Q1436" t="s">
        <v>31</v>
      </c>
    </row>
    <row r="1437" spans="1:17">
      <c r="A1437" t="s">
        <v>287</v>
      </c>
      <c r="B1437" t="s">
        <v>30</v>
      </c>
      <c r="C1437" s="6">
        <v>43837.388877314814</v>
      </c>
      <c r="D1437">
        <v>232.85</v>
      </c>
      <c r="E1437" s="6">
        <v>43837.51734953704</v>
      </c>
      <c r="F1437">
        <v>412</v>
      </c>
      <c r="G1437" s="7">
        <v>0.76939999999999997</v>
      </c>
      <c r="H1437">
        <v>-97439.21</v>
      </c>
      <c r="I1437" s="7">
        <v>-0.79710000000000003</v>
      </c>
      <c r="J1437">
        <v>525</v>
      </c>
      <c r="K1437">
        <v>122246.25</v>
      </c>
      <c r="L1437">
        <v>5467489.3300000001</v>
      </c>
      <c r="M1437">
        <v>38</v>
      </c>
      <c r="N1437">
        <v>-2564.19</v>
      </c>
      <c r="O1437" s="7">
        <v>-1.0786</v>
      </c>
      <c r="P1437" s="7">
        <v>0.26350000000000001</v>
      </c>
      <c r="Q1437" t="s">
        <v>31</v>
      </c>
    </row>
    <row r="1438" spans="1:17">
      <c r="A1438" t="s">
        <v>263</v>
      </c>
      <c r="B1438" t="s">
        <v>30</v>
      </c>
      <c r="C1438" s="6">
        <v>43837.51734953704</v>
      </c>
      <c r="D1438">
        <v>176.5</v>
      </c>
      <c r="E1438" s="6">
        <v>43838.545127314814</v>
      </c>
      <c r="F1438">
        <v>94.4</v>
      </c>
      <c r="G1438" s="7">
        <v>-0.4652</v>
      </c>
      <c r="H1438">
        <v>41680.28</v>
      </c>
      <c r="I1438" s="7">
        <v>0.44979999999999998</v>
      </c>
      <c r="J1438">
        <v>525</v>
      </c>
      <c r="K1438">
        <v>92662.5</v>
      </c>
      <c r="L1438">
        <v>5509169.5999999996</v>
      </c>
      <c r="M1438">
        <v>86</v>
      </c>
      <c r="N1438">
        <v>484.65</v>
      </c>
      <c r="O1438" s="7">
        <v>-4.1599999999999998E-2</v>
      </c>
      <c r="P1438" s="7">
        <v>0.81869999999999998</v>
      </c>
      <c r="Q1438" t="s">
        <v>31</v>
      </c>
    </row>
    <row r="1439" spans="1:17">
      <c r="A1439" t="s">
        <v>264</v>
      </c>
      <c r="B1439" t="s">
        <v>30</v>
      </c>
      <c r="C1439" s="6">
        <v>43838.545127314814</v>
      </c>
      <c r="D1439">
        <v>232.35</v>
      </c>
      <c r="E1439" s="6">
        <v>43839.631932870368</v>
      </c>
      <c r="F1439">
        <v>0.1</v>
      </c>
      <c r="G1439" s="7">
        <v>-0.99960000000000004</v>
      </c>
      <c r="H1439">
        <v>120710.89</v>
      </c>
      <c r="I1439" s="7">
        <v>0.98960000000000004</v>
      </c>
      <c r="J1439">
        <v>525</v>
      </c>
      <c r="K1439">
        <v>121983.75</v>
      </c>
      <c r="L1439">
        <v>5629880.4900000002</v>
      </c>
      <c r="M1439">
        <v>103</v>
      </c>
      <c r="N1439">
        <v>1171.95</v>
      </c>
      <c r="O1439" s="7">
        <v>-0.32579999999999998</v>
      </c>
      <c r="P1439" s="7">
        <v>0.99960000000000004</v>
      </c>
      <c r="Q1439" t="s">
        <v>31</v>
      </c>
    </row>
    <row r="1440" spans="1:17">
      <c r="A1440" t="s">
        <v>762</v>
      </c>
      <c r="B1440" t="s">
        <v>30</v>
      </c>
      <c r="C1440" s="6">
        <v>43839.635405092595</v>
      </c>
      <c r="D1440">
        <v>310.14999999999998</v>
      </c>
      <c r="E1440" s="6">
        <v>43840.388877314814</v>
      </c>
      <c r="F1440">
        <v>238.15</v>
      </c>
      <c r="G1440" s="7">
        <v>-0.2321</v>
      </c>
      <c r="H1440">
        <v>29932.65</v>
      </c>
      <c r="I1440" s="7">
        <v>0.2145</v>
      </c>
      <c r="J1440">
        <v>450</v>
      </c>
      <c r="K1440">
        <v>139567.5</v>
      </c>
      <c r="L1440">
        <v>5659813.1399999997</v>
      </c>
      <c r="M1440">
        <v>7</v>
      </c>
      <c r="N1440">
        <v>4276.09</v>
      </c>
      <c r="O1440" s="7">
        <v>-1.89E-2</v>
      </c>
      <c r="P1440" s="7">
        <v>0.2321</v>
      </c>
      <c r="Q1440" t="s">
        <v>31</v>
      </c>
    </row>
    <row r="1441" spans="1:17">
      <c r="A1441" t="s">
        <v>294</v>
      </c>
      <c r="B1441" t="s">
        <v>30</v>
      </c>
      <c r="C1441" s="6">
        <v>43840.388877314814</v>
      </c>
      <c r="D1441">
        <v>284</v>
      </c>
      <c r="E1441" s="6">
        <v>43840.576377314814</v>
      </c>
      <c r="F1441">
        <v>319.55</v>
      </c>
      <c r="G1441" s="7">
        <v>0.12520000000000001</v>
      </c>
      <c r="H1441">
        <v>-18713.48</v>
      </c>
      <c r="I1441" s="7">
        <v>-0.1464</v>
      </c>
      <c r="J1441">
        <v>450</v>
      </c>
      <c r="K1441">
        <v>127800</v>
      </c>
      <c r="L1441">
        <v>5641099.6600000001</v>
      </c>
      <c r="M1441">
        <v>55</v>
      </c>
      <c r="N1441">
        <v>-340.25</v>
      </c>
      <c r="O1441" s="7">
        <v>-0.34150000000000003</v>
      </c>
      <c r="P1441" s="7">
        <v>0.2077</v>
      </c>
      <c r="Q1441" t="s">
        <v>31</v>
      </c>
    </row>
    <row r="1442" spans="1:17">
      <c r="A1442" t="s">
        <v>288</v>
      </c>
      <c r="B1442" t="s">
        <v>30</v>
      </c>
      <c r="C1442" s="6">
        <v>43840.576377314814</v>
      </c>
      <c r="D1442">
        <v>290.35000000000002</v>
      </c>
      <c r="E1442" s="6">
        <v>43843.388877314814</v>
      </c>
      <c r="F1442">
        <v>381.45</v>
      </c>
      <c r="G1442" s="7">
        <v>0.31380000000000002</v>
      </c>
      <c r="H1442">
        <v>-44018.1</v>
      </c>
      <c r="I1442" s="7">
        <v>-0.33689999999999998</v>
      </c>
      <c r="J1442">
        <v>450</v>
      </c>
      <c r="K1442">
        <v>130657.5</v>
      </c>
      <c r="L1442">
        <v>5597081.5599999996</v>
      </c>
      <c r="M1442">
        <v>24</v>
      </c>
      <c r="N1442">
        <v>-1834.09</v>
      </c>
      <c r="O1442" s="7">
        <v>-0.31380000000000002</v>
      </c>
      <c r="P1442" s="7">
        <v>0.3</v>
      </c>
      <c r="Q1442" t="s">
        <v>31</v>
      </c>
    </row>
    <row r="1443" spans="1:17">
      <c r="A1443" t="s">
        <v>296</v>
      </c>
      <c r="B1443" t="s">
        <v>30</v>
      </c>
      <c r="C1443" s="6">
        <v>43843.388877314814</v>
      </c>
      <c r="D1443">
        <v>257.95</v>
      </c>
      <c r="E1443" s="6">
        <v>43843.552071759259</v>
      </c>
      <c r="F1443">
        <v>354.85</v>
      </c>
      <c r="G1443" s="7">
        <v>0.37569999999999998</v>
      </c>
      <c r="H1443">
        <v>-46362.6</v>
      </c>
      <c r="I1443" s="7">
        <v>-0.39939999999999998</v>
      </c>
      <c r="J1443">
        <v>450</v>
      </c>
      <c r="K1443">
        <v>116077.51</v>
      </c>
      <c r="L1443">
        <v>5550718.96</v>
      </c>
      <c r="M1443">
        <v>48</v>
      </c>
      <c r="N1443">
        <v>-965.89</v>
      </c>
      <c r="O1443" s="7">
        <v>-0.37569999999999998</v>
      </c>
      <c r="P1443" s="7">
        <v>7.6200000000000004E-2</v>
      </c>
      <c r="Q1443" t="s">
        <v>31</v>
      </c>
    </row>
    <row r="1444" spans="1:17">
      <c r="A1444" t="s">
        <v>288</v>
      </c>
      <c r="B1444" t="s">
        <v>30</v>
      </c>
      <c r="C1444" s="6">
        <v>43843.552071759259</v>
      </c>
      <c r="D1444">
        <v>253.65</v>
      </c>
      <c r="E1444" s="6">
        <v>43844.527766203704</v>
      </c>
      <c r="F1444">
        <v>218</v>
      </c>
      <c r="G1444" s="7">
        <v>-0.14050000000000001</v>
      </c>
      <c r="H1444">
        <v>13920.08</v>
      </c>
      <c r="I1444" s="7">
        <v>0.122</v>
      </c>
      <c r="J1444">
        <v>450</v>
      </c>
      <c r="K1444">
        <v>114142.5</v>
      </c>
      <c r="L1444">
        <v>5564639.04</v>
      </c>
      <c r="M1444">
        <v>71</v>
      </c>
      <c r="N1444">
        <v>196.06</v>
      </c>
      <c r="O1444" s="7">
        <v>-0.21049999999999999</v>
      </c>
      <c r="P1444" s="7">
        <v>0.35320000000000001</v>
      </c>
      <c r="Q1444" t="s">
        <v>31</v>
      </c>
    </row>
    <row r="1445" spans="1:17">
      <c r="A1445" t="s">
        <v>299</v>
      </c>
      <c r="B1445" t="s">
        <v>30</v>
      </c>
      <c r="C1445" s="6">
        <v>43844.527766203704</v>
      </c>
      <c r="D1445">
        <v>182.55</v>
      </c>
      <c r="E1445" s="6">
        <v>43844.586793981478</v>
      </c>
      <c r="F1445">
        <v>217.1</v>
      </c>
      <c r="G1445" s="7">
        <v>0.1893</v>
      </c>
      <c r="H1445">
        <v>-17345.919999999998</v>
      </c>
      <c r="I1445" s="7">
        <v>-0.2112</v>
      </c>
      <c r="J1445">
        <v>450</v>
      </c>
      <c r="K1445">
        <v>82147.5</v>
      </c>
      <c r="L1445">
        <v>5547293.1100000003</v>
      </c>
      <c r="M1445">
        <v>18</v>
      </c>
      <c r="N1445">
        <v>-963.66</v>
      </c>
      <c r="O1445" s="7">
        <v>-0.21560000000000001</v>
      </c>
      <c r="P1445" s="7">
        <v>9.01E-2</v>
      </c>
      <c r="Q1445" t="s">
        <v>31</v>
      </c>
    </row>
    <row r="1446" spans="1:17">
      <c r="A1446" t="s">
        <v>355</v>
      </c>
      <c r="B1446" t="s">
        <v>30</v>
      </c>
      <c r="C1446" s="6">
        <v>43844.586793981478</v>
      </c>
      <c r="D1446">
        <v>229.6</v>
      </c>
      <c r="E1446" s="6">
        <v>43844.618043981478</v>
      </c>
      <c r="F1446">
        <v>293.95</v>
      </c>
      <c r="G1446" s="7">
        <v>0.28029999999999999</v>
      </c>
      <c r="H1446">
        <v>-31313.47</v>
      </c>
      <c r="I1446" s="7">
        <v>-0.30309999999999998</v>
      </c>
      <c r="J1446">
        <v>450</v>
      </c>
      <c r="K1446">
        <v>103320</v>
      </c>
      <c r="L1446">
        <v>5515979.6399999997</v>
      </c>
      <c r="M1446">
        <v>10</v>
      </c>
      <c r="N1446">
        <v>-3131.35</v>
      </c>
      <c r="O1446" s="7">
        <v>-0.28029999999999999</v>
      </c>
      <c r="P1446" s="7">
        <v>3.61E-2</v>
      </c>
      <c r="Q1446" t="s">
        <v>31</v>
      </c>
    </row>
    <row r="1447" spans="1:17">
      <c r="A1447" t="s">
        <v>299</v>
      </c>
      <c r="B1447" t="s">
        <v>30</v>
      </c>
      <c r="C1447" s="6">
        <v>43844.618043981478</v>
      </c>
      <c r="D1447">
        <v>157.69999999999999</v>
      </c>
      <c r="E1447" s="6">
        <v>43845.388877314814</v>
      </c>
      <c r="F1447">
        <v>303.64999999999998</v>
      </c>
      <c r="G1447" s="7">
        <v>0.92549999999999999</v>
      </c>
      <c r="H1447">
        <v>-67753.570000000007</v>
      </c>
      <c r="I1447" s="7">
        <v>-0.95469999999999999</v>
      </c>
      <c r="J1447">
        <v>450</v>
      </c>
      <c r="K1447">
        <v>70965</v>
      </c>
      <c r="L1447">
        <v>5448226.0599999996</v>
      </c>
      <c r="M1447">
        <v>12</v>
      </c>
      <c r="N1447">
        <v>-5646.13</v>
      </c>
      <c r="O1447" s="7">
        <v>-0.92549999999999999</v>
      </c>
      <c r="P1447" s="7">
        <v>9.7699999999999995E-2</v>
      </c>
      <c r="Q1447" t="s">
        <v>31</v>
      </c>
    </row>
    <row r="1448" spans="1:17">
      <c r="A1448" t="s">
        <v>290</v>
      </c>
      <c r="B1448" t="s">
        <v>30</v>
      </c>
      <c r="C1448" s="6">
        <v>43845.388877314814</v>
      </c>
      <c r="D1448">
        <v>198.7</v>
      </c>
      <c r="E1448" s="6">
        <v>43845.638877314814</v>
      </c>
      <c r="F1448">
        <v>181.25</v>
      </c>
      <c r="G1448" s="7">
        <v>-8.7800000000000003E-2</v>
      </c>
      <c r="H1448">
        <v>6142.72</v>
      </c>
      <c r="I1448" s="7">
        <v>6.8699999999999997E-2</v>
      </c>
      <c r="J1448">
        <v>450</v>
      </c>
      <c r="K1448">
        <v>89415</v>
      </c>
      <c r="L1448">
        <v>5454368.79</v>
      </c>
      <c r="M1448">
        <v>73</v>
      </c>
      <c r="N1448">
        <v>84.15</v>
      </c>
      <c r="O1448" s="7">
        <v>-0.76139999999999997</v>
      </c>
      <c r="P1448" s="7">
        <v>0.52690000000000003</v>
      </c>
      <c r="Q1448" t="s">
        <v>31</v>
      </c>
    </row>
    <row r="1449" spans="1:17">
      <c r="A1449" t="s">
        <v>287</v>
      </c>
      <c r="B1449" t="s">
        <v>30</v>
      </c>
      <c r="C1449" s="6">
        <v>43845.638877314814</v>
      </c>
      <c r="D1449">
        <v>87.95</v>
      </c>
      <c r="E1449" s="6">
        <v>43846.458321759259</v>
      </c>
      <c r="F1449">
        <v>82</v>
      </c>
      <c r="G1449" s="7">
        <v>-6.7699999999999996E-2</v>
      </c>
      <c r="H1449">
        <v>1912.73</v>
      </c>
      <c r="I1449" s="7">
        <v>4.8300000000000003E-2</v>
      </c>
      <c r="J1449">
        <v>450</v>
      </c>
      <c r="K1449">
        <v>39577.5</v>
      </c>
      <c r="L1449">
        <v>5456281.5099999998</v>
      </c>
      <c r="M1449">
        <v>26</v>
      </c>
      <c r="N1449">
        <v>73.569999999999993</v>
      </c>
      <c r="O1449" s="7">
        <v>-0.1512</v>
      </c>
      <c r="P1449" s="7">
        <v>0.81010000000000004</v>
      </c>
      <c r="Q1449" t="s">
        <v>31</v>
      </c>
    </row>
    <row r="1450" spans="1:17">
      <c r="A1450" t="s">
        <v>290</v>
      </c>
      <c r="B1450" t="s">
        <v>30</v>
      </c>
      <c r="C1450" s="6">
        <v>43846.458321759259</v>
      </c>
      <c r="D1450">
        <v>48.45</v>
      </c>
      <c r="E1450" s="6">
        <v>43846.565960648149</v>
      </c>
      <c r="F1450">
        <v>103.45</v>
      </c>
      <c r="G1450" s="7">
        <v>1.1352</v>
      </c>
      <c r="H1450">
        <v>-25433.55</v>
      </c>
      <c r="I1450" s="7">
        <v>-1.1665000000000001</v>
      </c>
      <c r="J1450">
        <v>450</v>
      </c>
      <c r="K1450">
        <v>21802.5</v>
      </c>
      <c r="L1450">
        <v>5430847.96</v>
      </c>
      <c r="M1450">
        <v>32</v>
      </c>
      <c r="N1450">
        <v>-794.8</v>
      </c>
      <c r="O1450" s="7">
        <v>-1.3406</v>
      </c>
      <c r="P1450" s="7">
        <v>0.33539999999999998</v>
      </c>
      <c r="Q1450" t="s">
        <v>31</v>
      </c>
    </row>
    <row r="1451" spans="1:17">
      <c r="A1451" t="s">
        <v>291</v>
      </c>
      <c r="B1451" t="s">
        <v>30</v>
      </c>
      <c r="C1451" s="6">
        <v>43846.565960648149</v>
      </c>
      <c r="D1451">
        <v>53.35</v>
      </c>
      <c r="E1451" s="6">
        <v>43846.631932870368</v>
      </c>
      <c r="F1451">
        <v>52.95</v>
      </c>
      <c r="G1451" s="7">
        <v>-7.4999999999999997E-3</v>
      </c>
      <c r="H1451">
        <v>-298.35000000000002</v>
      </c>
      <c r="I1451" s="7">
        <v>-1.24E-2</v>
      </c>
      <c r="J1451">
        <v>450</v>
      </c>
      <c r="K1451">
        <v>24007.5</v>
      </c>
      <c r="L1451">
        <v>5430549.6100000003</v>
      </c>
      <c r="M1451">
        <v>20</v>
      </c>
      <c r="N1451">
        <v>-14.92</v>
      </c>
      <c r="O1451" s="7">
        <v>-0.34300000000000003</v>
      </c>
      <c r="P1451" s="7">
        <v>0.72160000000000002</v>
      </c>
      <c r="Q1451" t="s">
        <v>31</v>
      </c>
    </row>
    <row r="1452" spans="1:17">
      <c r="A1452" t="s">
        <v>734</v>
      </c>
      <c r="B1452" t="s">
        <v>30</v>
      </c>
      <c r="C1452" s="6">
        <v>43846.635405092595</v>
      </c>
      <c r="D1452">
        <v>258.45</v>
      </c>
      <c r="E1452" s="6">
        <v>43847.388877314814</v>
      </c>
      <c r="F1452">
        <v>431.55</v>
      </c>
      <c r="G1452" s="7">
        <v>0.66979999999999995</v>
      </c>
      <c r="H1452">
        <v>-81000</v>
      </c>
      <c r="I1452" s="7">
        <v>-0.69650000000000001</v>
      </c>
      <c r="J1452">
        <v>450</v>
      </c>
      <c r="K1452">
        <v>116302.51</v>
      </c>
      <c r="L1452">
        <v>5349549.6100000003</v>
      </c>
      <c r="M1452">
        <v>7</v>
      </c>
      <c r="N1452">
        <v>-11571.43</v>
      </c>
      <c r="O1452" s="7">
        <v>-0.66979999999999995</v>
      </c>
      <c r="P1452" s="7">
        <v>2.8799999999999999E-2</v>
      </c>
      <c r="Q1452" t="s">
        <v>31</v>
      </c>
    </row>
    <row r="1453" spans="1:17">
      <c r="A1453" t="s">
        <v>265</v>
      </c>
      <c r="B1453" t="s">
        <v>30</v>
      </c>
      <c r="C1453" s="6">
        <v>43847.388877314814</v>
      </c>
      <c r="D1453">
        <v>314.39999999999998</v>
      </c>
      <c r="E1453" s="6">
        <v>43847.545127314814</v>
      </c>
      <c r="F1453">
        <v>361.65</v>
      </c>
      <c r="G1453" s="7">
        <v>0.15029999999999999</v>
      </c>
      <c r="H1453">
        <v>-28355.51</v>
      </c>
      <c r="I1453" s="7">
        <v>-0.17180000000000001</v>
      </c>
      <c r="J1453">
        <v>525</v>
      </c>
      <c r="K1453">
        <v>165060</v>
      </c>
      <c r="L1453">
        <v>5321194.0999999996</v>
      </c>
      <c r="M1453">
        <v>46</v>
      </c>
      <c r="N1453">
        <v>-616.41999999999996</v>
      </c>
      <c r="O1453" s="7">
        <v>-0.28670000000000001</v>
      </c>
      <c r="P1453" s="7">
        <v>0.20169999999999999</v>
      </c>
      <c r="Q1453" t="s">
        <v>31</v>
      </c>
    </row>
    <row r="1454" spans="1:17">
      <c r="A1454" t="s">
        <v>262</v>
      </c>
      <c r="B1454" t="s">
        <v>30</v>
      </c>
      <c r="C1454" s="6">
        <v>43847.545127314814</v>
      </c>
      <c r="D1454">
        <v>219</v>
      </c>
      <c r="E1454" s="6">
        <v>43850.399293981478</v>
      </c>
      <c r="F1454">
        <v>317.35000000000002</v>
      </c>
      <c r="G1454" s="7">
        <v>0.4491</v>
      </c>
      <c r="H1454">
        <v>-46671.08</v>
      </c>
      <c r="I1454" s="7">
        <v>-0.47360000000000002</v>
      </c>
      <c r="J1454">
        <v>450</v>
      </c>
      <c r="K1454">
        <v>98550</v>
      </c>
      <c r="L1454">
        <v>5274523.03</v>
      </c>
      <c r="M1454">
        <v>36</v>
      </c>
      <c r="N1454">
        <v>-1296.42</v>
      </c>
      <c r="O1454" s="7">
        <v>-0.4491</v>
      </c>
      <c r="P1454" s="7">
        <v>0.2112</v>
      </c>
      <c r="Q1454" t="s">
        <v>31</v>
      </c>
    </row>
    <row r="1455" spans="1:17">
      <c r="A1455" t="s">
        <v>263</v>
      </c>
      <c r="B1455" t="s">
        <v>30</v>
      </c>
      <c r="C1455" s="6">
        <v>43850.399293981478</v>
      </c>
      <c r="D1455">
        <v>276.95</v>
      </c>
      <c r="E1455" s="6">
        <v>43852.388877314814</v>
      </c>
      <c r="F1455">
        <v>53.75</v>
      </c>
      <c r="G1455" s="7">
        <v>-0.80589999999999995</v>
      </c>
      <c r="H1455">
        <v>98951.85</v>
      </c>
      <c r="I1455" s="7">
        <v>0.79400000000000004</v>
      </c>
      <c r="J1455">
        <v>450</v>
      </c>
      <c r="K1455">
        <v>124627.51</v>
      </c>
      <c r="L1455">
        <v>5373474.8700000001</v>
      </c>
      <c r="M1455">
        <v>152</v>
      </c>
      <c r="N1455">
        <v>651</v>
      </c>
      <c r="O1455" s="7">
        <v>-0.18920000000000001</v>
      </c>
      <c r="P1455" s="7">
        <v>0.85109999999999997</v>
      </c>
      <c r="Q1455" t="s">
        <v>31</v>
      </c>
    </row>
    <row r="1456" spans="1:17">
      <c r="A1456" t="s">
        <v>268</v>
      </c>
      <c r="B1456" t="s">
        <v>30</v>
      </c>
      <c r="C1456" s="6">
        <v>43852.388877314814</v>
      </c>
      <c r="D1456">
        <v>152.19999999999999</v>
      </c>
      <c r="E1456" s="6">
        <v>43852.427071759259</v>
      </c>
      <c r="F1456">
        <v>224.85</v>
      </c>
      <c r="G1456" s="7">
        <v>0.4773</v>
      </c>
      <c r="H1456">
        <v>-40120.76</v>
      </c>
      <c r="I1456" s="7">
        <v>-0.50209999999999999</v>
      </c>
      <c r="J1456">
        <v>525</v>
      </c>
      <c r="K1456">
        <v>79905</v>
      </c>
      <c r="L1456">
        <v>5333354.1100000003</v>
      </c>
      <c r="M1456">
        <v>12</v>
      </c>
      <c r="N1456">
        <v>-3343.4</v>
      </c>
      <c r="O1456" s="7">
        <v>-0.53810000000000002</v>
      </c>
      <c r="P1456" s="7">
        <v>0.19839999999999999</v>
      </c>
      <c r="Q1456" t="s">
        <v>31</v>
      </c>
    </row>
    <row r="1457" spans="1:17">
      <c r="A1457" t="s">
        <v>266</v>
      </c>
      <c r="B1457" t="s">
        <v>30</v>
      </c>
      <c r="C1457" s="6">
        <v>43852.427071759259</v>
      </c>
      <c r="D1457">
        <v>205</v>
      </c>
      <c r="E1457" s="6">
        <v>43853.39234953704</v>
      </c>
      <c r="F1457">
        <v>64.150000000000006</v>
      </c>
      <c r="G1457" s="7">
        <v>-0.68710000000000004</v>
      </c>
      <c r="H1457">
        <v>72533.210000000006</v>
      </c>
      <c r="I1457" s="7">
        <v>0.67390000000000005</v>
      </c>
      <c r="J1457">
        <v>525</v>
      </c>
      <c r="K1457">
        <v>107625</v>
      </c>
      <c r="L1457">
        <v>5405887.3200000003</v>
      </c>
      <c r="M1457">
        <v>68</v>
      </c>
      <c r="N1457">
        <v>1066.6600000000001</v>
      </c>
      <c r="O1457" s="7">
        <v>-0.12709999999999999</v>
      </c>
      <c r="P1457" s="7">
        <v>0.9073</v>
      </c>
      <c r="Q1457" t="s">
        <v>31</v>
      </c>
    </row>
    <row r="1458" spans="1:17">
      <c r="A1458" t="s">
        <v>258</v>
      </c>
      <c r="B1458" t="s">
        <v>30</v>
      </c>
      <c r="C1458" s="6">
        <v>43853.39234953704</v>
      </c>
      <c r="D1458">
        <v>91.95</v>
      </c>
      <c r="E1458" s="6">
        <v>43853.631932870368</v>
      </c>
      <c r="F1458">
        <v>0.1</v>
      </c>
      <c r="G1458" s="7">
        <v>-0.99890000000000001</v>
      </c>
      <c r="H1458">
        <v>47737.99</v>
      </c>
      <c r="I1458" s="7">
        <v>0.9889</v>
      </c>
      <c r="J1458">
        <v>525</v>
      </c>
      <c r="K1458">
        <v>48273.75</v>
      </c>
      <c r="L1458">
        <v>5453625.3099999996</v>
      </c>
      <c r="M1458">
        <v>70</v>
      </c>
      <c r="N1458">
        <v>681.97</v>
      </c>
      <c r="O1458" s="7">
        <v>-0.47360000000000002</v>
      </c>
      <c r="P1458" s="7">
        <v>0.99890000000000001</v>
      </c>
      <c r="Q1458" t="s">
        <v>31</v>
      </c>
    </row>
    <row r="1459" spans="1:17">
      <c r="A1459" t="s">
        <v>879</v>
      </c>
      <c r="B1459" t="s">
        <v>30</v>
      </c>
      <c r="C1459" s="6">
        <v>43853.635405092595</v>
      </c>
      <c r="D1459">
        <v>234.8</v>
      </c>
      <c r="E1459" s="6">
        <v>43854.388877314814</v>
      </c>
      <c r="F1459">
        <v>291.85000000000002</v>
      </c>
      <c r="G1459" s="7">
        <v>0.24299999999999999</v>
      </c>
      <c r="H1459">
        <v>-32716.16</v>
      </c>
      <c r="I1459" s="7">
        <v>-0.26540000000000002</v>
      </c>
      <c r="J1459">
        <v>525</v>
      </c>
      <c r="K1459">
        <v>123270</v>
      </c>
      <c r="L1459">
        <v>5420909.1500000004</v>
      </c>
      <c r="M1459">
        <v>7</v>
      </c>
      <c r="N1459">
        <v>-4673.74</v>
      </c>
      <c r="O1459" s="7">
        <v>-0.24299999999999999</v>
      </c>
      <c r="P1459" s="7">
        <v>5.4699999999999999E-2</v>
      </c>
      <c r="Q1459" t="s">
        <v>31</v>
      </c>
    </row>
    <row r="1460" spans="1:17">
      <c r="A1460" t="s">
        <v>267</v>
      </c>
      <c r="B1460" t="s">
        <v>30</v>
      </c>
      <c r="C1460" s="6">
        <v>43854.388877314814</v>
      </c>
      <c r="D1460">
        <v>245.5</v>
      </c>
      <c r="E1460" s="6">
        <v>43854.39234953704</v>
      </c>
      <c r="F1460">
        <v>257.10000000000002</v>
      </c>
      <c r="G1460" s="7">
        <v>4.7300000000000002E-2</v>
      </c>
      <c r="H1460">
        <v>-8728.65</v>
      </c>
      <c r="I1460" s="7">
        <v>-6.7699999999999996E-2</v>
      </c>
      <c r="J1460">
        <v>525</v>
      </c>
      <c r="K1460">
        <v>128887.5</v>
      </c>
      <c r="L1460">
        <v>5412180.5</v>
      </c>
      <c r="M1460">
        <v>2</v>
      </c>
      <c r="N1460">
        <v>-4364.33</v>
      </c>
      <c r="O1460" s="7">
        <v>-4.7300000000000002E-2</v>
      </c>
      <c r="P1460" s="7">
        <v>0.36370000000000002</v>
      </c>
      <c r="Q1460" t="s">
        <v>31</v>
      </c>
    </row>
    <row r="1461" spans="1:17">
      <c r="A1461" t="s">
        <v>266</v>
      </c>
      <c r="B1461" t="s">
        <v>30</v>
      </c>
      <c r="C1461" s="6">
        <v>43854.39234953704</v>
      </c>
      <c r="D1461">
        <v>309.95</v>
      </c>
      <c r="E1461" s="6">
        <v>43854.402766203704</v>
      </c>
      <c r="F1461">
        <v>411</v>
      </c>
      <c r="G1461" s="7">
        <v>0.32600000000000001</v>
      </c>
      <c r="H1461">
        <v>-56836.24</v>
      </c>
      <c r="I1461" s="7">
        <v>-0.3493</v>
      </c>
      <c r="J1461">
        <v>525</v>
      </c>
      <c r="K1461">
        <v>162723.75</v>
      </c>
      <c r="L1461">
        <v>5355344.26</v>
      </c>
      <c r="M1461">
        <v>4</v>
      </c>
      <c r="N1461">
        <v>-14209.06</v>
      </c>
      <c r="O1461" s="7">
        <v>-0.32600000000000001</v>
      </c>
      <c r="P1461" s="7">
        <v>5.2299999999999999E-2</v>
      </c>
      <c r="Q1461" t="s">
        <v>31</v>
      </c>
    </row>
    <row r="1462" spans="1:17">
      <c r="A1462" t="s">
        <v>268</v>
      </c>
      <c r="B1462" t="s">
        <v>30</v>
      </c>
      <c r="C1462" s="6">
        <v>43854.402766203704</v>
      </c>
      <c r="D1462">
        <v>252.7</v>
      </c>
      <c r="E1462" s="6">
        <v>43857.388877314814</v>
      </c>
      <c r="F1462">
        <v>275.39999999999998</v>
      </c>
      <c r="G1462" s="7">
        <v>8.9800000000000005E-2</v>
      </c>
      <c r="H1462">
        <v>-14690.02</v>
      </c>
      <c r="I1462" s="7">
        <v>-0.11070000000000001</v>
      </c>
      <c r="J1462">
        <v>525</v>
      </c>
      <c r="K1462">
        <v>132667.5</v>
      </c>
      <c r="L1462">
        <v>5340654.24</v>
      </c>
      <c r="M1462">
        <v>74</v>
      </c>
      <c r="N1462">
        <v>-198.51</v>
      </c>
      <c r="O1462" s="7">
        <v>-0.13669999999999999</v>
      </c>
      <c r="P1462" s="7">
        <v>0.54100000000000004</v>
      </c>
      <c r="Q1462" t="s">
        <v>31</v>
      </c>
    </row>
    <row r="1463" spans="1:17">
      <c r="A1463" t="s">
        <v>269</v>
      </c>
      <c r="B1463" t="s">
        <v>30</v>
      </c>
      <c r="C1463" s="6">
        <v>43857.388877314814</v>
      </c>
      <c r="D1463">
        <v>225</v>
      </c>
      <c r="E1463" s="6">
        <v>43858.409710648149</v>
      </c>
      <c r="F1463">
        <v>193</v>
      </c>
      <c r="G1463" s="7">
        <v>-0.14219999999999999</v>
      </c>
      <c r="H1463">
        <v>14605.5</v>
      </c>
      <c r="I1463" s="7">
        <v>0.1236</v>
      </c>
      <c r="J1463">
        <v>525</v>
      </c>
      <c r="K1463">
        <v>118125</v>
      </c>
      <c r="L1463">
        <v>5355259.74</v>
      </c>
      <c r="M1463">
        <v>84</v>
      </c>
      <c r="N1463">
        <v>173.88</v>
      </c>
      <c r="O1463" s="7">
        <v>-0.41620000000000001</v>
      </c>
      <c r="P1463" s="7">
        <v>0.51800000000000002</v>
      </c>
      <c r="Q1463" t="s">
        <v>31</v>
      </c>
    </row>
    <row r="1464" spans="1:17">
      <c r="A1464" t="s">
        <v>270</v>
      </c>
      <c r="B1464" t="s">
        <v>30</v>
      </c>
      <c r="C1464" s="6">
        <v>43858.409710648149</v>
      </c>
      <c r="D1464">
        <v>197.1</v>
      </c>
      <c r="E1464" s="6">
        <v>43858.586793981478</v>
      </c>
      <c r="F1464">
        <v>261.39999999999998</v>
      </c>
      <c r="G1464" s="7">
        <v>0.32619999999999999</v>
      </c>
      <c r="H1464">
        <v>-36164.620000000003</v>
      </c>
      <c r="I1464" s="7">
        <v>-0.34949999999999998</v>
      </c>
      <c r="J1464">
        <v>525</v>
      </c>
      <c r="K1464">
        <v>103477.5</v>
      </c>
      <c r="L1464">
        <v>5319095.1100000003</v>
      </c>
      <c r="M1464">
        <v>52</v>
      </c>
      <c r="N1464">
        <v>-695.47</v>
      </c>
      <c r="O1464" s="7">
        <v>-0.63090000000000002</v>
      </c>
      <c r="P1464" s="7">
        <v>0.187</v>
      </c>
      <c r="Q1464" t="s">
        <v>31</v>
      </c>
    </row>
    <row r="1465" spans="1:17">
      <c r="A1465" t="s">
        <v>266</v>
      </c>
      <c r="B1465" t="s">
        <v>30</v>
      </c>
      <c r="C1465" s="6">
        <v>43858.586793981478</v>
      </c>
      <c r="D1465">
        <v>195</v>
      </c>
      <c r="E1465" s="6">
        <v>43859.406238425923</v>
      </c>
      <c r="F1465">
        <v>217.65</v>
      </c>
      <c r="G1465" s="7">
        <v>0.1162</v>
      </c>
      <c r="H1465">
        <v>-14057.66</v>
      </c>
      <c r="I1465" s="7">
        <v>-0.13730000000000001</v>
      </c>
      <c r="J1465">
        <v>525</v>
      </c>
      <c r="K1465">
        <v>102375</v>
      </c>
      <c r="L1465">
        <v>5305037.45</v>
      </c>
      <c r="M1465">
        <v>26</v>
      </c>
      <c r="N1465">
        <v>-540.67999999999995</v>
      </c>
      <c r="O1465" s="7">
        <v>-0.15540000000000001</v>
      </c>
      <c r="P1465" s="7">
        <v>0.43080000000000002</v>
      </c>
      <c r="Q1465" t="s">
        <v>31</v>
      </c>
    </row>
    <row r="1466" spans="1:17">
      <c r="A1466" t="s">
        <v>270</v>
      </c>
      <c r="B1466" t="s">
        <v>30</v>
      </c>
      <c r="C1466" s="6">
        <v>43859.406238425923</v>
      </c>
      <c r="D1466">
        <v>165.95</v>
      </c>
      <c r="E1466" s="6">
        <v>43859.614571759259</v>
      </c>
      <c r="F1466">
        <v>165.25</v>
      </c>
      <c r="G1466" s="7">
        <v>-4.1999999999999997E-3</v>
      </c>
      <c r="H1466">
        <v>-1371.3</v>
      </c>
      <c r="I1466" s="7">
        <v>-1.5699999999999999E-2</v>
      </c>
      <c r="J1466">
        <v>525</v>
      </c>
      <c r="K1466">
        <v>87123.75</v>
      </c>
      <c r="L1466">
        <v>5303666.1500000004</v>
      </c>
      <c r="M1466">
        <v>61</v>
      </c>
      <c r="N1466">
        <v>-22.48</v>
      </c>
      <c r="O1466" s="7">
        <v>-0.245</v>
      </c>
      <c r="P1466" s="7">
        <v>0.43719999999999998</v>
      </c>
      <c r="Q1466" t="s">
        <v>31</v>
      </c>
    </row>
    <row r="1467" spans="1:17">
      <c r="A1467" t="s">
        <v>266</v>
      </c>
      <c r="B1467" t="s">
        <v>30</v>
      </c>
      <c r="C1467" s="6">
        <v>43859.614571759259</v>
      </c>
      <c r="D1467">
        <v>157.5</v>
      </c>
      <c r="E1467" s="6">
        <v>43860.631932870368</v>
      </c>
      <c r="F1467">
        <v>0.2</v>
      </c>
      <c r="G1467" s="7">
        <v>-0.99870000000000003</v>
      </c>
      <c r="H1467">
        <v>81754.570000000007</v>
      </c>
      <c r="I1467" s="7">
        <v>0.98870000000000002</v>
      </c>
      <c r="J1467">
        <v>525</v>
      </c>
      <c r="K1467">
        <v>82687.5</v>
      </c>
      <c r="L1467">
        <v>5385420.7199999997</v>
      </c>
      <c r="M1467">
        <v>83</v>
      </c>
      <c r="N1467">
        <v>984.99</v>
      </c>
      <c r="O1467" s="7">
        <v>-0.1171</v>
      </c>
      <c r="P1467" s="7">
        <v>0.99870000000000003</v>
      </c>
      <c r="Q1467" t="s">
        <v>31</v>
      </c>
    </row>
    <row r="1468" spans="1:17">
      <c r="A1468" t="s">
        <v>718</v>
      </c>
      <c r="B1468" t="s">
        <v>30</v>
      </c>
      <c r="C1468" s="6">
        <v>43860.635405092595</v>
      </c>
      <c r="D1468">
        <v>523.65</v>
      </c>
      <c r="E1468" s="6">
        <v>43861.388877314814</v>
      </c>
      <c r="F1468">
        <v>639.45000000000005</v>
      </c>
      <c r="G1468" s="7">
        <v>0.22109999999999999</v>
      </c>
      <c r="H1468">
        <v>-66901.279999999999</v>
      </c>
      <c r="I1468" s="7">
        <v>-0.24340000000000001</v>
      </c>
      <c r="J1468">
        <v>525</v>
      </c>
      <c r="K1468">
        <v>274916.25</v>
      </c>
      <c r="L1468">
        <v>5318519.45</v>
      </c>
      <c r="M1468">
        <v>7</v>
      </c>
      <c r="N1468">
        <v>-9557.33</v>
      </c>
      <c r="O1468" s="7">
        <v>-0.22109999999999999</v>
      </c>
      <c r="P1468" s="7">
        <v>3.7100000000000001E-2</v>
      </c>
      <c r="Q1468" t="s">
        <v>31</v>
      </c>
    </row>
    <row r="1469" spans="1:17">
      <c r="A1469" t="s">
        <v>258</v>
      </c>
      <c r="B1469" t="s">
        <v>30</v>
      </c>
      <c r="C1469" s="6">
        <v>43861.388877314814</v>
      </c>
      <c r="D1469">
        <v>464.55</v>
      </c>
      <c r="E1469" s="6">
        <v>43861.496516203704</v>
      </c>
      <c r="F1469">
        <v>520</v>
      </c>
      <c r="G1469" s="7">
        <v>0.11940000000000001</v>
      </c>
      <c r="H1469">
        <v>-34280.14</v>
      </c>
      <c r="I1469" s="7">
        <v>-0.1406</v>
      </c>
      <c r="J1469">
        <v>525</v>
      </c>
      <c r="K1469">
        <v>243888.75</v>
      </c>
      <c r="L1469">
        <v>5284239.3099999996</v>
      </c>
      <c r="M1469">
        <v>32</v>
      </c>
      <c r="N1469">
        <v>-1071.25</v>
      </c>
      <c r="O1469" s="7">
        <v>-0.13300000000000001</v>
      </c>
      <c r="P1469" s="7">
        <v>0.19139999999999999</v>
      </c>
      <c r="Q1469" t="s">
        <v>31</v>
      </c>
    </row>
    <row r="1470" spans="1:17">
      <c r="A1470" t="s">
        <v>272</v>
      </c>
      <c r="B1470" t="s">
        <v>30</v>
      </c>
      <c r="C1470" s="6">
        <v>43861.496516203704</v>
      </c>
      <c r="D1470">
        <v>500</v>
      </c>
      <c r="E1470" s="6">
        <v>43861.572905092595</v>
      </c>
      <c r="F1470">
        <v>598.85</v>
      </c>
      <c r="G1470" s="7">
        <v>0.19769999999999999</v>
      </c>
      <c r="H1470">
        <v>-57665.21</v>
      </c>
      <c r="I1470" s="7">
        <v>-0.21970000000000001</v>
      </c>
      <c r="J1470">
        <v>525</v>
      </c>
      <c r="K1470">
        <v>262500</v>
      </c>
      <c r="L1470">
        <v>5226574.0999999996</v>
      </c>
      <c r="M1470">
        <v>23</v>
      </c>
      <c r="N1470">
        <v>-2507.1799999999998</v>
      </c>
      <c r="O1470" s="7">
        <v>-0.20200000000000001</v>
      </c>
      <c r="P1470" s="7">
        <v>1.5299999999999999E-2</v>
      </c>
      <c r="Q1470" t="s">
        <v>31</v>
      </c>
    </row>
    <row r="1471" spans="1:17">
      <c r="A1471" t="s">
        <v>267</v>
      </c>
      <c r="B1471" t="s">
        <v>30</v>
      </c>
      <c r="C1471" s="6">
        <v>43861.572905092595</v>
      </c>
      <c r="D1471">
        <v>463.35</v>
      </c>
      <c r="E1471" s="6">
        <v>43862.388877314814</v>
      </c>
      <c r="F1471">
        <v>635</v>
      </c>
      <c r="G1471" s="7">
        <v>0.3705</v>
      </c>
      <c r="H1471">
        <v>-95882.59</v>
      </c>
      <c r="I1471" s="7">
        <v>-0.39419999999999999</v>
      </c>
      <c r="J1471">
        <v>525</v>
      </c>
      <c r="K1471">
        <v>243258.75</v>
      </c>
      <c r="L1471">
        <v>5130691.51</v>
      </c>
      <c r="M1471">
        <v>25</v>
      </c>
      <c r="N1471">
        <v>-3835.3</v>
      </c>
      <c r="O1471" s="7">
        <v>-0.3705</v>
      </c>
      <c r="P1471" s="7">
        <v>0.15090000000000001</v>
      </c>
      <c r="Q1471" t="s">
        <v>31</v>
      </c>
    </row>
    <row r="1472" spans="1:17">
      <c r="A1472" t="s">
        <v>272</v>
      </c>
      <c r="B1472" t="s">
        <v>30</v>
      </c>
      <c r="C1472" s="6">
        <v>43862.388877314814</v>
      </c>
      <c r="D1472">
        <v>490.15</v>
      </c>
      <c r="E1472" s="6">
        <v>43862.468738425923</v>
      </c>
      <c r="F1472">
        <v>611.04999999999995</v>
      </c>
      <c r="G1472" s="7">
        <v>0.2467</v>
      </c>
      <c r="H1472">
        <v>-69253.8</v>
      </c>
      <c r="I1472" s="7">
        <v>-0.26910000000000001</v>
      </c>
      <c r="J1472">
        <v>525</v>
      </c>
      <c r="K1472">
        <v>257328.75</v>
      </c>
      <c r="L1472">
        <v>5061437.71</v>
      </c>
      <c r="M1472">
        <v>24</v>
      </c>
      <c r="N1472">
        <v>-2885.57</v>
      </c>
      <c r="O1472" s="7">
        <v>-0.2467</v>
      </c>
      <c r="P1472" s="7">
        <v>0.27150000000000002</v>
      </c>
      <c r="Q1472" t="s">
        <v>31</v>
      </c>
    </row>
    <row r="1473" spans="1:17">
      <c r="A1473" t="s">
        <v>267</v>
      </c>
      <c r="B1473" t="s">
        <v>30</v>
      </c>
      <c r="C1473" s="6">
        <v>43862.468738425923</v>
      </c>
      <c r="D1473">
        <v>508.25</v>
      </c>
      <c r="E1473" s="6">
        <v>43862.545127314814</v>
      </c>
      <c r="F1473">
        <v>530</v>
      </c>
      <c r="G1473" s="7">
        <v>4.2799999999999998E-2</v>
      </c>
      <c r="H1473">
        <v>-16869.560000000001</v>
      </c>
      <c r="I1473" s="7">
        <v>-6.3200000000000006E-2</v>
      </c>
      <c r="J1473">
        <v>525</v>
      </c>
      <c r="K1473">
        <v>266831.25</v>
      </c>
      <c r="L1473">
        <v>5044568.1500000004</v>
      </c>
      <c r="M1473">
        <v>23</v>
      </c>
      <c r="N1473">
        <v>-733.46</v>
      </c>
      <c r="O1473" s="7">
        <v>-0.2984</v>
      </c>
      <c r="P1473" s="7">
        <v>5.2299999999999999E-2</v>
      </c>
      <c r="Q1473" t="s">
        <v>31</v>
      </c>
    </row>
    <row r="1474" spans="1:17">
      <c r="A1474" t="s">
        <v>272</v>
      </c>
      <c r="B1474" t="s">
        <v>30</v>
      </c>
      <c r="C1474" s="6">
        <v>43862.545127314814</v>
      </c>
      <c r="D1474">
        <v>495</v>
      </c>
      <c r="E1474" s="6">
        <v>43864.604155092595</v>
      </c>
      <c r="F1474">
        <v>33.950000000000003</v>
      </c>
      <c r="G1474" s="7">
        <v>-0.93140000000000001</v>
      </c>
      <c r="H1474">
        <v>239274.26</v>
      </c>
      <c r="I1474" s="7">
        <v>0.92069999999999996</v>
      </c>
      <c r="J1474">
        <v>525</v>
      </c>
      <c r="K1474">
        <v>259875</v>
      </c>
      <c r="L1474">
        <v>5283842.41</v>
      </c>
      <c r="M1474">
        <v>95</v>
      </c>
      <c r="N1474">
        <v>2518.6799999999998</v>
      </c>
      <c r="O1474" s="7">
        <v>-7.0199999999999999E-2</v>
      </c>
      <c r="P1474" s="7">
        <v>0.94740000000000002</v>
      </c>
      <c r="Q1474" t="s">
        <v>31</v>
      </c>
    </row>
    <row r="1475" spans="1:17">
      <c r="A1475" t="s">
        <v>244</v>
      </c>
      <c r="B1475" t="s">
        <v>30</v>
      </c>
      <c r="C1475" s="6">
        <v>43864.604155092595</v>
      </c>
      <c r="D1475">
        <v>285.60000000000002</v>
      </c>
      <c r="E1475" s="6">
        <v>43867.631932870368</v>
      </c>
      <c r="F1475">
        <v>0.1</v>
      </c>
      <c r="G1475" s="7">
        <v>-0.99960000000000004</v>
      </c>
      <c r="H1475">
        <v>148387.57999999999</v>
      </c>
      <c r="I1475" s="7">
        <v>0.98960000000000004</v>
      </c>
      <c r="J1475">
        <v>525</v>
      </c>
      <c r="K1475">
        <v>149940</v>
      </c>
      <c r="L1475">
        <v>5432229.9900000002</v>
      </c>
      <c r="M1475">
        <v>240</v>
      </c>
      <c r="N1475">
        <v>618.28</v>
      </c>
      <c r="O1475" s="7">
        <v>-0.13100000000000001</v>
      </c>
      <c r="P1475" s="7">
        <v>0.99960000000000004</v>
      </c>
      <c r="Q1475" t="s">
        <v>31</v>
      </c>
    </row>
    <row r="1476" spans="1:17">
      <c r="A1476" t="s">
        <v>727</v>
      </c>
      <c r="B1476" t="s">
        <v>30</v>
      </c>
      <c r="C1476" s="6">
        <v>43867.635405092595</v>
      </c>
      <c r="D1476">
        <v>274</v>
      </c>
      <c r="E1476" s="6">
        <v>43868.388877314814</v>
      </c>
      <c r="F1476">
        <v>360.8</v>
      </c>
      <c r="G1476" s="7">
        <v>0.31680000000000003</v>
      </c>
      <c r="H1476">
        <v>-48902.7</v>
      </c>
      <c r="I1476" s="7">
        <v>-0.34</v>
      </c>
      <c r="J1476">
        <v>525</v>
      </c>
      <c r="K1476">
        <v>143850</v>
      </c>
      <c r="L1476">
        <v>5383327.29</v>
      </c>
      <c r="M1476">
        <v>7</v>
      </c>
      <c r="N1476">
        <v>-6986.1</v>
      </c>
      <c r="O1476" s="7">
        <v>-0.31680000000000003</v>
      </c>
      <c r="P1476" s="7">
        <v>1.8100000000000002E-2</v>
      </c>
      <c r="Q1476" t="s">
        <v>31</v>
      </c>
    </row>
    <row r="1477" spans="1:17">
      <c r="A1477" t="s">
        <v>274</v>
      </c>
      <c r="B1477" t="s">
        <v>30</v>
      </c>
      <c r="C1477" s="6">
        <v>43868.388877314814</v>
      </c>
      <c r="D1477">
        <v>304.8</v>
      </c>
      <c r="E1477" s="6">
        <v>43868.39234953704</v>
      </c>
      <c r="F1477">
        <v>319</v>
      </c>
      <c r="G1477" s="7">
        <v>4.6600000000000003E-2</v>
      </c>
      <c r="H1477">
        <v>-10729.95</v>
      </c>
      <c r="I1477" s="7">
        <v>-6.7100000000000007E-2</v>
      </c>
      <c r="J1477">
        <v>525</v>
      </c>
      <c r="K1477">
        <v>160020</v>
      </c>
      <c r="L1477">
        <v>5372597.3399999999</v>
      </c>
      <c r="M1477">
        <v>2</v>
      </c>
      <c r="N1477">
        <v>-5364.97</v>
      </c>
      <c r="O1477" s="7">
        <v>-4.6600000000000003E-2</v>
      </c>
      <c r="P1477" s="7">
        <v>0.21260000000000001</v>
      </c>
      <c r="Q1477" t="s">
        <v>31</v>
      </c>
    </row>
    <row r="1478" spans="1:17">
      <c r="A1478" t="s">
        <v>273</v>
      </c>
      <c r="B1478" t="s">
        <v>30</v>
      </c>
      <c r="C1478" s="6">
        <v>43868.39234953704</v>
      </c>
      <c r="D1478">
        <v>255.1</v>
      </c>
      <c r="E1478" s="6">
        <v>43868.534710648149</v>
      </c>
      <c r="F1478">
        <v>315.2</v>
      </c>
      <c r="G1478" s="7">
        <v>0.2356</v>
      </c>
      <c r="H1478">
        <v>-34546.57</v>
      </c>
      <c r="I1478" s="7">
        <v>-0.25790000000000002</v>
      </c>
      <c r="J1478">
        <v>525</v>
      </c>
      <c r="K1478">
        <v>133927.5</v>
      </c>
      <c r="L1478">
        <v>5338050.76</v>
      </c>
      <c r="M1478">
        <v>42</v>
      </c>
      <c r="N1478">
        <v>-822.54</v>
      </c>
      <c r="O1478" s="7">
        <v>-0.2356</v>
      </c>
      <c r="P1478" s="7">
        <v>0.1719</v>
      </c>
      <c r="Q1478" t="s">
        <v>31</v>
      </c>
    </row>
    <row r="1479" spans="1:17">
      <c r="A1479" t="s">
        <v>264</v>
      </c>
      <c r="B1479" t="s">
        <v>30</v>
      </c>
      <c r="C1479" s="6">
        <v>43868.534710648149</v>
      </c>
      <c r="D1479">
        <v>265.55</v>
      </c>
      <c r="E1479" s="6">
        <v>43868.600682870368</v>
      </c>
      <c r="F1479">
        <v>329.5</v>
      </c>
      <c r="G1479" s="7">
        <v>0.24079999999999999</v>
      </c>
      <c r="H1479">
        <v>-36697.760000000002</v>
      </c>
      <c r="I1479" s="7">
        <v>-0.26319999999999999</v>
      </c>
      <c r="J1479">
        <v>525</v>
      </c>
      <c r="K1479">
        <v>139413.75</v>
      </c>
      <c r="L1479">
        <v>5301353</v>
      </c>
      <c r="M1479">
        <v>20</v>
      </c>
      <c r="N1479">
        <v>-1834.89</v>
      </c>
      <c r="O1479" s="7">
        <v>-0.29430000000000001</v>
      </c>
      <c r="P1479" s="7">
        <v>5.0999999999999997E-2</v>
      </c>
      <c r="Q1479" t="s">
        <v>31</v>
      </c>
    </row>
    <row r="1480" spans="1:17">
      <c r="A1480" t="s">
        <v>273</v>
      </c>
      <c r="B1480" t="s">
        <v>30</v>
      </c>
      <c r="C1480" s="6">
        <v>43868.600682870368</v>
      </c>
      <c r="D1480">
        <v>242.5</v>
      </c>
      <c r="E1480" s="6">
        <v>43871.586793981478</v>
      </c>
      <c r="F1480">
        <v>146.94999999999999</v>
      </c>
      <c r="G1480" s="7">
        <v>-0.39400000000000002</v>
      </c>
      <c r="H1480">
        <v>48119.14</v>
      </c>
      <c r="I1480" s="7">
        <v>0.378</v>
      </c>
      <c r="J1480">
        <v>525</v>
      </c>
      <c r="K1480">
        <v>127312.5</v>
      </c>
      <c r="L1480">
        <v>5349472.1399999997</v>
      </c>
      <c r="M1480">
        <v>74</v>
      </c>
      <c r="N1480">
        <v>650.26</v>
      </c>
      <c r="O1480" s="7">
        <v>-0.1996</v>
      </c>
      <c r="P1480" s="7">
        <v>0.4788</v>
      </c>
      <c r="Q1480" t="s">
        <v>31</v>
      </c>
    </row>
    <row r="1481" spans="1:17">
      <c r="A1481" t="s">
        <v>268</v>
      </c>
      <c r="B1481" t="s">
        <v>30</v>
      </c>
      <c r="C1481" s="6">
        <v>43871.586793981478</v>
      </c>
      <c r="D1481">
        <v>230.95</v>
      </c>
      <c r="E1481" s="6">
        <v>43872.614571759259</v>
      </c>
      <c r="F1481">
        <v>75.349999999999994</v>
      </c>
      <c r="G1481" s="7">
        <v>-0.67369999999999997</v>
      </c>
      <c r="H1481">
        <v>80081.929999999993</v>
      </c>
      <c r="I1481" s="7">
        <v>0.66049999999999998</v>
      </c>
      <c r="J1481">
        <v>525</v>
      </c>
      <c r="K1481">
        <v>121248.75</v>
      </c>
      <c r="L1481">
        <v>5429554.0599999996</v>
      </c>
      <c r="M1481">
        <v>86</v>
      </c>
      <c r="N1481">
        <v>931.19</v>
      </c>
      <c r="O1481" s="7">
        <v>-0.16950000000000001</v>
      </c>
      <c r="P1481" s="7">
        <v>0.76619999999999999</v>
      </c>
      <c r="Q1481" t="s">
        <v>31</v>
      </c>
    </row>
    <row r="1482" spans="1:17">
      <c r="A1482" t="s">
        <v>275</v>
      </c>
      <c r="B1482" t="s">
        <v>30</v>
      </c>
      <c r="C1482" s="6">
        <v>43872.614571759259</v>
      </c>
      <c r="D1482">
        <v>176.55</v>
      </c>
      <c r="E1482" s="6">
        <v>43873.388877314814</v>
      </c>
      <c r="F1482">
        <v>270</v>
      </c>
      <c r="G1482" s="7">
        <v>0.52929999999999999</v>
      </c>
      <c r="H1482">
        <v>-51405.64</v>
      </c>
      <c r="I1482" s="7">
        <v>-0.55459999999999998</v>
      </c>
      <c r="J1482">
        <v>525</v>
      </c>
      <c r="K1482">
        <v>92688.75</v>
      </c>
      <c r="L1482">
        <v>5378148.4199999999</v>
      </c>
      <c r="M1482">
        <v>13</v>
      </c>
      <c r="N1482">
        <v>-3954.28</v>
      </c>
      <c r="O1482" s="7">
        <v>-0.52929999999999999</v>
      </c>
      <c r="P1482" s="7">
        <v>6.5699999999999995E-2</v>
      </c>
      <c r="Q1482" t="s">
        <v>31</v>
      </c>
    </row>
    <row r="1483" spans="1:17">
      <c r="A1483" t="s">
        <v>276</v>
      </c>
      <c r="B1483" t="s">
        <v>30</v>
      </c>
      <c r="C1483" s="6">
        <v>43873.388877314814</v>
      </c>
      <c r="D1483">
        <v>128.55000000000001</v>
      </c>
      <c r="E1483" s="6">
        <v>43873.572905092595</v>
      </c>
      <c r="F1483">
        <v>128.4</v>
      </c>
      <c r="G1483" s="7">
        <v>-1.1999999999999999E-3</v>
      </c>
      <c r="H1483">
        <v>-1270.24</v>
      </c>
      <c r="I1483" s="7">
        <v>-1.8800000000000001E-2</v>
      </c>
      <c r="J1483">
        <v>525</v>
      </c>
      <c r="K1483">
        <v>67488.75</v>
      </c>
      <c r="L1483">
        <v>5376878.1900000004</v>
      </c>
      <c r="M1483">
        <v>54</v>
      </c>
      <c r="N1483">
        <v>-23.52</v>
      </c>
      <c r="O1483" s="7">
        <v>-0.54610000000000003</v>
      </c>
      <c r="P1483" s="7">
        <v>0.31269999999999998</v>
      </c>
      <c r="Q1483" t="s">
        <v>31</v>
      </c>
    </row>
    <row r="1484" spans="1:17">
      <c r="A1484" t="s">
        <v>259</v>
      </c>
      <c r="B1484" t="s">
        <v>30</v>
      </c>
      <c r="C1484" s="6">
        <v>43873.572905092595</v>
      </c>
      <c r="D1484">
        <v>157.15</v>
      </c>
      <c r="E1484" s="6">
        <v>43874.631932870368</v>
      </c>
      <c r="F1484">
        <v>0.15</v>
      </c>
      <c r="G1484" s="7">
        <v>-0.999</v>
      </c>
      <c r="H1484">
        <v>81599.17</v>
      </c>
      <c r="I1484" s="7">
        <v>0.98899999999999999</v>
      </c>
      <c r="J1484">
        <v>525</v>
      </c>
      <c r="K1484">
        <v>82503.75</v>
      </c>
      <c r="L1484">
        <v>5458477.3600000003</v>
      </c>
      <c r="M1484">
        <v>95</v>
      </c>
      <c r="N1484">
        <v>858.94</v>
      </c>
      <c r="O1484" s="7">
        <v>-0.68569999999999998</v>
      </c>
      <c r="P1484" s="7">
        <v>0.999</v>
      </c>
      <c r="Q1484" t="s">
        <v>31</v>
      </c>
    </row>
    <row r="1485" spans="1:17">
      <c r="A1485" t="s">
        <v>715</v>
      </c>
      <c r="B1485" t="s">
        <v>30</v>
      </c>
      <c r="C1485" s="6">
        <v>43874.635405092595</v>
      </c>
      <c r="D1485">
        <v>260.8</v>
      </c>
      <c r="E1485" s="6">
        <v>43875.388877314814</v>
      </c>
      <c r="F1485">
        <v>355.1</v>
      </c>
      <c r="G1485" s="7">
        <v>0.36159999999999998</v>
      </c>
      <c r="H1485">
        <v>-52740.98</v>
      </c>
      <c r="I1485" s="7">
        <v>-0.38519999999999999</v>
      </c>
      <c r="J1485">
        <v>525</v>
      </c>
      <c r="K1485">
        <v>136920</v>
      </c>
      <c r="L1485">
        <v>5405736.3899999997</v>
      </c>
      <c r="M1485">
        <v>7</v>
      </c>
      <c r="N1485">
        <v>-7534.43</v>
      </c>
      <c r="O1485" s="7">
        <v>-0.36159999999999998</v>
      </c>
      <c r="P1485" s="7">
        <v>1.9E-2</v>
      </c>
      <c r="Q1485" t="s">
        <v>31</v>
      </c>
    </row>
    <row r="1486" spans="1:17">
      <c r="A1486" t="s">
        <v>261</v>
      </c>
      <c r="B1486" t="s">
        <v>30</v>
      </c>
      <c r="C1486" s="6">
        <v>43875.388877314814</v>
      </c>
      <c r="D1486">
        <v>239.35</v>
      </c>
      <c r="E1486" s="6">
        <v>43875.451377314814</v>
      </c>
      <c r="F1486">
        <v>305.10000000000002</v>
      </c>
      <c r="G1486" s="7">
        <v>0.2747</v>
      </c>
      <c r="H1486">
        <v>-37377.11</v>
      </c>
      <c r="I1486" s="7">
        <v>-0.2974</v>
      </c>
      <c r="J1486">
        <v>525</v>
      </c>
      <c r="K1486">
        <v>125658.75</v>
      </c>
      <c r="L1486">
        <v>5368359.2699999996</v>
      </c>
      <c r="M1486">
        <v>19</v>
      </c>
      <c r="N1486">
        <v>-1967.22</v>
      </c>
      <c r="O1486" s="7">
        <v>-0.49149999999999999</v>
      </c>
      <c r="P1486" s="7">
        <v>0.1686</v>
      </c>
      <c r="Q1486" t="s">
        <v>31</v>
      </c>
    </row>
    <row r="1487" spans="1:17">
      <c r="A1487" t="s">
        <v>273</v>
      </c>
      <c r="B1487" t="s">
        <v>30</v>
      </c>
      <c r="C1487" s="6">
        <v>43875.451377314814</v>
      </c>
      <c r="D1487">
        <v>257.25</v>
      </c>
      <c r="E1487" s="6">
        <v>43879.631932870368</v>
      </c>
      <c r="F1487">
        <v>21.9</v>
      </c>
      <c r="G1487" s="7">
        <v>-0.91490000000000005</v>
      </c>
      <c r="H1487">
        <v>122093.21</v>
      </c>
      <c r="I1487" s="7">
        <v>0.90400000000000003</v>
      </c>
      <c r="J1487">
        <v>525</v>
      </c>
      <c r="K1487">
        <v>135056.25</v>
      </c>
      <c r="L1487">
        <v>5490452.4900000002</v>
      </c>
      <c r="M1487">
        <v>207</v>
      </c>
      <c r="N1487">
        <v>589.82000000000005</v>
      </c>
      <c r="O1487" s="7">
        <v>-0.11509999999999999</v>
      </c>
      <c r="P1487" s="7">
        <v>0.95720000000000005</v>
      </c>
      <c r="Q1487" t="s">
        <v>31</v>
      </c>
    </row>
    <row r="1488" spans="1:17">
      <c r="A1488" t="s">
        <v>255</v>
      </c>
      <c r="B1488" t="s">
        <v>30</v>
      </c>
      <c r="C1488" s="6">
        <v>43879.631932870368</v>
      </c>
      <c r="D1488">
        <v>155.55000000000001</v>
      </c>
      <c r="E1488" s="6">
        <v>43881.388877314814</v>
      </c>
      <c r="F1488">
        <v>14.65</v>
      </c>
      <c r="G1488" s="7">
        <v>-0.90580000000000005</v>
      </c>
      <c r="H1488">
        <v>73078.95</v>
      </c>
      <c r="I1488" s="7">
        <v>0.89490000000000003</v>
      </c>
      <c r="J1488">
        <v>525</v>
      </c>
      <c r="K1488">
        <v>81663.75</v>
      </c>
      <c r="L1488">
        <v>5563531.4400000004</v>
      </c>
      <c r="M1488">
        <v>85</v>
      </c>
      <c r="N1488">
        <v>859.75</v>
      </c>
      <c r="O1488" s="7">
        <v>-0.20860000000000001</v>
      </c>
      <c r="P1488" s="7">
        <v>0.93410000000000004</v>
      </c>
      <c r="Q1488" t="s">
        <v>31</v>
      </c>
    </row>
    <row r="1489" spans="1:17">
      <c r="A1489" t="s">
        <v>257</v>
      </c>
      <c r="B1489" t="s">
        <v>30</v>
      </c>
      <c r="C1489" s="6">
        <v>43881.388877314814</v>
      </c>
      <c r="D1489">
        <v>65.400000000000006</v>
      </c>
      <c r="E1489" s="6">
        <v>43881.399293981478</v>
      </c>
      <c r="F1489">
        <v>153.69999999999999</v>
      </c>
      <c r="G1489" s="7">
        <v>1.3502000000000001</v>
      </c>
      <c r="H1489">
        <v>-47507.77</v>
      </c>
      <c r="I1489" s="7">
        <v>-1.3836999999999999</v>
      </c>
      <c r="J1489">
        <v>525</v>
      </c>
      <c r="K1489">
        <v>34335</v>
      </c>
      <c r="L1489">
        <v>5516023.6600000001</v>
      </c>
      <c r="M1489">
        <v>4</v>
      </c>
      <c r="N1489">
        <v>-11876.94</v>
      </c>
      <c r="O1489" s="7">
        <v>-1.5084</v>
      </c>
      <c r="P1489" s="7">
        <v>0.30280000000000001</v>
      </c>
      <c r="Q1489" t="s">
        <v>31</v>
      </c>
    </row>
    <row r="1490" spans="1:17">
      <c r="A1490" t="s">
        <v>267</v>
      </c>
      <c r="B1490" t="s">
        <v>30</v>
      </c>
      <c r="C1490" s="6">
        <v>43881.399293981478</v>
      </c>
      <c r="D1490">
        <v>81.2</v>
      </c>
      <c r="E1490" s="6">
        <v>43881.628460648149</v>
      </c>
      <c r="F1490">
        <v>3.25</v>
      </c>
      <c r="G1490" s="7">
        <v>-0.96</v>
      </c>
      <c r="H1490">
        <v>40480.39</v>
      </c>
      <c r="I1490" s="7">
        <v>0.9496</v>
      </c>
      <c r="J1490">
        <v>525</v>
      </c>
      <c r="K1490">
        <v>42630</v>
      </c>
      <c r="L1490">
        <v>5556504.0499999998</v>
      </c>
      <c r="M1490">
        <v>67</v>
      </c>
      <c r="N1490">
        <v>604.17999999999995</v>
      </c>
      <c r="O1490" s="7">
        <v>-0.60529999999999995</v>
      </c>
      <c r="P1490" s="7">
        <v>0.9748</v>
      </c>
      <c r="Q1490" t="s">
        <v>31</v>
      </c>
    </row>
    <row r="1491" spans="1:17">
      <c r="A1491" t="s">
        <v>266</v>
      </c>
      <c r="B1491" t="s">
        <v>30</v>
      </c>
      <c r="C1491" s="6">
        <v>43881.628460648149</v>
      </c>
      <c r="D1491">
        <v>42.5</v>
      </c>
      <c r="E1491" s="6">
        <v>43881.631932870368</v>
      </c>
      <c r="F1491">
        <v>44.4</v>
      </c>
      <c r="G1491" s="7">
        <v>4.4699999999999997E-2</v>
      </c>
      <c r="H1491">
        <v>-1453.72</v>
      </c>
      <c r="I1491" s="7">
        <v>-6.5199999999999994E-2</v>
      </c>
      <c r="J1491">
        <v>525</v>
      </c>
      <c r="K1491">
        <v>22312.5</v>
      </c>
      <c r="L1491">
        <v>5555050.3200000003</v>
      </c>
      <c r="M1491">
        <v>2</v>
      </c>
      <c r="N1491">
        <v>-726.86</v>
      </c>
      <c r="O1491" s="7">
        <v>-0.28589999999999999</v>
      </c>
      <c r="P1491" s="7">
        <v>0.36470000000000002</v>
      </c>
      <c r="Q1491" t="s">
        <v>31</v>
      </c>
    </row>
    <row r="1492" spans="1:17">
      <c r="A1492" t="s">
        <v>710</v>
      </c>
      <c r="B1492" t="s">
        <v>30</v>
      </c>
      <c r="C1492" s="6">
        <v>43881.635405092595</v>
      </c>
      <c r="D1492">
        <v>213.05</v>
      </c>
      <c r="E1492" s="6">
        <v>43885.388877314814</v>
      </c>
      <c r="F1492">
        <v>64.45</v>
      </c>
      <c r="G1492" s="7">
        <v>-0.69750000000000001</v>
      </c>
      <c r="H1492">
        <v>76558.13</v>
      </c>
      <c r="I1492" s="7">
        <v>0.6845</v>
      </c>
      <c r="J1492">
        <v>525</v>
      </c>
      <c r="K1492">
        <v>111851.25</v>
      </c>
      <c r="L1492">
        <v>5631608.4500000002</v>
      </c>
      <c r="M1492">
        <v>7</v>
      </c>
      <c r="N1492">
        <v>10936.88</v>
      </c>
      <c r="O1492" s="7">
        <v>-6.08E-2</v>
      </c>
      <c r="P1492" s="7">
        <v>0.69750000000000001</v>
      </c>
      <c r="Q1492" t="s">
        <v>31</v>
      </c>
    </row>
    <row r="1493" spans="1:17">
      <c r="A1493" t="s">
        <v>240</v>
      </c>
      <c r="B1493" t="s">
        <v>30</v>
      </c>
      <c r="C1493" s="6">
        <v>43885.388877314814</v>
      </c>
      <c r="D1493">
        <v>240</v>
      </c>
      <c r="E1493" s="6">
        <v>43886.472210648149</v>
      </c>
      <c r="F1493">
        <v>231</v>
      </c>
      <c r="G1493" s="7">
        <v>-3.7499999999999999E-2</v>
      </c>
      <c r="H1493">
        <v>2252.25</v>
      </c>
      <c r="I1493" s="7">
        <v>1.7899999999999999E-2</v>
      </c>
      <c r="J1493">
        <v>525</v>
      </c>
      <c r="K1493">
        <v>126000</v>
      </c>
      <c r="L1493">
        <v>5633860.7000000002</v>
      </c>
      <c r="M1493">
        <v>102</v>
      </c>
      <c r="N1493">
        <v>22.08</v>
      </c>
      <c r="O1493" s="7">
        <v>-0.66669999999999996</v>
      </c>
      <c r="P1493" s="7">
        <v>0.2898</v>
      </c>
      <c r="Q1493" t="s">
        <v>31</v>
      </c>
    </row>
    <row r="1494" spans="1:17">
      <c r="A1494" t="s">
        <v>255</v>
      </c>
      <c r="B1494" t="s">
        <v>30</v>
      </c>
      <c r="C1494" s="6">
        <v>43886.472210648149</v>
      </c>
      <c r="D1494">
        <v>192.55</v>
      </c>
      <c r="E1494" s="6">
        <v>43886.586793981478</v>
      </c>
      <c r="F1494">
        <v>231.4</v>
      </c>
      <c r="G1494" s="7">
        <v>0.20180000000000001</v>
      </c>
      <c r="H1494">
        <v>-22621.99</v>
      </c>
      <c r="I1494" s="7">
        <v>-0.2238</v>
      </c>
      <c r="J1494">
        <v>525</v>
      </c>
      <c r="K1494">
        <v>101088.75</v>
      </c>
      <c r="L1494">
        <v>5611238.71</v>
      </c>
      <c r="M1494">
        <v>34</v>
      </c>
      <c r="N1494">
        <v>-665.35</v>
      </c>
      <c r="O1494" s="7">
        <v>-0.20180000000000001</v>
      </c>
      <c r="P1494" s="7">
        <v>0.24690000000000001</v>
      </c>
      <c r="Q1494" t="s">
        <v>31</v>
      </c>
    </row>
    <row r="1495" spans="1:17">
      <c r="A1495" t="s">
        <v>247</v>
      </c>
      <c r="B1495" t="s">
        <v>30</v>
      </c>
      <c r="C1495" s="6">
        <v>43886.586793981478</v>
      </c>
      <c r="D1495">
        <v>230.95</v>
      </c>
      <c r="E1495" s="6">
        <v>43887.555543981478</v>
      </c>
      <c r="F1495">
        <v>128.69999999999999</v>
      </c>
      <c r="G1495" s="7">
        <v>-0.44269999999999998</v>
      </c>
      <c r="H1495">
        <v>51793.09</v>
      </c>
      <c r="I1495" s="7">
        <v>0.42720000000000002</v>
      </c>
      <c r="J1495">
        <v>525</v>
      </c>
      <c r="K1495">
        <v>121248.75</v>
      </c>
      <c r="L1495">
        <v>5663031.7999999998</v>
      </c>
      <c r="M1495">
        <v>69</v>
      </c>
      <c r="N1495">
        <v>750.62</v>
      </c>
      <c r="O1495" s="7">
        <v>-0.19700000000000001</v>
      </c>
      <c r="P1495" s="7">
        <v>0.63590000000000002</v>
      </c>
      <c r="Q1495" t="s">
        <v>31</v>
      </c>
    </row>
    <row r="1496" spans="1:17">
      <c r="A1496" t="s">
        <v>237</v>
      </c>
      <c r="B1496" t="s">
        <v>30</v>
      </c>
      <c r="C1496" s="6">
        <v>43887.555543981478</v>
      </c>
      <c r="D1496">
        <v>170.5</v>
      </c>
      <c r="E1496" s="6">
        <v>43887.607627314814</v>
      </c>
      <c r="F1496">
        <v>248.4</v>
      </c>
      <c r="G1496" s="7">
        <v>0.45689999999999997</v>
      </c>
      <c r="H1496">
        <v>-43096.72</v>
      </c>
      <c r="I1496" s="7">
        <v>-0.48149999999999998</v>
      </c>
      <c r="J1496">
        <v>525</v>
      </c>
      <c r="K1496">
        <v>89512.5</v>
      </c>
      <c r="L1496">
        <v>5619935.0700000003</v>
      </c>
      <c r="M1496">
        <v>16</v>
      </c>
      <c r="N1496">
        <v>-2693.55</v>
      </c>
      <c r="O1496" s="7">
        <v>-0.45689999999999997</v>
      </c>
      <c r="P1496" s="7">
        <v>0.3367</v>
      </c>
      <c r="Q1496" t="s">
        <v>31</v>
      </c>
    </row>
    <row r="1497" spans="1:17">
      <c r="A1497" t="s">
        <v>356</v>
      </c>
      <c r="B1497" t="s">
        <v>30</v>
      </c>
      <c r="C1497" s="6">
        <v>43887.607627314814</v>
      </c>
      <c r="D1497">
        <v>164</v>
      </c>
      <c r="E1497" s="6">
        <v>43888.618043981478</v>
      </c>
      <c r="F1497">
        <v>7.05</v>
      </c>
      <c r="G1497" s="7">
        <v>-0.95699999999999996</v>
      </c>
      <c r="H1497">
        <v>81500.740000000005</v>
      </c>
      <c r="I1497" s="7">
        <v>0.9466</v>
      </c>
      <c r="J1497">
        <v>525</v>
      </c>
      <c r="K1497">
        <v>86100</v>
      </c>
      <c r="L1497">
        <v>5701435.8099999996</v>
      </c>
      <c r="M1497">
        <v>81</v>
      </c>
      <c r="N1497">
        <v>1006.18</v>
      </c>
      <c r="O1497" s="7">
        <v>-0.5655</v>
      </c>
      <c r="P1497" s="7">
        <v>0.98629999999999995</v>
      </c>
      <c r="Q1497" t="s">
        <v>31</v>
      </c>
    </row>
    <row r="1498" spans="1:17">
      <c r="A1498" t="s">
        <v>242</v>
      </c>
      <c r="B1498" t="s">
        <v>30</v>
      </c>
      <c r="C1498" s="6">
        <v>43888.621516203704</v>
      </c>
      <c r="D1498">
        <v>75</v>
      </c>
      <c r="E1498" s="6">
        <v>43888.631932870368</v>
      </c>
      <c r="F1498">
        <v>18.2</v>
      </c>
      <c r="G1498" s="7">
        <v>-0.75729999999999997</v>
      </c>
      <c r="H1498">
        <v>29330.7</v>
      </c>
      <c r="I1498" s="7">
        <v>0.74490000000000001</v>
      </c>
      <c r="J1498">
        <v>525</v>
      </c>
      <c r="K1498">
        <v>39375</v>
      </c>
      <c r="L1498">
        <v>5730766.5099999998</v>
      </c>
      <c r="M1498">
        <v>4</v>
      </c>
      <c r="N1498">
        <v>7332.68</v>
      </c>
      <c r="O1498" s="7">
        <v>-0.55869999999999997</v>
      </c>
      <c r="P1498" s="7">
        <v>0.75729999999999997</v>
      </c>
      <c r="Q1498" t="s">
        <v>31</v>
      </c>
    </row>
    <row r="1499" spans="1:17">
      <c r="A1499" t="s">
        <v>703</v>
      </c>
      <c r="B1499" t="s">
        <v>30</v>
      </c>
      <c r="C1499" s="6">
        <v>43888.635405092595</v>
      </c>
      <c r="D1499">
        <v>307.7</v>
      </c>
      <c r="E1499" s="6">
        <v>43889.388877314814</v>
      </c>
      <c r="F1499">
        <v>740</v>
      </c>
      <c r="G1499" s="7">
        <v>1.4049</v>
      </c>
      <c r="H1499">
        <v>-232457.92</v>
      </c>
      <c r="I1499" s="7">
        <v>-1.4390000000000001</v>
      </c>
      <c r="J1499">
        <v>525</v>
      </c>
      <c r="K1499">
        <v>161542.5</v>
      </c>
      <c r="L1499">
        <v>5498308.5899999999</v>
      </c>
      <c r="M1499">
        <v>7</v>
      </c>
      <c r="N1499">
        <v>-33208.28</v>
      </c>
      <c r="O1499" s="7">
        <v>-1.5837000000000001</v>
      </c>
      <c r="P1499" s="7">
        <v>5.1799999999999999E-2</v>
      </c>
      <c r="Q1499" t="s">
        <v>31</v>
      </c>
    </row>
    <row r="1500" spans="1:17">
      <c r="A1500" t="s">
        <v>357</v>
      </c>
      <c r="B1500" t="s">
        <v>30</v>
      </c>
      <c r="C1500" s="6">
        <v>43889.388877314814</v>
      </c>
      <c r="D1500">
        <v>489.7</v>
      </c>
      <c r="E1500" s="6">
        <v>43892.388877314814</v>
      </c>
      <c r="F1500">
        <v>313.14999999999998</v>
      </c>
      <c r="G1500" s="7">
        <v>-0.36049999999999999</v>
      </c>
      <c r="H1500">
        <v>88473.79</v>
      </c>
      <c r="I1500" s="7">
        <v>0.34410000000000002</v>
      </c>
      <c r="J1500">
        <v>525</v>
      </c>
      <c r="K1500">
        <v>257092.5</v>
      </c>
      <c r="L1500">
        <v>5586782.3700000001</v>
      </c>
      <c r="M1500">
        <v>78</v>
      </c>
      <c r="N1500">
        <v>1134.28</v>
      </c>
      <c r="O1500" s="7">
        <v>-6.1899999999999997E-2</v>
      </c>
      <c r="P1500" s="7">
        <v>0.53029999999999999</v>
      </c>
      <c r="Q1500" t="s">
        <v>31</v>
      </c>
    </row>
    <row r="1501" spans="1:17">
      <c r="A1501" t="s">
        <v>279</v>
      </c>
      <c r="B1501" t="s">
        <v>30</v>
      </c>
      <c r="C1501" s="6">
        <v>43892.388877314814</v>
      </c>
      <c r="D1501">
        <v>417.5</v>
      </c>
      <c r="E1501" s="6">
        <v>43892.538182870368</v>
      </c>
      <c r="F1501">
        <v>370.85</v>
      </c>
      <c r="G1501" s="7">
        <v>-0.11169999999999999</v>
      </c>
      <c r="H1501">
        <v>20352.41</v>
      </c>
      <c r="I1501" s="7">
        <v>9.2899999999999996E-2</v>
      </c>
      <c r="J1501">
        <v>525</v>
      </c>
      <c r="K1501">
        <v>219187.5</v>
      </c>
      <c r="L1501">
        <v>5607134.79</v>
      </c>
      <c r="M1501">
        <v>44</v>
      </c>
      <c r="N1501">
        <v>462.55</v>
      </c>
      <c r="O1501" s="7">
        <v>-9.9599999999999994E-2</v>
      </c>
      <c r="P1501" s="7">
        <v>0.28320000000000001</v>
      </c>
      <c r="Q1501" t="s">
        <v>31</v>
      </c>
    </row>
    <row r="1502" spans="1:17">
      <c r="A1502" t="s">
        <v>357</v>
      </c>
      <c r="B1502" t="s">
        <v>30</v>
      </c>
      <c r="C1502" s="6">
        <v>43892.555543981478</v>
      </c>
      <c r="D1502">
        <v>309.10000000000002</v>
      </c>
      <c r="E1502" s="6">
        <v>43893.538182870368</v>
      </c>
      <c r="F1502">
        <v>138</v>
      </c>
      <c r="G1502" s="7">
        <v>-0.55349999999999999</v>
      </c>
      <c r="H1502">
        <v>87480.23</v>
      </c>
      <c r="I1502" s="7">
        <v>0.53910000000000002</v>
      </c>
      <c r="J1502">
        <v>525</v>
      </c>
      <c r="K1502">
        <v>162277.5</v>
      </c>
      <c r="L1502">
        <v>5694615.0099999998</v>
      </c>
      <c r="M1502">
        <v>73</v>
      </c>
      <c r="N1502">
        <v>1198.3599999999999</v>
      </c>
      <c r="O1502" s="7">
        <v>-0.17530000000000001</v>
      </c>
      <c r="P1502" s="7">
        <v>0.72819999999999996</v>
      </c>
      <c r="Q1502" t="s">
        <v>31</v>
      </c>
    </row>
    <row r="1503" spans="1:17">
      <c r="A1503" t="s">
        <v>250</v>
      </c>
      <c r="B1503" t="s">
        <v>30</v>
      </c>
      <c r="C1503" s="6">
        <v>43893.538182870368</v>
      </c>
      <c r="D1503">
        <v>349.4</v>
      </c>
      <c r="E1503" s="6">
        <v>43894.430543981478</v>
      </c>
      <c r="F1503">
        <v>350</v>
      </c>
      <c r="G1503" s="7">
        <v>1.6999999999999999E-3</v>
      </c>
      <c r="H1503">
        <v>-3986.85</v>
      </c>
      <c r="I1503" s="7">
        <v>-2.1700000000000001E-2</v>
      </c>
      <c r="J1503">
        <v>525</v>
      </c>
      <c r="K1503">
        <v>183435</v>
      </c>
      <c r="L1503">
        <v>5690628.1600000001</v>
      </c>
      <c r="M1503">
        <v>47</v>
      </c>
      <c r="N1503">
        <v>-84.83</v>
      </c>
      <c r="O1503" s="7">
        <v>-0.44529999999999997</v>
      </c>
      <c r="P1503" s="7">
        <v>0.46870000000000001</v>
      </c>
      <c r="Q1503" t="s">
        <v>31</v>
      </c>
    </row>
    <row r="1504" spans="1:17">
      <c r="A1504" t="s">
        <v>227</v>
      </c>
      <c r="B1504" t="s">
        <v>30</v>
      </c>
      <c r="C1504" s="6">
        <v>43894.430543981478</v>
      </c>
      <c r="D1504">
        <v>260.3</v>
      </c>
      <c r="E1504" s="6">
        <v>43895.388877314814</v>
      </c>
      <c r="F1504">
        <v>104.5</v>
      </c>
      <c r="G1504" s="7">
        <v>-0.59850000000000003</v>
      </c>
      <c r="H1504">
        <v>79879.8</v>
      </c>
      <c r="I1504" s="7">
        <v>0.58450000000000002</v>
      </c>
      <c r="J1504">
        <v>525</v>
      </c>
      <c r="K1504">
        <v>136657.5</v>
      </c>
      <c r="L1504">
        <v>5770507.96</v>
      </c>
      <c r="M1504">
        <v>66</v>
      </c>
      <c r="N1504">
        <v>1210.3</v>
      </c>
      <c r="O1504" s="7">
        <v>-0.1091</v>
      </c>
      <c r="P1504" s="7">
        <v>0.86399999999999999</v>
      </c>
      <c r="Q1504" t="s">
        <v>31</v>
      </c>
    </row>
    <row r="1505" spans="1:17">
      <c r="A1505" t="s">
        <v>252</v>
      </c>
      <c r="B1505" t="s">
        <v>30</v>
      </c>
      <c r="C1505" s="6">
        <v>43895.388877314814</v>
      </c>
      <c r="D1505">
        <v>150.44999999999999</v>
      </c>
      <c r="E1505" s="6">
        <v>43895.631932870368</v>
      </c>
      <c r="F1505">
        <v>1.2</v>
      </c>
      <c r="G1505" s="7">
        <v>-0.99199999999999999</v>
      </c>
      <c r="H1505">
        <v>77560.09</v>
      </c>
      <c r="I1505" s="7">
        <v>0.9819</v>
      </c>
      <c r="J1505">
        <v>525</v>
      </c>
      <c r="K1505">
        <v>78986.25</v>
      </c>
      <c r="L1505">
        <v>5848068.0499999998</v>
      </c>
      <c r="M1505">
        <v>71</v>
      </c>
      <c r="N1505">
        <v>1092.4000000000001</v>
      </c>
      <c r="O1505" s="7">
        <v>-1.1476</v>
      </c>
      <c r="P1505" s="7">
        <v>0.99199999999999999</v>
      </c>
      <c r="Q1505" t="s">
        <v>31</v>
      </c>
    </row>
    <row r="1506" spans="1:17">
      <c r="A1506" t="s">
        <v>738</v>
      </c>
      <c r="B1506" t="s">
        <v>30</v>
      </c>
      <c r="C1506" s="6">
        <v>43895.635405092595</v>
      </c>
      <c r="D1506">
        <v>414.6</v>
      </c>
      <c r="E1506" s="6">
        <v>43895.645821759259</v>
      </c>
      <c r="F1506">
        <v>440</v>
      </c>
      <c r="G1506" s="7">
        <v>6.13E-2</v>
      </c>
      <c r="H1506">
        <v>-17821.650000000001</v>
      </c>
      <c r="I1506" s="7">
        <v>-8.1900000000000001E-2</v>
      </c>
      <c r="J1506">
        <v>525</v>
      </c>
      <c r="K1506">
        <v>217665</v>
      </c>
      <c r="L1506">
        <v>5830246.4000000004</v>
      </c>
      <c r="M1506">
        <v>4</v>
      </c>
      <c r="N1506">
        <v>-4455.41</v>
      </c>
      <c r="O1506" s="7">
        <v>-6.13E-2</v>
      </c>
      <c r="P1506" s="7">
        <v>4.82E-2</v>
      </c>
      <c r="Q1506" t="s">
        <v>31</v>
      </c>
    </row>
    <row r="1507" spans="1:17">
      <c r="A1507" t="s">
        <v>186</v>
      </c>
      <c r="B1507" t="s">
        <v>30</v>
      </c>
      <c r="C1507" s="6">
        <v>43896.388877314814</v>
      </c>
      <c r="D1507">
        <v>325</v>
      </c>
      <c r="E1507" s="6">
        <v>43901.496516203704</v>
      </c>
      <c r="F1507">
        <v>59</v>
      </c>
      <c r="G1507" s="7">
        <v>-0.81850000000000001</v>
      </c>
      <c r="H1507">
        <v>157296</v>
      </c>
      <c r="I1507" s="7">
        <v>0.80659999999999998</v>
      </c>
      <c r="J1507">
        <v>600</v>
      </c>
      <c r="K1507">
        <v>195000</v>
      </c>
      <c r="L1507">
        <v>5987542.4000000004</v>
      </c>
      <c r="M1507">
        <v>186</v>
      </c>
      <c r="N1507">
        <v>845.68</v>
      </c>
      <c r="O1507" s="7">
        <v>-1.7097</v>
      </c>
      <c r="P1507" s="7">
        <v>0.89749999999999996</v>
      </c>
      <c r="Q1507" t="s">
        <v>31</v>
      </c>
    </row>
    <row r="1508" spans="1:17">
      <c r="A1508" t="s">
        <v>201</v>
      </c>
      <c r="B1508" t="s">
        <v>30</v>
      </c>
      <c r="C1508" s="6">
        <v>43901.499988425923</v>
      </c>
      <c r="D1508">
        <v>367.8</v>
      </c>
      <c r="E1508" s="6">
        <v>43901.593738425923</v>
      </c>
      <c r="F1508">
        <v>393.75</v>
      </c>
      <c r="G1508" s="7">
        <v>7.0599999999999996E-2</v>
      </c>
      <c r="H1508">
        <v>-20139.3</v>
      </c>
      <c r="I1508" s="7">
        <v>-9.1300000000000006E-2</v>
      </c>
      <c r="J1508">
        <v>600</v>
      </c>
      <c r="K1508">
        <v>220680</v>
      </c>
      <c r="L1508">
        <v>5967403.0999999996</v>
      </c>
      <c r="M1508">
        <v>28</v>
      </c>
      <c r="N1508">
        <v>-719.26</v>
      </c>
      <c r="O1508" s="7">
        <v>-0.36849999999999999</v>
      </c>
      <c r="P1508" s="7">
        <v>0.2046</v>
      </c>
      <c r="Q1508" t="s">
        <v>31</v>
      </c>
    </row>
    <row r="1509" spans="1:17">
      <c r="A1509" t="s">
        <v>151</v>
      </c>
      <c r="B1509" t="s">
        <v>30</v>
      </c>
      <c r="C1509" s="6">
        <v>43902.39234953704</v>
      </c>
      <c r="D1509">
        <v>294.64999999999998</v>
      </c>
      <c r="E1509" s="6">
        <v>43902.631932870368</v>
      </c>
      <c r="F1509">
        <v>0.75</v>
      </c>
      <c r="G1509" s="7">
        <v>-0.99750000000000005</v>
      </c>
      <c r="H1509">
        <v>174567.6</v>
      </c>
      <c r="I1509" s="7">
        <v>0.98740000000000006</v>
      </c>
      <c r="J1509">
        <v>600</v>
      </c>
      <c r="K1509">
        <v>176790</v>
      </c>
      <c r="L1509">
        <v>6141970.7000000002</v>
      </c>
      <c r="M1509">
        <v>70</v>
      </c>
      <c r="N1509">
        <v>2493.8200000000002</v>
      </c>
      <c r="O1509" s="7">
        <v>-0.18790000000000001</v>
      </c>
      <c r="P1509" s="7">
        <v>0.99829999999999997</v>
      </c>
      <c r="Q1509" t="s">
        <v>31</v>
      </c>
    </row>
    <row r="1510" spans="1:17">
      <c r="A1510" t="s">
        <v>756</v>
      </c>
      <c r="B1510" t="s">
        <v>30</v>
      </c>
      <c r="C1510" s="6">
        <v>43902.638877314814</v>
      </c>
      <c r="D1510">
        <v>745.2</v>
      </c>
      <c r="E1510" s="6">
        <v>43903.388877314814</v>
      </c>
      <c r="F1510">
        <v>262</v>
      </c>
      <c r="G1510" s="7">
        <v>-0.64839999999999998</v>
      </c>
      <c r="H1510">
        <v>319361.40000000002</v>
      </c>
      <c r="I1510" s="7">
        <v>0.63490000000000002</v>
      </c>
      <c r="J1510">
        <v>675</v>
      </c>
      <c r="K1510">
        <v>503010</v>
      </c>
      <c r="L1510">
        <v>6461332.0999999996</v>
      </c>
      <c r="M1510">
        <v>6</v>
      </c>
      <c r="N1510">
        <v>53226.9</v>
      </c>
      <c r="O1510" s="7">
        <v>-0.19159999999999999</v>
      </c>
      <c r="P1510" s="7">
        <v>0.64839999999999998</v>
      </c>
      <c r="Q1510" t="s">
        <v>31</v>
      </c>
    </row>
    <row r="1511" spans="1:17">
      <c r="A1511" t="s">
        <v>358</v>
      </c>
      <c r="B1511" t="s">
        <v>30</v>
      </c>
      <c r="C1511" s="6">
        <v>43903.388877314814</v>
      </c>
      <c r="D1511">
        <v>1000</v>
      </c>
      <c r="E1511" s="6">
        <v>43903.444432870368</v>
      </c>
      <c r="F1511">
        <v>2293.1</v>
      </c>
      <c r="G1511" s="7">
        <v>1.2930999999999999</v>
      </c>
      <c r="H1511">
        <v>-994523.25</v>
      </c>
      <c r="I1511" s="7">
        <v>-1.3260000000000001</v>
      </c>
      <c r="J1511">
        <v>750</v>
      </c>
      <c r="K1511">
        <v>750000</v>
      </c>
      <c r="L1511">
        <v>5466808.8499999996</v>
      </c>
      <c r="M1511">
        <v>7</v>
      </c>
      <c r="N1511">
        <v>-142074.75</v>
      </c>
      <c r="O1511" s="7">
        <v>-1.4</v>
      </c>
      <c r="P1511" s="7">
        <v>0.46500000000000002</v>
      </c>
      <c r="Q1511" t="s">
        <v>31</v>
      </c>
    </row>
    <row r="1512" spans="1:17">
      <c r="A1512" t="s">
        <v>156</v>
      </c>
      <c r="B1512" t="s">
        <v>30</v>
      </c>
      <c r="C1512" s="6">
        <v>43903.451377314814</v>
      </c>
      <c r="D1512">
        <v>1094.55</v>
      </c>
      <c r="E1512" s="6">
        <v>43903.503460648149</v>
      </c>
      <c r="F1512">
        <v>910.65</v>
      </c>
      <c r="G1512" s="7">
        <v>-0.16800000000000001</v>
      </c>
      <c r="H1512">
        <v>98308.800000000003</v>
      </c>
      <c r="I1512" s="7">
        <v>0.1497</v>
      </c>
      <c r="J1512">
        <v>600</v>
      </c>
      <c r="K1512">
        <v>656730</v>
      </c>
      <c r="L1512">
        <v>5565117.6500000004</v>
      </c>
      <c r="M1512">
        <v>16</v>
      </c>
      <c r="N1512">
        <v>6144.3</v>
      </c>
      <c r="O1512" s="7">
        <v>-0.1048</v>
      </c>
      <c r="P1512" s="7">
        <v>0.38019999999999998</v>
      </c>
      <c r="Q1512" t="s">
        <v>31</v>
      </c>
    </row>
    <row r="1513" spans="1:17">
      <c r="A1513" t="s">
        <v>145</v>
      </c>
      <c r="B1513" t="s">
        <v>30</v>
      </c>
      <c r="C1513" s="6">
        <v>43903.506932870368</v>
      </c>
      <c r="D1513">
        <v>1012.65</v>
      </c>
      <c r="E1513" s="6">
        <v>43906.39234953704</v>
      </c>
      <c r="F1513">
        <v>1409.7</v>
      </c>
      <c r="G1513" s="7">
        <v>0.3921</v>
      </c>
      <c r="H1513">
        <v>-252764.1</v>
      </c>
      <c r="I1513" s="7">
        <v>-0.41599999999999998</v>
      </c>
      <c r="J1513">
        <v>600</v>
      </c>
      <c r="K1513">
        <v>607590</v>
      </c>
      <c r="L1513">
        <v>5312353.55</v>
      </c>
      <c r="M1513">
        <v>45</v>
      </c>
      <c r="N1513">
        <v>-5616.98</v>
      </c>
      <c r="O1513" s="7">
        <v>-0.3921</v>
      </c>
      <c r="P1513" s="7">
        <v>0.55559999999999998</v>
      </c>
      <c r="Q1513" t="s">
        <v>31</v>
      </c>
    </row>
    <row r="1514" spans="1:17">
      <c r="A1514" t="s">
        <v>131</v>
      </c>
      <c r="B1514" t="s">
        <v>30</v>
      </c>
      <c r="C1514" s="6">
        <v>43906.39234953704</v>
      </c>
      <c r="D1514">
        <v>879.8</v>
      </c>
      <c r="E1514" s="6">
        <v>43907.54859953704</v>
      </c>
      <c r="F1514">
        <v>499</v>
      </c>
      <c r="G1514" s="7">
        <v>-0.43280000000000002</v>
      </c>
      <c r="H1514">
        <v>247733.1</v>
      </c>
      <c r="I1514" s="7">
        <v>0.41720000000000002</v>
      </c>
      <c r="J1514">
        <v>675</v>
      </c>
      <c r="K1514">
        <v>593865</v>
      </c>
      <c r="L1514">
        <v>5560086.6500000004</v>
      </c>
      <c r="M1514">
        <v>123</v>
      </c>
      <c r="N1514">
        <v>2014.09</v>
      </c>
      <c r="O1514" s="7">
        <v>-0.2802</v>
      </c>
      <c r="P1514" s="7">
        <v>0.5534</v>
      </c>
      <c r="Q1514" t="s">
        <v>31</v>
      </c>
    </row>
    <row r="1515" spans="1:17">
      <c r="A1515" t="s">
        <v>135</v>
      </c>
      <c r="B1515" t="s">
        <v>30</v>
      </c>
      <c r="C1515" s="6">
        <v>43907.54859953704</v>
      </c>
      <c r="D1515">
        <v>839.4</v>
      </c>
      <c r="E1515" s="6">
        <v>43907.607627314814</v>
      </c>
      <c r="F1515">
        <v>1046.8499999999999</v>
      </c>
      <c r="G1515" s="7">
        <v>0.24709999999999999</v>
      </c>
      <c r="H1515">
        <v>-152760.94</v>
      </c>
      <c r="I1515" s="7">
        <v>-0.26960000000000001</v>
      </c>
      <c r="J1515">
        <v>675</v>
      </c>
      <c r="K1515">
        <v>566595</v>
      </c>
      <c r="L1515">
        <v>5407325.71</v>
      </c>
      <c r="M1515">
        <v>18</v>
      </c>
      <c r="N1515">
        <v>-8486.7199999999993</v>
      </c>
      <c r="O1515" s="7">
        <v>-0.39400000000000002</v>
      </c>
      <c r="P1515" s="7">
        <v>7.9299999999999995E-2</v>
      </c>
      <c r="Q1515" t="s">
        <v>31</v>
      </c>
    </row>
    <row r="1516" spans="1:17">
      <c r="A1516" t="s">
        <v>359</v>
      </c>
      <c r="B1516" t="s">
        <v>30</v>
      </c>
      <c r="C1516" s="6">
        <v>43907.624988425923</v>
      </c>
      <c r="D1516">
        <v>693.65</v>
      </c>
      <c r="E1516" s="6">
        <v>43909.545127314814</v>
      </c>
      <c r="F1516">
        <v>5.9</v>
      </c>
      <c r="G1516" s="7">
        <v>-0.99150000000000005</v>
      </c>
      <c r="H1516">
        <v>459509.29</v>
      </c>
      <c r="I1516" s="7">
        <v>0.98140000000000005</v>
      </c>
      <c r="J1516">
        <v>675</v>
      </c>
      <c r="K1516">
        <v>468213.78</v>
      </c>
      <c r="L1516">
        <v>5866835</v>
      </c>
      <c r="M1516">
        <v>132</v>
      </c>
      <c r="N1516">
        <v>3481.13</v>
      </c>
      <c r="O1516" s="7">
        <v>-0.1434</v>
      </c>
      <c r="P1516" s="7">
        <v>0.99819999999999998</v>
      </c>
      <c r="Q1516" t="s">
        <v>31</v>
      </c>
    </row>
    <row r="1517" spans="1:17">
      <c r="A1517" t="s">
        <v>68</v>
      </c>
      <c r="B1517" t="s">
        <v>30</v>
      </c>
      <c r="C1517" s="6">
        <v>43909.545127314814</v>
      </c>
      <c r="D1517">
        <v>339.55</v>
      </c>
      <c r="E1517" s="6">
        <v>43909.631932870368</v>
      </c>
      <c r="F1517">
        <v>117.15</v>
      </c>
      <c r="G1517" s="7">
        <v>-0.65500000000000003</v>
      </c>
      <c r="H1517">
        <v>163374.75</v>
      </c>
      <c r="I1517" s="7">
        <v>0.64149999999999996</v>
      </c>
      <c r="J1517">
        <v>750</v>
      </c>
      <c r="K1517">
        <v>254662.48</v>
      </c>
      <c r="L1517">
        <v>6030209.75</v>
      </c>
      <c r="M1517">
        <v>26</v>
      </c>
      <c r="N1517">
        <v>6283.64</v>
      </c>
      <c r="O1517" s="7">
        <v>-0.36049999999999999</v>
      </c>
      <c r="P1517" s="7">
        <v>0.89990000000000003</v>
      </c>
      <c r="Q1517" t="s">
        <v>31</v>
      </c>
    </row>
    <row r="1518" spans="1:17">
      <c r="A1518" t="s">
        <v>855</v>
      </c>
      <c r="B1518" t="s">
        <v>30</v>
      </c>
      <c r="C1518" s="6">
        <v>43909.635405092595</v>
      </c>
      <c r="D1518">
        <v>1265.5999999999999</v>
      </c>
      <c r="E1518" s="6">
        <v>43910.388877314814</v>
      </c>
      <c r="F1518">
        <v>1292</v>
      </c>
      <c r="G1518" s="7">
        <v>2.0899999999999998E-2</v>
      </c>
      <c r="H1518">
        <v>-42880.2</v>
      </c>
      <c r="I1518" s="7">
        <v>-4.1099999999999998E-2</v>
      </c>
      <c r="J1518">
        <v>825</v>
      </c>
      <c r="K1518">
        <v>1044120</v>
      </c>
      <c r="L1518">
        <v>5987329.5499999998</v>
      </c>
      <c r="M1518">
        <v>7</v>
      </c>
      <c r="N1518">
        <v>-6125.74</v>
      </c>
      <c r="O1518" s="7">
        <v>-5.2499999999999998E-2</v>
      </c>
      <c r="P1518" s="7">
        <v>8.0500000000000002E-2</v>
      </c>
      <c r="Q1518" t="s">
        <v>31</v>
      </c>
    </row>
    <row r="1519" spans="1:17">
      <c r="A1519" t="s">
        <v>63</v>
      </c>
      <c r="B1519" t="s">
        <v>30</v>
      </c>
      <c r="C1519" s="6">
        <v>43910.388877314814</v>
      </c>
      <c r="D1519">
        <v>1225.05</v>
      </c>
      <c r="E1519" s="6">
        <v>43910.513877314814</v>
      </c>
      <c r="F1519">
        <v>1362.65</v>
      </c>
      <c r="G1519" s="7">
        <v>0.1123</v>
      </c>
      <c r="H1519">
        <v>-134868.53</v>
      </c>
      <c r="I1519" s="7">
        <v>-0.13339999999999999</v>
      </c>
      <c r="J1519">
        <v>825</v>
      </c>
      <c r="K1519">
        <v>1010666.31</v>
      </c>
      <c r="L1519">
        <v>5852461.0199999996</v>
      </c>
      <c r="M1519">
        <v>37</v>
      </c>
      <c r="N1519">
        <v>-3645.1</v>
      </c>
      <c r="O1519" s="7">
        <v>-0.1123</v>
      </c>
      <c r="P1519" s="7">
        <v>0.38879999999999998</v>
      </c>
      <c r="Q1519" t="s">
        <v>31</v>
      </c>
    </row>
    <row r="1520" spans="1:17">
      <c r="A1520" t="s">
        <v>68</v>
      </c>
      <c r="B1520" t="s">
        <v>30</v>
      </c>
      <c r="C1520" s="6">
        <v>43910.513877314814</v>
      </c>
      <c r="D1520">
        <v>1174.95</v>
      </c>
      <c r="E1520" s="6">
        <v>43913.388877314814</v>
      </c>
      <c r="F1520">
        <v>1800</v>
      </c>
      <c r="G1520" s="7">
        <v>0.53200000000000003</v>
      </c>
      <c r="H1520">
        <v>-491099.62</v>
      </c>
      <c r="I1520" s="7">
        <v>-0.55730000000000002</v>
      </c>
      <c r="J1520">
        <v>750</v>
      </c>
      <c r="K1520">
        <v>881212.44</v>
      </c>
      <c r="L1520">
        <v>5361361.4000000004</v>
      </c>
      <c r="M1520">
        <v>42</v>
      </c>
      <c r="N1520">
        <v>-11692.85</v>
      </c>
      <c r="O1520" s="7">
        <v>-1.1272</v>
      </c>
      <c r="P1520" s="7">
        <v>0.2142</v>
      </c>
      <c r="Q1520" t="s">
        <v>31</v>
      </c>
    </row>
    <row r="1521" spans="1:17">
      <c r="A1521" t="s">
        <v>51</v>
      </c>
      <c r="B1521" t="s">
        <v>30</v>
      </c>
      <c r="C1521" s="6">
        <v>43913.388877314814</v>
      </c>
      <c r="D1521">
        <v>1100</v>
      </c>
      <c r="E1521" s="6">
        <v>43914.562488425923</v>
      </c>
      <c r="F1521">
        <v>495.8</v>
      </c>
      <c r="G1521" s="7">
        <v>-0.54930000000000001</v>
      </c>
      <c r="H1521">
        <v>485299.65</v>
      </c>
      <c r="I1521" s="7">
        <v>0.53480000000000005</v>
      </c>
      <c r="J1521">
        <v>825</v>
      </c>
      <c r="K1521">
        <v>907500</v>
      </c>
      <c r="L1521">
        <v>5846661.0499999998</v>
      </c>
      <c r="M1521">
        <v>118</v>
      </c>
      <c r="N1521">
        <v>4112.71</v>
      </c>
      <c r="O1521" s="7">
        <v>-0.18179999999999999</v>
      </c>
      <c r="P1521" s="7">
        <v>0.78639999999999999</v>
      </c>
      <c r="Q1521" t="s">
        <v>31</v>
      </c>
    </row>
    <row r="1522" spans="1:17">
      <c r="A1522" t="s">
        <v>360</v>
      </c>
      <c r="B1522" t="s">
        <v>30</v>
      </c>
      <c r="C1522" s="6">
        <v>43914.562488425923</v>
      </c>
      <c r="D1522">
        <v>1043</v>
      </c>
      <c r="E1522" s="6">
        <v>43915.413182870368</v>
      </c>
      <c r="F1522">
        <v>1272.55</v>
      </c>
      <c r="G1522" s="7">
        <v>0.22009999999999999</v>
      </c>
      <c r="H1522">
        <v>-227434.95</v>
      </c>
      <c r="I1522" s="7">
        <v>-0.24229999999999999</v>
      </c>
      <c r="J1522">
        <v>900</v>
      </c>
      <c r="K1522">
        <v>938700</v>
      </c>
      <c r="L1522">
        <v>5619226.0999999996</v>
      </c>
      <c r="M1522">
        <v>35</v>
      </c>
      <c r="N1522">
        <v>-6498.14</v>
      </c>
      <c r="O1522" s="7">
        <v>-0.37109999999999999</v>
      </c>
      <c r="P1522" s="7">
        <v>8.1299999999999997E-2</v>
      </c>
      <c r="Q1522" t="s">
        <v>31</v>
      </c>
    </row>
    <row r="1523" spans="1:17">
      <c r="A1523" t="s">
        <v>361</v>
      </c>
      <c r="B1523" t="s">
        <v>30</v>
      </c>
      <c r="C1523" s="6">
        <v>43915.430543981478</v>
      </c>
      <c r="D1523">
        <v>779.65</v>
      </c>
      <c r="E1523" s="6">
        <v>43915.510405092595</v>
      </c>
      <c r="F1523">
        <v>792.2</v>
      </c>
      <c r="G1523" s="7">
        <v>1.61E-2</v>
      </c>
      <c r="H1523">
        <v>-25441.65</v>
      </c>
      <c r="I1523" s="7">
        <v>-3.6299999999999999E-2</v>
      </c>
      <c r="J1523">
        <v>900</v>
      </c>
      <c r="K1523">
        <v>701685</v>
      </c>
      <c r="L1523">
        <v>5593784.4500000002</v>
      </c>
      <c r="M1523">
        <v>24</v>
      </c>
      <c r="N1523">
        <v>-1060.07</v>
      </c>
      <c r="O1523" s="7">
        <v>-0.15310000000000001</v>
      </c>
      <c r="P1523" s="7">
        <v>0.21759999999999999</v>
      </c>
      <c r="Q1523" t="s">
        <v>31</v>
      </c>
    </row>
    <row r="1524" spans="1:17">
      <c r="A1524" t="s">
        <v>362</v>
      </c>
      <c r="B1524" t="s">
        <v>30</v>
      </c>
      <c r="C1524" s="6">
        <v>43915.510405092595</v>
      </c>
      <c r="D1524">
        <v>614</v>
      </c>
      <c r="E1524" s="6">
        <v>43916.631932870368</v>
      </c>
      <c r="F1524">
        <v>0.1</v>
      </c>
      <c r="G1524" s="7">
        <v>-0.99980000000000002</v>
      </c>
      <c r="H1524">
        <v>546983.1</v>
      </c>
      <c r="I1524" s="7">
        <v>0.98980000000000001</v>
      </c>
      <c r="J1524">
        <v>900</v>
      </c>
      <c r="K1524">
        <v>552600</v>
      </c>
      <c r="L1524">
        <v>6140767.5499999998</v>
      </c>
      <c r="M1524">
        <v>113</v>
      </c>
      <c r="N1524">
        <v>4840.5600000000004</v>
      </c>
      <c r="O1524" s="7">
        <v>-5.8599999999999999E-2</v>
      </c>
      <c r="P1524" s="7">
        <v>0.99980000000000002</v>
      </c>
      <c r="Q1524" t="s">
        <v>31</v>
      </c>
    </row>
    <row r="1525" spans="1:17">
      <c r="A1525" t="s">
        <v>610</v>
      </c>
      <c r="B1525" t="s">
        <v>30</v>
      </c>
      <c r="C1525" s="6">
        <v>43916.64234953704</v>
      </c>
      <c r="D1525">
        <v>1010</v>
      </c>
      <c r="E1525" s="6">
        <v>43917.388877314814</v>
      </c>
      <c r="F1525">
        <v>973.6</v>
      </c>
      <c r="G1525" s="7">
        <v>-3.5999999999999997E-2</v>
      </c>
      <c r="H1525">
        <v>13665.3</v>
      </c>
      <c r="I1525" s="7">
        <v>1.6400000000000001E-2</v>
      </c>
      <c r="J1525">
        <v>825</v>
      </c>
      <c r="K1525">
        <v>833250</v>
      </c>
      <c r="L1525">
        <v>6154432.8499999996</v>
      </c>
      <c r="M1525">
        <v>5</v>
      </c>
      <c r="N1525">
        <v>2733.06</v>
      </c>
      <c r="O1525" s="7">
        <v>-0.53469999999999995</v>
      </c>
      <c r="P1525" s="7">
        <v>0.25740000000000002</v>
      </c>
      <c r="Q1525" t="s">
        <v>31</v>
      </c>
    </row>
    <row r="1526" spans="1:17">
      <c r="A1526" t="s">
        <v>90</v>
      </c>
      <c r="B1526" t="s">
        <v>30</v>
      </c>
      <c r="C1526" s="6">
        <v>43917.388877314814</v>
      </c>
      <c r="D1526">
        <v>1449.95</v>
      </c>
      <c r="E1526" s="6">
        <v>43917.461793981478</v>
      </c>
      <c r="F1526">
        <v>1806.8</v>
      </c>
      <c r="G1526" s="7">
        <v>0.24610000000000001</v>
      </c>
      <c r="H1526">
        <v>-292063.12</v>
      </c>
      <c r="I1526" s="7">
        <v>-0.26860000000000001</v>
      </c>
      <c r="J1526">
        <v>750</v>
      </c>
      <c r="K1526">
        <v>1087462.5</v>
      </c>
      <c r="L1526">
        <v>5862369.7199999997</v>
      </c>
      <c r="M1526">
        <v>22</v>
      </c>
      <c r="N1526">
        <v>-13275.6</v>
      </c>
      <c r="O1526" s="7">
        <v>-0.4138</v>
      </c>
      <c r="P1526" s="7">
        <v>0.30830000000000002</v>
      </c>
      <c r="Q1526" t="s">
        <v>31</v>
      </c>
    </row>
    <row r="1527" spans="1:17">
      <c r="A1527" t="s">
        <v>73</v>
      </c>
      <c r="B1527" t="s">
        <v>30</v>
      </c>
      <c r="C1527" s="6">
        <v>43917.461793981478</v>
      </c>
      <c r="D1527">
        <v>1391.5</v>
      </c>
      <c r="E1527" s="6">
        <v>43917.534710648149</v>
      </c>
      <c r="F1527">
        <v>1498.15</v>
      </c>
      <c r="G1527" s="7">
        <v>7.6600000000000001E-2</v>
      </c>
      <c r="H1527">
        <v>-101659.88</v>
      </c>
      <c r="I1527" s="7">
        <v>-9.74E-2</v>
      </c>
      <c r="J1527">
        <v>750</v>
      </c>
      <c r="K1527">
        <v>1043625</v>
      </c>
      <c r="L1527">
        <v>5760709.8499999996</v>
      </c>
      <c r="M1527">
        <v>22</v>
      </c>
      <c r="N1527">
        <v>-4620.8999999999996</v>
      </c>
      <c r="O1527" s="7">
        <v>-0.19009999999999999</v>
      </c>
      <c r="P1527" s="7">
        <v>0.11890000000000001</v>
      </c>
      <c r="Q1527" t="s">
        <v>31</v>
      </c>
    </row>
    <row r="1528" spans="1:17">
      <c r="A1528" t="s">
        <v>69</v>
      </c>
      <c r="B1528" t="s">
        <v>30</v>
      </c>
      <c r="C1528" s="6">
        <v>43917.54859953704</v>
      </c>
      <c r="D1528">
        <v>1093.75</v>
      </c>
      <c r="E1528" s="6">
        <v>43921.503460648149</v>
      </c>
      <c r="F1528">
        <v>187.3</v>
      </c>
      <c r="G1528" s="7">
        <v>-0.82879999999999998</v>
      </c>
      <c r="H1528">
        <v>737252.59</v>
      </c>
      <c r="I1528" s="7">
        <v>0.81699999999999995</v>
      </c>
      <c r="J1528">
        <v>825</v>
      </c>
      <c r="K1528">
        <v>902343.75</v>
      </c>
      <c r="L1528">
        <v>6497962.4400000004</v>
      </c>
      <c r="M1528">
        <v>142</v>
      </c>
      <c r="N1528">
        <v>5191.92</v>
      </c>
      <c r="O1528" s="7">
        <v>-0.29830000000000001</v>
      </c>
      <c r="P1528" s="7">
        <v>0.89659999999999995</v>
      </c>
      <c r="Q1528" t="s">
        <v>31</v>
      </c>
    </row>
    <row r="1529" spans="1:17">
      <c r="A1529" t="s">
        <v>54</v>
      </c>
      <c r="B1529" t="s">
        <v>30</v>
      </c>
      <c r="C1529" s="6">
        <v>43921.503460648149</v>
      </c>
      <c r="D1529">
        <v>467.8</v>
      </c>
      <c r="E1529" s="6">
        <v>43922.388877314814</v>
      </c>
      <c r="F1529">
        <v>470.4</v>
      </c>
      <c r="G1529" s="7">
        <v>5.5999999999999999E-3</v>
      </c>
      <c r="H1529">
        <v>-9885.15</v>
      </c>
      <c r="I1529" s="7">
        <v>-2.5600000000000001E-2</v>
      </c>
      <c r="J1529">
        <v>825</v>
      </c>
      <c r="K1529">
        <v>385935</v>
      </c>
      <c r="L1529">
        <v>6488077.29</v>
      </c>
      <c r="M1529">
        <v>45</v>
      </c>
      <c r="N1529">
        <v>-219.67</v>
      </c>
      <c r="O1529" s="7">
        <v>-8.48E-2</v>
      </c>
      <c r="P1529" s="7">
        <v>0.43380000000000002</v>
      </c>
      <c r="Q1529" t="s">
        <v>31</v>
      </c>
    </row>
    <row r="1530" spans="1:17">
      <c r="A1530" t="s">
        <v>51</v>
      </c>
      <c r="B1530" t="s">
        <v>30</v>
      </c>
      <c r="C1530" s="6">
        <v>43922.388877314814</v>
      </c>
      <c r="D1530">
        <v>193.85</v>
      </c>
      <c r="E1530" s="6">
        <v>43922.631932870368</v>
      </c>
      <c r="F1530">
        <v>0.35</v>
      </c>
      <c r="G1530" s="7">
        <v>-0.99819999999999998</v>
      </c>
      <c r="H1530">
        <v>172402.2</v>
      </c>
      <c r="I1530" s="7">
        <v>0.98819999999999997</v>
      </c>
      <c r="J1530">
        <v>900</v>
      </c>
      <c r="K1530">
        <v>174465</v>
      </c>
      <c r="L1530">
        <v>6660479.4900000002</v>
      </c>
      <c r="M1530">
        <v>71</v>
      </c>
      <c r="N1530">
        <v>2428.1999999999998</v>
      </c>
      <c r="O1530" s="7">
        <v>-1.1153</v>
      </c>
      <c r="P1530" s="7">
        <v>0.99850000000000005</v>
      </c>
      <c r="Q1530" t="s">
        <v>31</v>
      </c>
    </row>
    <row r="1531" spans="1:17">
      <c r="A1531" t="s">
        <v>856</v>
      </c>
      <c r="B1531" t="s">
        <v>30</v>
      </c>
      <c r="C1531" s="6">
        <v>43922.635405092595</v>
      </c>
      <c r="D1531">
        <v>690.75</v>
      </c>
      <c r="E1531" s="6">
        <v>43924.388877314814</v>
      </c>
      <c r="F1531">
        <v>420.1</v>
      </c>
      <c r="G1531" s="7">
        <v>-0.39179999999999998</v>
      </c>
      <c r="H1531">
        <v>233587.35</v>
      </c>
      <c r="I1531" s="7">
        <v>0.37569999999999998</v>
      </c>
      <c r="J1531">
        <v>900</v>
      </c>
      <c r="K1531">
        <v>621675</v>
      </c>
      <c r="L1531">
        <v>6894066.8399999999</v>
      </c>
      <c r="M1531">
        <v>7</v>
      </c>
      <c r="N1531">
        <v>33369.620000000003</v>
      </c>
      <c r="O1531" s="7">
        <v>-4.6899999999999997E-2</v>
      </c>
      <c r="P1531" s="7">
        <v>0.39179999999999998</v>
      </c>
      <c r="Q1531" t="s">
        <v>31</v>
      </c>
    </row>
    <row r="1532" spans="1:17">
      <c r="A1532" t="s">
        <v>40</v>
      </c>
      <c r="B1532" t="s">
        <v>30</v>
      </c>
      <c r="C1532" s="6">
        <v>43924.388877314814</v>
      </c>
      <c r="D1532">
        <v>1229.6500000000001</v>
      </c>
      <c r="E1532" s="6">
        <v>43928.388877314814</v>
      </c>
      <c r="F1532">
        <v>708.1</v>
      </c>
      <c r="G1532" s="7">
        <v>-0.42409999999999998</v>
      </c>
      <c r="H1532">
        <v>489618.19</v>
      </c>
      <c r="I1532" s="7">
        <v>0.40839999999999999</v>
      </c>
      <c r="J1532">
        <v>975</v>
      </c>
      <c r="K1532">
        <v>1198908.75</v>
      </c>
      <c r="L1532">
        <v>7383685.0199999996</v>
      </c>
      <c r="M1532">
        <v>78</v>
      </c>
      <c r="N1532">
        <v>6277.16</v>
      </c>
      <c r="O1532" s="7">
        <v>0</v>
      </c>
      <c r="P1532" s="7">
        <v>0.76770000000000005</v>
      </c>
      <c r="Q1532" t="s">
        <v>31</v>
      </c>
    </row>
    <row r="1533" spans="1:17">
      <c r="A1533" t="s">
        <v>80</v>
      </c>
      <c r="B1533" t="s">
        <v>30</v>
      </c>
      <c r="C1533" s="6">
        <v>43928.388877314814</v>
      </c>
      <c r="D1533">
        <v>575</v>
      </c>
      <c r="E1533" s="6">
        <v>43929.531238425923</v>
      </c>
      <c r="F1533">
        <v>228.65</v>
      </c>
      <c r="G1533" s="7">
        <v>-0.60229999999999995</v>
      </c>
      <c r="H1533">
        <v>329855.65999999997</v>
      </c>
      <c r="I1533" s="7">
        <v>0.58840000000000003</v>
      </c>
      <c r="J1533">
        <v>975</v>
      </c>
      <c r="K1533">
        <v>560625</v>
      </c>
      <c r="L1533">
        <v>7713540.6900000004</v>
      </c>
      <c r="M1533">
        <v>119</v>
      </c>
      <c r="N1533">
        <v>2771.9</v>
      </c>
      <c r="O1533" s="7">
        <v>-0.23139999999999999</v>
      </c>
      <c r="P1533" s="7">
        <v>0.93520000000000003</v>
      </c>
      <c r="Q1533" t="s">
        <v>31</v>
      </c>
    </row>
    <row r="1534" spans="1:17">
      <c r="A1534" t="s">
        <v>86</v>
      </c>
      <c r="B1534" t="s">
        <v>30</v>
      </c>
      <c r="C1534" s="6">
        <v>43929.531238425923</v>
      </c>
      <c r="D1534">
        <v>401.5</v>
      </c>
      <c r="E1534" s="6">
        <v>43930.39234953704</v>
      </c>
      <c r="F1534">
        <v>580</v>
      </c>
      <c r="G1534" s="7">
        <v>0.4446</v>
      </c>
      <c r="H1534">
        <v>-169483.5</v>
      </c>
      <c r="I1534" s="7">
        <v>-0.46899999999999997</v>
      </c>
      <c r="J1534">
        <v>900</v>
      </c>
      <c r="K1534">
        <v>361350</v>
      </c>
      <c r="L1534">
        <v>7544057.1900000004</v>
      </c>
      <c r="M1534">
        <v>38</v>
      </c>
      <c r="N1534">
        <v>-4460.09</v>
      </c>
      <c r="O1534" s="7">
        <v>-0.61770000000000003</v>
      </c>
      <c r="P1534" s="7">
        <v>0.54330000000000001</v>
      </c>
      <c r="Q1534" t="s">
        <v>31</v>
      </c>
    </row>
    <row r="1535" spans="1:17">
      <c r="A1535" t="s">
        <v>78</v>
      </c>
      <c r="B1535" t="s">
        <v>30</v>
      </c>
      <c r="C1535" s="6">
        <v>43930.39234953704</v>
      </c>
      <c r="D1535">
        <v>362.3</v>
      </c>
      <c r="E1535" s="6">
        <v>43930.631932870368</v>
      </c>
      <c r="F1535">
        <v>0.35</v>
      </c>
      <c r="G1535" s="7">
        <v>-0.999</v>
      </c>
      <c r="H1535">
        <v>322491.15000000002</v>
      </c>
      <c r="I1535" s="7">
        <v>0.98899999999999999</v>
      </c>
      <c r="J1535">
        <v>900</v>
      </c>
      <c r="K1535">
        <v>326070</v>
      </c>
      <c r="L1535">
        <v>7866548.3399999999</v>
      </c>
      <c r="M1535">
        <v>70</v>
      </c>
      <c r="N1535">
        <v>4607.0200000000004</v>
      </c>
      <c r="O1535" s="7">
        <v>-0.35520000000000002</v>
      </c>
      <c r="P1535" s="7">
        <v>0.999</v>
      </c>
      <c r="Q1535" t="s">
        <v>31</v>
      </c>
    </row>
    <row r="1536" spans="1:17">
      <c r="A1536" t="s">
        <v>364</v>
      </c>
      <c r="B1536" t="s">
        <v>30</v>
      </c>
      <c r="C1536" s="6">
        <v>43930.631932870368</v>
      </c>
      <c r="D1536">
        <v>85.65</v>
      </c>
      <c r="E1536" s="6">
        <v>43930.635405092595</v>
      </c>
      <c r="F1536">
        <v>71.25</v>
      </c>
      <c r="G1536" s="7">
        <v>-0.1681</v>
      </c>
      <c r="H1536">
        <v>11547.9</v>
      </c>
      <c r="I1536" s="7">
        <v>0.14979999999999999</v>
      </c>
      <c r="J1536">
        <v>900</v>
      </c>
      <c r="K1536">
        <v>77085</v>
      </c>
      <c r="L1536">
        <v>7878096.2400000002</v>
      </c>
      <c r="M1536">
        <v>2</v>
      </c>
      <c r="N1536">
        <v>5773.95</v>
      </c>
      <c r="O1536" s="7">
        <v>-0.79920000000000002</v>
      </c>
      <c r="P1536" s="7">
        <v>0.1681</v>
      </c>
      <c r="Q1536" t="s">
        <v>31</v>
      </c>
    </row>
    <row r="1537" spans="1:17">
      <c r="A1537" t="s">
        <v>886</v>
      </c>
      <c r="B1537" t="s">
        <v>30</v>
      </c>
      <c r="C1537" s="6">
        <v>43930.635405092595</v>
      </c>
      <c r="D1537">
        <v>822</v>
      </c>
      <c r="E1537" s="6">
        <v>43934.388877314814</v>
      </c>
      <c r="F1537">
        <v>773.75</v>
      </c>
      <c r="G1537" s="7">
        <v>-5.8700000000000002E-2</v>
      </c>
      <c r="H1537">
        <v>29063.25</v>
      </c>
      <c r="I1537" s="7">
        <v>3.9300000000000002E-2</v>
      </c>
      <c r="J1537">
        <v>900</v>
      </c>
      <c r="K1537">
        <v>739800</v>
      </c>
      <c r="L1537">
        <v>7907159.4900000002</v>
      </c>
      <c r="M1537">
        <v>7</v>
      </c>
      <c r="N1537">
        <v>4151.8900000000003</v>
      </c>
      <c r="O1537" s="7">
        <v>-0.15909999999999999</v>
      </c>
      <c r="P1537" s="7">
        <v>5.8700000000000002E-2</v>
      </c>
      <c r="Q1537" t="s">
        <v>31</v>
      </c>
    </row>
    <row r="1538" spans="1:17">
      <c r="A1538" t="s">
        <v>70</v>
      </c>
      <c r="B1538" t="s">
        <v>30</v>
      </c>
      <c r="C1538" s="6">
        <v>43934.388877314814</v>
      </c>
      <c r="D1538">
        <v>726</v>
      </c>
      <c r="E1538" s="6">
        <v>43934.399293981478</v>
      </c>
      <c r="F1538">
        <v>870.3</v>
      </c>
      <c r="G1538" s="7">
        <v>0.1988</v>
      </c>
      <c r="H1538">
        <v>-144236.70000000001</v>
      </c>
      <c r="I1538" s="7">
        <v>-0.22070000000000001</v>
      </c>
      <c r="J1538">
        <v>900</v>
      </c>
      <c r="K1538">
        <v>653400</v>
      </c>
      <c r="L1538">
        <v>7762922.79</v>
      </c>
      <c r="M1538">
        <v>4</v>
      </c>
      <c r="N1538">
        <v>-36059.17</v>
      </c>
      <c r="O1538" s="7">
        <v>-0.39100000000000001</v>
      </c>
      <c r="P1538" s="7">
        <v>3.1E-2</v>
      </c>
      <c r="Q1538" t="s">
        <v>31</v>
      </c>
    </row>
    <row r="1539" spans="1:17">
      <c r="A1539" t="s">
        <v>77</v>
      </c>
      <c r="B1539" t="s">
        <v>30</v>
      </c>
      <c r="C1539" s="6">
        <v>43934.399293981478</v>
      </c>
      <c r="D1539">
        <v>554.20000000000005</v>
      </c>
      <c r="E1539" s="6">
        <v>43934.48609953704</v>
      </c>
      <c r="F1539">
        <v>719.25</v>
      </c>
      <c r="G1539" s="7">
        <v>0.29780000000000001</v>
      </c>
      <c r="H1539">
        <v>-160006.04999999999</v>
      </c>
      <c r="I1539" s="7">
        <v>-0.32079999999999997</v>
      </c>
      <c r="J1539">
        <v>900</v>
      </c>
      <c r="K1539">
        <v>498780</v>
      </c>
      <c r="L1539">
        <v>7602916.7400000002</v>
      </c>
      <c r="M1539">
        <v>26</v>
      </c>
      <c r="N1539">
        <v>-6154.08</v>
      </c>
      <c r="O1539" s="7">
        <v>-0.29780000000000001</v>
      </c>
      <c r="P1539" s="7">
        <v>0.19520000000000001</v>
      </c>
      <c r="Q1539" t="s">
        <v>31</v>
      </c>
    </row>
    <row r="1540" spans="1:17">
      <c r="A1540" t="s">
        <v>70</v>
      </c>
      <c r="B1540" t="s">
        <v>30</v>
      </c>
      <c r="C1540" s="6">
        <v>43934.48609953704</v>
      </c>
      <c r="D1540">
        <v>689.2</v>
      </c>
      <c r="E1540" s="6">
        <v>43934.562488425923</v>
      </c>
      <c r="F1540">
        <v>789.95</v>
      </c>
      <c r="G1540" s="7">
        <v>0.1462</v>
      </c>
      <c r="H1540">
        <v>-103987.35</v>
      </c>
      <c r="I1540" s="7">
        <v>-0.1676</v>
      </c>
      <c r="J1540">
        <v>900</v>
      </c>
      <c r="K1540">
        <v>620280</v>
      </c>
      <c r="L1540">
        <v>7498929.3899999997</v>
      </c>
      <c r="M1540">
        <v>23</v>
      </c>
      <c r="N1540">
        <v>-4521.1899999999996</v>
      </c>
      <c r="O1540" s="7">
        <v>-0.21149999999999999</v>
      </c>
      <c r="P1540" s="7">
        <v>6.8599999999999994E-2</v>
      </c>
      <c r="Q1540" t="s">
        <v>31</v>
      </c>
    </row>
    <row r="1541" spans="1:17">
      <c r="A1541" t="s">
        <v>77</v>
      </c>
      <c r="B1541" t="s">
        <v>30</v>
      </c>
      <c r="C1541" s="6">
        <v>43934.562488425923</v>
      </c>
      <c r="D1541">
        <v>528</v>
      </c>
      <c r="E1541" s="6">
        <v>43936.388877314814</v>
      </c>
      <c r="F1541">
        <v>666.8</v>
      </c>
      <c r="G1541" s="7">
        <v>0.26290000000000002</v>
      </c>
      <c r="H1541">
        <v>-135673.20000000001</v>
      </c>
      <c r="I1541" s="7">
        <v>-0.28549999999999998</v>
      </c>
      <c r="J1541">
        <v>900</v>
      </c>
      <c r="K1541">
        <v>475200</v>
      </c>
      <c r="L1541">
        <v>7363256.1900000004</v>
      </c>
      <c r="M1541">
        <v>28</v>
      </c>
      <c r="N1541">
        <v>-4845.47</v>
      </c>
      <c r="O1541" s="7">
        <v>-0.26290000000000002</v>
      </c>
      <c r="P1541" s="7">
        <v>0.15290000000000001</v>
      </c>
      <c r="Q1541" t="s">
        <v>31</v>
      </c>
    </row>
    <row r="1542" spans="1:17">
      <c r="A1542" t="s">
        <v>64</v>
      </c>
      <c r="B1542" t="s">
        <v>30</v>
      </c>
      <c r="C1542" s="6">
        <v>43936.388877314814</v>
      </c>
      <c r="D1542">
        <v>435.15</v>
      </c>
      <c r="E1542" s="6">
        <v>43936.54859953704</v>
      </c>
      <c r="F1542">
        <v>450.9</v>
      </c>
      <c r="G1542" s="7">
        <v>3.6200000000000003E-2</v>
      </c>
      <c r="H1542">
        <v>-22149.45</v>
      </c>
      <c r="I1542" s="7">
        <v>-5.6599999999999998E-2</v>
      </c>
      <c r="J1542">
        <v>900</v>
      </c>
      <c r="K1542">
        <v>391635</v>
      </c>
      <c r="L1542">
        <v>7341106.7400000002</v>
      </c>
      <c r="M1542">
        <v>47</v>
      </c>
      <c r="N1542">
        <v>-471.26</v>
      </c>
      <c r="O1542" s="7">
        <v>-0.43890000000000001</v>
      </c>
      <c r="P1542" s="7">
        <v>0.33360000000000001</v>
      </c>
      <c r="Q1542" t="s">
        <v>31</v>
      </c>
    </row>
    <row r="1543" spans="1:17">
      <c r="A1543" t="s">
        <v>69</v>
      </c>
      <c r="B1543" t="s">
        <v>30</v>
      </c>
      <c r="C1543" s="6">
        <v>43936.54859953704</v>
      </c>
      <c r="D1543">
        <v>378</v>
      </c>
      <c r="E1543" s="6">
        <v>43937.513877314814</v>
      </c>
      <c r="F1543">
        <v>18.100000000000001</v>
      </c>
      <c r="G1543" s="7">
        <v>-0.95209999999999995</v>
      </c>
      <c r="H1543">
        <v>320345.09999999998</v>
      </c>
      <c r="I1543" s="7">
        <v>0.94159999999999999</v>
      </c>
      <c r="J1543">
        <v>900</v>
      </c>
      <c r="K1543">
        <v>340200</v>
      </c>
      <c r="L1543">
        <v>7661451.8399999999</v>
      </c>
      <c r="M1543">
        <v>68</v>
      </c>
      <c r="N1543">
        <v>4710.96</v>
      </c>
      <c r="O1543" s="7">
        <v>-5.3600000000000002E-2</v>
      </c>
      <c r="P1543" s="7">
        <v>0.98809999999999998</v>
      </c>
      <c r="Q1543" t="s">
        <v>31</v>
      </c>
    </row>
    <row r="1544" spans="1:17">
      <c r="A1544" t="s">
        <v>59</v>
      </c>
      <c r="B1544" t="s">
        <v>30</v>
      </c>
      <c r="C1544" s="6">
        <v>43937.513877314814</v>
      </c>
      <c r="D1544">
        <v>167.85</v>
      </c>
      <c r="E1544" s="6">
        <v>43937.631932870368</v>
      </c>
      <c r="F1544">
        <v>77.099999999999994</v>
      </c>
      <c r="G1544" s="7">
        <v>-0.54069999999999996</v>
      </c>
      <c r="H1544">
        <v>79470.44</v>
      </c>
      <c r="I1544" s="7">
        <v>0.52610000000000001</v>
      </c>
      <c r="J1544">
        <v>899.99990000000003</v>
      </c>
      <c r="K1544">
        <v>151065</v>
      </c>
      <c r="L1544">
        <v>7740922.2800000003</v>
      </c>
      <c r="M1544">
        <v>35</v>
      </c>
      <c r="N1544">
        <v>2270.58</v>
      </c>
      <c r="O1544" s="7">
        <v>-1.3935</v>
      </c>
      <c r="P1544" s="7">
        <v>0.85370000000000001</v>
      </c>
      <c r="Q1544" t="s">
        <v>31</v>
      </c>
    </row>
    <row r="1545" spans="1:17">
      <c r="A1545" t="s">
        <v>611</v>
      </c>
      <c r="B1545" t="s">
        <v>30</v>
      </c>
      <c r="C1545" s="6">
        <v>43937.64234953704</v>
      </c>
      <c r="D1545">
        <v>632</v>
      </c>
      <c r="E1545" s="6">
        <v>43938.388877314814</v>
      </c>
      <c r="F1545">
        <v>342.4</v>
      </c>
      <c r="G1545" s="7">
        <v>-0.4582</v>
      </c>
      <c r="H1545">
        <v>251870.4</v>
      </c>
      <c r="I1545" s="7">
        <v>0.44280000000000003</v>
      </c>
      <c r="J1545">
        <v>900</v>
      </c>
      <c r="K1545">
        <v>568800</v>
      </c>
      <c r="L1545">
        <v>7992792.6799999997</v>
      </c>
      <c r="M1545">
        <v>5</v>
      </c>
      <c r="N1545">
        <v>50374.080000000002</v>
      </c>
      <c r="O1545" s="7">
        <v>-3.6400000000000002E-2</v>
      </c>
      <c r="P1545" s="7">
        <v>0.54810000000000003</v>
      </c>
      <c r="Q1545" t="s">
        <v>31</v>
      </c>
    </row>
    <row r="1546" spans="1:17">
      <c r="A1546" t="s">
        <v>68</v>
      </c>
      <c r="B1546" t="s">
        <v>30</v>
      </c>
      <c r="C1546" s="6">
        <v>43938.388877314814</v>
      </c>
      <c r="D1546">
        <v>693.55</v>
      </c>
      <c r="E1546" s="6">
        <v>43941.621516203704</v>
      </c>
      <c r="F1546">
        <v>520.85</v>
      </c>
      <c r="G1546" s="7">
        <v>-0.249</v>
      </c>
      <c r="H1546">
        <v>144500.4</v>
      </c>
      <c r="I1546" s="7">
        <v>0.23150000000000001</v>
      </c>
      <c r="J1546">
        <v>900</v>
      </c>
      <c r="K1546">
        <v>624195</v>
      </c>
      <c r="L1546">
        <v>8137293.0800000001</v>
      </c>
      <c r="M1546">
        <v>145</v>
      </c>
      <c r="N1546">
        <v>996.55</v>
      </c>
      <c r="O1546" s="7">
        <v>-0.47489999999999999</v>
      </c>
      <c r="P1546" s="7">
        <v>0.57269999999999999</v>
      </c>
      <c r="Q1546" t="s">
        <v>31</v>
      </c>
    </row>
    <row r="1547" spans="1:17">
      <c r="A1547" t="s">
        <v>95</v>
      </c>
      <c r="B1547" t="s">
        <v>30</v>
      </c>
      <c r="C1547" s="6">
        <v>43941.621516203704</v>
      </c>
      <c r="D1547">
        <v>550.54999999999995</v>
      </c>
      <c r="E1547" s="6">
        <v>43943.524293981478</v>
      </c>
      <c r="F1547">
        <v>54.95</v>
      </c>
      <c r="G1547" s="7">
        <v>-0.9002</v>
      </c>
      <c r="H1547">
        <v>440590.5</v>
      </c>
      <c r="I1547" s="7">
        <v>0.88919999999999999</v>
      </c>
      <c r="J1547">
        <v>900</v>
      </c>
      <c r="K1547">
        <v>495495</v>
      </c>
      <c r="L1547">
        <v>8577883.5800000001</v>
      </c>
      <c r="M1547">
        <v>127</v>
      </c>
      <c r="N1547">
        <v>3469.22</v>
      </c>
      <c r="O1547" s="7">
        <v>-0.1104</v>
      </c>
      <c r="P1547" s="7">
        <v>0.95809999999999995</v>
      </c>
      <c r="Q1547" t="s">
        <v>31</v>
      </c>
    </row>
    <row r="1548" spans="1:17">
      <c r="A1548" t="s">
        <v>78</v>
      </c>
      <c r="B1548" t="s">
        <v>30</v>
      </c>
      <c r="C1548" s="6">
        <v>43943.524293981478</v>
      </c>
      <c r="D1548">
        <v>382.7</v>
      </c>
      <c r="E1548" s="6">
        <v>43944.631932870368</v>
      </c>
      <c r="F1548">
        <v>0.2</v>
      </c>
      <c r="G1548" s="7">
        <v>-0.99950000000000006</v>
      </c>
      <c r="H1548">
        <v>369204.2</v>
      </c>
      <c r="I1548" s="7">
        <v>0.98950000000000005</v>
      </c>
      <c r="J1548">
        <v>974.99990000000003</v>
      </c>
      <c r="K1548">
        <v>373132.5</v>
      </c>
      <c r="L1548">
        <v>8947087.7799999993</v>
      </c>
      <c r="M1548">
        <v>109</v>
      </c>
      <c r="N1548">
        <v>3387.19</v>
      </c>
      <c r="O1548" s="7">
        <v>-0.41870000000000002</v>
      </c>
      <c r="P1548" s="7">
        <v>0.99950000000000006</v>
      </c>
      <c r="Q1548" t="s">
        <v>31</v>
      </c>
    </row>
    <row r="1549" spans="1:17">
      <c r="A1549" t="s">
        <v>744</v>
      </c>
      <c r="B1549" t="s">
        <v>30</v>
      </c>
      <c r="C1549" s="6">
        <v>43944.635405092595</v>
      </c>
      <c r="D1549">
        <v>671.9</v>
      </c>
      <c r="E1549" s="6">
        <v>43945.388877314814</v>
      </c>
      <c r="F1549">
        <v>966.65</v>
      </c>
      <c r="G1549" s="7">
        <v>0.43869999999999998</v>
      </c>
      <c r="H1549">
        <v>-280021.93</v>
      </c>
      <c r="I1549" s="7">
        <v>-0.46310000000000001</v>
      </c>
      <c r="J1549">
        <v>899.99990000000003</v>
      </c>
      <c r="K1549">
        <v>604710</v>
      </c>
      <c r="L1549">
        <v>8667065.8499999996</v>
      </c>
      <c r="M1549">
        <v>7</v>
      </c>
      <c r="N1549">
        <v>-40003.129999999997</v>
      </c>
      <c r="O1549" s="7">
        <v>-0.43869999999999998</v>
      </c>
      <c r="P1549" s="7">
        <v>1.77E-2</v>
      </c>
      <c r="Q1549" t="s">
        <v>31</v>
      </c>
    </row>
    <row r="1550" spans="1:17">
      <c r="A1550" t="s">
        <v>363</v>
      </c>
      <c r="B1550" t="s">
        <v>30</v>
      </c>
      <c r="C1550" s="6">
        <v>43945.388877314814</v>
      </c>
      <c r="D1550">
        <v>535.75</v>
      </c>
      <c r="E1550" s="6">
        <v>43948.388877314814</v>
      </c>
      <c r="F1550">
        <v>584.9</v>
      </c>
      <c r="G1550" s="7">
        <v>9.1700000000000004E-2</v>
      </c>
      <c r="H1550">
        <v>-58847.59</v>
      </c>
      <c r="I1550" s="7">
        <v>-0.11269999999999999</v>
      </c>
      <c r="J1550">
        <v>975</v>
      </c>
      <c r="K1550">
        <v>522356.25</v>
      </c>
      <c r="L1550">
        <v>8608218.2599999998</v>
      </c>
      <c r="M1550">
        <v>78</v>
      </c>
      <c r="N1550">
        <v>-754.46</v>
      </c>
      <c r="O1550" s="7">
        <v>-0.2301</v>
      </c>
      <c r="P1550" s="7">
        <v>0.2271</v>
      </c>
      <c r="Q1550" t="s">
        <v>31</v>
      </c>
    </row>
    <row r="1551" spans="1:17">
      <c r="A1551" t="s">
        <v>364</v>
      </c>
      <c r="B1551" t="s">
        <v>30</v>
      </c>
      <c r="C1551" s="6">
        <v>43948.388877314814</v>
      </c>
      <c r="D1551">
        <v>502.85</v>
      </c>
      <c r="E1551" s="6">
        <v>43950.388877314814</v>
      </c>
      <c r="F1551">
        <v>87.15</v>
      </c>
      <c r="G1551" s="7">
        <v>-0.82669999999999999</v>
      </c>
      <c r="H1551">
        <v>399555</v>
      </c>
      <c r="I1551" s="7">
        <v>0.81499999999999995</v>
      </c>
      <c r="J1551">
        <v>975</v>
      </c>
      <c r="K1551">
        <v>490278.75</v>
      </c>
      <c r="L1551">
        <v>9007773.2599999998</v>
      </c>
      <c r="M1551">
        <v>155</v>
      </c>
      <c r="N1551">
        <v>2577.77</v>
      </c>
      <c r="O1551" s="7">
        <v>-0.17480000000000001</v>
      </c>
      <c r="P1551" s="7">
        <v>0.85089999999999999</v>
      </c>
      <c r="Q1551" t="s">
        <v>31</v>
      </c>
    </row>
    <row r="1552" spans="1:17">
      <c r="A1552" t="s">
        <v>96</v>
      </c>
      <c r="B1552" t="s">
        <v>30</v>
      </c>
      <c r="C1552" s="6">
        <v>43950.388877314814</v>
      </c>
      <c r="D1552">
        <v>239.8</v>
      </c>
      <c r="E1552" s="6">
        <v>43950.402766203704</v>
      </c>
      <c r="F1552">
        <v>317.95</v>
      </c>
      <c r="G1552" s="7">
        <v>0.32590000000000002</v>
      </c>
      <c r="H1552">
        <v>-75354.75</v>
      </c>
      <c r="I1552" s="7">
        <v>-0.34920000000000001</v>
      </c>
      <c r="J1552">
        <v>900</v>
      </c>
      <c r="K1552">
        <v>215820</v>
      </c>
      <c r="L1552">
        <v>8932418.5099999998</v>
      </c>
      <c r="M1552">
        <v>5</v>
      </c>
      <c r="N1552">
        <v>-15070.95</v>
      </c>
      <c r="O1552" s="7">
        <v>-0.41239999999999999</v>
      </c>
      <c r="P1552" s="7">
        <v>0.2681</v>
      </c>
      <c r="Q1552" t="s">
        <v>31</v>
      </c>
    </row>
    <row r="1553" spans="1:17">
      <c r="A1553" t="s">
        <v>99</v>
      </c>
      <c r="B1553" t="s">
        <v>30</v>
      </c>
      <c r="C1553" s="6">
        <v>43950.465266203704</v>
      </c>
      <c r="D1553">
        <v>283.89999999999998</v>
      </c>
      <c r="E1553" s="6">
        <v>43951.607627314814</v>
      </c>
      <c r="F1553">
        <v>0.95</v>
      </c>
      <c r="G1553" s="7">
        <v>-0.99670000000000003</v>
      </c>
      <c r="H1553">
        <v>252091.35</v>
      </c>
      <c r="I1553" s="7">
        <v>0.98660000000000003</v>
      </c>
      <c r="J1553">
        <v>900</v>
      </c>
      <c r="K1553">
        <v>255510</v>
      </c>
      <c r="L1553">
        <v>9184509.8599999994</v>
      </c>
      <c r="M1553">
        <v>119</v>
      </c>
      <c r="N1553">
        <v>2118.41</v>
      </c>
      <c r="O1553" s="7">
        <v>-6.5199999999999994E-2</v>
      </c>
      <c r="P1553" s="7">
        <v>0.99719999999999998</v>
      </c>
      <c r="Q1553" t="s">
        <v>31</v>
      </c>
    </row>
    <row r="1554" spans="1:17">
      <c r="A1554" t="s">
        <v>105</v>
      </c>
      <c r="B1554" t="s">
        <v>30</v>
      </c>
      <c r="C1554" s="6">
        <v>43951.607627314814</v>
      </c>
      <c r="D1554">
        <v>85.1</v>
      </c>
      <c r="E1554" s="6">
        <v>43951.631932870368</v>
      </c>
      <c r="F1554">
        <v>42.8</v>
      </c>
      <c r="G1554" s="7">
        <v>-0.49709999999999999</v>
      </c>
      <c r="H1554">
        <v>36918.9</v>
      </c>
      <c r="I1554" s="7">
        <v>0.48199999999999998</v>
      </c>
      <c r="J1554">
        <v>900</v>
      </c>
      <c r="K1554">
        <v>76590</v>
      </c>
      <c r="L1554">
        <v>9221428.7599999998</v>
      </c>
      <c r="M1554">
        <v>8</v>
      </c>
      <c r="N1554">
        <v>4614.8599999999997</v>
      </c>
      <c r="O1554" s="7">
        <v>-0.2203</v>
      </c>
      <c r="P1554" s="7">
        <v>0.9395</v>
      </c>
      <c r="Q1554" t="s">
        <v>31</v>
      </c>
    </row>
    <row r="1555" spans="1:17">
      <c r="A1555" t="s">
        <v>626</v>
      </c>
      <c r="B1555" t="s">
        <v>30</v>
      </c>
      <c r="C1555" s="6">
        <v>43951.635405092595</v>
      </c>
      <c r="D1555">
        <v>465.05</v>
      </c>
      <c r="E1555" s="6">
        <v>43955.388877314814</v>
      </c>
      <c r="F1555">
        <v>125.6</v>
      </c>
      <c r="G1555" s="7">
        <v>-0.72989999999999999</v>
      </c>
      <c r="H1555">
        <v>300189.15000000002</v>
      </c>
      <c r="I1555" s="7">
        <v>0.71719999999999995</v>
      </c>
      <c r="J1555">
        <v>900</v>
      </c>
      <c r="K1555">
        <v>418545</v>
      </c>
      <c r="L1555">
        <v>9521617.9100000001</v>
      </c>
      <c r="M1555">
        <v>7</v>
      </c>
      <c r="N1555">
        <v>42884.160000000003</v>
      </c>
      <c r="O1555" s="7">
        <v>-1.06E-2</v>
      </c>
      <c r="P1555" s="7">
        <v>0.72989999999999999</v>
      </c>
      <c r="Q1555" t="s">
        <v>31</v>
      </c>
    </row>
    <row r="1556" spans="1:17">
      <c r="A1556" t="s">
        <v>89</v>
      </c>
      <c r="B1556" t="s">
        <v>30</v>
      </c>
      <c r="C1556" s="6">
        <v>43955.388877314814</v>
      </c>
      <c r="D1556">
        <v>590</v>
      </c>
      <c r="E1556" s="6">
        <v>43957.437488425923</v>
      </c>
      <c r="F1556">
        <v>175.8</v>
      </c>
      <c r="G1556" s="7">
        <v>-0.70199999999999996</v>
      </c>
      <c r="H1556">
        <v>396378.45</v>
      </c>
      <c r="I1556" s="7">
        <v>0.68910000000000005</v>
      </c>
      <c r="J1556">
        <v>975</v>
      </c>
      <c r="K1556">
        <v>575250</v>
      </c>
      <c r="L1556">
        <v>9917996.3599999994</v>
      </c>
      <c r="M1556">
        <v>169</v>
      </c>
      <c r="N1556">
        <v>2345.4299999999998</v>
      </c>
      <c r="O1556" s="7">
        <v>-0.20430000000000001</v>
      </c>
      <c r="P1556" s="7">
        <v>0.94569999999999999</v>
      </c>
      <c r="Q1556" t="s">
        <v>31</v>
      </c>
    </row>
    <row r="1557" spans="1:17">
      <c r="A1557" t="s">
        <v>87</v>
      </c>
      <c r="B1557" t="s">
        <v>30</v>
      </c>
      <c r="C1557" s="6">
        <v>43957.437488425923</v>
      </c>
      <c r="D1557">
        <v>378.75</v>
      </c>
      <c r="E1557" s="6">
        <v>43957.61109953704</v>
      </c>
      <c r="F1557">
        <v>514.5</v>
      </c>
      <c r="G1557" s="7">
        <v>0.3584</v>
      </c>
      <c r="H1557">
        <v>-151916.63</v>
      </c>
      <c r="I1557" s="7">
        <v>-0.38200000000000001</v>
      </c>
      <c r="J1557">
        <v>1050</v>
      </c>
      <c r="K1557">
        <v>397687.5</v>
      </c>
      <c r="L1557">
        <v>9766079.7400000002</v>
      </c>
      <c r="M1557">
        <v>51</v>
      </c>
      <c r="N1557">
        <v>-2978.76</v>
      </c>
      <c r="O1557" s="7">
        <v>-0.44529999999999997</v>
      </c>
      <c r="P1557" s="7">
        <v>0.24210000000000001</v>
      </c>
      <c r="Q1557" t="s">
        <v>31</v>
      </c>
    </row>
    <row r="1558" spans="1:17">
      <c r="A1558" t="s">
        <v>62</v>
      </c>
      <c r="B1558" t="s">
        <v>30</v>
      </c>
      <c r="C1558" s="6">
        <v>43957.61109953704</v>
      </c>
      <c r="D1558">
        <v>282</v>
      </c>
      <c r="E1558" s="6">
        <v>43957.64234953704</v>
      </c>
      <c r="F1558">
        <v>450.4</v>
      </c>
      <c r="G1558" s="7">
        <v>0.59719999999999995</v>
      </c>
      <c r="H1558">
        <v>-184510.2</v>
      </c>
      <c r="I1558" s="7">
        <v>-0.62309999999999999</v>
      </c>
      <c r="J1558">
        <v>1050</v>
      </c>
      <c r="K1558">
        <v>296100</v>
      </c>
      <c r="L1558">
        <v>9581569.5399999991</v>
      </c>
      <c r="M1558">
        <v>10</v>
      </c>
      <c r="N1558">
        <v>-18451.02</v>
      </c>
      <c r="O1558" s="7">
        <v>-0.67500000000000004</v>
      </c>
      <c r="P1558" s="7">
        <v>0.1135</v>
      </c>
      <c r="Q1558" t="s">
        <v>31</v>
      </c>
    </row>
    <row r="1559" spans="1:17">
      <c r="A1559" t="s">
        <v>87</v>
      </c>
      <c r="B1559" t="s">
        <v>30</v>
      </c>
      <c r="C1559" s="6">
        <v>43957.64234953704</v>
      </c>
      <c r="D1559">
        <v>291</v>
      </c>
      <c r="E1559" s="6">
        <v>43958.388877314814</v>
      </c>
      <c r="F1559">
        <v>418.5</v>
      </c>
      <c r="G1559" s="7">
        <v>0.43809999999999999</v>
      </c>
      <c r="H1559">
        <v>-131230.13</v>
      </c>
      <c r="I1559" s="7">
        <v>-0.46250000000000002</v>
      </c>
      <c r="J1559">
        <v>975</v>
      </c>
      <c r="K1559">
        <v>283725</v>
      </c>
      <c r="L1559">
        <v>9450339.4100000001</v>
      </c>
      <c r="M1559">
        <v>5</v>
      </c>
      <c r="N1559">
        <v>-26246.03</v>
      </c>
      <c r="O1559" s="7">
        <v>-0.5464</v>
      </c>
      <c r="P1559" s="7">
        <v>0.11</v>
      </c>
      <c r="Q1559" t="s">
        <v>31</v>
      </c>
    </row>
    <row r="1560" spans="1:17">
      <c r="A1560" t="s">
        <v>62</v>
      </c>
      <c r="B1560" t="s">
        <v>30</v>
      </c>
      <c r="C1560" s="6">
        <v>43958.388877314814</v>
      </c>
      <c r="D1560">
        <v>212.25</v>
      </c>
      <c r="E1560" s="6">
        <v>43958.413182870368</v>
      </c>
      <c r="F1560">
        <v>342.15</v>
      </c>
      <c r="G1560" s="7">
        <v>0.61199999999999999</v>
      </c>
      <c r="H1560">
        <v>-132057.9</v>
      </c>
      <c r="I1560" s="7">
        <v>-0.6381</v>
      </c>
      <c r="J1560">
        <v>975</v>
      </c>
      <c r="K1560">
        <v>206943.75</v>
      </c>
      <c r="L1560">
        <v>9318281.5099999998</v>
      </c>
      <c r="M1560">
        <v>8</v>
      </c>
      <c r="N1560">
        <v>-16507.240000000002</v>
      </c>
      <c r="O1560" s="7">
        <v>-0.67110000000000003</v>
      </c>
      <c r="P1560" s="7">
        <v>0.32600000000000001</v>
      </c>
      <c r="Q1560" t="s">
        <v>31</v>
      </c>
    </row>
    <row r="1561" spans="1:17">
      <c r="A1561" t="s">
        <v>87</v>
      </c>
      <c r="B1561" t="s">
        <v>30</v>
      </c>
      <c r="C1561" s="6">
        <v>43958.413182870368</v>
      </c>
      <c r="D1561">
        <v>204.15</v>
      </c>
      <c r="E1561" s="6">
        <v>43958.503460648149</v>
      </c>
      <c r="F1561">
        <v>296.55</v>
      </c>
      <c r="G1561" s="7">
        <v>0.4526</v>
      </c>
      <c r="H1561">
        <v>-94971.82</v>
      </c>
      <c r="I1561" s="7">
        <v>-0.47710000000000002</v>
      </c>
      <c r="J1561">
        <v>975</v>
      </c>
      <c r="K1561">
        <v>199046.25</v>
      </c>
      <c r="L1561">
        <v>9223309.6899999995</v>
      </c>
      <c r="M1561">
        <v>27</v>
      </c>
      <c r="N1561">
        <v>-3517.47</v>
      </c>
      <c r="O1561" s="7">
        <v>-0.80479999999999996</v>
      </c>
      <c r="P1561" s="7">
        <v>0.21160000000000001</v>
      </c>
      <c r="Q1561" t="s">
        <v>31</v>
      </c>
    </row>
    <row r="1562" spans="1:17">
      <c r="A1562" t="s">
        <v>77</v>
      </c>
      <c r="B1562" t="s">
        <v>30</v>
      </c>
      <c r="C1562" s="6">
        <v>43958.503460648149</v>
      </c>
      <c r="D1562">
        <v>110.25</v>
      </c>
      <c r="E1562" s="6">
        <v>43958.631932870368</v>
      </c>
      <c r="F1562">
        <v>8.8000000000000007</v>
      </c>
      <c r="G1562" s="7">
        <v>-0.92020000000000002</v>
      </c>
      <c r="H1562">
        <v>97753.01</v>
      </c>
      <c r="I1562" s="7">
        <v>0.90939999999999999</v>
      </c>
      <c r="J1562">
        <v>975</v>
      </c>
      <c r="K1562">
        <v>107493.75</v>
      </c>
      <c r="L1562">
        <v>9321062.6999999993</v>
      </c>
      <c r="M1562">
        <v>38</v>
      </c>
      <c r="N1562">
        <v>2572.4499999999998</v>
      </c>
      <c r="O1562" s="7">
        <v>-0.69799999999999995</v>
      </c>
      <c r="P1562" s="7">
        <v>0.92469999999999997</v>
      </c>
      <c r="Q1562" t="s">
        <v>31</v>
      </c>
    </row>
    <row r="1563" spans="1:17">
      <c r="A1563" t="s">
        <v>887</v>
      </c>
      <c r="B1563" t="s">
        <v>30</v>
      </c>
      <c r="C1563" s="6">
        <v>43958.635405092595</v>
      </c>
      <c r="D1563">
        <v>582.85</v>
      </c>
      <c r="E1563" s="6">
        <v>43959.388877314814</v>
      </c>
      <c r="F1563">
        <v>716.85</v>
      </c>
      <c r="G1563" s="7">
        <v>0.22989999999999999</v>
      </c>
      <c r="H1563">
        <v>-143322.07999999999</v>
      </c>
      <c r="I1563" s="7">
        <v>-0.25219999999999998</v>
      </c>
      <c r="J1563">
        <v>975.00009999999997</v>
      </c>
      <c r="K1563">
        <v>568278.75</v>
      </c>
      <c r="L1563">
        <v>9177740.6199999992</v>
      </c>
      <c r="M1563">
        <v>7</v>
      </c>
      <c r="N1563">
        <v>-20474.580000000002</v>
      </c>
      <c r="O1563" s="7">
        <v>-0.22989999999999999</v>
      </c>
      <c r="P1563" s="7">
        <v>3.3700000000000001E-2</v>
      </c>
      <c r="Q1563" t="s">
        <v>31</v>
      </c>
    </row>
    <row r="1564" spans="1:17">
      <c r="A1564" t="s">
        <v>70</v>
      </c>
      <c r="B1564" t="s">
        <v>30</v>
      </c>
      <c r="C1564" s="6">
        <v>43959.388877314814</v>
      </c>
      <c r="D1564">
        <v>538.04999999999995</v>
      </c>
      <c r="E1564" s="6">
        <v>43959.57984953704</v>
      </c>
      <c r="F1564">
        <v>663</v>
      </c>
      <c r="G1564" s="7">
        <v>0.23219999999999999</v>
      </c>
      <c r="H1564">
        <v>-133536.49</v>
      </c>
      <c r="I1564" s="7">
        <v>-0.2545</v>
      </c>
      <c r="J1564">
        <v>975</v>
      </c>
      <c r="K1564">
        <v>524598.75</v>
      </c>
      <c r="L1564">
        <v>9044204.1300000008</v>
      </c>
      <c r="M1564">
        <v>56</v>
      </c>
      <c r="N1564">
        <v>-2384.58</v>
      </c>
      <c r="O1564" s="7">
        <v>-0.23219999999999999</v>
      </c>
      <c r="P1564" s="7">
        <v>0.15529999999999999</v>
      </c>
      <c r="Q1564" t="s">
        <v>31</v>
      </c>
    </row>
    <row r="1565" spans="1:17">
      <c r="A1565" t="s">
        <v>75</v>
      </c>
      <c r="B1565" t="s">
        <v>30</v>
      </c>
      <c r="C1565" s="6">
        <v>43959.57984953704</v>
      </c>
      <c r="D1565">
        <v>473.2</v>
      </c>
      <c r="E1565" s="6">
        <v>43963.600682870368</v>
      </c>
      <c r="F1565">
        <v>102.2</v>
      </c>
      <c r="G1565" s="7">
        <v>-0.78400000000000003</v>
      </c>
      <c r="H1565">
        <v>356114.85</v>
      </c>
      <c r="I1565" s="7">
        <v>0.77190000000000003</v>
      </c>
      <c r="J1565">
        <v>975</v>
      </c>
      <c r="K1565">
        <v>461370</v>
      </c>
      <c r="L1565">
        <v>9400318.9800000004</v>
      </c>
      <c r="M1565">
        <v>161</v>
      </c>
      <c r="N1565">
        <v>2211.89</v>
      </c>
      <c r="O1565" s="7">
        <v>-8.43E-2</v>
      </c>
      <c r="P1565" s="7">
        <v>0.91390000000000005</v>
      </c>
      <c r="Q1565" t="s">
        <v>31</v>
      </c>
    </row>
    <row r="1566" spans="1:17">
      <c r="A1566" t="s">
        <v>52</v>
      </c>
      <c r="B1566" t="s">
        <v>30</v>
      </c>
      <c r="C1566" s="6">
        <v>43963.600682870368</v>
      </c>
      <c r="D1566">
        <v>368</v>
      </c>
      <c r="E1566" s="6">
        <v>43965.388877314814</v>
      </c>
      <c r="F1566">
        <v>34.1</v>
      </c>
      <c r="G1566" s="7">
        <v>-0.9073</v>
      </c>
      <c r="H1566">
        <v>346372.95</v>
      </c>
      <c r="I1566" s="7">
        <v>0.89639999999999997</v>
      </c>
      <c r="J1566">
        <v>1050</v>
      </c>
      <c r="K1566">
        <v>386400</v>
      </c>
      <c r="L1566">
        <v>9746691.9299999997</v>
      </c>
      <c r="M1566">
        <v>94</v>
      </c>
      <c r="N1566">
        <v>3684.82</v>
      </c>
      <c r="O1566" s="7">
        <v>-6.4100000000000004E-2</v>
      </c>
      <c r="P1566" s="7">
        <v>0.94510000000000005</v>
      </c>
      <c r="Q1566" t="s">
        <v>31</v>
      </c>
    </row>
    <row r="1567" spans="1:17">
      <c r="A1567" t="s">
        <v>76</v>
      </c>
      <c r="B1567" t="s">
        <v>30</v>
      </c>
      <c r="C1567" s="6">
        <v>43965.388877314814</v>
      </c>
      <c r="D1567">
        <v>168.35</v>
      </c>
      <c r="E1567" s="6">
        <v>43965.631932870368</v>
      </c>
      <c r="F1567">
        <v>0.45</v>
      </c>
      <c r="G1567" s="7">
        <v>-0.99729999999999996</v>
      </c>
      <c r="H1567">
        <v>174522.6</v>
      </c>
      <c r="I1567" s="7">
        <v>0.98729999999999996</v>
      </c>
      <c r="J1567">
        <v>1050</v>
      </c>
      <c r="K1567">
        <v>176767.5</v>
      </c>
      <c r="L1567">
        <v>9921214.5299999993</v>
      </c>
      <c r="M1567">
        <v>71</v>
      </c>
      <c r="N1567">
        <v>2458.06</v>
      </c>
      <c r="O1567" s="7">
        <v>-0.84499999999999997</v>
      </c>
      <c r="P1567" s="7">
        <v>0.99729999999999996</v>
      </c>
      <c r="Q1567" t="s">
        <v>31</v>
      </c>
    </row>
    <row r="1568" spans="1:17">
      <c r="A1568" t="s">
        <v>619</v>
      </c>
      <c r="B1568" t="s">
        <v>30</v>
      </c>
      <c r="C1568" s="6">
        <v>43965.635405092595</v>
      </c>
      <c r="D1568">
        <v>556.75</v>
      </c>
      <c r="E1568" s="6">
        <v>43966.388877314814</v>
      </c>
      <c r="F1568">
        <v>422.7</v>
      </c>
      <c r="G1568" s="7">
        <v>-0.24079999999999999</v>
      </c>
      <c r="H1568">
        <v>130468.27</v>
      </c>
      <c r="I1568" s="7">
        <v>0.22320000000000001</v>
      </c>
      <c r="J1568">
        <v>1050</v>
      </c>
      <c r="K1568">
        <v>584587.5</v>
      </c>
      <c r="L1568">
        <v>10051682.810000001</v>
      </c>
      <c r="M1568">
        <v>7</v>
      </c>
      <c r="N1568">
        <v>18638.330000000002</v>
      </c>
      <c r="O1568" s="7">
        <v>-2.81E-2</v>
      </c>
      <c r="P1568" s="7">
        <v>0.24079999999999999</v>
      </c>
      <c r="Q1568" t="s">
        <v>31</v>
      </c>
    </row>
    <row r="1569" spans="1:17">
      <c r="A1569" t="s">
        <v>51</v>
      </c>
      <c r="B1569" t="s">
        <v>30</v>
      </c>
      <c r="C1569" s="6">
        <v>43966.388877314814</v>
      </c>
      <c r="D1569">
        <v>504.65</v>
      </c>
      <c r="E1569" s="6">
        <v>43970.430543981478</v>
      </c>
      <c r="F1569">
        <v>112.7</v>
      </c>
      <c r="G1569" s="7">
        <v>-0.77669999999999995</v>
      </c>
      <c r="H1569">
        <v>405065.33</v>
      </c>
      <c r="I1569" s="7">
        <v>0.76439999999999997</v>
      </c>
      <c r="J1569">
        <v>1050</v>
      </c>
      <c r="K1569">
        <v>529882.5</v>
      </c>
      <c r="L1569">
        <v>10456748.130000001</v>
      </c>
      <c r="M1569">
        <v>167</v>
      </c>
      <c r="N1569">
        <v>2425.54</v>
      </c>
      <c r="O1569" s="7">
        <v>-0.12570000000000001</v>
      </c>
      <c r="P1569" s="7">
        <v>0.87019999999999997</v>
      </c>
      <c r="Q1569" t="s">
        <v>31</v>
      </c>
    </row>
    <row r="1570" spans="1:17">
      <c r="A1570" t="s">
        <v>36</v>
      </c>
      <c r="B1570" t="s">
        <v>30</v>
      </c>
      <c r="C1570" s="6">
        <v>43970.430543981478</v>
      </c>
      <c r="D1570">
        <v>413.9</v>
      </c>
      <c r="E1570" s="6">
        <v>43970.541655092595</v>
      </c>
      <c r="F1570">
        <v>529.4</v>
      </c>
      <c r="G1570" s="7">
        <v>0.27910000000000001</v>
      </c>
      <c r="H1570">
        <v>-140549.63</v>
      </c>
      <c r="I1570" s="7">
        <v>-0.30180000000000001</v>
      </c>
      <c r="J1570">
        <v>1125</v>
      </c>
      <c r="K1570">
        <v>465637.5</v>
      </c>
      <c r="L1570">
        <v>10316198.51</v>
      </c>
      <c r="M1570">
        <v>33</v>
      </c>
      <c r="N1570">
        <v>-4259.08</v>
      </c>
      <c r="O1570" s="7">
        <v>-0.27910000000000001</v>
      </c>
      <c r="P1570" s="7">
        <v>0.2626</v>
      </c>
      <c r="Q1570" t="s">
        <v>31</v>
      </c>
    </row>
    <row r="1571" spans="1:17">
      <c r="A1571" t="s">
        <v>38</v>
      </c>
      <c r="B1571" t="s">
        <v>30</v>
      </c>
      <c r="C1571" s="6">
        <v>43970.552071759259</v>
      </c>
      <c r="D1571">
        <v>342.7</v>
      </c>
      <c r="E1571" s="6">
        <v>43971.590266203704</v>
      </c>
      <c r="F1571">
        <v>204.65</v>
      </c>
      <c r="G1571" s="7">
        <v>-0.40279999999999999</v>
      </c>
      <c r="H1571">
        <v>149148.56</v>
      </c>
      <c r="I1571" s="7">
        <v>0.38690000000000002</v>
      </c>
      <c r="J1571">
        <v>1125</v>
      </c>
      <c r="K1571">
        <v>385537.5</v>
      </c>
      <c r="L1571">
        <v>10465347.07</v>
      </c>
      <c r="M1571">
        <v>89</v>
      </c>
      <c r="N1571">
        <v>1675.83</v>
      </c>
      <c r="O1571" s="7">
        <v>-7.3999999999999996E-2</v>
      </c>
      <c r="P1571" s="7">
        <v>0.67579999999999996</v>
      </c>
      <c r="Q1571" t="s">
        <v>31</v>
      </c>
    </row>
    <row r="1572" spans="1:17">
      <c r="A1572" t="s">
        <v>32</v>
      </c>
      <c r="B1572" t="s">
        <v>30</v>
      </c>
      <c r="C1572" s="6">
        <v>43971.590266203704</v>
      </c>
      <c r="D1572">
        <v>255.95</v>
      </c>
      <c r="E1572" s="6">
        <v>43972.590266203704</v>
      </c>
      <c r="F1572">
        <v>7.7</v>
      </c>
      <c r="G1572" s="7">
        <v>-0.96989999999999998</v>
      </c>
      <c r="H1572">
        <v>276315.19</v>
      </c>
      <c r="I1572" s="7">
        <v>0.95960000000000001</v>
      </c>
      <c r="J1572">
        <v>1125</v>
      </c>
      <c r="K1572">
        <v>287943.75</v>
      </c>
      <c r="L1572">
        <v>10741662.26</v>
      </c>
      <c r="M1572">
        <v>78</v>
      </c>
      <c r="N1572">
        <v>3542.5</v>
      </c>
      <c r="O1572" s="7">
        <v>-0.22189999999999999</v>
      </c>
      <c r="P1572" s="7">
        <v>0.99509999999999998</v>
      </c>
      <c r="Q1572" t="s">
        <v>31</v>
      </c>
    </row>
    <row r="1573" spans="1:17">
      <c r="A1573" t="s">
        <v>35</v>
      </c>
      <c r="B1573" t="s">
        <v>30</v>
      </c>
      <c r="C1573" s="6">
        <v>43972.590266203704</v>
      </c>
      <c r="D1573">
        <v>60.15</v>
      </c>
      <c r="E1573" s="6">
        <v>43972.631932870368</v>
      </c>
      <c r="F1573">
        <v>0.2</v>
      </c>
      <c r="G1573" s="7">
        <v>-0.99670000000000003</v>
      </c>
      <c r="H1573">
        <v>66764.81</v>
      </c>
      <c r="I1573" s="7">
        <v>0.98660000000000003</v>
      </c>
      <c r="J1573">
        <v>1125</v>
      </c>
      <c r="K1573">
        <v>67668.75</v>
      </c>
      <c r="L1573">
        <v>10808427.07</v>
      </c>
      <c r="M1573">
        <v>13</v>
      </c>
      <c r="N1573">
        <v>5135.75</v>
      </c>
      <c r="O1573" s="7">
        <v>-0.93930000000000002</v>
      </c>
      <c r="P1573" s="7">
        <v>0.99670000000000003</v>
      </c>
      <c r="Q1573" t="s">
        <v>31</v>
      </c>
    </row>
    <row r="1574" spans="1:17">
      <c r="A1574" t="s">
        <v>594</v>
      </c>
      <c r="B1574" t="s">
        <v>30</v>
      </c>
      <c r="C1574" s="6">
        <v>43972.635405092595</v>
      </c>
      <c r="D1574">
        <v>405</v>
      </c>
      <c r="E1574" s="6">
        <v>43973.388877314814</v>
      </c>
      <c r="F1574">
        <v>368.3</v>
      </c>
      <c r="G1574" s="7">
        <v>-9.06E-2</v>
      </c>
      <c r="H1574">
        <v>34760.400000000001</v>
      </c>
      <c r="I1574" s="7">
        <v>7.1499999999999994E-2</v>
      </c>
      <c r="J1574">
        <v>1200</v>
      </c>
      <c r="K1574">
        <v>486000</v>
      </c>
      <c r="L1574">
        <v>10843187.470000001</v>
      </c>
      <c r="M1574">
        <v>7</v>
      </c>
      <c r="N1574">
        <v>4965.7700000000004</v>
      </c>
      <c r="O1574" s="7">
        <v>0</v>
      </c>
      <c r="P1574" s="7">
        <v>9.06E-2</v>
      </c>
      <c r="Q1574" t="s">
        <v>31</v>
      </c>
    </row>
    <row r="1575" spans="1:17">
      <c r="A1575" t="s">
        <v>40</v>
      </c>
      <c r="B1575" t="s">
        <v>30</v>
      </c>
      <c r="C1575" s="6">
        <v>43973.388877314814</v>
      </c>
      <c r="D1575">
        <v>410.35</v>
      </c>
      <c r="E1575" s="6">
        <v>43977.388877314814</v>
      </c>
      <c r="F1575">
        <v>305.05</v>
      </c>
      <c r="G1575" s="7">
        <v>-0.25659999999999999</v>
      </c>
      <c r="H1575">
        <v>117775.2</v>
      </c>
      <c r="I1575" s="7">
        <v>0.2392</v>
      </c>
      <c r="J1575">
        <v>1200</v>
      </c>
      <c r="K1575">
        <v>492420</v>
      </c>
      <c r="L1575">
        <v>10960962.67</v>
      </c>
      <c r="M1575">
        <v>78</v>
      </c>
      <c r="N1575">
        <v>1509.94</v>
      </c>
      <c r="O1575" s="7">
        <v>-0.54500000000000004</v>
      </c>
      <c r="P1575" s="7">
        <v>0.50080000000000002</v>
      </c>
      <c r="Q1575" t="s">
        <v>31</v>
      </c>
    </row>
    <row r="1576" spans="1:17">
      <c r="A1576" t="s">
        <v>39</v>
      </c>
      <c r="B1576" t="s">
        <v>30</v>
      </c>
      <c r="C1576" s="6">
        <v>43977.388877314814</v>
      </c>
      <c r="D1576">
        <v>341.8</v>
      </c>
      <c r="E1576" s="6">
        <v>43977.565960648149</v>
      </c>
      <c r="F1576">
        <v>414.8</v>
      </c>
      <c r="G1576" s="7">
        <v>0.21360000000000001</v>
      </c>
      <c r="H1576">
        <v>-96679.2</v>
      </c>
      <c r="I1576" s="7">
        <v>-0.23569999999999999</v>
      </c>
      <c r="J1576">
        <v>1200</v>
      </c>
      <c r="K1576">
        <v>410160</v>
      </c>
      <c r="L1576">
        <v>10864283.470000001</v>
      </c>
      <c r="M1576">
        <v>52</v>
      </c>
      <c r="N1576">
        <v>-1859.22</v>
      </c>
      <c r="O1576" s="7">
        <v>-0.38940000000000002</v>
      </c>
      <c r="P1576" s="7">
        <v>0.22409999999999999</v>
      </c>
      <c r="Q1576" t="s">
        <v>31</v>
      </c>
    </row>
    <row r="1577" spans="1:17">
      <c r="A1577" t="s">
        <v>365</v>
      </c>
      <c r="B1577" t="s">
        <v>30</v>
      </c>
      <c r="C1577" s="6">
        <v>43977.565960648149</v>
      </c>
      <c r="D1577">
        <v>295.35000000000002</v>
      </c>
      <c r="E1577" s="6">
        <v>43978.388877314814</v>
      </c>
      <c r="F1577">
        <v>314.10000000000002</v>
      </c>
      <c r="G1577" s="7">
        <v>6.3500000000000001E-2</v>
      </c>
      <c r="H1577">
        <v>-29813.4</v>
      </c>
      <c r="I1577" s="7">
        <v>-8.4099999999999994E-2</v>
      </c>
      <c r="J1577">
        <v>1200</v>
      </c>
      <c r="K1577">
        <v>354420</v>
      </c>
      <c r="L1577">
        <v>10834470.07</v>
      </c>
      <c r="M1577">
        <v>27</v>
      </c>
      <c r="N1577">
        <v>-1104.2</v>
      </c>
      <c r="O1577" s="7">
        <v>-0.23569999999999999</v>
      </c>
      <c r="P1577" s="7">
        <v>0.25109999999999999</v>
      </c>
      <c r="Q1577" t="s">
        <v>31</v>
      </c>
    </row>
    <row r="1578" spans="1:17">
      <c r="A1578" t="s">
        <v>39</v>
      </c>
      <c r="B1578" t="s">
        <v>30</v>
      </c>
      <c r="C1578" s="6">
        <v>43978.388877314814</v>
      </c>
      <c r="D1578">
        <v>249.25</v>
      </c>
      <c r="E1578" s="6">
        <v>43979.631932870368</v>
      </c>
      <c r="F1578">
        <v>0.05</v>
      </c>
      <c r="G1578" s="7">
        <v>-0.99980000000000002</v>
      </c>
      <c r="H1578">
        <v>296048.40000000002</v>
      </c>
      <c r="I1578" s="7">
        <v>0.98980000000000001</v>
      </c>
      <c r="J1578">
        <v>1200</v>
      </c>
      <c r="K1578">
        <v>299100</v>
      </c>
      <c r="L1578">
        <v>11130518.470000001</v>
      </c>
      <c r="M1578">
        <v>148</v>
      </c>
      <c r="N1578">
        <v>2000.33</v>
      </c>
      <c r="O1578" s="7">
        <v>-0.1109</v>
      </c>
      <c r="P1578" s="7">
        <v>0.99980000000000002</v>
      </c>
      <c r="Q1578" t="s">
        <v>31</v>
      </c>
    </row>
    <row r="1579" spans="1:17">
      <c r="A1579" t="s">
        <v>602</v>
      </c>
      <c r="B1579" t="s">
        <v>30</v>
      </c>
      <c r="C1579" s="6">
        <v>43979.635405092595</v>
      </c>
      <c r="D1579">
        <v>569.95000000000005</v>
      </c>
      <c r="E1579" s="6">
        <v>43980.388877314814</v>
      </c>
      <c r="F1579">
        <v>632.54999999999995</v>
      </c>
      <c r="G1579" s="7">
        <v>0.10979999999999999</v>
      </c>
      <c r="H1579">
        <v>-83953.12</v>
      </c>
      <c r="I1579" s="7">
        <v>-0.13089999999999999</v>
      </c>
      <c r="J1579">
        <v>1125</v>
      </c>
      <c r="K1579">
        <v>641193.75</v>
      </c>
      <c r="L1579">
        <v>11046565.34</v>
      </c>
      <c r="M1579">
        <v>7</v>
      </c>
      <c r="N1579">
        <v>-11993.3</v>
      </c>
      <c r="O1579" s="7">
        <v>-0.29830000000000001</v>
      </c>
      <c r="P1579" s="7">
        <v>4.0800000000000003E-2</v>
      </c>
      <c r="Q1579" t="s">
        <v>31</v>
      </c>
    </row>
    <row r="1580" spans="1:17">
      <c r="A1580" t="s">
        <v>49</v>
      </c>
      <c r="B1580" t="s">
        <v>30</v>
      </c>
      <c r="C1580" s="6">
        <v>43980.388877314814</v>
      </c>
      <c r="D1580">
        <v>420.2</v>
      </c>
      <c r="E1580" s="6">
        <v>43980.54859953704</v>
      </c>
      <c r="F1580">
        <v>438.8</v>
      </c>
      <c r="G1580" s="7">
        <v>4.4299999999999999E-2</v>
      </c>
      <c r="H1580">
        <v>-30588.75</v>
      </c>
      <c r="I1580" s="7">
        <v>-6.4699999999999994E-2</v>
      </c>
      <c r="J1580">
        <v>1125</v>
      </c>
      <c r="K1580">
        <v>472725</v>
      </c>
      <c r="L1580">
        <v>11015976.59</v>
      </c>
      <c r="M1580">
        <v>47</v>
      </c>
      <c r="N1580">
        <v>-650.82000000000005</v>
      </c>
      <c r="O1580" s="7">
        <v>-0.3427</v>
      </c>
      <c r="P1580" s="7">
        <v>0.30030000000000001</v>
      </c>
      <c r="Q1580" t="s">
        <v>31</v>
      </c>
    </row>
    <row r="1581" spans="1:17">
      <c r="A1581" t="s">
        <v>54</v>
      </c>
      <c r="B1581" t="s">
        <v>30</v>
      </c>
      <c r="C1581" s="6">
        <v>43980.54859953704</v>
      </c>
      <c r="D1581">
        <v>529.85</v>
      </c>
      <c r="E1581" s="6">
        <v>43985.635405092595</v>
      </c>
      <c r="F1581">
        <v>12.65</v>
      </c>
      <c r="G1581" s="7">
        <v>-0.97609999999999997</v>
      </c>
      <c r="H1581">
        <v>575746.88</v>
      </c>
      <c r="I1581" s="7">
        <v>0.96589999999999998</v>
      </c>
      <c r="J1581">
        <v>1125</v>
      </c>
      <c r="K1581">
        <v>596081.25</v>
      </c>
      <c r="L1581">
        <v>11591723.470000001</v>
      </c>
      <c r="M1581">
        <v>257</v>
      </c>
      <c r="N1581">
        <v>2240.2600000000002</v>
      </c>
      <c r="O1581" s="7">
        <v>-0.12479999999999999</v>
      </c>
      <c r="P1581" s="7">
        <v>0.98680000000000001</v>
      </c>
      <c r="Q1581" t="s">
        <v>31</v>
      </c>
    </row>
    <row r="1582" spans="1:17">
      <c r="A1582" t="s">
        <v>92</v>
      </c>
      <c r="B1582" t="s">
        <v>30</v>
      </c>
      <c r="C1582" s="6">
        <v>43985.635405092595</v>
      </c>
      <c r="D1582">
        <v>282</v>
      </c>
      <c r="E1582" s="6">
        <v>43987.590266203704</v>
      </c>
      <c r="F1582">
        <v>527</v>
      </c>
      <c r="G1582" s="7">
        <v>0.86880000000000002</v>
      </c>
      <c r="H1582">
        <v>-265744.5</v>
      </c>
      <c r="I1582" s="7">
        <v>-0.89749999999999996</v>
      </c>
      <c r="J1582">
        <v>1050</v>
      </c>
      <c r="K1582">
        <v>296100</v>
      </c>
      <c r="L1582">
        <v>11325978.970000001</v>
      </c>
      <c r="M1582">
        <v>142</v>
      </c>
      <c r="N1582">
        <v>-1871.44</v>
      </c>
      <c r="O1582" s="7">
        <v>-0.98050000000000004</v>
      </c>
      <c r="P1582" s="7">
        <v>0.4672</v>
      </c>
      <c r="Q1582" t="s">
        <v>31</v>
      </c>
    </row>
    <row r="1583" spans="1:17">
      <c r="A1583" t="s">
        <v>93</v>
      </c>
      <c r="B1583" t="s">
        <v>30</v>
      </c>
      <c r="C1583" s="6">
        <v>43987.593738425923</v>
      </c>
      <c r="D1583">
        <v>549.70000000000005</v>
      </c>
      <c r="E1583" s="6">
        <v>43990.559016203704</v>
      </c>
      <c r="F1583">
        <v>376.15</v>
      </c>
      <c r="G1583" s="7">
        <v>-0.31569999999999998</v>
      </c>
      <c r="H1583">
        <v>172506.08</v>
      </c>
      <c r="I1583" s="7">
        <v>0.2989</v>
      </c>
      <c r="J1583">
        <v>1050</v>
      </c>
      <c r="K1583">
        <v>577185</v>
      </c>
      <c r="L1583">
        <v>11498485.039999999</v>
      </c>
      <c r="M1583">
        <v>68</v>
      </c>
      <c r="N1583">
        <v>2536.85</v>
      </c>
      <c r="O1583" s="7">
        <v>-0.15040000000000001</v>
      </c>
      <c r="P1583" s="7">
        <v>0.72070000000000001</v>
      </c>
      <c r="Q1583" t="s">
        <v>31</v>
      </c>
    </row>
    <row r="1584" spans="1:17">
      <c r="A1584" t="s">
        <v>102</v>
      </c>
      <c r="B1584" t="s">
        <v>30</v>
      </c>
      <c r="C1584" s="6">
        <v>43990.559016203704</v>
      </c>
      <c r="D1584">
        <v>467.1</v>
      </c>
      <c r="E1584" s="6">
        <v>43991.427071759259</v>
      </c>
      <c r="F1584">
        <v>541.35</v>
      </c>
      <c r="G1584" s="7">
        <v>0.159</v>
      </c>
      <c r="H1584">
        <v>-88551.23</v>
      </c>
      <c r="I1584" s="7">
        <v>-0.18049999999999999</v>
      </c>
      <c r="J1584">
        <v>1050</v>
      </c>
      <c r="K1584">
        <v>490455</v>
      </c>
      <c r="L1584">
        <v>11409933.82</v>
      </c>
      <c r="M1584">
        <v>40</v>
      </c>
      <c r="N1584">
        <v>-2213.7800000000002</v>
      </c>
      <c r="O1584" s="7">
        <v>-0.21260000000000001</v>
      </c>
      <c r="P1584" s="7">
        <v>0.2823</v>
      </c>
      <c r="Q1584" t="s">
        <v>31</v>
      </c>
    </row>
    <row r="1585" spans="1:17">
      <c r="A1585" t="s">
        <v>366</v>
      </c>
      <c r="B1585" t="s">
        <v>30</v>
      </c>
      <c r="C1585" s="6">
        <v>43991.427071759259</v>
      </c>
      <c r="D1585">
        <v>429.15</v>
      </c>
      <c r="E1585" s="6">
        <v>43991.555543981478</v>
      </c>
      <c r="F1585">
        <v>568.4</v>
      </c>
      <c r="G1585" s="7">
        <v>0.32450000000000001</v>
      </c>
      <c r="H1585">
        <v>-145494.85999999999</v>
      </c>
      <c r="I1585" s="7">
        <v>-0.34770000000000001</v>
      </c>
      <c r="J1585">
        <v>975</v>
      </c>
      <c r="K1585">
        <v>418421.25</v>
      </c>
      <c r="L1585">
        <v>11264438.960000001</v>
      </c>
      <c r="M1585">
        <v>38</v>
      </c>
      <c r="N1585">
        <v>-3828.81</v>
      </c>
      <c r="O1585" s="7">
        <v>-0.32450000000000001</v>
      </c>
      <c r="P1585" s="7">
        <v>0.2215</v>
      </c>
      <c r="Q1585" t="s">
        <v>31</v>
      </c>
    </row>
    <row r="1586" spans="1:17">
      <c r="A1586" t="s">
        <v>101</v>
      </c>
      <c r="B1586" t="s">
        <v>30</v>
      </c>
      <c r="C1586" s="6">
        <v>43991.555543981478</v>
      </c>
      <c r="D1586">
        <v>414</v>
      </c>
      <c r="E1586" s="6">
        <v>43992.541655092595</v>
      </c>
      <c r="F1586">
        <v>259.8</v>
      </c>
      <c r="G1586" s="7">
        <v>-0.3725</v>
      </c>
      <c r="H1586">
        <v>143775.45000000001</v>
      </c>
      <c r="I1586" s="7">
        <v>0.35620000000000002</v>
      </c>
      <c r="J1586">
        <v>975</v>
      </c>
      <c r="K1586">
        <v>403650</v>
      </c>
      <c r="L1586">
        <v>11408214.41</v>
      </c>
      <c r="M1586">
        <v>74</v>
      </c>
      <c r="N1586">
        <v>1942.91</v>
      </c>
      <c r="O1586" s="7">
        <v>-0.18360000000000001</v>
      </c>
      <c r="P1586" s="7">
        <v>0.6331</v>
      </c>
      <c r="Q1586" t="s">
        <v>31</v>
      </c>
    </row>
    <row r="1587" spans="1:17">
      <c r="A1587" t="s">
        <v>90</v>
      </c>
      <c r="B1587" t="s">
        <v>30</v>
      </c>
      <c r="C1587" s="6">
        <v>43992.541655092595</v>
      </c>
      <c r="D1587">
        <v>307.7</v>
      </c>
      <c r="E1587" s="6">
        <v>43992.614571759259</v>
      </c>
      <c r="F1587">
        <v>415</v>
      </c>
      <c r="G1587" s="7">
        <v>0.34870000000000001</v>
      </c>
      <c r="H1587">
        <v>-120253.35</v>
      </c>
      <c r="I1587" s="7">
        <v>-0.37219999999999998</v>
      </c>
      <c r="J1587">
        <v>1050</v>
      </c>
      <c r="K1587">
        <v>323085</v>
      </c>
      <c r="L1587">
        <v>11287961.060000001</v>
      </c>
      <c r="M1587">
        <v>22</v>
      </c>
      <c r="N1587">
        <v>-5466.06</v>
      </c>
      <c r="O1587" s="7">
        <v>-0.44309999999999999</v>
      </c>
      <c r="P1587" s="7">
        <v>7.7299999999999994E-2</v>
      </c>
      <c r="Q1587" t="s">
        <v>31</v>
      </c>
    </row>
    <row r="1588" spans="1:17">
      <c r="A1588" t="s">
        <v>94</v>
      </c>
      <c r="B1588" t="s">
        <v>30</v>
      </c>
      <c r="C1588" s="6">
        <v>43992.614571759259</v>
      </c>
      <c r="D1588">
        <v>239.45</v>
      </c>
      <c r="E1588" s="6">
        <v>43992.635405092595</v>
      </c>
      <c r="F1588">
        <v>529</v>
      </c>
      <c r="G1588" s="7">
        <v>1.2092000000000001</v>
      </c>
      <c r="H1588">
        <v>-312096.21999999997</v>
      </c>
      <c r="I1588" s="7">
        <v>-1.2413000000000001</v>
      </c>
      <c r="J1588">
        <v>1050</v>
      </c>
      <c r="K1588">
        <v>251422.5</v>
      </c>
      <c r="L1588">
        <v>10975864.83</v>
      </c>
      <c r="M1588">
        <v>7</v>
      </c>
      <c r="N1588">
        <v>-44585.17</v>
      </c>
      <c r="O1588" s="7">
        <v>-1.2092000000000001</v>
      </c>
      <c r="P1588" s="7">
        <v>6.8099999999999994E-2</v>
      </c>
      <c r="Q1588" t="s">
        <v>31</v>
      </c>
    </row>
    <row r="1589" spans="1:17">
      <c r="A1589" t="s">
        <v>103</v>
      </c>
      <c r="B1589" t="s">
        <v>30</v>
      </c>
      <c r="C1589" s="6">
        <v>43992.635405092595</v>
      </c>
      <c r="D1589">
        <v>293.25</v>
      </c>
      <c r="E1589" s="6">
        <v>43993.465266203704</v>
      </c>
      <c r="F1589">
        <v>396.2</v>
      </c>
      <c r="G1589" s="7">
        <v>0.35110000000000002</v>
      </c>
      <c r="H1589">
        <v>-107098.39</v>
      </c>
      <c r="I1589" s="7">
        <v>-0.37459999999999999</v>
      </c>
      <c r="J1589">
        <v>975</v>
      </c>
      <c r="K1589">
        <v>285918.75</v>
      </c>
      <c r="L1589">
        <v>10868766.439999999</v>
      </c>
      <c r="M1589">
        <v>29</v>
      </c>
      <c r="N1589">
        <v>-3693.05</v>
      </c>
      <c r="O1589" s="7">
        <v>-0.47589999999999999</v>
      </c>
      <c r="P1589" s="7">
        <v>0.34560000000000002</v>
      </c>
      <c r="Q1589" t="s">
        <v>31</v>
      </c>
    </row>
    <row r="1590" spans="1:17">
      <c r="A1590" t="s">
        <v>92</v>
      </c>
      <c r="B1590" t="s">
        <v>30</v>
      </c>
      <c r="C1590" s="6">
        <v>43993.465266203704</v>
      </c>
      <c r="D1590">
        <v>169.7</v>
      </c>
      <c r="E1590" s="6">
        <v>43993.631932870368</v>
      </c>
      <c r="F1590">
        <v>0.25</v>
      </c>
      <c r="G1590" s="7">
        <v>-0.99850000000000005</v>
      </c>
      <c r="H1590">
        <v>163556.74</v>
      </c>
      <c r="I1590" s="7">
        <v>0.98850000000000005</v>
      </c>
      <c r="J1590">
        <v>975</v>
      </c>
      <c r="K1590">
        <v>165457.5</v>
      </c>
      <c r="L1590">
        <v>11032323.18</v>
      </c>
      <c r="M1590">
        <v>49</v>
      </c>
      <c r="N1590">
        <v>3337.89</v>
      </c>
      <c r="O1590" s="7">
        <v>-0.14879999999999999</v>
      </c>
      <c r="P1590" s="7">
        <v>0.99850000000000005</v>
      </c>
      <c r="Q1590" t="s">
        <v>31</v>
      </c>
    </row>
    <row r="1591" spans="1:17">
      <c r="A1591" t="s">
        <v>95</v>
      </c>
      <c r="B1591" t="s">
        <v>30</v>
      </c>
      <c r="C1591" s="6">
        <v>43993.631932870368</v>
      </c>
      <c r="D1591">
        <v>56.4</v>
      </c>
      <c r="E1591" s="6">
        <v>43993.635405092595</v>
      </c>
      <c r="F1591">
        <v>26.5</v>
      </c>
      <c r="G1591" s="7">
        <v>-0.53010000000000002</v>
      </c>
      <c r="H1591">
        <v>30524.55</v>
      </c>
      <c r="I1591" s="7">
        <v>0.51539999999999997</v>
      </c>
      <c r="J1591">
        <v>1050</v>
      </c>
      <c r="K1591">
        <v>59220</v>
      </c>
      <c r="L1591">
        <v>11062847.73</v>
      </c>
      <c r="M1591">
        <v>2</v>
      </c>
      <c r="N1591">
        <v>15262.28</v>
      </c>
      <c r="O1591" s="7">
        <v>-0.40339999999999998</v>
      </c>
      <c r="P1591" s="7">
        <v>0.53010000000000002</v>
      </c>
      <c r="Q1591" t="s">
        <v>31</v>
      </c>
    </row>
    <row r="1592" spans="1:17">
      <c r="A1592" t="s">
        <v>888</v>
      </c>
      <c r="B1592" t="s">
        <v>30</v>
      </c>
      <c r="C1592" s="6">
        <v>43993.635405092595</v>
      </c>
      <c r="D1592">
        <v>611.35</v>
      </c>
      <c r="E1592" s="6">
        <v>43994.388877314814</v>
      </c>
      <c r="F1592">
        <v>347.85</v>
      </c>
      <c r="G1592" s="7">
        <v>-0.43099999999999999</v>
      </c>
      <c r="H1592">
        <v>266603.40000000002</v>
      </c>
      <c r="I1592" s="7">
        <v>0.4153</v>
      </c>
      <c r="J1592">
        <v>1050</v>
      </c>
      <c r="K1592">
        <v>641917.5</v>
      </c>
      <c r="L1592">
        <v>11329451.130000001</v>
      </c>
      <c r="M1592">
        <v>7</v>
      </c>
      <c r="N1592">
        <v>38086.199999999997</v>
      </c>
      <c r="O1592" s="7">
        <v>-7.7899999999999997E-2</v>
      </c>
      <c r="P1592" s="7">
        <v>0.64449999999999996</v>
      </c>
      <c r="Q1592" t="s">
        <v>31</v>
      </c>
    </row>
    <row r="1593" spans="1:17">
      <c r="A1593" t="s">
        <v>363</v>
      </c>
      <c r="B1593" t="s">
        <v>30</v>
      </c>
      <c r="C1593" s="6">
        <v>43994.388877314814</v>
      </c>
      <c r="D1593">
        <v>696.05</v>
      </c>
      <c r="E1593" s="6">
        <v>43994.57984953704</v>
      </c>
      <c r="F1593">
        <v>935.9</v>
      </c>
      <c r="G1593" s="7">
        <v>0.34460000000000002</v>
      </c>
      <c r="H1593">
        <v>-268977.98</v>
      </c>
      <c r="I1593" s="7">
        <v>-0.36799999999999999</v>
      </c>
      <c r="J1593">
        <v>1050</v>
      </c>
      <c r="K1593">
        <v>730852.5</v>
      </c>
      <c r="L1593">
        <v>11060473.16</v>
      </c>
      <c r="M1593">
        <v>56</v>
      </c>
      <c r="N1593">
        <v>-4803.18</v>
      </c>
      <c r="O1593" s="7">
        <v>-0.50849999999999995</v>
      </c>
      <c r="P1593" s="7">
        <v>0.43059999999999998</v>
      </c>
      <c r="Q1593" t="s">
        <v>31</v>
      </c>
    </row>
    <row r="1594" spans="1:17">
      <c r="A1594" t="s">
        <v>68</v>
      </c>
      <c r="B1594" t="s">
        <v>30</v>
      </c>
      <c r="C1594" s="6">
        <v>43994.57984953704</v>
      </c>
      <c r="D1594">
        <v>643</v>
      </c>
      <c r="E1594" s="6">
        <v>43997.440960648149</v>
      </c>
      <c r="F1594">
        <v>718.1</v>
      </c>
      <c r="G1594" s="7">
        <v>0.1168</v>
      </c>
      <c r="H1594">
        <v>-93146.55</v>
      </c>
      <c r="I1594" s="7">
        <v>-0.13800000000000001</v>
      </c>
      <c r="J1594">
        <v>1050</v>
      </c>
      <c r="K1594">
        <v>675150</v>
      </c>
      <c r="L1594">
        <v>10967326.609999999</v>
      </c>
      <c r="M1594">
        <v>38</v>
      </c>
      <c r="N1594">
        <v>-2451.23</v>
      </c>
      <c r="O1594" s="7">
        <v>-0.1168</v>
      </c>
      <c r="P1594" s="7">
        <v>0.38619999999999999</v>
      </c>
      <c r="Q1594" t="s">
        <v>31</v>
      </c>
    </row>
    <row r="1595" spans="1:17">
      <c r="A1595" t="s">
        <v>72</v>
      </c>
      <c r="B1595" t="s">
        <v>30</v>
      </c>
      <c r="C1595" s="6">
        <v>43997.440960648149</v>
      </c>
      <c r="D1595">
        <v>468.6</v>
      </c>
      <c r="E1595" s="6">
        <v>43998.388877314814</v>
      </c>
      <c r="F1595">
        <v>768.15</v>
      </c>
      <c r="G1595" s="7">
        <v>0.63919999999999999</v>
      </c>
      <c r="H1595">
        <v>-327513.37</v>
      </c>
      <c r="I1595" s="7">
        <v>-0.66559999999999997</v>
      </c>
      <c r="J1595">
        <v>1050</v>
      </c>
      <c r="K1595">
        <v>492030</v>
      </c>
      <c r="L1595">
        <v>10639813.23</v>
      </c>
      <c r="M1595">
        <v>63</v>
      </c>
      <c r="N1595">
        <v>-5198.62</v>
      </c>
      <c r="O1595" s="7">
        <v>-0.63919999999999999</v>
      </c>
      <c r="P1595" s="7">
        <v>0.2218</v>
      </c>
      <c r="Q1595" t="s">
        <v>31</v>
      </c>
    </row>
    <row r="1596" spans="1:17">
      <c r="A1596" t="s">
        <v>91</v>
      </c>
      <c r="B1596" t="s">
        <v>30</v>
      </c>
      <c r="C1596" s="6">
        <v>43998.388877314814</v>
      </c>
      <c r="D1596">
        <v>399</v>
      </c>
      <c r="E1596" s="6">
        <v>43998.527766203704</v>
      </c>
      <c r="F1596">
        <v>676.65</v>
      </c>
      <c r="G1596" s="7">
        <v>0.69589999999999996</v>
      </c>
      <c r="H1596">
        <v>-302826.83</v>
      </c>
      <c r="I1596" s="7">
        <v>-0.7228</v>
      </c>
      <c r="J1596">
        <v>1050</v>
      </c>
      <c r="K1596">
        <v>418950</v>
      </c>
      <c r="L1596">
        <v>10336986.41</v>
      </c>
      <c r="M1596">
        <v>41</v>
      </c>
      <c r="N1596">
        <v>-7386.02</v>
      </c>
      <c r="O1596" s="7">
        <v>-0.72519999999999996</v>
      </c>
      <c r="P1596" s="7">
        <v>3.8100000000000002E-2</v>
      </c>
      <c r="Q1596" t="s">
        <v>31</v>
      </c>
    </row>
    <row r="1597" spans="1:17">
      <c r="A1597" t="s">
        <v>89</v>
      </c>
      <c r="B1597" t="s">
        <v>30</v>
      </c>
      <c r="C1597" s="6">
        <v>43998.527766203704</v>
      </c>
      <c r="D1597">
        <v>346</v>
      </c>
      <c r="E1597" s="6">
        <v>43998.624988425923</v>
      </c>
      <c r="F1597">
        <v>394.45</v>
      </c>
      <c r="G1597" s="7">
        <v>0.14000000000000001</v>
      </c>
      <c r="H1597">
        <v>-54458.14</v>
      </c>
      <c r="I1597" s="7">
        <v>-0.16139999999999999</v>
      </c>
      <c r="J1597">
        <v>975</v>
      </c>
      <c r="K1597">
        <v>337350</v>
      </c>
      <c r="L1597">
        <v>10282528.27</v>
      </c>
      <c r="M1597">
        <v>29</v>
      </c>
      <c r="N1597">
        <v>-1877.87</v>
      </c>
      <c r="O1597" s="7">
        <v>-0.21260000000000001</v>
      </c>
      <c r="P1597" s="7">
        <v>0.42380000000000001</v>
      </c>
      <c r="Q1597" t="s">
        <v>31</v>
      </c>
    </row>
    <row r="1598" spans="1:17">
      <c r="A1598" t="s">
        <v>68</v>
      </c>
      <c r="B1598" t="s">
        <v>30</v>
      </c>
      <c r="C1598" s="6">
        <v>43998.624988425923</v>
      </c>
      <c r="D1598">
        <v>424.45</v>
      </c>
      <c r="E1598" s="6">
        <v>43999.621516203704</v>
      </c>
      <c r="F1598">
        <v>359.75</v>
      </c>
      <c r="G1598" s="7">
        <v>-0.15240000000000001</v>
      </c>
      <c r="H1598">
        <v>55436.55</v>
      </c>
      <c r="I1598" s="7">
        <v>0.13400000000000001</v>
      </c>
      <c r="J1598">
        <v>975</v>
      </c>
      <c r="K1598">
        <v>413838.75</v>
      </c>
      <c r="L1598">
        <v>10337964.82</v>
      </c>
      <c r="M1598">
        <v>77</v>
      </c>
      <c r="N1598">
        <v>719.96</v>
      </c>
      <c r="O1598" s="7">
        <v>-0.52900000000000003</v>
      </c>
      <c r="P1598" s="7">
        <v>0.59440000000000004</v>
      </c>
      <c r="Q1598" t="s">
        <v>31</v>
      </c>
    </row>
    <row r="1599" spans="1:17">
      <c r="A1599" t="s">
        <v>89</v>
      </c>
      <c r="B1599" t="s">
        <v>30</v>
      </c>
      <c r="C1599" s="6">
        <v>43999.621516203704</v>
      </c>
      <c r="D1599">
        <v>233.25</v>
      </c>
      <c r="E1599" s="6">
        <v>44000.503460648149</v>
      </c>
      <c r="F1599">
        <v>185.25</v>
      </c>
      <c r="G1599" s="7">
        <v>-0.20580000000000001</v>
      </c>
      <c r="H1599">
        <v>42719.63</v>
      </c>
      <c r="I1599" s="7">
        <v>0.18779999999999999</v>
      </c>
      <c r="J1599">
        <v>975</v>
      </c>
      <c r="K1599">
        <v>227418.75</v>
      </c>
      <c r="L1599">
        <v>10380684.439999999</v>
      </c>
      <c r="M1599">
        <v>44</v>
      </c>
      <c r="N1599">
        <v>970.9</v>
      </c>
      <c r="O1599" s="7">
        <v>-0.2324</v>
      </c>
      <c r="P1599" s="7">
        <v>0.64419999999999999</v>
      </c>
      <c r="Q1599" t="s">
        <v>31</v>
      </c>
    </row>
    <row r="1600" spans="1:17">
      <c r="A1600" t="s">
        <v>68</v>
      </c>
      <c r="B1600" t="s">
        <v>30</v>
      </c>
      <c r="C1600" s="6">
        <v>44000.503460648149</v>
      </c>
      <c r="D1600">
        <v>126.05</v>
      </c>
      <c r="E1600" s="6">
        <v>44000.631932870368</v>
      </c>
      <c r="F1600">
        <v>0.3</v>
      </c>
      <c r="G1600" s="7">
        <v>-0.99760000000000004</v>
      </c>
      <c r="H1600">
        <v>121374.34</v>
      </c>
      <c r="I1600" s="7">
        <v>0.98760000000000003</v>
      </c>
      <c r="J1600">
        <v>975</v>
      </c>
      <c r="K1600">
        <v>122898.75</v>
      </c>
      <c r="L1600">
        <v>10502058.779999999</v>
      </c>
      <c r="M1600">
        <v>38</v>
      </c>
      <c r="N1600">
        <v>3194.06</v>
      </c>
      <c r="O1600" s="7">
        <v>-0.22020000000000001</v>
      </c>
      <c r="P1600" s="7">
        <v>0.998</v>
      </c>
      <c r="Q1600" t="s">
        <v>31</v>
      </c>
    </row>
    <row r="1601" spans="1:17">
      <c r="A1601" t="s">
        <v>621</v>
      </c>
      <c r="B1601" t="s">
        <v>30</v>
      </c>
      <c r="C1601" s="6">
        <v>44000.635405092595</v>
      </c>
      <c r="D1601">
        <v>542.25</v>
      </c>
      <c r="E1601" s="6">
        <v>44001.388877314814</v>
      </c>
      <c r="F1601">
        <v>461.8</v>
      </c>
      <c r="G1601" s="7">
        <v>-0.1484</v>
      </c>
      <c r="H1601">
        <v>68649.259999999995</v>
      </c>
      <c r="I1601" s="7">
        <v>0.1298</v>
      </c>
      <c r="J1601">
        <v>975</v>
      </c>
      <c r="K1601">
        <v>528693.75</v>
      </c>
      <c r="L1601">
        <v>10570708.039999999</v>
      </c>
      <c r="M1601">
        <v>7</v>
      </c>
      <c r="N1601">
        <v>9807.0400000000009</v>
      </c>
      <c r="O1601" s="7">
        <v>-3.6299999999999999E-2</v>
      </c>
      <c r="P1601" s="7">
        <v>0.1484</v>
      </c>
      <c r="Q1601" t="s">
        <v>31</v>
      </c>
    </row>
    <row r="1602" spans="1:17">
      <c r="A1602" t="s">
        <v>103</v>
      </c>
      <c r="B1602" t="s">
        <v>30</v>
      </c>
      <c r="C1602" s="6">
        <v>44001.388877314814</v>
      </c>
      <c r="D1602">
        <v>606</v>
      </c>
      <c r="E1602" s="6">
        <v>44004.631932870368</v>
      </c>
      <c r="F1602">
        <v>247.35</v>
      </c>
      <c r="G1602" s="7">
        <v>-0.59179999999999999</v>
      </c>
      <c r="H1602">
        <v>341363.59</v>
      </c>
      <c r="I1602" s="7">
        <v>0.57769999999999999</v>
      </c>
      <c r="J1602">
        <v>975</v>
      </c>
      <c r="K1602">
        <v>590850</v>
      </c>
      <c r="L1602">
        <v>10912071.630000001</v>
      </c>
      <c r="M1602">
        <v>148</v>
      </c>
      <c r="N1602">
        <v>2306.5100000000002</v>
      </c>
      <c r="O1602" s="7">
        <v>-0.21859999999999999</v>
      </c>
      <c r="P1602" s="7">
        <v>0.76419999999999999</v>
      </c>
      <c r="Q1602" t="s">
        <v>31</v>
      </c>
    </row>
    <row r="1603" spans="1:17">
      <c r="A1603" t="s">
        <v>109</v>
      </c>
      <c r="B1603" t="s">
        <v>30</v>
      </c>
      <c r="C1603" s="6">
        <v>44004.631932870368</v>
      </c>
      <c r="D1603">
        <v>393.35</v>
      </c>
      <c r="E1603" s="6">
        <v>44005.496516203704</v>
      </c>
      <c r="F1603">
        <v>500.65</v>
      </c>
      <c r="G1603" s="7">
        <v>0.27279999999999999</v>
      </c>
      <c r="H1603">
        <v>-113334</v>
      </c>
      <c r="I1603" s="7">
        <v>-0.29549999999999998</v>
      </c>
      <c r="J1603">
        <v>975</v>
      </c>
      <c r="K1603">
        <v>383516.25</v>
      </c>
      <c r="L1603">
        <v>10798737.630000001</v>
      </c>
      <c r="M1603">
        <v>39</v>
      </c>
      <c r="N1603">
        <v>-2906</v>
      </c>
      <c r="O1603" s="7">
        <v>-0.35870000000000002</v>
      </c>
      <c r="P1603" s="7">
        <v>8.1000000000000003E-2</v>
      </c>
      <c r="Q1603" t="s">
        <v>31</v>
      </c>
    </row>
    <row r="1604" spans="1:17">
      <c r="A1604" t="s">
        <v>367</v>
      </c>
      <c r="B1604" t="s">
        <v>30</v>
      </c>
      <c r="C1604" s="6">
        <v>44005.545127314814</v>
      </c>
      <c r="D1604">
        <v>395.25</v>
      </c>
      <c r="E1604" s="6">
        <v>44006.482627314814</v>
      </c>
      <c r="F1604">
        <v>333.7</v>
      </c>
      <c r="G1604" s="7">
        <v>-0.15570000000000001</v>
      </c>
      <c r="H1604">
        <v>52903.99</v>
      </c>
      <c r="I1604" s="7">
        <v>0.13730000000000001</v>
      </c>
      <c r="J1604">
        <v>975</v>
      </c>
      <c r="K1604">
        <v>385368.75</v>
      </c>
      <c r="L1604">
        <v>10851641.619999999</v>
      </c>
      <c r="M1604">
        <v>60</v>
      </c>
      <c r="N1604">
        <v>881.73</v>
      </c>
      <c r="O1604" s="7">
        <v>-0.13039999999999999</v>
      </c>
      <c r="P1604" s="7">
        <v>0.62949999999999995</v>
      </c>
      <c r="Q1604" t="s">
        <v>31</v>
      </c>
    </row>
    <row r="1605" spans="1:17">
      <c r="A1605" t="s">
        <v>358</v>
      </c>
      <c r="B1605" t="s">
        <v>30</v>
      </c>
      <c r="C1605" s="6">
        <v>44006.482627314814</v>
      </c>
      <c r="D1605">
        <v>296.25</v>
      </c>
      <c r="E1605" s="6">
        <v>44007.569432870368</v>
      </c>
      <c r="F1605">
        <v>13.9</v>
      </c>
      <c r="G1605" s="7">
        <v>-0.95309999999999995</v>
      </c>
      <c r="H1605">
        <v>272267.28999999998</v>
      </c>
      <c r="I1605" s="7">
        <v>0.94259999999999999</v>
      </c>
      <c r="J1605">
        <v>975</v>
      </c>
      <c r="K1605">
        <v>288843.75</v>
      </c>
      <c r="L1605">
        <v>11123908.91</v>
      </c>
      <c r="M1605">
        <v>103</v>
      </c>
      <c r="N1605">
        <v>2643.37</v>
      </c>
      <c r="O1605" s="7">
        <v>-0.6532</v>
      </c>
      <c r="P1605" s="7">
        <v>0.98850000000000005</v>
      </c>
      <c r="Q1605" t="s">
        <v>31</v>
      </c>
    </row>
    <row r="1606" spans="1:17">
      <c r="A1606" t="s">
        <v>366</v>
      </c>
      <c r="B1606" t="s">
        <v>30</v>
      </c>
      <c r="C1606" s="6">
        <v>44007.569432870368</v>
      </c>
      <c r="D1606">
        <v>102.2</v>
      </c>
      <c r="E1606" s="6">
        <v>44007.631932870368</v>
      </c>
      <c r="F1606">
        <v>0.9</v>
      </c>
      <c r="G1606" s="7">
        <v>-0.99119999999999997</v>
      </c>
      <c r="H1606">
        <v>97762.28</v>
      </c>
      <c r="I1606" s="7">
        <v>0.98109999999999997</v>
      </c>
      <c r="J1606">
        <v>975</v>
      </c>
      <c r="K1606">
        <v>99645</v>
      </c>
      <c r="L1606">
        <v>11221671.18</v>
      </c>
      <c r="M1606">
        <v>19</v>
      </c>
      <c r="N1606">
        <v>5145.38</v>
      </c>
      <c r="O1606" s="7">
        <v>-0.72599999999999998</v>
      </c>
      <c r="P1606" s="7">
        <v>0.99119999999999997</v>
      </c>
      <c r="Q1606" t="s">
        <v>31</v>
      </c>
    </row>
    <row r="1607" spans="1:17">
      <c r="A1607" t="s">
        <v>631</v>
      </c>
      <c r="B1607" t="s">
        <v>30</v>
      </c>
      <c r="C1607" s="6">
        <v>44007.635405092595</v>
      </c>
      <c r="D1607">
        <v>618.70000000000005</v>
      </c>
      <c r="E1607" s="6">
        <v>44008.388877314814</v>
      </c>
      <c r="F1607">
        <v>522.65</v>
      </c>
      <c r="G1607" s="7">
        <v>-0.1552</v>
      </c>
      <c r="H1607">
        <v>82520.59</v>
      </c>
      <c r="I1607" s="7">
        <v>0.1368</v>
      </c>
      <c r="J1607">
        <v>975</v>
      </c>
      <c r="K1607">
        <v>603232.5</v>
      </c>
      <c r="L1607">
        <v>11304191.77</v>
      </c>
      <c r="M1607">
        <v>7</v>
      </c>
      <c r="N1607">
        <v>11788.66</v>
      </c>
      <c r="O1607" s="7">
        <v>-1.66E-2</v>
      </c>
      <c r="P1607" s="7">
        <v>0.1552</v>
      </c>
      <c r="Q1607" t="s">
        <v>31</v>
      </c>
    </row>
    <row r="1608" spans="1:17">
      <c r="A1608" t="s">
        <v>108</v>
      </c>
      <c r="B1608" t="s">
        <v>30</v>
      </c>
      <c r="C1608" s="6">
        <v>44008.388877314814</v>
      </c>
      <c r="D1608">
        <v>620.20000000000005</v>
      </c>
      <c r="E1608" s="6">
        <v>44008.524293981478</v>
      </c>
      <c r="F1608">
        <v>758.2</v>
      </c>
      <c r="G1608" s="7">
        <v>0.2225</v>
      </c>
      <c r="H1608">
        <v>-147989.4</v>
      </c>
      <c r="I1608" s="7">
        <v>-0.2447</v>
      </c>
      <c r="J1608">
        <v>975</v>
      </c>
      <c r="K1608">
        <v>604695</v>
      </c>
      <c r="L1608">
        <v>11156202.369999999</v>
      </c>
      <c r="M1608">
        <v>40</v>
      </c>
      <c r="N1608">
        <v>-3699.74</v>
      </c>
      <c r="O1608" s="7">
        <v>-0.35489999999999999</v>
      </c>
      <c r="P1608" s="7">
        <v>0.2863</v>
      </c>
      <c r="Q1608" t="s">
        <v>31</v>
      </c>
    </row>
    <row r="1609" spans="1:17">
      <c r="A1609" t="s">
        <v>105</v>
      </c>
      <c r="B1609" t="s">
        <v>30</v>
      </c>
      <c r="C1609" s="6">
        <v>44008.524293981478</v>
      </c>
      <c r="D1609">
        <v>511.55</v>
      </c>
      <c r="E1609" s="6">
        <v>44008.638877314814</v>
      </c>
      <c r="F1609">
        <v>533.95000000000005</v>
      </c>
      <c r="G1609" s="7">
        <v>4.3799999999999999E-2</v>
      </c>
      <c r="H1609">
        <v>-32033.63</v>
      </c>
      <c r="I1609" s="7">
        <v>-6.4199999999999993E-2</v>
      </c>
      <c r="J1609">
        <v>975</v>
      </c>
      <c r="K1609">
        <v>498761.25</v>
      </c>
      <c r="L1609">
        <v>11124168.74</v>
      </c>
      <c r="M1609">
        <v>34</v>
      </c>
      <c r="N1609">
        <v>-942.17</v>
      </c>
      <c r="O1609" s="7">
        <v>-0.1045</v>
      </c>
      <c r="P1609" s="7">
        <v>0.16070000000000001</v>
      </c>
      <c r="Q1609" t="s">
        <v>31</v>
      </c>
    </row>
    <row r="1610" spans="1:17">
      <c r="A1610" t="s">
        <v>107</v>
      </c>
      <c r="B1610" t="s">
        <v>30</v>
      </c>
      <c r="C1610" s="6">
        <v>44008.638877314814</v>
      </c>
      <c r="D1610">
        <v>572.29999999999995</v>
      </c>
      <c r="E1610" s="6">
        <v>44011.388877314814</v>
      </c>
      <c r="F1610">
        <v>761.4</v>
      </c>
      <c r="G1610" s="7">
        <v>0.33040000000000003</v>
      </c>
      <c r="H1610">
        <v>-197376.08</v>
      </c>
      <c r="I1610" s="7">
        <v>-0.35370000000000001</v>
      </c>
      <c r="J1610">
        <v>975</v>
      </c>
      <c r="K1610">
        <v>557992.5</v>
      </c>
      <c r="L1610">
        <v>10926792.67</v>
      </c>
      <c r="M1610">
        <v>6</v>
      </c>
      <c r="N1610">
        <v>-32896.01</v>
      </c>
      <c r="O1610" s="7">
        <v>-0.33040000000000003</v>
      </c>
      <c r="P1610" s="7">
        <v>9.9500000000000005E-2</v>
      </c>
      <c r="Q1610" t="s">
        <v>31</v>
      </c>
    </row>
    <row r="1611" spans="1:17">
      <c r="A1611" t="s">
        <v>102</v>
      </c>
      <c r="B1611" t="s">
        <v>30</v>
      </c>
      <c r="C1611" s="6">
        <v>44011.388877314814</v>
      </c>
      <c r="D1611">
        <v>468.65</v>
      </c>
      <c r="E1611" s="6">
        <v>44011.618043981478</v>
      </c>
      <c r="F1611">
        <v>415.9</v>
      </c>
      <c r="G1611" s="7">
        <v>-0.11260000000000001</v>
      </c>
      <c r="H1611">
        <v>42806.89</v>
      </c>
      <c r="I1611" s="7">
        <v>9.3700000000000006E-2</v>
      </c>
      <c r="J1611">
        <v>975</v>
      </c>
      <c r="K1611">
        <v>456933.75</v>
      </c>
      <c r="L1611">
        <v>10969599.560000001</v>
      </c>
      <c r="M1611">
        <v>67</v>
      </c>
      <c r="N1611">
        <v>638.91</v>
      </c>
      <c r="O1611" s="7">
        <v>-0.28670000000000001</v>
      </c>
      <c r="P1611" s="7">
        <v>0.28110000000000002</v>
      </c>
      <c r="Q1611" t="s">
        <v>31</v>
      </c>
    </row>
    <row r="1612" spans="1:17">
      <c r="A1612" t="s">
        <v>368</v>
      </c>
      <c r="B1612" t="s">
        <v>30</v>
      </c>
      <c r="C1612" s="6">
        <v>44011.618043981478</v>
      </c>
      <c r="D1612">
        <v>477.4</v>
      </c>
      <c r="E1612" s="6">
        <v>44012.57984953704</v>
      </c>
      <c r="F1612">
        <v>359.7</v>
      </c>
      <c r="G1612" s="7">
        <v>-0.2465</v>
      </c>
      <c r="H1612">
        <v>106595.77</v>
      </c>
      <c r="I1612" s="7">
        <v>0.22900000000000001</v>
      </c>
      <c r="J1612">
        <v>975</v>
      </c>
      <c r="K1612">
        <v>465465</v>
      </c>
      <c r="L1612">
        <v>11076195.33</v>
      </c>
      <c r="M1612">
        <v>67</v>
      </c>
      <c r="N1612">
        <v>1590.98</v>
      </c>
      <c r="O1612" s="7">
        <v>-8.48E-2</v>
      </c>
      <c r="P1612" s="7">
        <v>0.45540000000000003</v>
      </c>
      <c r="Q1612" t="s">
        <v>31</v>
      </c>
    </row>
    <row r="1613" spans="1:17">
      <c r="A1613" t="s">
        <v>369</v>
      </c>
      <c r="B1613" t="s">
        <v>30</v>
      </c>
      <c r="C1613" s="6">
        <v>44012.57984953704</v>
      </c>
      <c r="D1613">
        <v>364</v>
      </c>
      <c r="E1613" s="6">
        <v>44013.409710648149</v>
      </c>
      <c r="F1613">
        <v>359.35</v>
      </c>
      <c r="G1613" s="7">
        <v>-1.2800000000000001E-2</v>
      </c>
      <c r="H1613">
        <v>-2518.91</v>
      </c>
      <c r="I1613" s="7">
        <v>-7.1000000000000004E-3</v>
      </c>
      <c r="J1613">
        <v>975</v>
      </c>
      <c r="K1613">
        <v>354900</v>
      </c>
      <c r="L1613">
        <v>11073676.42</v>
      </c>
      <c r="M1613">
        <v>29</v>
      </c>
      <c r="N1613">
        <v>-86.86</v>
      </c>
      <c r="O1613" s="7">
        <v>-7.4700000000000003E-2</v>
      </c>
      <c r="P1613" s="7">
        <v>0.33789999999999998</v>
      </c>
      <c r="Q1613" t="s">
        <v>31</v>
      </c>
    </row>
    <row r="1614" spans="1:17">
      <c r="A1614" t="s">
        <v>104</v>
      </c>
      <c r="B1614" t="s">
        <v>30</v>
      </c>
      <c r="C1614" s="6">
        <v>44013.409710648149</v>
      </c>
      <c r="D1614">
        <v>310</v>
      </c>
      <c r="E1614" s="6">
        <v>44014.61109953704</v>
      </c>
      <c r="F1614">
        <v>1.3</v>
      </c>
      <c r="G1614" s="7">
        <v>-0.99580000000000002</v>
      </c>
      <c r="H1614">
        <v>297947.33</v>
      </c>
      <c r="I1614" s="7">
        <v>0.98580000000000001</v>
      </c>
      <c r="J1614">
        <v>975</v>
      </c>
      <c r="K1614">
        <v>302250</v>
      </c>
      <c r="L1614">
        <v>11371623.74</v>
      </c>
      <c r="M1614">
        <v>136</v>
      </c>
      <c r="N1614">
        <v>2190.79</v>
      </c>
      <c r="O1614" s="7">
        <v>-0.13289999999999999</v>
      </c>
      <c r="P1614" s="7">
        <v>0.99770000000000003</v>
      </c>
      <c r="Q1614" t="s">
        <v>31</v>
      </c>
    </row>
    <row r="1615" spans="1:17">
      <c r="A1615" t="s">
        <v>370</v>
      </c>
      <c r="B1615" t="s">
        <v>30</v>
      </c>
      <c r="C1615" s="6">
        <v>44014.61109953704</v>
      </c>
      <c r="D1615">
        <v>33</v>
      </c>
      <c r="E1615" s="6">
        <v>44014.631932870368</v>
      </c>
      <c r="F1615">
        <v>0.8</v>
      </c>
      <c r="G1615" s="7">
        <v>-0.9758</v>
      </c>
      <c r="H1615">
        <v>31065.45</v>
      </c>
      <c r="I1615" s="7">
        <v>0.96550000000000002</v>
      </c>
      <c r="J1615">
        <v>975</v>
      </c>
      <c r="K1615">
        <v>32175</v>
      </c>
      <c r="L1615">
        <v>11402689.189999999</v>
      </c>
      <c r="M1615">
        <v>7</v>
      </c>
      <c r="N1615">
        <v>4437.92</v>
      </c>
      <c r="O1615" s="7">
        <v>-1.2226999999999999</v>
      </c>
      <c r="P1615" s="7">
        <v>0.98180000000000001</v>
      </c>
      <c r="Q1615" t="s">
        <v>31</v>
      </c>
    </row>
    <row r="1616" spans="1:17">
      <c r="A1616" t="s">
        <v>889</v>
      </c>
      <c r="B1616" t="s">
        <v>30</v>
      </c>
      <c r="C1616" s="6">
        <v>44014.635405092595</v>
      </c>
      <c r="D1616">
        <v>535.45000000000005</v>
      </c>
      <c r="E1616" s="6">
        <v>44015.388877314814</v>
      </c>
      <c r="F1616">
        <v>562.25</v>
      </c>
      <c r="G1616" s="7">
        <v>5.0099999999999999E-2</v>
      </c>
      <c r="H1616">
        <v>-36832.57</v>
      </c>
      <c r="I1616" s="7">
        <v>-7.0599999999999996E-2</v>
      </c>
      <c r="J1616">
        <v>975</v>
      </c>
      <c r="K1616">
        <v>522063.75</v>
      </c>
      <c r="L1616">
        <v>11365856.619999999</v>
      </c>
      <c r="M1616">
        <v>7</v>
      </c>
      <c r="N1616">
        <v>-5261.8</v>
      </c>
      <c r="O1616" s="7">
        <v>-0.2324</v>
      </c>
      <c r="P1616" s="7">
        <v>4.7399999999999998E-2</v>
      </c>
      <c r="Q1616" t="s">
        <v>31</v>
      </c>
    </row>
    <row r="1617" spans="1:17">
      <c r="A1617" t="s">
        <v>358</v>
      </c>
      <c r="B1617" t="s">
        <v>30</v>
      </c>
      <c r="C1617" s="6">
        <v>44015.388877314814</v>
      </c>
      <c r="D1617">
        <v>507.15</v>
      </c>
      <c r="E1617" s="6">
        <v>44018.388877314814</v>
      </c>
      <c r="F1617">
        <v>500</v>
      </c>
      <c r="G1617" s="7">
        <v>-1.41E-2</v>
      </c>
      <c r="H1617">
        <v>-2848.46</v>
      </c>
      <c r="I1617" s="7">
        <v>-5.7999999999999996E-3</v>
      </c>
      <c r="J1617">
        <v>975</v>
      </c>
      <c r="K1617">
        <v>494471.25</v>
      </c>
      <c r="L1617">
        <v>11363008.16</v>
      </c>
      <c r="M1617">
        <v>78</v>
      </c>
      <c r="N1617">
        <v>-36.520000000000003</v>
      </c>
      <c r="O1617" s="7">
        <v>-0.13320000000000001</v>
      </c>
      <c r="P1617" s="7">
        <v>0.33939999999999998</v>
      </c>
      <c r="Q1617" t="s">
        <v>31</v>
      </c>
    </row>
    <row r="1618" spans="1:17">
      <c r="A1618" t="s">
        <v>371</v>
      </c>
      <c r="B1618" t="s">
        <v>30</v>
      </c>
      <c r="C1618" s="6">
        <v>44018.388877314814</v>
      </c>
      <c r="D1618">
        <v>371.3</v>
      </c>
      <c r="E1618" s="6">
        <v>44019.388877314814</v>
      </c>
      <c r="F1618">
        <v>345</v>
      </c>
      <c r="G1618" s="7">
        <v>-7.0800000000000002E-2</v>
      </c>
      <c r="H1618">
        <v>18658.580000000002</v>
      </c>
      <c r="I1618" s="7">
        <v>5.1499999999999997E-2</v>
      </c>
      <c r="J1618">
        <v>975.00009999999997</v>
      </c>
      <c r="K1618">
        <v>362017.5</v>
      </c>
      <c r="L1618">
        <v>11381666.73</v>
      </c>
      <c r="M1618">
        <v>78</v>
      </c>
      <c r="N1618">
        <v>239.21</v>
      </c>
      <c r="O1618" s="7">
        <v>-4.7300000000000002E-2</v>
      </c>
      <c r="P1618" s="7">
        <v>0.34810000000000002</v>
      </c>
      <c r="Q1618" t="s">
        <v>31</v>
      </c>
    </row>
    <row r="1619" spans="1:17">
      <c r="A1619" t="s">
        <v>372</v>
      </c>
      <c r="B1619" t="s">
        <v>30</v>
      </c>
      <c r="C1619" s="6">
        <v>44019.388877314814</v>
      </c>
      <c r="D1619">
        <v>297.75</v>
      </c>
      <c r="E1619" s="6">
        <v>44019.51734953704</v>
      </c>
      <c r="F1619">
        <v>353.2</v>
      </c>
      <c r="G1619" s="7">
        <v>0.1862</v>
      </c>
      <c r="H1619">
        <v>-60410.51</v>
      </c>
      <c r="I1619" s="7">
        <v>-0.20810000000000001</v>
      </c>
      <c r="J1619">
        <v>975</v>
      </c>
      <c r="K1619">
        <v>290306.25</v>
      </c>
      <c r="L1619">
        <v>11321256.220000001</v>
      </c>
      <c r="M1619">
        <v>38</v>
      </c>
      <c r="N1619">
        <v>-1589.75</v>
      </c>
      <c r="O1619" s="7">
        <v>-0.2024</v>
      </c>
      <c r="P1619" s="7">
        <v>0.29299999999999998</v>
      </c>
      <c r="Q1619" t="s">
        <v>31</v>
      </c>
    </row>
    <row r="1620" spans="1:17">
      <c r="A1620" t="s">
        <v>112</v>
      </c>
      <c r="B1620" t="s">
        <v>30</v>
      </c>
      <c r="C1620" s="6">
        <v>44019.51734953704</v>
      </c>
      <c r="D1620">
        <v>297</v>
      </c>
      <c r="E1620" s="6">
        <v>44020.614571759259</v>
      </c>
      <c r="F1620">
        <v>101.9</v>
      </c>
      <c r="G1620" s="7">
        <v>-0.65690000000000004</v>
      </c>
      <c r="H1620">
        <v>186333.23</v>
      </c>
      <c r="I1620" s="7">
        <v>0.64349999999999996</v>
      </c>
      <c r="J1620">
        <v>975</v>
      </c>
      <c r="K1620">
        <v>289575</v>
      </c>
      <c r="L1620">
        <v>11507589.439999999</v>
      </c>
      <c r="M1620">
        <v>106</v>
      </c>
      <c r="N1620">
        <v>1757.86</v>
      </c>
      <c r="O1620" s="7">
        <v>-0.1192</v>
      </c>
      <c r="P1620" s="7">
        <v>0.88939999999999997</v>
      </c>
      <c r="Q1620" t="s">
        <v>31</v>
      </c>
    </row>
    <row r="1621" spans="1:17">
      <c r="A1621" t="s">
        <v>114</v>
      </c>
      <c r="B1621" t="s">
        <v>30</v>
      </c>
      <c r="C1621" s="6">
        <v>44020.614571759259</v>
      </c>
      <c r="D1621">
        <v>227.4</v>
      </c>
      <c r="E1621" s="6">
        <v>44021.468738425923</v>
      </c>
      <c r="F1621">
        <v>197.4</v>
      </c>
      <c r="G1621" s="7">
        <v>-0.13189999999999999</v>
      </c>
      <c r="H1621">
        <v>25108.2</v>
      </c>
      <c r="I1621" s="7">
        <v>0.1132</v>
      </c>
      <c r="J1621">
        <v>975</v>
      </c>
      <c r="K1621">
        <v>221715</v>
      </c>
      <c r="L1621">
        <v>11532697.640000001</v>
      </c>
      <c r="M1621">
        <v>36</v>
      </c>
      <c r="N1621">
        <v>697.45</v>
      </c>
      <c r="O1621" s="7">
        <v>-0.49519999999999997</v>
      </c>
      <c r="P1621" s="7">
        <v>0.46970000000000001</v>
      </c>
      <c r="Q1621" t="s">
        <v>31</v>
      </c>
    </row>
    <row r="1622" spans="1:17">
      <c r="A1622" t="s">
        <v>116</v>
      </c>
      <c r="B1622" t="s">
        <v>30</v>
      </c>
      <c r="C1622" s="6">
        <v>44021.468738425923</v>
      </c>
      <c r="D1622">
        <v>115.6</v>
      </c>
      <c r="E1622" s="6">
        <v>44021.631932870368</v>
      </c>
      <c r="F1622">
        <v>1.75</v>
      </c>
      <c r="G1622" s="7">
        <v>-0.9849</v>
      </c>
      <c r="H1622">
        <v>109859.59</v>
      </c>
      <c r="I1622" s="7">
        <v>0.97470000000000001</v>
      </c>
      <c r="J1622">
        <v>975</v>
      </c>
      <c r="K1622">
        <v>112710</v>
      </c>
      <c r="L1622">
        <v>11642557.23</v>
      </c>
      <c r="M1622">
        <v>48</v>
      </c>
      <c r="N1622">
        <v>2288.7399999999998</v>
      </c>
      <c r="O1622" s="7">
        <v>-0.53849999999999998</v>
      </c>
      <c r="P1622" s="7">
        <v>0.9849</v>
      </c>
      <c r="Q1622" t="s">
        <v>31</v>
      </c>
    </row>
    <row r="1623" spans="1:17">
      <c r="A1623" t="s">
        <v>748</v>
      </c>
      <c r="B1623" t="s">
        <v>30</v>
      </c>
      <c r="C1623" s="6">
        <v>44021.635405092595</v>
      </c>
      <c r="D1623">
        <v>451.45</v>
      </c>
      <c r="E1623" s="6">
        <v>44022.388877314814</v>
      </c>
      <c r="F1623">
        <v>527.20000000000005</v>
      </c>
      <c r="G1623" s="7">
        <v>0.1678</v>
      </c>
      <c r="H1623">
        <v>-83398.09</v>
      </c>
      <c r="I1623" s="7">
        <v>-0.1895</v>
      </c>
      <c r="J1623">
        <v>975</v>
      </c>
      <c r="K1623">
        <v>440163.75</v>
      </c>
      <c r="L1623">
        <v>11559159.140000001</v>
      </c>
      <c r="M1623">
        <v>7</v>
      </c>
      <c r="N1623">
        <v>-11914.01</v>
      </c>
      <c r="O1623" s="7">
        <v>-0.1678</v>
      </c>
      <c r="P1623" s="7">
        <v>9.1800000000000007E-2</v>
      </c>
      <c r="Q1623" t="s">
        <v>31</v>
      </c>
    </row>
    <row r="1624" spans="1:17">
      <c r="A1624" t="s">
        <v>114</v>
      </c>
      <c r="B1624" t="s">
        <v>30</v>
      </c>
      <c r="C1624" s="6">
        <v>44022.388877314814</v>
      </c>
      <c r="D1624">
        <v>450.1</v>
      </c>
      <c r="E1624" s="6">
        <v>44025.388877314814</v>
      </c>
      <c r="F1624">
        <v>338.1</v>
      </c>
      <c r="G1624" s="7">
        <v>-0.24879999999999999</v>
      </c>
      <c r="H1624">
        <v>101515.05</v>
      </c>
      <c r="I1624" s="7">
        <v>0.23130000000000001</v>
      </c>
      <c r="J1624">
        <v>975</v>
      </c>
      <c r="K1624">
        <v>438847.5</v>
      </c>
      <c r="L1624">
        <v>11660674.189999999</v>
      </c>
      <c r="M1624">
        <v>78</v>
      </c>
      <c r="N1624">
        <v>1301.47</v>
      </c>
      <c r="O1624" s="7">
        <v>-0.3286</v>
      </c>
      <c r="P1624" s="7">
        <v>0.46779999999999999</v>
      </c>
      <c r="Q1624" t="s">
        <v>31</v>
      </c>
    </row>
    <row r="1625" spans="1:17">
      <c r="A1625" t="s">
        <v>121</v>
      </c>
      <c r="B1625" t="s">
        <v>30</v>
      </c>
      <c r="C1625" s="6">
        <v>44025.388877314814</v>
      </c>
      <c r="D1625">
        <v>350.05</v>
      </c>
      <c r="E1625" s="6">
        <v>44025.458321759259</v>
      </c>
      <c r="F1625">
        <v>424.45</v>
      </c>
      <c r="G1625" s="7">
        <v>0.21249999999999999</v>
      </c>
      <c r="H1625">
        <v>-80091.38</v>
      </c>
      <c r="I1625" s="7">
        <v>-0.23469999999999999</v>
      </c>
      <c r="J1625">
        <v>975.00009999999997</v>
      </c>
      <c r="K1625">
        <v>341298.75</v>
      </c>
      <c r="L1625">
        <v>11580582.810000001</v>
      </c>
      <c r="M1625">
        <v>21</v>
      </c>
      <c r="N1625">
        <v>-3813.88</v>
      </c>
      <c r="O1625" s="7">
        <v>-0.3291</v>
      </c>
      <c r="P1625" s="7">
        <v>6.5799999999999997E-2</v>
      </c>
      <c r="Q1625" t="s">
        <v>31</v>
      </c>
    </row>
    <row r="1626" spans="1:17">
      <c r="A1626" t="s">
        <v>359</v>
      </c>
      <c r="B1626" t="s">
        <v>30</v>
      </c>
      <c r="C1626" s="6">
        <v>44025.458321759259</v>
      </c>
      <c r="D1626">
        <v>410.85</v>
      </c>
      <c r="E1626" s="6">
        <v>44027.399293981478</v>
      </c>
      <c r="F1626">
        <v>62</v>
      </c>
      <c r="G1626" s="7">
        <v>-0.84909999999999997</v>
      </c>
      <c r="H1626">
        <v>335518.46000000002</v>
      </c>
      <c r="I1626" s="7">
        <v>0.83760000000000001</v>
      </c>
      <c r="J1626">
        <v>975</v>
      </c>
      <c r="K1626">
        <v>400578.75</v>
      </c>
      <c r="L1626">
        <v>11916101.279999999</v>
      </c>
      <c r="M1626">
        <v>138</v>
      </c>
      <c r="N1626">
        <v>2431.29</v>
      </c>
      <c r="O1626" s="7">
        <v>-3.3000000000000002E-2</v>
      </c>
      <c r="P1626" s="7">
        <v>0.89410000000000001</v>
      </c>
      <c r="Q1626" t="s">
        <v>31</v>
      </c>
    </row>
    <row r="1627" spans="1:17">
      <c r="A1627" t="s">
        <v>108</v>
      </c>
      <c r="B1627" t="s">
        <v>30</v>
      </c>
      <c r="C1627" s="6">
        <v>44027.399293981478</v>
      </c>
      <c r="D1627">
        <v>273</v>
      </c>
      <c r="E1627" s="6">
        <v>44027.600682870368</v>
      </c>
      <c r="F1627">
        <v>285</v>
      </c>
      <c r="G1627" s="7">
        <v>4.3999999999999997E-2</v>
      </c>
      <c r="H1627">
        <v>-17140.5</v>
      </c>
      <c r="I1627" s="7">
        <v>-6.4399999999999999E-2</v>
      </c>
      <c r="J1627">
        <v>975</v>
      </c>
      <c r="K1627">
        <v>266175</v>
      </c>
      <c r="L1627">
        <v>11898960.779999999</v>
      </c>
      <c r="M1627">
        <v>59</v>
      </c>
      <c r="N1627">
        <v>-290.52</v>
      </c>
      <c r="O1627" s="7">
        <v>-0.2712</v>
      </c>
      <c r="P1627" s="7">
        <v>0.51959999999999995</v>
      </c>
      <c r="Q1627" t="s">
        <v>31</v>
      </c>
    </row>
    <row r="1628" spans="1:17">
      <c r="A1628" t="s">
        <v>106</v>
      </c>
      <c r="B1628" t="s">
        <v>30</v>
      </c>
      <c r="C1628" s="6">
        <v>44027.600682870368</v>
      </c>
      <c r="D1628">
        <v>214.1</v>
      </c>
      <c r="E1628" s="6">
        <v>44028.597210648149</v>
      </c>
      <c r="F1628">
        <v>5.0999999999999996</v>
      </c>
      <c r="G1628" s="7">
        <v>-0.97619999999999996</v>
      </c>
      <c r="H1628">
        <v>217148.4</v>
      </c>
      <c r="I1628" s="7">
        <v>0.96589999999999998</v>
      </c>
      <c r="J1628">
        <v>1050</v>
      </c>
      <c r="K1628">
        <v>224805</v>
      </c>
      <c r="L1628">
        <v>12116109.18</v>
      </c>
      <c r="M1628">
        <v>77</v>
      </c>
      <c r="N1628">
        <v>2820.11</v>
      </c>
      <c r="O1628" s="7">
        <v>-0.22839999999999999</v>
      </c>
      <c r="P1628" s="7">
        <v>0.98550000000000004</v>
      </c>
      <c r="Q1628" t="s">
        <v>31</v>
      </c>
    </row>
    <row r="1629" spans="1:17">
      <c r="A1629" t="s">
        <v>366</v>
      </c>
      <c r="B1629" t="s">
        <v>30</v>
      </c>
      <c r="C1629" s="6">
        <v>44028.597210648149</v>
      </c>
      <c r="D1629">
        <v>71</v>
      </c>
      <c r="E1629" s="6">
        <v>44028.631932870368</v>
      </c>
      <c r="F1629">
        <v>0.4</v>
      </c>
      <c r="G1629" s="7">
        <v>-0.99439999999999995</v>
      </c>
      <c r="H1629">
        <v>73380.3</v>
      </c>
      <c r="I1629" s="7">
        <v>0.98429999999999995</v>
      </c>
      <c r="J1629">
        <v>1050</v>
      </c>
      <c r="K1629">
        <v>74550</v>
      </c>
      <c r="L1629">
        <v>12189489.48</v>
      </c>
      <c r="M1629">
        <v>11</v>
      </c>
      <c r="N1629">
        <v>6670.94</v>
      </c>
      <c r="O1629" s="7">
        <v>-0.60070000000000001</v>
      </c>
      <c r="P1629" s="7">
        <v>0.99439999999999995</v>
      </c>
      <c r="Q1629" t="s">
        <v>31</v>
      </c>
    </row>
    <row r="1630" spans="1:17">
      <c r="A1630" t="s">
        <v>627</v>
      </c>
      <c r="B1630" t="s">
        <v>30</v>
      </c>
      <c r="C1630" s="6">
        <v>44028.635405092595</v>
      </c>
      <c r="D1630">
        <v>460.45</v>
      </c>
      <c r="E1630" s="6">
        <v>44029.388877314814</v>
      </c>
      <c r="F1630">
        <v>384.35</v>
      </c>
      <c r="G1630" s="7">
        <v>-0.1653</v>
      </c>
      <c r="H1630">
        <v>71034.600000000006</v>
      </c>
      <c r="I1630" s="7">
        <v>0.1469</v>
      </c>
      <c r="J1630">
        <v>1050</v>
      </c>
      <c r="K1630">
        <v>483472.5</v>
      </c>
      <c r="L1630">
        <v>12260524.08</v>
      </c>
      <c r="M1630">
        <v>7</v>
      </c>
      <c r="N1630">
        <v>10147.799999999999</v>
      </c>
      <c r="O1630" s="7">
        <v>-8.3699999999999997E-2</v>
      </c>
      <c r="P1630" s="7">
        <v>0.1653</v>
      </c>
      <c r="Q1630" t="s">
        <v>31</v>
      </c>
    </row>
    <row r="1631" spans="1:17">
      <c r="A1631" t="s">
        <v>108</v>
      </c>
      <c r="B1631" t="s">
        <v>30</v>
      </c>
      <c r="C1631" s="6">
        <v>44029.388877314814</v>
      </c>
      <c r="D1631">
        <v>430.05</v>
      </c>
      <c r="E1631" s="6">
        <v>44034.496516203704</v>
      </c>
      <c r="F1631">
        <v>20.5</v>
      </c>
      <c r="G1631" s="7">
        <v>-0.95230000000000004</v>
      </c>
      <c r="H1631">
        <v>425296.72</v>
      </c>
      <c r="I1631" s="7">
        <v>0.94189999999999996</v>
      </c>
      <c r="J1631">
        <v>1050</v>
      </c>
      <c r="K1631">
        <v>451552.5</v>
      </c>
      <c r="L1631">
        <v>12685820.800000001</v>
      </c>
      <c r="M1631">
        <v>263</v>
      </c>
      <c r="N1631">
        <v>1617.1</v>
      </c>
      <c r="O1631" s="7">
        <v>-0.1993</v>
      </c>
      <c r="P1631" s="7">
        <v>0.98760000000000003</v>
      </c>
      <c r="Q1631" t="s">
        <v>31</v>
      </c>
    </row>
    <row r="1632" spans="1:17">
      <c r="A1632" t="s">
        <v>118</v>
      </c>
      <c r="B1632" t="s">
        <v>30</v>
      </c>
      <c r="C1632" s="6">
        <v>44034.496516203704</v>
      </c>
      <c r="D1632">
        <v>189.5</v>
      </c>
      <c r="E1632" s="6">
        <v>44035.461793981478</v>
      </c>
      <c r="F1632">
        <v>123.85</v>
      </c>
      <c r="G1632" s="7">
        <v>-0.34639999999999999</v>
      </c>
      <c r="H1632">
        <v>60953.59</v>
      </c>
      <c r="I1632" s="7">
        <v>0.32990000000000003</v>
      </c>
      <c r="J1632">
        <v>975</v>
      </c>
      <c r="K1632">
        <v>184762.5</v>
      </c>
      <c r="L1632">
        <v>12746774.390000001</v>
      </c>
      <c r="M1632">
        <v>68</v>
      </c>
      <c r="N1632">
        <v>896.38</v>
      </c>
      <c r="O1632" s="7">
        <v>-0.33189999999999997</v>
      </c>
      <c r="P1632" s="7">
        <v>0.64219999999999999</v>
      </c>
      <c r="Q1632" t="s">
        <v>31</v>
      </c>
    </row>
    <row r="1633" spans="1:17">
      <c r="A1633" t="s">
        <v>119</v>
      </c>
      <c r="B1633" t="s">
        <v>30</v>
      </c>
      <c r="C1633" s="6">
        <v>44035.461793981478</v>
      </c>
      <c r="D1633">
        <v>105.75</v>
      </c>
      <c r="E1633" s="6">
        <v>44035.631932870368</v>
      </c>
      <c r="F1633">
        <v>0.5</v>
      </c>
      <c r="G1633" s="7">
        <v>-0.99529999999999996</v>
      </c>
      <c r="H1633">
        <v>101582.81</v>
      </c>
      <c r="I1633" s="7">
        <v>0.98519999999999996</v>
      </c>
      <c r="J1633">
        <v>975</v>
      </c>
      <c r="K1633">
        <v>103106.25</v>
      </c>
      <c r="L1633">
        <v>12848357.199999999</v>
      </c>
      <c r="M1633">
        <v>50</v>
      </c>
      <c r="N1633">
        <v>2031.66</v>
      </c>
      <c r="O1633" s="7">
        <v>-0.35649999999999998</v>
      </c>
      <c r="P1633" s="7">
        <v>0.99529999999999996</v>
      </c>
      <c r="Q1633" t="s">
        <v>31</v>
      </c>
    </row>
    <row r="1634" spans="1:17">
      <c r="A1634" t="s">
        <v>890</v>
      </c>
      <c r="B1634" t="s">
        <v>30</v>
      </c>
      <c r="C1634" s="6">
        <v>44035.635405092595</v>
      </c>
      <c r="D1634">
        <v>431.2</v>
      </c>
      <c r="E1634" s="6">
        <v>44036.388877314814</v>
      </c>
      <c r="F1634">
        <v>639.95000000000005</v>
      </c>
      <c r="G1634" s="7">
        <v>0.48409999999999997</v>
      </c>
      <c r="H1634">
        <v>-213974.96</v>
      </c>
      <c r="I1634" s="7">
        <v>-0.50900000000000001</v>
      </c>
      <c r="J1634">
        <v>975</v>
      </c>
      <c r="K1634">
        <v>420420</v>
      </c>
      <c r="L1634">
        <v>12634382.24</v>
      </c>
      <c r="M1634">
        <v>7</v>
      </c>
      <c r="N1634">
        <v>-30567.85</v>
      </c>
      <c r="O1634" s="7">
        <v>-0.48409999999999997</v>
      </c>
      <c r="P1634" s="7">
        <v>3.7100000000000001E-2</v>
      </c>
      <c r="Q1634" t="s">
        <v>31</v>
      </c>
    </row>
    <row r="1635" spans="1:17">
      <c r="A1635" t="s">
        <v>114</v>
      </c>
      <c r="B1635" t="s">
        <v>30</v>
      </c>
      <c r="C1635" s="6">
        <v>44036.388877314814</v>
      </c>
      <c r="D1635">
        <v>430</v>
      </c>
      <c r="E1635" s="6">
        <v>44036.600682870368</v>
      </c>
      <c r="F1635">
        <v>371.95</v>
      </c>
      <c r="G1635" s="7">
        <v>-0.13500000000000001</v>
      </c>
      <c r="H1635">
        <v>48779.74</v>
      </c>
      <c r="I1635" s="7">
        <v>0.1164</v>
      </c>
      <c r="J1635">
        <v>975</v>
      </c>
      <c r="K1635">
        <v>419250</v>
      </c>
      <c r="L1635">
        <v>12683161.98</v>
      </c>
      <c r="M1635">
        <v>62</v>
      </c>
      <c r="N1635">
        <v>786.77</v>
      </c>
      <c r="O1635" s="7">
        <v>-0.40029999999999999</v>
      </c>
      <c r="P1635" s="7">
        <v>0.38140000000000002</v>
      </c>
      <c r="Q1635" t="s">
        <v>31</v>
      </c>
    </row>
    <row r="1636" spans="1:17">
      <c r="A1636" t="s">
        <v>115</v>
      </c>
      <c r="B1636" t="s">
        <v>30</v>
      </c>
      <c r="C1636" s="6">
        <v>44036.600682870368</v>
      </c>
      <c r="D1636">
        <v>413.35</v>
      </c>
      <c r="E1636" s="6">
        <v>44039.388877314814</v>
      </c>
      <c r="F1636">
        <v>564.65</v>
      </c>
      <c r="G1636" s="7">
        <v>0.36599999999999999</v>
      </c>
      <c r="H1636">
        <v>-157053</v>
      </c>
      <c r="I1636" s="7">
        <v>-0.38969999999999999</v>
      </c>
      <c r="J1636">
        <v>975</v>
      </c>
      <c r="K1636">
        <v>403016.25</v>
      </c>
      <c r="L1636">
        <v>12526108.98</v>
      </c>
      <c r="M1636">
        <v>17</v>
      </c>
      <c r="N1636">
        <v>-9238.41</v>
      </c>
      <c r="O1636" s="7">
        <v>-0.36599999999999999</v>
      </c>
      <c r="P1636" s="7">
        <v>9.4100000000000003E-2</v>
      </c>
      <c r="Q1636" t="s">
        <v>31</v>
      </c>
    </row>
    <row r="1637" spans="1:17">
      <c r="A1637" t="s">
        <v>359</v>
      </c>
      <c r="B1637" t="s">
        <v>30</v>
      </c>
      <c r="C1637" s="6">
        <v>44039.388877314814</v>
      </c>
      <c r="D1637">
        <v>359.75</v>
      </c>
      <c r="E1637" s="6">
        <v>44040.527766203704</v>
      </c>
      <c r="F1637">
        <v>139.9</v>
      </c>
      <c r="G1637" s="7">
        <v>-0.61109999999999998</v>
      </c>
      <c r="H1637">
        <v>209482.16</v>
      </c>
      <c r="I1637" s="7">
        <v>0.59719999999999995</v>
      </c>
      <c r="J1637">
        <v>975</v>
      </c>
      <c r="K1637">
        <v>350756.25</v>
      </c>
      <c r="L1637">
        <v>12735591.140000001</v>
      </c>
      <c r="M1637">
        <v>118</v>
      </c>
      <c r="N1637">
        <v>1775.27</v>
      </c>
      <c r="O1637" s="7">
        <v>-0.32519999999999999</v>
      </c>
      <c r="P1637" s="7">
        <v>0.80179999999999996</v>
      </c>
      <c r="Q1637" t="s">
        <v>31</v>
      </c>
    </row>
    <row r="1638" spans="1:17">
      <c r="A1638" t="s">
        <v>367</v>
      </c>
      <c r="B1638" t="s">
        <v>30</v>
      </c>
      <c r="C1638" s="6">
        <v>44040.527766203704</v>
      </c>
      <c r="D1638">
        <v>284.05</v>
      </c>
      <c r="E1638" s="6">
        <v>44041.593738425923</v>
      </c>
      <c r="F1638">
        <v>143.65</v>
      </c>
      <c r="G1638" s="7">
        <v>-0.49430000000000002</v>
      </c>
      <c r="H1638">
        <v>142929.15</v>
      </c>
      <c r="I1638" s="7">
        <v>0.47920000000000001</v>
      </c>
      <c r="J1638">
        <v>1050</v>
      </c>
      <c r="K1638">
        <v>298252.5</v>
      </c>
      <c r="L1638">
        <v>12878520.289999999</v>
      </c>
      <c r="M1638">
        <v>97</v>
      </c>
      <c r="N1638">
        <v>1473.5</v>
      </c>
      <c r="O1638" s="7">
        <v>-0.17230000000000001</v>
      </c>
      <c r="P1638" s="7">
        <v>0.77470000000000006</v>
      </c>
      <c r="Q1638" t="s">
        <v>31</v>
      </c>
    </row>
    <row r="1639" spans="1:17">
      <c r="A1639" t="s">
        <v>370</v>
      </c>
      <c r="B1639" t="s">
        <v>30</v>
      </c>
      <c r="C1639" s="6">
        <v>44041.593738425923</v>
      </c>
      <c r="D1639">
        <v>224.15</v>
      </c>
      <c r="E1639" s="6">
        <v>44042.430543981478</v>
      </c>
      <c r="F1639">
        <v>187.25</v>
      </c>
      <c r="G1639" s="7">
        <v>-0.1646</v>
      </c>
      <c r="H1639">
        <v>34425.300000000003</v>
      </c>
      <c r="I1639" s="7">
        <v>0.14630000000000001</v>
      </c>
      <c r="J1639">
        <v>1050</v>
      </c>
      <c r="K1639">
        <v>235357.5</v>
      </c>
      <c r="L1639">
        <v>12912945.59</v>
      </c>
      <c r="M1639">
        <v>31</v>
      </c>
      <c r="N1639">
        <v>1110.49</v>
      </c>
      <c r="O1639" s="7">
        <v>-0.25790000000000002</v>
      </c>
      <c r="P1639" s="7">
        <v>0.44700000000000001</v>
      </c>
      <c r="Q1639" t="s">
        <v>31</v>
      </c>
    </row>
    <row r="1640" spans="1:17">
      <c r="A1640" t="s">
        <v>371</v>
      </c>
      <c r="B1640" t="s">
        <v>30</v>
      </c>
      <c r="C1640" s="6">
        <v>44042.430543981478</v>
      </c>
      <c r="D1640">
        <v>106.35</v>
      </c>
      <c r="E1640" s="6">
        <v>44042.534710648149</v>
      </c>
      <c r="F1640">
        <v>178.45</v>
      </c>
      <c r="G1640" s="7">
        <v>0.67800000000000005</v>
      </c>
      <c r="H1640">
        <v>-78695.399999999994</v>
      </c>
      <c r="I1640" s="7">
        <v>-0.70469999999999999</v>
      </c>
      <c r="J1640">
        <v>1050</v>
      </c>
      <c r="K1640">
        <v>111667.5</v>
      </c>
      <c r="L1640">
        <v>12834250.189999999</v>
      </c>
      <c r="M1640">
        <v>31</v>
      </c>
      <c r="N1640">
        <v>-2538.56</v>
      </c>
      <c r="O1640" s="7">
        <v>-0.80489999999999995</v>
      </c>
      <c r="P1640" s="7">
        <v>0.3145</v>
      </c>
      <c r="Q1640" t="s">
        <v>31</v>
      </c>
    </row>
    <row r="1641" spans="1:17">
      <c r="A1641" t="s">
        <v>358</v>
      </c>
      <c r="B1641" t="s">
        <v>30</v>
      </c>
      <c r="C1641" s="6">
        <v>44042.534710648149</v>
      </c>
      <c r="D1641">
        <v>112.2</v>
      </c>
      <c r="E1641" s="6">
        <v>44042.631932870368</v>
      </c>
      <c r="F1641">
        <v>0.3</v>
      </c>
      <c r="G1641" s="7">
        <v>-0.99729999999999996</v>
      </c>
      <c r="H1641">
        <v>116313.75</v>
      </c>
      <c r="I1641" s="7">
        <v>0.98729999999999996</v>
      </c>
      <c r="J1641">
        <v>1050</v>
      </c>
      <c r="K1641">
        <v>117810</v>
      </c>
      <c r="L1641">
        <v>12950563.939999999</v>
      </c>
      <c r="M1641">
        <v>29</v>
      </c>
      <c r="N1641">
        <v>4010.82</v>
      </c>
      <c r="O1641" s="7">
        <v>-0.18890000000000001</v>
      </c>
      <c r="P1641" s="7">
        <v>0.99729999999999996</v>
      </c>
      <c r="Q1641" t="s">
        <v>31</v>
      </c>
    </row>
    <row r="1642" spans="1:17">
      <c r="A1642" t="s">
        <v>629</v>
      </c>
      <c r="B1642" t="s">
        <v>30</v>
      </c>
      <c r="C1642" s="6">
        <v>44042.635405092595</v>
      </c>
      <c r="D1642">
        <v>417.7</v>
      </c>
      <c r="E1642" s="6">
        <v>44043.388877314814</v>
      </c>
      <c r="F1642">
        <v>335.55</v>
      </c>
      <c r="G1642" s="7">
        <v>-0.19670000000000001</v>
      </c>
      <c r="H1642">
        <v>78348.37</v>
      </c>
      <c r="I1642" s="7">
        <v>0.17860000000000001</v>
      </c>
      <c r="J1642">
        <v>1050</v>
      </c>
      <c r="K1642">
        <v>438585</v>
      </c>
      <c r="L1642">
        <v>13028912.310000001</v>
      </c>
      <c r="M1642">
        <v>7</v>
      </c>
      <c r="N1642">
        <v>11192.62</v>
      </c>
      <c r="O1642" s="7">
        <v>-1.34E-2</v>
      </c>
      <c r="P1642" s="7">
        <v>0.19670000000000001</v>
      </c>
      <c r="Q1642" t="s">
        <v>31</v>
      </c>
    </row>
    <row r="1643" spans="1:17">
      <c r="A1643" t="s">
        <v>369</v>
      </c>
      <c r="B1643" t="s">
        <v>30</v>
      </c>
      <c r="C1643" s="6">
        <v>44043.388877314814</v>
      </c>
      <c r="D1643">
        <v>482.25</v>
      </c>
      <c r="E1643" s="6">
        <v>44043.583321759259</v>
      </c>
      <c r="F1643">
        <v>589.20000000000005</v>
      </c>
      <c r="G1643" s="7">
        <v>0.2218</v>
      </c>
      <c r="H1643">
        <v>-123547.73</v>
      </c>
      <c r="I1643" s="7">
        <v>-0.24399999999999999</v>
      </c>
      <c r="J1643">
        <v>1050</v>
      </c>
      <c r="K1643">
        <v>506362.5</v>
      </c>
      <c r="L1643">
        <v>12905364.59</v>
      </c>
      <c r="M1643">
        <v>57</v>
      </c>
      <c r="N1643">
        <v>-2167.5</v>
      </c>
      <c r="O1643" s="7">
        <v>-0.43120000000000003</v>
      </c>
      <c r="P1643" s="7">
        <v>7.7200000000000005E-2</v>
      </c>
      <c r="Q1643" t="s">
        <v>31</v>
      </c>
    </row>
    <row r="1644" spans="1:17">
      <c r="A1644" t="s">
        <v>108</v>
      </c>
      <c r="B1644" t="s">
        <v>30</v>
      </c>
      <c r="C1644" s="6">
        <v>44043.583321759259</v>
      </c>
      <c r="D1644">
        <v>398.2</v>
      </c>
      <c r="E1644" s="6">
        <v>44046.388877314814</v>
      </c>
      <c r="F1644">
        <v>570</v>
      </c>
      <c r="G1644" s="7">
        <v>0.43140000000000001</v>
      </c>
      <c r="H1644">
        <v>-190556.1</v>
      </c>
      <c r="I1644" s="7">
        <v>-0.45579999999999998</v>
      </c>
      <c r="J1644">
        <v>1050</v>
      </c>
      <c r="K1644">
        <v>418110</v>
      </c>
      <c r="L1644">
        <v>12714808.49</v>
      </c>
      <c r="M1644">
        <v>22</v>
      </c>
      <c r="N1644">
        <v>-8661.64</v>
      </c>
      <c r="O1644" s="7">
        <v>-0.43140000000000001</v>
      </c>
      <c r="P1644" s="7">
        <v>7.9500000000000001E-2</v>
      </c>
      <c r="Q1644" t="s">
        <v>31</v>
      </c>
    </row>
    <row r="1645" spans="1:17">
      <c r="A1645" t="s">
        <v>373</v>
      </c>
      <c r="B1645" t="s">
        <v>30</v>
      </c>
      <c r="C1645" s="6">
        <v>44046.388877314814</v>
      </c>
      <c r="D1645">
        <v>390.5</v>
      </c>
      <c r="E1645" s="6">
        <v>44047.413182870368</v>
      </c>
      <c r="F1645">
        <v>290</v>
      </c>
      <c r="G1645" s="7">
        <v>-0.25740000000000002</v>
      </c>
      <c r="H1645">
        <v>98379.75</v>
      </c>
      <c r="I1645" s="7">
        <v>0.2399</v>
      </c>
      <c r="J1645">
        <v>1050</v>
      </c>
      <c r="K1645">
        <v>410025</v>
      </c>
      <c r="L1645">
        <v>12813188.24</v>
      </c>
      <c r="M1645">
        <v>85</v>
      </c>
      <c r="N1645">
        <v>1157.4100000000001</v>
      </c>
      <c r="O1645" s="7">
        <v>-0.23880000000000001</v>
      </c>
      <c r="P1645" s="7">
        <v>0.43659999999999999</v>
      </c>
      <c r="Q1645" t="s">
        <v>31</v>
      </c>
    </row>
    <row r="1646" spans="1:17">
      <c r="A1646" t="s">
        <v>368</v>
      </c>
      <c r="B1646" t="s">
        <v>30</v>
      </c>
      <c r="C1646" s="6">
        <v>44047.413182870368</v>
      </c>
      <c r="D1646">
        <v>315</v>
      </c>
      <c r="E1646" s="6">
        <v>44048.499988425923</v>
      </c>
      <c r="F1646">
        <v>156.1</v>
      </c>
      <c r="G1646" s="7">
        <v>-0.50439999999999996</v>
      </c>
      <c r="H1646">
        <v>161898.45000000001</v>
      </c>
      <c r="I1646" s="7">
        <v>0.48949999999999999</v>
      </c>
      <c r="J1646">
        <v>1050</v>
      </c>
      <c r="K1646">
        <v>330750</v>
      </c>
      <c r="L1646">
        <v>12975086.689999999</v>
      </c>
      <c r="M1646">
        <v>103</v>
      </c>
      <c r="N1646">
        <v>1571.83</v>
      </c>
      <c r="O1646" s="7">
        <v>-9.2499999999999999E-2</v>
      </c>
      <c r="P1646" s="7">
        <v>0.8881</v>
      </c>
      <c r="Q1646" t="s">
        <v>31</v>
      </c>
    </row>
    <row r="1647" spans="1:17">
      <c r="A1647" t="s">
        <v>105</v>
      </c>
      <c r="B1647" t="s">
        <v>30</v>
      </c>
      <c r="C1647" s="6">
        <v>44048.499988425923</v>
      </c>
      <c r="D1647">
        <v>254.85</v>
      </c>
      <c r="E1647" s="6">
        <v>44049.434016203704</v>
      </c>
      <c r="F1647">
        <v>258.3</v>
      </c>
      <c r="G1647" s="7">
        <v>1.35E-2</v>
      </c>
      <c r="H1647">
        <v>-9010.58</v>
      </c>
      <c r="I1647" s="7">
        <v>-3.3700000000000001E-2</v>
      </c>
      <c r="J1647">
        <v>1050</v>
      </c>
      <c r="K1647">
        <v>267592.5</v>
      </c>
      <c r="L1647">
        <v>12966076.109999999</v>
      </c>
      <c r="M1647">
        <v>59</v>
      </c>
      <c r="N1647">
        <v>-152.72</v>
      </c>
      <c r="O1647" s="7">
        <v>-0.49259999999999998</v>
      </c>
      <c r="P1647" s="7">
        <v>0.3286</v>
      </c>
      <c r="Q1647" t="s">
        <v>31</v>
      </c>
    </row>
    <row r="1648" spans="1:17">
      <c r="A1648" t="s">
        <v>107</v>
      </c>
      <c r="B1648" t="s">
        <v>30</v>
      </c>
      <c r="C1648" s="6">
        <v>44049.434016203704</v>
      </c>
      <c r="D1648">
        <v>158.69999999999999</v>
      </c>
      <c r="E1648" s="6">
        <v>44049.465266203704</v>
      </c>
      <c r="F1648">
        <v>239.35</v>
      </c>
      <c r="G1648" s="7">
        <v>0.50819999999999999</v>
      </c>
      <c r="H1648">
        <v>-88862.03</v>
      </c>
      <c r="I1648" s="7">
        <v>-0.5333</v>
      </c>
      <c r="J1648">
        <v>1050</v>
      </c>
      <c r="K1648">
        <v>166635</v>
      </c>
      <c r="L1648">
        <v>12877214.09</v>
      </c>
      <c r="M1648">
        <v>10</v>
      </c>
      <c r="N1648">
        <v>-8886.2000000000007</v>
      </c>
      <c r="O1648" s="7">
        <v>-0.50819999999999999</v>
      </c>
      <c r="P1648" s="7">
        <v>0.16819999999999999</v>
      </c>
      <c r="Q1648" t="s">
        <v>31</v>
      </c>
    </row>
    <row r="1649" spans="1:17">
      <c r="A1649" t="s">
        <v>105</v>
      </c>
      <c r="B1649" t="s">
        <v>30</v>
      </c>
      <c r="C1649" s="6">
        <v>44049.465266203704</v>
      </c>
      <c r="D1649">
        <v>201.4</v>
      </c>
      <c r="E1649" s="6">
        <v>44049.520821759259</v>
      </c>
      <c r="F1649">
        <v>292</v>
      </c>
      <c r="G1649" s="7">
        <v>0.44990000000000002</v>
      </c>
      <c r="H1649">
        <v>-100310.7</v>
      </c>
      <c r="I1649" s="7">
        <v>-0.4743</v>
      </c>
      <c r="J1649">
        <v>1050</v>
      </c>
      <c r="K1649">
        <v>211470</v>
      </c>
      <c r="L1649">
        <v>12776903.390000001</v>
      </c>
      <c r="M1649">
        <v>17</v>
      </c>
      <c r="N1649">
        <v>-5900.63</v>
      </c>
      <c r="O1649" s="7">
        <v>-0.44990000000000002</v>
      </c>
      <c r="P1649" s="7">
        <v>0.3841</v>
      </c>
      <c r="Q1649" t="s">
        <v>31</v>
      </c>
    </row>
    <row r="1650" spans="1:17">
      <c r="A1650" t="s">
        <v>108</v>
      </c>
      <c r="B1650" t="s">
        <v>30</v>
      </c>
      <c r="C1650" s="6">
        <v>44049.520821759259</v>
      </c>
      <c r="D1650">
        <v>118.05</v>
      </c>
      <c r="E1650" s="6">
        <v>44049.604155092595</v>
      </c>
      <c r="F1650">
        <v>179.15</v>
      </c>
      <c r="G1650" s="7">
        <v>0.51759999999999995</v>
      </c>
      <c r="H1650">
        <v>-67275.600000000006</v>
      </c>
      <c r="I1650" s="7">
        <v>-0.54279999999999995</v>
      </c>
      <c r="J1650">
        <v>1050</v>
      </c>
      <c r="K1650">
        <v>123952.5</v>
      </c>
      <c r="L1650">
        <v>12709627.789999999</v>
      </c>
      <c r="M1650">
        <v>25</v>
      </c>
      <c r="N1650">
        <v>-2691.02</v>
      </c>
      <c r="O1650" s="7">
        <v>-0.74039999999999995</v>
      </c>
      <c r="P1650" s="7">
        <v>0.87170000000000003</v>
      </c>
      <c r="Q1650" t="s">
        <v>31</v>
      </c>
    </row>
    <row r="1651" spans="1:17">
      <c r="A1651" t="s">
        <v>106</v>
      </c>
      <c r="B1651" t="s">
        <v>30</v>
      </c>
      <c r="C1651" s="6">
        <v>44049.604155092595</v>
      </c>
      <c r="D1651">
        <v>27.7</v>
      </c>
      <c r="E1651" s="6">
        <v>44049.631932870368</v>
      </c>
      <c r="F1651">
        <v>33.299999999999997</v>
      </c>
      <c r="G1651" s="7">
        <v>0.20219999999999999</v>
      </c>
      <c r="H1651">
        <v>-6520.5</v>
      </c>
      <c r="I1651" s="7">
        <v>-0.22420000000000001</v>
      </c>
      <c r="J1651">
        <v>1050</v>
      </c>
      <c r="K1651">
        <v>29085</v>
      </c>
      <c r="L1651">
        <v>12703107.289999999</v>
      </c>
      <c r="M1651">
        <v>9</v>
      </c>
      <c r="N1651">
        <v>-724.5</v>
      </c>
      <c r="O1651" s="7">
        <v>-1.0450999999999999</v>
      </c>
      <c r="P1651" s="7">
        <v>0.56499999999999995</v>
      </c>
      <c r="Q1651" t="s">
        <v>31</v>
      </c>
    </row>
    <row r="1652" spans="1:17">
      <c r="A1652" t="s">
        <v>629</v>
      </c>
      <c r="B1652" t="s">
        <v>30</v>
      </c>
      <c r="C1652" s="6">
        <v>44049.635405092595</v>
      </c>
      <c r="D1652">
        <v>352.2</v>
      </c>
      <c r="E1652" s="6">
        <v>44050.388877314814</v>
      </c>
      <c r="F1652">
        <v>278.60000000000002</v>
      </c>
      <c r="G1652" s="7">
        <v>-0.20899999999999999</v>
      </c>
      <c r="H1652">
        <v>70656.600000000006</v>
      </c>
      <c r="I1652" s="7">
        <v>0.19109999999999999</v>
      </c>
      <c r="J1652">
        <v>1050</v>
      </c>
      <c r="K1652">
        <v>369810</v>
      </c>
      <c r="L1652">
        <v>12773763.890000001</v>
      </c>
      <c r="M1652">
        <v>7</v>
      </c>
      <c r="N1652">
        <v>10093.799999999999</v>
      </c>
      <c r="O1652" s="7">
        <v>-3.9199999999999999E-2</v>
      </c>
      <c r="P1652" s="7">
        <v>0.20899999999999999</v>
      </c>
      <c r="Q1652" t="s">
        <v>31</v>
      </c>
    </row>
    <row r="1653" spans="1:17">
      <c r="A1653" t="s">
        <v>105</v>
      </c>
      <c r="B1653" t="s">
        <v>30</v>
      </c>
      <c r="C1653" s="6">
        <v>44050.388877314814</v>
      </c>
      <c r="D1653">
        <v>366.75</v>
      </c>
      <c r="E1653" s="6">
        <v>44050.503460648149</v>
      </c>
      <c r="F1653">
        <v>498.25</v>
      </c>
      <c r="G1653" s="7">
        <v>0.35859999999999997</v>
      </c>
      <c r="H1653">
        <v>-147157.5</v>
      </c>
      <c r="I1653" s="7">
        <v>-0.3821</v>
      </c>
      <c r="J1653">
        <v>1050</v>
      </c>
      <c r="K1653">
        <v>385087.5</v>
      </c>
      <c r="L1653">
        <v>12626606.390000001</v>
      </c>
      <c r="M1653">
        <v>34</v>
      </c>
      <c r="N1653">
        <v>-4328.16</v>
      </c>
      <c r="O1653" s="7">
        <v>-0.35859999999999997</v>
      </c>
      <c r="P1653" s="7">
        <v>4.0599999999999997E-2</v>
      </c>
      <c r="Q1653" t="s">
        <v>31</v>
      </c>
    </row>
    <row r="1654" spans="1:17">
      <c r="A1654" t="s">
        <v>108</v>
      </c>
      <c r="B1654" t="s">
        <v>30</v>
      </c>
      <c r="C1654" s="6">
        <v>44050.503460648149</v>
      </c>
      <c r="D1654">
        <v>341</v>
      </c>
      <c r="E1654" s="6">
        <v>44053.593738425923</v>
      </c>
      <c r="F1654">
        <v>240.85</v>
      </c>
      <c r="G1654" s="7">
        <v>-0.29370000000000002</v>
      </c>
      <c r="H1654">
        <v>99048.07</v>
      </c>
      <c r="I1654" s="7">
        <v>0.27660000000000001</v>
      </c>
      <c r="J1654">
        <v>1050</v>
      </c>
      <c r="K1654">
        <v>358050</v>
      </c>
      <c r="L1654">
        <v>12725654.460000001</v>
      </c>
      <c r="M1654">
        <v>104</v>
      </c>
      <c r="N1654">
        <v>952.39</v>
      </c>
      <c r="O1654" s="7">
        <v>-0.20280000000000001</v>
      </c>
      <c r="P1654" s="7">
        <v>0.53669999999999995</v>
      </c>
      <c r="Q1654" t="s">
        <v>31</v>
      </c>
    </row>
    <row r="1655" spans="1:17">
      <c r="A1655" t="s">
        <v>110</v>
      </c>
      <c r="B1655" t="s">
        <v>30</v>
      </c>
      <c r="C1655" s="6">
        <v>44053.593738425923</v>
      </c>
      <c r="D1655">
        <v>330</v>
      </c>
      <c r="E1655" s="6">
        <v>44054.388877314814</v>
      </c>
      <c r="F1655">
        <v>512.04999999999995</v>
      </c>
      <c r="G1655" s="7">
        <v>0.55169999999999997</v>
      </c>
      <c r="H1655">
        <v>-199994.02</v>
      </c>
      <c r="I1655" s="7">
        <v>-0.57720000000000005</v>
      </c>
      <c r="J1655">
        <v>1050</v>
      </c>
      <c r="K1655">
        <v>346500</v>
      </c>
      <c r="L1655">
        <v>12525660.439999999</v>
      </c>
      <c r="M1655">
        <v>19</v>
      </c>
      <c r="N1655">
        <v>-10526</v>
      </c>
      <c r="O1655" s="7">
        <v>-0.55169999999999997</v>
      </c>
      <c r="P1655" s="7">
        <v>5.33E-2</v>
      </c>
      <c r="Q1655" t="s">
        <v>31</v>
      </c>
    </row>
    <row r="1656" spans="1:17">
      <c r="A1656" t="s">
        <v>371</v>
      </c>
      <c r="B1656" t="s">
        <v>30</v>
      </c>
      <c r="C1656" s="6">
        <v>44054.388877314814</v>
      </c>
      <c r="D1656">
        <v>262.75</v>
      </c>
      <c r="E1656" s="6">
        <v>44055.388877314814</v>
      </c>
      <c r="F1656">
        <v>281.45</v>
      </c>
      <c r="G1656" s="7">
        <v>7.1199999999999999E-2</v>
      </c>
      <c r="H1656">
        <v>-25349.1</v>
      </c>
      <c r="I1656" s="7">
        <v>-9.1899999999999996E-2</v>
      </c>
      <c r="J1656">
        <v>1050</v>
      </c>
      <c r="K1656">
        <v>275887.5</v>
      </c>
      <c r="L1656">
        <v>12500311.34</v>
      </c>
      <c r="M1656">
        <v>78</v>
      </c>
      <c r="N1656">
        <v>-324.99</v>
      </c>
      <c r="O1656" s="7">
        <v>-0.3911</v>
      </c>
      <c r="P1656" s="7">
        <v>0.38500000000000001</v>
      </c>
      <c r="Q1656" t="s">
        <v>31</v>
      </c>
    </row>
    <row r="1657" spans="1:17">
      <c r="A1657" t="s">
        <v>370</v>
      </c>
      <c r="B1657" t="s">
        <v>30</v>
      </c>
      <c r="C1657" s="6">
        <v>44055.388877314814</v>
      </c>
      <c r="D1657">
        <v>175.5</v>
      </c>
      <c r="E1657" s="6">
        <v>44055.468738425923</v>
      </c>
      <c r="F1657">
        <v>241.65</v>
      </c>
      <c r="G1657" s="7">
        <v>0.37690000000000001</v>
      </c>
      <c r="H1657">
        <v>-73837.570000000007</v>
      </c>
      <c r="I1657" s="7">
        <v>-0.4007</v>
      </c>
      <c r="J1657">
        <v>1050</v>
      </c>
      <c r="K1657">
        <v>184275</v>
      </c>
      <c r="L1657">
        <v>12426473.76</v>
      </c>
      <c r="M1657">
        <v>24</v>
      </c>
      <c r="N1657">
        <v>-3076.57</v>
      </c>
      <c r="O1657" s="7">
        <v>-0.50109999999999999</v>
      </c>
      <c r="P1657" s="7">
        <v>0.1573</v>
      </c>
      <c r="Q1657" t="s">
        <v>31</v>
      </c>
    </row>
    <row r="1658" spans="1:17">
      <c r="A1658" t="s">
        <v>371</v>
      </c>
      <c r="B1658" t="s">
        <v>30</v>
      </c>
      <c r="C1658" s="6">
        <v>44055.468738425923</v>
      </c>
      <c r="D1658">
        <v>191.9</v>
      </c>
      <c r="E1658" s="6">
        <v>44056.489571759259</v>
      </c>
      <c r="F1658">
        <v>54.95</v>
      </c>
      <c r="G1658" s="7">
        <v>-0.7137</v>
      </c>
      <c r="H1658">
        <v>131119.47</v>
      </c>
      <c r="I1658" s="7">
        <v>0.70079999999999998</v>
      </c>
      <c r="J1658">
        <v>975.00009999999997</v>
      </c>
      <c r="K1658">
        <v>187102.5</v>
      </c>
      <c r="L1658">
        <v>12557593.24</v>
      </c>
      <c r="M1658">
        <v>84</v>
      </c>
      <c r="N1658">
        <v>1560.95</v>
      </c>
      <c r="O1658" s="7">
        <v>-5.5500000000000001E-2</v>
      </c>
      <c r="P1658" s="7">
        <v>0.88560000000000005</v>
      </c>
      <c r="Q1658" t="s">
        <v>31</v>
      </c>
    </row>
    <row r="1659" spans="1:17">
      <c r="A1659" t="s">
        <v>111</v>
      </c>
      <c r="B1659" t="s">
        <v>30</v>
      </c>
      <c r="C1659" s="6">
        <v>44056.489571759259</v>
      </c>
      <c r="D1659">
        <v>84</v>
      </c>
      <c r="E1659" s="6">
        <v>44056.631932870368</v>
      </c>
      <c r="F1659">
        <v>0.4</v>
      </c>
      <c r="G1659" s="7">
        <v>-0.99519999999999997</v>
      </c>
      <c r="H1659">
        <v>86893.8</v>
      </c>
      <c r="I1659" s="7">
        <v>0.98519999999999996</v>
      </c>
      <c r="J1659">
        <v>1050</v>
      </c>
      <c r="K1659">
        <v>88200</v>
      </c>
      <c r="L1659">
        <v>12644487.039999999</v>
      </c>
      <c r="M1659">
        <v>42</v>
      </c>
      <c r="N1659">
        <v>2068.9</v>
      </c>
      <c r="O1659" s="7">
        <v>-0.41370000000000001</v>
      </c>
      <c r="P1659" s="7">
        <v>0.99519999999999997</v>
      </c>
      <c r="Q1659" t="s">
        <v>31</v>
      </c>
    </row>
    <row r="1660" spans="1:17">
      <c r="A1660" t="s">
        <v>891</v>
      </c>
      <c r="B1660" t="s">
        <v>30</v>
      </c>
      <c r="C1660" s="6">
        <v>44056.635405092595</v>
      </c>
      <c r="D1660">
        <v>327</v>
      </c>
      <c r="E1660" s="6">
        <v>44057.388877314814</v>
      </c>
      <c r="F1660">
        <v>356.1</v>
      </c>
      <c r="G1660" s="7">
        <v>8.8999999999999996E-2</v>
      </c>
      <c r="H1660">
        <v>-37727.550000000003</v>
      </c>
      <c r="I1660" s="7">
        <v>-0.1099</v>
      </c>
      <c r="J1660">
        <v>1050</v>
      </c>
      <c r="K1660">
        <v>343350</v>
      </c>
      <c r="L1660">
        <v>12606759.49</v>
      </c>
      <c r="M1660">
        <v>7</v>
      </c>
      <c r="N1660">
        <v>-5389.65</v>
      </c>
      <c r="O1660" s="7">
        <v>-9.7600000000000006E-2</v>
      </c>
      <c r="P1660" s="7">
        <v>4.9799999999999997E-2</v>
      </c>
      <c r="Q1660" t="s">
        <v>31</v>
      </c>
    </row>
    <row r="1661" spans="1:17">
      <c r="A1661" t="s">
        <v>112</v>
      </c>
      <c r="B1661" t="s">
        <v>30</v>
      </c>
      <c r="C1661" s="6">
        <v>44057.388877314814</v>
      </c>
      <c r="D1661">
        <v>324.10000000000002</v>
      </c>
      <c r="E1661" s="6">
        <v>44057.42359953704</v>
      </c>
      <c r="F1661">
        <v>343.3</v>
      </c>
      <c r="G1661" s="7">
        <v>5.9200000000000003E-2</v>
      </c>
      <c r="H1661">
        <v>-27167.7</v>
      </c>
      <c r="I1661" s="7">
        <v>-7.9799999999999996E-2</v>
      </c>
      <c r="J1661">
        <v>1050</v>
      </c>
      <c r="K1661">
        <v>340305</v>
      </c>
      <c r="L1661">
        <v>12579591.789999999</v>
      </c>
      <c r="M1661">
        <v>11</v>
      </c>
      <c r="N1661">
        <v>-2469.79</v>
      </c>
      <c r="O1661" s="7">
        <v>-0.23080000000000001</v>
      </c>
      <c r="P1661" s="7">
        <v>3.73E-2</v>
      </c>
      <c r="Q1661" t="s">
        <v>31</v>
      </c>
    </row>
    <row r="1662" spans="1:17">
      <c r="A1662" t="s">
        <v>372</v>
      </c>
      <c r="B1662" t="s">
        <v>30</v>
      </c>
      <c r="C1662" s="6">
        <v>44057.42359953704</v>
      </c>
      <c r="D1662">
        <v>302.05</v>
      </c>
      <c r="E1662" s="6">
        <v>44060.631932870368</v>
      </c>
      <c r="F1662">
        <v>103.35</v>
      </c>
      <c r="G1662" s="7">
        <v>-0.65780000000000005</v>
      </c>
      <c r="H1662">
        <v>204378.3</v>
      </c>
      <c r="I1662" s="7">
        <v>0.64439999999999997</v>
      </c>
      <c r="J1662">
        <v>1050</v>
      </c>
      <c r="K1662">
        <v>317152.5</v>
      </c>
      <c r="L1662">
        <v>12783970.09</v>
      </c>
      <c r="M1662">
        <v>138</v>
      </c>
      <c r="N1662">
        <v>1481</v>
      </c>
      <c r="O1662" s="7">
        <v>-7.4300000000000005E-2</v>
      </c>
      <c r="P1662" s="7">
        <v>0.81740000000000002</v>
      </c>
      <c r="Q1662" t="s">
        <v>31</v>
      </c>
    </row>
    <row r="1663" spans="1:17">
      <c r="A1663" t="s">
        <v>108</v>
      </c>
      <c r="B1663" t="s">
        <v>30</v>
      </c>
      <c r="C1663" s="6">
        <v>44060.631932870368</v>
      </c>
      <c r="D1663">
        <v>255.95</v>
      </c>
      <c r="E1663" s="6">
        <v>44063.388877314814</v>
      </c>
      <c r="F1663">
        <v>24.25</v>
      </c>
      <c r="G1663" s="7">
        <v>-0.90529999999999999</v>
      </c>
      <c r="H1663">
        <v>240342.9</v>
      </c>
      <c r="I1663" s="7">
        <v>0.89429999999999998</v>
      </c>
      <c r="J1663">
        <v>1050</v>
      </c>
      <c r="K1663">
        <v>268747.5</v>
      </c>
      <c r="L1663">
        <v>13024312.99</v>
      </c>
      <c r="M1663">
        <v>162</v>
      </c>
      <c r="N1663">
        <v>1483.6</v>
      </c>
      <c r="O1663" s="7">
        <v>-0.16020000000000001</v>
      </c>
      <c r="P1663" s="7">
        <v>0.95620000000000005</v>
      </c>
      <c r="Q1663" t="s">
        <v>31</v>
      </c>
    </row>
    <row r="1664" spans="1:17">
      <c r="A1664" t="s">
        <v>358</v>
      </c>
      <c r="B1664" t="s">
        <v>30</v>
      </c>
      <c r="C1664" s="6">
        <v>44063.388877314814</v>
      </c>
      <c r="D1664">
        <v>106.05</v>
      </c>
      <c r="E1664" s="6">
        <v>44063.631932870368</v>
      </c>
      <c r="F1664">
        <v>12</v>
      </c>
      <c r="G1664" s="7">
        <v>-0.88680000000000003</v>
      </c>
      <c r="H1664">
        <v>97512.98</v>
      </c>
      <c r="I1664" s="7">
        <v>0.87570000000000003</v>
      </c>
      <c r="J1664">
        <v>1050</v>
      </c>
      <c r="K1664">
        <v>111352.5</v>
      </c>
      <c r="L1664">
        <v>13121825.960000001</v>
      </c>
      <c r="M1664">
        <v>71</v>
      </c>
      <c r="N1664">
        <v>1373.42</v>
      </c>
      <c r="O1664" s="7">
        <v>-1.0390999999999999</v>
      </c>
      <c r="P1664" s="7">
        <v>0.89580000000000004</v>
      </c>
      <c r="Q1664" t="s">
        <v>31</v>
      </c>
    </row>
    <row r="1665" spans="1:17">
      <c r="A1665" t="s">
        <v>750</v>
      </c>
      <c r="B1665" t="s">
        <v>30</v>
      </c>
      <c r="C1665" s="6">
        <v>44063.635405092595</v>
      </c>
      <c r="D1665">
        <v>333.85</v>
      </c>
      <c r="E1665" s="6">
        <v>44064.388877314814</v>
      </c>
      <c r="F1665">
        <v>401.6</v>
      </c>
      <c r="G1665" s="7">
        <v>0.2029</v>
      </c>
      <c r="H1665">
        <v>-78859.73</v>
      </c>
      <c r="I1665" s="7">
        <v>-0.22500000000000001</v>
      </c>
      <c r="J1665">
        <v>1050</v>
      </c>
      <c r="K1665">
        <v>350542.5</v>
      </c>
      <c r="L1665">
        <v>13042966.24</v>
      </c>
      <c r="M1665">
        <v>7</v>
      </c>
      <c r="N1665">
        <v>-11265.68</v>
      </c>
      <c r="O1665" s="7">
        <v>-0.23419999999999999</v>
      </c>
      <c r="P1665" s="7">
        <v>5.8999999999999997E-2</v>
      </c>
      <c r="Q1665" t="s">
        <v>31</v>
      </c>
    </row>
    <row r="1666" spans="1:17">
      <c r="A1666" t="s">
        <v>371</v>
      </c>
      <c r="B1666" t="s">
        <v>30</v>
      </c>
      <c r="C1666" s="6">
        <v>44064.388877314814</v>
      </c>
      <c r="D1666">
        <v>313</v>
      </c>
      <c r="E1666" s="6">
        <v>44068.597210648149</v>
      </c>
      <c r="F1666">
        <v>40.25</v>
      </c>
      <c r="G1666" s="7">
        <v>-0.87139999999999995</v>
      </c>
      <c r="H1666">
        <v>282678.38</v>
      </c>
      <c r="I1666" s="7">
        <v>0.86009999999999998</v>
      </c>
      <c r="J1666">
        <v>1050</v>
      </c>
      <c r="K1666">
        <v>328650</v>
      </c>
      <c r="L1666">
        <v>13325644.609999999</v>
      </c>
      <c r="M1666">
        <v>215</v>
      </c>
      <c r="N1666">
        <v>1314.78</v>
      </c>
      <c r="O1666" s="7">
        <v>-0.1487</v>
      </c>
      <c r="P1666" s="7">
        <v>0.91010000000000002</v>
      </c>
      <c r="Q1666" t="s">
        <v>31</v>
      </c>
    </row>
    <row r="1667" spans="1:17">
      <c r="A1667" t="s">
        <v>118</v>
      </c>
      <c r="B1667" t="s">
        <v>30</v>
      </c>
      <c r="C1667" s="6">
        <v>44068.597210648149</v>
      </c>
      <c r="D1667">
        <v>211.9</v>
      </c>
      <c r="E1667" s="6">
        <v>44069.388877314814</v>
      </c>
      <c r="F1667">
        <v>415.45</v>
      </c>
      <c r="G1667" s="7">
        <v>0.96060000000000001</v>
      </c>
      <c r="H1667">
        <v>-220314.67</v>
      </c>
      <c r="I1667" s="7">
        <v>-0.99019999999999997</v>
      </c>
      <c r="J1667">
        <v>1050</v>
      </c>
      <c r="K1667">
        <v>222495</v>
      </c>
      <c r="L1667">
        <v>13105329.939999999</v>
      </c>
      <c r="M1667">
        <v>18</v>
      </c>
      <c r="N1667">
        <v>-12239.7</v>
      </c>
      <c r="O1667" s="7">
        <v>-0.96060000000000001</v>
      </c>
      <c r="P1667" s="7">
        <v>8.3799999999999999E-2</v>
      </c>
      <c r="Q1667" t="s">
        <v>31</v>
      </c>
    </row>
    <row r="1668" spans="1:17">
      <c r="A1668" t="s">
        <v>124</v>
      </c>
      <c r="B1668" t="s">
        <v>30</v>
      </c>
      <c r="C1668" s="6">
        <v>44069.388877314814</v>
      </c>
      <c r="D1668">
        <v>232.05</v>
      </c>
      <c r="E1668" s="6">
        <v>44070.631932870368</v>
      </c>
      <c r="F1668">
        <v>0.3</v>
      </c>
      <c r="G1668" s="7">
        <v>-0.99870000000000003</v>
      </c>
      <c r="H1668">
        <v>223690.84</v>
      </c>
      <c r="I1668" s="7">
        <v>0.98870000000000002</v>
      </c>
      <c r="J1668">
        <v>975</v>
      </c>
      <c r="K1668">
        <v>226248.75</v>
      </c>
      <c r="L1668">
        <v>13329020.77</v>
      </c>
      <c r="M1668">
        <v>148</v>
      </c>
      <c r="N1668">
        <v>1511.42</v>
      </c>
      <c r="O1668" s="7">
        <v>-0.3876</v>
      </c>
      <c r="P1668" s="7">
        <v>0.99870000000000003</v>
      </c>
      <c r="Q1668" t="s">
        <v>31</v>
      </c>
    </row>
    <row r="1669" spans="1:17">
      <c r="A1669" t="s">
        <v>892</v>
      </c>
      <c r="B1669" t="s">
        <v>30</v>
      </c>
      <c r="C1669" s="6">
        <v>44070.635405092595</v>
      </c>
      <c r="D1669">
        <v>352.6</v>
      </c>
      <c r="E1669" s="6">
        <v>44071.388877314814</v>
      </c>
      <c r="F1669">
        <v>247.1</v>
      </c>
      <c r="G1669" s="7">
        <v>-0.29920000000000002</v>
      </c>
      <c r="H1669">
        <v>97015.43</v>
      </c>
      <c r="I1669" s="7">
        <v>0.28220000000000001</v>
      </c>
      <c r="J1669">
        <v>975</v>
      </c>
      <c r="K1669">
        <v>343785</v>
      </c>
      <c r="L1669">
        <v>13426036.199999999</v>
      </c>
      <c r="M1669">
        <v>7</v>
      </c>
      <c r="N1669">
        <v>13859.35</v>
      </c>
      <c r="O1669" s="7">
        <v>-6.8199999999999997E-2</v>
      </c>
      <c r="P1669" s="7">
        <v>0.29920000000000002</v>
      </c>
      <c r="Q1669" t="s">
        <v>31</v>
      </c>
    </row>
    <row r="1670" spans="1:17">
      <c r="A1670" t="s">
        <v>136</v>
      </c>
      <c r="B1670" t="s">
        <v>30</v>
      </c>
      <c r="C1670" s="6">
        <v>44071.388877314814</v>
      </c>
      <c r="D1670">
        <v>326.85000000000002</v>
      </c>
      <c r="E1670" s="6">
        <v>44074.465266203704</v>
      </c>
      <c r="F1670">
        <v>144.69999999999999</v>
      </c>
      <c r="G1670" s="7">
        <v>-0.55730000000000002</v>
      </c>
      <c r="H1670">
        <v>172998.64</v>
      </c>
      <c r="I1670" s="7">
        <v>0.54290000000000005</v>
      </c>
      <c r="J1670">
        <v>975</v>
      </c>
      <c r="K1670">
        <v>318678.75</v>
      </c>
      <c r="L1670">
        <v>13599034.84</v>
      </c>
      <c r="M1670">
        <v>100</v>
      </c>
      <c r="N1670">
        <v>1729.99</v>
      </c>
      <c r="O1670" s="7">
        <v>-0.44990000000000002</v>
      </c>
      <c r="P1670" s="7">
        <v>0.91139999999999999</v>
      </c>
      <c r="Q1670" t="s">
        <v>31</v>
      </c>
    </row>
    <row r="1671" spans="1:17">
      <c r="A1671" t="s">
        <v>144</v>
      </c>
      <c r="B1671" t="s">
        <v>30</v>
      </c>
      <c r="C1671" s="6">
        <v>44074.465266203704</v>
      </c>
      <c r="D1671">
        <v>382.4</v>
      </c>
      <c r="E1671" s="6">
        <v>44075.534710648149</v>
      </c>
      <c r="F1671">
        <v>170.45</v>
      </c>
      <c r="G1671" s="7">
        <v>-0.55430000000000001</v>
      </c>
      <c r="H1671">
        <v>201260.96</v>
      </c>
      <c r="I1671" s="7">
        <v>0.53979999999999995</v>
      </c>
      <c r="J1671">
        <v>975</v>
      </c>
      <c r="K1671">
        <v>372840</v>
      </c>
      <c r="L1671">
        <v>13800295.800000001</v>
      </c>
      <c r="M1671">
        <v>98</v>
      </c>
      <c r="N1671">
        <v>2053.6799999999998</v>
      </c>
      <c r="O1671" s="7">
        <v>-1.7000000000000001E-2</v>
      </c>
      <c r="P1671" s="7">
        <v>0.72370000000000001</v>
      </c>
      <c r="Q1671" t="s">
        <v>31</v>
      </c>
    </row>
    <row r="1672" spans="1:17">
      <c r="A1672" t="s">
        <v>138</v>
      </c>
      <c r="B1672" t="s">
        <v>30</v>
      </c>
      <c r="C1672" s="6">
        <v>44075.534710648149</v>
      </c>
      <c r="D1672">
        <v>345.1</v>
      </c>
      <c r="E1672" s="6">
        <v>44075.61109953704</v>
      </c>
      <c r="F1672">
        <v>451.4</v>
      </c>
      <c r="G1672" s="7">
        <v>0.308</v>
      </c>
      <c r="H1672">
        <v>-111408.37</v>
      </c>
      <c r="I1672" s="7">
        <v>-0.33110000000000001</v>
      </c>
      <c r="J1672">
        <v>975</v>
      </c>
      <c r="K1672">
        <v>336472.5</v>
      </c>
      <c r="L1672">
        <v>13688887.42</v>
      </c>
      <c r="M1672">
        <v>23</v>
      </c>
      <c r="N1672">
        <v>-4843.84</v>
      </c>
      <c r="O1672" s="7">
        <v>-0.37609999999999999</v>
      </c>
      <c r="P1672" s="7">
        <v>0.36249999999999999</v>
      </c>
      <c r="Q1672" t="s">
        <v>31</v>
      </c>
    </row>
    <row r="1673" spans="1:17">
      <c r="A1673" t="s">
        <v>130</v>
      </c>
      <c r="B1673" t="s">
        <v>30</v>
      </c>
      <c r="C1673" s="6">
        <v>44075.61109953704</v>
      </c>
      <c r="D1673">
        <v>379.55</v>
      </c>
      <c r="E1673" s="6">
        <v>44076.593738425923</v>
      </c>
      <c r="F1673">
        <v>322.55</v>
      </c>
      <c r="G1673" s="7">
        <v>-0.1502</v>
      </c>
      <c r="H1673">
        <v>48729.53</v>
      </c>
      <c r="I1673" s="7">
        <v>0.13170000000000001</v>
      </c>
      <c r="J1673">
        <v>975.00009999999997</v>
      </c>
      <c r="K1673">
        <v>370061.25</v>
      </c>
      <c r="L1673">
        <v>13737616.949999999</v>
      </c>
      <c r="M1673">
        <v>73</v>
      </c>
      <c r="N1673">
        <v>667.53</v>
      </c>
      <c r="O1673" s="7">
        <v>-0.44119999999999998</v>
      </c>
      <c r="P1673" s="7">
        <v>0.52580000000000005</v>
      </c>
      <c r="Q1673" t="s">
        <v>31</v>
      </c>
    </row>
    <row r="1674" spans="1:17">
      <c r="A1674" t="s">
        <v>132</v>
      </c>
      <c r="B1674" t="s">
        <v>30</v>
      </c>
      <c r="C1674" s="6">
        <v>44076.593738425923</v>
      </c>
      <c r="D1674">
        <v>175.85</v>
      </c>
      <c r="E1674" s="6">
        <v>44077.482627314814</v>
      </c>
      <c r="F1674">
        <v>112.85</v>
      </c>
      <c r="G1674" s="7">
        <v>-0.35830000000000001</v>
      </c>
      <c r="H1674">
        <v>58610.17</v>
      </c>
      <c r="I1674" s="7">
        <v>0.34179999999999999</v>
      </c>
      <c r="J1674">
        <v>974.99990000000003</v>
      </c>
      <c r="K1674">
        <v>171453.75</v>
      </c>
      <c r="L1674">
        <v>13796227.119999999</v>
      </c>
      <c r="M1674">
        <v>46</v>
      </c>
      <c r="N1674">
        <v>1274.1300000000001</v>
      </c>
      <c r="O1674" s="7">
        <v>-0.2303</v>
      </c>
      <c r="P1674" s="7">
        <v>0.8226</v>
      </c>
      <c r="Q1674" t="s">
        <v>31</v>
      </c>
    </row>
    <row r="1675" spans="1:17">
      <c r="A1675" t="s">
        <v>131</v>
      </c>
      <c r="B1675" t="s">
        <v>30</v>
      </c>
      <c r="C1675" s="6">
        <v>44077.482627314814</v>
      </c>
      <c r="D1675">
        <v>83.85</v>
      </c>
      <c r="E1675" s="6">
        <v>44077.631932870368</v>
      </c>
      <c r="F1675">
        <v>0.4</v>
      </c>
      <c r="G1675" s="7">
        <v>-0.99519999999999997</v>
      </c>
      <c r="H1675">
        <v>80542.31</v>
      </c>
      <c r="I1675" s="7">
        <v>0.98519999999999996</v>
      </c>
      <c r="J1675">
        <v>975</v>
      </c>
      <c r="K1675">
        <v>81753.75</v>
      </c>
      <c r="L1675">
        <v>13876769.43</v>
      </c>
      <c r="M1675">
        <v>44</v>
      </c>
      <c r="N1675">
        <v>1830.51</v>
      </c>
      <c r="O1675" s="7">
        <v>-0.51039999999999996</v>
      </c>
      <c r="P1675" s="7">
        <v>0.99519999999999997</v>
      </c>
      <c r="Q1675" t="s">
        <v>31</v>
      </c>
    </row>
    <row r="1676" spans="1:17">
      <c r="A1676" t="s">
        <v>863</v>
      </c>
      <c r="B1676" t="s">
        <v>30</v>
      </c>
      <c r="C1676" s="6">
        <v>44077.635405092595</v>
      </c>
      <c r="D1676">
        <v>466.5</v>
      </c>
      <c r="E1676" s="6">
        <v>44078.388877314814</v>
      </c>
      <c r="F1676">
        <v>235.4</v>
      </c>
      <c r="G1676" s="7">
        <v>-0.49540000000000001</v>
      </c>
      <c r="H1676">
        <v>235285.05</v>
      </c>
      <c r="I1676" s="7">
        <v>0.4803</v>
      </c>
      <c r="J1676">
        <v>1050</v>
      </c>
      <c r="K1676">
        <v>489825</v>
      </c>
      <c r="L1676">
        <v>14112054.48</v>
      </c>
      <c r="M1676">
        <v>7</v>
      </c>
      <c r="N1676">
        <v>33612.15</v>
      </c>
      <c r="O1676" s="7">
        <v>-8.1900000000000001E-2</v>
      </c>
      <c r="P1676" s="7">
        <v>0.49540000000000001</v>
      </c>
      <c r="Q1676" t="s">
        <v>31</v>
      </c>
    </row>
    <row r="1677" spans="1:17">
      <c r="A1677" t="s">
        <v>118</v>
      </c>
      <c r="B1677" t="s">
        <v>30</v>
      </c>
      <c r="C1677" s="6">
        <v>44078.388877314814</v>
      </c>
      <c r="D1677">
        <v>500</v>
      </c>
      <c r="E1677" s="6">
        <v>44078.552071759259</v>
      </c>
      <c r="F1677">
        <v>675.75</v>
      </c>
      <c r="G1677" s="7">
        <v>0.35149999999999998</v>
      </c>
      <c r="H1677">
        <v>-196882.88</v>
      </c>
      <c r="I1677" s="7">
        <v>-0.375</v>
      </c>
      <c r="J1677">
        <v>1050</v>
      </c>
      <c r="K1677">
        <v>525000</v>
      </c>
      <c r="L1677">
        <v>13915171.609999999</v>
      </c>
      <c r="M1677">
        <v>48</v>
      </c>
      <c r="N1677">
        <v>-4101.7299999999996</v>
      </c>
      <c r="O1677" s="7">
        <v>-0.37</v>
      </c>
      <c r="P1677" s="7">
        <v>8.4000000000000005E-2</v>
      </c>
      <c r="Q1677" t="s">
        <v>31</v>
      </c>
    </row>
    <row r="1678" spans="1:17">
      <c r="A1678" t="s">
        <v>124</v>
      </c>
      <c r="B1678" t="s">
        <v>30</v>
      </c>
      <c r="C1678" s="6">
        <v>44078.552071759259</v>
      </c>
      <c r="D1678">
        <v>359.2</v>
      </c>
      <c r="E1678" s="6">
        <v>44078.614571759259</v>
      </c>
      <c r="F1678">
        <v>579.15</v>
      </c>
      <c r="G1678" s="7">
        <v>0.61229999999999996</v>
      </c>
      <c r="H1678">
        <v>-240800.18</v>
      </c>
      <c r="I1678" s="7">
        <v>-0.63849999999999996</v>
      </c>
      <c r="J1678">
        <v>1050</v>
      </c>
      <c r="K1678">
        <v>377160</v>
      </c>
      <c r="L1678">
        <v>13674371.43</v>
      </c>
      <c r="M1678">
        <v>19</v>
      </c>
      <c r="N1678">
        <v>-12673.69</v>
      </c>
      <c r="O1678" s="7">
        <v>-0.61229999999999996</v>
      </c>
      <c r="P1678" s="7">
        <v>8.1199999999999994E-2</v>
      </c>
      <c r="Q1678" t="s">
        <v>31</v>
      </c>
    </row>
    <row r="1679" spans="1:17">
      <c r="A1679" t="s">
        <v>134</v>
      </c>
      <c r="B1679" t="s">
        <v>30</v>
      </c>
      <c r="C1679" s="6">
        <v>44078.614571759259</v>
      </c>
      <c r="D1679">
        <v>408.65</v>
      </c>
      <c r="E1679" s="6">
        <v>44081.593738425923</v>
      </c>
      <c r="F1679">
        <v>336.75</v>
      </c>
      <c r="G1679" s="7">
        <v>-0.1759</v>
      </c>
      <c r="H1679">
        <v>67668.3</v>
      </c>
      <c r="I1679" s="7">
        <v>0.15770000000000001</v>
      </c>
      <c r="J1679">
        <v>1050</v>
      </c>
      <c r="K1679">
        <v>429082.5</v>
      </c>
      <c r="L1679">
        <v>13742039.73</v>
      </c>
      <c r="M1679">
        <v>72</v>
      </c>
      <c r="N1679">
        <v>939.84</v>
      </c>
      <c r="O1679" s="7">
        <v>-0.15010000000000001</v>
      </c>
      <c r="P1679" s="7">
        <v>0.35899999999999999</v>
      </c>
      <c r="Q1679" t="s">
        <v>31</v>
      </c>
    </row>
    <row r="1680" spans="1:17">
      <c r="A1680" t="s">
        <v>374</v>
      </c>
      <c r="B1680" t="s">
        <v>30</v>
      </c>
      <c r="C1680" s="6">
        <v>44081.593738425923</v>
      </c>
      <c r="D1680">
        <v>323.35000000000002</v>
      </c>
      <c r="E1680" s="6">
        <v>44081.607627314814</v>
      </c>
      <c r="F1680">
        <v>432.25</v>
      </c>
      <c r="G1680" s="7">
        <v>0.33679999999999999</v>
      </c>
      <c r="H1680">
        <v>-122278.8</v>
      </c>
      <c r="I1680" s="7">
        <v>-0.36020000000000002</v>
      </c>
      <c r="J1680">
        <v>1050</v>
      </c>
      <c r="K1680">
        <v>339517.5</v>
      </c>
      <c r="L1680">
        <v>13619760.93</v>
      </c>
      <c r="M1680">
        <v>5</v>
      </c>
      <c r="N1680">
        <v>-24455.759999999998</v>
      </c>
      <c r="O1680" s="7">
        <v>-0.33679999999999999</v>
      </c>
      <c r="P1680" s="7">
        <v>0.15290000000000001</v>
      </c>
      <c r="Q1680" t="s">
        <v>31</v>
      </c>
    </row>
    <row r="1681" spans="1:17">
      <c r="A1681" t="s">
        <v>117</v>
      </c>
      <c r="B1681" t="s">
        <v>30</v>
      </c>
      <c r="C1681" s="6">
        <v>44081.607627314814</v>
      </c>
      <c r="D1681">
        <v>327.95</v>
      </c>
      <c r="E1681" s="6">
        <v>44082.437488425923</v>
      </c>
      <c r="F1681">
        <v>376.55</v>
      </c>
      <c r="G1681" s="7">
        <v>0.1482</v>
      </c>
      <c r="H1681">
        <v>-58427.25</v>
      </c>
      <c r="I1681" s="7">
        <v>-0.16969999999999999</v>
      </c>
      <c r="J1681">
        <v>1050</v>
      </c>
      <c r="K1681">
        <v>344347.5</v>
      </c>
      <c r="L1681">
        <v>13561333.68</v>
      </c>
      <c r="M1681">
        <v>29</v>
      </c>
      <c r="N1681">
        <v>-2014.73</v>
      </c>
      <c r="O1681" s="7">
        <v>-0.39950000000000002</v>
      </c>
      <c r="P1681" s="7">
        <v>0.1249</v>
      </c>
      <c r="Q1681" t="s">
        <v>31</v>
      </c>
    </row>
    <row r="1682" spans="1:17">
      <c r="A1682" t="s">
        <v>374</v>
      </c>
      <c r="B1682" t="s">
        <v>30</v>
      </c>
      <c r="C1682" s="6">
        <v>44082.437488425923</v>
      </c>
      <c r="D1682">
        <v>305</v>
      </c>
      <c r="E1682" s="6">
        <v>44082.600682870368</v>
      </c>
      <c r="F1682">
        <v>316.25</v>
      </c>
      <c r="G1682" s="7">
        <v>3.6900000000000002E-2</v>
      </c>
      <c r="H1682">
        <v>-18335.63</v>
      </c>
      <c r="I1682" s="7">
        <v>-5.7299999999999997E-2</v>
      </c>
      <c r="J1682">
        <v>1050</v>
      </c>
      <c r="K1682">
        <v>320250</v>
      </c>
      <c r="L1682">
        <v>13542998.060000001</v>
      </c>
      <c r="M1682">
        <v>48</v>
      </c>
      <c r="N1682">
        <v>-381.99</v>
      </c>
      <c r="O1682" s="7">
        <v>-9.3399999999999997E-2</v>
      </c>
      <c r="P1682" s="7">
        <v>0.24379999999999999</v>
      </c>
      <c r="Q1682" t="s">
        <v>31</v>
      </c>
    </row>
    <row r="1683" spans="1:17">
      <c r="A1683" t="s">
        <v>118</v>
      </c>
      <c r="B1683" t="s">
        <v>30</v>
      </c>
      <c r="C1683" s="6">
        <v>44082.600682870368</v>
      </c>
      <c r="D1683">
        <v>261.89999999999998</v>
      </c>
      <c r="E1683" s="6">
        <v>44084.388877314814</v>
      </c>
      <c r="F1683">
        <v>6.9</v>
      </c>
      <c r="G1683" s="7">
        <v>-0.97370000000000001</v>
      </c>
      <c r="H1683">
        <v>264927.59999999998</v>
      </c>
      <c r="I1683" s="7">
        <v>0.96340000000000003</v>
      </c>
      <c r="J1683">
        <v>1050</v>
      </c>
      <c r="K1683">
        <v>274995</v>
      </c>
      <c r="L1683">
        <v>13807925.66</v>
      </c>
      <c r="M1683">
        <v>94</v>
      </c>
      <c r="N1683">
        <v>2818.38</v>
      </c>
      <c r="O1683" s="7">
        <v>-4.9599999999999998E-2</v>
      </c>
      <c r="P1683" s="7">
        <v>0.97370000000000001</v>
      </c>
      <c r="Q1683" t="s">
        <v>31</v>
      </c>
    </row>
    <row r="1684" spans="1:17">
      <c r="A1684" t="s">
        <v>375</v>
      </c>
      <c r="B1684" t="s">
        <v>30</v>
      </c>
      <c r="C1684" s="6">
        <v>44084.388877314814</v>
      </c>
      <c r="D1684">
        <v>117.7</v>
      </c>
      <c r="E1684" s="6">
        <v>44084.555543981478</v>
      </c>
      <c r="F1684">
        <v>146.55000000000001</v>
      </c>
      <c r="G1684" s="7">
        <v>0.24510000000000001</v>
      </c>
      <c r="H1684">
        <v>-33067.129999999997</v>
      </c>
      <c r="I1684" s="7">
        <v>-0.2676</v>
      </c>
      <c r="J1684">
        <v>1050</v>
      </c>
      <c r="K1684">
        <v>123585</v>
      </c>
      <c r="L1684">
        <v>13774858.529999999</v>
      </c>
      <c r="M1684">
        <v>49</v>
      </c>
      <c r="N1684">
        <v>-674.84</v>
      </c>
      <c r="O1684" s="7">
        <v>-0.69920000000000004</v>
      </c>
      <c r="P1684" s="7">
        <v>0.81610000000000005</v>
      </c>
      <c r="Q1684" t="s">
        <v>31</v>
      </c>
    </row>
    <row r="1685" spans="1:17">
      <c r="A1685" t="s">
        <v>359</v>
      </c>
      <c r="B1685" t="s">
        <v>30</v>
      </c>
      <c r="C1685" s="6">
        <v>44084.555543981478</v>
      </c>
      <c r="D1685">
        <v>44.85</v>
      </c>
      <c r="E1685" s="6">
        <v>44084.631932870368</v>
      </c>
      <c r="F1685">
        <v>67.25</v>
      </c>
      <c r="G1685" s="7">
        <v>0.49940000000000001</v>
      </c>
      <c r="H1685">
        <v>-24697.05</v>
      </c>
      <c r="I1685" s="7">
        <v>-0.52439999999999998</v>
      </c>
      <c r="J1685">
        <v>1050</v>
      </c>
      <c r="K1685">
        <v>47092.5</v>
      </c>
      <c r="L1685">
        <v>13750161.48</v>
      </c>
      <c r="M1685">
        <v>23</v>
      </c>
      <c r="N1685">
        <v>-1073.78</v>
      </c>
      <c r="O1685" s="7">
        <v>-0.748</v>
      </c>
      <c r="P1685" s="7">
        <v>0.86399999999999999</v>
      </c>
      <c r="Q1685" t="s">
        <v>31</v>
      </c>
    </row>
    <row r="1686" spans="1:17">
      <c r="A1686" t="s">
        <v>893</v>
      </c>
      <c r="B1686" t="s">
        <v>30</v>
      </c>
      <c r="C1686" s="6">
        <v>44084.635405092595</v>
      </c>
      <c r="D1686">
        <v>379.5</v>
      </c>
      <c r="E1686" s="6">
        <v>44085.388877314814</v>
      </c>
      <c r="F1686">
        <v>411.9</v>
      </c>
      <c r="G1686" s="7">
        <v>8.5400000000000004E-2</v>
      </c>
      <c r="H1686">
        <v>-42329.7</v>
      </c>
      <c r="I1686" s="7">
        <v>-0.1062</v>
      </c>
      <c r="J1686">
        <v>1050</v>
      </c>
      <c r="K1686">
        <v>398475</v>
      </c>
      <c r="L1686">
        <v>13707831.779999999</v>
      </c>
      <c r="M1686">
        <v>7</v>
      </c>
      <c r="N1686">
        <v>-6047.1</v>
      </c>
      <c r="O1686" s="7">
        <v>-8.5400000000000004E-2</v>
      </c>
      <c r="P1686" s="7">
        <v>3.2899999999999999E-2</v>
      </c>
      <c r="Q1686" t="s">
        <v>31</v>
      </c>
    </row>
    <row r="1687" spans="1:17">
      <c r="A1687" t="s">
        <v>121</v>
      </c>
      <c r="B1687" t="s">
        <v>30</v>
      </c>
      <c r="C1687" s="6">
        <v>44085.388877314814</v>
      </c>
      <c r="D1687">
        <v>325.35000000000002</v>
      </c>
      <c r="E1687" s="6">
        <v>44085.479155092595</v>
      </c>
      <c r="F1687">
        <v>449</v>
      </c>
      <c r="G1687" s="7">
        <v>0.38009999999999999</v>
      </c>
      <c r="H1687">
        <v>-137963.17000000001</v>
      </c>
      <c r="I1687" s="7">
        <v>-0.40389999999999998</v>
      </c>
      <c r="J1687">
        <v>1050</v>
      </c>
      <c r="K1687">
        <v>341617.5</v>
      </c>
      <c r="L1687">
        <v>13569868.609999999</v>
      </c>
      <c r="M1687">
        <v>27</v>
      </c>
      <c r="N1687">
        <v>-5109.75</v>
      </c>
      <c r="O1687" s="7">
        <v>-0.5675</v>
      </c>
      <c r="P1687" s="7">
        <v>5.8400000000000001E-2</v>
      </c>
      <c r="Q1687" t="s">
        <v>31</v>
      </c>
    </row>
    <row r="1688" spans="1:17">
      <c r="A1688" t="s">
        <v>359</v>
      </c>
      <c r="B1688" t="s">
        <v>30</v>
      </c>
      <c r="C1688" s="6">
        <v>44085.479155092595</v>
      </c>
      <c r="D1688">
        <v>355.35</v>
      </c>
      <c r="E1688" s="6">
        <v>44085.628460648149</v>
      </c>
      <c r="F1688">
        <v>385.25</v>
      </c>
      <c r="G1688" s="7">
        <v>8.4099999999999994E-2</v>
      </c>
      <c r="H1688">
        <v>-39171.300000000003</v>
      </c>
      <c r="I1688" s="7">
        <v>-0.105</v>
      </c>
      <c r="J1688">
        <v>1050</v>
      </c>
      <c r="K1688">
        <v>373117.5</v>
      </c>
      <c r="L1688">
        <v>13530697.310000001</v>
      </c>
      <c r="M1688">
        <v>44</v>
      </c>
      <c r="N1688">
        <v>-890.26</v>
      </c>
      <c r="O1688" s="7">
        <v>-8.4099999999999994E-2</v>
      </c>
      <c r="P1688" s="7">
        <v>0.2316</v>
      </c>
      <c r="Q1688" t="s">
        <v>31</v>
      </c>
    </row>
    <row r="1689" spans="1:17">
      <c r="A1689" t="s">
        <v>113</v>
      </c>
      <c r="B1689" t="s">
        <v>30</v>
      </c>
      <c r="C1689" s="6">
        <v>44085.628460648149</v>
      </c>
      <c r="D1689">
        <v>294.2</v>
      </c>
      <c r="E1689" s="6">
        <v>44088.541655092595</v>
      </c>
      <c r="F1689">
        <v>207</v>
      </c>
      <c r="G1689" s="7">
        <v>-0.2964</v>
      </c>
      <c r="H1689">
        <v>86297.4</v>
      </c>
      <c r="I1689" s="7">
        <v>0.27939999999999998</v>
      </c>
      <c r="J1689">
        <v>1050</v>
      </c>
      <c r="K1689">
        <v>308910</v>
      </c>
      <c r="L1689">
        <v>13616994.710000001</v>
      </c>
      <c r="M1689">
        <v>53</v>
      </c>
      <c r="N1689">
        <v>1628.25</v>
      </c>
      <c r="O1689" s="7">
        <v>-3.6700000000000003E-2</v>
      </c>
      <c r="P1689" s="7">
        <v>0.54269999999999996</v>
      </c>
      <c r="Q1689" t="s">
        <v>31</v>
      </c>
    </row>
    <row r="1690" spans="1:17">
      <c r="A1690" t="s">
        <v>376</v>
      </c>
      <c r="B1690" t="s">
        <v>30</v>
      </c>
      <c r="C1690" s="6">
        <v>44088.541655092595</v>
      </c>
      <c r="D1690">
        <v>357.95</v>
      </c>
      <c r="E1690" s="6">
        <v>44089.545127314814</v>
      </c>
      <c r="F1690">
        <v>197.3</v>
      </c>
      <c r="G1690" s="7">
        <v>-0.44879999999999998</v>
      </c>
      <c r="H1690">
        <v>162852.37</v>
      </c>
      <c r="I1690" s="7">
        <v>0.43330000000000002</v>
      </c>
      <c r="J1690">
        <v>1050</v>
      </c>
      <c r="K1690">
        <v>375847.5</v>
      </c>
      <c r="L1690">
        <v>13779847.08</v>
      </c>
      <c r="M1690">
        <v>79</v>
      </c>
      <c r="N1690">
        <v>2061.42</v>
      </c>
      <c r="O1690" s="7">
        <v>-2.64E-2</v>
      </c>
      <c r="P1690" s="7">
        <v>0.57420000000000004</v>
      </c>
      <c r="Q1690" t="s">
        <v>31</v>
      </c>
    </row>
    <row r="1691" spans="1:17">
      <c r="A1691" t="s">
        <v>112</v>
      </c>
      <c r="B1691" t="s">
        <v>30</v>
      </c>
      <c r="C1691" s="6">
        <v>44089.545127314814</v>
      </c>
      <c r="D1691">
        <v>284.45</v>
      </c>
      <c r="E1691" s="6">
        <v>44090.493043981478</v>
      </c>
      <c r="F1691">
        <v>227.95</v>
      </c>
      <c r="G1691" s="7">
        <v>-0.1986</v>
      </c>
      <c r="H1691">
        <v>53944.800000000003</v>
      </c>
      <c r="I1691" s="7">
        <v>0.18060000000000001</v>
      </c>
      <c r="J1691">
        <v>1050</v>
      </c>
      <c r="K1691">
        <v>298672.5</v>
      </c>
      <c r="L1691">
        <v>13833791.880000001</v>
      </c>
      <c r="M1691">
        <v>63</v>
      </c>
      <c r="N1691">
        <v>856.27</v>
      </c>
      <c r="O1691" s="7">
        <v>-0.30549999999999999</v>
      </c>
      <c r="P1691" s="7">
        <v>0.56069999999999998</v>
      </c>
      <c r="Q1691" t="s">
        <v>31</v>
      </c>
    </row>
    <row r="1692" spans="1:17">
      <c r="A1692" t="s">
        <v>111</v>
      </c>
      <c r="B1692" t="s">
        <v>30</v>
      </c>
      <c r="C1692" s="6">
        <v>44090.493043981478</v>
      </c>
      <c r="D1692">
        <v>221.6</v>
      </c>
      <c r="E1692" s="6">
        <v>44090.572905092595</v>
      </c>
      <c r="F1692">
        <v>314.25</v>
      </c>
      <c r="G1692" s="7">
        <v>0.41810000000000003</v>
      </c>
      <c r="H1692">
        <v>-102908.93</v>
      </c>
      <c r="I1692" s="7">
        <v>-0.44230000000000003</v>
      </c>
      <c r="J1692">
        <v>1050</v>
      </c>
      <c r="K1692">
        <v>232680</v>
      </c>
      <c r="L1692">
        <v>13730882.960000001</v>
      </c>
      <c r="M1692">
        <v>24</v>
      </c>
      <c r="N1692">
        <v>-4287.87</v>
      </c>
      <c r="O1692" s="7">
        <v>-0.41810000000000003</v>
      </c>
      <c r="P1692" s="7">
        <v>0.1162</v>
      </c>
      <c r="Q1692" t="s">
        <v>31</v>
      </c>
    </row>
    <row r="1693" spans="1:17">
      <c r="A1693" t="s">
        <v>375</v>
      </c>
      <c r="B1693" t="s">
        <v>30</v>
      </c>
      <c r="C1693" s="6">
        <v>44090.572905092595</v>
      </c>
      <c r="D1693">
        <v>185.95</v>
      </c>
      <c r="E1693" s="6">
        <v>44091.388877314814</v>
      </c>
      <c r="F1693">
        <v>205.4</v>
      </c>
      <c r="G1693" s="7">
        <v>0.1046</v>
      </c>
      <c r="H1693">
        <v>-24531.68</v>
      </c>
      <c r="I1693" s="7">
        <v>-0.12559999999999999</v>
      </c>
      <c r="J1693">
        <v>1050</v>
      </c>
      <c r="K1693">
        <v>195247.5</v>
      </c>
      <c r="L1693">
        <v>13706351.279999999</v>
      </c>
      <c r="M1693">
        <v>25</v>
      </c>
      <c r="N1693">
        <v>-981.27</v>
      </c>
      <c r="O1693" s="7">
        <v>-0.2041</v>
      </c>
      <c r="P1693" s="7">
        <v>0.55789999999999995</v>
      </c>
      <c r="Q1693" t="s">
        <v>31</v>
      </c>
    </row>
    <row r="1694" spans="1:17">
      <c r="A1694" t="s">
        <v>111</v>
      </c>
      <c r="B1694" t="s">
        <v>30</v>
      </c>
      <c r="C1694" s="6">
        <v>44091.388877314814</v>
      </c>
      <c r="D1694">
        <v>128.6</v>
      </c>
      <c r="E1694" s="6">
        <v>44091.604155092595</v>
      </c>
      <c r="F1694">
        <v>161.6</v>
      </c>
      <c r="G1694" s="7">
        <v>0.25659999999999999</v>
      </c>
      <c r="H1694">
        <v>-37697.1</v>
      </c>
      <c r="I1694" s="7">
        <v>-0.2792</v>
      </c>
      <c r="J1694">
        <v>1050</v>
      </c>
      <c r="K1694">
        <v>135030</v>
      </c>
      <c r="L1694">
        <v>13668654.18</v>
      </c>
      <c r="M1694">
        <v>63</v>
      </c>
      <c r="N1694">
        <v>-598.37</v>
      </c>
      <c r="O1694" s="7">
        <v>-0.89659999999999995</v>
      </c>
      <c r="P1694" s="7">
        <v>0.37790000000000001</v>
      </c>
      <c r="Q1694" t="s">
        <v>31</v>
      </c>
    </row>
    <row r="1695" spans="1:17">
      <c r="A1695" t="s">
        <v>113</v>
      </c>
      <c r="B1695" t="s">
        <v>30</v>
      </c>
      <c r="C1695" s="6">
        <v>44091.604155092595</v>
      </c>
      <c r="D1695">
        <v>24.4</v>
      </c>
      <c r="E1695" s="6">
        <v>44091.624988425923</v>
      </c>
      <c r="F1695">
        <v>93.7</v>
      </c>
      <c r="G1695" s="7">
        <v>2.8401999999999998</v>
      </c>
      <c r="H1695">
        <v>-74005.05</v>
      </c>
      <c r="I1695" s="7">
        <v>-2.8885999999999998</v>
      </c>
      <c r="J1695">
        <v>1050</v>
      </c>
      <c r="K1695">
        <v>25620</v>
      </c>
      <c r="L1695">
        <v>13594649.130000001</v>
      </c>
      <c r="M1695">
        <v>7</v>
      </c>
      <c r="N1695">
        <v>-10572.15</v>
      </c>
      <c r="O1695" s="7">
        <v>-2.8401999999999998</v>
      </c>
      <c r="P1695" s="7">
        <v>0.33610000000000001</v>
      </c>
      <c r="Q1695" t="s">
        <v>31</v>
      </c>
    </row>
    <row r="1696" spans="1:17">
      <c r="A1696" t="s">
        <v>111</v>
      </c>
      <c r="B1696" t="s">
        <v>30</v>
      </c>
      <c r="C1696" s="6">
        <v>44091.624988425923</v>
      </c>
      <c r="D1696">
        <v>36.15</v>
      </c>
      <c r="E1696" s="6">
        <v>44091.631932870368</v>
      </c>
      <c r="F1696">
        <v>32.700000000000003</v>
      </c>
      <c r="G1696" s="7">
        <v>-9.5399999999999999E-2</v>
      </c>
      <c r="H1696">
        <v>2899.57</v>
      </c>
      <c r="I1696" s="7">
        <v>7.6399999999999996E-2</v>
      </c>
      <c r="J1696">
        <v>1050</v>
      </c>
      <c r="K1696">
        <v>37957.5</v>
      </c>
      <c r="L1696">
        <v>13597548.710000001</v>
      </c>
      <c r="M1696">
        <v>3</v>
      </c>
      <c r="N1696">
        <v>966.52</v>
      </c>
      <c r="O1696" s="7">
        <v>-0.93640000000000001</v>
      </c>
      <c r="P1696" s="7">
        <v>0.57809999999999995</v>
      </c>
      <c r="Q1696" t="s">
        <v>31</v>
      </c>
    </row>
    <row r="1697" spans="1:17">
      <c r="A1697" t="s">
        <v>632</v>
      </c>
      <c r="B1697" t="s">
        <v>30</v>
      </c>
      <c r="C1697" s="6">
        <v>44091.635405092595</v>
      </c>
      <c r="D1697">
        <v>445.25</v>
      </c>
      <c r="E1697" s="6">
        <v>44092.388877314814</v>
      </c>
      <c r="F1697">
        <v>459.85</v>
      </c>
      <c r="G1697" s="7">
        <v>3.2800000000000003E-2</v>
      </c>
      <c r="H1697">
        <v>-24833.55</v>
      </c>
      <c r="I1697" s="7">
        <v>-5.3100000000000001E-2</v>
      </c>
      <c r="J1697">
        <v>1050</v>
      </c>
      <c r="K1697">
        <v>467512.5</v>
      </c>
      <c r="L1697">
        <v>13572715.16</v>
      </c>
      <c r="M1697">
        <v>7</v>
      </c>
      <c r="N1697">
        <v>-3547.65</v>
      </c>
      <c r="O1697" s="7">
        <v>-5.5599999999999997E-2</v>
      </c>
      <c r="P1697" s="7">
        <v>3.85E-2</v>
      </c>
      <c r="Q1697" t="s">
        <v>31</v>
      </c>
    </row>
    <row r="1698" spans="1:17">
      <c r="A1698" t="s">
        <v>113</v>
      </c>
      <c r="B1698" t="s">
        <v>30</v>
      </c>
      <c r="C1698" s="6">
        <v>44092.388877314814</v>
      </c>
      <c r="D1698">
        <v>320.8</v>
      </c>
      <c r="E1698" s="6">
        <v>44092.447905092595</v>
      </c>
      <c r="F1698">
        <v>370.1</v>
      </c>
      <c r="G1698" s="7">
        <v>0.1537</v>
      </c>
      <c r="H1698">
        <v>-59019.45</v>
      </c>
      <c r="I1698" s="7">
        <v>-0.17519999999999999</v>
      </c>
      <c r="J1698">
        <v>1050</v>
      </c>
      <c r="K1698">
        <v>336840</v>
      </c>
      <c r="L1698">
        <v>13513695.710000001</v>
      </c>
      <c r="M1698">
        <v>18</v>
      </c>
      <c r="N1698">
        <v>-3278.86</v>
      </c>
      <c r="O1698" s="7">
        <v>-0.247</v>
      </c>
      <c r="P1698" s="7">
        <v>9.6000000000000002E-2</v>
      </c>
      <c r="Q1698" t="s">
        <v>31</v>
      </c>
    </row>
    <row r="1699" spans="1:17">
      <c r="A1699" t="s">
        <v>111</v>
      </c>
      <c r="B1699" t="s">
        <v>30</v>
      </c>
      <c r="C1699" s="6">
        <v>44092.447905092595</v>
      </c>
      <c r="D1699">
        <v>413.35</v>
      </c>
      <c r="E1699" s="6">
        <v>44097.388877314814</v>
      </c>
      <c r="F1699">
        <v>15.8</v>
      </c>
      <c r="G1699" s="7">
        <v>-0.96179999999999999</v>
      </c>
      <c r="H1699">
        <v>412921.42</v>
      </c>
      <c r="I1699" s="7">
        <v>0.95140000000000002</v>
      </c>
      <c r="J1699">
        <v>1050</v>
      </c>
      <c r="K1699">
        <v>434017.5</v>
      </c>
      <c r="L1699">
        <v>13926617.130000001</v>
      </c>
      <c r="M1699">
        <v>215</v>
      </c>
      <c r="N1699">
        <v>1920.56</v>
      </c>
      <c r="O1699" s="7">
        <v>-4.8300000000000003E-2</v>
      </c>
      <c r="P1699" s="7">
        <v>0.96309999999999996</v>
      </c>
      <c r="Q1699" t="s">
        <v>31</v>
      </c>
    </row>
    <row r="1700" spans="1:17">
      <c r="A1700" t="s">
        <v>368</v>
      </c>
      <c r="B1700" t="s">
        <v>30</v>
      </c>
      <c r="C1700" s="6">
        <v>44097.388877314814</v>
      </c>
      <c r="D1700">
        <v>188.45</v>
      </c>
      <c r="E1700" s="6">
        <v>44097.503460648149</v>
      </c>
      <c r="F1700">
        <v>256.25</v>
      </c>
      <c r="G1700" s="7">
        <v>0.35980000000000001</v>
      </c>
      <c r="H1700">
        <v>-81277.88</v>
      </c>
      <c r="I1700" s="7">
        <v>-0.38340000000000002</v>
      </c>
      <c r="J1700">
        <v>1125</v>
      </c>
      <c r="K1700">
        <v>212006.25</v>
      </c>
      <c r="L1700">
        <v>13845339.26</v>
      </c>
      <c r="M1700">
        <v>34</v>
      </c>
      <c r="N1700">
        <v>-2390.5300000000002</v>
      </c>
      <c r="O1700" s="7">
        <v>-0.51229999999999998</v>
      </c>
      <c r="P1700" s="7">
        <v>8.0399999999999999E-2</v>
      </c>
      <c r="Q1700" t="s">
        <v>31</v>
      </c>
    </row>
    <row r="1701" spans="1:17">
      <c r="A1701" t="s">
        <v>92</v>
      </c>
      <c r="B1701" t="s">
        <v>30</v>
      </c>
      <c r="C1701" s="6">
        <v>44097.572905092595</v>
      </c>
      <c r="D1701">
        <v>212.45</v>
      </c>
      <c r="E1701" s="6">
        <v>44097.631932870368</v>
      </c>
      <c r="F1701">
        <v>385</v>
      </c>
      <c r="G1701" s="7">
        <v>0.81220000000000003</v>
      </c>
      <c r="H1701">
        <v>-200840.06</v>
      </c>
      <c r="I1701" s="7">
        <v>-0.84030000000000005</v>
      </c>
      <c r="J1701">
        <v>1125</v>
      </c>
      <c r="K1701">
        <v>239006.25</v>
      </c>
      <c r="L1701">
        <v>13644499.199999999</v>
      </c>
      <c r="M1701">
        <v>18</v>
      </c>
      <c r="N1701">
        <v>-11157.78</v>
      </c>
      <c r="O1701" s="7">
        <v>-0.81220000000000003</v>
      </c>
      <c r="P1701" s="7">
        <v>0.35110000000000002</v>
      </c>
      <c r="Q1701" t="s">
        <v>31</v>
      </c>
    </row>
    <row r="1702" spans="1:17">
      <c r="A1702" t="s">
        <v>93</v>
      </c>
      <c r="B1702" t="s">
        <v>30</v>
      </c>
      <c r="C1702" s="6">
        <v>44098.388877314814</v>
      </c>
      <c r="D1702">
        <v>93.15</v>
      </c>
      <c r="E1702" s="6">
        <v>44098.39234953704</v>
      </c>
      <c r="F1702">
        <v>140.4</v>
      </c>
      <c r="G1702" s="7">
        <v>0.50719999999999998</v>
      </c>
      <c r="H1702">
        <v>-55783.69</v>
      </c>
      <c r="I1702" s="7">
        <v>-0.5323</v>
      </c>
      <c r="J1702">
        <v>1125</v>
      </c>
      <c r="K1702">
        <v>104793.75</v>
      </c>
      <c r="L1702">
        <v>13588715.51</v>
      </c>
      <c r="M1702">
        <v>2</v>
      </c>
      <c r="N1702">
        <v>-27891.84</v>
      </c>
      <c r="O1702" s="7">
        <v>-0.50719999999999998</v>
      </c>
      <c r="P1702" s="7">
        <v>0.17929999999999999</v>
      </c>
      <c r="Q1702" t="s">
        <v>31</v>
      </c>
    </row>
    <row r="1703" spans="1:17">
      <c r="A1703" t="s">
        <v>94</v>
      </c>
      <c r="B1703" t="s">
        <v>30</v>
      </c>
      <c r="C1703" s="6">
        <v>44098.39234953704</v>
      </c>
      <c r="D1703">
        <v>149.19999999999999</v>
      </c>
      <c r="E1703" s="6">
        <v>44098.631932870368</v>
      </c>
      <c r="F1703">
        <v>0.35</v>
      </c>
      <c r="G1703" s="7">
        <v>-0.99770000000000003</v>
      </c>
      <c r="H1703">
        <v>165773.81</v>
      </c>
      <c r="I1703" s="7">
        <v>0.98760000000000003</v>
      </c>
      <c r="J1703">
        <v>1125</v>
      </c>
      <c r="K1703">
        <v>167850</v>
      </c>
      <c r="L1703">
        <v>13754489.32</v>
      </c>
      <c r="M1703">
        <v>70</v>
      </c>
      <c r="N1703">
        <v>2368.1999999999998</v>
      </c>
      <c r="O1703" s="7">
        <v>-0.31640000000000001</v>
      </c>
      <c r="P1703" s="7">
        <v>0.99770000000000003</v>
      </c>
      <c r="Q1703" t="s">
        <v>31</v>
      </c>
    </row>
    <row r="1704" spans="1:17">
      <c r="A1704" t="s">
        <v>888</v>
      </c>
      <c r="B1704" t="s">
        <v>30</v>
      </c>
      <c r="C1704" s="6">
        <v>44098.635405092595</v>
      </c>
      <c r="D1704">
        <v>433.9</v>
      </c>
      <c r="E1704" s="6">
        <v>44099.388877314814</v>
      </c>
      <c r="F1704">
        <v>476.6</v>
      </c>
      <c r="G1704" s="7">
        <v>9.8400000000000001E-2</v>
      </c>
      <c r="H1704">
        <v>-58280.63</v>
      </c>
      <c r="I1704" s="7">
        <v>-0.11940000000000001</v>
      </c>
      <c r="J1704">
        <v>1125</v>
      </c>
      <c r="K1704">
        <v>488137.5</v>
      </c>
      <c r="L1704">
        <v>13696208.699999999</v>
      </c>
      <c r="M1704">
        <v>7</v>
      </c>
      <c r="N1704">
        <v>-8325.7999999999993</v>
      </c>
      <c r="O1704" s="7">
        <v>-0.26700000000000002</v>
      </c>
      <c r="P1704" s="7">
        <v>4.36E-2</v>
      </c>
      <c r="Q1704" t="s">
        <v>31</v>
      </c>
    </row>
    <row r="1705" spans="1:17">
      <c r="A1705" t="s">
        <v>96</v>
      </c>
      <c r="B1705" t="s">
        <v>30</v>
      </c>
      <c r="C1705" s="6">
        <v>44099.388877314814</v>
      </c>
      <c r="D1705">
        <v>419.45</v>
      </c>
      <c r="E1705" s="6">
        <v>44099.510405092595</v>
      </c>
      <c r="F1705">
        <v>415.35</v>
      </c>
      <c r="G1705" s="7">
        <v>-9.7999999999999997E-3</v>
      </c>
      <c r="H1705">
        <v>-4779</v>
      </c>
      <c r="I1705" s="7">
        <v>-1.01E-2</v>
      </c>
      <c r="J1705">
        <v>1125</v>
      </c>
      <c r="K1705">
        <v>471881.25</v>
      </c>
      <c r="L1705">
        <v>13691429.699999999</v>
      </c>
      <c r="M1705">
        <v>36</v>
      </c>
      <c r="N1705">
        <v>-132.75</v>
      </c>
      <c r="O1705" s="7">
        <v>-0.2054</v>
      </c>
      <c r="P1705" s="7">
        <v>0.28239999999999998</v>
      </c>
      <c r="Q1705" t="s">
        <v>31</v>
      </c>
    </row>
    <row r="1706" spans="1:17">
      <c r="A1706" t="s">
        <v>97</v>
      </c>
      <c r="B1706" t="s">
        <v>30</v>
      </c>
      <c r="C1706" s="6">
        <v>44099.510405092595</v>
      </c>
      <c r="D1706">
        <v>404.4</v>
      </c>
      <c r="E1706" s="6">
        <v>44103.451377314814</v>
      </c>
      <c r="F1706">
        <v>59.55</v>
      </c>
      <c r="G1706" s="7">
        <v>-0.85270000000000001</v>
      </c>
      <c r="H1706">
        <v>382736.81</v>
      </c>
      <c r="I1706" s="7">
        <v>0.84130000000000005</v>
      </c>
      <c r="J1706">
        <v>1125</v>
      </c>
      <c r="K1706">
        <v>454950</v>
      </c>
      <c r="L1706">
        <v>14074166.51</v>
      </c>
      <c r="M1706">
        <v>138</v>
      </c>
      <c r="N1706">
        <v>2773.46</v>
      </c>
      <c r="O1706" s="7">
        <v>-8.5300000000000001E-2</v>
      </c>
      <c r="P1706" s="7">
        <v>0.94179999999999997</v>
      </c>
      <c r="Q1706" t="s">
        <v>31</v>
      </c>
    </row>
    <row r="1707" spans="1:17">
      <c r="A1707" t="s">
        <v>369</v>
      </c>
      <c r="B1707" t="s">
        <v>30</v>
      </c>
      <c r="C1707" s="6">
        <v>44103.451377314814</v>
      </c>
      <c r="D1707">
        <v>239.7</v>
      </c>
      <c r="E1707" s="6">
        <v>44103.607627314814</v>
      </c>
      <c r="F1707">
        <v>330</v>
      </c>
      <c r="G1707" s="7">
        <v>0.37669999999999998</v>
      </c>
      <c r="H1707">
        <v>-107996.63</v>
      </c>
      <c r="I1707" s="7">
        <v>-0.40050000000000002</v>
      </c>
      <c r="J1707">
        <v>1125</v>
      </c>
      <c r="K1707">
        <v>269662.5</v>
      </c>
      <c r="L1707">
        <v>13966169.880000001</v>
      </c>
      <c r="M1707">
        <v>46</v>
      </c>
      <c r="N1707">
        <v>-2347.75</v>
      </c>
      <c r="O1707" s="7">
        <v>-0.40720000000000001</v>
      </c>
      <c r="P1707" s="7">
        <v>0.2407</v>
      </c>
      <c r="Q1707" t="s">
        <v>31</v>
      </c>
    </row>
    <row r="1708" spans="1:17">
      <c r="A1708" t="s">
        <v>104</v>
      </c>
      <c r="B1708" t="s">
        <v>30</v>
      </c>
      <c r="C1708" s="6">
        <v>44103.607627314814</v>
      </c>
      <c r="D1708">
        <v>164.95</v>
      </c>
      <c r="E1708" s="6">
        <v>44104.388877314814</v>
      </c>
      <c r="F1708">
        <v>330.85</v>
      </c>
      <c r="G1708" s="7">
        <v>1.0058</v>
      </c>
      <c r="H1708">
        <v>-192215.25</v>
      </c>
      <c r="I1708" s="7">
        <v>-1.0358000000000001</v>
      </c>
      <c r="J1708">
        <v>1125</v>
      </c>
      <c r="K1708">
        <v>185568.75</v>
      </c>
      <c r="L1708">
        <v>13773954.630000001</v>
      </c>
      <c r="M1708">
        <v>15</v>
      </c>
      <c r="N1708">
        <v>-12814.35</v>
      </c>
      <c r="O1708" s="7">
        <v>-1.0058</v>
      </c>
      <c r="P1708" s="7">
        <v>5.2400000000000002E-2</v>
      </c>
      <c r="Q1708" t="s">
        <v>31</v>
      </c>
    </row>
    <row r="1709" spans="1:17">
      <c r="A1709" t="s">
        <v>373</v>
      </c>
      <c r="B1709" t="s">
        <v>30</v>
      </c>
      <c r="C1709" s="6">
        <v>44104.388877314814</v>
      </c>
      <c r="D1709">
        <v>176.2</v>
      </c>
      <c r="E1709" s="6">
        <v>44104.458321759259</v>
      </c>
      <c r="F1709">
        <v>280</v>
      </c>
      <c r="G1709" s="7">
        <v>0.58909999999999996</v>
      </c>
      <c r="H1709">
        <v>-121907.25</v>
      </c>
      <c r="I1709" s="7">
        <v>-0.61499999999999999</v>
      </c>
      <c r="J1709">
        <v>1125</v>
      </c>
      <c r="K1709">
        <v>198225</v>
      </c>
      <c r="L1709">
        <v>13652047.380000001</v>
      </c>
      <c r="M1709">
        <v>21</v>
      </c>
      <c r="N1709">
        <v>-5805.11</v>
      </c>
      <c r="O1709" s="7">
        <v>-0.60219999999999996</v>
      </c>
      <c r="P1709" s="7">
        <v>0.41739999999999999</v>
      </c>
      <c r="Q1709" t="s">
        <v>31</v>
      </c>
    </row>
    <row r="1710" spans="1:17">
      <c r="A1710" t="s">
        <v>366</v>
      </c>
      <c r="B1710" t="s">
        <v>30</v>
      </c>
      <c r="C1710" s="6">
        <v>44104.458321759259</v>
      </c>
      <c r="D1710">
        <v>150</v>
      </c>
      <c r="E1710" s="6">
        <v>44105.631932870368</v>
      </c>
      <c r="F1710">
        <v>0.2</v>
      </c>
      <c r="G1710" s="7">
        <v>-0.99870000000000003</v>
      </c>
      <c r="H1710">
        <v>166835.25</v>
      </c>
      <c r="I1710" s="7">
        <v>0.98870000000000002</v>
      </c>
      <c r="J1710">
        <v>1125</v>
      </c>
      <c r="K1710">
        <v>168750</v>
      </c>
      <c r="L1710">
        <v>13818882.630000001</v>
      </c>
      <c r="M1710">
        <v>128</v>
      </c>
      <c r="N1710">
        <v>1303.4000000000001</v>
      </c>
      <c r="O1710" s="7">
        <v>-0.91769999999999996</v>
      </c>
      <c r="P1710" s="7">
        <v>0.99870000000000003</v>
      </c>
      <c r="Q1710" t="s">
        <v>31</v>
      </c>
    </row>
    <row r="1711" spans="1:17">
      <c r="A1711" t="s">
        <v>860</v>
      </c>
      <c r="B1711" t="s">
        <v>30</v>
      </c>
      <c r="C1711" s="6">
        <v>44105.635405092595</v>
      </c>
      <c r="D1711">
        <v>323.05</v>
      </c>
      <c r="E1711" s="6">
        <v>44109.388877314814</v>
      </c>
      <c r="F1711">
        <v>255.25</v>
      </c>
      <c r="G1711" s="7">
        <v>-0.2099</v>
      </c>
      <c r="H1711">
        <v>65117.85</v>
      </c>
      <c r="I1711" s="7">
        <v>0.192</v>
      </c>
      <c r="J1711">
        <v>1050</v>
      </c>
      <c r="K1711">
        <v>339202.5</v>
      </c>
      <c r="L1711">
        <v>13884000.48</v>
      </c>
      <c r="M1711">
        <v>7</v>
      </c>
      <c r="N1711">
        <v>9302.5499999999993</v>
      </c>
      <c r="O1711" s="7">
        <v>-0.10539999999999999</v>
      </c>
      <c r="P1711" s="7">
        <v>0.2099</v>
      </c>
      <c r="Q1711" t="s">
        <v>31</v>
      </c>
    </row>
    <row r="1712" spans="1:17">
      <c r="A1712" t="s">
        <v>121</v>
      </c>
      <c r="B1712" t="s">
        <v>30</v>
      </c>
      <c r="C1712" s="6">
        <v>44109.388877314814</v>
      </c>
      <c r="D1712">
        <v>389.85</v>
      </c>
      <c r="E1712" s="6">
        <v>44109.562488425923</v>
      </c>
      <c r="F1712">
        <v>517.5</v>
      </c>
      <c r="G1712" s="7">
        <v>0.32740000000000002</v>
      </c>
      <c r="H1712">
        <v>-143559.67000000001</v>
      </c>
      <c r="I1712" s="7">
        <v>-0.35070000000000001</v>
      </c>
      <c r="J1712">
        <v>1050</v>
      </c>
      <c r="K1712">
        <v>409342.5</v>
      </c>
      <c r="L1712">
        <v>13740440.810000001</v>
      </c>
      <c r="M1712">
        <v>51</v>
      </c>
      <c r="N1712">
        <v>-2814.9</v>
      </c>
      <c r="O1712" s="7">
        <v>-0.32740000000000002</v>
      </c>
      <c r="P1712" s="7">
        <v>0.39460000000000001</v>
      </c>
      <c r="Q1712" t="s">
        <v>31</v>
      </c>
    </row>
    <row r="1713" spans="1:17">
      <c r="A1713" t="s">
        <v>359</v>
      </c>
      <c r="B1713" t="s">
        <v>30</v>
      </c>
      <c r="C1713" s="6">
        <v>44109.569432870368</v>
      </c>
      <c r="D1713">
        <v>297.10000000000002</v>
      </c>
      <c r="E1713" s="6">
        <v>44110.388877314814</v>
      </c>
      <c r="F1713">
        <v>457.05</v>
      </c>
      <c r="G1713" s="7">
        <v>0.53839999999999999</v>
      </c>
      <c r="H1713">
        <v>-175866.07</v>
      </c>
      <c r="I1713" s="7">
        <v>-0.56379999999999997</v>
      </c>
      <c r="J1713">
        <v>1050</v>
      </c>
      <c r="K1713">
        <v>311955</v>
      </c>
      <c r="L1713">
        <v>13564574.73</v>
      </c>
      <c r="M1713">
        <v>26</v>
      </c>
      <c r="N1713">
        <v>-6764.08</v>
      </c>
      <c r="O1713" s="7">
        <v>-0.53839999999999999</v>
      </c>
      <c r="P1713" s="7">
        <v>6.0900000000000003E-2</v>
      </c>
      <c r="Q1713" t="s">
        <v>31</v>
      </c>
    </row>
    <row r="1714" spans="1:17">
      <c r="A1714" t="s">
        <v>115</v>
      </c>
      <c r="B1714" t="s">
        <v>30</v>
      </c>
      <c r="C1714" s="6">
        <v>44110.388877314814</v>
      </c>
      <c r="D1714">
        <v>262.10000000000002</v>
      </c>
      <c r="E1714" s="6">
        <v>44111.39234953704</v>
      </c>
      <c r="F1714">
        <v>242.1</v>
      </c>
      <c r="G1714" s="7">
        <v>-7.6300000000000007E-2</v>
      </c>
      <c r="H1714">
        <v>15705.9</v>
      </c>
      <c r="I1714" s="7">
        <v>5.7099999999999998E-2</v>
      </c>
      <c r="J1714">
        <v>1050</v>
      </c>
      <c r="K1714">
        <v>275205</v>
      </c>
      <c r="L1714">
        <v>13580280.630000001</v>
      </c>
      <c r="M1714">
        <v>79</v>
      </c>
      <c r="N1714">
        <v>198.81</v>
      </c>
      <c r="O1714" s="7">
        <v>-0.42309999999999998</v>
      </c>
      <c r="P1714" s="7">
        <v>0.44679999999999997</v>
      </c>
      <c r="Q1714" t="s">
        <v>31</v>
      </c>
    </row>
    <row r="1715" spans="1:17">
      <c r="A1715" t="s">
        <v>120</v>
      </c>
      <c r="B1715" t="s">
        <v>30</v>
      </c>
      <c r="C1715" s="6">
        <v>44111.39234953704</v>
      </c>
      <c r="D1715">
        <v>242.05</v>
      </c>
      <c r="E1715" s="6">
        <v>44111.413182870368</v>
      </c>
      <c r="F1715">
        <v>419</v>
      </c>
      <c r="G1715" s="7">
        <v>0.73099999999999998</v>
      </c>
      <c r="H1715">
        <v>-192738.52</v>
      </c>
      <c r="I1715" s="7">
        <v>-0.75839999999999996</v>
      </c>
      <c r="J1715">
        <v>1050</v>
      </c>
      <c r="K1715">
        <v>254152.5</v>
      </c>
      <c r="L1715">
        <v>13387542.109999999</v>
      </c>
      <c r="M1715">
        <v>7</v>
      </c>
      <c r="N1715">
        <v>-27534.080000000002</v>
      </c>
      <c r="O1715" s="7">
        <v>-0.73099999999999998</v>
      </c>
      <c r="P1715" s="7">
        <v>8.1799999999999998E-2</v>
      </c>
      <c r="Q1715" t="s">
        <v>31</v>
      </c>
    </row>
    <row r="1716" spans="1:17">
      <c r="A1716" t="s">
        <v>119</v>
      </c>
      <c r="B1716" t="s">
        <v>30</v>
      </c>
      <c r="C1716" s="6">
        <v>44111.413182870368</v>
      </c>
      <c r="D1716">
        <v>208.3</v>
      </c>
      <c r="E1716" s="6">
        <v>44112.607627314814</v>
      </c>
      <c r="F1716">
        <v>7.65</v>
      </c>
      <c r="G1716" s="7">
        <v>-0.96330000000000005</v>
      </c>
      <c r="H1716">
        <v>208415.02</v>
      </c>
      <c r="I1716" s="7">
        <v>0.95289999999999997</v>
      </c>
      <c r="J1716">
        <v>1050</v>
      </c>
      <c r="K1716">
        <v>218715</v>
      </c>
      <c r="L1716">
        <v>13595957.130000001</v>
      </c>
      <c r="M1716">
        <v>134</v>
      </c>
      <c r="N1716">
        <v>1555.34</v>
      </c>
      <c r="O1716" s="7">
        <v>-0.48799999999999999</v>
      </c>
      <c r="P1716" s="7">
        <v>0.99570000000000003</v>
      </c>
      <c r="Q1716" t="s">
        <v>31</v>
      </c>
    </row>
    <row r="1717" spans="1:17">
      <c r="A1717" t="s">
        <v>377</v>
      </c>
      <c r="B1717" t="s">
        <v>30</v>
      </c>
      <c r="C1717" s="6">
        <v>44112.607627314814</v>
      </c>
      <c r="D1717">
        <v>72.650000000000006</v>
      </c>
      <c r="E1717" s="6">
        <v>44112.631932870368</v>
      </c>
      <c r="F1717">
        <v>77.25</v>
      </c>
      <c r="G1717" s="7">
        <v>6.3299999999999995E-2</v>
      </c>
      <c r="H1717">
        <v>-6403.95</v>
      </c>
      <c r="I1717" s="7">
        <v>-8.4000000000000005E-2</v>
      </c>
      <c r="J1717">
        <v>1050</v>
      </c>
      <c r="K1717">
        <v>76282.5</v>
      </c>
      <c r="L1717">
        <v>13589553.18</v>
      </c>
      <c r="M1717">
        <v>8</v>
      </c>
      <c r="N1717">
        <v>-800.49</v>
      </c>
      <c r="O1717" s="7">
        <v>-0.81689999999999996</v>
      </c>
      <c r="P1717" s="7">
        <v>0.71089999999999998</v>
      </c>
      <c r="Q1717" t="s">
        <v>31</v>
      </c>
    </row>
    <row r="1718" spans="1:17">
      <c r="A1718" t="s">
        <v>864</v>
      </c>
      <c r="B1718" t="s">
        <v>30</v>
      </c>
      <c r="C1718" s="6">
        <v>44112.635405092595</v>
      </c>
      <c r="D1718">
        <v>383.3</v>
      </c>
      <c r="E1718" s="6">
        <v>44113.388877314814</v>
      </c>
      <c r="F1718">
        <v>450.1</v>
      </c>
      <c r="G1718" s="7">
        <v>0.17430000000000001</v>
      </c>
      <c r="H1718">
        <v>-78890.7</v>
      </c>
      <c r="I1718" s="7">
        <v>-0.19600000000000001</v>
      </c>
      <c r="J1718">
        <v>1050</v>
      </c>
      <c r="K1718">
        <v>402465</v>
      </c>
      <c r="L1718">
        <v>13510662.48</v>
      </c>
      <c r="M1718">
        <v>7</v>
      </c>
      <c r="N1718">
        <v>-11270.1</v>
      </c>
      <c r="O1718" s="7">
        <v>-0.17430000000000001</v>
      </c>
      <c r="P1718" s="7">
        <v>3.61E-2</v>
      </c>
      <c r="Q1718" t="s">
        <v>31</v>
      </c>
    </row>
    <row r="1719" spans="1:17">
      <c r="A1719" t="s">
        <v>123</v>
      </c>
      <c r="B1719" t="s">
        <v>30</v>
      </c>
      <c r="C1719" s="6">
        <v>44113.388877314814</v>
      </c>
      <c r="D1719">
        <v>395.8</v>
      </c>
      <c r="E1719" s="6">
        <v>44113.42359953704</v>
      </c>
      <c r="F1719">
        <v>410.2</v>
      </c>
      <c r="G1719" s="7">
        <v>3.6400000000000002E-2</v>
      </c>
      <c r="H1719">
        <v>-23583</v>
      </c>
      <c r="I1719" s="7">
        <v>-5.67E-2</v>
      </c>
      <c r="J1719">
        <v>1050</v>
      </c>
      <c r="K1719">
        <v>415590</v>
      </c>
      <c r="L1719">
        <v>13487079.48</v>
      </c>
      <c r="M1719">
        <v>11</v>
      </c>
      <c r="N1719">
        <v>-2143.91</v>
      </c>
      <c r="O1719" s="7">
        <v>-8.6400000000000005E-2</v>
      </c>
      <c r="P1719" s="7">
        <v>0.17230000000000001</v>
      </c>
      <c r="Q1719" t="s">
        <v>31</v>
      </c>
    </row>
    <row r="1720" spans="1:17">
      <c r="A1720" t="s">
        <v>124</v>
      </c>
      <c r="B1720" t="s">
        <v>30</v>
      </c>
      <c r="C1720" s="6">
        <v>44113.42359953704</v>
      </c>
      <c r="D1720">
        <v>387</v>
      </c>
      <c r="E1720" s="6">
        <v>44116.506932870368</v>
      </c>
      <c r="F1720">
        <v>212.65</v>
      </c>
      <c r="G1720" s="7">
        <v>-0.45050000000000001</v>
      </c>
      <c r="H1720">
        <v>164144.66</v>
      </c>
      <c r="I1720" s="7">
        <v>0.435</v>
      </c>
      <c r="J1720">
        <v>975</v>
      </c>
      <c r="K1720">
        <v>377325</v>
      </c>
      <c r="L1720">
        <v>13651224.15</v>
      </c>
      <c r="M1720">
        <v>102</v>
      </c>
      <c r="N1720">
        <v>1609.26</v>
      </c>
      <c r="O1720" s="7">
        <v>-0.1598</v>
      </c>
      <c r="P1720" s="7">
        <v>0.72689999999999999</v>
      </c>
      <c r="Q1720" t="s">
        <v>31</v>
      </c>
    </row>
    <row r="1721" spans="1:17">
      <c r="A1721" t="s">
        <v>137</v>
      </c>
      <c r="B1721" t="s">
        <v>30</v>
      </c>
      <c r="C1721" s="6">
        <v>44116.506932870368</v>
      </c>
      <c r="D1721">
        <v>414.1</v>
      </c>
      <c r="E1721" s="6">
        <v>44117.499988425923</v>
      </c>
      <c r="F1721">
        <v>318.89999999999998</v>
      </c>
      <c r="G1721" s="7">
        <v>-0.22989999999999999</v>
      </c>
      <c r="H1721">
        <v>85673.25</v>
      </c>
      <c r="I1721" s="7">
        <v>0.2122</v>
      </c>
      <c r="J1721">
        <v>975</v>
      </c>
      <c r="K1721">
        <v>403747.5</v>
      </c>
      <c r="L1721">
        <v>13736897.4</v>
      </c>
      <c r="M1721">
        <v>76</v>
      </c>
      <c r="N1721">
        <v>1127.28</v>
      </c>
      <c r="O1721" s="7">
        <v>-0.13150000000000001</v>
      </c>
      <c r="P1721" s="7">
        <v>0.53139999999999998</v>
      </c>
      <c r="Q1721" t="s">
        <v>31</v>
      </c>
    </row>
    <row r="1722" spans="1:17">
      <c r="A1722" t="s">
        <v>132</v>
      </c>
      <c r="B1722" t="s">
        <v>30</v>
      </c>
      <c r="C1722" s="6">
        <v>44117.499988425923</v>
      </c>
      <c r="D1722">
        <v>307.2</v>
      </c>
      <c r="E1722" s="6">
        <v>44117.538182870368</v>
      </c>
      <c r="F1722">
        <v>426</v>
      </c>
      <c r="G1722" s="7">
        <v>0.38669999999999999</v>
      </c>
      <c r="H1722">
        <v>-122978.69</v>
      </c>
      <c r="I1722" s="7">
        <v>-0.41060000000000002</v>
      </c>
      <c r="J1722">
        <v>974.99990000000003</v>
      </c>
      <c r="K1722">
        <v>299520</v>
      </c>
      <c r="L1722">
        <v>13613918.699999999</v>
      </c>
      <c r="M1722">
        <v>12</v>
      </c>
      <c r="N1722">
        <v>-10248.219999999999</v>
      </c>
      <c r="O1722" s="7">
        <v>-0.38669999999999999</v>
      </c>
      <c r="P1722" s="7">
        <v>3.6900000000000002E-2</v>
      </c>
      <c r="Q1722" t="s">
        <v>31</v>
      </c>
    </row>
    <row r="1723" spans="1:17">
      <c r="A1723" t="s">
        <v>128</v>
      </c>
      <c r="B1723" t="s">
        <v>30</v>
      </c>
      <c r="C1723" s="6">
        <v>44117.538182870368</v>
      </c>
      <c r="D1723">
        <v>325.95</v>
      </c>
      <c r="E1723" s="6">
        <v>44118.597210648149</v>
      </c>
      <c r="F1723">
        <v>190</v>
      </c>
      <c r="G1723" s="7">
        <v>-0.41710000000000003</v>
      </c>
      <c r="H1723">
        <v>127520.73</v>
      </c>
      <c r="I1723" s="7">
        <v>0.40129999999999999</v>
      </c>
      <c r="J1723">
        <v>974.99990000000003</v>
      </c>
      <c r="K1723">
        <v>317801.25</v>
      </c>
      <c r="L1723">
        <v>13741439.43</v>
      </c>
      <c r="M1723">
        <v>95</v>
      </c>
      <c r="N1723">
        <v>1342.32</v>
      </c>
      <c r="O1723" s="7">
        <v>-0.18360000000000001</v>
      </c>
      <c r="P1723" s="7">
        <v>0.64259999999999995</v>
      </c>
      <c r="Q1723" t="s">
        <v>31</v>
      </c>
    </row>
    <row r="1724" spans="1:17">
      <c r="A1724" t="s">
        <v>126</v>
      </c>
      <c r="B1724" t="s">
        <v>30</v>
      </c>
      <c r="C1724" s="6">
        <v>44118.597210648149</v>
      </c>
      <c r="D1724">
        <v>201.3</v>
      </c>
      <c r="E1724" s="6">
        <v>44119.552071759259</v>
      </c>
      <c r="F1724">
        <v>14.65</v>
      </c>
      <c r="G1724" s="7">
        <v>-0.92720000000000002</v>
      </c>
      <c r="H1724">
        <v>193715.02</v>
      </c>
      <c r="I1724" s="7">
        <v>0.91649999999999998</v>
      </c>
      <c r="J1724">
        <v>1050</v>
      </c>
      <c r="K1724">
        <v>211365</v>
      </c>
      <c r="L1724">
        <v>13935154.460000001</v>
      </c>
      <c r="M1724">
        <v>65</v>
      </c>
      <c r="N1724">
        <v>2980.23</v>
      </c>
      <c r="O1724" s="7">
        <v>-0.26179999999999998</v>
      </c>
      <c r="P1724" s="7">
        <v>0.9637</v>
      </c>
      <c r="Q1724" t="s">
        <v>31</v>
      </c>
    </row>
    <row r="1725" spans="1:17">
      <c r="A1725" t="s">
        <v>131</v>
      </c>
      <c r="B1725" t="s">
        <v>30</v>
      </c>
      <c r="C1725" s="6">
        <v>44119.552071759259</v>
      </c>
      <c r="D1725">
        <v>86.35</v>
      </c>
      <c r="E1725" s="6">
        <v>44119.631932870368</v>
      </c>
      <c r="F1725">
        <v>0.35</v>
      </c>
      <c r="G1725" s="7">
        <v>-0.99590000000000001</v>
      </c>
      <c r="H1725">
        <v>83004.67</v>
      </c>
      <c r="I1725" s="7">
        <v>0.9859</v>
      </c>
      <c r="J1725">
        <v>975</v>
      </c>
      <c r="K1725">
        <v>84191.25</v>
      </c>
      <c r="L1725">
        <v>14018159.130000001</v>
      </c>
      <c r="M1725">
        <v>24</v>
      </c>
      <c r="N1725">
        <v>3458.53</v>
      </c>
      <c r="O1725" s="7">
        <v>-0.34339999999999998</v>
      </c>
      <c r="P1725" s="7">
        <v>0.99590000000000001</v>
      </c>
      <c r="Q1725" t="s">
        <v>31</v>
      </c>
    </row>
    <row r="1726" spans="1:17">
      <c r="A1726" t="s">
        <v>894</v>
      </c>
      <c r="B1726" t="s">
        <v>30</v>
      </c>
      <c r="C1726" s="6">
        <v>44119.635405092595</v>
      </c>
      <c r="D1726">
        <v>447.2</v>
      </c>
      <c r="E1726" s="6">
        <v>44120.388877314814</v>
      </c>
      <c r="F1726">
        <v>610</v>
      </c>
      <c r="G1726" s="7">
        <v>0.36399999999999999</v>
      </c>
      <c r="H1726">
        <v>-182040.6</v>
      </c>
      <c r="I1726" s="7">
        <v>-0.38769999999999999</v>
      </c>
      <c r="J1726">
        <v>1050</v>
      </c>
      <c r="K1726">
        <v>469560</v>
      </c>
      <c r="L1726">
        <v>13836118.529999999</v>
      </c>
      <c r="M1726">
        <v>7</v>
      </c>
      <c r="N1726">
        <v>-26005.8</v>
      </c>
      <c r="O1726" s="7">
        <v>-0.36399999999999999</v>
      </c>
      <c r="P1726" s="7">
        <v>0.02</v>
      </c>
      <c r="Q1726" t="s">
        <v>31</v>
      </c>
    </row>
    <row r="1727" spans="1:17">
      <c r="A1727" t="s">
        <v>123</v>
      </c>
      <c r="B1727" t="s">
        <v>30</v>
      </c>
      <c r="C1727" s="6">
        <v>44120.388877314814</v>
      </c>
      <c r="D1727">
        <v>436.55</v>
      </c>
      <c r="E1727" s="6">
        <v>44120.503460648149</v>
      </c>
      <c r="F1727">
        <v>530</v>
      </c>
      <c r="G1727" s="7">
        <v>0.21410000000000001</v>
      </c>
      <c r="H1727">
        <v>-108271.27</v>
      </c>
      <c r="I1727" s="7">
        <v>-0.23619999999999999</v>
      </c>
      <c r="J1727">
        <v>1050</v>
      </c>
      <c r="K1727">
        <v>458377.5</v>
      </c>
      <c r="L1727">
        <v>13727847.26</v>
      </c>
      <c r="M1727">
        <v>34</v>
      </c>
      <c r="N1727">
        <v>-3184.45</v>
      </c>
      <c r="O1727" s="7">
        <v>-0.21410000000000001</v>
      </c>
      <c r="P1727" s="7">
        <v>0.2349</v>
      </c>
      <c r="Q1727" t="s">
        <v>31</v>
      </c>
    </row>
    <row r="1728" spans="1:17">
      <c r="A1728" t="s">
        <v>126</v>
      </c>
      <c r="B1728" t="s">
        <v>30</v>
      </c>
      <c r="C1728" s="6">
        <v>44120.503460648149</v>
      </c>
      <c r="D1728">
        <v>369.05</v>
      </c>
      <c r="E1728" s="6">
        <v>44125.559016203704</v>
      </c>
      <c r="F1728">
        <v>32.85</v>
      </c>
      <c r="G1728" s="7">
        <v>-0.91100000000000003</v>
      </c>
      <c r="H1728">
        <v>348790.05</v>
      </c>
      <c r="I1728" s="7">
        <v>0.90010000000000001</v>
      </c>
      <c r="J1728">
        <v>1050</v>
      </c>
      <c r="K1728">
        <v>387502.5</v>
      </c>
      <c r="L1728">
        <v>14076637.310000001</v>
      </c>
      <c r="M1728">
        <v>248</v>
      </c>
      <c r="N1728">
        <v>1406.41</v>
      </c>
      <c r="O1728" s="7">
        <v>-0.22409999999999999</v>
      </c>
      <c r="P1728" s="7">
        <v>0.96209999999999996</v>
      </c>
      <c r="Q1728" t="s">
        <v>31</v>
      </c>
    </row>
    <row r="1729" spans="1:17">
      <c r="A1729" t="s">
        <v>154</v>
      </c>
      <c r="B1729" t="s">
        <v>30</v>
      </c>
      <c r="C1729" s="6">
        <v>44125.559016203704</v>
      </c>
      <c r="D1729">
        <v>247.8</v>
      </c>
      <c r="E1729" s="6">
        <v>44125.635405092595</v>
      </c>
      <c r="F1729">
        <v>363.55</v>
      </c>
      <c r="G1729" s="7">
        <v>0.46710000000000002</v>
      </c>
      <c r="H1729">
        <v>-118816.91</v>
      </c>
      <c r="I1729" s="7">
        <v>-0.49180000000000001</v>
      </c>
      <c r="J1729">
        <v>975</v>
      </c>
      <c r="K1729">
        <v>241605</v>
      </c>
      <c r="L1729">
        <v>13957820.4</v>
      </c>
      <c r="M1729">
        <v>23</v>
      </c>
      <c r="N1729">
        <v>-5165.95</v>
      </c>
      <c r="O1729" s="7">
        <v>-0.46710000000000002</v>
      </c>
      <c r="P1729" s="7">
        <v>0.58430000000000004</v>
      </c>
      <c r="Q1729" t="s">
        <v>31</v>
      </c>
    </row>
    <row r="1730" spans="1:17">
      <c r="A1730" t="s">
        <v>146</v>
      </c>
      <c r="B1730" t="s">
        <v>30</v>
      </c>
      <c r="C1730" s="6">
        <v>44125.635405092595</v>
      </c>
      <c r="D1730">
        <v>190.85</v>
      </c>
      <c r="E1730" s="6">
        <v>44126.527766203704</v>
      </c>
      <c r="F1730">
        <v>340</v>
      </c>
      <c r="G1730" s="7">
        <v>0.78149999999999997</v>
      </c>
      <c r="H1730">
        <v>-150597.03</v>
      </c>
      <c r="I1730" s="7">
        <v>-0.80930000000000002</v>
      </c>
      <c r="J1730">
        <v>974.99990000000003</v>
      </c>
      <c r="K1730">
        <v>186078.75</v>
      </c>
      <c r="L1730">
        <v>13807223.369999999</v>
      </c>
      <c r="M1730">
        <v>47</v>
      </c>
      <c r="N1730">
        <v>-3204.19</v>
      </c>
      <c r="O1730" s="7">
        <v>-1.1588000000000001</v>
      </c>
      <c r="P1730" s="7">
        <v>0.2402</v>
      </c>
      <c r="Q1730" t="s">
        <v>31</v>
      </c>
    </row>
    <row r="1731" spans="1:17">
      <c r="A1731" t="s">
        <v>154</v>
      </c>
      <c r="B1731" t="s">
        <v>30</v>
      </c>
      <c r="C1731" s="6">
        <v>44126.527766203704</v>
      </c>
      <c r="D1731">
        <v>149.75</v>
      </c>
      <c r="E1731" s="6">
        <v>44126.631932870368</v>
      </c>
      <c r="F1731">
        <v>61.45</v>
      </c>
      <c r="G1731" s="7">
        <v>-0.58960000000000001</v>
      </c>
      <c r="H1731">
        <v>84033.3</v>
      </c>
      <c r="I1731" s="7">
        <v>0.57550000000000001</v>
      </c>
      <c r="J1731">
        <v>975</v>
      </c>
      <c r="K1731">
        <v>146006.25</v>
      </c>
      <c r="L1731">
        <v>13891256.67</v>
      </c>
      <c r="M1731">
        <v>31</v>
      </c>
      <c r="N1731">
        <v>2710.75</v>
      </c>
      <c r="O1731" s="7">
        <v>-0.86609999999999998</v>
      </c>
      <c r="P1731" s="7">
        <v>0.8992</v>
      </c>
      <c r="Q1731" t="s">
        <v>31</v>
      </c>
    </row>
    <row r="1732" spans="1:17">
      <c r="A1732" t="s">
        <v>895</v>
      </c>
      <c r="B1732" t="s">
        <v>30</v>
      </c>
      <c r="C1732" s="6">
        <v>44126.635405092595</v>
      </c>
      <c r="D1732">
        <v>465.3</v>
      </c>
      <c r="E1732" s="6">
        <v>44127.388877314814</v>
      </c>
      <c r="F1732">
        <v>580</v>
      </c>
      <c r="G1732" s="7">
        <v>0.2465</v>
      </c>
      <c r="H1732">
        <v>-122024.17</v>
      </c>
      <c r="I1732" s="7">
        <v>-0.26900000000000002</v>
      </c>
      <c r="J1732">
        <v>975</v>
      </c>
      <c r="K1732">
        <v>453667.5</v>
      </c>
      <c r="L1732">
        <v>13769232.49</v>
      </c>
      <c r="M1732">
        <v>7</v>
      </c>
      <c r="N1732">
        <v>-17432.02</v>
      </c>
      <c r="O1732" s="7">
        <v>-0.2465</v>
      </c>
      <c r="P1732" s="7">
        <v>1.4200000000000001E-2</v>
      </c>
      <c r="Q1732" t="s">
        <v>31</v>
      </c>
    </row>
    <row r="1733" spans="1:17">
      <c r="A1733" t="s">
        <v>146</v>
      </c>
      <c r="B1733" t="s">
        <v>30</v>
      </c>
      <c r="C1733" s="6">
        <v>44127.388877314814</v>
      </c>
      <c r="D1733">
        <v>427.55</v>
      </c>
      <c r="E1733" s="6">
        <v>44127.493043981478</v>
      </c>
      <c r="F1733">
        <v>581.45000000000005</v>
      </c>
      <c r="G1733" s="7">
        <v>0.36</v>
      </c>
      <c r="H1733">
        <v>-159890.25</v>
      </c>
      <c r="I1733" s="7">
        <v>-0.3836</v>
      </c>
      <c r="J1733">
        <v>975</v>
      </c>
      <c r="K1733">
        <v>416861.25</v>
      </c>
      <c r="L1733">
        <v>13609342.24</v>
      </c>
      <c r="M1733">
        <v>31</v>
      </c>
      <c r="N1733">
        <v>-5157.75</v>
      </c>
      <c r="O1733" s="7">
        <v>-0.38929999999999998</v>
      </c>
      <c r="P1733" s="7">
        <v>0.14269999999999999</v>
      </c>
      <c r="Q1733" t="s">
        <v>31</v>
      </c>
    </row>
    <row r="1734" spans="1:17">
      <c r="A1734" t="s">
        <v>154</v>
      </c>
      <c r="B1734" t="s">
        <v>30</v>
      </c>
      <c r="C1734" s="6">
        <v>44127.493043981478</v>
      </c>
      <c r="D1734">
        <v>467.7</v>
      </c>
      <c r="E1734" s="6">
        <v>44130.388877314814</v>
      </c>
      <c r="F1734">
        <v>406</v>
      </c>
      <c r="G1734" s="7">
        <v>-0.13189999999999999</v>
      </c>
      <c r="H1734">
        <v>51638.92</v>
      </c>
      <c r="I1734" s="7">
        <v>0.1132</v>
      </c>
      <c r="J1734">
        <v>975</v>
      </c>
      <c r="K1734">
        <v>456007.5</v>
      </c>
      <c r="L1734">
        <v>13660981.17</v>
      </c>
      <c r="M1734">
        <v>48</v>
      </c>
      <c r="N1734">
        <v>1075.81</v>
      </c>
      <c r="O1734" s="7">
        <v>-0.18659999999999999</v>
      </c>
      <c r="P1734" s="7">
        <v>0.13189999999999999</v>
      </c>
      <c r="Q1734" t="s">
        <v>31</v>
      </c>
    </row>
    <row r="1735" spans="1:17">
      <c r="A1735" t="s">
        <v>158</v>
      </c>
      <c r="B1735" t="s">
        <v>30</v>
      </c>
      <c r="C1735" s="6">
        <v>44130.388877314814</v>
      </c>
      <c r="D1735">
        <v>403.95</v>
      </c>
      <c r="E1735" s="6">
        <v>44130.39234953704</v>
      </c>
      <c r="F1735">
        <v>384.65</v>
      </c>
      <c r="G1735" s="7">
        <v>-4.7800000000000002E-2</v>
      </c>
      <c r="H1735">
        <v>11128.65</v>
      </c>
      <c r="I1735" s="7">
        <v>2.8299999999999999E-2</v>
      </c>
      <c r="J1735">
        <v>975</v>
      </c>
      <c r="K1735">
        <v>393851.25</v>
      </c>
      <c r="L1735">
        <v>13672109.82</v>
      </c>
      <c r="M1735">
        <v>2</v>
      </c>
      <c r="N1735">
        <v>5564.33</v>
      </c>
      <c r="O1735" s="7">
        <v>-5.21E-2</v>
      </c>
      <c r="P1735" s="7">
        <v>0.25659999999999999</v>
      </c>
      <c r="Q1735" t="s">
        <v>31</v>
      </c>
    </row>
    <row r="1736" spans="1:17">
      <c r="A1736" t="s">
        <v>154</v>
      </c>
      <c r="B1736" t="s">
        <v>30</v>
      </c>
      <c r="C1736" s="6">
        <v>44130.39234953704</v>
      </c>
      <c r="D1736">
        <v>425.85</v>
      </c>
      <c r="E1736" s="6">
        <v>44131.388877314814</v>
      </c>
      <c r="F1736">
        <v>195.15</v>
      </c>
      <c r="G1736" s="7">
        <v>-0.54169999999999996</v>
      </c>
      <c r="H1736">
        <v>218877.75</v>
      </c>
      <c r="I1736" s="7">
        <v>0.5272</v>
      </c>
      <c r="J1736">
        <v>975</v>
      </c>
      <c r="K1736">
        <v>415203.75</v>
      </c>
      <c r="L1736">
        <v>13890987.57</v>
      </c>
      <c r="M1736">
        <v>77</v>
      </c>
      <c r="N1736">
        <v>2842.57</v>
      </c>
      <c r="O1736" s="7">
        <v>-7.7700000000000005E-2</v>
      </c>
      <c r="P1736" s="7">
        <v>0.57489999999999997</v>
      </c>
      <c r="Q1736" t="s">
        <v>31</v>
      </c>
    </row>
    <row r="1737" spans="1:17">
      <c r="A1737" t="s">
        <v>140</v>
      </c>
      <c r="B1737" t="s">
        <v>30</v>
      </c>
      <c r="C1737" s="6">
        <v>44131.388877314814</v>
      </c>
      <c r="D1737">
        <v>384.75</v>
      </c>
      <c r="E1737" s="6">
        <v>44132.444432870368</v>
      </c>
      <c r="F1737">
        <v>134.65</v>
      </c>
      <c r="G1737" s="7">
        <v>-0.65</v>
      </c>
      <c r="H1737">
        <v>238783.35</v>
      </c>
      <c r="I1737" s="7">
        <v>0.63649999999999995</v>
      </c>
      <c r="J1737">
        <v>975</v>
      </c>
      <c r="K1737">
        <v>375131.25</v>
      </c>
      <c r="L1737">
        <v>14129770.92</v>
      </c>
      <c r="M1737">
        <v>94</v>
      </c>
      <c r="N1737">
        <v>2540.25</v>
      </c>
      <c r="O1737" s="7">
        <v>-0.19350000000000001</v>
      </c>
      <c r="P1737" s="7">
        <v>0.80489999999999995</v>
      </c>
      <c r="Q1737" t="s">
        <v>31</v>
      </c>
    </row>
    <row r="1738" spans="1:17">
      <c r="A1738" t="s">
        <v>144</v>
      </c>
      <c r="B1738" t="s">
        <v>30</v>
      </c>
      <c r="C1738" s="6">
        <v>44132.444432870368</v>
      </c>
      <c r="D1738">
        <v>253.2</v>
      </c>
      <c r="E1738" s="6">
        <v>44133.496516203704</v>
      </c>
      <c r="F1738">
        <v>41.25</v>
      </c>
      <c r="G1738" s="7">
        <v>-0.83709999999999996</v>
      </c>
      <c r="H1738">
        <v>203780.36</v>
      </c>
      <c r="I1738" s="7">
        <v>0.82550000000000001</v>
      </c>
      <c r="J1738">
        <v>975</v>
      </c>
      <c r="K1738">
        <v>246870</v>
      </c>
      <c r="L1738">
        <v>14333551.279999999</v>
      </c>
      <c r="M1738">
        <v>93</v>
      </c>
      <c r="N1738">
        <v>2191.19</v>
      </c>
      <c r="O1738" s="7">
        <v>-0.2492</v>
      </c>
      <c r="P1738" s="7">
        <v>0.94469999999999998</v>
      </c>
      <c r="Q1738" t="s">
        <v>31</v>
      </c>
    </row>
    <row r="1739" spans="1:17">
      <c r="A1739" t="s">
        <v>159</v>
      </c>
      <c r="B1739" t="s">
        <v>30</v>
      </c>
      <c r="C1739" s="6">
        <v>44133.496516203704</v>
      </c>
      <c r="D1739">
        <v>161.25</v>
      </c>
      <c r="E1739" s="6">
        <v>44133.54859953704</v>
      </c>
      <c r="F1739">
        <v>350</v>
      </c>
      <c r="G1739" s="7">
        <v>1.1705000000000001</v>
      </c>
      <c r="H1739">
        <v>-189015.94</v>
      </c>
      <c r="I1739" s="7">
        <v>-1.2021999999999999</v>
      </c>
      <c r="J1739">
        <v>975</v>
      </c>
      <c r="K1739">
        <v>157218.75</v>
      </c>
      <c r="L1739">
        <v>14144535.34</v>
      </c>
      <c r="M1739">
        <v>16</v>
      </c>
      <c r="N1739">
        <v>-11813.5</v>
      </c>
      <c r="O1739" s="7">
        <v>-1.1705000000000001</v>
      </c>
      <c r="P1739" s="7">
        <v>0.33210000000000001</v>
      </c>
      <c r="Q1739" t="s">
        <v>31</v>
      </c>
    </row>
    <row r="1740" spans="1:17">
      <c r="A1740" t="s">
        <v>139</v>
      </c>
      <c r="B1740" t="s">
        <v>30</v>
      </c>
      <c r="C1740" s="6">
        <v>44133.54859953704</v>
      </c>
      <c r="D1740">
        <v>96.45</v>
      </c>
      <c r="E1740" s="6">
        <v>44133.631932870368</v>
      </c>
      <c r="F1740">
        <v>90.600009999999997</v>
      </c>
      <c r="G1740" s="7">
        <v>-6.0699999999999997E-2</v>
      </c>
      <c r="H1740">
        <v>3880.01</v>
      </c>
      <c r="I1740" s="7">
        <v>4.1300000000000003E-2</v>
      </c>
      <c r="J1740">
        <v>975.00009999999997</v>
      </c>
      <c r="K1740">
        <v>94038.75</v>
      </c>
      <c r="L1740">
        <v>14148415.359999999</v>
      </c>
      <c r="M1740">
        <v>25</v>
      </c>
      <c r="N1740">
        <v>155.19999999999999</v>
      </c>
      <c r="O1740" s="7">
        <v>-0.309</v>
      </c>
      <c r="P1740" s="7">
        <v>0.78120000000000001</v>
      </c>
      <c r="Q1740" t="s">
        <v>31</v>
      </c>
    </row>
    <row r="1741" spans="1:17">
      <c r="A1741" t="s">
        <v>871</v>
      </c>
      <c r="B1741" t="s">
        <v>30</v>
      </c>
      <c r="C1741" s="6">
        <v>44133.635405092595</v>
      </c>
      <c r="D1741">
        <v>575</v>
      </c>
      <c r="E1741" s="6">
        <v>44134.388877314814</v>
      </c>
      <c r="F1741">
        <v>538.9</v>
      </c>
      <c r="G1741" s="7">
        <v>-6.2799999999999995E-2</v>
      </c>
      <c r="H1741">
        <v>24336.98</v>
      </c>
      <c r="I1741" s="7">
        <v>4.3400000000000001E-2</v>
      </c>
      <c r="J1741">
        <v>975</v>
      </c>
      <c r="K1741">
        <v>560625</v>
      </c>
      <c r="L1741">
        <v>14172752.33</v>
      </c>
      <c r="M1741">
        <v>7</v>
      </c>
      <c r="N1741">
        <v>3476.71</v>
      </c>
      <c r="O1741" s="7">
        <v>-3.4799999999999998E-2</v>
      </c>
      <c r="P1741" s="7">
        <v>6.2799999999999995E-2</v>
      </c>
      <c r="Q1741" t="s">
        <v>31</v>
      </c>
    </row>
    <row r="1742" spans="1:17">
      <c r="A1742" t="s">
        <v>141</v>
      </c>
      <c r="B1742" t="s">
        <v>30</v>
      </c>
      <c r="C1742" s="6">
        <v>44134.388877314814</v>
      </c>
      <c r="D1742">
        <v>538.9</v>
      </c>
      <c r="E1742" s="6">
        <v>44134.39234953704</v>
      </c>
      <c r="F1742">
        <v>596.1</v>
      </c>
      <c r="G1742" s="7">
        <v>0.1061</v>
      </c>
      <c r="H1742">
        <v>-66836.25</v>
      </c>
      <c r="I1742" s="7">
        <v>-0.12720000000000001</v>
      </c>
      <c r="J1742">
        <v>974.99990000000003</v>
      </c>
      <c r="K1742">
        <v>525427.5</v>
      </c>
      <c r="L1742">
        <v>14105916.09</v>
      </c>
      <c r="M1742">
        <v>2</v>
      </c>
      <c r="N1742">
        <v>-33418.120000000003</v>
      </c>
      <c r="O1742" s="7">
        <v>-0.1061</v>
      </c>
      <c r="P1742" s="7">
        <v>0.13170000000000001</v>
      </c>
      <c r="Q1742" t="s">
        <v>31</v>
      </c>
    </row>
    <row r="1743" spans="1:17">
      <c r="A1743" t="s">
        <v>143</v>
      </c>
      <c r="B1743" t="s">
        <v>30</v>
      </c>
      <c r="C1743" s="6">
        <v>44134.39234953704</v>
      </c>
      <c r="D1743">
        <v>591.85</v>
      </c>
      <c r="E1743" s="6">
        <v>44134.472210648149</v>
      </c>
      <c r="F1743">
        <v>660.65</v>
      </c>
      <c r="G1743" s="7">
        <v>0.1162</v>
      </c>
      <c r="H1743">
        <v>-79291.88</v>
      </c>
      <c r="I1743" s="7">
        <v>-0.13739999999999999</v>
      </c>
      <c r="J1743">
        <v>975.00009999999997</v>
      </c>
      <c r="K1743">
        <v>577053.75</v>
      </c>
      <c r="L1743">
        <v>14026624.210000001</v>
      </c>
      <c r="M1743">
        <v>24</v>
      </c>
      <c r="N1743">
        <v>-3303.83</v>
      </c>
      <c r="O1743" s="7">
        <v>-0.16139999999999999</v>
      </c>
      <c r="P1743" s="7">
        <v>0.1467</v>
      </c>
      <c r="Q1743" t="s">
        <v>31</v>
      </c>
    </row>
    <row r="1744" spans="1:17">
      <c r="A1744" t="s">
        <v>139</v>
      </c>
      <c r="B1744" t="s">
        <v>30</v>
      </c>
      <c r="C1744" s="6">
        <v>44134.472210648149</v>
      </c>
      <c r="D1744">
        <v>526.45000000000005</v>
      </c>
      <c r="E1744" s="6">
        <v>44137.388877314814</v>
      </c>
      <c r="F1744">
        <v>533.65</v>
      </c>
      <c r="G1744" s="7">
        <v>1.37E-2</v>
      </c>
      <c r="H1744">
        <v>-17355.98</v>
      </c>
      <c r="I1744" s="7">
        <v>-3.3799999999999997E-2</v>
      </c>
      <c r="J1744">
        <v>975</v>
      </c>
      <c r="K1744">
        <v>513288.75</v>
      </c>
      <c r="L1744">
        <v>14009268.23</v>
      </c>
      <c r="M1744">
        <v>54</v>
      </c>
      <c r="N1744">
        <v>-321.41000000000003</v>
      </c>
      <c r="O1744" s="7">
        <v>-0.16619999999999999</v>
      </c>
      <c r="P1744" s="7">
        <v>0.30859999999999999</v>
      </c>
      <c r="Q1744" t="s">
        <v>31</v>
      </c>
    </row>
    <row r="1745" spans="1:17">
      <c r="A1745" t="s">
        <v>143</v>
      </c>
      <c r="B1745" t="s">
        <v>30</v>
      </c>
      <c r="C1745" s="6">
        <v>44137.388877314814</v>
      </c>
      <c r="D1745">
        <v>499.25</v>
      </c>
      <c r="E1745" s="6">
        <v>44139.513877314814</v>
      </c>
      <c r="F1745">
        <v>56.5</v>
      </c>
      <c r="G1745" s="7">
        <v>-0.88680000000000003</v>
      </c>
      <c r="H1745">
        <v>426262.69</v>
      </c>
      <c r="I1745" s="7">
        <v>0.87570000000000003</v>
      </c>
      <c r="J1745">
        <v>975</v>
      </c>
      <c r="K1745">
        <v>486768.75</v>
      </c>
      <c r="L1745">
        <v>14435530.92</v>
      </c>
      <c r="M1745">
        <v>191</v>
      </c>
      <c r="N1745">
        <v>2231.7399999999998</v>
      </c>
      <c r="O1745" s="7">
        <v>-2.4299999999999999E-2</v>
      </c>
      <c r="P1745" s="7">
        <v>0.91790000000000005</v>
      </c>
      <c r="Q1745" t="s">
        <v>31</v>
      </c>
    </row>
    <row r="1746" spans="1:17">
      <c r="A1746" t="s">
        <v>164</v>
      </c>
      <c r="B1746" t="s">
        <v>30</v>
      </c>
      <c r="C1746" s="6">
        <v>44139.513877314814</v>
      </c>
      <c r="D1746">
        <v>330.1</v>
      </c>
      <c r="E1746" s="6">
        <v>44139.597210648149</v>
      </c>
      <c r="F1746">
        <v>414.7</v>
      </c>
      <c r="G1746" s="7">
        <v>0.25629999999999997</v>
      </c>
      <c r="H1746">
        <v>-89746.8</v>
      </c>
      <c r="I1746" s="7">
        <v>-0.27879999999999999</v>
      </c>
      <c r="J1746">
        <v>975</v>
      </c>
      <c r="K1746">
        <v>321847.5</v>
      </c>
      <c r="L1746">
        <v>14345784.119999999</v>
      </c>
      <c r="M1746">
        <v>25</v>
      </c>
      <c r="N1746">
        <v>-3589.87</v>
      </c>
      <c r="O1746" s="7">
        <v>-0.25629999999999997</v>
      </c>
      <c r="P1746" s="7">
        <v>0.43049999999999999</v>
      </c>
      <c r="Q1746" t="s">
        <v>31</v>
      </c>
    </row>
    <row r="1747" spans="1:17">
      <c r="A1747" t="s">
        <v>172</v>
      </c>
      <c r="B1747" t="s">
        <v>30</v>
      </c>
      <c r="C1747" s="6">
        <v>44139.597210648149</v>
      </c>
      <c r="D1747">
        <v>302.25</v>
      </c>
      <c r="E1747" s="6">
        <v>44140.631932870368</v>
      </c>
      <c r="F1747">
        <v>0.2</v>
      </c>
      <c r="G1747" s="7">
        <v>-0.99929999999999997</v>
      </c>
      <c r="H1747">
        <v>291549.86</v>
      </c>
      <c r="I1747" s="7">
        <v>0.98929999999999996</v>
      </c>
      <c r="J1747">
        <v>975</v>
      </c>
      <c r="K1747">
        <v>294693.75</v>
      </c>
      <c r="L1747">
        <v>14637333.98</v>
      </c>
      <c r="M1747">
        <v>88</v>
      </c>
      <c r="N1747">
        <v>3313.07</v>
      </c>
      <c r="O1747" s="7">
        <v>-0.31019999999999998</v>
      </c>
      <c r="P1747" s="7">
        <v>0.99929999999999997</v>
      </c>
      <c r="Q1747" t="s">
        <v>31</v>
      </c>
    </row>
    <row r="1748" spans="1:17">
      <c r="A1748" t="s">
        <v>896</v>
      </c>
      <c r="B1748" t="s">
        <v>30</v>
      </c>
      <c r="C1748" s="6">
        <v>44140.635405092595</v>
      </c>
      <c r="D1748">
        <v>496.4</v>
      </c>
      <c r="E1748" s="6">
        <v>44141.388877314814</v>
      </c>
      <c r="F1748">
        <v>505.7</v>
      </c>
      <c r="G1748" s="7">
        <v>1.8700000000000001E-2</v>
      </c>
      <c r="H1748">
        <v>-17388.900000000001</v>
      </c>
      <c r="I1748" s="7">
        <v>-3.8899999999999997E-2</v>
      </c>
      <c r="J1748">
        <v>900</v>
      </c>
      <c r="K1748">
        <v>446760</v>
      </c>
      <c r="L1748">
        <v>14619945.08</v>
      </c>
      <c r="M1748">
        <v>7</v>
      </c>
      <c r="N1748">
        <v>-2484.13</v>
      </c>
      <c r="O1748" s="7">
        <v>-0.22009999999999999</v>
      </c>
      <c r="P1748" s="7">
        <v>3.73E-2</v>
      </c>
      <c r="Q1748" t="s">
        <v>31</v>
      </c>
    </row>
    <row r="1749" spans="1:17">
      <c r="A1749" t="s">
        <v>196</v>
      </c>
      <c r="B1749" t="s">
        <v>30</v>
      </c>
      <c r="C1749" s="6">
        <v>44141.388877314814</v>
      </c>
      <c r="D1749">
        <v>505.7</v>
      </c>
      <c r="E1749" s="6">
        <v>44146.499988425923</v>
      </c>
      <c r="F1749">
        <v>13.9</v>
      </c>
      <c r="G1749" s="7">
        <v>-0.97250000000000003</v>
      </c>
      <c r="H1749">
        <v>474438.9</v>
      </c>
      <c r="I1749" s="7">
        <v>0.96220000000000006</v>
      </c>
      <c r="J1749">
        <v>975</v>
      </c>
      <c r="K1749">
        <v>493057.5</v>
      </c>
      <c r="L1749">
        <v>15094383.98</v>
      </c>
      <c r="M1749">
        <v>264</v>
      </c>
      <c r="N1749">
        <v>1797.12</v>
      </c>
      <c r="O1749" s="7">
        <v>-0.1976</v>
      </c>
      <c r="P1749" s="7">
        <v>0.99529999999999996</v>
      </c>
      <c r="Q1749" t="s">
        <v>31</v>
      </c>
    </row>
    <row r="1750" spans="1:17">
      <c r="A1750" t="s">
        <v>284</v>
      </c>
      <c r="B1750" t="s">
        <v>30</v>
      </c>
      <c r="C1750" s="6">
        <v>44146.499988425923</v>
      </c>
      <c r="D1750">
        <v>309.5</v>
      </c>
      <c r="E1750" s="6">
        <v>44146.593738425923</v>
      </c>
      <c r="F1750">
        <v>404.1</v>
      </c>
      <c r="G1750" s="7">
        <v>0.30570000000000003</v>
      </c>
      <c r="H1750">
        <v>-91562.4</v>
      </c>
      <c r="I1750" s="7">
        <v>-0.32869999999999999</v>
      </c>
      <c r="J1750">
        <v>900</v>
      </c>
      <c r="K1750">
        <v>278550</v>
      </c>
      <c r="L1750">
        <v>15002821.58</v>
      </c>
      <c r="M1750">
        <v>28</v>
      </c>
      <c r="N1750">
        <v>-3270.09</v>
      </c>
      <c r="O1750" s="7">
        <v>-0.41699999999999998</v>
      </c>
      <c r="P1750" s="7">
        <v>0.53149999999999997</v>
      </c>
      <c r="Q1750" t="s">
        <v>31</v>
      </c>
    </row>
    <row r="1751" spans="1:17">
      <c r="A1751" t="s">
        <v>282</v>
      </c>
      <c r="B1751" t="s">
        <v>30</v>
      </c>
      <c r="C1751" s="6">
        <v>44147.395821759259</v>
      </c>
      <c r="D1751">
        <v>149.6</v>
      </c>
      <c r="E1751" s="6">
        <v>44147.406238425923</v>
      </c>
      <c r="F1751">
        <v>219.4</v>
      </c>
      <c r="G1751" s="7">
        <v>0.46660000000000001</v>
      </c>
      <c r="H1751">
        <v>-66141</v>
      </c>
      <c r="I1751" s="7">
        <v>-0.49120000000000003</v>
      </c>
      <c r="J1751">
        <v>899.99990000000003</v>
      </c>
      <c r="K1751">
        <v>134640</v>
      </c>
      <c r="L1751">
        <v>14936680.58</v>
      </c>
      <c r="M1751">
        <v>4</v>
      </c>
      <c r="N1751">
        <v>-16535.25</v>
      </c>
      <c r="O1751" s="7">
        <v>-0.46660000000000001</v>
      </c>
      <c r="P1751" s="7">
        <v>0.2888</v>
      </c>
      <c r="Q1751" t="s">
        <v>31</v>
      </c>
    </row>
    <row r="1752" spans="1:17">
      <c r="A1752" t="s">
        <v>219</v>
      </c>
      <c r="B1752" t="s">
        <v>30</v>
      </c>
      <c r="C1752" s="6">
        <v>44147.406238425923</v>
      </c>
      <c r="D1752">
        <v>199.15</v>
      </c>
      <c r="E1752" s="6">
        <v>44147.631932870368</v>
      </c>
      <c r="F1752">
        <v>4.75</v>
      </c>
      <c r="G1752" s="7">
        <v>-0.97609999999999997</v>
      </c>
      <c r="H1752">
        <v>173124.9</v>
      </c>
      <c r="I1752" s="7">
        <v>0.96589999999999998</v>
      </c>
      <c r="J1752">
        <v>900</v>
      </c>
      <c r="K1752">
        <v>179235</v>
      </c>
      <c r="L1752">
        <v>15109805.48</v>
      </c>
      <c r="M1752">
        <v>66</v>
      </c>
      <c r="N1752">
        <v>2623.1</v>
      </c>
      <c r="O1752" s="7">
        <v>-0.49080000000000001</v>
      </c>
      <c r="P1752" s="7">
        <v>0.98670000000000002</v>
      </c>
      <c r="Q1752" t="s">
        <v>31</v>
      </c>
    </row>
    <row r="1753" spans="1:17">
      <c r="A1753" t="s">
        <v>897</v>
      </c>
      <c r="B1753" t="s">
        <v>30</v>
      </c>
      <c r="C1753" s="6">
        <v>44147.635405092595</v>
      </c>
      <c r="D1753">
        <v>514.95000000000005</v>
      </c>
      <c r="E1753" s="6">
        <v>44148.388877314814</v>
      </c>
      <c r="F1753">
        <v>301.3</v>
      </c>
      <c r="G1753" s="7">
        <v>-0.41489999999999999</v>
      </c>
      <c r="H1753">
        <v>184938.75</v>
      </c>
      <c r="I1753" s="7">
        <v>0.39900000000000002</v>
      </c>
      <c r="J1753">
        <v>900</v>
      </c>
      <c r="K1753">
        <v>463455</v>
      </c>
      <c r="L1753">
        <v>15294744.23</v>
      </c>
      <c r="M1753">
        <v>7</v>
      </c>
      <c r="N1753">
        <v>26419.82</v>
      </c>
      <c r="O1753" s="7">
        <v>-1.6500000000000001E-2</v>
      </c>
      <c r="P1753" s="7">
        <v>0.41489999999999999</v>
      </c>
      <c r="Q1753" t="s">
        <v>31</v>
      </c>
    </row>
    <row r="1754" spans="1:17">
      <c r="A1754" t="s">
        <v>210</v>
      </c>
      <c r="B1754" t="s">
        <v>30</v>
      </c>
      <c r="C1754" s="6">
        <v>44148.388877314814</v>
      </c>
      <c r="D1754">
        <v>472.2</v>
      </c>
      <c r="E1754" s="6">
        <v>44148.538182870368</v>
      </c>
      <c r="F1754">
        <v>614.6</v>
      </c>
      <c r="G1754" s="7">
        <v>0.30159999999999998</v>
      </c>
      <c r="H1754">
        <v>-137941.20000000001</v>
      </c>
      <c r="I1754" s="7">
        <v>-0.3246</v>
      </c>
      <c r="J1754">
        <v>900</v>
      </c>
      <c r="K1754">
        <v>424980</v>
      </c>
      <c r="L1754">
        <v>15156803.029999999</v>
      </c>
      <c r="M1754">
        <v>44</v>
      </c>
      <c r="N1754">
        <v>-3135.03</v>
      </c>
      <c r="O1754" s="7">
        <v>-0.4556</v>
      </c>
      <c r="P1754" s="7">
        <v>0.1847</v>
      </c>
      <c r="Q1754" t="s">
        <v>31</v>
      </c>
    </row>
    <row r="1755" spans="1:17">
      <c r="A1755" t="s">
        <v>213</v>
      </c>
      <c r="B1755" t="s">
        <v>30</v>
      </c>
      <c r="C1755" s="6">
        <v>44148.538182870368</v>
      </c>
      <c r="D1755">
        <v>466.8</v>
      </c>
      <c r="E1755" s="6">
        <v>44154.388877314814</v>
      </c>
      <c r="F1755">
        <v>2.0499999999999998</v>
      </c>
      <c r="G1755" s="7">
        <v>-0.99560000000000004</v>
      </c>
      <c r="H1755">
        <v>414055.35</v>
      </c>
      <c r="I1755" s="7">
        <v>0.98560000000000003</v>
      </c>
      <c r="J1755">
        <v>900</v>
      </c>
      <c r="K1755">
        <v>420120</v>
      </c>
      <c r="L1755">
        <v>15570858.380000001</v>
      </c>
      <c r="M1755">
        <v>203</v>
      </c>
      <c r="N1755">
        <v>2039.68</v>
      </c>
      <c r="O1755" s="7">
        <v>-0.1246</v>
      </c>
      <c r="P1755" s="7">
        <v>0.99560000000000004</v>
      </c>
      <c r="Q1755" t="s">
        <v>31</v>
      </c>
    </row>
    <row r="1756" spans="1:17">
      <c r="A1756" t="s">
        <v>285</v>
      </c>
      <c r="B1756" t="s">
        <v>30</v>
      </c>
      <c r="C1756" s="6">
        <v>44154.388877314814</v>
      </c>
      <c r="D1756">
        <v>131.25</v>
      </c>
      <c r="E1756" s="6">
        <v>44154.520821759259</v>
      </c>
      <c r="F1756">
        <v>204.7</v>
      </c>
      <c r="G1756" s="7">
        <v>0.55959999999999999</v>
      </c>
      <c r="H1756">
        <v>-69128.55</v>
      </c>
      <c r="I1756" s="7">
        <v>-0.58520000000000005</v>
      </c>
      <c r="J1756">
        <v>900</v>
      </c>
      <c r="K1756">
        <v>118125</v>
      </c>
      <c r="L1756">
        <v>15501729.83</v>
      </c>
      <c r="M1756">
        <v>39</v>
      </c>
      <c r="N1756">
        <v>-1772.53</v>
      </c>
      <c r="O1756" s="7">
        <v>-1.091</v>
      </c>
      <c r="P1756" s="7">
        <v>0.17710000000000001</v>
      </c>
      <c r="Q1756" t="s">
        <v>31</v>
      </c>
    </row>
    <row r="1757" spans="1:17">
      <c r="A1757" t="s">
        <v>279</v>
      </c>
      <c r="B1757" t="s">
        <v>30</v>
      </c>
      <c r="C1757" s="6">
        <v>44154.524293981478</v>
      </c>
      <c r="D1757">
        <v>84.2</v>
      </c>
      <c r="E1757" s="6">
        <v>44154.562488425923</v>
      </c>
      <c r="F1757">
        <v>188.65</v>
      </c>
      <c r="G1757" s="7">
        <v>1.2404999999999999</v>
      </c>
      <c r="H1757">
        <v>-96460.66</v>
      </c>
      <c r="I1757" s="7">
        <v>-1.2728999999999999</v>
      </c>
      <c r="J1757">
        <v>900.00009999999997</v>
      </c>
      <c r="K1757">
        <v>75780</v>
      </c>
      <c r="L1757">
        <v>15405269.18</v>
      </c>
      <c r="M1757">
        <v>12</v>
      </c>
      <c r="N1757">
        <v>-8038.39</v>
      </c>
      <c r="O1757" s="7">
        <v>-1.2404999999999999</v>
      </c>
      <c r="P1757" s="7">
        <v>0.23519999999999999</v>
      </c>
      <c r="Q1757" t="s">
        <v>31</v>
      </c>
    </row>
    <row r="1758" spans="1:17">
      <c r="A1758" t="s">
        <v>278</v>
      </c>
      <c r="B1758" t="s">
        <v>30</v>
      </c>
      <c r="C1758" s="6">
        <v>44154.562488425923</v>
      </c>
      <c r="D1758">
        <v>96</v>
      </c>
      <c r="E1758" s="6">
        <v>44154.631932870368</v>
      </c>
      <c r="F1758">
        <v>0.25</v>
      </c>
      <c r="G1758" s="7">
        <v>-0.99739999999999995</v>
      </c>
      <c r="H1758">
        <v>85308.75</v>
      </c>
      <c r="I1758" s="7">
        <v>0.98740000000000006</v>
      </c>
      <c r="J1758">
        <v>900</v>
      </c>
      <c r="K1758">
        <v>86400</v>
      </c>
      <c r="L1758">
        <v>15490577.93</v>
      </c>
      <c r="M1758">
        <v>21</v>
      </c>
      <c r="N1758">
        <v>4062.32</v>
      </c>
      <c r="O1758" s="7">
        <v>-0.59060000000000001</v>
      </c>
      <c r="P1758" s="7">
        <v>0.99790000000000001</v>
      </c>
      <c r="Q1758" t="s">
        <v>31</v>
      </c>
    </row>
    <row r="1759" spans="1:17">
      <c r="A1759" t="s">
        <v>699</v>
      </c>
      <c r="B1759" t="s">
        <v>30</v>
      </c>
      <c r="C1759" s="6">
        <v>44154.635405092595</v>
      </c>
      <c r="D1759">
        <v>495.15</v>
      </c>
      <c r="E1759" s="6">
        <v>44155.388877314814</v>
      </c>
      <c r="F1759">
        <v>559</v>
      </c>
      <c r="G1759" s="7">
        <v>0.129</v>
      </c>
      <c r="H1759">
        <v>-66952.350000000006</v>
      </c>
      <c r="I1759" s="7">
        <v>-0.1502</v>
      </c>
      <c r="J1759">
        <v>900</v>
      </c>
      <c r="K1759">
        <v>445635</v>
      </c>
      <c r="L1759">
        <v>15423625.58</v>
      </c>
      <c r="M1759">
        <v>7</v>
      </c>
      <c r="N1759">
        <v>-9564.6200000000008</v>
      </c>
      <c r="O1759" s="7">
        <v>-0.129</v>
      </c>
      <c r="P1759" s="7">
        <v>8.1100000000000005E-2</v>
      </c>
      <c r="Q1759" t="s">
        <v>31</v>
      </c>
    </row>
    <row r="1760" spans="1:17">
      <c r="A1760" t="s">
        <v>286</v>
      </c>
      <c r="B1760" t="s">
        <v>30</v>
      </c>
      <c r="C1760" s="6">
        <v>44155.388877314814</v>
      </c>
      <c r="D1760">
        <v>456.4</v>
      </c>
      <c r="E1760" s="6">
        <v>44155.54859953704</v>
      </c>
      <c r="F1760">
        <v>405</v>
      </c>
      <c r="G1760" s="7">
        <v>-0.11260000000000001</v>
      </c>
      <c r="H1760">
        <v>38507.4</v>
      </c>
      <c r="I1760" s="7">
        <v>9.3700000000000006E-2</v>
      </c>
      <c r="J1760">
        <v>900</v>
      </c>
      <c r="K1760">
        <v>410760</v>
      </c>
      <c r="L1760">
        <v>15462132.98</v>
      </c>
      <c r="M1760">
        <v>47</v>
      </c>
      <c r="N1760">
        <v>819.31</v>
      </c>
      <c r="O1760" s="7">
        <v>-5.1799999999999999E-2</v>
      </c>
      <c r="P1760" s="7">
        <v>0.43230000000000002</v>
      </c>
      <c r="Q1760" t="s">
        <v>31</v>
      </c>
    </row>
    <row r="1761" spans="1:17">
      <c r="A1761" t="s">
        <v>249</v>
      </c>
      <c r="B1761" t="s">
        <v>30</v>
      </c>
      <c r="C1761" s="6">
        <v>44155.54859953704</v>
      </c>
      <c r="D1761">
        <v>491.65</v>
      </c>
      <c r="E1761" s="6">
        <v>44158.420127314814</v>
      </c>
      <c r="F1761">
        <v>474.2</v>
      </c>
      <c r="G1761" s="7">
        <v>-3.5499999999999997E-2</v>
      </c>
      <c r="H1761">
        <v>7012.35</v>
      </c>
      <c r="I1761" s="7">
        <v>1.5800000000000002E-2</v>
      </c>
      <c r="J1761">
        <v>900</v>
      </c>
      <c r="K1761">
        <v>442485</v>
      </c>
      <c r="L1761">
        <v>15469145.33</v>
      </c>
      <c r="M1761">
        <v>41</v>
      </c>
      <c r="N1761">
        <v>171.03</v>
      </c>
      <c r="O1761" s="7">
        <v>-0.16500000000000001</v>
      </c>
      <c r="P1761" s="7">
        <v>0.59519999999999995</v>
      </c>
      <c r="Q1761" t="s">
        <v>31</v>
      </c>
    </row>
    <row r="1762" spans="1:17">
      <c r="A1762" t="s">
        <v>251</v>
      </c>
      <c r="B1762" t="s">
        <v>30</v>
      </c>
      <c r="C1762" s="6">
        <v>44158.420127314814</v>
      </c>
      <c r="D1762">
        <v>432.95</v>
      </c>
      <c r="E1762" s="6">
        <v>44158.569432870368</v>
      </c>
      <c r="F1762">
        <v>562.4</v>
      </c>
      <c r="G1762" s="7">
        <v>0.29899999999999999</v>
      </c>
      <c r="H1762">
        <v>-125463.15</v>
      </c>
      <c r="I1762" s="7">
        <v>-0.32200000000000001</v>
      </c>
      <c r="J1762">
        <v>900</v>
      </c>
      <c r="K1762">
        <v>389655</v>
      </c>
      <c r="L1762">
        <v>15343682.18</v>
      </c>
      <c r="M1762">
        <v>44</v>
      </c>
      <c r="N1762">
        <v>-2851.44</v>
      </c>
      <c r="O1762" s="7">
        <v>-0.29899999999999999</v>
      </c>
      <c r="P1762" s="7">
        <v>0.16569999999999999</v>
      </c>
      <c r="Q1762" t="s">
        <v>31</v>
      </c>
    </row>
    <row r="1763" spans="1:17">
      <c r="A1763" t="s">
        <v>228</v>
      </c>
      <c r="B1763" t="s">
        <v>30</v>
      </c>
      <c r="C1763" s="6">
        <v>44158.569432870368</v>
      </c>
      <c r="D1763">
        <v>440</v>
      </c>
      <c r="E1763" s="6">
        <v>44158.635405092595</v>
      </c>
      <c r="F1763">
        <v>554.35</v>
      </c>
      <c r="G1763" s="7">
        <v>0.25990000000000002</v>
      </c>
      <c r="H1763">
        <v>-111864.15</v>
      </c>
      <c r="I1763" s="7">
        <v>-0.28249999999999997</v>
      </c>
      <c r="J1763">
        <v>900</v>
      </c>
      <c r="K1763">
        <v>396000</v>
      </c>
      <c r="L1763">
        <v>15231818.029999999</v>
      </c>
      <c r="M1763">
        <v>20</v>
      </c>
      <c r="N1763">
        <v>-5593.21</v>
      </c>
      <c r="O1763" s="7">
        <v>-0.35010000000000002</v>
      </c>
      <c r="P1763" s="7">
        <v>0.1593</v>
      </c>
      <c r="Q1763" t="s">
        <v>31</v>
      </c>
    </row>
    <row r="1764" spans="1:17">
      <c r="A1764" t="s">
        <v>251</v>
      </c>
      <c r="B1764" t="s">
        <v>30</v>
      </c>
      <c r="C1764" s="6">
        <v>44158.635405092595</v>
      </c>
      <c r="D1764">
        <v>410.25</v>
      </c>
      <c r="E1764" s="6">
        <v>44159.388877314814</v>
      </c>
      <c r="F1764">
        <v>547.20000000000005</v>
      </c>
      <c r="G1764" s="7">
        <v>0.33379999999999999</v>
      </c>
      <c r="H1764">
        <v>-131872.04999999999</v>
      </c>
      <c r="I1764" s="7">
        <v>-0.35720000000000002</v>
      </c>
      <c r="J1764">
        <v>900</v>
      </c>
      <c r="K1764">
        <v>369225</v>
      </c>
      <c r="L1764">
        <v>15099945.98</v>
      </c>
      <c r="M1764">
        <v>7</v>
      </c>
      <c r="N1764">
        <v>-18838.86</v>
      </c>
      <c r="O1764" s="7">
        <v>-0.33379999999999999</v>
      </c>
      <c r="P1764" s="7">
        <v>7.2999999999999995E-2</v>
      </c>
      <c r="Q1764" t="s">
        <v>31</v>
      </c>
    </row>
    <row r="1765" spans="1:17">
      <c r="A1765" t="s">
        <v>234</v>
      </c>
      <c r="B1765" t="s">
        <v>30</v>
      </c>
      <c r="C1765" s="6">
        <v>44159.388877314814</v>
      </c>
      <c r="D1765">
        <v>420.35</v>
      </c>
      <c r="E1765" s="6">
        <v>44160.468738425923</v>
      </c>
      <c r="F1765">
        <v>199.3</v>
      </c>
      <c r="G1765" s="7">
        <v>-0.52590000000000003</v>
      </c>
      <c r="H1765">
        <v>177254.14</v>
      </c>
      <c r="I1765" s="7">
        <v>0.5111</v>
      </c>
      <c r="J1765">
        <v>825</v>
      </c>
      <c r="K1765">
        <v>346788.75</v>
      </c>
      <c r="L1765">
        <v>15277200.119999999</v>
      </c>
      <c r="M1765">
        <v>101</v>
      </c>
      <c r="N1765">
        <v>1754.99</v>
      </c>
      <c r="O1765" s="7">
        <v>-0.20530000000000001</v>
      </c>
      <c r="P1765" s="7">
        <v>0.85489999999999999</v>
      </c>
      <c r="Q1765" t="s">
        <v>31</v>
      </c>
    </row>
    <row r="1766" spans="1:17">
      <c r="A1766" t="s">
        <v>230</v>
      </c>
      <c r="B1766" t="s">
        <v>30</v>
      </c>
      <c r="C1766" s="6">
        <v>44160.468738425923</v>
      </c>
      <c r="D1766">
        <v>326.75</v>
      </c>
      <c r="E1766" s="6">
        <v>44161.545127314814</v>
      </c>
      <c r="F1766">
        <v>17.899999999999999</v>
      </c>
      <c r="G1766" s="7">
        <v>-0.94520000000000004</v>
      </c>
      <c r="H1766">
        <v>251957.89</v>
      </c>
      <c r="I1766" s="7">
        <v>0.93469999999999998</v>
      </c>
      <c r="J1766">
        <v>825</v>
      </c>
      <c r="K1766">
        <v>269568.75</v>
      </c>
      <c r="L1766">
        <v>15529158</v>
      </c>
      <c r="M1766">
        <v>100</v>
      </c>
      <c r="N1766">
        <v>2519.58</v>
      </c>
      <c r="O1766" s="7">
        <v>-0.1076</v>
      </c>
      <c r="P1766" s="7">
        <v>0.98939999999999995</v>
      </c>
      <c r="Q1766" t="s">
        <v>31</v>
      </c>
    </row>
    <row r="1767" spans="1:17">
      <c r="A1767" t="s">
        <v>234</v>
      </c>
      <c r="B1767" t="s">
        <v>30</v>
      </c>
      <c r="C1767" s="6">
        <v>44161.545127314814</v>
      </c>
      <c r="D1767">
        <v>126.5</v>
      </c>
      <c r="E1767" s="6">
        <v>44161.631932870368</v>
      </c>
      <c r="F1767">
        <v>0.7</v>
      </c>
      <c r="G1767" s="7">
        <v>-0.99450000000000005</v>
      </c>
      <c r="H1767">
        <v>112075.2</v>
      </c>
      <c r="I1767" s="7">
        <v>0.98440000000000005</v>
      </c>
      <c r="J1767">
        <v>900</v>
      </c>
      <c r="K1767">
        <v>113850</v>
      </c>
      <c r="L1767">
        <v>15641233.199999999</v>
      </c>
      <c r="M1767">
        <v>26</v>
      </c>
      <c r="N1767">
        <v>4310.58</v>
      </c>
      <c r="O1767" s="7">
        <v>-0.61980000000000002</v>
      </c>
      <c r="P1767" s="7">
        <v>0.99450000000000005</v>
      </c>
      <c r="Q1767" t="s">
        <v>31</v>
      </c>
    </row>
    <row r="1768" spans="1:17">
      <c r="A1768" t="s">
        <v>757</v>
      </c>
      <c r="B1768" t="s">
        <v>30</v>
      </c>
      <c r="C1768" s="6">
        <v>44161.635405092595</v>
      </c>
      <c r="D1768">
        <v>431.9</v>
      </c>
      <c r="E1768" s="6">
        <v>44162.388877314814</v>
      </c>
      <c r="F1768">
        <v>438.45</v>
      </c>
      <c r="G1768" s="7">
        <v>1.52E-2</v>
      </c>
      <c r="H1768">
        <v>-13728.15</v>
      </c>
      <c r="I1768" s="7">
        <v>-3.5299999999999998E-2</v>
      </c>
      <c r="J1768">
        <v>900</v>
      </c>
      <c r="K1768">
        <v>388710</v>
      </c>
      <c r="L1768">
        <v>15627505.050000001</v>
      </c>
      <c r="M1768">
        <v>7</v>
      </c>
      <c r="N1768">
        <v>-1961.16</v>
      </c>
      <c r="O1768" s="7">
        <v>-1.66E-2</v>
      </c>
      <c r="P1768" s="7">
        <v>0.11550000000000001</v>
      </c>
      <c r="Q1768" t="s">
        <v>31</v>
      </c>
    </row>
    <row r="1769" spans="1:17">
      <c r="A1769" t="s">
        <v>229</v>
      </c>
      <c r="B1769" t="s">
        <v>30</v>
      </c>
      <c r="C1769" s="6">
        <v>44162.388877314814</v>
      </c>
      <c r="D1769">
        <v>486.1</v>
      </c>
      <c r="E1769" s="6">
        <v>44162.614571759259</v>
      </c>
      <c r="F1769">
        <v>455.7</v>
      </c>
      <c r="G1769" s="7">
        <v>-6.25E-2</v>
      </c>
      <c r="H1769">
        <v>18883.8</v>
      </c>
      <c r="I1769" s="7">
        <v>4.3200000000000002E-2</v>
      </c>
      <c r="J1769">
        <v>900</v>
      </c>
      <c r="K1769">
        <v>437490</v>
      </c>
      <c r="L1769">
        <v>15646388.85</v>
      </c>
      <c r="M1769">
        <v>66</v>
      </c>
      <c r="N1769">
        <v>286.12</v>
      </c>
      <c r="O1769" s="7">
        <v>-0.27550000000000002</v>
      </c>
      <c r="P1769" s="7">
        <v>0.2339</v>
      </c>
      <c r="Q1769" t="s">
        <v>31</v>
      </c>
    </row>
    <row r="1770" spans="1:17">
      <c r="A1770" t="s">
        <v>357</v>
      </c>
      <c r="B1770" t="s">
        <v>30</v>
      </c>
      <c r="C1770" s="6">
        <v>44162.614571759259</v>
      </c>
      <c r="D1770">
        <v>459.85</v>
      </c>
      <c r="E1770" s="6">
        <v>44166.388877314814</v>
      </c>
      <c r="F1770">
        <v>447.05</v>
      </c>
      <c r="G1770" s="7">
        <v>-2.7799999999999998E-2</v>
      </c>
      <c r="H1770">
        <v>3357.9</v>
      </c>
      <c r="I1770" s="7">
        <v>8.0999999999999996E-3</v>
      </c>
      <c r="J1770">
        <v>900</v>
      </c>
      <c r="K1770">
        <v>413865</v>
      </c>
      <c r="L1770">
        <v>15649746.75</v>
      </c>
      <c r="M1770">
        <v>13</v>
      </c>
      <c r="N1770">
        <v>258.3</v>
      </c>
      <c r="O1770" s="7">
        <v>-0.1525</v>
      </c>
      <c r="P1770" s="7">
        <v>0.1628</v>
      </c>
      <c r="Q1770" t="s">
        <v>31</v>
      </c>
    </row>
    <row r="1771" spans="1:17">
      <c r="A1771" t="s">
        <v>279</v>
      </c>
      <c r="B1771" t="s">
        <v>30</v>
      </c>
      <c r="C1771" s="6">
        <v>44166.388877314814</v>
      </c>
      <c r="D1771">
        <v>401</v>
      </c>
      <c r="E1771" s="6">
        <v>44167.388877314814</v>
      </c>
      <c r="F1771">
        <v>220.35</v>
      </c>
      <c r="G1771" s="7">
        <v>-0.45050000000000001</v>
      </c>
      <c r="H1771">
        <v>156992.85</v>
      </c>
      <c r="I1771" s="7">
        <v>0.435</v>
      </c>
      <c r="J1771">
        <v>900</v>
      </c>
      <c r="K1771">
        <v>360900</v>
      </c>
      <c r="L1771">
        <v>15806739.6</v>
      </c>
      <c r="M1771">
        <v>78</v>
      </c>
      <c r="N1771">
        <v>2012.73</v>
      </c>
      <c r="O1771" s="7">
        <v>-4.1099999999999998E-2</v>
      </c>
      <c r="P1771" s="7">
        <v>0.59340000000000004</v>
      </c>
      <c r="Q1771" t="s">
        <v>31</v>
      </c>
    </row>
    <row r="1772" spans="1:17">
      <c r="A1772" t="s">
        <v>230</v>
      </c>
      <c r="B1772" t="s">
        <v>30</v>
      </c>
      <c r="C1772" s="6">
        <v>44167.388877314814</v>
      </c>
      <c r="D1772">
        <v>331.5</v>
      </c>
      <c r="E1772" s="6">
        <v>44168.388877314814</v>
      </c>
      <c r="F1772">
        <v>124.75</v>
      </c>
      <c r="G1772" s="7">
        <v>-0.62370000000000003</v>
      </c>
      <c r="H1772">
        <v>181968.75</v>
      </c>
      <c r="I1772" s="7">
        <v>0.6099</v>
      </c>
      <c r="J1772">
        <v>900</v>
      </c>
      <c r="K1772">
        <v>298350</v>
      </c>
      <c r="L1772">
        <v>15988708.35</v>
      </c>
      <c r="M1772">
        <v>78</v>
      </c>
      <c r="N1772">
        <v>2332.9299999999998</v>
      </c>
      <c r="O1772" s="7">
        <v>-0.3029</v>
      </c>
      <c r="P1772" s="7">
        <v>0.82499999999999996</v>
      </c>
      <c r="Q1772" t="s">
        <v>31</v>
      </c>
    </row>
    <row r="1773" spans="1:17">
      <c r="A1773" t="s">
        <v>229</v>
      </c>
      <c r="B1773" t="s">
        <v>30</v>
      </c>
      <c r="C1773" s="6">
        <v>44168.388877314814</v>
      </c>
      <c r="D1773">
        <v>167.3</v>
      </c>
      <c r="E1773" s="6">
        <v>44168.541655092595</v>
      </c>
      <c r="F1773">
        <v>216.2</v>
      </c>
      <c r="G1773" s="7">
        <v>0.2923</v>
      </c>
      <c r="H1773">
        <v>-47461.5</v>
      </c>
      <c r="I1773" s="7">
        <v>-0.31519999999999998</v>
      </c>
      <c r="J1773">
        <v>900</v>
      </c>
      <c r="K1773">
        <v>150570</v>
      </c>
      <c r="L1773">
        <v>15941246.85</v>
      </c>
      <c r="M1773">
        <v>45</v>
      </c>
      <c r="N1773">
        <v>-1054.7</v>
      </c>
      <c r="O1773" s="7">
        <v>-0.2923</v>
      </c>
      <c r="P1773" s="7">
        <v>0.54330000000000001</v>
      </c>
      <c r="Q1773" t="s">
        <v>31</v>
      </c>
    </row>
    <row r="1774" spans="1:17">
      <c r="A1774" t="s">
        <v>357</v>
      </c>
      <c r="B1774" t="s">
        <v>30</v>
      </c>
      <c r="C1774" s="6">
        <v>44168.541655092595</v>
      </c>
      <c r="D1774">
        <v>105.85</v>
      </c>
      <c r="E1774" s="6">
        <v>44168.631932870368</v>
      </c>
      <c r="F1774">
        <v>6.9</v>
      </c>
      <c r="G1774" s="7">
        <v>-0.93479999999999996</v>
      </c>
      <c r="H1774">
        <v>88040.25</v>
      </c>
      <c r="I1774" s="7">
        <v>0.92420000000000002</v>
      </c>
      <c r="J1774">
        <v>900</v>
      </c>
      <c r="K1774">
        <v>95265</v>
      </c>
      <c r="L1774">
        <v>16029287.1</v>
      </c>
      <c r="M1774">
        <v>27</v>
      </c>
      <c r="N1774">
        <v>3260.75</v>
      </c>
      <c r="O1774" s="7">
        <v>-0.67120000000000002</v>
      </c>
      <c r="P1774" s="7">
        <v>0.93479999999999996</v>
      </c>
      <c r="Q1774" t="s">
        <v>31</v>
      </c>
    </row>
    <row r="1775" spans="1:17">
      <c r="A1775" t="s">
        <v>724</v>
      </c>
      <c r="B1775" t="s">
        <v>30</v>
      </c>
      <c r="C1775" s="6">
        <v>44168.635405092595</v>
      </c>
      <c r="D1775">
        <v>478</v>
      </c>
      <c r="E1775" s="6">
        <v>44169.388877314814</v>
      </c>
      <c r="F1775">
        <v>543</v>
      </c>
      <c r="G1775" s="7">
        <v>0.13600000000000001</v>
      </c>
      <c r="H1775">
        <v>-67689</v>
      </c>
      <c r="I1775" s="7">
        <v>-0.1573</v>
      </c>
      <c r="J1775">
        <v>900</v>
      </c>
      <c r="K1775">
        <v>430200</v>
      </c>
      <c r="L1775">
        <v>15961598.1</v>
      </c>
      <c r="M1775">
        <v>7</v>
      </c>
      <c r="N1775">
        <v>-9669.86</v>
      </c>
      <c r="O1775" s="7">
        <v>-0.13600000000000001</v>
      </c>
      <c r="P1775" s="7">
        <v>1.26E-2</v>
      </c>
      <c r="Q1775" t="s">
        <v>31</v>
      </c>
    </row>
    <row r="1776" spans="1:17">
      <c r="A1776" t="s">
        <v>248</v>
      </c>
      <c r="B1776" t="s">
        <v>30</v>
      </c>
      <c r="C1776" s="6">
        <v>44169.388877314814</v>
      </c>
      <c r="D1776">
        <v>434.55</v>
      </c>
      <c r="E1776" s="6">
        <v>44169.406238425923</v>
      </c>
      <c r="F1776">
        <v>469</v>
      </c>
      <c r="G1776" s="7">
        <v>7.9299999999999995E-2</v>
      </c>
      <c r="H1776">
        <v>-39136.949999999997</v>
      </c>
      <c r="I1776" s="7">
        <v>-0.10009999999999999</v>
      </c>
      <c r="J1776">
        <v>900</v>
      </c>
      <c r="K1776">
        <v>391095</v>
      </c>
      <c r="L1776">
        <v>15922461.15</v>
      </c>
      <c r="M1776">
        <v>6</v>
      </c>
      <c r="N1776">
        <v>-6522.82</v>
      </c>
      <c r="O1776" s="7">
        <v>-0.22789999999999999</v>
      </c>
      <c r="P1776" s="7">
        <v>7.0599999999999996E-2</v>
      </c>
      <c r="Q1776" t="s">
        <v>31</v>
      </c>
    </row>
    <row r="1777" spans="1:17">
      <c r="A1777" t="s">
        <v>231</v>
      </c>
      <c r="B1777" t="s">
        <v>30</v>
      </c>
      <c r="C1777" s="6">
        <v>44169.406238425923</v>
      </c>
      <c r="D1777">
        <v>459.9</v>
      </c>
      <c r="E1777" s="6">
        <v>44169.534710648149</v>
      </c>
      <c r="F1777">
        <v>458.5</v>
      </c>
      <c r="G1777" s="7">
        <v>-3.0000000000000001E-3</v>
      </c>
      <c r="H1777">
        <v>-7005.6</v>
      </c>
      <c r="I1777" s="7">
        <v>-1.6899999999999998E-2</v>
      </c>
      <c r="J1777">
        <v>900</v>
      </c>
      <c r="K1777">
        <v>413910</v>
      </c>
      <c r="L1777">
        <v>15915455.550000001</v>
      </c>
      <c r="M1777">
        <v>38</v>
      </c>
      <c r="N1777">
        <v>-184.36</v>
      </c>
      <c r="O1777" s="7">
        <v>-0.1318</v>
      </c>
      <c r="P1777" s="7">
        <v>0.3085</v>
      </c>
      <c r="Q1777" t="s">
        <v>31</v>
      </c>
    </row>
    <row r="1778" spans="1:17">
      <c r="A1778" t="s">
        <v>248</v>
      </c>
      <c r="B1778" t="s">
        <v>30</v>
      </c>
      <c r="C1778" s="6">
        <v>44169.534710648149</v>
      </c>
      <c r="D1778">
        <v>413.75</v>
      </c>
      <c r="E1778" s="6">
        <v>44169.604155092595</v>
      </c>
      <c r="F1778">
        <v>553.1</v>
      </c>
      <c r="G1778" s="7">
        <v>0.33679999999999999</v>
      </c>
      <c r="H1778">
        <v>-134116.65</v>
      </c>
      <c r="I1778" s="7">
        <v>-0.36020000000000002</v>
      </c>
      <c r="J1778">
        <v>900</v>
      </c>
      <c r="K1778">
        <v>372375</v>
      </c>
      <c r="L1778">
        <v>15781338.9</v>
      </c>
      <c r="M1778">
        <v>21</v>
      </c>
      <c r="N1778">
        <v>-6386.51</v>
      </c>
      <c r="O1778" s="7">
        <v>-0.33679999999999999</v>
      </c>
      <c r="P1778" s="7">
        <v>0.13350000000000001</v>
      </c>
      <c r="Q1778" t="s">
        <v>31</v>
      </c>
    </row>
    <row r="1779" spans="1:17">
      <c r="A1779" t="s">
        <v>246</v>
      </c>
      <c r="B1779" t="s">
        <v>30</v>
      </c>
      <c r="C1779" s="6">
        <v>44169.604155092595</v>
      </c>
      <c r="D1779">
        <v>347.4</v>
      </c>
      <c r="E1779" s="6">
        <v>44173.461793981478</v>
      </c>
      <c r="F1779">
        <v>198.05</v>
      </c>
      <c r="G1779" s="7">
        <v>-0.4299</v>
      </c>
      <c r="H1779">
        <v>129505.95</v>
      </c>
      <c r="I1779" s="7">
        <v>0.41420000000000001</v>
      </c>
      <c r="J1779">
        <v>900</v>
      </c>
      <c r="K1779">
        <v>312660</v>
      </c>
      <c r="L1779">
        <v>15910844.85</v>
      </c>
      <c r="M1779">
        <v>114</v>
      </c>
      <c r="N1779">
        <v>1136.02</v>
      </c>
      <c r="O1779" s="7">
        <v>-0.1244</v>
      </c>
      <c r="P1779" s="7">
        <v>0.58840000000000003</v>
      </c>
      <c r="Q1779" t="s">
        <v>31</v>
      </c>
    </row>
    <row r="1780" spans="1:17">
      <c r="A1780" t="s">
        <v>243</v>
      </c>
      <c r="B1780" t="s">
        <v>30</v>
      </c>
      <c r="C1780" s="6">
        <v>44173.461793981478</v>
      </c>
      <c r="D1780">
        <v>344</v>
      </c>
      <c r="E1780" s="6">
        <v>44173.527766203704</v>
      </c>
      <c r="F1780">
        <v>398</v>
      </c>
      <c r="G1780" s="7">
        <v>0.157</v>
      </c>
      <c r="H1780">
        <v>-50671.5</v>
      </c>
      <c r="I1780" s="7">
        <v>-0.17849999999999999</v>
      </c>
      <c r="J1780">
        <v>825</v>
      </c>
      <c r="K1780">
        <v>283800</v>
      </c>
      <c r="L1780">
        <v>15860173.35</v>
      </c>
      <c r="M1780">
        <v>20</v>
      </c>
      <c r="N1780">
        <v>-2533.5700000000002</v>
      </c>
      <c r="O1780" s="7">
        <v>-0.1852</v>
      </c>
      <c r="P1780" s="7">
        <v>0.125</v>
      </c>
      <c r="Q1780" t="s">
        <v>31</v>
      </c>
    </row>
    <row r="1781" spans="1:17">
      <c r="A1781" t="s">
        <v>241</v>
      </c>
      <c r="B1781" t="s">
        <v>30</v>
      </c>
      <c r="C1781" s="6">
        <v>44173.527766203704</v>
      </c>
      <c r="D1781">
        <v>337.7</v>
      </c>
      <c r="E1781" s="6">
        <v>44175.388877314814</v>
      </c>
      <c r="F1781">
        <v>65.2</v>
      </c>
      <c r="G1781" s="7">
        <v>-0.80689999999999995</v>
      </c>
      <c r="H1781">
        <v>221488.58</v>
      </c>
      <c r="I1781" s="7">
        <v>0.79500000000000004</v>
      </c>
      <c r="J1781">
        <v>825</v>
      </c>
      <c r="K1781">
        <v>278602.5</v>
      </c>
      <c r="L1781">
        <v>16081661.93</v>
      </c>
      <c r="M1781">
        <v>115</v>
      </c>
      <c r="N1781">
        <v>1925.99</v>
      </c>
      <c r="O1781" s="7">
        <v>-0.13730000000000001</v>
      </c>
      <c r="P1781" s="7">
        <v>0.86960000000000004</v>
      </c>
      <c r="Q1781" t="s">
        <v>31</v>
      </c>
    </row>
    <row r="1782" spans="1:17">
      <c r="A1782" t="s">
        <v>271</v>
      </c>
      <c r="B1782" t="s">
        <v>30</v>
      </c>
      <c r="C1782" s="6">
        <v>44175.388877314814</v>
      </c>
      <c r="D1782">
        <v>131.30000000000001</v>
      </c>
      <c r="E1782" s="6">
        <v>44175.618043981478</v>
      </c>
      <c r="F1782">
        <v>21.25</v>
      </c>
      <c r="G1782" s="7">
        <v>-0.83819999999999995</v>
      </c>
      <c r="H1782">
        <v>89532.71</v>
      </c>
      <c r="I1782" s="7">
        <v>0.82650000000000001</v>
      </c>
      <c r="J1782">
        <v>825</v>
      </c>
      <c r="K1782">
        <v>108322.5</v>
      </c>
      <c r="L1782">
        <v>16171194.640000001</v>
      </c>
      <c r="M1782">
        <v>67</v>
      </c>
      <c r="N1782">
        <v>1336.31</v>
      </c>
      <c r="O1782" s="7">
        <v>-0.52249999999999996</v>
      </c>
      <c r="P1782" s="7">
        <v>0.98170000000000002</v>
      </c>
      <c r="Q1782" t="s">
        <v>31</v>
      </c>
    </row>
    <row r="1783" spans="1:17">
      <c r="A1783" t="s">
        <v>714</v>
      </c>
      <c r="B1783" t="s">
        <v>30</v>
      </c>
      <c r="C1783" s="6">
        <v>44175.635405092595</v>
      </c>
      <c r="D1783">
        <v>398.6</v>
      </c>
      <c r="E1783" s="6">
        <v>44176.388877314814</v>
      </c>
      <c r="F1783">
        <v>359.1</v>
      </c>
      <c r="G1783" s="7">
        <v>-9.9099999999999994E-2</v>
      </c>
      <c r="H1783">
        <v>26336.47</v>
      </c>
      <c r="I1783" s="7">
        <v>8.0100000000000005E-2</v>
      </c>
      <c r="J1783">
        <v>825</v>
      </c>
      <c r="K1783">
        <v>328845</v>
      </c>
      <c r="L1783">
        <v>16197531.119999999</v>
      </c>
      <c r="M1783">
        <v>7</v>
      </c>
      <c r="N1783">
        <v>3762.35</v>
      </c>
      <c r="O1783" s="7">
        <v>-6.0000000000000001E-3</v>
      </c>
      <c r="P1783" s="7">
        <v>0.1037</v>
      </c>
      <c r="Q1783" t="s">
        <v>31</v>
      </c>
    </row>
    <row r="1784" spans="1:17">
      <c r="A1784" t="s">
        <v>239</v>
      </c>
      <c r="B1784" t="s">
        <v>30</v>
      </c>
      <c r="C1784" s="6">
        <v>44176.388877314814</v>
      </c>
      <c r="D1784">
        <v>404.85</v>
      </c>
      <c r="E1784" s="6">
        <v>44176.565960648149</v>
      </c>
      <c r="F1784">
        <v>414.5</v>
      </c>
      <c r="G1784" s="7">
        <v>2.3800000000000002E-2</v>
      </c>
      <c r="H1784">
        <v>-14720.89</v>
      </c>
      <c r="I1784" s="7">
        <v>-4.41E-2</v>
      </c>
      <c r="J1784">
        <v>825</v>
      </c>
      <c r="K1784">
        <v>334001.25</v>
      </c>
      <c r="L1784">
        <v>16182810.23</v>
      </c>
      <c r="M1784">
        <v>52</v>
      </c>
      <c r="N1784">
        <v>-283.08999999999997</v>
      </c>
      <c r="O1784" s="7">
        <v>-0.2054</v>
      </c>
      <c r="P1784" s="7">
        <v>0.22</v>
      </c>
      <c r="Q1784" t="s">
        <v>31</v>
      </c>
    </row>
    <row r="1785" spans="1:17">
      <c r="A1785" t="s">
        <v>271</v>
      </c>
      <c r="B1785" t="s">
        <v>30</v>
      </c>
      <c r="C1785" s="6">
        <v>44176.565960648149</v>
      </c>
      <c r="D1785">
        <v>413.65</v>
      </c>
      <c r="E1785" s="6">
        <v>44179.388877314814</v>
      </c>
      <c r="F1785">
        <v>465.9</v>
      </c>
      <c r="G1785" s="7">
        <v>0.1263</v>
      </c>
      <c r="H1785">
        <v>-50362.54</v>
      </c>
      <c r="I1785" s="7">
        <v>-0.14760000000000001</v>
      </c>
      <c r="J1785">
        <v>825</v>
      </c>
      <c r="K1785">
        <v>341261.25</v>
      </c>
      <c r="L1785">
        <v>16132447.689999999</v>
      </c>
      <c r="M1785">
        <v>27</v>
      </c>
      <c r="N1785">
        <v>-1865.28</v>
      </c>
      <c r="O1785" s="7">
        <v>-0.1263</v>
      </c>
      <c r="P1785" s="7">
        <v>0.31480000000000002</v>
      </c>
      <c r="Q1785" t="s">
        <v>31</v>
      </c>
    </row>
    <row r="1786" spans="1:17">
      <c r="A1786" t="s">
        <v>258</v>
      </c>
      <c r="B1786" t="s">
        <v>30</v>
      </c>
      <c r="C1786" s="6">
        <v>44179.388877314814</v>
      </c>
      <c r="D1786">
        <v>357.65</v>
      </c>
      <c r="E1786" s="6">
        <v>44180.388877314814</v>
      </c>
      <c r="F1786">
        <v>426.8</v>
      </c>
      <c r="G1786" s="7">
        <v>0.1933</v>
      </c>
      <c r="H1786">
        <v>-63520.46</v>
      </c>
      <c r="I1786" s="7">
        <v>-0.21529999999999999</v>
      </c>
      <c r="J1786">
        <v>825</v>
      </c>
      <c r="K1786">
        <v>295061.25</v>
      </c>
      <c r="L1786">
        <v>16068927.23</v>
      </c>
      <c r="M1786">
        <v>78</v>
      </c>
      <c r="N1786">
        <v>-814.36</v>
      </c>
      <c r="O1786" s="7">
        <v>-0.22470000000000001</v>
      </c>
      <c r="P1786" s="7">
        <v>0.17480000000000001</v>
      </c>
      <c r="Q1786" t="s">
        <v>31</v>
      </c>
    </row>
    <row r="1787" spans="1:17">
      <c r="A1787" t="s">
        <v>271</v>
      </c>
      <c r="B1787" t="s">
        <v>30</v>
      </c>
      <c r="C1787" s="6">
        <v>44180.388877314814</v>
      </c>
      <c r="D1787">
        <v>319.45</v>
      </c>
      <c r="E1787" s="6">
        <v>44180.57984953704</v>
      </c>
      <c r="F1787">
        <v>274.60000000000002</v>
      </c>
      <c r="G1787" s="7">
        <v>-0.1404</v>
      </c>
      <c r="H1787">
        <v>32100.33</v>
      </c>
      <c r="I1787" s="7">
        <v>0.12180000000000001</v>
      </c>
      <c r="J1787">
        <v>824.99990000000003</v>
      </c>
      <c r="K1787">
        <v>263546.25</v>
      </c>
      <c r="L1787">
        <v>16101027.560000001</v>
      </c>
      <c r="M1787">
        <v>56</v>
      </c>
      <c r="N1787">
        <v>573.22</v>
      </c>
      <c r="O1787" s="7">
        <v>-0.31290000000000001</v>
      </c>
      <c r="P1787" s="7">
        <v>0.40210000000000001</v>
      </c>
      <c r="Q1787" t="s">
        <v>31</v>
      </c>
    </row>
    <row r="1788" spans="1:17">
      <c r="A1788" t="s">
        <v>239</v>
      </c>
      <c r="B1788" t="s">
        <v>30</v>
      </c>
      <c r="C1788" s="6">
        <v>44180.57984953704</v>
      </c>
      <c r="D1788">
        <v>272.5</v>
      </c>
      <c r="E1788" s="6">
        <v>44181.524293981478</v>
      </c>
      <c r="F1788">
        <v>175.7</v>
      </c>
      <c r="G1788" s="7">
        <v>-0.35520000000000002</v>
      </c>
      <c r="H1788">
        <v>76162.350000000006</v>
      </c>
      <c r="I1788" s="7">
        <v>0.33879999999999999</v>
      </c>
      <c r="J1788">
        <v>825</v>
      </c>
      <c r="K1788">
        <v>224812.5</v>
      </c>
      <c r="L1788">
        <v>16177189.91</v>
      </c>
      <c r="M1788">
        <v>62</v>
      </c>
      <c r="N1788">
        <v>1228.43</v>
      </c>
      <c r="O1788" s="7">
        <v>-9.6000000000000002E-2</v>
      </c>
      <c r="P1788" s="7">
        <v>0.6028</v>
      </c>
      <c r="Q1788" t="s">
        <v>31</v>
      </c>
    </row>
    <row r="1789" spans="1:17">
      <c r="A1789" t="s">
        <v>272</v>
      </c>
      <c r="B1789" t="s">
        <v>30</v>
      </c>
      <c r="C1789" s="6">
        <v>44181.524293981478</v>
      </c>
      <c r="D1789">
        <v>225.35</v>
      </c>
      <c r="E1789" s="6">
        <v>44182.409710648149</v>
      </c>
      <c r="F1789">
        <v>163.65</v>
      </c>
      <c r="G1789" s="7">
        <v>-0.27379999999999999</v>
      </c>
      <c r="H1789">
        <v>47693.25</v>
      </c>
      <c r="I1789" s="7">
        <v>0.25650000000000001</v>
      </c>
      <c r="J1789">
        <v>825</v>
      </c>
      <c r="K1789">
        <v>185913.75</v>
      </c>
      <c r="L1789">
        <v>16224883.16</v>
      </c>
      <c r="M1789">
        <v>45</v>
      </c>
      <c r="N1789">
        <v>1059.8499999999999</v>
      </c>
      <c r="O1789" s="7">
        <v>-0.2387</v>
      </c>
      <c r="P1789" s="7">
        <v>0.52010000000000001</v>
      </c>
      <c r="Q1789" t="s">
        <v>31</v>
      </c>
    </row>
    <row r="1790" spans="1:17">
      <c r="A1790" t="s">
        <v>258</v>
      </c>
      <c r="B1790" t="s">
        <v>30</v>
      </c>
      <c r="C1790" s="6">
        <v>44182.409710648149</v>
      </c>
      <c r="D1790">
        <v>160.5</v>
      </c>
      <c r="E1790" s="6">
        <v>44182.631932870368</v>
      </c>
      <c r="F1790">
        <v>1.95</v>
      </c>
      <c r="G1790" s="7">
        <v>-0.9879</v>
      </c>
      <c r="H1790">
        <v>129463.54</v>
      </c>
      <c r="I1790" s="7">
        <v>0.97770000000000001</v>
      </c>
      <c r="J1790">
        <v>825</v>
      </c>
      <c r="K1790">
        <v>132412.5</v>
      </c>
      <c r="L1790">
        <v>16354346.699999999</v>
      </c>
      <c r="M1790">
        <v>65</v>
      </c>
      <c r="N1790">
        <v>1991.75</v>
      </c>
      <c r="O1790" s="7">
        <v>-0.19070000000000001</v>
      </c>
      <c r="P1790" s="7">
        <v>0.9879</v>
      </c>
      <c r="Q1790" t="s">
        <v>31</v>
      </c>
    </row>
    <row r="1791" spans="1:17">
      <c r="A1791" t="s">
        <v>713</v>
      </c>
      <c r="B1791" t="s">
        <v>30</v>
      </c>
      <c r="C1791" s="6">
        <v>44182.635405092595</v>
      </c>
      <c r="D1791">
        <v>408.95</v>
      </c>
      <c r="E1791" s="6">
        <v>44183.388877314814</v>
      </c>
      <c r="F1791">
        <v>463.95</v>
      </c>
      <c r="G1791" s="7">
        <v>0.13450000000000001</v>
      </c>
      <c r="H1791">
        <v>-52576.43</v>
      </c>
      <c r="I1791" s="7">
        <v>-0.15579999999999999</v>
      </c>
      <c r="J1791">
        <v>825</v>
      </c>
      <c r="K1791">
        <v>337383.75</v>
      </c>
      <c r="L1791">
        <v>16301770.279999999</v>
      </c>
      <c r="M1791">
        <v>7</v>
      </c>
      <c r="N1791">
        <v>-7510.92</v>
      </c>
      <c r="O1791" s="7">
        <v>-0.13450000000000001</v>
      </c>
      <c r="P1791" s="7">
        <v>1.4500000000000001E-2</v>
      </c>
      <c r="Q1791" t="s">
        <v>31</v>
      </c>
    </row>
    <row r="1792" spans="1:17">
      <c r="A1792" t="s">
        <v>272</v>
      </c>
      <c r="B1792" t="s">
        <v>30</v>
      </c>
      <c r="C1792" s="6">
        <v>44183.388877314814</v>
      </c>
      <c r="D1792">
        <v>394.45</v>
      </c>
      <c r="E1792" s="6">
        <v>44183.590266203704</v>
      </c>
      <c r="F1792">
        <v>340.7</v>
      </c>
      <c r="G1792" s="7">
        <v>-0.1363</v>
      </c>
      <c r="H1792">
        <v>38278.76</v>
      </c>
      <c r="I1792" s="7">
        <v>0.1176</v>
      </c>
      <c r="J1792">
        <v>825</v>
      </c>
      <c r="K1792">
        <v>325421.25</v>
      </c>
      <c r="L1792">
        <v>16340049.039999999</v>
      </c>
      <c r="M1792">
        <v>59</v>
      </c>
      <c r="N1792">
        <v>648.79</v>
      </c>
      <c r="O1792" s="7">
        <v>-0.1394</v>
      </c>
      <c r="P1792" s="7">
        <v>0.3155</v>
      </c>
      <c r="Q1792" t="s">
        <v>31</v>
      </c>
    </row>
    <row r="1793" spans="1:17">
      <c r="A1793" t="s">
        <v>239</v>
      </c>
      <c r="B1793" t="s">
        <v>30</v>
      </c>
      <c r="C1793" s="6">
        <v>44183.590266203704</v>
      </c>
      <c r="D1793">
        <v>308.05</v>
      </c>
      <c r="E1793" s="6">
        <v>44186.388877314814</v>
      </c>
      <c r="F1793">
        <v>486.45</v>
      </c>
      <c r="G1793" s="7">
        <v>0.57909999999999995</v>
      </c>
      <c r="H1793">
        <v>-153734.62</v>
      </c>
      <c r="I1793" s="7">
        <v>-0.60489999999999999</v>
      </c>
      <c r="J1793">
        <v>825</v>
      </c>
      <c r="K1793">
        <v>254141.23</v>
      </c>
      <c r="L1793">
        <v>16186314.41</v>
      </c>
      <c r="M1793">
        <v>20</v>
      </c>
      <c r="N1793">
        <v>-7686.73</v>
      </c>
      <c r="O1793" s="7">
        <v>-0.57909999999999995</v>
      </c>
      <c r="P1793" s="7">
        <v>0.33389999999999997</v>
      </c>
      <c r="Q1793" t="s">
        <v>31</v>
      </c>
    </row>
    <row r="1794" spans="1:17">
      <c r="A1794" t="s">
        <v>238</v>
      </c>
      <c r="B1794" t="s">
        <v>30</v>
      </c>
      <c r="C1794" s="6">
        <v>44186.388877314814</v>
      </c>
      <c r="D1794">
        <v>355.55</v>
      </c>
      <c r="E1794" s="6">
        <v>44187.590266203704</v>
      </c>
      <c r="F1794">
        <v>61.1</v>
      </c>
      <c r="G1794" s="7">
        <v>-0.82820000000000005</v>
      </c>
      <c r="H1794">
        <v>261255.17</v>
      </c>
      <c r="I1794" s="7">
        <v>0.81640000000000001</v>
      </c>
      <c r="J1794">
        <v>900.00009999999997</v>
      </c>
      <c r="K1794">
        <v>319995</v>
      </c>
      <c r="L1794">
        <v>16447569.58</v>
      </c>
      <c r="M1794">
        <v>136</v>
      </c>
      <c r="N1794">
        <v>1920.99</v>
      </c>
      <c r="O1794" s="7">
        <v>-0.28699999999999998</v>
      </c>
      <c r="P1794" s="7">
        <v>0.91349999999999998</v>
      </c>
      <c r="Q1794" t="s">
        <v>31</v>
      </c>
    </row>
    <row r="1795" spans="1:17">
      <c r="A1795" t="s">
        <v>279</v>
      </c>
      <c r="B1795" t="s">
        <v>30</v>
      </c>
      <c r="C1795" s="6">
        <v>44187.590266203704</v>
      </c>
      <c r="D1795">
        <v>287.55</v>
      </c>
      <c r="E1795" s="6">
        <v>44189.631932870368</v>
      </c>
      <c r="F1795">
        <v>0.25</v>
      </c>
      <c r="G1795" s="7">
        <v>-0.99909999999999999</v>
      </c>
      <c r="H1795">
        <v>255979.8</v>
      </c>
      <c r="I1795" s="7">
        <v>0.98909999999999998</v>
      </c>
      <c r="J1795">
        <v>900</v>
      </c>
      <c r="K1795">
        <v>258794.98</v>
      </c>
      <c r="L1795">
        <v>16703549.380000001</v>
      </c>
      <c r="M1795">
        <v>167</v>
      </c>
      <c r="N1795">
        <v>1532.81</v>
      </c>
      <c r="O1795" s="7">
        <v>-5.6000000000000001E-2</v>
      </c>
      <c r="P1795" s="7">
        <v>0.99909999999999999</v>
      </c>
      <c r="Q1795" t="s">
        <v>31</v>
      </c>
    </row>
    <row r="1796" spans="1:17">
      <c r="A1796" t="s">
        <v>878</v>
      </c>
      <c r="B1796" t="s">
        <v>30</v>
      </c>
      <c r="C1796" s="6">
        <v>44189.635405092595</v>
      </c>
      <c r="D1796">
        <v>312.2</v>
      </c>
      <c r="E1796" s="6">
        <v>44193.388877314814</v>
      </c>
      <c r="F1796">
        <v>195.8</v>
      </c>
      <c r="G1796" s="7">
        <v>-0.37280000000000002</v>
      </c>
      <c r="H1796">
        <v>100187.99</v>
      </c>
      <c r="I1796" s="7">
        <v>0.35659999999999997</v>
      </c>
      <c r="J1796">
        <v>899.99990000000003</v>
      </c>
      <c r="K1796">
        <v>280980</v>
      </c>
      <c r="L1796">
        <v>16803737.379999999</v>
      </c>
      <c r="M1796">
        <v>7</v>
      </c>
      <c r="N1796">
        <v>14312.57</v>
      </c>
      <c r="O1796" s="7">
        <v>-0.13239999999999999</v>
      </c>
      <c r="P1796" s="7">
        <v>0.37280000000000002</v>
      </c>
      <c r="Q1796" t="s">
        <v>31</v>
      </c>
    </row>
    <row r="1797" spans="1:17">
      <c r="A1797" t="s">
        <v>277</v>
      </c>
      <c r="B1797" t="s">
        <v>30</v>
      </c>
      <c r="C1797" s="6">
        <v>44193.388877314814</v>
      </c>
      <c r="D1797">
        <v>319.60000000000002</v>
      </c>
      <c r="E1797" s="6">
        <v>44195.434016203704</v>
      </c>
      <c r="F1797">
        <v>74.400000000000006</v>
      </c>
      <c r="G1797" s="7">
        <v>-0.76719999999999999</v>
      </c>
      <c r="H1797">
        <v>217134</v>
      </c>
      <c r="I1797" s="7">
        <v>0.75490000000000002</v>
      </c>
      <c r="J1797">
        <v>900</v>
      </c>
      <c r="K1797">
        <v>287640</v>
      </c>
      <c r="L1797">
        <v>17020871.379999999</v>
      </c>
      <c r="M1797">
        <v>168</v>
      </c>
      <c r="N1797">
        <v>1292.46</v>
      </c>
      <c r="O1797" s="7">
        <v>-0.27660000000000001</v>
      </c>
      <c r="P1797" s="7">
        <v>0.89249999999999996</v>
      </c>
      <c r="Q1797" t="s">
        <v>31</v>
      </c>
    </row>
    <row r="1798" spans="1:17">
      <c r="A1798" t="s">
        <v>273</v>
      </c>
      <c r="B1798" t="s">
        <v>30</v>
      </c>
      <c r="C1798" s="6">
        <v>44195.434016203704</v>
      </c>
      <c r="D1798">
        <v>237.8</v>
      </c>
      <c r="E1798" s="6">
        <v>44195.586793981478</v>
      </c>
      <c r="F1798">
        <v>268</v>
      </c>
      <c r="G1798" s="7">
        <v>0.127</v>
      </c>
      <c r="H1798">
        <v>-31732.2</v>
      </c>
      <c r="I1798" s="7">
        <v>-0.14829999999999999</v>
      </c>
      <c r="J1798">
        <v>900</v>
      </c>
      <c r="K1798">
        <v>214020</v>
      </c>
      <c r="L1798">
        <v>16989139.18</v>
      </c>
      <c r="M1798">
        <v>45</v>
      </c>
      <c r="N1798">
        <v>-705.16</v>
      </c>
      <c r="O1798" s="7">
        <v>-0.12909999999999999</v>
      </c>
      <c r="P1798" s="7">
        <v>0.36670000000000003</v>
      </c>
      <c r="Q1798" t="s">
        <v>31</v>
      </c>
    </row>
    <row r="1799" spans="1:17">
      <c r="A1799" t="s">
        <v>264</v>
      </c>
      <c r="B1799" t="s">
        <v>30</v>
      </c>
      <c r="C1799" s="6">
        <v>44195.586793981478</v>
      </c>
      <c r="D1799">
        <v>167</v>
      </c>
      <c r="E1799" s="6">
        <v>44195.631932870368</v>
      </c>
      <c r="F1799">
        <v>142.05000000000001</v>
      </c>
      <c r="G1799" s="7">
        <v>-0.14940000000000001</v>
      </c>
      <c r="H1799">
        <v>19673.55</v>
      </c>
      <c r="I1799" s="7">
        <v>0.13089999999999999</v>
      </c>
      <c r="J1799">
        <v>900</v>
      </c>
      <c r="K1799">
        <v>150300</v>
      </c>
      <c r="L1799">
        <v>17008812.73</v>
      </c>
      <c r="M1799">
        <v>14</v>
      </c>
      <c r="N1799">
        <v>1405.25</v>
      </c>
      <c r="O1799" s="7">
        <v>-0.21709999999999999</v>
      </c>
      <c r="P1799" s="7">
        <v>0.2389</v>
      </c>
      <c r="Q1799" t="s">
        <v>31</v>
      </c>
    </row>
    <row r="1800" spans="1:17">
      <c r="A1800" t="s">
        <v>779</v>
      </c>
      <c r="B1800" t="s">
        <v>30</v>
      </c>
      <c r="C1800" s="6">
        <v>44196.635405092595</v>
      </c>
      <c r="D1800">
        <v>402.05</v>
      </c>
      <c r="E1800" s="6">
        <v>44196.645821759259</v>
      </c>
      <c r="F1800">
        <v>420</v>
      </c>
      <c r="G1800" s="7">
        <v>4.4600000000000001E-2</v>
      </c>
      <c r="H1800">
        <v>-23553.45</v>
      </c>
      <c r="I1800" s="7">
        <v>-6.5100000000000005E-2</v>
      </c>
      <c r="J1800">
        <v>900</v>
      </c>
      <c r="K1800">
        <v>361845</v>
      </c>
      <c r="L1800">
        <v>16985259.280000001</v>
      </c>
      <c r="M1800">
        <v>4</v>
      </c>
      <c r="N1800">
        <v>-5888.36</v>
      </c>
      <c r="O1800" s="7">
        <v>-4.4600000000000001E-2</v>
      </c>
      <c r="P1800" s="7">
        <v>5.3600000000000002E-2</v>
      </c>
      <c r="Q1800" t="s">
        <v>31</v>
      </c>
    </row>
    <row r="1801" spans="1:17">
      <c r="A1801" t="s">
        <v>264</v>
      </c>
      <c r="B1801" t="s">
        <v>30</v>
      </c>
      <c r="C1801" s="6">
        <v>44197.388877314814</v>
      </c>
      <c r="D1801">
        <v>387.1</v>
      </c>
      <c r="E1801" s="6">
        <v>44197.572905092595</v>
      </c>
      <c r="F1801">
        <v>375.95</v>
      </c>
      <c r="G1801" s="7">
        <v>-2.8799999999999999E-2</v>
      </c>
      <c r="H1801">
        <v>2903.59</v>
      </c>
      <c r="I1801" s="7">
        <v>9.1000000000000004E-3</v>
      </c>
      <c r="J1801">
        <v>825</v>
      </c>
      <c r="K1801">
        <v>319357.5</v>
      </c>
      <c r="L1801">
        <v>16988162.859999999</v>
      </c>
      <c r="M1801">
        <v>54</v>
      </c>
      <c r="N1801">
        <v>53.77</v>
      </c>
      <c r="O1801" s="7">
        <v>-0.42349999999999999</v>
      </c>
      <c r="P1801" s="7">
        <v>0.20710000000000001</v>
      </c>
      <c r="Q1801" t="s">
        <v>31</v>
      </c>
    </row>
    <row r="1802" spans="1:17">
      <c r="A1802" t="s">
        <v>275</v>
      </c>
      <c r="B1802" t="s">
        <v>30</v>
      </c>
      <c r="C1802" s="6">
        <v>44197.572905092595</v>
      </c>
      <c r="D1802">
        <v>350.95</v>
      </c>
      <c r="E1802" s="6">
        <v>44200.388877314814</v>
      </c>
      <c r="F1802">
        <v>424.5</v>
      </c>
      <c r="G1802" s="7">
        <v>0.20960000000000001</v>
      </c>
      <c r="H1802">
        <v>-73174.05</v>
      </c>
      <c r="I1802" s="7">
        <v>-0.23169999999999999</v>
      </c>
      <c r="J1802">
        <v>899.99990000000003</v>
      </c>
      <c r="K1802">
        <v>315855</v>
      </c>
      <c r="L1802">
        <v>16914988.82</v>
      </c>
      <c r="M1802">
        <v>25</v>
      </c>
      <c r="N1802">
        <v>-2926.96</v>
      </c>
      <c r="O1802" s="7">
        <v>-0.56720000000000004</v>
      </c>
      <c r="P1802" s="7">
        <v>7.3899999999999993E-2</v>
      </c>
      <c r="Q1802" t="s">
        <v>31</v>
      </c>
    </row>
    <row r="1803" spans="1:17">
      <c r="A1803" t="s">
        <v>261</v>
      </c>
      <c r="B1803" t="s">
        <v>30</v>
      </c>
      <c r="C1803" s="6">
        <v>44200.388877314814</v>
      </c>
      <c r="D1803">
        <v>270.3</v>
      </c>
      <c r="E1803" s="6">
        <v>44200.451377314814</v>
      </c>
      <c r="F1803">
        <v>356.85</v>
      </c>
      <c r="G1803" s="7">
        <v>0.32019999999999998</v>
      </c>
      <c r="H1803">
        <v>-76577.740000000005</v>
      </c>
      <c r="I1803" s="7">
        <v>-0.34339999999999998</v>
      </c>
      <c r="J1803">
        <v>825</v>
      </c>
      <c r="K1803">
        <v>222997.48</v>
      </c>
      <c r="L1803">
        <v>16838411.079999998</v>
      </c>
      <c r="M1803">
        <v>19</v>
      </c>
      <c r="N1803">
        <v>-4030.41</v>
      </c>
      <c r="O1803" s="7">
        <v>-0.32019999999999998</v>
      </c>
      <c r="P1803" s="7">
        <v>0.1232</v>
      </c>
      <c r="Q1803" t="s">
        <v>31</v>
      </c>
    </row>
    <row r="1804" spans="1:17">
      <c r="A1804" t="s">
        <v>275</v>
      </c>
      <c r="B1804" t="s">
        <v>30</v>
      </c>
      <c r="C1804" s="6">
        <v>44200.451377314814</v>
      </c>
      <c r="D1804">
        <v>351.3</v>
      </c>
      <c r="E1804" s="6">
        <v>44200.614571759259</v>
      </c>
      <c r="F1804">
        <v>257.7</v>
      </c>
      <c r="G1804" s="7">
        <v>-0.26640000000000003</v>
      </c>
      <c r="H1804">
        <v>72195.75</v>
      </c>
      <c r="I1804" s="7">
        <v>0.24909999999999999</v>
      </c>
      <c r="J1804">
        <v>825</v>
      </c>
      <c r="K1804">
        <v>289822.5</v>
      </c>
      <c r="L1804">
        <v>16910606.829999998</v>
      </c>
      <c r="M1804">
        <v>48</v>
      </c>
      <c r="N1804">
        <v>1504.08</v>
      </c>
      <c r="O1804" s="7">
        <v>-0.1159</v>
      </c>
      <c r="P1804" s="7">
        <v>0.46310000000000001</v>
      </c>
      <c r="Q1804" t="s">
        <v>31</v>
      </c>
    </row>
    <row r="1805" spans="1:17">
      <c r="A1805" t="s">
        <v>274</v>
      </c>
      <c r="B1805" t="s">
        <v>30</v>
      </c>
      <c r="C1805" s="6">
        <v>44200.614571759259</v>
      </c>
      <c r="D1805">
        <v>304</v>
      </c>
      <c r="E1805" s="6">
        <v>44201.388877314814</v>
      </c>
      <c r="F1805">
        <v>387.7</v>
      </c>
      <c r="G1805" s="7">
        <v>0.27529999999999999</v>
      </c>
      <c r="H1805">
        <v>-81555.3</v>
      </c>
      <c r="I1805" s="7">
        <v>-0.29809999999999998</v>
      </c>
      <c r="J1805">
        <v>900</v>
      </c>
      <c r="K1805">
        <v>273600</v>
      </c>
      <c r="L1805">
        <v>16829051.530000001</v>
      </c>
      <c r="M1805">
        <v>13</v>
      </c>
      <c r="N1805">
        <v>-6273.48</v>
      </c>
      <c r="O1805" s="7">
        <v>-0.27529999999999999</v>
      </c>
      <c r="P1805" s="7">
        <v>0.21429999999999999</v>
      </c>
      <c r="Q1805" t="s">
        <v>31</v>
      </c>
    </row>
    <row r="1806" spans="1:17">
      <c r="A1806" t="s">
        <v>256</v>
      </c>
      <c r="B1806" t="s">
        <v>30</v>
      </c>
      <c r="C1806" s="6">
        <v>44201.388877314814</v>
      </c>
      <c r="D1806">
        <v>287.7</v>
      </c>
      <c r="E1806" s="6">
        <v>44201.451377314814</v>
      </c>
      <c r="F1806">
        <v>378.8</v>
      </c>
      <c r="G1806" s="7">
        <v>0.31659999999999999</v>
      </c>
      <c r="H1806">
        <v>-87988.5</v>
      </c>
      <c r="I1806" s="7">
        <v>-0.33979999999999999</v>
      </c>
      <c r="J1806">
        <v>900</v>
      </c>
      <c r="K1806">
        <v>258930.02</v>
      </c>
      <c r="L1806">
        <v>16741063.029999999</v>
      </c>
      <c r="M1806">
        <v>19</v>
      </c>
      <c r="N1806">
        <v>-4630.97</v>
      </c>
      <c r="O1806" s="7">
        <v>-0.34129999999999999</v>
      </c>
      <c r="P1806" s="7">
        <v>9.6299999999999997E-2</v>
      </c>
      <c r="Q1806" t="s">
        <v>31</v>
      </c>
    </row>
    <row r="1807" spans="1:17">
      <c r="A1807" t="s">
        <v>274</v>
      </c>
      <c r="B1807" t="s">
        <v>30</v>
      </c>
      <c r="C1807" s="6">
        <v>44201.451377314814</v>
      </c>
      <c r="D1807">
        <v>270</v>
      </c>
      <c r="E1807" s="6">
        <v>44202.57984953704</v>
      </c>
      <c r="F1807">
        <v>70.400000000000006</v>
      </c>
      <c r="G1807" s="7">
        <v>-0.73929999999999996</v>
      </c>
      <c r="H1807">
        <v>161861.70000000001</v>
      </c>
      <c r="I1807" s="7">
        <v>0.72670000000000001</v>
      </c>
      <c r="J1807">
        <v>825</v>
      </c>
      <c r="K1807">
        <v>222750</v>
      </c>
      <c r="L1807">
        <v>16902924.73</v>
      </c>
      <c r="M1807">
        <v>115</v>
      </c>
      <c r="N1807">
        <v>1407.49</v>
      </c>
      <c r="O1807" s="7">
        <v>-0.112</v>
      </c>
      <c r="P1807" s="7">
        <v>0.88719999999999999</v>
      </c>
      <c r="Q1807" t="s">
        <v>31</v>
      </c>
    </row>
    <row r="1808" spans="1:17">
      <c r="A1808" t="s">
        <v>292</v>
      </c>
      <c r="B1808" t="s">
        <v>30</v>
      </c>
      <c r="C1808" s="6">
        <v>44202.57984953704</v>
      </c>
      <c r="D1808">
        <v>236.35</v>
      </c>
      <c r="E1808" s="6">
        <v>44203.388877314814</v>
      </c>
      <c r="F1808">
        <v>415.35</v>
      </c>
      <c r="G1808" s="7">
        <v>0.75739999999999996</v>
      </c>
      <c r="H1808">
        <v>-153051.53</v>
      </c>
      <c r="I1808" s="7">
        <v>-0.78490000000000004</v>
      </c>
      <c r="J1808">
        <v>825</v>
      </c>
      <c r="K1808">
        <v>194988.75</v>
      </c>
      <c r="L1808">
        <v>16749873.199999999</v>
      </c>
      <c r="M1808">
        <v>23</v>
      </c>
      <c r="N1808">
        <v>-6654.41</v>
      </c>
      <c r="O1808" s="7">
        <v>-0.81679999999999997</v>
      </c>
      <c r="P1808" s="7">
        <v>0.2291</v>
      </c>
      <c r="Q1808" t="s">
        <v>31</v>
      </c>
    </row>
    <row r="1809" spans="1:17">
      <c r="A1809" t="s">
        <v>299</v>
      </c>
      <c r="B1809" t="s">
        <v>30</v>
      </c>
      <c r="C1809" s="6">
        <v>44203.388877314814</v>
      </c>
      <c r="D1809">
        <v>129.65</v>
      </c>
      <c r="E1809" s="6">
        <v>44203.628460648149</v>
      </c>
      <c r="F1809">
        <v>91.55</v>
      </c>
      <c r="G1809" s="7">
        <v>-0.29389999999999999</v>
      </c>
      <c r="H1809">
        <v>29607.599999999999</v>
      </c>
      <c r="I1809" s="7">
        <v>0.27679999999999999</v>
      </c>
      <c r="J1809">
        <v>825</v>
      </c>
      <c r="K1809">
        <v>106961.24</v>
      </c>
      <c r="L1809">
        <v>16779480.800000001</v>
      </c>
      <c r="M1809">
        <v>70</v>
      </c>
      <c r="N1809">
        <v>422.97</v>
      </c>
      <c r="O1809" s="7">
        <v>-0.57350000000000001</v>
      </c>
      <c r="P1809" s="7">
        <v>0.78129999999999999</v>
      </c>
      <c r="Q1809" t="s">
        <v>31</v>
      </c>
    </row>
    <row r="1810" spans="1:17">
      <c r="A1810" t="s">
        <v>293</v>
      </c>
      <c r="B1810" t="s">
        <v>30</v>
      </c>
      <c r="C1810" s="6">
        <v>44203.631932870368</v>
      </c>
      <c r="D1810">
        <v>62.8</v>
      </c>
      <c r="E1810" s="6">
        <v>44203.635405092595</v>
      </c>
      <c r="F1810">
        <v>55.05</v>
      </c>
      <c r="G1810" s="7">
        <v>-0.1234</v>
      </c>
      <c r="H1810">
        <v>5421.49</v>
      </c>
      <c r="I1810" s="7">
        <v>0.1046</v>
      </c>
      <c r="J1810">
        <v>825</v>
      </c>
      <c r="K1810">
        <v>51810</v>
      </c>
      <c r="L1810">
        <v>16784902.289999999</v>
      </c>
      <c r="M1810">
        <v>2</v>
      </c>
      <c r="N1810">
        <v>2710.74</v>
      </c>
      <c r="O1810" s="7">
        <v>-0.83120000000000005</v>
      </c>
      <c r="P1810" s="7">
        <v>0.1234</v>
      </c>
      <c r="Q1810" t="s">
        <v>31</v>
      </c>
    </row>
    <row r="1811" spans="1:17">
      <c r="A1811" t="s">
        <v>763</v>
      </c>
      <c r="B1811" t="s">
        <v>30</v>
      </c>
      <c r="C1811" s="6">
        <v>44203.635405092595</v>
      </c>
      <c r="D1811">
        <v>407.8</v>
      </c>
      <c r="E1811" s="6">
        <v>44204.388877314814</v>
      </c>
      <c r="F1811">
        <v>484.05</v>
      </c>
      <c r="G1811" s="7">
        <v>0.187</v>
      </c>
      <c r="H1811">
        <v>-70264.009999999995</v>
      </c>
      <c r="I1811" s="7">
        <v>-0.20880000000000001</v>
      </c>
      <c r="J1811">
        <v>825</v>
      </c>
      <c r="K1811">
        <v>336435</v>
      </c>
      <c r="L1811">
        <v>16714638.279999999</v>
      </c>
      <c r="M1811">
        <v>7</v>
      </c>
      <c r="N1811">
        <v>-10037.719999999999</v>
      </c>
      <c r="O1811" s="7">
        <v>-0.4713</v>
      </c>
      <c r="P1811" s="7">
        <v>4.7E-2</v>
      </c>
      <c r="Q1811" t="s">
        <v>31</v>
      </c>
    </row>
    <row r="1812" spans="1:17">
      <c r="A1812" t="s">
        <v>294</v>
      </c>
      <c r="B1812" t="s">
        <v>30</v>
      </c>
      <c r="C1812" s="6">
        <v>44204.388877314814</v>
      </c>
      <c r="D1812">
        <v>364.9</v>
      </c>
      <c r="E1812" s="6">
        <v>44204.565960648149</v>
      </c>
      <c r="F1812">
        <v>401.85</v>
      </c>
      <c r="G1812" s="7">
        <v>0.1013</v>
      </c>
      <c r="H1812">
        <v>-36809.440000000002</v>
      </c>
      <c r="I1812" s="7">
        <v>-0.12230000000000001</v>
      </c>
      <c r="J1812">
        <v>825</v>
      </c>
      <c r="K1812">
        <v>301042.5</v>
      </c>
      <c r="L1812">
        <v>16677828.84</v>
      </c>
      <c r="M1812">
        <v>52</v>
      </c>
      <c r="N1812">
        <v>-707.87</v>
      </c>
      <c r="O1812" s="7">
        <v>-0.19919999999999999</v>
      </c>
      <c r="P1812" s="7">
        <v>7.5899999999999995E-2</v>
      </c>
      <c r="Q1812" t="s">
        <v>31</v>
      </c>
    </row>
    <row r="1813" spans="1:17">
      <c r="A1813" t="s">
        <v>288</v>
      </c>
      <c r="B1813" t="s">
        <v>30</v>
      </c>
      <c r="C1813" s="6">
        <v>44204.565960648149</v>
      </c>
      <c r="D1813">
        <v>386.95</v>
      </c>
      <c r="E1813" s="6">
        <v>44207.388877314814</v>
      </c>
      <c r="F1813">
        <v>356.1</v>
      </c>
      <c r="G1813" s="7">
        <v>-7.9699999999999993E-2</v>
      </c>
      <c r="H1813">
        <v>19321.09</v>
      </c>
      <c r="I1813" s="7">
        <v>6.0499999999999998E-2</v>
      </c>
      <c r="J1813">
        <v>825</v>
      </c>
      <c r="K1813">
        <v>319233.75</v>
      </c>
      <c r="L1813">
        <v>16697149.93</v>
      </c>
      <c r="M1813">
        <v>27</v>
      </c>
      <c r="N1813">
        <v>715.6</v>
      </c>
      <c r="O1813" s="7">
        <v>-0.16289999999999999</v>
      </c>
      <c r="P1813" s="7">
        <v>0.13009999999999999</v>
      </c>
      <c r="Q1813" t="s">
        <v>31</v>
      </c>
    </row>
    <row r="1814" spans="1:17">
      <c r="A1814" t="s">
        <v>299</v>
      </c>
      <c r="B1814" t="s">
        <v>30</v>
      </c>
      <c r="C1814" s="6">
        <v>44207.388877314814</v>
      </c>
      <c r="D1814">
        <v>362.7</v>
      </c>
      <c r="E1814" s="6">
        <v>44207.430543981478</v>
      </c>
      <c r="F1814">
        <v>395</v>
      </c>
      <c r="G1814" s="7">
        <v>8.9099999999999999E-2</v>
      </c>
      <c r="H1814">
        <v>-32898.53</v>
      </c>
      <c r="I1814" s="7">
        <v>-0.1099</v>
      </c>
      <c r="J1814">
        <v>825</v>
      </c>
      <c r="K1814">
        <v>299227.5</v>
      </c>
      <c r="L1814">
        <v>16664251.4</v>
      </c>
      <c r="M1814">
        <v>13</v>
      </c>
      <c r="N1814">
        <v>-2530.66</v>
      </c>
      <c r="O1814" s="7">
        <v>-0.13589999999999999</v>
      </c>
      <c r="P1814" s="7">
        <v>0.29210000000000003</v>
      </c>
      <c r="Q1814" t="s">
        <v>31</v>
      </c>
    </row>
    <row r="1815" spans="1:17">
      <c r="A1815" t="s">
        <v>355</v>
      </c>
      <c r="B1815" t="s">
        <v>30</v>
      </c>
      <c r="C1815" s="6">
        <v>44207.430543981478</v>
      </c>
      <c r="D1815">
        <v>382.95</v>
      </c>
      <c r="E1815" s="6">
        <v>44207.57984953704</v>
      </c>
      <c r="F1815">
        <v>358.8</v>
      </c>
      <c r="G1815" s="7">
        <v>-6.3100000000000003E-2</v>
      </c>
      <c r="H1815">
        <v>13804.31</v>
      </c>
      <c r="I1815" s="7">
        <v>4.3700000000000003E-2</v>
      </c>
      <c r="J1815">
        <v>825</v>
      </c>
      <c r="K1815">
        <v>315933.75</v>
      </c>
      <c r="L1815">
        <v>16678055.720000001</v>
      </c>
      <c r="M1815">
        <v>44</v>
      </c>
      <c r="N1815">
        <v>313.73</v>
      </c>
      <c r="O1815" s="7">
        <v>-6.8400000000000002E-2</v>
      </c>
      <c r="P1815" s="7">
        <v>0.21460000000000001</v>
      </c>
      <c r="Q1815" t="s">
        <v>31</v>
      </c>
    </row>
    <row r="1816" spans="1:17">
      <c r="A1816" t="s">
        <v>289</v>
      </c>
      <c r="B1816" t="s">
        <v>30</v>
      </c>
      <c r="C1816" s="6">
        <v>44207.57984953704</v>
      </c>
      <c r="D1816">
        <v>318.60000000000002</v>
      </c>
      <c r="E1816" s="6">
        <v>44208.388877314814</v>
      </c>
      <c r="F1816">
        <v>422.8</v>
      </c>
      <c r="G1816" s="7">
        <v>0.3271</v>
      </c>
      <c r="H1816">
        <v>-92081.55</v>
      </c>
      <c r="I1816" s="7">
        <v>-0.3503</v>
      </c>
      <c r="J1816">
        <v>825</v>
      </c>
      <c r="K1816">
        <v>262845</v>
      </c>
      <c r="L1816">
        <v>16585974.17</v>
      </c>
      <c r="M1816">
        <v>23</v>
      </c>
      <c r="N1816">
        <v>-4003.55</v>
      </c>
      <c r="O1816" s="7">
        <v>-0.3271</v>
      </c>
      <c r="P1816" s="7">
        <v>0.1376</v>
      </c>
      <c r="Q1816" t="s">
        <v>31</v>
      </c>
    </row>
    <row r="1817" spans="1:17">
      <c r="A1817" t="s">
        <v>290</v>
      </c>
      <c r="B1817" t="s">
        <v>30</v>
      </c>
      <c r="C1817" s="6">
        <v>44208.388877314814</v>
      </c>
      <c r="D1817">
        <v>319.14999999999998</v>
      </c>
      <c r="E1817" s="6">
        <v>44208.496516203704</v>
      </c>
      <c r="F1817">
        <v>396.95</v>
      </c>
      <c r="G1817" s="7">
        <v>0.24379999999999999</v>
      </c>
      <c r="H1817">
        <v>-70092.83</v>
      </c>
      <c r="I1817" s="7">
        <v>-0.26619999999999999</v>
      </c>
      <c r="J1817">
        <v>825</v>
      </c>
      <c r="K1817">
        <v>263298.75</v>
      </c>
      <c r="L1817">
        <v>16515881.34</v>
      </c>
      <c r="M1817">
        <v>32</v>
      </c>
      <c r="N1817">
        <v>-2190.4</v>
      </c>
      <c r="O1817" s="7">
        <v>-0.55100000000000005</v>
      </c>
      <c r="P1817" s="7">
        <v>5.2499999999999998E-2</v>
      </c>
      <c r="Q1817" t="s">
        <v>31</v>
      </c>
    </row>
    <row r="1818" spans="1:17">
      <c r="A1818" t="s">
        <v>289</v>
      </c>
      <c r="B1818" t="s">
        <v>30</v>
      </c>
      <c r="C1818" s="6">
        <v>44208.496516203704</v>
      </c>
      <c r="D1818">
        <v>309.7</v>
      </c>
      <c r="E1818" s="6">
        <v>44209.565960648149</v>
      </c>
      <c r="F1818">
        <v>76.05</v>
      </c>
      <c r="G1818" s="7">
        <v>-0.75439999999999996</v>
      </c>
      <c r="H1818">
        <v>189578.81</v>
      </c>
      <c r="I1818" s="7">
        <v>0.74199999999999999</v>
      </c>
      <c r="J1818">
        <v>825</v>
      </c>
      <c r="K1818">
        <v>255502.52</v>
      </c>
      <c r="L1818">
        <v>16705460.15</v>
      </c>
      <c r="M1818">
        <v>98</v>
      </c>
      <c r="N1818">
        <v>1934.48</v>
      </c>
      <c r="O1818" s="7">
        <v>-5.62E-2</v>
      </c>
      <c r="P1818" s="7">
        <v>0.84389999999999998</v>
      </c>
      <c r="Q1818" t="s">
        <v>31</v>
      </c>
    </row>
    <row r="1819" spans="1:17">
      <c r="A1819" t="s">
        <v>298</v>
      </c>
      <c r="B1819" t="s">
        <v>30</v>
      </c>
      <c r="C1819" s="6">
        <v>44209.565960648149</v>
      </c>
      <c r="D1819">
        <v>214.5</v>
      </c>
      <c r="E1819" s="6">
        <v>44209.624988425923</v>
      </c>
      <c r="F1819">
        <v>284.64999999999998</v>
      </c>
      <c r="G1819" s="7">
        <v>0.32700000000000001</v>
      </c>
      <c r="H1819">
        <v>-61991.74</v>
      </c>
      <c r="I1819" s="7">
        <v>-0.3503</v>
      </c>
      <c r="J1819">
        <v>825</v>
      </c>
      <c r="K1819">
        <v>176962.5</v>
      </c>
      <c r="L1819">
        <v>16643468.42</v>
      </c>
      <c r="M1819">
        <v>18</v>
      </c>
      <c r="N1819">
        <v>-3443.99</v>
      </c>
      <c r="O1819" s="7">
        <v>-0.3795</v>
      </c>
      <c r="P1819" s="7">
        <v>0.44059999999999999</v>
      </c>
      <c r="Q1819" t="s">
        <v>31</v>
      </c>
    </row>
    <row r="1820" spans="1:17">
      <c r="A1820" t="s">
        <v>378</v>
      </c>
      <c r="B1820" t="s">
        <v>30</v>
      </c>
      <c r="C1820" s="6">
        <v>44209.624988425923</v>
      </c>
      <c r="D1820">
        <v>163.80000000000001</v>
      </c>
      <c r="E1820" s="6">
        <v>44210.600682870368</v>
      </c>
      <c r="F1820">
        <v>66.2</v>
      </c>
      <c r="G1820" s="7">
        <v>-0.5958</v>
      </c>
      <c r="H1820">
        <v>78622.5</v>
      </c>
      <c r="I1820" s="7">
        <v>0.58179999999999998</v>
      </c>
      <c r="J1820">
        <v>825</v>
      </c>
      <c r="K1820">
        <v>135135</v>
      </c>
      <c r="L1820">
        <v>16722090.92</v>
      </c>
      <c r="M1820">
        <v>71</v>
      </c>
      <c r="N1820">
        <v>1107.3599999999999</v>
      </c>
      <c r="O1820" s="7">
        <v>-0.1477</v>
      </c>
      <c r="P1820" s="7">
        <v>0.7399</v>
      </c>
      <c r="Q1820" t="s">
        <v>31</v>
      </c>
    </row>
    <row r="1821" spans="1:17">
      <c r="A1821" t="s">
        <v>379</v>
      </c>
      <c r="B1821" t="s">
        <v>30</v>
      </c>
      <c r="C1821" s="6">
        <v>44210.600682870368</v>
      </c>
      <c r="D1821">
        <v>82.9</v>
      </c>
      <c r="E1821" s="6">
        <v>44210.631932870368</v>
      </c>
      <c r="F1821">
        <v>24.65</v>
      </c>
      <c r="G1821" s="7">
        <v>-0.70269999999999999</v>
      </c>
      <c r="H1821">
        <v>47168.959999999999</v>
      </c>
      <c r="I1821" s="7">
        <v>0.68969999999999998</v>
      </c>
      <c r="J1821">
        <v>825</v>
      </c>
      <c r="K1821">
        <v>68392.5</v>
      </c>
      <c r="L1821">
        <v>16769259.880000001</v>
      </c>
      <c r="M1821">
        <v>10</v>
      </c>
      <c r="N1821">
        <v>4716.8999999999996</v>
      </c>
      <c r="O1821" s="7">
        <v>-3.56E-2</v>
      </c>
      <c r="P1821" s="7">
        <v>0.91190000000000004</v>
      </c>
      <c r="Q1821" t="s">
        <v>31</v>
      </c>
    </row>
    <row r="1822" spans="1:17">
      <c r="A1822" t="s">
        <v>764</v>
      </c>
      <c r="B1822" t="s">
        <v>30</v>
      </c>
      <c r="C1822" s="6">
        <v>44210.635405092595</v>
      </c>
      <c r="D1822">
        <v>469</v>
      </c>
      <c r="E1822" s="6">
        <v>44211.388877314814</v>
      </c>
      <c r="F1822">
        <v>413</v>
      </c>
      <c r="G1822" s="7">
        <v>-0.11940000000000001</v>
      </c>
      <c r="H1822">
        <v>38923.5</v>
      </c>
      <c r="I1822" s="7">
        <v>0.10059999999999999</v>
      </c>
      <c r="J1822">
        <v>825</v>
      </c>
      <c r="K1822">
        <v>386925</v>
      </c>
      <c r="L1822">
        <v>16808183.379999999</v>
      </c>
      <c r="M1822">
        <v>7</v>
      </c>
      <c r="N1822">
        <v>5560.5</v>
      </c>
      <c r="O1822" s="7">
        <v>-7.6799999999999993E-2</v>
      </c>
      <c r="P1822" s="7">
        <v>0.11940000000000001</v>
      </c>
      <c r="Q1822" t="s">
        <v>31</v>
      </c>
    </row>
    <row r="1823" spans="1:17">
      <c r="A1823" t="s">
        <v>379</v>
      </c>
      <c r="B1823" t="s">
        <v>30</v>
      </c>
      <c r="C1823" s="6">
        <v>44211.388877314814</v>
      </c>
      <c r="D1823">
        <v>413</v>
      </c>
      <c r="E1823" s="6">
        <v>44214.388877314814</v>
      </c>
      <c r="F1823">
        <v>325.35000000000002</v>
      </c>
      <c r="G1823" s="7">
        <v>-0.2122</v>
      </c>
      <c r="H1823">
        <v>66219.86</v>
      </c>
      <c r="I1823" s="7">
        <v>0.1943</v>
      </c>
      <c r="J1823">
        <v>825</v>
      </c>
      <c r="K1823">
        <v>340725</v>
      </c>
      <c r="L1823">
        <v>16874403.239999998</v>
      </c>
      <c r="M1823">
        <v>78</v>
      </c>
      <c r="N1823">
        <v>848.97</v>
      </c>
      <c r="O1823" s="7">
        <v>-0.13139999999999999</v>
      </c>
      <c r="P1823" s="7">
        <v>0.3826</v>
      </c>
      <c r="Q1823" t="s">
        <v>31</v>
      </c>
    </row>
    <row r="1824" spans="1:17">
      <c r="A1824" t="s">
        <v>297</v>
      </c>
      <c r="B1824" t="s">
        <v>30</v>
      </c>
      <c r="C1824" s="6">
        <v>44214.388877314814</v>
      </c>
      <c r="D1824">
        <v>426.25</v>
      </c>
      <c r="E1824" s="6">
        <v>44214.458321759259</v>
      </c>
      <c r="F1824">
        <v>524.54999999999995</v>
      </c>
      <c r="G1824" s="7">
        <v>0.2306</v>
      </c>
      <c r="H1824">
        <v>-88941.6</v>
      </c>
      <c r="I1824" s="7">
        <v>-0.25290000000000001</v>
      </c>
      <c r="J1824">
        <v>825</v>
      </c>
      <c r="K1824">
        <v>351656.25</v>
      </c>
      <c r="L1824">
        <v>16785461.640000001</v>
      </c>
      <c r="M1824">
        <v>21</v>
      </c>
      <c r="N1824">
        <v>-4235.3100000000004</v>
      </c>
      <c r="O1824" s="7">
        <v>-0.31380000000000002</v>
      </c>
      <c r="P1824" s="7">
        <v>9.6299999999999997E-2</v>
      </c>
      <c r="Q1824" t="s">
        <v>31</v>
      </c>
    </row>
    <row r="1825" spans="1:17">
      <c r="A1825" t="s">
        <v>288</v>
      </c>
      <c r="B1825" t="s">
        <v>30</v>
      </c>
      <c r="C1825" s="6">
        <v>44214.458321759259</v>
      </c>
      <c r="D1825">
        <v>435.3</v>
      </c>
      <c r="E1825" s="6">
        <v>44215.399293981478</v>
      </c>
      <c r="F1825">
        <v>304.60000000000002</v>
      </c>
      <c r="G1825" s="7">
        <v>-0.30030000000000001</v>
      </c>
      <c r="H1825">
        <v>101723.32</v>
      </c>
      <c r="I1825" s="7">
        <v>0.2833</v>
      </c>
      <c r="J1825">
        <v>825</v>
      </c>
      <c r="K1825">
        <v>359122.5</v>
      </c>
      <c r="L1825">
        <v>16887184.969999999</v>
      </c>
      <c r="M1825">
        <v>61</v>
      </c>
      <c r="N1825">
        <v>1667.6</v>
      </c>
      <c r="O1825" s="7">
        <v>-6.54E-2</v>
      </c>
      <c r="P1825" s="7">
        <v>0.55130000000000001</v>
      </c>
      <c r="Q1825" t="s">
        <v>31</v>
      </c>
    </row>
    <row r="1826" spans="1:17">
      <c r="A1826" t="s">
        <v>289</v>
      </c>
      <c r="B1826" t="s">
        <v>30</v>
      </c>
      <c r="C1826" s="6">
        <v>44215.399293981478</v>
      </c>
      <c r="D1826">
        <v>319</v>
      </c>
      <c r="E1826" s="6">
        <v>44217.590266203704</v>
      </c>
      <c r="F1826">
        <v>1.2</v>
      </c>
      <c r="G1826" s="7">
        <v>-0.99619999999999997</v>
      </c>
      <c r="H1826">
        <v>259543.35</v>
      </c>
      <c r="I1826" s="7">
        <v>0.98619999999999997</v>
      </c>
      <c r="J1826">
        <v>825</v>
      </c>
      <c r="K1826">
        <v>263175</v>
      </c>
      <c r="L1826">
        <v>17146728.32</v>
      </c>
      <c r="M1826">
        <v>210</v>
      </c>
      <c r="N1826">
        <v>1235.92</v>
      </c>
      <c r="O1826" s="7">
        <v>-0.2077</v>
      </c>
      <c r="P1826" s="7">
        <v>0.99690000000000001</v>
      </c>
      <c r="Q1826" t="s">
        <v>31</v>
      </c>
    </row>
    <row r="1827" spans="1:17">
      <c r="A1827" t="s">
        <v>380</v>
      </c>
      <c r="B1827" t="s">
        <v>30</v>
      </c>
      <c r="C1827" s="6">
        <v>44217.590266203704</v>
      </c>
      <c r="D1827">
        <v>83.65</v>
      </c>
      <c r="E1827" s="6">
        <v>44217.631932870368</v>
      </c>
      <c r="F1827">
        <v>0.45</v>
      </c>
      <c r="G1827" s="7">
        <v>-0.99460000000000004</v>
      </c>
      <c r="H1827">
        <v>67946.179999999993</v>
      </c>
      <c r="I1827" s="7">
        <v>0.98460000000000003</v>
      </c>
      <c r="J1827">
        <v>825</v>
      </c>
      <c r="K1827">
        <v>69011.25</v>
      </c>
      <c r="L1827">
        <v>17214674.489999998</v>
      </c>
      <c r="M1827">
        <v>13</v>
      </c>
      <c r="N1827">
        <v>5226.63</v>
      </c>
      <c r="O1827" s="7">
        <v>-0.36820000000000003</v>
      </c>
      <c r="P1827" s="7">
        <v>0.99460000000000004</v>
      </c>
      <c r="Q1827" t="s">
        <v>31</v>
      </c>
    </row>
    <row r="1828" spans="1:17">
      <c r="A1828" t="s">
        <v>355</v>
      </c>
      <c r="B1828" t="s">
        <v>30</v>
      </c>
      <c r="C1828" s="6">
        <v>44217.631932870368</v>
      </c>
      <c r="D1828">
        <v>123.5</v>
      </c>
      <c r="E1828" s="6">
        <v>44217.635405092595</v>
      </c>
      <c r="F1828">
        <v>174.65</v>
      </c>
      <c r="G1828" s="7">
        <v>0.41420000000000001</v>
      </c>
      <c r="H1828">
        <v>-44658.49</v>
      </c>
      <c r="I1828" s="7">
        <v>-0.43830000000000002</v>
      </c>
      <c r="J1828">
        <v>825</v>
      </c>
      <c r="K1828">
        <v>101887.5</v>
      </c>
      <c r="L1828">
        <v>17170016</v>
      </c>
      <c r="M1828">
        <v>2</v>
      </c>
      <c r="N1828">
        <v>-22329.24</v>
      </c>
      <c r="O1828" s="7">
        <v>-1.5356000000000001</v>
      </c>
      <c r="P1828" s="7">
        <v>0.1903</v>
      </c>
      <c r="Q1828" t="s">
        <v>31</v>
      </c>
    </row>
    <row r="1829" spans="1:17">
      <c r="A1829" t="s">
        <v>732</v>
      </c>
      <c r="B1829" t="s">
        <v>30</v>
      </c>
      <c r="C1829" s="6">
        <v>44217.635405092595</v>
      </c>
      <c r="D1829">
        <v>440</v>
      </c>
      <c r="E1829" s="6">
        <v>44218.388877314814</v>
      </c>
      <c r="F1829">
        <v>379.75</v>
      </c>
      <c r="G1829" s="7">
        <v>-0.13689999999999999</v>
      </c>
      <c r="H1829">
        <v>42943.31</v>
      </c>
      <c r="I1829" s="7">
        <v>0.1183</v>
      </c>
      <c r="J1829">
        <v>825</v>
      </c>
      <c r="K1829">
        <v>363000</v>
      </c>
      <c r="L1829">
        <v>17212959.32</v>
      </c>
      <c r="M1829">
        <v>7</v>
      </c>
      <c r="N1829">
        <v>6134.76</v>
      </c>
      <c r="O1829" s="7">
        <v>-0.19320000000000001</v>
      </c>
      <c r="P1829" s="7">
        <v>0.13689999999999999</v>
      </c>
      <c r="Q1829" t="s">
        <v>31</v>
      </c>
    </row>
    <row r="1830" spans="1:17">
      <c r="A1830" t="s">
        <v>355</v>
      </c>
      <c r="B1830" t="s">
        <v>30</v>
      </c>
      <c r="C1830" s="6">
        <v>44218.388877314814</v>
      </c>
      <c r="D1830">
        <v>433.7</v>
      </c>
      <c r="E1830" s="6">
        <v>44221.440960648149</v>
      </c>
      <c r="F1830">
        <v>192</v>
      </c>
      <c r="G1830" s="7">
        <v>-0.55730000000000002</v>
      </c>
      <c r="H1830">
        <v>194240.48</v>
      </c>
      <c r="I1830" s="7">
        <v>0.54290000000000005</v>
      </c>
      <c r="J1830">
        <v>825</v>
      </c>
      <c r="K1830">
        <v>357802.5</v>
      </c>
      <c r="L1830">
        <v>17407199.789999999</v>
      </c>
      <c r="M1830">
        <v>93</v>
      </c>
      <c r="N1830">
        <v>2088.61</v>
      </c>
      <c r="O1830" s="7">
        <v>-0.26340000000000002</v>
      </c>
      <c r="P1830" s="7">
        <v>0.82310000000000005</v>
      </c>
      <c r="Q1830" t="s">
        <v>31</v>
      </c>
    </row>
    <row r="1831" spans="1:17">
      <c r="A1831" t="s">
        <v>260</v>
      </c>
      <c r="B1831" t="s">
        <v>30</v>
      </c>
      <c r="C1831" s="6">
        <v>44221.440960648149</v>
      </c>
      <c r="D1831">
        <v>302.95</v>
      </c>
      <c r="E1831" s="6">
        <v>44221.590266203704</v>
      </c>
      <c r="F1831">
        <v>522.04999999999995</v>
      </c>
      <c r="G1831" s="7">
        <v>0.72319999999999995</v>
      </c>
      <c r="H1831">
        <v>-204614.99</v>
      </c>
      <c r="I1831" s="7">
        <v>-0.75049999999999994</v>
      </c>
      <c r="J1831">
        <v>899.99990000000003</v>
      </c>
      <c r="K1831">
        <v>272655</v>
      </c>
      <c r="L1831">
        <v>17202584.809999999</v>
      </c>
      <c r="M1831">
        <v>44</v>
      </c>
      <c r="N1831">
        <v>-4650.34</v>
      </c>
      <c r="O1831" s="7">
        <v>-0.72770000000000001</v>
      </c>
      <c r="P1831" s="7">
        <v>7.2900000000000006E-2</v>
      </c>
      <c r="Q1831" t="s">
        <v>31</v>
      </c>
    </row>
    <row r="1832" spans="1:17">
      <c r="A1832" t="s">
        <v>273</v>
      </c>
      <c r="B1832" t="s">
        <v>30</v>
      </c>
      <c r="C1832" s="6">
        <v>44221.590266203704</v>
      </c>
      <c r="D1832">
        <v>353.75</v>
      </c>
      <c r="E1832" s="6">
        <v>44224.600682870368</v>
      </c>
      <c r="F1832">
        <v>1.5</v>
      </c>
      <c r="G1832" s="7">
        <v>-0.99580000000000002</v>
      </c>
      <c r="H1832">
        <v>313827.75</v>
      </c>
      <c r="I1832" s="7">
        <v>0.98570000000000002</v>
      </c>
      <c r="J1832">
        <v>900</v>
      </c>
      <c r="K1832">
        <v>318375</v>
      </c>
      <c r="L1832">
        <v>17516412.559999999</v>
      </c>
      <c r="M1832">
        <v>158</v>
      </c>
      <c r="N1832">
        <v>1986.25</v>
      </c>
      <c r="O1832" s="7">
        <v>-0.17910000000000001</v>
      </c>
      <c r="P1832" s="7">
        <v>0.99660000000000004</v>
      </c>
      <c r="Q1832" t="s">
        <v>31</v>
      </c>
    </row>
    <row r="1833" spans="1:17">
      <c r="A1833" t="s">
        <v>242</v>
      </c>
      <c r="B1833" t="s">
        <v>30</v>
      </c>
      <c r="C1833" s="6">
        <v>44224.600682870368</v>
      </c>
      <c r="D1833">
        <v>133.80000000000001</v>
      </c>
      <c r="E1833" s="6">
        <v>44224.631932870368</v>
      </c>
      <c r="F1833">
        <v>5.15</v>
      </c>
      <c r="G1833" s="7">
        <v>-0.96150000000000002</v>
      </c>
      <c r="H1833">
        <v>114534.45</v>
      </c>
      <c r="I1833" s="7">
        <v>0.95109999999999995</v>
      </c>
      <c r="J1833">
        <v>900</v>
      </c>
      <c r="K1833">
        <v>120420</v>
      </c>
      <c r="L1833">
        <v>17630947.010000002</v>
      </c>
      <c r="M1833">
        <v>10</v>
      </c>
      <c r="N1833">
        <v>11453.45</v>
      </c>
      <c r="O1833" s="7">
        <v>-1.1476</v>
      </c>
      <c r="P1833" s="7">
        <v>0.96150000000000002</v>
      </c>
      <c r="Q1833" t="s">
        <v>31</v>
      </c>
    </row>
    <row r="1834" spans="1:17">
      <c r="A1834" t="s">
        <v>878</v>
      </c>
      <c r="B1834" t="s">
        <v>30</v>
      </c>
      <c r="C1834" s="6">
        <v>44224.635405092595</v>
      </c>
      <c r="D1834">
        <v>615.25</v>
      </c>
      <c r="E1834" s="6">
        <v>44225.388877314814</v>
      </c>
      <c r="F1834">
        <v>519</v>
      </c>
      <c r="G1834" s="7">
        <v>-0.15640000000000001</v>
      </c>
      <c r="H1834">
        <v>76416.75</v>
      </c>
      <c r="I1834" s="7">
        <v>0.13800000000000001</v>
      </c>
      <c r="J1834">
        <v>900</v>
      </c>
      <c r="K1834">
        <v>553725</v>
      </c>
      <c r="L1834">
        <v>17707363.760000002</v>
      </c>
      <c r="M1834">
        <v>7</v>
      </c>
      <c r="N1834">
        <v>10916.68</v>
      </c>
      <c r="O1834" s="7">
        <v>-7.2700000000000001E-2</v>
      </c>
      <c r="P1834" s="7">
        <v>0.15640000000000001</v>
      </c>
      <c r="Q1834" t="s">
        <v>31</v>
      </c>
    </row>
    <row r="1835" spans="1:17">
      <c r="A1835" t="s">
        <v>239</v>
      </c>
      <c r="B1835" t="s">
        <v>30</v>
      </c>
      <c r="C1835" s="6">
        <v>44225.388877314814</v>
      </c>
      <c r="D1835">
        <v>604.79999999999995</v>
      </c>
      <c r="E1835" s="6">
        <v>44225.628460648149</v>
      </c>
      <c r="F1835">
        <v>641.15</v>
      </c>
      <c r="G1835" s="7">
        <v>6.0100000000000001E-2</v>
      </c>
      <c r="H1835">
        <v>-43928.55</v>
      </c>
      <c r="I1835" s="7">
        <v>-8.0699999999999994E-2</v>
      </c>
      <c r="J1835">
        <v>900</v>
      </c>
      <c r="K1835">
        <v>544320</v>
      </c>
      <c r="L1835">
        <v>17663435.210000001</v>
      </c>
      <c r="M1835">
        <v>70</v>
      </c>
      <c r="N1835">
        <v>-627.54999999999995</v>
      </c>
      <c r="O1835" s="7">
        <v>-0.40629999999999999</v>
      </c>
      <c r="P1835" s="7">
        <v>0.3614</v>
      </c>
      <c r="Q1835" t="s">
        <v>31</v>
      </c>
    </row>
    <row r="1836" spans="1:17">
      <c r="A1836" t="s">
        <v>240</v>
      </c>
      <c r="B1836" t="s">
        <v>30</v>
      </c>
      <c r="C1836" s="6">
        <v>44225.628460648149</v>
      </c>
      <c r="D1836">
        <v>677.65</v>
      </c>
      <c r="E1836" s="6">
        <v>44228.388877314814</v>
      </c>
      <c r="F1836">
        <v>891.6</v>
      </c>
      <c r="G1836" s="7">
        <v>0.31569999999999998</v>
      </c>
      <c r="H1836">
        <v>-206678.24</v>
      </c>
      <c r="I1836" s="7">
        <v>-0.33889999999999998</v>
      </c>
      <c r="J1836">
        <v>899.99990000000003</v>
      </c>
      <c r="K1836">
        <v>609885</v>
      </c>
      <c r="L1836">
        <v>17456756.969999999</v>
      </c>
      <c r="M1836">
        <v>9</v>
      </c>
      <c r="N1836">
        <v>-22964.25</v>
      </c>
      <c r="O1836" s="7">
        <v>-0.31569999999999998</v>
      </c>
      <c r="P1836" s="7">
        <v>8.9499999999999996E-2</v>
      </c>
      <c r="Q1836" t="s">
        <v>31</v>
      </c>
    </row>
    <row r="1837" spans="1:17">
      <c r="A1837" t="s">
        <v>270</v>
      </c>
      <c r="B1837" t="s">
        <v>30</v>
      </c>
      <c r="C1837" s="6">
        <v>44228.388877314814</v>
      </c>
      <c r="D1837">
        <v>628.75</v>
      </c>
      <c r="E1837" s="6">
        <v>44231.388877314814</v>
      </c>
      <c r="F1837">
        <v>2.5499999999999998</v>
      </c>
      <c r="G1837" s="7">
        <v>-0.99590000000000001</v>
      </c>
      <c r="H1837">
        <v>557898.30000000005</v>
      </c>
      <c r="I1837" s="7">
        <v>0.9859</v>
      </c>
      <c r="J1837">
        <v>900</v>
      </c>
      <c r="K1837">
        <v>565875</v>
      </c>
      <c r="L1837">
        <v>18014655.27</v>
      </c>
      <c r="M1837">
        <v>232</v>
      </c>
      <c r="N1837">
        <v>2404.73</v>
      </c>
      <c r="O1837" s="7">
        <v>-9.4200000000000006E-2</v>
      </c>
      <c r="P1837" s="7">
        <v>0.99590000000000001</v>
      </c>
      <c r="Q1837" t="s">
        <v>31</v>
      </c>
    </row>
    <row r="1838" spans="1:17">
      <c r="A1838" t="s">
        <v>381</v>
      </c>
      <c r="B1838" t="s">
        <v>30</v>
      </c>
      <c r="C1838" s="6">
        <v>44231.388877314814</v>
      </c>
      <c r="D1838">
        <v>218.6</v>
      </c>
      <c r="E1838" s="6">
        <v>44231.489571759259</v>
      </c>
      <c r="F1838">
        <v>386.65</v>
      </c>
      <c r="G1838" s="7">
        <v>0.76880000000000004</v>
      </c>
      <c r="H1838">
        <v>-143634.56</v>
      </c>
      <c r="I1838" s="7">
        <v>-0.7964</v>
      </c>
      <c r="J1838">
        <v>825</v>
      </c>
      <c r="K1838">
        <v>180345</v>
      </c>
      <c r="L1838">
        <v>17871020.710000001</v>
      </c>
      <c r="M1838">
        <v>30</v>
      </c>
      <c r="N1838">
        <v>-4787.82</v>
      </c>
      <c r="O1838" s="7">
        <v>-0.76880000000000004</v>
      </c>
      <c r="P1838" s="7">
        <v>0.61939999999999995</v>
      </c>
      <c r="Q1838" t="s">
        <v>31</v>
      </c>
    </row>
    <row r="1839" spans="1:17">
      <c r="A1839" t="s">
        <v>382</v>
      </c>
      <c r="B1839" t="s">
        <v>30</v>
      </c>
      <c r="C1839" s="6">
        <v>44231.489571759259</v>
      </c>
      <c r="D1839">
        <v>178.3</v>
      </c>
      <c r="E1839" s="6">
        <v>44231.631932870368</v>
      </c>
      <c r="F1839">
        <v>0.85</v>
      </c>
      <c r="G1839" s="7">
        <v>-0.99519999999999997</v>
      </c>
      <c r="H1839">
        <v>144918.26</v>
      </c>
      <c r="I1839" s="7">
        <v>0.98519999999999996</v>
      </c>
      <c r="J1839">
        <v>825</v>
      </c>
      <c r="K1839">
        <v>147097.5</v>
      </c>
      <c r="L1839">
        <v>18015938.969999999</v>
      </c>
      <c r="M1839">
        <v>42</v>
      </c>
      <c r="N1839">
        <v>3450.43</v>
      </c>
      <c r="O1839" s="7">
        <v>-0.40610000000000002</v>
      </c>
      <c r="P1839" s="7">
        <v>0.99519999999999997</v>
      </c>
      <c r="Q1839" t="s">
        <v>31</v>
      </c>
    </row>
    <row r="1840" spans="1:17">
      <c r="A1840" t="s">
        <v>383</v>
      </c>
      <c r="B1840" t="s">
        <v>30</v>
      </c>
      <c r="C1840" s="6">
        <v>44232.388877314814</v>
      </c>
      <c r="D1840">
        <v>785.95</v>
      </c>
      <c r="E1840" s="6">
        <v>44232.565960648149</v>
      </c>
      <c r="F1840">
        <v>929.85</v>
      </c>
      <c r="G1840" s="7">
        <v>0.18310000000000001</v>
      </c>
      <c r="H1840">
        <v>-120793.5</v>
      </c>
      <c r="I1840" s="7">
        <v>-0.2049</v>
      </c>
      <c r="J1840">
        <v>750</v>
      </c>
      <c r="K1840">
        <v>589462.5</v>
      </c>
      <c r="L1840">
        <v>17895145.469999999</v>
      </c>
      <c r="M1840">
        <v>52</v>
      </c>
      <c r="N1840">
        <v>-2322.9499999999998</v>
      </c>
      <c r="O1840" s="7">
        <v>-0.23880000000000001</v>
      </c>
      <c r="P1840" s="7">
        <v>0.3216</v>
      </c>
      <c r="Q1840" t="s">
        <v>31</v>
      </c>
    </row>
    <row r="1841" spans="1:17">
      <c r="A1841" t="s">
        <v>384</v>
      </c>
      <c r="B1841" t="s">
        <v>30</v>
      </c>
      <c r="C1841" s="6">
        <v>44232.565960648149</v>
      </c>
      <c r="D1841">
        <v>682.15</v>
      </c>
      <c r="E1841" s="6">
        <v>44235.388877314814</v>
      </c>
      <c r="F1841">
        <v>1037.1500000000001</v>
      </c>
      <c r="G1841" s="7">
        <v>0.52039999999999997</v>
      </c>
      <c r="H1841">
        <v>-279144.75</v>
      </c>
      <c r="I1841" s="7">
        <v>-0.54559999999999997</v>
      </c>
      <c r="J1841">
        <v>750</v>
      </c>
      <c r="K1841">
        <v>511612.53</v>
      </c>
      <c r="L1841">
        <v>17616000.719999999</v>
      </c>
      <c r="M1841">
        <v>27</v>
      </c>
      <c r="N1841">
        <v>-10338.69</v>
      </c>
      <c r="O1841" s="7">
        <v>-0.52039999999999997</v>
      </c>
      <c r="P1841" s="7">
        <v>0.16389999999999999</v>
      </c>
      <c r="Q1841" t="s">
        <v>31</v>
      </c>
    </row>
    <row r="1842" spans="1:17">
      <c r="A1842" t="s">
        <v>385</v>
      </c>
      <c r="B1842" t="s">
        <v>30</v>
      </c>
      <c r="C1842" s="6">
        <v>44235.39234953704</v>
      </c>
      <c r="D1842">
        <v>625.95000000000005</v>
      </c>
      <c r="E1842" s="6">
        <v>44235.513877314814</v>
      </c>
      <c r="F1842">
        <v>855.8</v>
      </c>
      <c r="G1842" s="7">
        <v>0.36720000000000003</v>
      </c>
      <c r="H1842">
        <v>-183500.62</v>
      </c>
      <c r="I1842" s="7">
        <v>-0.39090000000000003</v>
      </c>
      <c r="J1842">
        <v>750</v>
      </c>
      <c r="K1842">
        <v>469462.5</v>
      </c>
      <c r="L1842">
        <v>17432500.09</v>
      </c>
      <c r="M1842">
        <v>36</v>
      </c>
      <c r="N1842">
        <v>-5097.24</v>
      </c>
      <c r="O1842" s="7">
        <v>-0.36720000000000003</v>
      </c>
      <c r="P1842" s="7">
        <v>0.15490000000000001</v>
      </c>
      <c r="Q1842" t="s">
        <v>31</v>
      </c>
    </row>
    <row r="1843" spans="1:17">
      <c r="A1843" t="s">
        <v>386</v>
      </c>
      <c r="B1843" t="s">
        <v>30</v>
      </c>
      <c r="C1843" s="6">
        <v>44235.513877314814</v>
      </c>
      <c r="D1843">
        <v>538.35</v>
      </c>
      <c r="E1843" s="6">
        <v>44236.440960648149</v>
      </c>
      <c r="F1843">
        <v>529.15</v>
      </c>
      <c r="G1843" s="7">
        <v>-1.7100000000000001E-2</v>
      </c>
      <c r="H1843">
        <v>-1106.25</v>
      </c>
      <c r="I1843" s="7">
        <v>-2.7000000000000001E-3</v>
      </c>
      <c r="J1843">
        <v>750</v>
      </c>
      <c r="K1843">
        <v>403762.47</v>
      </c>
      <c r="L1843">
        <v>17431393.84</v>
      </c>
      <c r="M1843">
        <v>57</v>
      </c>
      <c r="N1843">
        <v>-19.41</v>
      </c>
      <c r="O1843" s="7">
        <v>-0.29899999999999999</v>
      </c>
      <c r="P1843" s="7">
        <v>0.42230000000000001</v>
      </c>
      <c r="Q1843" t="s">
        <v>31</v>
      </c>
    </row>
    <row r="1844" spans="1:17">
      <c r="A1844" t="s">
        <v>387</v>
      </c>
      <c r="B1844" t="s">
        <v>30</v>
      </c>
      <c r="C1844" s="6">
        <v>44236.440960648149</v>
      </c>
      <c r="D1844">
        <v>448.6</v>
      </c>
      <c r="E1844" s="6">
        <v>44236.628460648149</v>
      </c>
      <c r="F1844">
        <v>486.55</v>
      </c>
      <c r="G1844" s="7">
        <v>8.4599999999999995E-2</v>
      </c>
      <c r="H1844">
        <v>-35476.120000000003</v>
      </c>
      <c r="I1844" s="7">
        <v>-0.10539999999999999</v>
      </c>
      <c r="J1844">
        <v>750</v>
      </c>
      <c r="K1844">
        <v>336450</v>
      </c>
      <c r="L1844">
        <v>17395917.719999999</v>
      </c>
      <c r="M1844">
        <v>55</v>
      </c>
      <c r="N1844">
        <v>-645.02</v>
      </c>
      <c r="O1844" s="7">
        <v>-8.4599999999999995E-2</v>
      </c>
      <c r="P1844" s="7">
        <v>0.41720000000000002</v>
      </c>
      <c r="Q1844" t="s">
        <v>31</v>
      </c>
    </row>
    <row r="1845" spans="1:17">
      <c r="A1845" t="s">
        <v>388</v>
      </c>
      <c r="B1845" t="s">
        <v>30</v>
      </c>
      <c r="C1845" s="6">
        <v>44236.628460648149</v>
      </c>
      <c r="D1845">
        <v>403.35</v>
      </c>
      <c r="E1845" s="6">
        <v>44237.64234953704</v>
      </c>
      <c r="F1845">
        <v>225.85</v>
      </c>
      <c r="G1845" s="7">
        <v>-0.44009999999999999</v>
      </c>
      <c r="H1845">
        <v>128406</v>
      </c>
      <c r="I1845" s="7">
        <v>0.42449999999999999</v>
      </c>
      <c r="J1845">
        <v>750</v>
      </c>
      <c r="K1845">
        <v>302512.5</v>
      </c>
      <c r="L1845">
        <v>17524323.719999999</v>
      </c>
      <c r="M1845">
        <v>82</v>
      </c>
      <c r="N1845">
        <v>1565.93</v>
      </c>
      <c r="O1845" s="7">
        <v>-0.23949999999999999</v>
      </c>
      <c r="P1845" s="7">
        <v>0.77190000000000003</v>
      </c>
      <c r="Q1845" t="s">
        <v>31</v>
      </c>
    </row>
    <row r="1846" spans="1:17">
      <c r="A1846" t="s">
        <v>389</v>
      </c>
      <c r="B1846" t="s">
        <v>30</v>
      </c>
      <c r="C1846" s="6">
        <v>44237.64234953704</v>
      </c>
      <c r="D1846">
        <v>253</v>
      </c>
      <c r="E1846" s="6">
        <v>44238.541655092595</v>
      </c>
      <c r="F1846">
        <v>272.64999999999998</v>
      </c>
      <c r="G1846" s="7">
        <v>7.7700000000000005E-2</v>
      </c>
      <c r="H1846">
        <v>-18679.87</v>
      </c>
      <c r="I1846" s="7">
        <v>-9.8400000000000001E-2</v>
      </c>
      <c r="J1846">
        <v>750</v>
      </c>
      <c r="K1846">
        <v>189750</v>
      </c>
      <c r="L1846">
        <v>17505643.84</v>
      </c>
      <c r="M1846">
        <v>49</v>
      </c>
      <c r="N1846">
        <v>-381.22</v>
      </c>
      <c r="O1846" s="7">
        <v>-0.39760000000000001</v>
      </c>
      <c r="P1846" s="7">
        <v>0.45469999999999999</v>
      </c>
      <c r="Q1846" t="s">
        <v>31</v>
      </c>
    </row>
    <row r="1847" spans="1:17">
      <c r="A1847" t="s">
        <v>390</v>
      </c>
      <c r="B1847" t="s">
        <v>30</v>
      </c>
      <c r="C1847" s="6">
        <v>44238.541655092595</v>
      </c>
      <c r="D1847">
        <v>159.55000000000001</v>
      </c>
      <c r="E1847" s="6">
        <v>44238.631932870368</v>
      </c>
      <c r="F1847">
        <v>56.85</v>
      </c>
      <c r="G1847" s="7">
        <v>-0.64370000000000005</v>
      </c>
      <c r="H1847">
        <v>75402</v>
      </c>
      <c r="I1847" s="7">
        <v>0.63009999999999999</v>
      </c>
      <c r="J1847">
        <v>750</v>
      </c>
      <c r="K1847">
        <v>119662.5</v>
      </c>
      <c r="L1847">
        <v>17581045.84</v>
      </c>
      <c r="M1847">
        <v>27</v>
      </c>
      <c r="N1847">
        <v>2792.67</v>
      </c>
      <c r="O1847" s="7">
        <v>-0.40860000000000002</v>
      </c>
      <c r="P1847" s="7">
        <v>0.80510000000000004</v>
      </c>
      <c r="Q1847" t="s">
        <v>31</v>
      </c>
    </row>
    <row r="1848" spans="1:17">
      <c r="A1848" t="s">
        <v>771</v>
      </c>
      <c r="B1848" t="s">
        <v>30</v>
      </c>
      <c r="C1848" s="6">
        <v>44238.635405092595</v>
      </c>
      <c r="D1848">
        <v>520</v>
      </c>
      <c r="E1848" s="6">
        <v>44239.388877314814</v>
      </c>
      <c r="F1848">
        <v>573</v>
      </c>
      <c r="G1848" s="7">
        <v>0.1019</v>
      </c>
      <c r="H1848">
        <v>-47947.5</v>
      </c>
      <c r="I1848" s="7">
        <v>-0.1229</v>
      </c>
      <c r="J1848">
        <v>750</v>
      </c>
      <c r="K1848">
        <v>390000</v>
      </c>
      <c r="L1848">
        <v>17533098.34</v>
      </c>
      <c r="M1848">
        <v>7</v>
      </c>
      <c r="N1848">
        <v>-6849.64</v>
      </c>
      <c r="O1848" s="7">
        <v>-0.1019</v>
      </c>
      <c r="P1848" s="7">
        <v>2.5000000000000001E-2</v>
      </c>
      <c r="Q1848" t="s">
        <v>31</v>
      </c>
    </row>
    <row r="1849" spans="1:17">
      <c r="A1849" t="s">
        <v>389</v>
      </c>
      <c r="B1849" t="s">
        <v>30</v>
      </c>
      <c r="C1849" s="6">
        <v>44239.388877314814</v>
      </c>
      <c r="D1849">
        <v>540.54999999999995</v>
      </c>
      <c r="E1849" s="6">
        <v>44243.499988425923</v>
      </c>
      <c r="F1849">
        <v>69.75</v>
      </c>
      <c r="G1849" s="7">
        <v>-0.871</v>
      </c>
      <c r="H1849">
        <v>348522.75</v>
      </c>
      <c r="I1849" s="7">
        <v>0.85970000000000002</v>
      </c>
      <c r="J1849">
        <v>750</v>
      </c>
      <c r="K1849">
        <v>405412.5</v>
      </c>
      <c r="L1849">
        <v>17881621.09</v>
      </c>
      <c r="M1849">
        <v>187</v>
      </c>
      <c r="N1849">
        <v>1863.76</v>
      </c>
      <c r="O1849" s="7">
        <v>-0.14219999999999999</v>
      </c>
      <c r="P1849" s="7">
        <v>0.92290000000000005</v>
      </c>
      <c r="Q1849" t="s">
        <v>31</v>
      </c>
    </row>
    <row r="1850" spans="1:17">
      <c r="A1850" t="s">
        <v>391</v>
      </c>
      <c r="B1850" t="s">
        <v>30</v>
      </c>
      <c r="C1850" s="6">
        <v>44243.499988425923</v>
      </c>
      <c r="D1850">
        <v>463.4</v>
      </c>
      <c r="E1850" s="6">
        <v>44244.45484953704</v>
      </c>
      <c r="F1850">
        <v>335.25</v>
      </c>
      <c r="G1850" s="7">
        <v>-0.27650000000000002</v>
      </c>
      <c r="H1850">
        <v>90122.62</v>
      </c>
      <c r="I1850" s="7">
        <v>0.25929999999999997</v>
      </c>
      <c r="J1850">
        <v>750</v>
      </c>
      <c r="K1850">
        <v>347550</v>
      </c>
      <c r="L1850">
        <v>17971743.719999999</v>
      </c>
      <c r="M1850">
        <v>65</v>
      </c>
      <c r="N1850">
        <v>1386.5</v>
      </c>
      <c r="O1850" s="7">
        <v>-0.1105</v>
      </c>
      <c r="P1850" s="7">
        <v>0.62109999999999999</v>
      </c>
      <c r="Q1850" t="s">
        <v>31</v>
      </c>
    </row>
    <row r="1851" spans="1:17">
      <c r="A1851" t="s">
        <v>392</v>
      </c>
      <c r="B1851" t="s">
        <v>30</v>
      </c>
      <c r="C1851" s="6">
        <v>44244.461793981478</v>
      </c>
      <c r="D1851">
        <v>306.2</v>
      </c>
      <c r="E1851" s="6">
        <v>44244.54859953704</v>
      </c>
      <c r="F1851">
        <v>448.1</v>
      </c>
      <c r="G1851" s="7">
        <v>0.46339999999999998</v>
      </c>
      <c r="H1851">
        <v>-112082.25</v>
      </c>
      <c r="I1851" s="7">
        <v>-0.48809999999999998</v>
      </c>
      <c r="J1851">
        <v>750</v>
      </c>
      <c r="K1851">
        <v>229650.02</v>
      </c>
      <c r="L1851">
        <v>17859661.469999999</v>
      </c>
      <c r="M1851">
        <v>26</v>
      </c>
      <c r="N1851">
        <v>-4310.8599999999997</v>
      </c>
      <c r="O1851" s="7">
        <v>-0.59209999999999996</v>
      </c>
      <c r="P1851" s="7">
        <v>0.16389999999999999</v>
      </c>
      <c r="Q1851" t="s">
        <v>31</v>
      </c>
    </row>
    <row r="1852" spans="1:17">
      <c r="A1852" t="s">
        <v>393</v>
      </c>
      <c r="B1852" t="s">
        <v>30</v>
      </c>
      <c r="C1852" s="6">
        <v>44244.54859953704</v>
      </c>
      <c r="D1852">
        <v>274</v>
      </c>
      <c r="E1852" s="6">
        <v>44245.631932870368</v>
      </c>
      <c r="F1852">
        <v>0.35</v>
      </c>
      <c r="G1852" s="7">
        <v>-0.99870000000000003</v>
      </c>
      <c r="H1852">
        <v>203179.87</v>
      </c>
      <c r="I1852" s="7">
        <v>0.98870000000000002</v>
      </c>
      <c r="J1852">
        <v>750</v>
      </c>
      <c r="K1852">
        <v>205500</v>
      </c>
      <c r="L1852">
        <v>18062841.34</v>
      </c>
      <c r="M1852">
        <v>102</v>
      </c>
      <c r="N1852">
        <v>1991.96</v>
      </c>
      <c r="O1852" s="7">
        <v>-0.1108</v>
      </c>
      <c r="P1852" s="7">
        <v>0.99870000000000003</v>
      </c>
      <c r="Q1852" t="s">
        <v>31</v>
      </c>
    </row>
    <row r="1853" spans="1:17">
      <c r="A1853" t="s">
        <v>898</v>
      </c>
      <c r="B1853" t="s">
        <v>30</v>
      </c>
      <c r="C1853" s="6">
        <v>44245.635405092595</v>
      </c>
      <c r="D1853">
        <v>517.1</v>
      </c>
      <c r="E1853" s="6">
        <v>44246.388877314814</v>
      </c>
      <c r="F1853">
        <v>371</v>
      </c>
      <c r="G1853" s="7">
        <v>-0.28249999999999997</v>
      </c>
      <c r="H1853">
        <v>102914.25</v>
      </c>
      <c r="I1853" s="7">
        <v>0.26540000000000002</v>
      </c>
      <c r="J1853">
        <v>750</v>
      </c>
      <c r="K1853">
        <v>387824.97</v>
      </c>
      <c r="L1853">
        <v>18165755.59</v>
      </c>
      <c r="M1853">
        <v>7</v>
      </c>
      <c r="N1853">
        <v>14702.04</v>
      </c>
      <c r="O1853" s="7">
        <v>-2.3599999999999999E-2</v>
      </c>
      <c r="P1853" s="7">
        <v>0.28249999999999997</v>
      </c>
      <c r="Q1853" t="s">
        <v>31</v>
      </c>
    </row>
    <row r="1854" spans="1:17">
      <c r="A1854" t="s">
        <v>394</v>
      </c>
      <c r="B1854" t="s">
        <v>30</v>
      </c>
      <c r="C1854" s="6">
        <v>44246.388877314814</v>
      </c>
      <c r="D1854">
        <v>505.4</v>
      </c>
      <c r="E1854" s="6">
        <v>44246.440960648149</v>
      </c>
      <c r="F1854">
        <v>669.6</v>
      </c>
      <c r="G1854" s="7">
        <v>0.32490000000000002</v>
      </c>
      <c r="H1854">
        <v>-131962.5</v>
      </c>
      <c r="I1854" s="7">
        <v>-0.34810000000000002</v>
      </c>
      <c r="J1854">
        <v>750</v>
      </c>
      <c r="K1854">
        <v>379050</v>
      </c>
      <c r="L1854">
        <v>18033793.09</v>
      </c>
      <c r="M1854">
        <v>16</v>
      </c>
      <c r="N1854">
        <v>-8247.66</v>
      </c>
      <c r="O1854" s="7">
        <v>-0.3831</v>
      </c>
      <c r="P1854" s="7">
        <v>0.13109999999999999</v>
      </c>
      <c r="Q1854" t="s">
        <v>31</v>
      </c>
    </row>
    <row r="1855" spans="1:17">
      <c r="A1855" t="s">
        <v>395</v>
      </c>
      <c r="B1855" t="s">
        <v>30</v>
      </c>
      <c r="C1855" s="6">
        <v>44246.440960648149</v>
      </c>
      <c r="D1855">
        <v>506.85</v>
      </c>
      <c r="E1855" s="6">
        <v>44246.527766203704</v>
      </c>
      <c r="F1855">
        <v>654.79999999999995</v>
      </c>
      <c r="G1855" s="7">
        <v>0.29189999999999999</v>
      </c>
      <c r="H1855">
        <v>-119674.87</v>
      </c>
      <c r="I1855" s="7">
        <v>-0.31480000000000002</v>
      </c>
      <c r="J1855">
        <v>750</v>
      </c>
      <c r="K1855">
        <v>380137.5</v>
      </c>
      <c r="L1855">
        <v>17914118.219999999</v>
      </c>
      <c r="M1855">
        <v>26</v>
      </c>
      <c r="N1855">
        <v>-4602.88</v>
      </c>
      <c r="O1855" s="7">
        <v>-0.29189999999999999</v>
      </c>
      <c r="P1855" s="7">
        <v>7.2700000000000001E-2</v>
      </c>
      <c r="Q1855" t="s">
        <v>31</v>
      </c>
    </row>
    <row r="1856" spans="1:17">
      <c r="A1856" t="s">
        <v>394</v>
      </c>
      <c r="B1856" t="s">
        <v>30</v>
      </c>
      <c r="C1856" s="6">
        <v>44246.527766203704</v>
      </c>
      <c r="D1856">
        <v>490</v>
      </c>
      <c r="E1856" s="6">
        <v>44250.440960648149</v>
      </c>
      <c r="F1856">
        <v>134.25</v>
      </c>
      <c r="G1856" s="7">
        <v>-0.72599999999999998</v>
      </c>
      <c r="H1856">
        <v>262130.63</v>
      </c>
      <c r="I1856" s="7">
        <v>0.71330000000000005</v>
      </c>
      <c r="J1856">
        <v>750</v>
      </c>
      <c r="K1856">
        <v>367500</v>
      </c>
      <c r="L1856">
        <v>18176248.84</v>
      </c>
      <c r="M1856">
        <v>130</v>
      </c>
      <c r="N1856">
        <v>2016.39</v>
      </c>
      <c r="O1856" s="7">
        <v>-0.12909999999999999</v>
      </c>
      <c r="P1856" s="7">
        <v>0.84830000000000005</v>
      </c>
      <c r="Q1856" t="s">
        <v>31</v>
      </c>
    </row>
    <row r="1857" spans="1:17">
      <c r="A1857" t="s">
        <v>396</v>
      </c>
      <c r="B1857" t="s">
        <v>30</v>
      </c>
      <c r="C1857" s="6">
        <v>44250.440960648149</v>
      </c>
      <c r="D1857">
        <v>378.8</v>
      </c>
      <c r="E1857" s="6">
        <v>44250.48609953704</v>
      </c>
      <c r="F1857">
        <v>591.1</v>
      </c>
      <c r="G1857" s="7">
        <v>0.5605</v>
      </c>
      <c r="H1857">
        <v>-183149.17</v>
      </c>
      <c r="I1857" s="7">
        <v>-0.58609999999999995</v>
      </c>
      <c r="J1857">
        <v>825</v>
      </c>
      <c r="K1857">
        <v>312510</v>
      </c>
      <c r="L1857">
        <v>17993099.670000002</v>
      </c>
      <c r="M1857">
        <v>14</v>
      </c>
      <c r="N1857">
        <v>-13082.08</v>
      </c>
      <c r="O1857" s="7">
        <v>-0.5605</v>
      </c>
      <c r="P1857" s="7">
        <v>0.13869999999999999</v>
      </c>
      <c r="Q1857" t="s">
        <v>31</v>
      </c>
    </row>
    <row r="1858" spans="1:17">
      <c r="A1858" t="s">
        <v>397</v>
      </c>
      <c r="B1858" t="s">
        <v>30</v>
      </c>
      <c r="C1858" s="6">
        <v>44250.48609953704</v>
      </c>
      <c r="D1858">
        <v>393</v>
      </c>
      <c r="E1858" s="6">
        <v>44251.39234953704</v>
      </c>
      <c r="F1858">
        <v>342.35</v>
      </c>
      <c r="G1858" s="7">
        <v>-0.12889999999999999</v>
      </c>
      <c r="H1858">
        <v>35719.61</v>
      </c>
      <c r="I1858" s="7">
        <v>0.11020000000000001</v>
      </c>
      <c r="J1858">
        <v>825</v>
      </c>
      <c r="K1858">
        <v>324225</v>
      </c>
      <c r="L1858">
        <v>18028819.280000001</v>
      </c>
      <c r="M1858">
        <v>51</v>
      </c>
      <c r="N1858">
        <v>700.38</v>
      </c>
      <c r="O1858" s="7">
        <v>-0.1648</v>
      </c>
      <c r="P1858" s="7">
        <v>0.4148</v>
      </c>
      <c r="Q1858" t="s">
        <v>31</v>
      </c>
    </row>
    <row r="1859" spans="1:17">
      <c r="A1859" t="s">
        <v>398</v>
      </c>
      <c r="B1859" t="s">
        <v>30</v>
      </c>
      <c r="C1859" s="6">
        <v>44251.39234953704</v>
      </c>
      <c r="D1859">
        <v>323.35000000000002</v>
      </c>
      <c r="E1859" s="6">
        <v>44252.628460648149</v>
      </c>
      <c r="F1859">
        <v>0.65</v>
      </c>
      <c r="G1859" s="7">
        <v>-0.998</v>
      </c>
      <c r="H1859">
        <v>263554.5</v>
      </c>
      <c r="I1859" s="7">
        <v>0.98799999999999999</v>
      </c>
      <c r="J1859">
        <v>825</v>
      </c>
      <c r="K1859">
        <v>266763.75</v>
      </c>
      <c r="L1859">
        <v>18292373.780000001</v>
      </c>
      <c r="M1859">
        <v>118</v>
      </c>
      <c r="N1859">
        <v>2233.5100000000002</v>
      </c>
      <c r="O1859" s="7">
        <v>-9.2799999999999994E-2</v>
      </c>
      <c r="P1859" s="7">
        <v>0.99829999999999997</v>
      </c>
      <c r="Q1859" t="s">
        <v>31</v>
      </c>
    </row>
    <row r="1860" spans="1:17">
      <c r="A1860" t="s">
        <v>399</v>
      </c>
      <c r="B1860" t="s">
        <v>30</v>
      </c>
      <c r="C1860" s="6">
        <v>44252.628460648149</v>
      </c>
      <c r="D1860">
        <v>42.55</v>
      </c>
      <c r="E1860" s="6">
        <v>44252.631932870368</v>
      </c>
      <c r="F1860">
        <v>23.35</v>
      </c>
      <c r="G1860" s="7">
        <v>-0.45119999999999999</v>
      </c>
      <c r="H1860">
        <v>13905.75</v>
      </c>
      <c r="I1860" s="7">
        <v>0.43569999999999998</v>
      </c>
      <c r="J1860">
        <v>750</v>
      </c>
      <c r="K1860">
        <v>31912.5</v>
      </c>
      <c r="L1860">
        <v>18306279.530000001</v>
      </c>
      <c r="M1860">
        <v>2</v>
      </c>
      <c r="N1860">
        <v>6952.87</v>
      </c>
      <c r="O1860" s="7">
        <v>-0.34670000000000001</v>
      </c>
      <c r="P1860" s="7">
        <v>0.70269999999999999</v>
      </c>
      <c r="Q1860" t="s">
        <v>31</v>
      </c>
    </row>
    <row r="1861" spans="1:17">
      <c r="A1861" t="s">
        <v>898</v>
      </c>
      <c r="B1861" t="s">
        <v>30</v>
      </c>
      <c r="C1861" s="6">
        <v>44252.635405092595</v>
      </c>
      <c r="D1861">
        <v>638.20000000000005</v>
      </c>
      <c r="E1861" s="6">
        <v>44253.388877314814</v>
      </c>
      <c r="F1861">
        <v>258.75</v>
      </c>
      <c r="G1861" s="7">
        <v>-0.59460000000000002</v>
      </c>
      <c r="H1861">
        <v>277860.38</v>
      </c>
      <c r="I1861" s="7">
        <v>0.58050000000000002</v>
      </c>
      <c r="J1861">
        <v>750</v>
      </c>
      <c r="K1861">
        <v>478650</v>
      </c>
      <c r="L1861">
        <v>18584139.91</v>
      </c>
      <c r="M1861">
        <v>7</v>
      </c>
      <c r="N1861">
        <v>39694.339999999997</v>
      </c>
      <c r="O1861" s="7">
        <v>-2.8500000000000001E-2</v>
      </c>
      <c r="P1861" s="7">
        <v>0.59460000000000002</v>
      </c>
      <c r="Q1861" t="s">
        <v>31</v>
      </c>
    </row>
    <row r="1862" spans="1:17">
      <c r="A1862" t="s">
        <v>400</v>
      </c>
      <c r="B1862" t="s">
        <v>30</v>
      </c>
      <c r="C1862" s="6">
        <v>44253.388877314814</v>
      </c>
      <c r="D1862">
        <v>698.85</v>
      </c>
      <c r="E1862" s="6">
        <v>44256.434016203704</v>
      </c>
      <c r="F1862">
        <v>524.29999999999995</v>
      </c>
      <c r="G1862" s="7">
        <v>-0.24979999999999999</v>
      </c>
      <c r="H1862">
        <v>133912.76</v>
      </c>
      <c r="I1862" s="7">
        <v>0.23230000000000001</v>
      </c>
      <c r="J1862">
        <v>825</v>
      </c>
      <c r="K1862">
        <v>576551.25</v>
      </c>
      <c r="L1862">
        <v>18718052.670000002</v>
      </c>
      <c r="M1862">
        <v>91</v>
      </c>
      <c r="N1862">
        <v>1471.57</v>
      </c>
      <c r="O1862" s="7">
        <v>-0.2878</v>
      </c>
      <c r="P1862" s="7">
        <v>0.52300000000000002</v>
      </c>
      <c r="Q1862" t="s">
        <v>31</v>
      </c>
    </row>
    <row r="1863" spans="1:17">
      <c r="A1863" t="s">
        <v>401</v>
      </c>
      <c r="B1863" t="s">
        <v>30</v>
      </c>
      <c r="C1863" s="6">
        <v>44256.434016203704</v>
      </c>
      <c r="D1863">
        <v>559.6</v>
      </c>
      <c r="E1863" s="6">
        <v>44256.621516203704</v>
      </c>
      <c r="F1863">
        <v>645.20000000000005</v>
      </c>
      <c r="G1863" s="7">
        <v>0.153</v>
      </c>
      <c r="H1863">
        <v>-80559.600000000006</v>
      </c>
      <c r="I1863" s="7">
        <v>-0.17449999999999999</v>
      </c>
      <c r="J1863">
        <v>825</v>
      </c>
      <c r="K1863">
        <v>461669.97</v>
      </c>
      <c r="L1863">
        <v>18637493.07</v>
      </c>
      <c r="M1863">
        <v>55</v>
      </c>
      <c r="N1863">
        <v>-1464.72</v>
      </c>
      <c r="O1863" s="7">
        <v>-0.4582</v>
      </c>
      <c r="P1863" s="7">
        <v>0.14560000000000001</v>
      </c>
      <c r="Q1863" t="s">
        <v>31</v>
      </c>
    </row>
    <row r="1864" spans="1:17">
      <c r="A1864" t="s">
        <v>397</v>
      </c>
      <c r="B1864" t="s">
        <v>30</v>
      </c>
      <c r="C1864" s="6">
        <v>44256.621516203704</v>
      </c>
      <c r="D1864">
        <v>485.2</v>
      </c>
      <c r="E1864" s="6">
        <v>44257.388877314814</v>
      </c>
      <c r="F1864">
        <v>657</v>
      </c>
      <c r="G1864" s="7">
        <v>0.35410000000000003</v>
      </c>
      <c r="H1864">
        <v>-151158.15</v>
      </c>
      <c r="I1864" s="7">
        <v>-0.37759999999999999</v>
      </c>
      <c r="J1864">
        <v>825</v>
      </c>
      <c r="K1864">
        <v>400290</v>
      </c>
      <c r="L1864">
        <v>18486334.920000002</v>
      </c>
      <c r="M1864">
        <v>11</v>
      </c>
      <c r="N1864">
        <v>-13741.65</v>
      </c>
      <c r="O1864" s="7">
        <v>-0.35410000000000003</v>
      </c>
      <c r="P1864" s="7">
        <v>1.37E-2</v>
      </c>
      <c r="Q1864" t="s">
        <v>31</v>
      </c>
    </row>
    <row r="1865" spans="1:17">
      <c r="A1865" t="s">
        <v>396</v>
      </c>
      <c r="B1865" t="s">
        <v>30</v>
      </c>
      <c r="C1865" s="6">
        <v>44257.388877314814</v>
      </c>
      <c r="D1865">
        <v>498.1</v>
      </c>
      <c r="E1865" s="6">
        <v>44257.465266203704</v>
      </c>
      <c r="F1865">
        <v>670.7</v>
      </c>
      <c r="G1865" s="7">
        <v>0.34649999999999997</v>
      </c>
      <c r="H1865">
        <v>-152037.6</v>
      </c>
      <c r="I1865" s="7">
        <v>-0.37</v>
      </c>
      <c r="J1865">
        <v>825</v>
      </c>
      <c r="K1865">
        <v>410932.5</v>
      </c>
      <c r="L1865">
        <v>18334297.32</v>
      </c>
      <c r="M1865">
        <v>23</v>
      </c>
      <c r="N1865">
        <v>-6610.33</v>
      </c>
      <c r="O1865" s="7">
        <v>-0.46639999999999998</v>
      </c>
      <c r="P1865" s="7">
        <v>0.20499999999999999</v>
      </c>
      <c r="Q1865" t="s">
        <v>31</v>
      </c>
    </row>
    <row r="1866" spans="1:17">
      <c r="A1866" t="s">
        <v>397</v>
      </c>
      <c r="B1866" t="s">
        <v>30</v>
      </c>
      <c r="C1866" s="6">
        <v>44257.465266203704</v>
      </c>
      <c r="D1866">
        <v>441.1</v>
      </c>
      <c r="E1866" s="6">
        <v>44257.635405092595</v>
      </c>
      <c r="F1866">
        <v>554.35</v>
      </c>
      <c r="G1866" s="7">
        <v>0.25669999999999998</v>
      </c>
      <c r="H1866">
        <v>-101643.71</v>
      </c>
      <c r="I1866" s="7">
        <v>-0.27929999999999999</v>
      </c>
      <c r="J1866">
        <v>825</v>
      </c>
      <c r="K1866">
        <v>363907.5</v>
      </c>
      <c r="L1866">
        <v>18232653.609999999</v>
      </c>
      <c r="M1866">
        <v>50</v>
      </c>
      <c r="N1866">
        <v>-2032.87</v>
      </c>
      <c r="O1866" s="7">
        <v>-0.25669999999999998</v>
      </c>
      <c r="P1866" s="7">
        <v>0.28589999999999999</v>
      </c>
      <c r="Q1866" t="s">
        <v>31</v>
      </c>
    </row>
    <row r="1867" spans="1:17">
      <c r="A1867" t="s">
        <v>402</v>
      </c>
      <c r="B1867" t="s">
        <v>30</v>
      </c>
      <c r="C1867" s="6">
        <v>44257.635405092595</v>
      </c>
      <c r="D1867">
        <v>364.1</v>
      </c>
      <c r="E1867" s="6">
        <v>44259.388877314814</v>
      </c>
      <c r="F1867">
        <v>149.05000000000001</v>
      </c>
      <c r="G1867" s="7">
        <v>-0.59060000000000001</v>
      </c>
      <c r="H1867">
        <v>173182.76</v>
      </c>
      <c r="I1867" s="7">
        <v>0.57650000000000001</v>
      </c>
      <c r="J1867">
        <v>825</v>
      </c>
      <c r="K1867">
        <v>300382.5</v>
      </c>
      <c r="L1867">
        <v>18405836.370000001</v>
      </c>
      <c r="M1867">
        <v>84</v>
      </c>
      <c r="N1867">
        <v>2061.6999999999998</v>
      </c>
      <c r="O1867" s="7">
        <v>-0.33510000000000001</v>
      </c>
      <c r="P1867" s="7">
        <v>0.89290000000000003</v>
      </c>
      <c r="Q1867" t="s">
        <v>31</v>
      </c>
    </row>
    <row r="1868" spans="1:17">
      <c r="A1868" t="s">
        <v>390</v>
      </c>
      <c r="B1868" t="s">
        <v>30</v>
      </c>
      <c r="C1868" s="6">
        <v>44259.388877314814</v>
      </c>
      <c r="D1868">
        <v>198.75</v>
      </c>
      <c r="E1868" s="6">
        <v>44259.520821759259</v>
      </c>
      <c r="F1868">
        <v>410.4</v>
      </c>
      <c r="G1868" s="7">
        <v>1.0649</v>
      </c>
      <c r="H1868">
        <v>-179636.74</v>
      </c>
      <c r="I1868" s="7">
        <v>-1.0955999999999999</v>
      </c>
      <c r="J1868">
        <v>825</v>
      </c>
      <c r="K1868">
        <v>163968.75</v>
      </c>
      <c r="L1868">
        <v>18226199.629999999</v>
      </c>
      <c r="M1868">
        <v>39</v>
      </c>
      <c r="N1868">
        <v>-4606.07</v>
      </c>
      <c r="O1868" s="7">
        <v>-1.1947000000000001</v>
      </c>
      <c r="P1868" s="7">
        <v>0.4113</v>
      </c>
      <c r="Q1868" t="s">
        <v>31</v>
      </c>
    </row>
    <row r="1869" spans="1:17">
      <c r="A1869" t="s">
        <v>387</v>
      </c>
      <c r="B1869" t="s">
        <v>30</v>
      </c>
      <c r="C1869" s="6">
        <v>44259.520821759259</v>
      </c>
      <c r="D1869">
        <v>165.7</v>
      </c>
      <c r="E1869" s="6">
        <v>44259.628460648149</v>
      </c>
      <c r="F1869">
        <v>325.35000000000002</v>
      </c>
      <c r="G1869" s="7">
        <v>0.96350000000000002</v>
      </c>
      <c r="H1869">
        <v>-123420.38</v>
      </c>
      <c r="I1869" s="7">
        <v>-0.99309999999999998</v>
      </c>
      <c r="J1869">
        <v>750</v>
      </c>
      <c r="K1869">
        <v>124275</v>
      </c>
      <c r="L1869">
        <v>18102779.260000002</v>
      </c>
      <c r="M1869">
        <v>32</v>
      </c>
      <c r="N1869">
        <v>-3856.89</v>
      </c>
      <c r="O1869" s="7">
        <v>-0.96350000000000002</v>
      </c>
      <c r="P1869" s="7">
        <v>0.63190000000000002</v>
      </c>
      <c r="Q1869" t="s">
        <v>31</v>
      </c>
    </row>
    <row r="1870" spans="1:17">
      <c r="A1870" t="s">
        <v>771</v>
      </c>
      <c r="B1870" t="s">
        <v>30</v>
      </c>
      <c r="C1870" s="6">
        <v>44259.635405092595</v>
      </c>
      <c r="D1870">
        <v>648.54999999999995</v>
      </c>
      <c r="E1870" s="6">
        <v>44260.388877314814</v>
      </c>
      <c r="F1870">
        <v>448</v>
      </c>
      <c r="G1870" s="7">
        <v>-0.30919999999999997</v>
      </c>
      <c r="H1870">
        <v>142188.37</v>
      </c>
      <c r="I1870" s="7">
        <v>0.2923</v>
      </c>
      <c r="J1870">
        <v>750</v>
      </c>
      <c r="K1870">
        <v>486412.5</v>
      </c>
      <c r="L1870">
        <v>18244967.629999999</v>
      </c>
      <c r="M1870">
        <v>7</v>
      </c>
      <c r="N1870">
        <v>20312.62</v>
      </c>
      <c r="O1870" s="7">
        <v>-9.8799999999999999E-2</v>
      </c>
      <c r="P1870" s="7">
        <v>0.30919999999999997</v>
      </c>
      <c r="Q1870" t="s">
        <v>31</v>
      </c>
    </row>
    <row r="1871" spans="1:17">
      <c r="A1871" t="s">
        <v>403</v>
      </c>
      <c r="B1871" t="s">
        <v>30</v>
      </c>
      <c r="C1871" s="6">
        <v>44260.388877314814</v>
      </c>
      <c r="D1871">
        <v>674.7</v>
      </c>
      <c r="E1871" s="6">
        <v>44263.388877314814</v>
      </c>
      <c r="F1871">
        <v>666.5</v>
      </c>
      <c r="G1871" s="7">
        <v>-1.2200000000000001E-2</v>
      </c>
      <c r="H1871">
        <v>-4299.8999999999996</v>
      </c>
      <c r="I1871" s="7">
        <v>-7.7000000000000002E-3</v>
      </c>
      <c r="J1871">
        <v>825</v>
      </c>
      <c r="K1871">
        <v>556627.5</v>
      </c>
      <c r="L1871">
        <v>18240667.73</v>
      </c>
      <c r="M1871">
        <v>78</v>
      </c>
      <c r="N1871">
        <v>-55.13</v>
      </c>
      <c r="O1871" s="7">
        <v>-0.45250000000000001</v>
      </c>
      <c r="P1871" s="7">
        <v>0.32990000000000003</v>
      </c>
      <c r="Q1871" t="s">
        <v>31</v>
      </c>
    </row>
    <row r="1872" spans="1:17">
      <c r="A1872" t="s">
        <v>396</v>
      </c>
      <c r="B1872" t="s">
        <v>30</v>
      </c>
      <c r="C1872" s="6">
        <v>44263.388877314814</v>
      </c>
      <c r="D1872">
        <v>550</v>
      </c>
      <c r="E1872" s="6">
        <v>44263.451377314814</v>
      </c>
      <c r="F1872">
        <v>672.1</v>
      </c>
      <c r="G1872" s="7">
        <v>0.222</v>
      </c>
      <c r="H1872">
        <v>-110814.83</v>
      </c>
      <c r="I1872" s="7">
        <v>-0.2442</v>
      </c>
      <c r="J1872">
        <v>825</v>
      </c>
      <c r="K1872">
        <v>453750</v>
      </c>
      <c r="L1872">
        <v>18129852.91</v>
      </c>
      <c r="M1872">
        <v>19</v>
      </c>
      <c r="N1872">
        <v>-5832.36</v>
      </c>
      <c r="O1872" s="7">
        <v>-0.23680000000000001</v>
      </c>
      <c r="P1872" s="7">
        <v>0.33389999999999997</v>
      </c>
      <c r="Q1872" t="s">
        <v>31</v>
      </c>
    </row>
    <row r="1873" spans="1:17">
      <c r="A1873" t="s">
        <v>403</v>
      </c>
      <c r="B1873" t="s">
        <v>30</v>
      </c>
      <c r="C1873" s="6">
        <v>44263.451377314814</v>
      </c>
      <c r="D1873">
        <v>484.95</v>
      </c>
      <c r="E1873" s="6">
        <v>44263.600682870368</v>
      </c>
      <c r="F1873">
        <v>557.1</v>
      </c>
      <c r="G1873" s="7">
        <v>0.14879999999999999</v>
      </c>
      <c r="H1873">
        <v>-68120.66</v>
      </c>
      <c r="I1873" s="7">
        <v>-0.17030000000000001</v>
      </c>
      <c r="J1873">
        <v>825</v>
      </c>
      <c r="K1873">
        <v>400083.75</v>
      </c>
      <c r="L1873">
        <v>18061732.25</v>
      </c>
      <c r="M1873">
        <v>44</v>
      </c>
      <c r="N1873">
        <v>-1548.2</v>
      </c>
      <c r="O1873" s="7">
        <v>-0.14879999999999999</v>
      </c>
      <c r="P1873" s="7">
        <v>0.246</v>
      </c>
      <c r="Q1873" t="s">
        <v>31</v>
      </c>
    </row>
    <row r="1874" spans="1:17">
      <c r="A1874" t="s">
        <v>402</v>
      </c>
      <c r="B1874" t="s">
        <v>30</v>
      </c>
      <c r="C1874" s="6">
        <v>44263.600682870368</v>
      </c>
      <c r="D1874">
        <v>426.25</v>
      </c>
      <c r="E1874" s="6">
        <v>44263.631932870368</v>
      </c>
      <c r="F1874">
        <v>625.45000000000005</v>
      </c>
      <c r="G1874" s="7">
        <v>0.46729999999999999</v>
      </c>
      <c r="H1874">
        <v>-173016.53</v>
      </c>
      <c r="I1874" s="7">
        <v>-0.49199999999999999</v>
      </c>
      <c r="J1874">
        <v>825</v>
      </c>
      <c r="K1874">
        <v>351656.25</v>
      </c>
      <c r="L1874">
        <v>17888715.719999999</v>
      </c>
      <c r="M1874">
        <v>10</v>
      </c>
      <c r="N1874">
        <v>-17301.650000000001</v>
      </c>
      <c r="O1874" s="7">
        <v>-0.46729999999999999</v>
      </c>
      <c r="P1874" s="7">
        <v>0.1076</v>
      </c>
      <c r="Q1874" t="s">
        <v>31</v>
      </c>
    </row>
    <row r="1875" spans="1:17">
      <c r="A1875" t="s">
        <v>397</v>
      </c>
      <c r="B1875" t="s">
        <v>30</v>
      </c>
      <c r="C1875" s="6">
        <v>44263.631932870368</v>
      </c>
      <c r="D1875">
        <v>427.9</v>
      </c>
      <c r="E1875" s="6">
        <v>44264.388877314814</v>
      </c>
      <c r="F1875">
        <v>719.75</v>
      </c>
      <c r="G1875" s="7">
        <v>0.68210000000000004</v>
      </c>
      <c r="H1875">
        <v>-250244.36</v>
      </c>
      <c r="I1875" s="7">
        <v>-0.70889999999999997</v>
      </c>
      <c r="J1875">
        <v>825</v>
      </c>
      <c r="K1875">
        <v>353017.5</v>
      </c>
      <c r="L1875">
        <v>17638471.359999999</v>
      </c>
      <c r="M1875">
        <v>8</v>
      </c>
      <c r="N1875">
        <v>-31280.55</v>
      </c>
      <c r="O1875" s="7">
        <v>-0.68210000000000004</v>
      </c>
      <c r="P1875" s="7">
        <v>2.41E-2</v>
      </c>
      <c r="Q1875" t="s">
        <v>31</v>
      </c>
    </row>
    <row r="1876" spans="1:17">
      <c r="A1876" t="s">
        <v>404</v>
      </c>
      <c r="B1876" t="s">
        <v>30</v>
      </c>
      <c r="C1876" s="6">
        <v>44264.388877314814</v>
      </c>
      <c r="D1876">
        <v>350.85</v>
      </c>
      <c r="E1876" s="6">
        <v>44264.559016203704</v>
      </c>
      <c r="F1876">
        <v>381.85</v>
      </c>
      <c r="G1876" s="7">
        <v>8.8400000000000006E-2</v>
      </c>
      <c r="H1876">
        <v>-28745.25</v>
      </c>
      <c r="I1876" s="7">
        <v>-0.10920000000000001</v>
      </c>
      <c r="J1876">
        <v>750</v>
      </c>
      <c r="K1876">
        <v>263137.5</v>
      </c>
      <c r="L1876">
        <v>17609726.109999999</v>
      </c>
      <c r="M1876">
        <v>50</v>
      </c>
      <c r="N1876">
        <v>-574.9</v>
      </c>
      <c r="O1876" s="7">
        <v>-0.49469999999999997</v>
      </c>
      <c r="P1876" s="7">
        <v>0.41870000000000002</v>
      </c>
      <c r="Q1876" t="s">
        <v>31</v>
      </c>
    </row>
    <row r="1877" spans="1:17">
      <c r="A1877" t="s">
        <v>384</v>
      </c>
      <c r="B1877" t="s">
        <v>30</v>
      </c>
      <c r="C1877" s="6">
        <v>44264.559016203704</v>
      </c>
      <c r="D1877">
        <v>305.8</v>
      </c>
      <c r="E1877" s="6">
        <v>44264.635405092595</v>
      </c>
      <c r="F1877">
        <v>475.8</v>
      </c>
      <c r="G1877" s="7">
        <v>0.55589999999999995</v>
      </c>
      <c r="H1877">
        <v>-133362</v>
      </c>
      <c r="I1877" s="7">
        <v>-0.58150000000000002</v>
      </c>
      <c r="J1877">
        <v>750</v>
      </c>
      <c r="K1877">
        <v>229349.98</v>
      </c>
      <c r="L1877">
        <v>17476364.109999999</v>
      </c>
      <c r="M1877">
        <v>23</v>
      </c>
      <c r="N1877">
        <v>-5798.35</v>
      </c>
      <c r="O1877" s="7">
        <v>-0.55589999999999995</v>
      </c>
      <c r="P1877" s="7">
        <v>0.13550000000000001</v>
      </c>
      <c r="Q1877" t="s">
        <v>31</v>
      </c>
    </row>
    <row r="1878" spans="1:17">
      <c r="A1878" t="s">
        <v>389</v>
      </c>
      <c r="B1878" t="s">
        <v>30</v>
      </c>
      <c r="C1878" s="6">
        <v>44264.635405092595</v>
      </c>
      <c r="D1878">
        <v>222.3</v>
      </c>
      <c r="E1878" s="6">
        <v>44265.506932870368</v>
      </c>
      <c r="F1878">
        <v>173.4</v>
      </c>
      <c r="G1878" s="7">
        <v>-0.22</v>
      </c>
      <c r="H1878">
        <v>33707.25</v>
      </c>
      <c r="I1878" s="7">
        <v>0.20219999999999999</v>
      </c>
      <c r="J1878">
        <v>750</v>
      </c>
      <c r="K1878">
        <v>166725</v>
      </c>
      <c r="L1878">
        <v>17510071.359999999</v>
      </c>
      <c r="M1878">
        <v>41</v>
      </c>
      <c r="N1878">
        <v>822.13</v>
      </c>
      <c r="O1878" s="7">
        <v>-0.27850000000000003</v>
      </c>
      <c r="P1878" s="7">
        <v>0.63319999999999999</v>
      </c>
      <c r="Q1878" t="s">
        <v>31</v>
      </c>
    </row>
    <row r="1879" spans="1:17">
      <c r="A1879" t="s">
        <v>405</v>
      </c>
      <c r="B1879" t="s">
        <v>30</v>
      </c>
      <c r="C1879" s="6">
        <v>44265.506932870368</v>
      </c>
      <c r="D1879">
        <v>181.7</v>
      </c>
      <c r="E1879" s="6">
        <v>44265.631932870368</v>
      </c>
      <c r="F1879">
        <v>135.65</v>
      </c>
      <c r="G1879" s="7">
        <v>-0.25340000000000001</v>
      </c>
      <c r="H1879">
        <v>32157.38</v>
      </c>
      <c r="I1879" s="7">
        <v>0.23599999999999999</v>
      </c>
      <c r="J1879">
        <v>750</v>
      </c>
      <c r="K1879">
        <v>136275</v>
      </c>
      <c r="L1879">
        <v>17542228.73</v>
      </c>
      <c r="M1879">
        <v>37</v>
      </c>
      <c r="N1879">
        <v>869.12</v>
      </c>
      <c r="O1879" s="7">
        <v>-0.62990000000000002</v>
      </c>
      <c r="P1879" s="7">
        <v>0.56879999999999997</v>
      </c>
      <c r="Q1879" t="s">
        <v>31</v>
      </c>
    </row>
    <row r="1880" spans="1:17">
      <c r="A1880" t="s">
        <v>833</v>
      </c>
      <c r="B1880" t="s">
        <v>30</v>
      </c>
      <c r="C1880" s="6">
        <v>44265.635405092595</v>
      </c>
      <c r="D1880">
        <v>619.9</v>
      </c>
      <c r="E1880" s="6">
        <v>44267.388877314814</v>
      </c>
      <c r="F1880">
        <v>875</v>
      </c>
      <c r="G1880" s="7">
        <v>0.41149999999999998</v>
      </c>
      <c r="H1880">
        <v>-202536.75</v>
      </c>
      <c r="I1880" s="7">
        <v>-0.43559999999999999</v>
      </c>
      <c r="J1880">
        <v>750</v>
      </c>
      <c r="K1880">
        <v>464925.03</v>
      </c>
      <c r="L1880">
        <v>17339691.98</v>
      </c>
      <c r="M1880">
        <v>7</v>
      </c>
      <c r="N1880">
        <v>-28933.82</v>
      </c>
      <c r="O1880" s="7">
        <v>-0.41149999999999998</v>
      </c>
      <c r="P1880" s="7">
        <v>1.5900000000000001E-2</v>
      </c>
      <c r="Q1880" t="s">
        <v>31</v>
      </c>
    </row>
    <row r="1881" spans="1:17">
      <c r="A1881" t="s">
        <v>385</v>
      </c>
      <c r="B1881" t="s">
        <v>30</v>
      </c>
      <c r="C1881" s="6">
        <v>44267.388877314814</v>
      </c>
      <c r="D1881">
        <v>544.9</v>
      </c>
      <c r="E1881" s="6">
        <v>44267.51734953704</v>
      </c>
      <c r="F1881">
        <v>721.7</v>
      </c>
      <c r="G1881" s="7">
        <v>0.32450000000000001</v>
      </c>
      <c r="H1881">
        <v>-142099.5</v>
      </c>
      <c r="I1881" s="7">
        <v>-0.34770000000000001</v>
      </c>
      <c r="J1881">
        <v>750</v>
      </c>
      <c r="K1881">
        <v>408675.03</v>
      </c>
      <c r="L1881">
        <v>17197592.48</v>
      </c>
      <c r="M1881">
        <v>38</v>
      </c>
      <c r="N1881">
        <v>-3739.46</v>
      </c>
      <c r="O1881" s="7">
        <v>-0.33050000000000002</v>
      </c>
      <c r="P1881" s="7">
        <v>6.0100000000000001E-2</v>
      </c>
      <c r="Q1881" t="s">
        <v>31</v>
      </c>
    </row>
    <row r="1882" spans="1:17">
      <c r="A1882" t="s">
        <v>406</v>
      </c>
      <c r="B1882" t="s">
        <v>30</v>
      </c>
      <c r="C1882" s="6">
        <v>44267.51734953704</v>
      </c>
      <c r="D1882">
        <v>553.85</v>
      </c>
      <c r="E1882" s="6">
        <v>44270.624988425923</v>
      </c>
      <c r="F1882">
        <v>144.55000000000001</v>
      </c>
      <c r="G1882" s="7">
        <v>-0.73899999999999999</v>
      </c>
      <c r="H1882">
        <v>301737</v>
      </c>
      <c r="I1882" s="7">
        <v>0.72640000000000005</v>
      </c>
      <c r="J1882">
        <v>750</v>
      </c>
      <c r="K1882">
        <v>415387.47</v>
      </c>
      <c r="L1882">
        <v>17499329.48</v>
      </c>
      <c r="M1882">
        <v>109</v>
      </c>
      <c r="N1882">
        <v>2768.23</v>
      </c>
      <c r="O1882" s="7">
        <v>-3.9300000000000002E-2</v>
      </c>
      <c r="P1882" s="7">
        <v>0.86309999999999998</v>
      </c>
      <c r="Q1882" t="s">
        <v>31</v>
      </c>
    </row>
    <row r="1883" spans="1:17">
      <c r="A1883" t="s">
        <v>407</v>
      </c>
      <c r="B1883" t="s">
        <v>30</v>
      </c>
      <c r="C1883" s="6">
        <v>44270.624988425923</v>
      </c>
      <c r="D1883">
        <v>394.4</v>
      </c>
      <c r="E1883" s="6">
        <v>44271.552071759259</v>
      </c>
      <c r="F1883">
        <v>422.6</v>
      </c>
      <c r="G1883" s="7">
        <v>7.1499999999999994E-2</v>
      </c>
      <c r="H1883">
        <v>-27277.5</v>
      </c>
      <c r="I1883" s="7">
        <v>-9.2200000000000004E-2</v>
      </c>
      <c r="J1883">
        <v>750</v>
      </c>
      <c r="K1883">
        <v>295800</v>
      </c>
      <c r="L1883">
        <v>17472051.98</v>
      </c>
      <c r="M1883">
        <v>57</v>
      </c>
      <c r="N1883">
        <v>-478.55</v>
      </c>
      <c r="O1883" s="7">
        <v>-0.14099999999999999</v>
      </c>
      <c r="P1883" s="7">
        <v>0.4844</v>
      </c>
      <c r="Q1883" t="s">
        <v>31</v>
      </c>
    </row>
    <row r="1884" spans="1:17">
      <c r="A1884" t="s">
        <v>408</v>
      </c>
      <c r="B1884" t="s">
        <v>30</v>
      </c>
      <c r="C1884" s="6">
        <v>44271.552071759259</v>
      </c>
      <c r="D1884">
        <v>424.2</v>
      </c>
      <c r="E1884" s="6">
        <v>44272.479155092595</v>
      </c>
      <c r="F1884">
        <v>399.9</v>
      </c>
      <c r="G1884" s="7">
        <v>-5.7299999999999997E-2</v>
      </c>
      <c r="H1884">
        <v>13248.68</v>
      </c>
      <c r="I1884" s="7">
        <v>3.7900000000000003E-2</v>
      </c>
      <c r="J1884">
        <v>825</v>
      </c>
      <c r="K1884">
        <v>349965</v>
      </c>
      <c r="L1884">
        <v>17485300.66</v>
      </c>
      <c r="M1884">
        <v>57</v>
      </c>
      <c r="N1884">
        <v>232.43</v>
      </c>
      <c r="O1884" s="7">
        <v>-0.1179</v>
      </c>
      <c r="P1884" s="7">
        <v>0.48149999999999998</v>
      </c>
      <c r="Q1884" t="s">
        <v>31</v>
      </c>
    </row>
    <row r="1885" spans="1:17">
      <c r="A1885" t="s">
        <v>407</v>
      </c>
      <c r="B1885" t="s">
        <v>30</v>
      </c>
      <c r="C1885" s="6">
        <v>44272.479155092595</v>
      </c>
      <c r="D1885">
        <v>292.45</v>
      </c>
      <c r="E1885" s="6">
        <v>44272.51734953704</v>
      </c>
      <c r="F1885">
        <v>433.25</v>
      </c>
      <c r="G1885" s="7">
        <v>0.48139999999999999</v>
      </c>
      <c r="H1885">
        <v>-111042.75</v>
      </c>
      <c r="I1885" s="7">
        <v>-0.50629999999999997</v>
      </c>
      <c r="J1885">
        <v>750</v>
      </c>
      <c r="K1885">
        <v>219337.52</v>
      </c>
      <c r="L1885">
        <v>17374257.91</v>
      </c>
      <c r="M1885">
        <v>12</v>
      </c>
      <c r="N1885">
        <v>-9253.56</v>
      </c>
      <c r="O1885" s="7">
        <v>-0.49890000000000001</v>
      </c>
      <c r="P1885" s="7">
        <v>0.15490000000000001</v>
      </c>
      <c r="Q1885" t="s">
        <v>31</v>
      </c>
    </row>
    <row r="1886" spans="1:17">
      <c r="A1886" t="s">
        <v>409</v>
      </c>
      <c r="B1886" t="s">
        <v>30</v>
      </c>
      <c r="C1886" s="6">
        <v>44272.51734953704</v>
      </c>
      <c r="D1886">
        <v>351.4</v>
      </c>
      <c r="E1886" s="6">
        <v>44273.413182870368</v>
      </c>
      <c r="F1886">
        <v>184</v>
      </c>
      <c r="G1886" s="7">
        <v>-0.47639999999999999</v>
      </c>
      <c r="H1886">
        <v>133687.95000000001</v>
      </c>
      <c r="I1886" s="7">
        <v>0.46110000000000001</v>
      </c>
      <c r="J1886">
        <v>825</v>
      </c>
      <c r="K1886">
        <v>289905</v>
      </c>
      <c r="L1886">
        <v>17507945.859999999</v>
      </c>
      <c r="M1886">
        <v>48</v>
      </c>
      <c r="N1886">
        <v>2785.17</v>
      </c>
      <c r="O1886" s="7">
        <v>-7.5700000000000003E-2</v>
      </c>
      <c r="P1886" s="7">
        <v>0.70589999999999997</v>
      </c>
      <c r="Q1886" t="s">
        <v>31</v>
      </c>
    </row>
    <row r="1887" spans="1:17">
      <c r="A1887" t="s">
        <v>410</v>
      </c>
      <c r="B1887" t="s">
        <v>30</v>
      </c>
      <c r="C1887" s="6">
        <v>44273.503460648149</v>
      </c>
      <c r="D1887">
        <v>128</v>
      </c>
      <c r="E1887" s="6">
        <v>44273.552071759259</v>
      </c>
      <c r="F1887">
        <v>357.2</v>
      </c>
      <c r="G1887" s="7">
        <v>1.7906</v>
      </c>
      <c r="H1887">
        <v>-193092.9</v>
      </c>
      <c r="I1887" s="7">
        <v>-1.8285</v>
      </c>
      <c r="J1887">
        <v>825</v>
      </c>
      <c r="K1887">
        <v>105600</v>
      </c>
      <c r="L1887">
        <v>17314852.960000001</v>
      </c>
      <c r="M1887">
        <v>15</v>
      </c>
      <c r="N1887">
        <v>-12872.86</v>
      </c>
      <c r="O1887" s="7">
        <v>-1.7906</v>
      </c>
      <c r="P1887" s="7">
        <v>0.42270000000000002</v>
      </c>
      <c r="Q1887" t="s">
        <v>31</v>
      </c>
    </row>
    <row r="1888" spans="1:17">
      <c r="A1888" t="s">
        <v>411</v>
      </c>
      <c r="B1888" t="s">
        <v>30</v>
      </c>
      <c r="C1888" s="6">
        <v>44273.552071759259</v>
      </c>
      <c r="D1888">
        <v>120.65</v>
      </c>
      <c r="E1888" s="6">
        <v>44273.631932870368</v>
      </c>
      <c r="F1888">
        <v>0.8</v>
      </c>
      <c r="G1888" s="7">
        <v>-0.99339999999999995</v>
      </c>
      <c r="H1888">
        <v>97874.29</v>
      </c>
      <c r="I1888" s="7">
        <v>0.98329999999999995</v>
      </c>
      <c r="J1888">
        <v>825</v>
      </c>
      <c r="K1888">
        <v>99536.25</v>
      </c>
      <c r="L1888">
        <v>17412727.25</v>
      </c>
      <c r="M1888">
        <v>24</v>
      </c>
      <c r="N1888">
        <v>4078.1</v>
      </c>
      <c r="O1888" s="7">
        <v>-0.59719999999999995</v>
      </c>
      <c r="P1888" s="7">
        <v>0.99339999999999995</v>
      </c>
      <c r="Q1888" t="s">
        <v>31</v>
      </c>
    </row>
    <row r="1889" spans="1:17">
      <c r="A1889" t="s">
        <v>899</v>
      </c>
      <c r="B1889" t="s">
        <v>30</v>
      </c>
      <c r="C1889" s="6">
        <v>44273.635405092595</v>
      </c>
      <c r="D1889">
        <v>649.04999999999995</v>
      </c>
      <c r="E1889" s="6">
        <v>44274.388877314814</v>
      </c>
      <c r="F1889">
        <v>530.04999999999995</v>
      </c>
      <c r="G1889" s="7">
        <v>-0.18329999999999999</v>
      </c>
      <c r="H1889">
        <v>88447.42</v>
      </c>
      <c r="I1889" s="7">
        <v>0.16520000000000001</v>
      </c>
      <c r="J1889">
        <v>825</v>
      </c>
      <c r="K1889">
        <v>535466.25</v>
      </c>
      <c r="L1889">
        <v>17501174.670000002</v>
      </c>
      <c r="M1889">
        <v>7</v>
      </c>
      <c r="N1889">
        <v>12635.35</v>
      </c>
      <c r="O1889" s="7">
        <v>-2.2000000000000001E-3</v>
      </c>
      <c r="P1889" s="7">
        <v>0.18329999999999999</v>
      </c>
      <c r="Q1889" t="s">
        <v>31</v>
      </c>
    </row>
    <row r="1890" spans="1:17">
      <c r="A1890" t="s">
        <v>412</v>
      </c>
      <c r="B1890" t="s">
        <v>30</v>
      </c>
      <c r="C1890" s="6">
        <v>44274.388877314814</v>
      </c>
      <c r="D1890">
        <v>730.95</v>
      </c>
      <c r="E1890" s="6">
        <v>44274.465266203704</v>
      </c>
      <c r="F1890">
        <v>987.35</v>
      </c>
      <c r="G1890" s="7">
        <v>0.3508</v>
      </c>
      <c r="H1890">
        <v>-225705.97</v>
      </c>
      <c r="I1890" s="7">
        <v>-0.37430000000000002</v>
      </c>
      <c r="J1890">
        <v>825</v>
      </c>
      <c r="K1890">
        <v>603033.75</v>
      </c>
      <c r="L1890">
        <v>17275468.699999999</v>
      </c>
      <c r="M1890">
        <v>23</v>
      </c>
      <c r="N1890">
        <v>-9813.2999999999993</v>
      </c>
      <c r="O1890" s="7">
        <v>-0.36649999999999999</v>
      </c>
      <c r="P1890" s="7">
        <v>0.13700000000000001</v>
      </c>
      <c r="Q1890" t="s">
        <v>31</v>
      </c>
    </row>
    <row r="1891" spans="1:17">
      <c r="A1891" t="s">
        <v>413</v>
      </c>
      <c r="B1891" t="s">
        <v>30</v>
      </c>
      <c r="C1891" s="6">
        <v>44274.465266203704</v>
      </c>
      <c r="D1891">
        <v>634.1</v>
      </c>
      <c r="E1891" s="6">
        <v>44274.513877314814</v>
      </c>
      <c r="F1891">
        <v>835</v>
      </c>
      <c r="G1891" s="7">
        <v>0.31680000000000003</v>
      </c>
      <c r="H1891">
        <v>-177862.57</v>
      </c>
      <c r="I1891" s="7">
        <v>-0.34</v>
      </c>
      <c r="J1891">
        <v>825</v>
      </c>
      <c r="K1891">
        <v>523132.47</v>
      </c>
      <c r="L1891">
        <v>17097606.120000001</v>
      </c>
      <c r="M1891">
        <v>15</v>
      </c>
      <c r="N1891">
        <v>-11857.5</v>
      </c>
      <c r="O1891" s="7">
        <v>-0.432</v>
      </c>
      <c r="P1891" s="7">
        <v>7.6700000000000004E-2</v>
      </c>
      <c r="Q1891" t="s">
        <v>31</v>
      </c>
    </row>
    <row r="1892" spans="1:17">
      <c r="A1892" t="s">
        <v>414</v>
      </c>
      <c r="B1892" t="s">
        <v>30</v>
      </c>
      <c r="C1892" s="6">
        <v>44274.513877314814</v>
      </c>
      <c r="D1892">
        <v>670.65</v>
      </c>
      <c r="E1892" s="6">
        <v>44274.583321759259</v>
      </c>
      <c r="F1892">
        <v>884.05</v>
      </c>
      <c r="G1892" s="7">
        <v>0.31819999999999998</v>
      </c>
      <c r="H1892">
        <v>-188881.27</v>
      </c>
      <c r="I1892" s="7">
        <v>-0.34139999999999998</v>
      </c>
      <c r="J1892">
        <v>825</v>
      </c>
      <c r="K1892">
        <v>553286.25</v>
      </c>
      <c r="L1892">
        <v>16908724.850000001</v>
      </c>
      <c r="M1892">
        <v>21</v>
      </c>
      <c r="N1892">
        <v>-8994.35</v>
      </c>
      <c r="O1892" s="7">
        <v>-0.31819999999999998</v>
      </c>
      <c r="P1892" s="7">
        <v>9.4500000000000001E-2</v>
      </c>
      <c r="Q1892" t="s">
        <v>31</v>
      </c>
    </row>
    <row r="1893" spans="1:17">
      <c r="A1893" t="s">
        <v>413</v>
      </c>
      <c r="B1893" t="s">
        <v>30</v>
      </c>
      <c r="C1893" s="6">
        <v>44274.583321759259</v>
      </c>
      <c r="D1893">
        <v>615.65</v>
      </c>
      <c r="E1893" s="6">
        <v>44277.451377314814</v>
      </c>
      <c r="F1893">
        <v>624.95000000000005</v>
      </c>
      <c r="G1893" s="7">
        <v>1.5100000000000001E-2</v>
      </c>
      <c r="H1893">
        <v>-17907.45</v>
      </c>
      <c r="I1893" s="7">
        <v>-3.5299999999999998E-2</v>
      </c>
      <c r="J1893">
        <v>825</v>
      </c>
      <c r="K1893">
        <v>507911.28</v>
      </c>
      <c r="L1893">
        <v>16890817.399999999</v>
      </c>
      <c r="M1893">
        <v>40</v>
      </c>
      <c r="N1893">
        <v>-447.69</v>
      </c>
      <c r="O1893" s="7">
        <v>-0.1726</v>
      </c>
      <c r="P1893" s="7">
        <v>0.34870000000000001</v>
      </c>
      <c r="Q1893" t="s">
        <v>31</v>
      </c>
    </row>
    <row r="1894" spans="1:17">
      <c r="A1894" t="s">
        <v>415</v>
      </c>
      <c r="B1894" t="s">
        <v>30</v>
      </c>
      <c r="C1894" s="6">
        <v>44277.451377314814</v>
      </c>
      <c r="D1894">
        <v>558</v>
      </c>
      <c r="E1894" s="6">
        <v>44278.388877314814</v>
      </c>
      <c r="F1894">
        <v>488.6</v>
      </c>
      <c r="G1894" s="7">
        <v>-0.1244</v>
      </c>
      <c r="H1894">
        <v>48620.55</v>
      </c>
      <c r="I1894" s="7">
        <v>0.1056</v>
      </c>
      <c r="J1894">
        <v>825</v>
      </c>
      <c r="K1894">
        <v>460350</v>
      </c>
      <c r="L1894">
        <v>16939437.949999999</v>
      </c>
      <c r="M1894">
        <v>60</v>
      </c>
      <c r="N1894">
        <v>810.34</v>
      </c>
      <c r="O1894" s="7">
        <v>-0.13819999999999999</v>
      </c>
      <c r="P1894" s="7">
        <v>0.40229999999999999</v>
      </c>
      <c r="Q1894" t="s">
        <v>31</v>
      </c>
    </row>
    <row r="1895" spans="1:17">
      <c r="A1895" t="s">
        <v>416</v>
      </c>
      <c r="B1895" t="s">
        <v>30</v>
      </c>
      <c r="C1895" s="6">
        <v>44278.388877314814</v>
      </c>
      <c r="D1895">
        <v>470</v>
      </c>
      <c r="E1895" s="6">
        <v>44278.569432870368</v>
      </c>
      <c r="F1895">
        <v>386.45</v>
      </c>
      <c r="G1895" s="7">
        <v>-0.17780000000000001</v>
      </c>
      <c r="H1895">
        <v>61863.040000000001</v>
      </c>
      <c r="I1895" s="7">
        <v>0.1595</v>
      </c>
      <c r="J1895">
        <v>825</v>
      </c>
      <c r="K1895">
        <v>387750</v>
      </c>
      <c r="L1895">
        <v>17001300.98</v>
      </c>
      <c r="M1895">
        <v>53</v>
      </c>
      <c r="N1895">
        <v>1167.23</v>
      </c>
      <c r="O1895" s="7">
        <v>-0.16669999999999999</v>
      </c>
      <c r="P1895" s="7">
        <v>0.50509999999999999</v>
      </c>
      <c r="Q1895" t="s">
        <v>31</v>
      </c>
    </row>
    <row r="1896" spans="1:17">
      <c r="A1896" t="s">
        <v>417</v>
      </c>
      <c r="B1896" t="s">
        <v>30</v>
      </c>
      <c r="C1896" s="6">
        <v>44278.569432870368</v>
      </c>
      <c r="D1896">
        <v>400.45</v>
      </c>
      <c r="E1896" s="6">
        <v>44278.604155092595</v>
      </c>
      <c r="F1896">
        <v>599.5</v>
      </c>
      <c r="G1896" s="7">
        <v>0.49709999999999999</v>
      </c>
      <c r="H1896">
        <v>-172465.84</v>
      </c>
      <c r="I1896" s="7">
        <v>-0.52200000000000002</v>
      </c>
      <c r="J1896">
        <v>825</v>
      </c>
      <c r="K1896">
        <v>330371.25</v>
      </c>
      <c r="L1896">
        <v>16828835.149999999</v>
      </c>
      <c r="M1896">
        <v>11</v>
      </c>
      <c r="N1896">
        <v>-15678.71</v>
      </c>
      <c r="O1896" s="7">
        <v>-0.49709999999999999</v>
      </c>
      <c r="P1896" s="7">
        <v>6.1600000000000002E-2</v>
      </c>
      <c r="Q1896" t="s">
        <v>31</v>
      </c>
    </row>
    <row r="1897" spans="1:17">
      <c r="A1897" t="s">
        <v>418</v>
      </c>
      <c r="B1897" t="s">
        <v>30</v>
      </c>
      <c r="C1897" s="6">
        <v>44278.604155092595</v>
      </c>
      <c r="D1897">
        <v>372.7</v>
      </c>
      <c r="E1897" s="6">
        <v>44279.388877314814</v>
      </c>
      <c r="F1897">
        <v>522.4</v>
      </c>
      <c r="G1897" s="7">
        <v>0.4017</v>
      </c>
      <c r="H1897">
        <v>-118988.25</v>
      </c>
      <c r="I1897" s="7">
        <v>-0.42570000000000002</v>
      </c>
      <c r="J1897">
        <v>750</v>
      </c>
      <c r="K1897">
        <v>279525</v>
      </c>
      <c r="L1897">
        <v>16709846.9</v>
      </c>
      <c r="M1897">
        <v>16</v>
      </c>
      <c r="N1897">
        <v>-7436.77</v>
      </c>
      <c r="O1897" s="7">
        <v>-0.4017</v>
      </c>
      <c r="P1897" s="7">
        <v>0.22189999999999999</v>
      </c>
      <c r="Q1897" t="s">
        <v>31</v>
      </c>
    </row>
    <row r="1898" spans="1:17">
      <c r="A1898" t="s">
        <v>417</v>
      </c>
      <c r="B1898" t="s">
        <v>30</v>
      </c>
      <c r="C1898" s="6">
        <v>44279.388877314814</v>
      </c>
      <c r="D1898">
        <v>348.55</v>
      </c>
      <c r="E1898" s="6">
        <v>44280.572905092595</v>
      </c>
      <c r="F1898">
        <v>16</v>
      </c>
      <c r="G1898" s="7">
        <v>-0.95409999999999995</v>
      </c>
      <c r="H1898">
        <v>271346.21000000002</v>
      </c>
      <c r="I1898" s="7">
        <v>0.94359999999999999</v>
      </c>
      <c r="J1898">
        <v>825</v>
      </c>
      <c r="K1898">
        <v>287553.75</v>
      </c>
      <c r="L1898">
        <v>16981193.109999999</v>
      </c>
      <c r="M1898">
        <v>131</v>
      </c>
      <c r="N1898">
        <v>2071.35</v>
      </c>
      <c r="O1898" s="7">
        <v>-0.22339999999999999</v>
      </c>
      <c r="P1898" s="7">
        <v>0.99280000000000002</v>
      </c>
      <c r="Q1898" t="s">
        <v>31</v>
      </c>
    </row>
    <row r="1899" spans="1:17">
      <c r="A1899" t="s">
        <v>419</v>
      </c>
      <c r="B1899" t="s">
        <v>30</v>
      </c>
      <c r="C1899" s="6">
        <v>44280.572905092595</v>
      </c>
      <c r="D1899">
        <v>188.25</v>
      </c>
      <c r="E1899" s="6">
        <v>44280.631932870368</v>
      </c>
      <c r="F1899">
        <v>175.45</v>
      </c>
      <c r="G1899" s="7">
        <v>-6.8000000000000005E-2</v>
      </c>
      <c r="H1899">
        <v>7559.48</v>
      </c>
      <c r="I1899" s="7">
        <v>4.87E-2</v>
      </c>
      <c r="J1899">
        <v>825</v>
      </c>
      <c r="K1899">
        <v>155306.25</v>
      </c>
      <c r="L1899">
        <v>16988752.579999998</v>
      </c>
      <c r="M1899">
        <v>18</v>
      </c>
      <c r="N1899">
        <v>419.97</v>
      </c>
      <c r="O1899" s="7">
        <v>-0.76039999999999996</v>
      </c>
      <c r="P1899" s="7">
        <v>0.95189999999999997</v>
      </c>
      <c r="Q1899" t="s">
        <v>31</v>
      </c>
    </row>
    <row r="1900" spans="1:17">
      <c r="A1900" t="s">
        <v>900</v>
      </c>
      <c r="B1900" t="s">
        <v>30</v>
      </c>
      <c r="C1900" s="6">
        <v>44280.635405092595</v>
      </c>
      <c r="D1900">
        <v>550</v>
      </c>
      <c r="E1900" s="6">
        <v>44281.388877314814</v>
      </c>
      <c r="F1900">
        <v>465.25</v>
      </c>
      <c r="G1900" s="7">
        <v>-0.15409999999999999</v>
      </c>
      <c r="H1900">
        <v>61542.94</v>
      </c>
      <c r="I1900" s="7">
        <v>0.1356</v>
      </c>
      <c r="J1900">
        <v>825</v>
      </c>
      <c r="K1900">
        <v>453750</v>
      </c>
      <c r="L1900">
        <v>17050295.52</v>
      </c>
      <c r="M1900">
        <v>7</v>
      </c>
      <c r="N1900">
        <v>8791.85</v>
      </c>
      <c r="O1900" s="7">
        <v>-7.4499999999999997E-2</v>
      </c>
      <c r="P1900" s="7">
        <v>0.25800000000000001</v>
      </c>
      <c r="Q1900" t="s">
        <v>31</v>
      </c>
    </row>
    <row r="1901" spans="1:17">
      <c r="A1901" t="s">
        <v>420</v>
      </c>
      <c r="B1901" t="s">
        <v>30</v>
      </c>
      <c r="C1901" s="6">
        <v>44281.388877314814</v>
      </c>
      <c r="D1901">
        <v>635.1</v>
      </c>
      <c r="E1901" s="6">
        <v>44281.618043981478</v>
      </c>
      <c r="F1901">
        <v>542.5</v>
      </c>
      <c r="G1901" s="7">
        <v>-0.14580000000000001</v>
      </c>
      <c r="H1901">
        <v>66679.8</v>
      </c>
      <c r="I1901" s="7">
        <v>0.1273</v>
      </c>
      <c r="J1901">
        <v>825</v>
      </c>
      <c r="K1901">
        <v>523957.47</v>
      </c>
      <c r="L1901">
        <v>17116975.32</v>
      </c>
      <c r="M1901">
        <v>67</v>
      </c>
      <c r="N1901">
        <v>995.22</v>
      </c>
      <c r="O1901" s="7">
        <v>-0.10059999999999999</v>
      </c>
      <c r="P1901" s="7">
        <v>0.2797</v>
      </c>
      <c r="Q1901" t="s">
        <v>31</v>
      </c>
    </row>
    <row r="1902" spans="1:17">
      <c r="A1902" t="s">
        <v>421</v>
      </c>
      <c r="B1902" t="s">
        <v>30</v>
      </c>
      <c r="C1902" s="6">
        <v>44281.618043981478</v>
      </c>
      <c r="D1902">
        <v>626.70000000000005</v>
      </c>
      <c r="E1902" s="6">
        <v>44285.388877314814</v>
      </c>
      <c r="F1902">
        <v>715</v>
      </c>
      <c r="G1902" s="7">
        <v>0.1409</v>
      </c>
      <c r="H1902">
        <v>-83916.52</v>
      </c>
      <c r="I1902" s="7">
        <v>-0.1623</v>
      </c>
      <c r="J1902">
        <v>825</v>
      </c>
      <c r="K1902">
        <v>517027.5</v>
      </c>
      <c r="L1902">
        <v>17033058.800000001</v>
      </c>
      <c r="M1902">
        <v>12</v>
      </c>
      <c r="N1902">
        <v>-6993.04</v>
      </c>
      <c r="O1902" s="7">
        <v>-0.1409</v>
      </c>
      <c r="P1902" s="7">
        <v>0.19420000000000001</v>
      </c>
      <c r="Q1902" t="s">
        <v>31</v>
      </c>
    </row>
    <row r="1903" spans="1:17">
      <c r="A1903" t="s">
        <v>422</v>
      </c>
      <c r="B1903" t="s">
        <v>30</v>
      </c>
      <c r="C1903" s="6">
        <v>44285.388877314814</v>
      </c>
      <c r="D1903">
        <v>445.1</v>
      </c>
      <c r="E1903" s="6">
        <v>44286.388877314814</v>
      </c>
      <c r="F1903">
        <v>365.35</v>
      </c>
      <c r="G1903" s="7">
        <v>-0.1792</v>
      </c>
      <c r="H1903">
        <v>59107.54</v>
      </c>
      <c r="I1903" s="7">
        <v>0.161</v>
      </c>
      <c r="J1903">
        <v>825</v>
      </c>
      <c r="K1903">
        <v>367207.5</v>
      </c>
      <c r="L1903">
        <v>17092166.329999998</v>
      </c>
      <c r="M1903">
        <v>78</v>
      </c>
      <c r="N1903">
        <v>757.79</v>
      </c>
      <c r="O1903" s="7">
        <v>-7.4099999999999999E-2</v>
      </c>
      <c r="P1903" s="7">
        <v>0.48799999999999999</v>
      </c>
      <c r="Q1903" t="s">
        <v>31</v>
      </c>
    </row>
    <row r="1904" spans="1:17">
      <c r="A1904" t="s">
        <v>412</v>
      </c>
      <c r="B1904" t="s">
        <v>30</v>
      </c>
      <c r="C1904" s="6">
        <v>44286.388877314814</v>
      </c>
      <c r="D1904">
        <v>374.5</v>
      </c>
      <c r="E1904" s="6">
        <v>44287.388877314814</v>
      </c>
      <c r="F1904">
        <v>237.85</v>
      </c>
      <c r="G1904" s="7">
        <v>-0.3649</v>
      </c>
      <c r="H1904">
        <v>107684.36</v>
      </c>
      <c r="I1904" s="7">
        <v>0.34849999999999998</v>
      </c>
      <c r="J1904">
        <v>825</v>
      </c>
      <c r="K1904">
        <v>308962.5</v>
      </c>
      <c r="L1904">
        <v>17199850.699999999</v>
      </c>
      <c r="M1904">
        <v>78</v>
      </c>
      <c r="N1904">
        <v>1380.57</v>
      </c>
      <c r="O1904" s="7">
        <v>-0.441</v>
      </c>
      <c r="P1904" s="7">
        <v>0.53810000000000002</v>
      </c>
      <c r="Q1904" t="s">
        <v>31</v>
      </c>
    </row>
    <row r="1905" spans="1:17">
      <c r="A1905" t="s">
        <v>423</v>
      </c>
      <c r="B1905" t="s">
        <v>30</v>
      </c>
      <c r="C1905" s="6">
        <v>44287.388877314814</v>
      </c>
      <c r="D1905">
        <v>188.2</v>
      </c>
      <c r="E1905" s="6">
        <v>44287.451377314814</v>
      </c>
      <c r="F1905">
        <v>305.45</v>
      </c>
      <c r="G1905" s="7">
        <v>0.623</v>
      </c>
      <c r="H1905">
        <v>-100803.86</v>
      </c>
      <c r="I1905" s="7">
        <v>-0.6492</v>
      </c>
      <c r="J1905">
        <v>825</v>
      </c>
      <c r="K1905">
        <v>155265</v>
      </c>
      <c r="L1905">
        <v>17099046.829999998</v>
      </c>
      <c r="M1905">
        <v>19</v>
      </c>
      <c r="N1905">
        <v>-5305.47</v>
      </c>
      <c r="O1905" s="7">
        <v>-0.623</v>
      </c>
      <c r="P1905" s="7">
        <v>7.3599999999999999E-2</v>
      </c>
      <c r="Q1905" t="s">
        <v>31</v>
      </c>
    </row>
    <row r="1906" spans="1:17">
      <c r="A1906" t="s">
        <v>421</v>
      </c>
      <c r="B1906" t="s">
        <v>30</v>
      </c>
      <c r="C1906" s="6">
        <v>44287.451377314814</v>
      </c>
      <c r="D1906">
        <v>177.75</v>
      </c>
      <c r="E1906" s="6">
        <v>44287.54859953704</v>
      </c>
      <c r="F1906">
        <v>243.95</v>
      </c>
      <c r="G1906" s="7">
        <v>0.37240000000000001</v>
      </c>
      <c r="H1906">
        <v>-58094.02</v>
      </c>
      <c r="I1906" s="7">
        <v>-0.3962</v>
      </c>
      <c r="J1906">
        <v>825</v>
      </c>
      <c r="K1906">
        <v>146643.75</v>
      </c>
      <c r="L1906">
        <v>17040952.809999999</v>
      </c>
      <c r="M1906">
        <v>29</v>
      </c>
      <c r="N1906">
        <v>-2003.24</v>
      </c>
      <c r="O1906" s="7">
        <v>-0.37240000000000001</v>
      </c>
      <c r="P1906" s="7">
        <v>0.3044</v>
      </c>
      <c r="Q1906" t="s">
        <v>31</v>
      </c>
    </row>
    <row r="1907" spans="1:17">
      <c r="A1907" t="s">
        <v>423</v>
      </c>
      <c r="B1907" t="s">
        <v>30</v>
      </c>
      <c r="C1907" s="6">
        <v>44287.54859953704</v>
      </c>
      <c r="D1907">
        <v>153.4</v>
      </c>
      <c r="E1907" s="6">
        <v>44287.631932870368</v>
      </c>
      <c r="F1907">
        <v>0.8</v>
      </c>
      <c r="G1907" s="7">
        <v>-0.99480000000000002</v>
      </c>
      <c r="H1907">
        <v>124622.85</v>
      </c>
      <c r="I1907" s="7">
        <v>0.98470000000000002</v>
      </c>
      <c r="J1907">
        <v>825</v>
      </c>
      <c r="K1907">
        <v>126554.99</v>
      </c>
      <c r="L1907">
        <v>17165575.66</v>
      </c>
      <c r="M1907">
        <v>25</v>
      </c>
      <c r="N1907">
        <v>4984.91</v>
      </c>
      <c r="O1907" s="7">
        <v>-0.20599999999999999</v>
      </c>
      <c r="P1907" s="7">
        <v>0.99480000000000002</v>
      </c>
      <c r="Q1907" t="s">
        <v>31</v>
      </c>
    </row>
    <row r="1908" spans="1:17">
      <c r="A1908" t="s">
        <v>901</v>
      </c>
      <c r="B1908" t="s">
        <v>30</v>
      </c>
      <c r="C1908" s="6">
        <v>44287.635405092595</v>
      </c>
      <c r="D1908">
        <v>402.1</v>
      </c>
      <c r="E1908" s="6">
        <v>44291.388877314814</v>
      </c>
      <c r="F1908">
        <v>812.95</v>
      </c>
      <c r="G1908" s="7">
        <v>1.0218</v>
      </c>
      <c r="H1908">
        <v>-348975.41</v>
      </c>
      <c r="I1908" s="7">
        <v>-1.052</v>
      </c>
      <c r="J1908">
        <v>825</v>
      </c>
      <c r="K1908">
        <v>331732.5</v>
      </c>
      <c r="L1908">
        <v>16816600.25</v>
      </c>
      <c r="M1908">
        <v>7</v>
      </c>
      <c r="N1908">
        <v>-49853.63</v>
      </c>
      <c r="O1908" s="7">
        <v>-1.0218</v>
      </c>
      <c r="P1908" s="7">
        <v>7.9100000000000004E-2</v>
      </c>
      <c r="Q1908" t="s">
        <v>31</v>
      </c>
    </row>
    <row r="1909" spans="1:17">
      <c r="A1909" t="s">
        <v>421</v>
      </c>
      <c r="B1909" t="s">
        <v>30</v>
      </c>
      <c r="C1909" s="6">
        <v>44291.388877314814</v>
      </c>
      <c r="D1909">
        <v>577.35</v>
      </c>
      <c r="E1909" s="6">
        <v>44292.388877314814</v>
      </c>
      <c r="F1909">
        <v>158.55000000000001</v>
      </c>
      <c r="G1909" s="7">
        <v>-0.72540000000000004</v>
      </c>
      <c r="H1909">
        <v>339438.83</v>
      </c>
      <c r="I1909" s="7">
        <v>0.71260000000000001</v>
      </c>
      <c r="J1909">
        <v>825</v>
      </c>
      <c r="K1909">
        <v>476313.72</v>
      </c>
      <c r="L1909">
        <v>17156039.07</v>
      </c>
      <c r="M1909">
        <v>78</v>
      </c>
      <c r="N1909">
        <v>4351.78</v>
      </c>
      <c r="O1909" s="7">
        <v>-0.29899999999999999</v>
      </c>
      <c r="P1909" s="7">
        <v>0.72540000000000004</v>
      </c>
      <c r="Q1909" t="s">
        <v>31</v>
      </c>
    </row>
    <row r="1910" spans="1:17">
      <c r="A1910" t="s">
        <v>297</v>
      </c>
      <c r="B1910" t="s">
        <v>30</v>
      </c>
      <c r="C1910" s="6">
        <v>44292.388877314814</v>
      </c>
      <c r="D1910">
        <v>531.35</v>
      </c>
      <c r="E1910" s="6">
        <v>44292.39234953704</v>
      </c>
      <c r="F1910">
        <v>493.3</v>
      </c>
      <c r="G1910" s="7">
        <v>-7.1599999999999997E-2</v>
      </c>
      <c r="H1910">
        <v>22937.89</v>
      </c>
      <c r="I1910" s="7">
        <v>5.2299999999999999E-2</v>
      </c>
      <c r="J1910">
        <v>825</v>
      </c>
      <c r="K1910">
        <v>438363.72</v>
      </c>
      <c r="L1910">
        <v>17178976.960000001</v>
      </c>
      <c r="M1910">
        <v>2</v>
      </c>
      <c r="N1910">
        <v>11468.94</v>
      </c>
      <c r="O1910" s="7">
        <v>0</v>
      </c>
      <c r="P1910" s="7">
        <v>0.48170000000000002</v>
      </c>
      <c r="Q1910" t="s">
        <v>31</v>
      </c>
    </row>
    <row r="1911" spans="1:17">
      <c r="A1911" t="s">
        <v>298</v>
      </c>
      <c r="B1911" t="s">
        <v>30</v>
      </c>
      <c r="C1911" s="6">
        <v>44292.39234953704</v>
      </c>
      <c r="D1911">
        <v>526.25</v>
      </c>
      <c r="E1911" s="6">
        <v>44292.399293981478</v>
      </c>
      <c r="F1911">
        <v>786.75</v>
      </c>
      <c r="G1911" s="7">
        <v>0.495</v>
      </c>
      <c r="H1911">
        <v>-225744.75</v>
      </c>
      <c r="I1911" s="7">
        <v>-0.52</v>
      </c>
      <c r="J1911">
        <v>825</v>
      </c>
      <c r="K1911">
        <v>434156.25</v>
      </c>
      <c r="L1911">
        <v>16953232.210000001</v>
      </c>
      <c r="M1911">
        <v>3</v>
      </c>
      <c r="N1911">
        <v>-75248.25</v>
      </c>
      <c r="O1911" s="7">
        <v>-0.50119999999999998</v>
      </c>
      <c r="P1911" s="7">
        <v>7.4700000000000003E-2</v>
      </c>
      <c r="Q1911" t="s">
        <v>31</v>
      </c>
    </row>
    <row r="1912" spans="1:17">
      <c r="A1912" t="s">
        <v>424</v>
      </c>
      <c r="B1912" t="s">
        <v>30</v>
      </c>
      <c r="C1912" s="6">
        <v>44292.399293981478</v>
      </c>
      <c r="D1912">
        <v>478.05</v>
      </c>
      <c r="E1912" s="6">
        <v>44292.527766203704</v>
      </c>
      <c r="F1912">
        <v>563.35</v>
      </c>
      <c r="G1912" s="7">
        <v>0.1784</v>
      </c>
      <c r="H1912">
        <v>-78964.05</v>
      </c>
      <c r="I1912" s="7">
        <v>-0.20019999999999999</v>
      </c>
      <c r="J1912">
        <v>825</v>
      </c>
      <c r="K1912">
        <v>394391.25</v>
      </c>
      <c r="L1912">
        <v>16874268.16</v>
      </c>
      <c r="M1912">
        <v>38</v>
      </c>
      <c r="N1912">
        <v>-2078</v>
      </c>
      <c r="O1912" s="7">
        <v>-0.25580000000000003</v>
      </c>
      <c r="P1912" s="7">
        <v>0.2389</v>
      </c>
      <c r="Q1912" t="s">
        <v>31</v>
      </c>
    </row>
    <row r="1913" spans="1:17">
      <c r="A1913" t="s">
        <v>380</v>
      </c>
      <c r="B1913" t="s">
        <v>30</v>
      </c>
      <c r="C1913" s="6">
        <v>44292.527766203704</v>
      </c>
      <c r="D1913">
        <v>438.85</v>
      </c>
      <c r="E1913" s="6">
        <v>44293.409710648149</v>
      </c>
      <c r="F1913">
        <v>472.3</v>
      </c>
      <c r="G1913" s="7">
        <v>7.6200000000000004E-2</v>
      </c>
      <c r="H1913">
        <v>-35113.24</v>
      </c>
      <c r="I1913" s="7">
        <v>-9.7000000000000003E-2</v>
      </c>
      <c r="J1913">
        <v>825</v>
      </c>
      <c r="K1913">
        <v>362051.25</v>
      </c>
      <c r="L1913">
        <v>16839154.920000002</v>
      </c>
      <c r="M1913">
        <v>44</v>
      </c>
      <c r="N1913">
        <v>-798.03</v>
      </c>
      <c r="O1913" s="7">
        <v>-9.7000000000000003E-2</v>
      </c>
      <c r="P1913" s="7">
        <v>0.47589999999999999</v>
      </c>
      <c r="Q1913" t="s">
        <v>31</v>
      </c>
    </row>
    <row r="1914" spans="1:17">
      <c r="A1914" t="s">
        <v>425</v>
      </c>
      <c r="B1914" t="s">
        <v>30</v>
      </c>
      <c r="C1914" s="6">
        <v>44293.409710648149</v>
      </c>
      <c r="D1914">
        <v>391.3</v>
      </c>
      <c r="E1914" s="6">
        <v>44294.510405092595</v>
      </c>
      <c r="F1914">
        <v>86.7</v>
      </c>
      <c r="G1914" s="7">
        <v>-0.77839999999999998</v>
      </c>
      <c r="H1914">
        <v>247351.5</v>
      </c>
      <c r="I1914" s="7">
        <v>0.76619999999999999</v>
      </c>
      <c r="J1914">
        <v>825</v>
      </c>
      <c r="K1914">
        <v>322822.5</v>
      </c>
      <c r="L1914">
        <v>17086506.420000002</v>
      </c>
      <c r="M1914">
        <v>107</v>
      </c>
      <c r="N1914">
        <v>2311.6999999999998</v>
      </c>
      <c r="O1914" s="7">
        <v>-0.2046</v>
      </c>
      <c r="P1914" s="7">
        <v>0.93289999999999995</v>
      </c>
      <c r="Q1914" t="s">
        <v>31</v>
      </c>
    </row>
    <row r="1915" spans="1:17">
      <c r="A1915" t="s">
        <v>426</v>
      </c>
      <c r="B1915" t="s">
        <v>30</v>
      </c>
      <c r="C1915" s="6">
        <v>44294.510405092595</v>
      </c>
      <c r="D1915">
        <v>180.5</v>
      </c>
      <c r="E1915" s="6">
        <v>44294.569432870368</v>
      </c>
      <c r="F1915">
        <v>363.5</v>
      </c>
      <c r="G1915" s="7">
        <v>1.0139</v>
      </c>
      <c r="H1915">
        <v>-155463</v>
      </c>
      <c r="I1915" s="7">
        <v>-1.044</v>
      </c>
      <c r="J1915">
        <v>825</v>
      </c>
      <c r="K1915">
        <v>148912.5</v>
      </c>
      <c r="L1915">
        <v>16931043.420000002</v>
      </c>
      <c r="M1915">
        <v>18</v>
      </c>
      <c r="N1915">
        <v>-8636.83</v>
      </c>
      <c r="O1915" s="7">
        <v>-1.0139</v>
      </c>
      <c r="P1915" s="7">
        <v>0.108</v>
      </c>
      <c r="Q1915" t="s">
        <v>31</v>
      </c>
    </row>
    <row r="1916" spans="1:17">
      <c r="A1916" t="s">
        <v>419</v>
      </c>
      <c r="B1916" t="s">
        <v>30</v>
      </c>
      <c r="C1916" s="6">
        <v>44294.569432870368</v>
      </c>
      <c r="D1916">
        <v>95.95</v>
      </c>
      <c r="E1916" s="6">
        <v>44294.607627314814</v>
      </c>
      <c r="F1916">
        <v>350.3</v>
      </c>
      <c r="G1916" s="7">
        <v>2.6509</v>
      </c>
      <c r="H1916">
        <v>-213520.31</v>
      </c>
      <c r="I1916" s="7">
        <v>-2.6974</v>
      </c>
      <c r="J1916">
        <v>825</v>
      </c>
      <c r="K1916">
        <v>79158.75</v>
      </c>
      <c r="L1916">
        <v>16717523.109999999</v>
      </c>
      <c r="M1916">
        <v>12</v>
      </c>
      <c r="N1916">
        <v>-17793.36</v>
      </c>
      <c r="O1916" s="7">
        <v>-2.6509</v>
      </c>
      <c r="P1916" s="7">
        <v>0.24959999999999999</v>
      </c>
      <c r="Q1916" t="s">
        <v>31</v>
      </c>
    </row>
    <row r="1917" spans="1:17">
      <c r="A1917" t="s">
        <v>426</v>
      </c>
      <c r="B1917" t="s">
        <v>30</v>
      </c>
      <c r="C1917" s="6">
        <v>44294.607627314814</v>
      </c>
      <c r="D1917">
        <v>70.75</v>
      </c>
      <c r="E1917" s="6">
        <v>44294.631932870368</v>
      </c>
      <c r="F1917">
        <v>3.05</v>
      </c>
      <c r="G1917" s="7">
        <v>-0.95689999999999997</v>
      </c>
      <c r="H1917">
        <v>55243.65</v>
      </c>
      <c r="I1917" s="7">
        <v>0.94650000000000001</v>
      </c>
      <c r="J1917">
        <v>825</v>
      </c>
      <c r="K1917">
        <v>58368.75</v>
      </c>
      <c r="L1917">
        <v>16772766.76</v>
      </c>
      <c r="M1917">
        <v>8</v>
      </c>
      <c r="N1917">
        <v>6905.46</v>
      </c>
      <c r="O1917" s="7">
        <v>-1.3117000000000001</v>
      </c>
      <c r="P1917" s="7">
        <v>0.95689999999999997</v>
      </c>
      <c r="Q1917" t="s">
        <v>31</v>
      </c>
    </row>
    <row r="1918" spans="1:17">
      <c r="A1918" t="s">
        <v>902</v>
      </c>
      <c r="B1918" t="s">
        <v>30</v>
      </c>
      <c r="C1918" s="6">
        <v>44294.635405092595</v>
      </c>
      <c r="D1918">
        <v>622.29999999999995</v>
      </c>
      <c r="E1918" s="6">
        <v>44295.388877314814</v>
      </c>
      <c r="F1918">
        <v>445</v>
      </c>
      <c r="G1918" s="7">
        <v>-0.28489999999999999</v>
      </c>
      <c r="H1918">
        <v>137467.26999999999</v>
      </c>
      <c r="I1918" s="7">
        <v>0.26779999999999998</v>
      </c>
      <c r="J1918">
        <v>825</v>
      </c>
      <c r="K1918">
        <v>513397.5</v>
      </c>
      <c r="L1918">
        <v>16910234.030000001</v>
      </c>
      <c r="M1918">
        <v>7</v>
      </c>
      <c r="N1918">
        <v>19638.18</v>
      </c>
      <c r="O1918" s="7">
        <v>-6.7799999999999999E-2</v>
      </c>
      <c r="P1918" s="7">
        <v>0.28489999999999999</v>
      </c>
      <c r="Q1918" t="s">
        <v>31</v>
      </c>
    </row>
    <row r="1919" spans="1:17">
      <c r="A1919" t="s">
        <v>298</v>
      </c>
      <c r="B1919" t="s">
        <v>30</v>
      </c>
      <c r="C1919" s="6">
        <v>44295.388877314814</v>
      </c>
      <c r="D1919">
        <v>596.70000000000005</v>
      </c>
      <c r="E1919" s="6">
        <v>44295.520821759259</v>
      </c>
      <c r="F1919">
        <v>760</v>
      </c>
      <c r="G1919" s="7">
        <v>0.2737</v>
      </c>
      <c r="H1919">
        <v>-145915.26999999999</v>
      </c>
      <c r="I1919" s="7">
        <v>-0.2964</v>
      </c>
      <c r="J1919">
        <v>825</v>
      </c>
      <c r="K1919">
        <v>492277.5</v>
      </c>
      <c r="L1919">
        <v>16764318.76</v>
      </c>
      <c r="M1919">
        <v>39</v>
      </c>
      <c r="N1919">
        <v>-3741.42</v>
      </c>
      <c r="O1919" s="7">
        <v>-0.58579999999999999</v>
      </c>
      <c r="P1919" s="7">
        <v>4.9099999999999998E-2</v>
      </c>
      <c r="Q1919" t="s">
        <v>31</v>
      </c>
    </row>
    <row r="1920" spans="1:17">
      <c r="A1920" t="s">
        <v>427</v>
      </c>
      <c r="B1920" t="s">
        <v>30</v>
      </c>
      <c r="C1920" s="6">
        <v>44295.520821759259</v>
      </c>
      <c r="D1920">
        <v>491.35</v>
      </c>
      <c r="E1920" s="6">
        <v>44295.586793981478</v>
      </c>
      <c r="F1920">
        <v>620</v>
      </c>
      <c r="G1920" s="7">
        <v>0.26179999999999998</v>
      </c>
      <c r="H1920">
        <v>-115304.89</v>
      </c>
      <c r="I1920" s="7">
        <v>-0.28439999999999999</v>
      </c>
      <c r="J1920">
        <v>825</v>
      </c>
      <c r="K1920">
        <v>405363.75</v>
      </c>
      <c r="L1920">
        <v>16649013.869999999</v>
      </c>
      <c r="M1920">
        <v>20</v>
      </c>
      <c r="N1920">
        <v>-5765.24</v>
      </c>
      <c r="O1920" s="7">
        <v>-0.29720000000000002</v>
      </c>
      <c r="P1920" s="7">
        <v>6.9500000000000006E-2</v>
      </c>
      <c r="Q1920" t="s">
        <v>31</v>
      </c>
    </row>
    <row r="1921" spans="1:17">
      <c r="A1921" t="s">
        <v>379</v>
      </c>
      <c r="B1921" t="s">
        <v>30</v>
      </c>
      <c r="C1921" s="6">
        <v>44295.586793981478</v>
      </c>
      <c r="D1921">
        <v>516.29999999999995</v>
      </c>
      <c r="E1921" s="6">
        <v>44299.413182870368</v>
      </c>
      <c r="F1921">
        <v>19.05</v>
      </c>
      <c r="G1921" s="7">
        <v>-0.96309999999999996</v>
      </c>
      <c r="H1921">
        <v>405814.61</v>
      </c>
      <c r="I1921" s="7">
        <v>0.95269999999999999</v>
      </c>
      <c r="J1921">
        <v>825</v>
      </c>
      <c r="K1921">
        <v>425947.5</v>
      </c>
      <c r="L1921">
        <v>17054828.48</v>
      </c>
      <c r="M1921">
        <v>105</v>
      </c>
      <c r="N1921">
        <v>3864.9</v>
      </c>
      <c r="O1921" s="7">
        <v>-4.2099999999999999E-2</v>
      </c>
      <c r="P1921" s="7">
        <v>0.96870000000000001</v>
      </c>
      <c r="Q1921" t="s">
        <v>31</v>
      </c>
    </row>
    <row r="1922" spans="1:17">
      <c r="A1922" t="s">
        <v>274</v>
      </c>
      <c r="B1922" t="s">
        <v>30</v>
      </c>
      <c r="C1922" s="6">
        <v>44299.413182870368</v>
      </c>
      <c r="D1922">
        <v>364.4</v>
      </c>
      <c r="E1922" s="6">
        <v>44301.468738425923</v>
      </c>
      <c r="F1922">
        <v>97.1</v>
      </c>
      <c r="G1922" s="7">
        <v>-0.73350000000000004</v>
      </c>
      <c r="H1922">
        <v>236416.5</v>
      </c>
      <c r="I1922" s="7">
        <v>0.72089999999999999</v>
      </c>
      <c r="J1922">
        <v>900</v>
      </c>
      <c r="K1922">
        <v>327960</v>
      </c>
      <c r="L1922">
        <v>17291244.98</v>
      </c>
      <c r="M1922">
        <v>94</v>
      </c>
      <c r="N1922">
        <v>2515.0700000000002</v>
      </c>
      <c r="O1922" s="7">
        <v>-0.20200000000000001</v>
      </c>
      <c r="P1922" s="7">
        <v>0.92689999999999995</v>
      </c>
      <c r="Q1922" t="s">
        <v>31</v>
      </c>
    </row>
    <row r="1923" spans="1:17">
      <c r="A1923" t="s">
        <v>263</v>
      </c>
      <c r="B1923" t="s">
        <v>30</v>
      </c>
      <c r="C1923" s="6">
        <v>44301.472210648149</v>
      </c>
      <c r="D1923">
        <v>152.15</v>
      </c>
      <c r="E1923" s="6">
        <v>44301.513877314814</v>
      </c>
      <c r="F1923">
        <v>386.8</v>
      </c>
      <c r="G1923" s="7">
        <v>1.5422</v>
      </c>
      <c r="H1923">
        <v>-216035.56</v>
      </c>
      <c r="I1923" s="7">
        <v>-1.5777000000000001</v>
      </c>
      <c r="J1923">
        <v>900.00009999999997</v>
      </c>
      <c r="K1923">
        <v>136935</v>
      </c>
      <c r="L1923">
        <v>17075209.420000002</v>
      </c>
      <c r="M1923">
        <v>13</v>
      </c>
      <c r="N1923">
        <v>-16618.12</v>
      </c>
      <c r="O1923" s="7">
        <v>-2.4430000000000001</v>
      </c>
      <c r="P1923" s="7">
        <v>0.1173</v>
      </c>
      <c r="Q1923" t="s">
        <v>31</v>
      </c>
    </row>
    <row r="1924" spans="1:17">
      <c r="A1924" t="s">
        <v>287</v>
      </c>
      <c r="B1924" t="s">
        <v>30</v>
      </c>
      <c r="C1924" s="6">
        <v>44301.513877314814</v>
      </c>
      <c r="D1924">
        <v>174.85</v>
      </c>
      <c r="E1924" s="6">
        <v>44301.631932870368</v>
      </c>
      <c r="F1924">
        <v>0.55000000000000004</v>
      </c>
      <c r="G1924" s="7">
        <v>-0.99690000000000001</v>
      </c>
      <c r="H1924">
        <v>142350.45000000001</v>
      </c>
      <c r="I1924" s="7">
        <v>0.98680000000000001</v>
      </c>
      <c r="J1924">
        <v>825</v>
      </c>
      <c r="K1924">
        <v>144251.25</v>
      </c>
      <c r="L1924">
        <v>17217559.870000001</v>
      </c>
      <c r="M1924">
        <v>35</v>
      </c>
      <c r="N1924">
        <v>4067.16</v>
      </c>
      <c r="O1924" s="7">
        <v>-0.31969999999999998</v>
      </c>
      <c r="P1924" s="7">
        <v>0.99690000000000001</v>
      </c>
      <c r="Q1924" t="s">
        <v>31</v>
      </c>
    </row>
    <row r="1925" spans="1:17">
      <c r="A1925" t="s">
        <v>762</v>
      </c>
      <c r="B1925" t="s">
        <v>30</v>
      </c>
      <c r="C1925" s="6">
        <v>44301.635405092595</v>
      </c>
      <c r="D1925">
        <v>598.20000000000005</v>
      </c>
      <c r="E1925" s="6">
        <v>44302.388877314814</v>
      </c>
      <c r="F1925">
        <v>520.65</v>
      </c>
      <c r="G1925" s="7">
        <v>-0.12959999999999999</v>
      </c>
      <c r="H1925">
        <v>54748.24</v>
      </c>
      <c r="I1925" s="7">
        <v>0.1109</v>
      </c>
      <c r="J1925">
        <v>825</v>
      </c>
      <c r="K1925">
        <v>493515</v>
      </c>
      <c r="L1925">
        <v>17272308.109999999</v>
      </c>
      <c r="M1925">
        <v>7</v>
      </c>
      <c r="N1925">
        <v>7821.18</v>
      </c>
      <c r="O1925" s="7">
        <v>-2.1399999999999999E-2</v>
      </c>
      <c r="P1925" s="7">
        <v>0.12959999999999999</v>
      </c>
      <c r="Q1925" t="s">
        <v>31</v>
      </c>
    </row>
    <row r="1926" spans="1:17">
      <c r="A1926" t="s">
        <v>294</v>
      </c>
      <c r="B1926" t="s">
        <v>30</v>
      </c>
      <c r="C1926" s="6">
        <v>44302.388877314814</v>
      </c>
      <c r="D1926">
        <v>569.4</v>
      </c>
      <c r="E1926" s="6">
        <v>44302.552071759259</v>
      </c>
      <c r="F1926">
        <v>585.45000000000005</v>
      </c>
      <c r="G1926" s="7">
        <v>2.8199999999999999E-2</v>
      </c>
      <c r="H1926">
        <v>-22768.76</v>
      </c>
      <c r="I1926" s="7">
        <v>-4.8500000000000001E-2</v>
      </c>
      <c r="J1926">
        <v>825</v>
      </c>
      <c r="K1926">
        <v>469755.03</v>
      </c>
      <c r="L1926">
        <v>17249539.34</v>
      </c>
      <c r="M1926">
        <v>48</v>
      </c>
      <c r="N1926">
        <v>-474.35</v>
      </c>
      <c r="O1926" s="7">
        <v>-0.28970000000000001</v>
      </c>
      <c r="P1926" s="7">
        <v>0.12189999999999999</v>
      </c>
      <c r="Q1926" t="s">
        <v>31</v>
      </c>
    </row>
    <row r="1927" spans="1:17">
      <c r="A1927" t="s">
        <v>355</v>
      </c>
      <c r="B1927" t="s">
        <v>30</v>
      </c>
      <c r="C1927" s="6">
        <v>44302.552071759259</v>
      </c>
      <c r="D1927">
        <v>555.75</v>
      </c>
      <c r="E1927" s="6">
        <v>44305.628460648149</v>
      </c>
      <c r="F1927">
        <v>125.85</v>
      </c>
      <c r="G1927" s="7">
        <v>-0.77349999999999997</v>
      </c>
      <c r="H1927">
        <v>349044.3</v>
      </c>
      <c r="I1927" s="7">
        <v>0.76129999999999998</v>
      </c>
      <c r="J1927">
        <v>825</v>
      </c>
      <c r="K1927">
        <v>458493.75</v>
      </c>
      <c r="L1927">
        <v>17598583.640000001</v>
      </c>
      <c r="M1927">
        <v>100</v>
      </c>
      <c r="N1927">
        <v>3490.44</v>
      </c>
      <c r="O1927" s="7">
        <v>-0.1643</v>
      </c>
      <c r="P1927" s="7">
        <v>0.89529999999999998</v>
      </c>
      <c r="Q1927" t="s">
        <v>31</v>
      </c>
    </row>
    <row r="1928" spans="1:17">
      <c r="A1928" t="s">
        <v>274</v>
      </c>
      <c r="B1928" t="s">
        <v>30</v>
      </c>
      <c r="C1928" s="6">
        <v>44305.628460648149</v>
      </c>
      <c r="D1928">
        <v>450</v>
      </c>
      <c r="E1928" s="6">
        <v>44306.600682870368</v>
      </c>
      <c r="F1928">
        <v>360</v>
      </c>
      <c r="G1928" s="7">
        <v>-0.2</v>
      </c>
      <c r="H1928">
        <v>73710</v>
      </c>
      <c r="I1928" s="7">
        <v>0.182</v>
      </c>
      <c r="J1928">
        <v>900</v>
      </c>
      <c r="K1928">
        <v>405000</v>
      </c>
      <c r="L1928">
        <v>17672293.640000001</v>
      </c>
      <c r="M1928">
        <v>70</v>
      </c>
      <c r="N1928">
        <v>1053</v>
      </c>
      <c r="O1928" s="7">
        <v>-0.3044</v>
      </c>
      <c r="P1928" s="7">
        <v>0.60229999999999995</v>
      </c>
      <c r="Q1928" t="s">
        <v>31</v>
      </c>
    </row>
    <row r="1929" spans="1:17">
      <c r="A1929" t="s">
        <v>273</v>
      </c>
      <c r="B1929" t="s">
        <v>30</v>
      </c>
      <c r="C1929" s="6">
        <v>44306.600682870368</v>
      </c>
      <c r="D1929">
        <v>306.95</v>
      </c>
      <c r="E1929" s="6">
        <v>44308.489571759259</v>
      </c>
      <c r="F1929">
        <v>217.5</v>
      </c>
      <c r="G1929" s="7">
        <v>-0.29139999999999999</v>
      </c>
      <c r="H1929">
        <v>75784.94</v>
      </c>
      <c r="I1929" s="7">
        <v>0.27429999999999999</v>
      </c>
      <c r="J1929">
        <v>899.99990000000003</v>
      </c>
      <c r="K1929">
        <v>276255</v>
      </c>
      <c r="L1929">
        <v>17748078.59</v>
      </c>
      <c r="M1929">
        <v>46</v>
      </c>
      <c r="N1929">
        <v>1647.5</v>
      </c>
      <c r="O1929" s="7">
        <v>-0.27139999999999997</v>
      </c>
      <c r="P1929" s="7">
        <v>0.90029999999999999</v>
      </c>
      <c r="Q1929" t="s">
        <v>31</v>
      </c>
    </row>
    <row r="1930" spans="1:17">
      <c r="A1930" t="s">
        <v>274</v>
      </c>
      <c r="B1930" t="s">
        <v>30</v>
      </c>
      <c r="C1930" s="6">
        <v>44308.489571759259</v>
      </c>
      <c r="D1930">
        <v>184.8</v>
      </c>
      <c r="E1930" s="6">
        <v>44308.631932870368</v>
      </c>
      <c r="F1930">
        <v>0.55000000000000004</v>
      </c>
      <c r="G1930" s="7">
        <v>-0.997</v>
      </c>
      <c r="H1930">
        <v>164156.85</v>
      </c>
      <c r="I1930" s="7">
        <v>0.98699999999999999</v>
      </c>
      <c r="J1930">
        <v>900</v>
      </c>
      <c r="K1930">
        <v>166320</v>
      </c>
      <c r="L1930">
        <v>17912235.440000001</v>
      </c>
      <c r="M1930">
        <v>42</v>
      </c>
      <c r="N1930">
        <v>3908.5</v>
      </c>
      <c r="O1930" s="7">
        <v>-0.26650000000000001</v>
      </c>
      <c r="P1930" s="7">
        <v>0.997</v>
      </c>
      <c r="Q1930" t="s">
        <v>31</v>
      </c>
    </row>
    <row r="1931" spans="1:17">
      <c r="A1931" t="s">
        <v>778</v>
      </c>
      <c r="B1931" t="s">
        <v>30</v>
      </c>
      <c r="C1931" s="6">
        <v>44308.635405092595</v>
      </c>
      <c r="D1931">
        <v>691.8</v>
      </c>
      <c r="E1931" s="6">
        <v>44309.388877314814</v>
      </c>
      <c r="F1931">
        <v>681.35</v>
      </c>
      <c r="G1931" s="7">
        <v>-1.5100000000000001E-2</v>
      </c>
      <c r="H1931">
        <v>-2953.35</v>
      </c>
      <c r="I1931" s="7">
        <v>-4.7000000000000002E-3</v>
      </c>
      <c r="J1931">
        <v>900</v>
      </c>
      <c r="K1931">
        <v>622620</v>
      </c>
      <c r="L1931">
        <v>17909282.09</v>
      </c>
      <c r="M1931">
        <v>7</v>
      </c>
      <c r="N1931">
        <v>-421.91</v>
      </c>
      <c r="O1931" s="7">
        <v>-0.1648</v>
      </c>
      <c r="P1931" s="7">
        <v>2.8500000000000001E-2</v>
      </c>
      <c r="Q1931" t="s">
        <v>31</v>
      </c>
    </row>
    <row r="1932" spans="1:17">
      <c r="A1932" t="s">
        <v>262</v>
      </c>
      <c r="B1932" t="s">
        <v>30</v>
      </c>
      <c r="C1932" s="6">
        <v>44309.388877314814</v>
      </c>
      <c r="D1932">
        <v>631.5</v>
      </c>
      <c r="E1932" s="6">
        <v>44309.600682870368</v>
      </c>
      <c r="F1932">
        <v>607.1</v>
      </c>
      <c r="G1932" s="7">
        <v>-3.8600000000000002E-2</v>
      </c>
      <c r="H1932">
        <v>10812.6</v>
      </c>
      <c r="I1932" s="7">
        <v>1.9E-2</v>
      </c>
      <c r="J1932">
        <v>900</v>
      </c>
      <c r="K1932">
        <v>568350</v>
      </c>
      <c r="L1932">
        <v>17920094.690000001</v>
      </c>
      <c r="M1932">
        <v>62</v>
      </c>
      <c r="N1932">
        <v>174.4</v>
      </c>
      <c r="O1932" s="7">
        <v>-0.3044</v>
      </c>
      <c r="P1932" s="7">
        <v>0.31590000000000001</v>
      </c>
      <c r="Q1932" t="s">
        <v>31</v>
      </c>
    </row>
    <row r="1933" spans="1:17">
      <c r="A1933" t="s">
        <v>292</v>
      </c>
      <c r="B1933" t="s">
        <v>30</v>
      </c>
      <c r="C1933" s="6">
        <v>44309.600682870368</v>
      </c>
      <c r="D1933">
        <v>586.9</v>
      </c>
      <c r="E1933" s="6">
        <v>44312.388877314814</v>
      </c>
      <c r="F1933">
        <v>869.5</v>
      </c>
      <c r="G1933" s="7">
        <v>0.48149999999999998</v>
      </c>
      <c r="H1933">
        <v>-267447.58</v>
      </c>
      <c r="I1933" s="7">
        <v>-0.50629999999999997</v>
      </c>
      <c r="J1933">
        <v>899.99990000000003</v>
      </c>
      <c r="K1933">
        <v>528210</v>
      </c>
      <c r="L1933">
        <v>17652647.109999999</v>
      </c>
      <c r="M1933">
        <v>17</v>
      </c>
      <c r="N1933">
        <v>-15732.21</v>
      </c>
      <c r="O1933" s="7">
        <v>-0.53349999999999997</v>
      </c>
      <c r="P1933" s="7">
        <v>0.1033</v>
      </c>
      <c r="Q1933" t="s">
        <v>31</v>
      </c>
    </row>
    <row r="1934" spans="1:17">
      <c r="A1934" t="s">
        <v>296</v>
      </c>
      <c r="B1934" t="s">
        <v>30</v>
      </c>
      <c r="C1934" s="6">
        <v>44312.388877314814</v>
      </c>
      <c r="D1934">
        <v>534.65</v>
      </c>
      <c r="E1934" s="6">
        <v>44312.607627314814</v>
      </c>
      <c r="F1934">
        <v>537.4</v>
      </c>
      <c r="G1934" s="7">
        <v>5.1000000000000004E-3</v>
      </c>
      <c r="H1934">
        <v>-12123.45</v>
      </c>
      <c r="I1934" s="7">
        <v>-2.52E-2</v>
      </c>
      <c r="J1934">
        <v>900</v>
      </c>
      <c r="K1934">
        <v>481185.03</v>
      </c>
      <c r="L1934">
        <v>17640523.66</v>
      </c>
      <c r="M1934">
        <v>64</v>
      </c>
      <c r="N1934">
        <v>-189.43</v>
      </c>
      <c r="O1934" s="7">
        <v>-0.1177</v>
      </c>
      <c r="P1934" s="7">
        <v>0.27239999999999998</v>
      </c>
      <c r="Q1934" t="s">
        <v>31</v>
      </c>
    </row>
    <row r="1935" spans="1:17">
      <c r="A1935" t="s">
        <v>300</v>
      </c>
      <c r="B1935" t="s">
        <v>30</v>
      </c>
      <c r="C1935" s="6">
        <v>44312.607627314814</v>
      </c>
      <c r="D1935">
        <v>494.1</v>
      </c>
      <c r="E1935" s="6">
        <v>44313.447905092595</v>
      </c>
      <c r="F1935">
        <v>553.45000000000005</v>
      </c>
      <c r="G1935" s="7">
        <v>0.1201</v>
      </c>
      <c r="H1935">
        <v>-57606.04</v>
      </c>
      <c r="I1935" s="7">
        <v>-0.14130000000000001</v>
      </c>
      <c r="J1935">
        <v>825</v>
      </c>
      <c r="K1935">
        <v>407632.5</v>
      </c>
      <c r="L1935">
        <v>17582917.620000001</v>
      </c>
      <c r="M1935">
        <v>32</v>
      </c>
      <c r="N1935">
        <v>-1800.19</v>
      </c>
      <c r="O1935" s="7">
        <v>-0.21490000000000001</v>
      </c>
      <c r="P1935" s="7">
        <v>0.23100000000000001</v>
      </c>
      <c r="Q1935" t="s">
        <v>31</v>
      </c>
    </row>
    <row r="1936" spans="1:17">
      <c r="A1936" t="s">
        <v>297</v>
      </c>
      <c r="B1936" t="s">
        <v>30</v>
      </c>
      <c r="C1936" s="6">
        <v>44313.447905092595</v>
      </c>
      <c r="D1936">
        <v>381.1</v>
      </c>
      <c r="E1936" s="6">
        <v>44315.45484953704</v>
      </c>
      <c r="F1936">
        <v>27.45</v>
      </c>
      <c r="G1936" s="7">
        <v>-0.92800000000000005</v>
      </c>
      <c r="H1936">
        <v>288390.71000000002</v>
      </c>
      <c r="I1936" s="7">
        <v>0.9173</v>
      </c>
      <c r="J1936">
        <v>825</v>
      </c>
      <c r="K1936">
        <v>314407.5</v>
      </c>
      <c r="L1936">
        <v>17871308.329999998</v>
      </c>
      <c r="M1936">
        <v>157</v>
      </c>
      <c r="N1936">
        <v>1836.88</v>
      </c>
      <c r="O1936" s="7">
        <v>-4.0300000000000002E-2</v>
      </c>
      <c r="P1936" s="7">
        <v>0.98480000000000001</v>
      </c>
      <c r="Q1936" t="s">
        <v>31</v>
      </c>
    </row>
    <row r="1937" spans="1:17">
      <c r="A1937" t="s">
        <v>428</v>
      </c>
      <c r="B1937" t="s">
        <v>30</v>
      </c>
      <c r="C1937" s="6">
        <v>44315.45484953704</v>
      </c>
      <c r="D1937">
        <v>192.65</v>
      </c>
      <c r="E1937" s="6">
        <v>44315.552071759259</v>
      </c>
      <c r="F1937">
        <v>438.65</v>
      </c>
      <c r="G1937" s="7">
        <v>1.2768999999999999</v>
      </c>
      <c r="H1937">
        <v>-208158.22</v>
      </c>
      <c r="I1937" s="7">
        <v>-1.3097000000000001</v>
      </c>
      <c r="J1937">
        <v>825</v>
      </c>
      <c r="K1937">
        <v>158936.25</v>
      </c>
      <c r="L1937">
        <v>17663150.109999999</v>
      </c>
      <c r="M1937">
        <v>29</v>
      </c>
      <c r="N1937">
        <v>-7177.87</v>
      </c>
      <c r="O1937" s="7">
        <v>-2.0417999999999998</v>
      </c>
      <c r="P1937" s="7">
        <v>0.20580000000000001</v>
      </c>
      <c r="Q1937" t="s">
        <v>31</v>
      </c>
    </row>
    <row r="1938" spans="1:17">
      <c r="A1938" t="s">
        <v>423</v>
      </c>
      <c r="B1938" t="s">
        <v>30</v>
      </c>
      <c r="C1938" s="6">
        <v>44315.586793981478</v>
      </c>
      <c r="D1938">
        <v>135.1</v>
      </c>
      <c r="E1938" s="6">
        <v>44315.631932870368</v>
      </c>
      <c r="F1938">
        <v>0.9</v>
      </c>
      <c r="G1938" s="7">
        <v>-0.99329999999999996</v>
      </c>
      <c r="H1938">
        <v>109593</v>
      </c>
      <c r="I1938" s="7">
        <v>0.98329999999999995</v>
      </c>
      <c r="J1938">
        <v>825</v>
      </c>
      <c r="K1938">
        <v>111457.51</v>
      </c>
      <c r="L1938">
        <v>17772743.109999999</v>
      </c>
      <c r="M1938">
        <v>14</v>
      </c>
      <c r="N1938">
        <v>7828.07</v>
      </c>
      <c r="O1938" s="7">
        <v>-0.12509999999999999</v>
      </c>
      <c r="P1938" s="7">
        <v>0.99329999999999996</v>
      </c>
      <c r="Q1938" t="s">
        <v>31</v>
      </c>
    </row>
    <row r="1939" spans="1:17">
      <c r="A1939" t="s">
        <v>828</v>
      </c>
      <c r="B1939" t="s">
        <v>30</v>
      </c>
      <c r="C1939" s="6">
        <v>44315.635405092595</v>
      </c>
      <c r="D1939">
        <v>675.5</v>
      </c>
      <c r="E1939" s="6">
        <v>44316.388877314814</v>
      </c>
      <c r="F1939">
        <v>1009.95</v>
      </c>
      <c r="G1939" s="7">
        <v>0.49509999999999998</v>
      </c>
      <c r="H1939">
        <v>-289826.21000000002</v>
      </c>
      <c r="I1939" s="7">
        <v>-0.52010000000000001</v>
      </c>
      <c r="J1939">
        <v>825</v>
      </c>
      <c r="K1939">
        <v>557287.5</v>
      </c>
      <c r="L1939">
        <v>17482916.890000001</v>
      </c>
      <c r="M1939">
        <v>7</v>
      </c>
      <c r="N1939">
        <v>-41403.74</v>
      </c>
      <c r="O1939" s="7">
        <v>-0.49509999999999998</v>
      </c>
      <c r="P1939" s="7">
        <v>3.3700000000000001E-2</v>
      </c>
      <c r="Q1939" t="s">
        <v>31</v>
      </c>
    </row>
    <row r="1940" spans="1:17">
      <c r="A1940" t="s">
        <v>429</v>
      </c>
      <c r="B1940" t="s">
        <v>30</v>
      </c>
      <c r="C1940" s="6">
        <v>44316.388877314814</v>
      </c>
      <c r="D1940">
        <v>683.9</v>
      </c>
      <c r="E1940" s="6">
        <v>44319.607627314814</v>
      </c>
      <c r="F1940">
        <v>262.7</v>
      </c>
      <c r="G1940" s="7">
        <v>-0.6159</v>
      </c>
      <c r="H1940">
        <v>339680.55</v>
      </c>
      <c r="I1940" s="7">
        <v>0.60199999999999998</v>
      </c>
      <c r="J1940">
        <v>825</v>
      </c>
      <c r="K1940">
        <v>564217.5</v>
      </c>
      <c r="L1940">
        <v>17822597.440000001</v>
      </c>
      <c r="M1940">
        <v>141</v>
      </c>
      <c r="N1940">
        <v>2409.08</v>
      </c>
      <c r="O1940" s="7">
        <v>-0.28260000000000002</v>
      </c>
      <c r="P1940" s="7">
        <v>0.82840000000000003</v>
      </c>
      <c r="Q1940" t="s">
        <v>31</v>
      </c>
    </row>
    <row r="1941" spans="1:17">
      <c r="A1941" t="s">
        <v>430</v>
      </c>
      <c r="B1941" t="s">
        <v>30</v>
      </c>
      <c r="C1941" s="6">
        <v>44319.607627314814</v>
      </c>
      <c r="D1941">
        <v>502.3</v>
      </c>
      <c r="E1941" s="6">
        <v>44320.555543981478</v>
      </c>
      <c r="F1941">
        <v>359.65</v>
      </c>
      <c r="G1941" s="7">
        <v>-0.28399999999999997</v>
      </c>
      <c r="H1941">
        <v>110575.16</v>
      </c>
      <c r="I1941" s="7">
        <v>0.26679999999999998</v>
      </c>
      <c r="J1941">
        <v>825</v>
      </c>
      <c r="K1941">
        <v>414397.5</v>
      </c>
      <c r="L1941">
        <v>17933172.609999999</v>
      </c>
      <c r="M1941">
        <v>63</v>
      </c>
      <c r="N1941">
        <v>1755.16</v>
      </c>
      <c r="O1941" s="7">
        <v>-0.1109</v>
      </c>
      <c r="P1941" s="7">
        <v>0.63170000000000004</v>
      </c>
      <c r="Q1941" t="s">
        <v>31</v>
      </c>
    </row>
    <row r="1942" spans="1:17">
      <c r="A1942" t="s">
        <v>380</v>
      </c>
      <c r="B1942" t="s">
        <v>30</v>
      </c>
      <c r="C1942" s="6">
        <v>44320.555543981478</v>
      </c>
      <c r="D1942">
        <v>397.45</v>
      </c>
      <c r="E1942" s="6">
        <v>44321.440960648149</v>
      </c>
      <c r="F1942">
        <v>369.95</v>
      </c>
      <c r="G1942" s="7">
        <v>-6.9199999999999998E-2</v>
      </c>
      <c r="H1942">
        <v>16356.45</v>
      </c>
      <c r="I1942" s="7">
        <v>4.99E-2</v>
      </c>
      <c r="J1942">
        <v>825</v>
      </c>
      <c r="K1942">
        <v>327896.25</v>
      </c>
      <c r="L1942">
        <v>17949529.059999999</v>
      </c>
      <c r="M1942">
        <v>45</v>
      </c>
      <c r="N1942">
        <v>363.48</v>
      </c>
      <c r="O1942" s="7">
        <v>-0.2329</v>
      </c>
      <c r="P1942" s="7">
        <v>0.61870000000000003</v>
      </c>
      <c r="Q1942" t="s">
        <v>31</v>
      </c>
    </row>
    <row r="1943" spans="1:17">
      <c r="A1943" t="s">
        <v>378</v>
      </c>
      <c r="B1943" t="s">
        <v>30</v>
      </c>
      <c r="C1943" s="6">
        <v>44321.440960648149</v>
      </c>
      <c r="D1943">
        <v>365.7</v>
      </c>
      <c r="E1943" s="6">
        <v>44322.468738425923</v>
      </c>
      <c r="F1943">
        <v>181.6</v>
      </c>
      <c r="G1943" s="7">
        <v>-0.50339999999999996</v>
      </c>
      <c r="H1943">
        <v>147367.26999999999</v>
      </c>
      <c r="I1943" s="7">
        <v>0.48849999999999999</v>
      </c>
      <c r="J1943">
        <v>825</v>
      </c>
      <c r="K1943">
        <v>301702.5</v>
      </c>
      <c r="L1943">
        <v>18096896.329999998</v>
      </c>
      <c r="M1943">
        <v>86</v>
      </c>
      <c r="N1943">
        <v>1713.57</v>
      </c>
      <c r="O1943" s="7">
        <v>-0.1457</v>
      </c>
      <c r="P1943" s="7">
        <v>0.76429999999999998</v>
      </c>
      <c r="Q1943" t="s">
        <v>31</v>
      </c>
    </row>
    <row r="1944" spans="1:17">
      <c r="A1944" t="s">
        <v>380</v>
      </c>
      <c r="B1944" t="s">
        <v>30</v>
      </c>
      <c r="C1944" s="6">
        <v>44322.468738425923</v>
      </c>
      <c r="D1944">
        <v>182.6</v>
      </c>
      <c r="E1944" s="6">
        <v>44322.541655092595</v>
      </c>
      <c r="F1944">
        <v>287</v>
      </c>
      <c r="G1944" s="7">
        <v>0.57169999999999999</v>
      </c>
      <c r="H1944">
        <v>-98186.4</v>
      </c>
      <c r="I1944" s="7">
        <v>-0.59750000000000003</v>
      </c>
      <c r="J1944">
        <v>900</v>
      </c>
      <c r="K1944">
        <v>164340</v>
      </c>
      <c r="L1944">
        <v>17998709.93</v>
      </c>
      <c r="M1944">
        <v>22</v>
      </c>
      <c r="N1944">
        <v>-4463.0200000000004</v>
      </c>
      <c r="O1944" s="7">
        <v>-0.72340000000000004</v>
      </c>
      <c r="P1944" s="7">
        <v>0.1512</v>
      </c>
      <c r="Q1944" t="s">
        <v>31</v>
      </c>
    </row>
    <row r="1945" spans="1:17">
      <c r="A1945" t="s">
        <v>427</v>
      </c>
      <c r="B1945" t="s">
        <v>30</v>
      </c>
      <c r="C1945" s="6">
        <v>44322.541655092595</v>
      </c>
      <c r="D1945">
        <v>123.1</v>
      </c>
      <c r="E1945" s="6">
        <v>44322.631932870368</v>
      </c>
      <c r="F1945">
        <v>9.6999999999999993</v>
      </c>
      <c r="G1945" s="7">
        <v>-0.92120000000000002</v>
      </c>
      <c r="H1945">
        <v>92459.4</v>
      </c>
      <c r="I1945" s="7">
        <v>0.91039999999999999</v>
      </c>
      <c r="J1945">
        <v>825</v>
      </c>
      <c r="K1945">
        <v>101557.5</v>
      </c>
      <c r="L1945">
        <v>18091169.329999998</v>
      </c>
      <c r="M1945">
        <v>27</v>
      </c>
      <c r="N1945">
        <v>3424.42</v>
      </c>
      <c r="O1945" s="7">
        <v>-0.3911</v>
      </c>
      <c r="P1945" s="7">
        <v>0.94269999999999998</v>
      </c>
      <c r="Q1945" t="s">
        <v>31</v>
      </c>
    </row>
    <row r="1946" spans="1:17">
      <c r="A1946" t="s">
        <v>781</v>
      </c>
      <c r="B1946" t="s">
        <v>30</v>
      </c>
      <c r="C1946" s="6">
        <v>44322.635405092595</v>
      </c>
      <c r="D1946">
        <v>515.29999999999995</v>
      </c>
      <c r="E1946" s="6">
        <v>44323.388877314814</v>
      </c>
      <c r="F1946">
        <v>354.35</v>
      </c>
      <c r="G1946" s="7">
        <v>-0.31230000000000002</v>
      </c>
      <c r="H1946">
        <v>125609.14</v>
      </c>
      <c r="I1946" s="7">
        <v>0.29549999999999998</v>
      </c>
      <c r="J1946">
        <v>825</v>
      </c>
      <c r="K1946">
        <v>425122.5</v>
      </c>
      <c r="L1946">
        <v>18216778.469999999</v>
      </c>
      <c r="M1946">
        <v>7</v>
      </c>
      <c r="N1946">
        <v>17944.16</v>
      </c>
      <c r="O1946" s="7">
        <v>-2.5700000000000001E-2</v>
      </c>
      <c r="P1946" s="7">
        <v>0.31230000000000002</v>
      </c>
      <c r="Q1946" t="s">
        <v>31</v>
      </c>
    </row>
    <row r="1947" spans="1:17">
      <c r="A1947" t="s">
        <v>419</v>
      </c>
      <c r="B1947" t="s">
        <v>30</v>
      </c>
      <c r="C1947" s="6">
        <v>44323.388877314814</v>
      </c>
      <c r="D1947">
        <v>522.45000000000005</v>
      </c>
      <c r="E1947" s="6">
        <v>44323.510405092595</v>
      </c>
      <c r="F1947">
        <v>667.05</v>
      </c>
      <c r="G1947" s="7">
        <v>0.27679999999999999</v>
      </c>
      <c r="H1947">
        <v>-129108.37</v>
      </c>
      <c r="I1947" s="7">
        <v>-0.29949999999999999</v>
      </c>
      <c r="J1947">
        <v>825</v>
      </c>
      <c r="K1947">
        <v>431021.25</v>
      </c>
      <c r="L1947">
        <v>18087670.09</v>
      </c>
      <c r="M1947">
        <v>36</v>
      </c>
      <c r="N1947">
        <v>-3586.34</v>
      </c>
      <c r="O1947" s="7">
        <v>-0.27679999999999999</v>
      </c>
      <c r="P1947" s="7">
        <v>7.8E-2</v>
      </c>
      <c r="Q1947" t="s">
        <v>31</v>
      </c>
    </row>
    <row r="1948" spans="1:17">
      <c r="A1948" t="s">
        <v>426</v>
      </c>
      <c r="B1948" t="s">
        <v>30</v>
      </c>
      <c r="C1948" s="6">
        <v>44323.510405092595</v>
      </c>
      <c r="D1948">
        <v>506.8</v>
      </c>
      <c r="E1948" s="6">
        <v>44326.388877314814</v>
      </c>
      <c r="F1948">
        <v>547.79999999999995</v>
      </c>
      <c r="G1948" s="7">
        <v>8.09E-2</v>
      </c>
      <c r="H1948">
        <v>-42525.45</v>
      </c>
      <c r="I1948" s="7">
        <v>-0.1017</v>
      </c>
      <c r="J1948">
        <v>825</v>
      </c>
      <c r="K1948">
        <v>418110</v>
      </c>
      <c r="L1948">
        <v>18045144.640000001</v>
      </c>
      <c r="M1948">
        <v>43</v>
      </c>
      <c r="N1948">
        <v>-988.96</v>
      </c>
      <c r="O1948" s="7">
        <v>-0.19739999999999999</v>
      </c>
      <c r="P1948" s="7">
        <v>0.1145</v>
      </c>
      <c r="Q1948" t="s">
        <v>31</v>
      </c>
    </row>
    <row r="1949" spans="1:17">
      <c r="A1949" t="s">
        <v>431</v>
      </c>
      <c r="B1949" t="s">
        <v>30</v>
      </c>
      <c r="C1949" s="6">
        <v>44326.388877314814</v>
      </c>
      <c r="D1949">
        <v>393</v>
      </c>
      <c r="E1949" s="6">
        <v>44326.621516203704</v>
      </c>
      <c r="F1949">
        <v>301.75</v>
      </c>
      <c r="G1949" s="7">
        <v>-0.23219999999999999</v>
      </c>
      <c r="H1949">
        <v>69549.56</v>
      </c>
      <c r="I1949" s="7">
        <v>0.2145</v>
      </c>
      <c r="J1949">
        <v>825</v>
      </c>
      <c r="K1949">
        <v>324225</v>
      </c>
      <c r="L1949">
        <v>18114694.210000001</v>
      </c>
      <c r="M1949">
        <v>68</v>
      </c>
      <c r="N1949">
        <v>1022.79</v>
      </c>
      <c r="O1949" s="7">
        <v>-6.2700000000000006E-2</v>
      </c>
      <c r="P1949" s="7">
        <v>0.37819999999999998</v>
      </c>
      <c r="Q1949" t="s">
        <v>31</v>
      </c>
    </row>
    <row r="1950" spans="1:17">
      <c r="A1950" t="s">
        <v>429</v>
      </c>
      <c r="B1950" t="s">
        <v>30</v>
      </c>
      <c r="C1950" s="6">
        <v>44326.621516203704</v>
      </c>
      <c r="D1950">
        <v>355</v>
      </c>
      <c r="E1950" s="6">
        <v>44327.482627314814</v>
      </c>
      <c r="F1950">
        <v>299</v>
      </c>
      <c r="G1950" s="7">
        <v>-0.15770000000000001</v>
      </c>
      <c r="H1950">
        <v>40804.5</v>
      </c>
      <c r="I1950" s="7">
        <v>0.13930000000000001</v>
      </c>
      <c r="J1950">
        <v>825</v>
      </c>
      <c r="K1950">
        <v>292875</v>
      </c>
      <c r="L1950">
        <v>18155498.710000001</v>
      </c>
      <c r="M1950">
        <v>38</v>
      </c>
      <c r="N1950">
        <v>1073.8</v>
      </c>
      <c r="O1950" s="7">
        <v>-0.10440000000000001</v>
      </c>
      <c r="P1950" s="7">
        <v>0.72209999999999996</v>
      </c>
      <c r="Q1950" t="s">
        <v>31</v>
      </c>
    </row>
    <row r="1951" spans="1:17">
      <c r="A1951" t="s">
        <v>431</v>
      </c>
      <c r="B1951" t="s">
        <v>30</v>
      </c>
      <c r="C1951" s="6">
        <v>44327.482627314814</v>
      </c>
      <c r="D1951">
        <v>253.1</v>
      </c>
      <c r="E1951" s="6">
        <v>44327.562488425923</v>
      </c>
      <c r="F1951">
        <v>405.75</v>
      </c>
      <c r="G1951" s="7">
        <v>0.60309999999999997</v>
      </c>
      <c r="H1951">
        <v>-131371.76</v>
      </c>
      <c r="I1951" s="7">
        <v>-0.62919999999999998</v>
      </c>
      <c r="J1951">
        <v>825</v>
      </c>
      <c r="K1951">
        <v>208807.5</v>
      </c>
      <c r="L1951">
        <v>18024126.940000001</v>
      </c>
      <c r="M1951">
        <v>24</v>
      </c>
      <c r="N1951">
        <v>-5473.82</v>
      </c>
      <c r="O1951" s="7">
        <v>-0.68310000000000004</v>
      </c>
      <c r="P1951" s="7">
        <v>0.127</v>
      </c>
      <c r="Q1951" t="s">
        <v>31</v>
      </c>
    </row>
    <row r="1952" spans="1:17">
      <c r="A1952" t="s">
        <v>432</v>
      </c>
      <c r="B1952" t="s">
        <v>30</v>
      </c>
      <c r="C1952" s="6">
        <v>44327.562488425923</v>
      </c>
      <c r="D1952">
        <v>240</v>
      </c>
      <c r="E1952" s="6">
        <v>44328.631932870368</v>
      </c>
      <c r="F1952">
        <v>0.7</v>
      </c>
      <c r="G1952" s="7">
        <v>-0.99709999999999999</v>
      </c>
      <c r="H1952">
        <v>195436.73</v>
      </c>
      <c r="I1952" s="7">
        <v>0.98709999999999998</v>
      </c>
      <c r="J1952">
        <v>825</v>
      </c>
      <c r="K1952">
        <v>198000</v>
      </c>
      <c r="L1952">
        <v>18219563.670000002</v>
      </c>
      <c r="M1952">
        <v>98</v>
      </c>
      <c r="N1952">
        <v>1994.25</v>
      </c>
      <c r="O1952" s="7">
        <v>-0.14399999999999999</v>
      </c>
      <c r="P1952" s="7">
        <v>0.99709999999999999</v>
      </c>
      <c r="Q1952" t="s">
        <v>31</v>
      </c>
    </row>
    <row r="1953" spans="1:17">
      <c r="A1953" t="s">
        <v>764</v>
      </c>
      <c r="B1953" t="s">
        <v>30</v>
      </c>
      <c r="C1953" s="6">
        <v>44328.635405092595</v>
      </c>
      <c r="D1953">
        <v>487.9</v>
      </c>
      <c r="E1953" s="6">
        <v>44330.388877314814</v>
      </c>
      <c r="F1953">
        <v>529.79999999999995</v>
      </c>
      <c r="G1953" s="7">
        <v>8.5900000000000004E-2</v>
      </c>
      <c r="H1953">
        <v>-46869.3</v>
      </c>
      <c r="I1953" s="7">
        <v>-0.1067</v>
      </c>
      <c r="J1953">
        <v>900</v>
      </c>
      <c r="K1953">
        <v>439110</v>
      </c>
      <c r="L1953">
        <v>18172694.370000001</v>
      </c>
      <c r="M1953">
        <v>7</v>
      </c>
      <c r="N1953">
        <v>-6695.61</v>
      </c>
      <c r="O1953" s="7">
        <v>-8.5900000000000004E-2</v>
      </c>
      <c r="P1953" s="7">
        <v>2.64E-2</v>
      </c>
      <c r="Q1953" t="s">
        <v>31</v>
      </c>
    </row>
    <row r="1954" spans="1:17">
      <c r="A1954" t="s">
        <v>380</v>
      </c>
      <c r="B1954" t="s">
        <v>30</v>
      </c>
      <c r="C1954" s="6">
        <v>44330.388877314814</v>
      </c>
      <c r="D1954">
        <v>474.55</v>
      </c>
      <c r="E1954" s="6">
        <v>44330.39234953704</v>
      </c>
      <c r="F1954">
        <v>418.15</v>
      </c>
      <c r="G1954" s="7">
        <v>-0.1188</v>
      </c>
      <c r="H1954">
        <v>42725.7</v>
      </c>
      <c r="I1954" s="7">
        <v>0.1</v>
      </c>
      <c r="J1954">
        <v>900</v>
      </c>
      <c r="K1954">
        <v>427095</v>
      </c>
      <c r="L1954">
        <v>18215420.07</v>
      </c>
      <c r="M1954">
        <v>2</v>
      </c>
      <c r="N1954">
        <v>21362.85</v>
      </c>
      <c r="O1954" s="7">
        <v>-9.5799999999999996E-2</v>
      </c>
      <c r="P1954" s="7">
        <v>0.1694</v>
      </c>
      <c r="Q1954" t="s">
        <v>31</v>
      </c>
    </row>
    <row r="1955" spans="1:17">
      <c r="A1955" t="s">
        <v>297</v>
      </c>
      <c r="B1955" t="s">
        <v>30</v>
      </c>
      <c r="C1955" s="6">
        <v>44330.39234953704</v>
      </c>
      <c r="D1955">
        <v>446.8</v>
      </c>
      <c r="E1955" s="6">
        <v>44330.399293981478</v>
      </c>
      <c r="F1955">
        <v>483.9</v>
      </c>
      <c r="G1955" s="7">
        <v>8.3000000000000004E-2</v>
      </c>
      <c r="H1955">
        <v>-41766.300000000003</v>
      </c>
      <c r="I1955" s="7">
        <v>-0.10390000000000001</v>
      </c>
      <c r="J1955">
        <v>900</v>
      </c>
      <c r="K1955">
        <v>402120</v>
      </c>
      <c r="L1955">
        <v>18173653.77</v>
      </c>
      <c r="M1955">
        <v>3</v>
      </c>
      <c r="N1955">
        <v>-13922.1</v>
      </c>
      <c r="O1955" s="7">
        <v>-8.3000000000000004E-2</v>
      </c>
      <c r="P1955" s="7">
        <v>0.2029</v>
      </c>
      <c r="Q1955" t="s">
        <v>31</v>
      </c>
    </row>
    <row r="1956" spans="1:17">
      <c r="A1956" t="s">
        <v>295</v>
      </c>
      <c r="B1956" t="s">
        <v>30</v>
      </c>
      <c r="C1956" s="6">
        <v>44330.399293981478</v>
      </c>
      <c r="D1956">
        <v>520</v>
      </c>
      <c r="E1956" s="6">
        <v>44333.388877314814</v>
      </c>
      <c r="F1956">
        <v>471.15</v>
      </c>
      <c r="G1956" s="7">
        <v>-9.3899999999999997E-2</v>
      </c>
      <c r="H1956">
        <v>35044.65</v>
      </c>
      <c r="I1956" s="7">
        <v>7.4899999999999994E-2</v>
      </c>
      <c r="J1956">
        <v>900</v>
      </c>
      <c r="K1956">
        <v>468000</v>
      </c>
      <c r="L1956">
        <v>18208698.420000002</v>
      </c>
      <c r="M1956">
        <v>75</v>
      </c>
      <c r="N1956">
        <v>467.26</v>
      </c>
      <c r="O1956" s="7">
        <v>-0.19989999999999999</v>
      </c>
      <c r="P1956" s="7">
        <v>0.29370000000000002</v>
      </c>
      <c r="Q1956" t="s">
        <v>31</v>
      </c>
    </row>
    <row r="1957" spans="1:17">
      <c r="A1957" t="s">
        <v>430</v>
      </c>
      <c r="B1957" t="s">
        <v>30</v>
      </c>
      <c r="C1957" s="6">
        <v>44333.388877314814</v>
      </c>
      <c r="D1957">
        <v>377</v>
      </c>
      <c r="E1957" s="6">
        <v>44335.388877314814</v>
      </c>
      <c r="F1957">
        <v>30.55</v>
      </c>
      <c r="G1957" s="7">
        <v>-0.91900000000000004</v>
      </c>
      <c r="H1957">
        <v>308137.05</v>
      </c>
      <c r="I1957" s="7">
        <v>0.90820000000000001</v>
      </c>
      <c r="J1957">
        <v>900</v>
      </c>
      <c r="K1957">
        <v>339300</v>
      </c>
      <c r="L1957">
        <v>18516835.469999999</v>
      </c>
      <c r="M1957">
        <v>155</v>
      </c>
      <c r="N1957">
        <v>1987.98</v>
      </c>
      <c r="O1957" s="7">
        <v>-0.2969</v>
      </c>
      <c r="P1957" s="7">
        <v>0.93769999999999998</v>
      </c>
      <c r="Q1957" t="s">
        <v>31</v>
      </c>
    </row>
    <row r="1958" spans="1:17">
      <c r="A1958" t="s">
        <v>415</v>
      </c>
      <c r="B1958" t="s">
        <v>30</v>
      </c>
      <c r="C1958" s="6">
        <v>44335.388877314814</v>
      </c>
      <c r="D1958">
        <v>230.35</v>
      </c>
      <c r="E1958" s="6">
        <v>44336.388877314814</v>
      </c>
      <c r="F1958">
        <v>133.6</v>
      </c>
      <c r="G1958" s="7">
        <v>-0.42</v>
      </c>
      <c r="H1958">
        <v>76816.160000000003</v>
      </c>
      <c r="I1958" s="7">
        <v>0.4042</v>
      </c>
      <c r="J1958">
        <v>825</v>
      </c>
      <c r="K1958">
        <v>190038.75</v>
      </c>
      <c r="L1958">
        <v>18593651.629999999</v>
      </c>
      <c r="M1958">
        <v>78</v>
      </c>
      <c r="N1958">
        <v>984.82</v>
      </c>
      <c r="O1958" s="7">
        <v>-0.63660000000000005</v>
      </c>
      <c r="P1958" s="7">
        <v>0.45429999999999998</v>
      </c>
      <c r="Q1958" t="s">
        <v>31</v>
      </c>
    </row>
    <row r="1959" spans="1:17">
      <c r="A1959" t="s">
        <v>416</v>
      </c>
      <c r="B1959" t="s">
        <v>30</v>
      </c>
      <c r="C1959" s="6">
        <v>44336.388877314814</v>
      </c>
      <c r="D1959">
        <v>154.30000000000001</v>
      </c>
      <c r="E1959" s="6">
        <v>44336.399293981478</v>
      </c>
      <c r="F1959">
        <v>226.55</v>
      </c>
      <c r="G1959" s="7">
        <v>0.46820000000000001</v>
      </c>
      <c r="H1959">
        <v>-62748.26</v>
      </c>
      <c r="I1959" s="7">
        <v>-0.4929</v>
      </c>
      <c r="J1959">
        <v>825</v>
      </c>
      <c r="K1959">
        <v>127297.5</v>
      </c>
      <c r="L1959">
        <v>18530903.370000001</v>
      </c>
      <c r="M1959">
        <v>4</v>
      </c>
      <c r="N1959">
        <v>-15687.07</v>
      </c>
      <c r="O1959" s="7">
        <v>-0.47410000000000002</v>
      </c>
      <c r="P1959" s="7">
        <v>0.21290000000000001</v>
      </c>
      <c r="Q1959" t="s">
        <v>31</v>
      </c>
    </row>
    <row r="1960" spans="1:17">
      <c r="A1960" t="s">
        <v>414</v>
      </c>
      <c r="B1960" t="s">
        <v>30</v>
      </c>
      <c r="C1960" s="6">
        <v>44336.399293981478</v>
      </c>
      <c r="D1960">
        <v>184.8</v>
      </c>
      <c r="E1960" s="6">
        <v>44336.631932870368</v>
      </c>
      <c r="F1960">
        <v>0.55000000000000004</v>
      </c>
      <c r="G1960" s="7">
        <v>-0.997</v>
      </c>
      <c r="H1960">
        <v>150477.10999999999</v>
      </c>
      <c r="I1960" s="7">
        <v>0.98699999999999999</v>
      </c>
      <c r="J1960">
        <v>825</v>
      </c>
      <c r="K1960">
        <v>152460</v>
      </c>
      <c r="L1960">
        <v>18681380.48</v>
      </c>
      <c r="M1960">
        <v>68</v>
      </c>
      <c r="N1960">
        <v>2212.9</v>
      </c>
      <c r="O1960" s="7">
        <v>-0.40100000000000002</v>
      </c>
      <c r="P1960" s="7">
        <v>0.997</v>
      </c>
      <c r="Q1960" t="s">
        <v>31</v>
      </c>
    </row>
    <row r="1961" spans="1:17">
      <c r="A1961" t="s">
        <v>421</v>
      </c>
      <c r="B1961" t="s">
        <v>30</v>
      </c>
      <c r="C1961" s="6">
        <v>44336.631932870368</v>
      </c>
      <c r="D1961">
        <v>34.799999999999997</v>
      </c>
      <c r="E1961" s="6">
        <v>44336.635405092595</v>
      </c>
      <c r="F1961">
        <v>32.4</v>
      </c>
      <c r="G1961" s="7">
        <v>-6.9000000000000006E-2</v>
      </c>
      <c r="H1961">
        <v>1425.6</v>
      </c>
      <c r="I1961" s="7">
        <v>4.9700000000000001E-2</v>
      </c>
      <c r="J1961">
        <v>825</v>
      </c>
      <c r="K1961">
        <v>28710</v>
      </c>
      <c r="L1961">
        <v>18682806.079999998</v>
      </c>
      <c r="M1961">
        <v>2</v>
      </c>
      <c r="N1961">
        <v>712.8</v>
      </c>
      <c r="O1961" s="7">
        <v>-3.1600000000000003E-2</v>
      </c>
      <c r="P1961" s="7">
        <v>0.46260000000000001</v>
      </c>
      <c r="Q1961" t="s">
        <v>31</v>
      </c>
    </row>
    <row r="1962" spans="1:17">
      <c r="A1962" t="s">
        <v>776</v>
      </c>
      <c r="B1962" t="s">
        <v>30</v>
      </c>
      <c r="C1962" s="6">
        <v>44336.635405092595</v>
      </c>
      <c r="D1962">
        <v>575</v>
      </c>
      <c r="E1962" s="6">
        <v>44337.388877314814</v>
      </c>
      <c r="F1962">
        <v>740.85</v>
      </c>
      <c r="G1962" s="7">
        <v>0.28839999999999999</v>
      </c>
      <c r="H1962">
        <v>-147682.01</v>
      </c>
      <c r="I1962" s="7">
        <v>-0.31130000000000002</v>
      </c>
      <c r="J1962">
        <v>825</v>
      </c>
      <c r="K1962">
        <v>474375</v>
      </c>
      <c r="L1962">
        <v>18535124.07</v>
      </c>
      <c r="M1962">
        <v>7</v>
      </c>
      <c r="N1962">
        <v>-21097.43</v>
      </c>
      <c r="O1962" s="7">
        <v>-0.28839999999999999</v>
      </c>
      <c r="P1962" s="7">
        <v>2.5899999999999999E-2</v>
      </c>
      <c r="Q1962" t="s">
        <v>31</v>
      </c>
    </row>
    <row r="1963" spans="1:17">
      <c r="A1963" t="s">
        <v>433</v>
      </c>
      <c r="B1963" t="s">
        <v>30</v>
      </c>
      <c r="C1963" s="6">
        <v>44337.388877314814</v>
      </c>
      <c r="D1963">
        <v>411.45</v>
      </c>
      <c r="E1963" s="6">
        <v>44341.409710648149</v>
      </c>
      <c r="F1963">
        <v>48.8</v>
      </c>
      <c r="G1963" s="7">
        <v>-0.88139999999999996</v>
      </c>
      <c r="H1963">
        <v>295389.19</v>
      </c>
      <c r="I1963" s="7">
        <v>0.87019999999999997</v>
      </c>
      <c r="J1963">
        <v>825</v>
      </c>
      <c r="K1963">
        <v>339446.25</v>
      </c>
      <c r="L1963">
        <v>18830513.260000002</v>
      </c>
      <c r="M1963">
        <v>161</v>
      </c>
      <c r="N1963">
        <v>1834.72</v>
      </c>
      <c r="O1963" s="7">
        <v>-0.24049999999999999</v>
      </c>
      <c r="P1963" s="7">
        <v>0.92720000000000002</v>
      </c>
      <c r="Q1963" t="s">
        <v>31</v>
      </c>
    </row>
    <row r="1964" spans="1:17">
      <c r="A1964" t="s">
        <v>409</v>
      </c>
      <c r="B1964" t="s">
        <v>30</v>
      </c>
      <c r="C1964" s="6">
        <v>44341.409710648149</v>
      </c>
      <c r="D1964">
        <v>407.3</v>
      </c>
      <c r="E1964" s="6">
        <v>44342.388877314814</v>
      </c>
      <c r="F1964">
        <v>213.25</v>
      </c>
      <c r="G1964" s="7">
        <v>-0.47639999999999999</v>
      </c>
      <c r="H1964">
        <v>154971.71</v>
      </c>
      <c r="I1964" s="7">
        <v>0.4612</v>
      </c>
      <c r="J1964">
        <v>825</v>
      </c>
      <c r="K1964">
        <v>336022.5</v>
      </c>
      <c r="L1964">
        <v>18985484.969999999</v>
      </c>
      <c r="M1964">
        <v>72</v>
      </c>
      <c r="N1964">
        <v>2152.38</v>
      </c>
      <c r="O1964" s="7">
        <v>-0.13650000000000001</v>
      </c>
      <c r="P1964" s="7">
        <v>0.48599999999999999</v>
      </c>
      <c r="Q1964" t="s">
        <v>31</v>
      </c>
    </row>
    <row r="1965" spans="1:17">
      <c r="A1965" t="s">
        <v>434</v>
      </c>
      <c r="B1965" t="s">
        <v>30</v>
      </c>
      <c r="C1965" s="6">
        <v>44342.388877314814</v>
      </c>
      <c r="D1965">
        <v>288.55</v>
      </c>
      <c r="E1965" s="6">
        <v>44342.628460648149</v>
      </c>
      <c r="F1965">
        <v>155.15</v>
      </c>
      <c r="G1965" s="7">
        <v>-0.46229999999999999</v>
      </c>
      <c r="H1965">
        <v>106394.48</v>
      </c>
      <c r="I1965" s="7">
        <v>0.44690000000000002</v>
      </c>
      <c r="J1965">
        <v>825</v>
      </c>
      <c r="K1965">
        <v>238053.73</v>
      </c>
      <c r="L1965">
        <v>19091879.440000001</v>
      </c>
      <c r="M1965">
        <v>70</v>
      </c>
      <c r="N1965">
        <v>1519.92</v>
      </c>
      <c r="O1965" s="7">
        <v>-0.1144</v>
      </c>
      <c r="P1965" s="7">
        <v>0.63959999999999995</v>
      </c>
      <c r="Q1965" t="s">
        <v>31</v>
      </c>
    </row>
    <row r="1966" spans="1:17">
      <c r="A1966" t="s">
        <v>409</v>
      </c>
      <c r="B1966" t="s">
        <v>30</v>
      </c>
      <c r="C1966" s="6">
        <v>44342.628460648149</v>
      </c>
      <c r="D1966">
        <v>225.1</v>
      </c>
      <c r="E1966" s="6">
        <v>44343.48609953704</v>
      </c>
      <c r="F1966">
        <v>168.9</v>
      </c>
      <c r="G1966" s="7">
        <v>-0.24970000000000001</v>
      </c>
      <c r="H1966">
        <v>43114.5</v>
      </c>
      <c r="I1966" s="7">
        <v>0.23219999999999999</v>
      </c>
      <c r="J1966">
        <v>825</v>
      </c>
      <c r="K1966">
        <v>185707.5</v>
      </c>
      <c r="L1966">
        <v>19134993.940000001</v>
      </c>
      <c r="M1966">
        <v>37</v>
      </c>
      <c r="N1966">
        <v>1165.26</v>
      </c>
      <c r="O1966" s="7">
        <v>-0.21609999999999999</v>
      </c>
      <c r="P1966" s="7">
        <v>0.66239999999999999</v>
      </c>
      <c r="Q1966" t="s">
        <v>31</v>
      </c>
    </row>
    <row r="1967" spans="1:17">
      <c r="A1967" t="s">
        <v>435</v>
      </c>
      <c r="B1967" t="s">
        <v>30</v>
      </c>
      <c r="C1967" s="6">
        <v>44343.48609953704</v>
      </c>
      <c r="D1967">
        <v>112.7</v>
      </c>
      <c r="E1967" s="6">
        <v>44343.631932870368</v>
      </c>
      <c r="F1967">
        <v>1.1499999999999999</v>
      </c>
      <c r="G1967" s="7">
        <v>-0.98980000000000001</v>
      </c>
      <c r="H1967">
        <v>91089.49</v>
      </c>
      <c r="I1967" s="7">
        <v>0.97970000000000002</v>
      </c>
      <c r="J1967">
        <v>825</v>
      </c>
      <c r="K1967">
        <v>92977.5</v>
      </c>
      <c r="L1967">
        <v>19226083.43</v>
      </c>
      <c r="M1967">
        <v>43</v>
      </c>
      <c r="N1967">
        <v>2118.36</v>
      </c>
      <c r="O1967" s="7">
        <v>-2.0400000000000001E-2</v>
      </c>
      <c r="P1967" s="7">
        <v>0.98980000000000001</v>
      </c>
      <c r="Q1967" t="s">
        <v>31</v>
      </c>
    </row>
    <row r="1968" spans="1:17">
      <c r="A1968" t="s">
        <v>445</v>
      </c>
      <c r="B1968" t="s">
        <v>30</v>
      </c>
      <c r="C1968" s="6">
        <v>44343.631932870368</v>
      </c>
      <c r="D1968">
        <v>58.15</v>
      </c>
      <c r="E1968" s="6">
        <v>44343.635405092595</v>
      </c>
      <c r="F1968">
        <v>46.5</v>
      </c>
      <c r="G1968" s="7">
        <v>-0.20030000000000001</v>
      </c>
      <c r="H1968">
        <v>8747.89</v>
      </c>
      <c r="I1968" s="7">
        <v>0.18229999999999999</v>
      </c>
      <c r="J1968">
        <v>825</v>
      </c>
      <c r="K1968">
        <v>47973.75</v>
      </c>
      <c r="L1968">
        <v>19234831.32</v>
      </c>
      <c r="M1968">
        <v>2</v>
      </c>
      <c r="N1968">
        <v>4373.9399999999996</v>
      </c>
      <c r="O1968" s="7">
        <v>-0.72060000000000002</v>
      </c>
      <c r="P1968" s="7">
        <v>0.20030000000000001</v>
      </c>
      <c r="Q1968" t="s">
        <v>31</v>
      </c>
    </row>
    <row r="1969" spans="1:17">
      <c r="A1969" t="s">
        <v>903</v>
      </c>
      <c r="B1969" t="s">
        <v>30</v>
      </c>
      <c r="C1969" s="6">
        <v>44343.635405092595</v>
      </c>
      <c r="D1969">
        <v>504.7</v>
      </c>
      <c r="E1969" s="6">
        <v>44344.388877314814</v>
      </c>
      <c r="F1969">
        <v>410.5</v>
      </c>
      <c r="G1969" s="7">
        <v>-0.18659999999999999</v>
      </c>
      <c r="H1969">
        <v>70164.600000000006</v>
      </c>
      <c r="I1969" s="7">
        <v>0.16850000000000001</v>
      </c>
      <c r="J1969">
        <v>825</v>
      </c>
      <c r="K1969">
        <v>416377.5</v>
      </c>
      <c r="L1969">
        <v>19304995.920000002</v>
      </c>
      <c r="M1969">
        <v>7</v>
      </c>
      <c r="N1969">
        <v>10023.51</v>
      </c>
      <c r="O1969" s="7">
        <v>-3.56E-2</v>
      </c>
      <c r="P1969" s="7">
        <v>0.28970000000000001</v>
      </c>
      <c r="Q1969" t="s">
        <v>31</v>
      </c>
    </row>
    <row r="1970" spans="1:17">
      <c r="A1970" t="s">
        <v>398</v>
      </c>
      <c r="B1970" t="s">
        <v>30</v>
      </c>
      <c r="C1970" s="6">
        <v>44344.388877314814</v>
      </c>
      <c r="D1970">
        <v>505.45</v>
      </c>
      <c r="E1970" s="6">
        <v>44344.524293981478</v>
      </c>
      <c r="F1970">
        <v>582.9</v>
      </c>
      <c r="G1970" s="7">
        <v>0.1532</v>
      </c>
      <c r="H1970">
        <v>-72875.14</v>
      </c>
      <c r="I1970" s="7">
        <v>-0.17480000000000001</v>
      </c>
      <c r="J1970">
        <v>825</v>
      </c>
      <c r="K1970">
        <v>416996.25</v>
      </c>
      <c r="L1970">
        <v>19232120.780000001</v>
      </c>
      <c r="M1970">
        <v>40</v>
      </c>
      <c r="N1970">
        <v>-1821.88</v>
      </c>
      <c r="O1970" s="7">
        <v>-0.22969999999999999</v>
      </c>
      <c r="P1970" s="7">
        <v>0.1822</v>
      </c>
      <c r="Q1970" t="s">
        <v>31</v>
      </c>
    </row>
    <row r="1971" spans="1:17">
      <c r="A1971" t="s">
        <v>436</v>
      </c>
      <c r="B1971" t="s">
        <v>30</v>
      </c>
      <c r="C1971" s="6">
        <v>44344.524293981478</v>
      </c>
      <c r="D1971">
        <v>497.25</v>
      </c>
      <c r="E1971" s="6">
        <v>44347.409710648149</v>
      </c>
      <c r="F1971">
        <v>468</v>
      </c>
      <c r="G1971" s="7">
        <v>-5.8799999999999998E-2</v>
      </c>
      <c r="H1971">
        <v>16167.94</v>
      </c>
      <c r="I1971" s="7">
        <v>3.9399999999999998E-2</v>
      </c>
      <c r="J1971">
        <v>825</v>
      </c>
      <c r="K1971">
        <v>410231.25</v>
      </c>
      <c r="L1971">
        <v>19248288.719999999</v>
      </c>
      <c r="M1971">
        <v>45</v>
      </c>
      <c r="N1971">
        <v>359.29</v>
      </c>
      <c r="O1971" s="7">
        <v>-0.20019999999999999</v>
      </c>
      <c r="P1971" s="7">
        <v>0.30309999999999998</v>
      </c>
      <c r="Q1971" t="s">
        <v>31</v>
      </c>
    </row>
    <row r="1972" spans="1:17">
      <c r="A1972" t="s">
        <v>437</v>
      </c>
      <c r="B1972" t="s">
        <v>30</v>
      </c>
      <c r="C1972" s="6">
        <v>44347.409710648149</v>
      </c>
      <c r="D1972">
        <v>395.15</v>
      </c>
      <c r="E1972" s="6">
        <v>44348.430543981478</v>
      </c>
      <c r="F1972">
        <v>245.8</v>
      </c>
      <c r="G1972" s="7">
        <v>-0.378</v>
      </c>
      <c r="H1972">
        <v>117925.91</v>
      </c>
      <c r="I1972" s="7">
        <v>0.36170000000000002</v>
      </c>
      <c r="J1972">
        <v>825</v>
      </c>
      <c r="K1972">
        <v>325998.75</v>
      </c>
      <c r="L1972">
        <v>19366214.629999999</v>
      </c>
      <c r="M1972">
        <v>84</v>
      </c>
      <c r="N1972">
        <v>1403.88</v>
      </c>
      <c r="O1972" s="7">
        <v>-6.6900000000000001E-2</v>
      </c>
      <c r="P1972" s="7">
        <v>0.66590000000000005</v>
      </c>
      <c r="Q1972" t="s">
        <v>31</v>
      </c>
    </row>
    <row r="1973" spans="1:17">
      <c r="A1973" t="s">
        <v>438</v>
      </c>
      <c r="B1973" t="s">
        <v>30</v>
      </c>
      <c r="C1973" s="6">
        <v>44348.430543981478</v>
      </c>
      <c r="D1973">
        <v>321.35000000000002</v>
      </c>
      <c r="E1973" s="6">
        <v>44348.562488425923</v>
      </c>
      <c r="F1973">
        <v>342.65</v>
      </c>
      <c r="G1973" s="7">
        <v>6.6299999999999998E-2</v>
      </c>
      <c r="H1973">
        <v>-23749</v>
      </c>
      <c r="I1973" s="7">
        <v>-8.6900000000000005E-2</v>
      </c>
      <c r="J1973">
        <v>850</v>
      </c>
      <c r="K1973">
        <v>273147.5</v>
      </c>
      <c r="L1973">
        <v>19342465.629999999</v>
      </c>
      <c r="M1973">
        <v>39</v>
      </c>
      <c r="N1973">
        <v>-608.95000000000005</v>
      </c>
      <c r="O1973" s="7">
        <v>-0.10440000000000001</v>
      </c>
      <c r="P1973" s="7">
        <v>0.20960000000000001</v>
      </c>
      <c r="Q1973" t="s">
        <v>31</v>
      </c>
    </row>
    <row r="1974" spans="1:17">
      <c r="A1974" t="s">
        <v>402</v>
      </c>
      <c r="B1974" t="s">
        <v>30</v>
      </c>
      <c r="C1974" s="6">
        <v>44348.562488425923</v>
      </c>
      <c r="D1974">
        <v>285</v>
      </c>
      <c r="E1974" s="6">
        <v>44348.590266203704</v>
      </c>
      <c r="F1974">
        <v>380.3</v>
      </c>
      <c r="G1974" s="7">
        <v>0.33439999999999998</v>
      </c>
      <c r="H1974">
        <v>-86660.05</v>
      </c>
      <c r="I1974" s="7">
        <v>-0.35770000000000002</v>
      </c>
      <c r="J1974">
        <v>850</v>
      </c>
      <c r="K1974">
        <v>242250</v>
      </c>
      <c r="L1974">
        <v>19255805.579999998</v>
      </c>
      <c r="M1974">
        <v>9</v>
      </c>
      <c r="N1974">
        <v>-9628.89</v>
      </c>
      <c r="O1974" s="7">
        <v>-0.3584</v>
      </c>
      <c r="P1974" s="7">
        <v>0.12959999999999999</v>
      </c>
      <c r="Q1974" t="s">
        <v>31</v>
      </c>
    </row>
    <row r="1975" spans="1:17">
      <c r="A1975" t="s">
        <v>403</v>
      </c>
      <c r="B1975" t="s">
        <v>30</v>
      </c>
      <c r="C1975" s="6">
        <v>44348.590266203704</v>
      </c>
      <c r="D1975">
        <v>303.10000000000002</v>
      </c>
      <c r="E1975" s="6">
        <v>44349.583321759259</v>
      </c>
      <c r="F1975">
        <v>190.55</v>
      </c>
      <c r="G1975" s="7">
        <v>-0.37130000000000002</v>
      </c>
      <c r="H1975">
        <v>91471.48</v>
      </c>
      <c r="I1975" s="7">
        <v>0.35499999999999998</v>
      </c>
      <c r="J1975">
        <v>850</v>
      </c>
      <c r="K1975">
        <v>257635</v>
      </c>
      <c r="L1975">
        <v>19347277.059999999</v>
      </c>
      <c r="M1975">
        <v>76</v>
      </c>
      <c r="N1975">
        <v>1203.57</v>
      </c>
      <c r="O1975" s="7">
        <v>-0.20419999999999999</v>
      </c>
      <c r="P1975" s="7">
        <v>0.55459999999999998</v>
      </c>
      <c r="Q1975" t="s">
        <v>31</v>
      </c>
    </row>
    <row r="1976" spans="1:17">
      <c r="A1976" t="s">
        <v>398</v>
      </c>
      <c r="B1976" t="s">
        <v>30</v>
      </c>
      <c r="C1976" s="6">
        <v>44349.583321759259</v>
      </c>
      <c r="D1976">
        <v>210.85</v>
      </c>
      <c r="E1976" s="6">
        <v>44350.631932870368</v>
      </c>
      <c r="F1976">
        <v>0.45</v>
      </c>
      <c r="G1976" s="7">
        <v>-0.99790000000000001</v>
      </c>
      <c r="H1976">
        <v>177043.95</v>
      </c>
      <c r="I1976" s="7">
        <v>0.98780000000000001</v>
      </c>
      <c r="J1976">
        <v>850</v>
      </c>
      <c r="K1976">
        <v>179222.5</v>
      </c>
      <c r="L1976">
        <v>19524321.010000002</v>
      </c>
      <c r="M1976">
        <v>92</v>
      </c>
      <c r="N1976">
        <v>1924.39</v>
      </c>
      <c r="O1976" s="7">
        <v>-0.18190000000000001</v>
      </c>
      <c r="P1976" s="7">
        <v>0.99790000000000001</v>
      </c>
      <c r="Q1976" t="s">
        <v>31</v>
      </c>
    </row>
    <row r="1977" spans="1:17">
      <c r="A1977" t="s">
        <v>904</v>
      </c>
      <c r="B1977" t="s">
        <v>30</v>
      </c>
      <c r="C1977" s="6">
        <v>44350.635405092595</v>
      </c>
      <c r="D1977">
        <v>462.95</v>
      </c>
      <c r="E1977" s="6">
        <v>44351.388877314814</v>
      </c>
      <c r="F1977">
        <v>516.9</v>
      </c>
      <c r="G1977" s="7">
        <v>0.11650000000000001</v>
      </c>
      <c r="H1977">
        <v>-54186.23</v>
      </c>
      <c r="I1977" s="7">
        <v>-0.13769999999999999</v>
      </c>
      <c r="J1977">
        <v>850</v>
      </c>
      <c r="K1977">
        <v>393507.5</v>
      </c>
      <c r="L1977">
        <v>19470134.780000001</v>
      </c>
      <c r="M1977">
        <v>7</v>
      </c>
      <c r="N1977">
        <v>-7740.89</v>
      </c>
      <c r="O1977" s="7">
        <v>-0.11650000000000001</v>
      </c>
      <c r="P1977" s="7">
        <v>0.1792</v>
      </c>
      <c r="Q1977" t="s">
        <v>31</v>
      </c>
    </row>
    <row r="1978" spans="1:17">
      <c r="A1978" t="s">
        <v>396</v>
      </c>
      <c r="B1978" t="s">
        <v>30</v>
      </c>
      <c r="C1978" s="6">
        <v>44351.388877314814</v>
      </c>
      <c r="D1978">
        <v>468.75</v>
      </c>
      <c r="E1978" s="6">
        <v>44351.444432870368</v>
      </c>
      <c r="F1978">
        <v>444.5</v>
      </c>
      <c r="G1978" s="7">
        <v>-5.1700000000000003E-2</v>
      </c>
      <c r="H1978">
        <v>12849.88</v>
      </c>
      <c r="I1978" s="7">
        <v>3.2300000000000002E-2</v>
      </c>
      <c r="J1978">
        <v>850</v>
      </c>
      <c r="K1978">
        <v>398437.5</v>
      </c>
      <c r="L1978">
        <v>19482984.66</v>
      </c>
      <c r="M1978">
        <v>17</v>
      </c>
      <c r="N1978">
        <v>755.88</v>
      </c>
      <c r="O1978" s="7">
        <v>-1.8700000000000001E-2</v>
      </c>
      <c r="P1978" s="7">
        <v>0.2722</v>
      </c>
      <c r="Q1978" t="s">
        <v>31</v>
      </c>
    </row>
    <row r="1979" spans="1:17">
      <c r="A1979" t="s">
        <v>400</v>
      </c>
      <c r="B1979" t="s">
        <v>30</v>
      </c>
      <c r="C1979" s="6">
        <v>44351.444432870368</v>
      </c>
      <c r="D1979">
        <v>479.75</v>
      </c>
      <c r="E1979" s="6">
        <v>44354.388877314814</v>
      </c>
      <c r="F1979">
        <v>332.95</v>
      </c>
      <c r="G1979" s="7">
        <v>-0.30599999999999999</v>
      </c>
      <c r="H1979">
        <v>117872.05</v>
      </c>
      <c r="I1979" s="7">
        <v>0.28910000000000002</v>
      </c>
      <c r="J1979">
        <v>850</v>
      </c>
      <c r="K1979">
        <v>407787.5</v>
      </c>
      <c r="L1979">
        <v>19600856.710000001</v>
      </c>
      <c r="M1979">
        <v>62</v>
      </c>
      <c r="N1979">
        <v>1901.16</v>
      </c>
      <c r="O1979" s="7">
        <v>-0.1449</v>
      </c>
      <c r="P1979" s="7">
        <v>0.34839999999999999</v>
      </c>
      <c r="Q1979" t="s">
        <v>31</v>
      </c>
    </row>
    <row r="1980" spans="1:17">
      <c r="A1980" t="s">
        <v>401</v>
      </c>
      <c r="B1980" t="s">
        <v>30</v>
      </c>
      <c r="C1980" s="6">
        <v>44354.388877314814</v>
      </c>
      <c r="D1980">
        <v>317</v>
      </c>
      <c r="E1980" s="6">
        <v>44354.64234953704</v>
      </c>
      <c r="F1980">
        <v>252.6</v>
      </c>
      <c r="G1980" s="7">
        <v>-0.20319999999999999</v>
      </c>
      <c r="H1980">
        <v>49898.400000000001</v>
      </c>
      <c r="I1980" s="7">
        <v>0.1852</v>
      </c>
      <c r="J1980">
        <v>850</v>
      </c>
      <c r="K1980">
        <v>269450</v>
      </c>
      <c r="L1980">
        <v>19650755.109999999</v>
      </c>
      <c r="M1980">
        <v>74</v>
      </c>
      <c r="N1980">
        <v>674.3</v>
      </c>
      <c r="O1980" s="7">
        <v>-0.1041</v>
      </c>
      <c r="P1980" s="7">
        <v>0.38819999999999999</v>
      </c>
      <c r="Q1980" t="s">
        <v>31</v>
      </c>
    </row>
    <row r="1981" spans="1:17">
      <c r="A1981" t="s">
        <v>438</v>
      </c>
      <c r="B1981" t="s">
        <v>30</v>
      </c>
      <c r="C1981" s="6">
        <v>44354.64234953704</v>
      </c>
      <c r="D1981">
        <v>375.5</v>
      </c>
      <c r="E1981" s="6">
        <v>44356.399293981478</v>
      </c>
      <c r="F1981">
        <v>164.15</v>
      </c>
      <c r="G1981" s="7">
        <v>-0.56279999999999997</v>
      </c>
      <c r="H1981">
        <v>175060.48000000001</v>
      </c>
      <c r="I1981" s="7">
        <v>0.54849999999999999</v>
      </c>
      <c r="J1981">
        <v>850</v>
      </c>
      <c r="K1981">
        <v>319175</v>
      </c>
      <c r="L1981">
        <v>19825815.579999998</v>
      </c>
      <c r="M1981">
        <v>85</v>
      </c>
      <c r="N1981">
        <v>2059.5300000000002</v>
      </c>
      <c r="O1981" s="7">
        <v>-6.3500000000000001E-2</v>
      </c>
      <c r="P1981" s="7">
        <v>0.82520000000000004</v>
      </c>
      <c r="Q1981" t="s">
        <v>31</v>
      </c>
    </row>
    <row r="1982" spans="1:17">
      <c r="A1982" t="s">
        <v>437</v>
      </c>
      <c r="B1982" t="s">
        <v>30</v>
      </c>
      <c r="C1982" s="6">
        <v>44356.399293981478</v>
      </c>
      <c r="D1982">
        <v>157.05000000000001</v>
      </c>
      <c r="E1982" s="6">
        <v>44356.54859953704</v>
      </c>
      <c r="F1982">
        <v>169.35</v>
      </c>
      <c r="G1982" s="7">
        <v>7.8299999999999995E-2</v>
      </c>
      <c r="H1982">
        <v>-13229.4</v>
      </c>
      <c r="I1982" s="7">
        <v>-9.9099999999999994E-2</v>
      </c>
      <c r="J1982">
        <v>850</v>
      </c>
      <c r="K1982">
        <v>133492.5</v>
      </c>
      <c r="L1982">
        <v>19812586.18</v>
      </c>
      <c r="M1982">
        <v>44</v>
      </c>
      <c r="N1982">
        <v>-300.67</v>
      </c>
      <c r="O1982" s="7">
        <v>-0.35560000000000003</v>
      </c>
      <c r="P1982" s="7">
        <v>0.48230000000000001</v>
      </c>
      <c r="Q1982" t="s">
        <v>31</v>
      </c>
    </row>
    <row r="1983" spans="1:17">
      <c r="A1983" t="s">
        <v>436</v>
      </c>
      <c r="B1983" t="s">
        <v>30</v>
      </c>
      <c r="C1983" s="6">
        <v>44356.54859953704</v>
      </c>
      <c r="D1983">
        <v>238.5</v>
      </c>
      <c r="E1983" s="6">
        <v>44357.545127314814</v>
      </c>
      <c r="F1983">
        <v>39.6</v>
      </c>
      <c r="G1983" s="7">
        <v>-0.83399999999999996</v>
      </c>
      <c r="H1983">
        <v>166701.15</v>
      </c>
      <c r="I1983" s="7">
        <v>0.82230000000000003</v>
      </c>
      <c r="J1983">
        <v>850</v>
      </c>
      <c r="K1983">
        <v>202725</v>
      </c>
      <c r="L1983">
        <v>19979287.329999998</v>
      </c>
      <c r="M1983">
        <v>77</v>
      </c>
      <c r="N1983">
        <v>2164.9499999999998</v>
      </c>
      <c r="O1983" s="7">
        <v>-0.22259999999999999</v>
      </c>
      <c r="P1983" s="7">
        <v>0.88049999999999995</v>
      </c>
      <c r="Q1983" t="s">
        <v>31</v>
      </c>
    </row>
    <row r="1984" spans="1:17">
      <c r="A1984" t="s">
        <v>439</v>
      </c>
      <c r="B1984" t="s">
        <v>30</v>
      </c>
      <c r="C1984" s="6">
        <v>44357.545127314814</v>
      </c>
      <c r="D1984">
        <v>116.4</v>
      </c>
      <c r="E1984" s="6">
        <v>44357.631932870368</v>
      </c>
      <c r="F1984">
        <v>0.85</v>
      </c>
      <c r="G1984" s="7">
        <v>-0.99270000000000003</v>
      </c>
      <c r="H1984">
        <v>97220.88</v>
      </c>
      <c r="I1984" s="7">
        <v>0.98260000000000003</v>
      </c>
      <c r="J1984">
        <v>850</v>
      </c>
      <c r="K1984">
        <v>98940</v>
      </c>
      <c r="L1984">
        <v>20076508.210000001</v>
      </c>
      <c r="M1984">
        <v>26</v>
      </c>
      <c r="N1984">
        <v>3739.26</v>
      </c>
      <c r="O1984" s="7">
        <v>-0.2354</v>
      </c>
      <c r="P1984" s="7">
        <v>0.99399999999999999</v>
      </c>
      <c r="Q1984" t="s">
        <v>31</v>
      </c>
    </row>
    <row r="1985" spans="1:17">
      <c r="A1985" t="s">
        <v>903</v>
      </c>
      <c r="B1985" t="s">
        <v>30</v>
      </c>
      <c r="C1985" s="6">
        <v>44357.635405092595</v>
      </c>
      <c r="D1985">
        <v>374.9</v>
      </c>
      <c r="E1985" s="6">
        <v>44358.388877314814</v>
      </c>
      <c r="F1985">
        <v>292.45</v>
      </c>
      <c r="G1985" s="7">
        <v>-0.21990000000000001</v>
      </c>
      <c r="H1985">
        <v>64410.02</v>
      </c>
      <c r="I1985" s="7">
        <v>0.2021</v>
      </c>
      <c r="J1985">
        <v>850</v>
      </c>
      <c r="K1985">
        <v>318665</v>
      </c>
      <c r="L1985">
        <v>20140918.23</v>
      </c>
      <c r="M1985">
        <v>7</v>
      </c>
      <c r="N1985">
        <v>9201.43</v>
      </c>
      <c r="O1985" s="7">
        <v>-1.5699999999999999E-2</v>
      </c>
      <c r="P1985" s="7">
        <v>0.21990000000000001</v>
      </c>
      <c r="Q1985" t="s">
        <v>31</v>
      </c>
    </row>
    <row r="1986" spans="1:17">
      <c r="A1986" t="s">
        <v>398</v>
      </c>
      <c r="B1986" t="s">
        <v>30</v>
      </c>
      <c r="C1986" s="6">
        <v>44358.388877314814</v>
      </c>
      <c r="D1986">
        <v>378.35</v>
      </c>
      <c r="E1986" s="6">
        <v>44358.482627314814</v>
      </c>
      <c r="F1986">
        <v>515.70000000000005</v>
      </c>
      <c r="G1986" s="7">
        <v>0.36299999999999999</v>
      </c>
      <c r="H1986">
        <v>-124346.93</v>
      </c>
      <c r="I1986" s="7">
        <v>-0.38669999999999999</v>
      </c>
      <c r="J1986">
        <v>850</v>
      </c>
      <c r="K1986">
        <v>321597.5</v>
      </c>
      <c r="L1986">
        <v>20016571.309999999</v>
      </c>
      <c r="M1986">
        <v>28</v>
      </c>
      <c r="N1986">
        <v>-4440.96</v>
      </c>
      <c r="O1986" s="7">
        <v>-0.53610000000000002</v>
      </c>
      <c r="P1986" s="7">
        <v>0.1477</v>
      </c>
      <c r="Q1986" t="s">
        <v>31</v>
      </c>
    </row>
    <row r="1987" spans="1:17">
      <c r="A1987" t="s">
        <v>440</v>
      </c>
      <c r="B1987" t="s">
        <v>30</v>
      </c>
      <c r="C1987" s="6">
        <v>44358.482627314814</v>
      </c>
      <c r="D1987">
        <v>424.8</v>
      </c>
      <c r="E1987" s="6">
        <v>44361.559016203704</v>
      </c>
      <c r="F1987">
        <v>267.14999999999998</v>
      </c>
      <c r="G1987" s="7">
        <v>-0.37109999999999999</v>
      </c>
      <c r="H1987">
        <v>128120.93</v>
      </c>
      <c r="I1987" s="7">
        <v>0.3548</v>
      </c>
      <c r="J1987">
        <v>850</v>
      </c>
      <c r="K1987">
        <v>361080</v>
      </c>
      <c r="L1987">
        <v>20144692.23</v>
      </c>
      <c r="M1987">
        <v>100</v>
      </c>
      <c r="N1987">
        <v>1281.21</v>
      </c>
      <c r="O1987" s="7">
        <v>-0.1031</v>
      </c>
      <c r="P1987" s="7">
        <v>0.63980000000000004</v>
      </c>
      <c r="Q1987" t="s">
        <v>31</v>
      </c>
    </row>
    <row r="1988" spans="1:17">
      <c r="A1988" t="s">
        <v>382</v>
      </c>
      <c r="B1988" t="s">
        <v>30</v>
      </c>
      <c r="C1988" s="6">
        <v>44361.559016203704</v>
      </c>
      <c r="D1988">
        <v>235.3</v>
      </c>
      <c r="E1988" s="6">
        <v>44363.440960648149</v>
      </c>
      <c r="F1988">
        <v>72.099999999999994</v>
      </c>
      <c r="G1988" s="7">
        <v>-0.69359999999999999</v>
      </c>
      <c r="H1988">
        <v>136107.1</v>
      </c>
      <c r="I1988" s="7">
        <v>0.68049999999999999</v>
      </c>
      <c r="J1988">
        <v>850</v>
      </c>
      <c r="K1988">
        <v>200005</v>
      </c>
      <c r="L1988">
        <v>20280799.329999998</v>
      </c>
      <c r="M1988">
        <v>121</v>
      </c>
      <c r="N1988">
        <v>1124.8499999999999</v>
      </c>
      <c r="O1988" s="7">
        <v>-0.56030000000000002</v>
      </c>
      <c r="P1988" s="7">
        <v>0.79049999999999998</v>
      </c>
      <c r="Q1988" t="s">
        <v>31</v>
      </c>
    </row>
    <row r="1989" spans="1:17">
      <c r="A1989" t="s">
        <v>397</v>
      </c>
      <c r="B1989" t="s">
        <v>30</v>
      </c>
      <c r="C1989" s="6">
        <v>44363.440960648149</v>
      </c>
      <c r="D1989">
        <v>197.4</v>
      </c>
      <c r="E1989" s="6">
        <v>44364.631932870368</v>
      </c>
      <c r="F1989">
        <v>0.45</v>
      </c>
      <c r="G1989" s="7">
        <v>-0.99770000000000003</v>
      </c>
      <c r="H1989">
        <v>165725.76999999999</v>
      </c>
      <c r="I1989" s="7">
        <v>0.98770000000000002</v>
      </c>
      <c r="J1989">
        <v>850</v>
      </c>
      <c r="K1989">
        <v>167790</v>
      </c>
      <c r="L1989">
        <v>20446525.109999999</v>
      </c>
      <c r="M1989">
        <v>133</v>
      </c>
      <c r="N1989">
        <v>1246.06</v>
      </c>
      <c r="O1989" s="7">
        <v>-2.2800000000000001E-2</v>
      </c>
      <c r="P1989" s="7">
        <v>0.99770000000000003</v>
      </c>
      <c r="Q1989" t="s">
        <v>31</v>
      </c>
    </row>
    <row r="1990" spans="1:17">
      <c r="A1990" t="s">
        <v>787</v>
      </c>
      <c r="B1990" t="s">
        <v>30</v>
      </c>
      <c r="C1990" s="6">
        <v>44364.635405092595</v>
      </c>
      <c r="D1990">
        <v>435.8</v>
      </c>
      <c r="E1990" s="6">
        <v>44365.388877314814</v>
      </c>
      <c r="F1990">
        <v>383.75</v>
      </c>
      <c r="G1990" s="7">
        <v>-0.11940000000000001</v>
      </c>
      <c r="H1990">
        <v>39469.050000000003</v>
      </c>
      <c r="I1990" s="7">
        <v>0.10059999999999999</v>
      </c>
      <c r="J1990">
        <v>900</v>
      </c>
      <c r="K1990">
        <v>392220</v>
      </c>
      <c r="L1990">
        <v>20485994.16</v>
      </c>
      <c r="M1990">
        <v>7</v>
      </c>
      <c r="N1990">
        <v>5638.44</v>
      </c>
      <c r="O1990" s="7">
        <v>-5.0900000000000001E-2</v>
      </c>
      <c r="P1990" s="7">
        <v>0.19370000000000001</v>
      </c>
      <c r="Q1990" t="s">
        <v>31</v>
      </c>
    </row>
    <row r="1991" spans="1:17">
      <c r="A1991" t="s">
        <v>434</v>
      </c>
      <c r="B1991" t="s">
        <v>30</v>
      </c>
      <c r="C1991" s="6">
        <v>44365.388877314814</v>
      </c>
      <c r="D1991">
        <v>363.2</v>
      </c>
      <c r="E1991" s="6">
        <v>44365.406238425923</v>
      </c>
      <c r="F1991">
        <v>445.15</v>
      </c>
      <c r="G1991" s="7">
        <v>0.22559999999999999</v>
      </c>
      <c r="H1991">
        <v>-81030.149999999994</v>
      </c>
      <c r="I1991" s="7">
        <v>-0.24790000000000001</v>
      </c>
      <c r="J1991">
        <v>900</v>
      </c>
      <c r="K1991">
        <v>326880</v>
      </c>
      <c r="L1991">
        <v>20404964.010000002</v>
      </c>
      <c r="M1991">
        <v>6</v>
      </c>
      <c r="N1991">
        <v>-13505.03</v>
      </c>
      <c r="O1991" s="7">
        <v>-0.22559999999999999</v>
      </c>
      <c r="P1991" s="7">
        <v>0.2303</v>
      </c>
      <c r="Q1991" t="s">
        <v>31</v>
      </c>
    </row>
    <row r="1992" spans="1:17">
      <c r="A1992" t="s">
        <v>441</v>
      </c>
      <c r="B1992" t="s">
        <v>30</v>
      </c>
      <c r="C1992" s="6">
        <v>44365.406238425923</v>
      </c>
      <c r="D1992">
        <v>397.4</v>
      </c>
      <c r="E1992" s="6">
        <v>44365.586793981478</v>
      </c>
      <c r="F1992">
        <v>321.85000000000002</v>
      </c>
      <c r="G1992" s="7">
        <v>-0.19009999999999999</v>
      </c>
      <c r="H1992">
        <v>61521.75</v>
      </c>
      <c r="I1992" s="7">
        <v>0.17199999999999999</v>
      </c>
      <c r="J1992">
        <v>900</v>
      </c>
      <c r="K1992">
        <v>357660</v>
      </c>
      <c r="L1992">
        <v>20466485.760000002</v>
      </c>
      <c r="M1992">
        <v>53</v>
      </c>
      <c r="N1992">
        <v>1160.79</v>
      </c>
      <c r="O1992" s="7">
        <v>-0.15290000000000001</v>
      </c>
      <c r="P1992" s="7">
        <v>0.40110000000000001</v>
      </c>
      <c r="Q1992" t="s">
        <v>31</v>
      </c>
    </row>
    <row r="1993" spans="1:17">
      <c r="A1993" t="s">
        <v>442</v>
      </c>
      <c r="B1993" t="s">
        <v>30</v>
      </c>
      <c r="C1993" s="6">
        <v>44365.586793981478</v>
      </c>
      <c r="D1993">
        <v>386.15</v>
      </c>
      <c r="E1993" s="6">
        <v>44368.388877314814</v>
      </c>
      <c r="F1993">
        <v>563.15</v>
      </c>
      <c r="G1993" s="7">
        <v>0.45839999999999997</v>
      </c>
      <c r="H1993">
        <v>-167843.7</v>
      </c>
      <c r="I1993" s="7">
        <v>-0.48299999999999998</v>
      </c>
      <c r="J1993">
        <v>900</v>
      </c>
      <c r="K1993">
        <v>347535</v>
      </c>
      <c r="L1993">
        <v>20298642.050000001</v>
      </c>
      <c r="M1993">
        <v>21</v>
      </c>
      <c r="N1993">
        <v>-7992.56</v>
      </c>
      <c r="O1993" s="7">
        <v>-0.45839999999999997</v>
      </c>
      <c r="P1993" s="7">
        <v>0.52410000000000001</v>
      </c>
      <c r="Q1993" t="s">
        <v>31</v>
      </c>
    </row>
    <row r="1994" spans="1:17">
      <c r="A1994" t="s">
        <v>443</v>
      </c>
      <c r="B1994" t="s">
        <v>30</v>
      </c>
      <c r="C1994" s="6">
        <v>44368.388877314814</v>
      </c>
      <c r="D1994">
        <v>365.15</v>
      </c>
      <c r="E1994" s="6">
        <v>44368.524293981478</v>
      </c>
      <c r="F1994">
        <v>553.5</v>
      </c>
      <c r="G1994" s="7">
        <v>0.51580000000000004</v>
      </c>
      <c r="H1994">
        <v>-177782.85</v>
      </c>
      <c r="I1994" s="7">
        <v>-0.54100000000000004</v>
      </c>
      <c r="J1994">
        <v>900</v>
      </c>
      <c r="K1994">
        <v>328635</v>
      </c>
      <c r="L1994">
        <v>20120859.199999999</v>
      </c>
      <c r="M1994">
        <v>40</v>
      </c>
      <c r="N1994">
        <v>-4444.57</v>
      </c>
      <c r="O1994" s="7">
        <v>-0.51580000000000004</v>
      </c>
      <c r="P1994" s="7">
        <v>0.1595</v>
      </c>
      <c r="Q1994" t="s">
        <v>31</v>
      </c>
    </row>
    <row r="1995" spans="1:17">
      <c r="A1995" t="s">
        <v>442</v>
      </c>
      <c r="B1995" t="s">
        <v>30</v>
      </c>
      <c r="C1995" s="6">
        <v>44368.524293981478</v>
      </c>
      <c r="D1995">
        <v>282.45</v>
      </c>
      <c r="E1995" s="6">
        <v>44369.586793981478</v>
      </c>
      <c r="F1995">
        <v>83.45</v>
      </c>
      <c r="G1995" s="7">
        <v>-0.70450000000000002</v>
      </c>
      <c r="H1995">
        <v>175806.9</v>
      </c>
      <c r="I1995" s="7">
        <v>0.69159999999999999</v>
      </c>
      <c r="J1995">
        <v>900</v>
      </c>
      <c r="K1995">
        <v>254205.02</v>
      </c>
      <c r="L1995">
        <v>20296666.100000001</v>
      </c>
      <c r="M1995">
        <v>96</v>
      </c>
      <c r="N1995">
        <v>1831.32</v>
      </c>
      <c r="O1995" s="7">
        <v>-0.2011</v>
      </c>
      <c r="P1995" s="7">
        <v>0.84760000000000002</v>
      </c>
      <c r="Q1995" t="s">
        <v>31</v>
      </c>
    </row>
    <row r="1996" spans="1:17">
      <c r="A1996" t="s">
        <v>408</v>
      </c>
      <c r="B1996" t="s">
        <v>30</v>
      </c>
      <c r="C1996" s="6">
        <v>44369.586793981478</v>
      </c>
      <c r="D1996">
        <v>263.5</v>
      </c>
      <c r="E1996" s="6">
        <v>44370.590266203704</v>
      </c>
      <c r="F1996">
        <v>179.5</v>
      </c>
      <c r="G1996" s="7">
        <v>-0.31879999999999997</v>
      </c>
      <c r="H1996">
        <v>67634.5</v>
      </c>
      <c r="I1996" s="7">
        <v>0.30199999999999999</v>
      </c>
      <c r="J1996">
        <v>850</v>
      </c>
      <c r="K1996">
        <v>223975</v>
      </c>
      <c r="L1996">
        <v>20364300.600000001</v>
      </c>
      <c r="M1996">
        <v>79</v>
      </c>
      <c r="N1996">
        <v>856.13</v>
      </c>
      <c r="O1996" s="7">
        <v>-0.35089999999999999</v>
      </c>
      <c r="P1996" s="7">
        <v>0.5746</v>
      </c>
      <c r="Q1996" t="s">
        <v>31</v>
      </c>
    </row>
    <row r="1997" spans="1:17">
      <c r="A1997" t="s">
        <v>382</v>
      </c>
      <c r="B1997" t="s">
        <v>30</v>
      </c>
      <c r="C1997" s="6">
        <v>44370.590266203704</v>
      </c>
      <c r="D1997">
        <v>139.35</v>
      </c>
      <c r="E1997" s="6">
        <v>44370.61109953704</v>
      </c>
      <c r="F1997">
        <v>278.7</v>
      </c>
      <c r="G1997" s="7">
        <v>1</v>
      </c>
      <c r="H1997">
        <v>-122000.93</v>
      </c>
      <c r="I1997" s="7">
        <v>-1.03</v>
      </c>
      <c r="J1997">
        <v>850</v>
      </c>
      <c r="K1997">
        <v>118447.51</v>
      </c>
      <c r="L1997">
        <v>20242299.68</v>
      </c>
      <c r="M1997">
        <v>7</v>
      </c>
      <c r="N1997">
        <v>-17428.7</v>
      </c>
      <c r="O1997" s="7">
        <v>-1</v>
      </c>
      <c r="P1997" s="7">
        <v>7.46E-2</v>
      </c>
      <c r="Q1997" t="s">
        <v>31</v>
      </c>
    </row>
    <row r="1998" spans="1:17">
      <c r="A1998" t="s">
        <v>444</v>
      </c>
      <c r="B1998" t="s">
        <v>30</v>
      </c>
      <c r="C1998" s="6">
        <v>44370.61109953704</v>
      </c>
      <c r="D1998">
        <v>204.05</v>
      </c>
      <c r="E1998" s="6">
        <v>44371.406238425923</v>
      </c>
      <c r="F1998">
        <v>256.45</v>
      </c>
      <c r="G1998" s="7">
        <v>0.25679999999999997</v>
      </c>
      <c r="H1998">
        <v>-51304.5</v>
      </c>
      <c r="I1998" s="7">
        <v>-0.27939999999999998</v>
      </c>
      <c r="J1998">
        <v>900</v>
      </c>
      <c r="K1998">
        <v>183645</v>
      </c>
      <c r="L1998">
        <v>20190995.18</v>
      </c>
      <c r="M1998">
        <v>19</v>
      </c>
      <c r="N1998">
        <v>-2700.24</v>
      </c>
      <c r="O1998" s="7">
        <v>-0.48980000000000001</v>
      </c>
      <c r="P1998" s="7">
        <v>0.31219999999999998</v>
      </c>
      <c r="Q1998" t="s">
        <v>31</v>
      </c>
    </row>
    <row r="1999" spans="1:17">
      <c r="A1999" t="s">
        <v>382</v>
      </c>
      <c r="B1999" t="s">
        <v>30</v>
      </c>
      <c r="C1999" s="6">
        <v>44371.406238425923</v>
      </c>
      <c r="D1999">
        <v>133.65</v>
      </c>
      <c r="E1999" s="6">
        <v>44371.631932870368</v>
      </c>
      <c r="F1999">
        <v>4.95</v>
      </c>
      <c r="G1999" s="7">
        <v>-0.96299999999999997</v>
      </c>
      <c r="H1999">
        <v>108216.9</v>
      </c>
      <c r="I1999" s="7">
        <v>0.9526</v>
      </c>
      <c r="J1999">
        <v>850</v>
      </c>
      <c r="K1999">
        <v>113602.49</v>
      </c>
      <c r="L1999">
        <v>20299212.079999998</v>
      </c>
      <c r="M1999">
        <v>66</v>
      </c>
      <c r="N1999">
        <v>1639.65</v>
      </c>
      <c r="O1999" s="7">
        <v>-0.61839999999999995</v>
      </c>
      <c r="P1999" s="7">
        <v>0.96299999999999997</v>
      </c>
      <c r="Q1999" t="s">
        <v>31</v>
      </c>
    </row>
    <row r="2000" spans="1:17">
      <c r="A2000" t="s">
        <v>767</v>
      </c>
      <c r="B2000" t="s">
        <v>30</v>
      </c>
      <c r="C2000" s="6">
        <v>44371.635405092595</v>
      </c>
      <c r="D2000">
        <v>346.65</v>
      </c>
      <c r="E2000" s="6">
        <v>44372.388877314814</v>
      </c>
      <c r="F2000">
        <v>267.3</v>
      </c>
      <c r="G2000" s="7">
        <v>-0.22889999999999999</v>
      </c>
      <c r="H2000">
        <v>62228.93</v>
      </c>
      <c r="I2000" s="7">
        <v>0.2112</v>
      </c>
      <c r="J2000">
        <v>850</v>
      </c>
      <c r="K2000">
        <v>294652.5</v>
      </c>
      <c r="L2000">
        <v>20361441</v>
      </c>
      <c r="M2000">
        <v>7</v>
      </c>
      <c r="N2000">
        <v>8889.85</v>
      </c>
      <c r="O2000" s="7">
        <v>-2.3900000000000001E-2</v>
      </c>
      <c r="P2000" s="7">
        <v>0.22889999999999999</v>
      </c>
      <c r="Q2000" t="s">
        <v>31</v>
      </c>
    </row>
    <row r="2001" spans="1:17">
      <c r="A2001" t="s">
        <v>407</v>
      </c>
      <c r="B2001" t="s">
        <v>30</v>
      </c>
      <c r="C2001" s="6">
        <v>44372.388877314814</v>
      </c>
      <c r="D2001">
        <v>348.95</v>
      </c>
      <c r="E2001" s="6">
        <v>44375.451377314814</v>
      </c>
      <c r="F2001">
        <v>172.75</v>
      </c>
      <c r="G2001" s="7">
        <v>-0.50490000000000002</v>
      </c>
      <c r="H2001">
        <v>145335.54999999999</v>
      </c>
      <c r="I2001" s="7">
        <v>0.49</v>
      </c>
      <c r="J2001">
        <v>850</v>
      </c>
      <c r="K2001">
        <v>296607.5</v>
      </c>
      <c r="L2001">
        <v>20506776.550000001</v>
      </c>
      <c r="M2001">
        <v>96</v>
      </c>
      <c r="N2001">
        <v>1513.91</v>
      </c>
      <c r="O2001" s="7">
        <v>-0.23300000000000001</v>
      </c>
      <c r="P2001" s="7">
        <v>0.73960000000000004</v>
      </c>
      <c r="Q2001" t="s">
        <v>31</v>
      </c>
    </row>
    <row r="2002" spans="1:17">
      <c r="A2002" t="s">
        <v>403</v>
      </c>
      <c r="B2002" t="s">
        <v>30</v>
      </c>
      <c r="C2002" s="6">
        <v>44375.451377314814</v>
      </c>
      <c r="D2002">
        <v>316</v>
      </c>
      <c r="E2002" s="6">
        <v>44375.600682870368</v>
      </c>
      <c r="F2002">
        <v>384.85</v>
      </c>
      <c r="G2002" s="7">
        <v>0.21790000000000001</v>
      </c>
      <c r="H2002">
        <v>-64479.73</v>
      </c>
      <c r="I2002" s="7">
        <v>-0.24010000000000001</v>
      </c>
      <c r="J2002">
        <v>850</v>
      </c>
      <c r="K2002">
        <v>268600</v>
      </c>
      <c r="L2002">
        <v>20442296.829999998</v>
      </c>
      <c r="M2002">
        <v>44</v>
      </c>
      <c r="N2002">
        <v>-1465.45</v>
      </c>
      <c r="O2002" s="7">
        <v>-0.26440000000000002</v>
      </c>
      <c r="P2002" s="7">
        <v>0.1076</v>
      </c>
      <c r="Q2002" t="s">
        <v>31</v>
      </c>
    </row>
    <row r="2003" spans="1:17">
      <c r="A2003" t="s">
        <v>401</v>
      </c>
      <c r="B2003" t="s">
        <v>30</v>
      </c>
      <c r="C2003" s="6">
        <v>44375.600682870368</v>
      </c>
      <c r="D2003">
        <v>270.64999999999998</v>
      </c>
      <c r="E2003" s="6">
        <v>44375.631932870368</v>
      </c>
      <c r="F2003">
        <v>307.95</v>
      </c>
      <c r="G2003" s="7">
        <v>0.13780000000000001</v>
      </c>
      <c r="H2003">
        <v>-36623.1</v>
      </c>
      <c r="I2003" s="7">
        <v>-0.15920000000000001</v>
      </c>
      <c r="J2003">
        <v>850</v>
      </c>
      <c r="K2003">
        <v>230052.5</v>
      </c>
      <c r="L2003">
        <v>20405673.73</v>
      </c>
      <c r="M2003">
        <v>10</v>
      </c>
      <c r="N2003">
        <v>-3662.31</v>
      </c>
      <c r="O2003" s="7">
        <v>-0.17829999999999999</v>
      </c>
      <c r="P2003" s="7">
        <v>4.7500000000000001E-2</v>
      </c>
      <c r="Q2003" t="s">
        <v>31</v>
      </c>
    </row>
    <row r="2004" spans="1:17">
      <c r="A2004" t="s">
        <v>403</v>
      </c>
      <c r="B2004" t="s">
        <v>30</v>
      </c>
      <c r="C2004" s="6">
        <v>44375.631932870368</v>
      </c>
      <c r="D2004">
        <v>331.35</v>
      </c>
      <c r="E2004" s="6">
        <v>44377.444432870368</v>
      </c>
      <c r="F2004">
        <v>106.4</v>
      </c>
      <c r="G2004" s="7">
        <v>-0.67889999999999995</v>
      </c>
      <c r="H2004">
        <v>187486.63</v>
      </c>
      <c r="I2004" s="7">
        <v>0.66569999999999996</v>
      </c>
      <c r="J2004">
        <v>850</v>
      </c>
      <c r="K2004">
        <v>281647.5</v>
      </c>
      <c r="L2004">
        <v>20593160.350000001</v>
      </c>
      <c r="M2004">
        <v>101</v>
      </c>
      <c r="N2004">
        <v>1856.3</v>
      </c>
      <c r="O2004" s="7">
        <v>-0.1111</v>
      </c>
      <c r="P2004" s="7">
        <v>0.77939999999999998</v>
      </c>
      <c r="Q2004" t="s">
        <v>31</v>
      </c>
    </row>
    <row r="2005" spans="1:17">
      <c r="A2005" t="s">
        <v>445</v>
      </c>
      <c r="B2005" t="s">
        <v>30</v>
      </c>
      <c r="C2005" s="6">
        <v>44377.444432870368</v>
      </c>
      <c r="D2005">
        <v>172.65</v>
      </c>
      <c r="E2005" s="6">
        <v>44377.572905092595</v>
      </c>
      <c r="F2005">
        <v>226</v>
      </c>
      <c r="G2005" s="7">
        <v>0.309</v>
      </c>
      <c r="H2005">
        <v>-48736.02</v>
      </c>
      <c r="I2005" s="7">
        <v>-0.33210000000000001</v>
      </c>
      <c r="J2005">
        <v>850</v>
      </c>
      <c r="K2005">
        <v>146752.5</v>
      </c>
      <c r="L2005">
        <v>20544424.329999998</v>
      </c>
      <c r="M2005">
        <v>38</v>
      </c>
      <c r="N2005">
        <v>-1282.53</v>
      </c>
      <c r="O2005" s="7">
        <v>-0.309</v>
      </c>
      <c r="P2005" s="7">
        <v>0.3493</v>
      </c>
      <c r="Q2005" t="s">
        <v>31</v>
      </c>
    </row>
    <row r="2006" spans="1:17">
      <c r="A2006" t="s">
        <v>440</v>
      </c>
      <c r="B2006" t="s">
        <v>30</v>
      </c>
      <c r="C2006" s="6">
        <v>44377.572905092595</v>
      </c>
      <c r="D2006">
        <v>161.94999999999999</v>
      </c>
      <c r="E2006" s="6">
        <v>44378.559016203704</v>
      </c>
      <c r="F2006">
        <v>35.35</v>
      </c>
      <c r="G2006" s="7">
        <v>-0.78169999999999995</v>
      </c>
      <c r="H2006">
        <v>105932.95</v>
      </c>
      <c r="I2006" s="7">
        <v>0.76949999999999996</v>
      </c>
      <c r="J2006">
        <v>850</v>
      </c>
      <c r="K2006">
        <v>137657.5</v>
      </c>
      <c r="L2006">
        <v>20650357.280000001</v>
      </c>
      <c r="M2006">
        <v>74</v>
      </c>
      <c r="N2006">
        <v>1431.53</v>
      </c>
      <c r="O2006" s="7">
        <v>-0.35630000000000001</v>
      </c>
      <c r="P2006" s="7">
        <v>0.92679999999999996</v>
      </c>
      <c r="Q2006" t="s">
        <v>31</v>
      </c>
    </row>
    <row r="2007" spans="1:17">
      <c r="A2007" t="s">
        <v>439</v>
      </c>
      <c r="B2007" t="s">
        <v>30</v>
      </c>
      <c r="C2007" s="6">
        <v>44378.559016203704</v>
      </c>
      <c r="D2007">
        <v>66.650000000000006</v>
      </c>
      <c r="E2007" s="6">
        <v>44378.614571759259</v>
      </c>
      <c r="F2007">
        <v>143.94999999999999</v>
      </c>
      <c r="G2007" s="7">
        <v>1.1597999999999999</v>
      </c>
      <c r="H2007">
        <v>-71465.399999999994</v>
      </c>
      <c r="I2007" s="7">
        <v>-1.1914</v>
      </c>
      <c r="J2007">
        <v>900</v>
      </c>
      <c r="K2007">
        <v>59985</v>
      </c>
      <c r="L2007">
        <v>20578891.879999999</v>
      </c>
      <c r="M2007">
        <v>17</v>
      </c>
      <c r="N2007">
        <v>-4203.8500000000004</v>
      </c>
      <c r="O2007" s="7">
        <v>-1.6617</v>
      </c>
      <c r="P2007" s="7">
        <v>0.1163</v>
      </c>
      <c r="Q2007" t="s">
        <v>31</v>
      </c>
    </row>
    <row r="2008" spans="1:17">
      <c r="A2008" t="s">
        <v>409</v>
      </c>
      <c r="B2008" t="s">
        <v>30</v>
      </c>
      <c r="C2008" s="6">
        <v>44378.618043981478</v>
      </c>
      <c r="D2008">
        <v>62.4</v>
      </c>
      <c r="E2008" s="6">
        <v>44378.631932870368</v>
      </c>
      <c r="F2008">
        <v>4.4000000000000004</v>
      </c>
      <c r="G2008" s="7">
        <v>-0.92949999999999999</v>
      </c>
      <c r="H2008">
        <v>51598.8</v>
      </c>
      <c r="I2008" s="7">
        <v>0.91879999999999995</v>
      </c>
      <c r="J2008">
        <v>900</v>
      </c>
      <c r="K2008">
        <v>56160</v>
      </c>
      <c r="L2008">
        <v>20630490.68</v>
      </c>
      <c r="M2008">
        <v>5</v>
      </c>
      <c r="N2008">
        <v>10319.76</v>
      </c>
      <c r="O2008" s="7">
        <v>-0.3029</v>
      </c>
      <c r="P2008" s="7">
        <v>0.92949999999999999</v>
      </c>
      <c r="Q2008" t="s">
        <v>31</v>
      </c>
    </row>
    <row r="2009" spans="1:17">
      <c r="A2009" t="s">
        <v>787</v>
      </c>
      <c r="B2009" t="s">
        <v>30</v>
      </c>
      <c r="C2009" s="6">
        <v>44378.635405092595</v>
      </c>
      <c r="D2009">
        <v>361.95</v>
      </c>
      <c r="E2009" s="6">
        <v>44379.388877314814</v>
      </c>
      <c r="F2009">
        <v>360</v>
      </c>
      <c r="G2009" s="7">
        <v>-5.4000000000000003E-3</v>
      </c>
      <c r="H2009">
        <v>-4742.55</v>
      </c>
      <c r="I2009" s="7">
        <v>-1.46E-2</v>
      </c>
      <c r="J2009">
        <v>900</v>
      </c>
      <c r="K2009">
        <v>325755</v>
      </c>
      <c r="L2009">
        <v>20625748.129999999</v>
      </c>
      <c r="M2009">
        <v>7</v>
      </c>
      <c r="N2009">
        <v>-677.51</v>
      </c>
      <c r="O2009" s="7">
        <v>-7.0300000000000001E-2</v>
      </c>
      <c r="P2009" s="7">
        <v>4.9599999999999998E-2</v>
      </c>
      <c r="Q2009" t="s">
        <v>31</v>
      </c>
    </row>
    <row r="2010" spans="1:17">
      <c r="A2010" t="s">
        <v>409</v>
      </c>
      <c r="B2010" t="s">
        <v>30</v>
      </c>
      <c r="C2010" s="6">
        <v>44379.388877314814</v>
      </c>
      <c r="D2010">
        <v>360</v>
      </c>
      <c r="E2010" s="6">
        <v>44379.503460648149</v>
      </c>
      <c r="F2010">
        <v>364</v>
      </c>
      <c r="G2010" s="7">
        <v>1.11E-2</v>
      </c>
      <c r="H2010">
        <v>-10116</v>
      </c>
      <c r="I2010" s="7">
        <v>-3.1199999999999999E-2</v>
      </c>
      <c r="J2010">
        <v>900</v>
      </c>
      <c r="K2010">
        <v>324000</v>
      </c>
      <c r="L2010">
        <v>20615632.129999999</v>
      </c>
      <c r="M2010">
        <v>34</v>
      </c>
      <c r="N2010">
        <v>-297.52999999999997</v>
      </c>
      <c r="O2010" s="7">
        <v>-0.14169999999999999</v>
      </c>
      <c r="P2010" s="7">
        <v>0.15279999999999999</v>
      </c>
      <c r="Q2010" t="s">
        <v>31</v>
      </c>
    </row>
    <row r="2011" spans="1:17">
      <c r="A2011" t="s">
        <v>382</v>
      </c>
      <c r="B2011" t="s">
        <v>30</v>
      </c>
      <c r="C2011" s="6">
        <v>44379.503460648149</v>
      </c>
      <c r="D2011">
        <v>296.05</v>
      </c>
      <c r="E2011" s="6">
        <v>44379.590266203704</v>
      </c>
      <c r="F2011">
        <v>297.8</v>
      </c>
      <c r="G2011" s="7">
        <v>5.8999999999999999E-3</v>
      </c>
      <c r="H2011">
        <v>-6919.65</v>
      </c>
      <c r="I2011" s="7">
        <v>-2.5999999999999999E-2</v>
      </c>
      <c r="J2011">
        <v>900.00009999999997</v>
      </c>
      <c r="K2011">
        <v>266445</v>
      </c>
      <c r="L2011">
        <v>20608712.48</v>
      </c>
      <c r="M2011">
        <v>26</v>
      </c>
      <c r="N2011">
        <v>-266.14</v>
      </c>
      <c r="O2011" s="7">
        <v>-0.1208</v>
      </c>
      <c r="P2011" s="7">
        <v>0.2145</v>
      </c>
      <c r="Q2011" t="s">
        <v>31</v>
      </c>
    </row>
    <row r="2012" spans="1:17">
      <c r="A2012" t="s">
        <v>446</v>
      </c>
      <c r="B2012" t="s">
        <v>30</v>
      </c>
      <c r="C2012" s="6">
        <v>44379.590266203704</v>
      </c>
      <c r="D2012">
        <v>275.35000000000002</v>
      </c>
      <c r="E2012" s="6">
        <v>44382.388877314814</v>
      </c>
      <c r="F2012">
        <v>369.6</v>
      </c>
      <c r="G2012" s="7">
        <v>0.34229999999999999</v>
      </c>
      <c r="H2012">
        <v>-90629.55</v>
      </c>
      <c r="I2012" s="7">
        <v>-0.36570000000000003</v>
      </c>
      <c r="J2012">
        <v>900</v>
      </c>
      <c r="K2012">
        <v>247815</v>
      </c>
      <c r="L2012">
        <v>20518082.93</v>
      </c>
      <c r="M2012">
        <v>20</v>
      </c>
      <c r="N2012">
        <v>-4531.4799999999996</v>
      </c>
      <c r="O2012" s="7">
        <v>-0.34229999999999999</v>
      </c>
      <c r="P2012" s="7">
        <v>0.1202</v>
      </c>
      <c r="Q2012" t="s">
        <v>31</v>
      </c>
    </row>
    <row r="2013" spans="1:17">
      <c r="A2013" t="s">
        <v>407</v>
      </c>
      <c r="B2013" t="s">
        <v>30</v>
      </c>
      <c r="C2013" s="6">
        <v>44382.388877314814</v>
      </c>
      <c r="D2013">
        <v>236.9</v>
      </c>
      <c r="E2013" s="6">
        <v>44384.388877314814</v>
      </c>
      <c r="F2013">
        <v>51.8</v>
      </c>
      <c r="G2013" s="7">
        <v>-0.78129999999999999</v>
      </c>
      <c r="H2013">
        <v>154881.04999999999</v>
      </c>
      <c r="I2013" s="7">
        <v>0.76919999999999999</v>
      </c>
      <c r="J2013">
        <v>850</v>
      </c>
      <c r="K2013">
        <v>201365</v>
      </c>
      <c r="L2013">
        <v>20672963.98</v>
      </c>
      <c r="M2013">
        <v>155</v>
      </c>
      <c r="N2013">
        <v>999.23</v>
      </c>
      <c r="O2013" s="7">
        <v>-0.20280000000000001</v>
      </c>
      <c r="P2013" s="7">
        <v>0.8508</v>
      </c>
      <c r="Q2013" t="s">
        <v>31</v>
      </c>
    </row>
    <row r="2014" spans="1:17">
      <c r="A2014" t="s">
        <v>400</v>
      </c>
      <c r="B2014" t="s">
        <v>30</v>
      </c>
      <c r="C2014" s="6">
        <v>44384.388877314814</v>
      </c>
      <c r="D2014">
        <v>178.35</v>
      </c>
      <c r="E2014" s="6">
        <v>44384.496516203704</v>
      </c>
      <c r="F2014">
        <v>294.35000000000002</v>
      </c>
      <c r="G2014" s="7">
        <v>0.65039999999999998</v>
      </c>
      <c r="H2014">
        <v>-102617.95</v>
      </c>
      <c r="I2014" s="7">
        <v>-0.67689999999999995</v>
      </c>
      <c r="J2014">
        <v>850</v>
      </c>
      <c r="K2014">
        <v>151597.5</v>
      </c>
      <c r="L2014">
        <v>20570346.030000001</v>
      </c>
      <c r="M2014">
        <v>32</v>
      </c>
      <c r="N2014">
        <v>-3206.81</v>
      </c>
      <c r="O2014" s="7">
        <v>-0.72130000000000005</v>
      </c>
      <c r="P2014" s="7">
        <v>0.2147</v>
      </c>
      <c r="Q2014" t="s">
        <v>31</v>
      </c>
    </row>
    <row r="2015" spans="1:17">
      <c r="A2015" t="s">
        <v>447</v>
      </c>
      <c r="B2015" t="s">
        <v>30</v>
      </c>
      <c r="C2015" s="6">
        <v>44384.496516203704</v>
      </c>
      <c r="D2015">
        <v>158.35</v>
      </c>
      <c r="E2015" s="6">
        <v>44385.489571759259</v>
      </c>
      <c r="F2015">
        <v>97</v>
      </c>
      <c r="G2015" s="7">
        <v>-0.38740000000000002</v>
      </c>
      <c r="H2015">
        <v>49977.02</v>
      </c>
      <c r="I2015" s="7">
        <v>0.37130000000000002</v>
      </c>
      <c r="J2015">
        <v>849.99990000000003</v>
      </c>
      <c r="K2015">
        <v>134597.5</v>
      </c>
      <c r="L2015">
        <v>20620323.050000001</v>
      </c>
      <c r="M2015">
        <v>76</v>
      </c>
      <c r="N2015">
        <v>657.59</v>
      </c>
      <c r="O2015" s="7">
        <v>-0.186</v>
      </c>
      <c r="P2015" s="7">
        <v>0.60209999999999997</v>
      </c>
      <c r="Q2015" t="s">
        <v>31</v>
      </c>
    </row>
    <row r="2016" spans="1:17">
      <c r="A2016" t="s">
        <v>390</v>
      </c>
      <c r="B2016" t="s">
        <v>30</v>
      </c>
      <c r="C2016" s="6">
        <v>44385.489571759259</v>
      </c>
      <c r="D2016">
        <v>80.25</v>
      </c>
      <c r="E2016" s="6">
        <v>44385.631932870368</v>
      </c>
      <c r="F2016">
        <v>0.55000000000000004</v>
      </c>
      <c r="G2016" s="7">
        <v>-0.99309999999999998</v>
      </c>
      <c r="H2016">
        <v>67058.2</v>
      </c>
      <c r="I2016" s="7">
        <v>0.98309999999999997</v>
      </c>
      <c r="J2016">
        <v>850</v>
      </c>
      <c r="K2016">
        <v>68212.5</v>
      </c>
      <c r="L2016">
        <v>20687381.25</v>
      </c>
      <c r="M2016">
        <v>42</v>
      </c>
      <c r="N2016">
        <v>1596.62</v>
      </c>
      <c r="O2016" s="7">
        <v>-0.33150000000000002</v>
      </c>
      <c r="P2016" s="7">
        <v>0.99309999999999998</v>
      </c>
      <c r="Q2016" t="s">
        <v>31</v>
      </c>
    </row>
    <row r="2017" spans="1:17">
      <c r="A2017" t="s">
        <v>905</v>
      </c>
      <c r="B2017" t="s">
        <v>30</v>
      </c>
      <c r="C2017" s="6">
        <v>44385.635405092595</v>
      </c>
      <c r="D2017">
        <v>376.95</v>
      </c>
      <c r="E2017" s="6">
        <v>44386.388877314814</v>
      </c>
      <c r="F2017">
        <v>240.35</v>
      </c>
      <c r="G2017" s="7">
        <v>-0.3624</v>
      </c>
      <c r="H2017">
        <v>110862.95</v>
      </c>
      <c r="I2017" s="7">
        <v>0.34599999999999997</v>
      </c>
      <c r="J2017">
        <v>850</v>
      </c>
      <c r="K2017">
        <v>320407.5</v>
      </c>
      <c r="L2017">
        <v>20798244.199999999</v>
      </c>
      <c r="M2017">
        <v>7</v>
      </c>
      <c r="N2017">
        <v>15837.56</v>
      </c>
      <c r="O2017" s="7">
        <v>-3.2800000000000003E-2</v>
      </c>
      <c r="P2017" s="7">
        <v>0.3624</v>
      </c>
      <c r="Q2017" t="s">
        <v>31</v>
      </c>
    </row>
    <row r="2018" spans="1:17">
      <c r="A2018" t="s">
        <v>440</v>
      </c>
      <c r="B2018" t="s">
        <v>30</v>
      </c>
      <c r="C2018" s="6">
        <v>44386.388877314814</v>
      </c>
      <c r="D2018">
        <v>378</v>
      </c>
      <c r="E2018" s="6">
        <v>44386.614571759259</v>
      </c>
      <c r="F2018">
        <v>405.45</v>
      </c>
      <c r="G2018" s="7">
        <v>7.2599999999999998E-2</v>
      </c>
      <c r="H2018">
        <v>-31756.05</v>
      </c>
      <c r="I2018" s="7">
        <v>-9.3299999999999994E-2</v>
      </c>
      <c r="J2018">
        <v>900</v>
      </c>
      <c r="K2018">
        <v>340200</v>
      </c>
      <c r="L2018">
        <v>20766488.149999999</v>
      </c>
      <c r="M2018">
        <v>66</v>
      </c>
      <c r="N2018">
        <v>-481.15</v>
      </c>
      <c r="O2018" s="7">
        <v>-0.31709999999999999</v>
      </c>
      <c r="P2018" s="7">
        <v>0.2177</v>
      </c>
      <c r="Q2018" t="s">
        <v>31</v>
      </c>
    </row>
    <row r="2019" spans="1:17">
      <c r="A2019" t="s">
        <v>445</v>
      </c>
      <c r="B2019" t="s">
        <v>30</v>
      </c>
      <c r="C2019" s="6">
        <v>44386.614571759259</v>
      </c>
      <c r="D2019">
        <v>249.65</v>
      </c>
      <c r="E2019" s="6">
        <v>44389.552071759259</v>
      </c>
      <c r="F2019">
        <v>208.1</v>
      </c>
      <c r="G2019" s="7">
        <v>-0.16639999999999999</v>
      </c>
      <c r="H2019">
        <v>33275.25</v>
      </c>
      <c r="I2019" s="7">
        <v>0.14810000000000001</v>
      </c>
      <c r="J2019">
        <v>900</v>
      </c>
      <c r="K2019">
        <v>224685</v>
      </c>
      <c r="L2019">
        <v>20799763.399999999</v>
      </c>
      <c r="M2019">
        <v>60</v>
      </c>
      <c r="N2019">
        <v>554.59</v>
      </c>
      <c r="O2019" s="7">
        <v>-0.25800000000000001</v>
      </c>
      <c r="P2019" s="7">
        <v>0.61370000000000002</v>
      </c>
      <c r="Q2019" t="s">
        <v>31</v>
      </c>
    </row>
    <row r="2020" spans="1:17">
      <c r="A2020" t="s">
        <v>397</v>
      </c>
      <c r="B2020" t="s">
        <v>30</v>
      </c>
      <c r="C2020" s="6">
        <v>44389.552071759259</v>
      </c>
      <c r="D2020">
        <v>260.89999999999998</v>
      </c>
      <c r="E2020" s="6">
        <v>44390.388877314814</v>
      </c>
      <c r="F2020">
        <v>333.85</v>
      </c>
      <c r="G2020" s="7">
        <v>0.27960000000000002</v>
      </c>
      <c r="H2020">
        <v>-71007.75</v>
      </c>
      <c r="I2020" s="7">
        <v>-0.3024</v>
      </c>
      <c r="J2020">
        <v>900</v>
      </c>
      <c r="K2020">
        <v>234810</v>
      </c>
      <c r="L2020">
        <v>20728755.649999999</v>
      </c>
      <c r="M2020">
        <v>31</v>
      </c>
      <c r="N2020">
        <v>-2290.5700000000002</v>
      </c>
      <c r="O2020" s="7">
        <v>-0.27960000000000002</v>
      </c>
      <c r="P2020" s="7">
        <v>0.30590000000000001</v>
      </c>
      <c r="Q2020" t="s">
        <v>31</v>
      </c>
    </row>
    <row r="2021" spans="1:17">
      <c r="A2021" t="s">
        <v>401</v>
      </c>
      <c r="B2021" t="s">
        <v>30</v>
      </c>
      <c r="C2021" s="6">
        <v>44390.388877314814</v>
      </c>
      <c r="D2021">
        <v>199.55</v>
      </c>
      <c r="E2021" s="6">
        <v>44391.399293981478</v>
      </c>
      <c r="F2021">
        <v>132.94999999999999</v>
      </c>
      <c r="G2021" s="7">
        <v>-0.33379999999999999</v>
      </c>
      <c r="H2021">
        <v>53783.75</v>
      </c>
      <c r="I2021" s="7">
        <v>0.31709999999999999</v>
      </c>
      <c r="J2021">
        <v>850</v>
      </c>
      <c r="K2021">
        <v>169617.5</v>
      </c>
      <c r="L2021">
        <v>20782539.399999999</v>
      </c>
      <c r="M2021">
        <v>81</v>
      </c>
      <c r="N2021">
        <v>664</v>
      </c>
      <c r="O2021" s="7">
        <v>-0.14729999999999999</v>
      </c>
      <c r="P2021" s="7">
        <v>0.61909999999999998</v>
      </c>
      <c r="Q2021" t="s">
        <v>31</v>
      </c>
    </row>
    <row r="2022" spans="1:17">
      <c r="A2022" t="s">
        <v>400</v>
      </c>
      <c r="B2022" t="s">
        <v>30</v>
      </c>
      <c r="C2022" s="6">
        <v>44391.399293981478</v>
      </c>
      <c r="D2022">
        <v>163.9</v>
      </c>
      <c r="E2022" s="6">
        <v>44391.451377314814</v>
      </c>
      <c r="F2022">
        <v>259.64999999999998</v>
      </c>
      <c r="G2022" s="7">
        <v>0.58420000000000005</v>
      </c>
      <c r="H2022">
        <v>-84987.68</v>
      </c>
      <c r="I2022" s="7">
        <v>-0.61</v>
      </c>
      <c r="J2022">
        <v>850.00009999999997</v>
      </c>
      <c r="K2022">
        <v>139315</v>
      </c>
      <c r="L2022">
        <v>20697551.719999999</v>
      </c>
      <c r="M2022">
        <v>16</v>
      </c>
      <c r="N2022">
        <v>-5311.73</v>
      </c>
      <c r="O2022" s="7">
        <v>-0.69830000000000003</v>
      </c>
      <c r="P2022" s="7">
        <v>7.4700000000000003E-2</v>
      </c>
      <c r="Q2022" t="s">
        <v>31</v>
      </c>
    </row>
    <row r="2023" spans="1:17">
      <c r="A2023" t="s">
        <v>447</v>
      </c>
      <c r="B2023" t="s">
        <v>30</v>
      </c>
      <c r="C2023" s="6">
        <v>44391.451377314814</v>
      </c>
      <c r="D2023">
        <v>186.55</v>
      </c>
      <c r="E2023" s="6">
        <v>44391.64234953704</v>
      </c>
      <c r="F2023">
        <v>179.35</v>
      </c>
      <c r="G2023" s="7">
        <v>-3.8600000000000002E-2</v>
      </c>
      <c r="H2023">
        <v>3009.85</v>
      </c>
      <c r="I2023" s="7">
        <v>1.9E-2</v>
      </c>
      <c r="J2023">
        <v>850</v>
      </c>
      <c r="K2023">
        <v>158567.5</v>
      </c>
      <c r="L2023">
        <v>20700561.57</v>
      </c>
      <c r="M2023">
        <v>56</v>
      </c>
      <c r="N2023">
        <v>53.75</v>
      </c>
      <c r="O2023" s="7">
        <v>-7.3700000000000002E-2</v>
      </c>
      <c r="P2023" s="7">
        <v>0.36720000000000003</v>
      </c>
      <c r="Q2023" t="s">
        <v>31</v>
      </c>
    </row>
    <row r="2024" spans="1:17">
      <c r="A2024" t="s">
        <v>384</v>
      </c>
      <c r="B2024" t="s">
        <v>30</v>
      </c>
      <c r="C2024" s="6">
        <v>44391.64234953704</v>
      </c>
      <c r="D2024">
        <v>152.80000000000001</v>
      </c>
      <c r="E2024" s="6">
        <v>44392.409710648149</v>
      </c>
      <c r="F2024">
        <v>211.95</v>
      </c>
      <c r="G2024" s="7">
        <v>0.3871</v>
      </c>
      <c r="H2024">
        <v>-53377.87</v>
      </c>
      <c r="I2024" s="7">
        <v>-0.41099999999999998</v>
      </c>
      <c r="J2024">
        <v>850</v>
      </c>
      <c r="K2024">
        <v>129880</v>
      </c>
      <c r="L2024">
        <v>20647183.690000001</v>
      </c>
      <c r="M2024">
        <v>11</v>
      </c>
      <c r="N2024">
        <v>-4852.53</v>
      </c>
      <c r="O2024" s="7">
        <v>-0.44629999999999997</v>
      </c>
      <c r="P2024" s="7">
        <v>8.3799999999999999E-2</v>
      </c>
      <c r="Q2024" t="s">
        <v>31</v>
      </c>
    </row>
    <row r="2025" spans="1:17">
      <c r="A2025" t="s">
        <v>404</v>
      </c>
      <c r="B2025" t="s">
        <v>30</v>
      </c>
      <c r="C2025" s="6">
        <v>44392.409710648149</v>
      </c>
      <c r="D2025">
        <v>120.1</v>
      </c>
      <c r="E2025" s="6">
        <v>44392.631932870368</v>
      </c>
      <c r="F2025">
        <v>1.05</v>
      </c>
      <c r="G2025" s="7">
        <v>-0.99129999999999996</v>
      </c>
      <c r="H2025">
        <v>100162.73</v>
      </c>
      <c r="I2025" s="7">
        <v>0.98119999999999996</v>
      </c>
      <c r="J2025">
        <v>850</v>
      </c>
      <c r="K2025">
        <v>102085</v>
      </c>
      <c r="L2025">
        <v>20747346.420000002</v>
      </c>
      <c r="M2025">
        <v>65</v>
      </c>
      <c r="N2025">
        <v>1540.97</v>
      </c>
      <c r="O2025" s="7">
        <v>-0.18190000000000001</v>
      </c>
      <c r="P2025" s="7">
        <v>0.99129999999999996</v>
      </c>
      <c r="Q2025" t="s">
        <v>31</v>
      </c>
    </row>
    <row r="2026" spans="1:17">
      <c r="A2026" t="s">
        <v>789</v>
      </c>
      <c r="B2026" t="s">
        <v>30</v>
      </c>
      <c r="C2026" s="6">
        <v>44392.635405092595</v>
      </c>
      <c r="D2026">
        <v>304.95</v>
      </c>
      <c r="E2026" s="6">
        <v>44393.388877314814</v>
      </c>
      <c r="F2026">
        <v>323.89999999999998</v>
      </c>
      <c r="G2026" s="7">
        <v>6.2100000000000002E-2</v>
      </c>
      <c r="H2026">
        <v>-21452.73</v>
      </c>
      <c r="I2026" s="7">
        <v>-8.2799999999999999E-2</v>
      </c>
      <c r="J2026">
        <v>850</v>
      </c>
      <c r="K2026">
        <v>259207.52</v>
      </c>
      <c r="L2026">
        <v>20725893.690000001</v>
      </c>
      <c r="M2026">
        <v>7</v>
      </c>
      <c r="N2026">
        <v>-3064.68</v>
      </c>
      <c r="O2026" s="7">
        <v>-6.2100000000000002E-2</v>
      </c>
      <c r="P2026" s="7">
        <v>5.5599999999999997E-2</v>
      </c>
      <c r="Q2026" t="s">
        <v>31</v>
      </c>
    </row>
    <row r="2027" spans="1:17">
      <c r="A2027" t="s">
        <v>405</v>
      </c>
      <c r="B2027" t="s">
        <v>30</v>
      </c>
      <c r="C2027" s="6">
        <v>44393.388877314814</v>
      </c>
      <c r="D2027">
        <v>352</v>
      </c>
      <c r="E2027" s="6">
        <v>44393.621516203704</v>
      </c>
      <c r="F2027">
        <v>266.85000000000002</v>
      </c>
      <c r="G2027" s="7">
        <v>-0.2419</v>
      </c>
      <c r="H2027">
        <v>67117.27</v>
      </c>
      <c r="I2027" s="7">
        <v>0.2243</v>
      </c>
      <c r="J2027">
        <v>850</v>
      </c>
      <c r="K2027">
        <v>299200</v>
      </c>
      <c r="L2027">
        <v>20793010.969999999</v>
      </c>
      <c r="M2027">
        <v>68</v>
      </c>
      <c r="N2027">
        <v>987.02</v>
      </c>
      <c r="O2027" s="7">
        <v>-0.2656</v>
      </c>
      <c r="P2027" s="7">
        <v>0.37190000000000001</v>
      </c>
      <c r="Q2027" t="s">
        <v>31</v>
      </c>
    </row>
    <row r="2028" spans="1:17">
      <c r="A2028" t="s">
        <v>404</v>
      </c>
      <c r="B2028" t="s">
        <v>30</v>
      </c>
      <c r="C2028" s="6">
        <v>44393.621516203704</v>
      </c>
      <c r="D2028">
        <v>257.3</v>
      </c>
      <c r="E2028" s="6">
        <v>44396.388877314814</v>
      </c>
      <c r="F2028">
        <v>596.4</v>
      </c>
      <c r="G2028" s="7">
        <v>1.3179000000000001</v>
      </c>
      <c r="H2028">
        <v>-295491.45</v>
      </c>
      <c r="I2028" s="7">
        <v>-1.3511</v>
      </c>
      <c r="J2028">
        <v>850</v>
      </c>
      <c r="K2028">
        <v>218704.98</v>
      </c>
      <c r="L2028">
        <v>20497519.52</v>
      </c>
      <c r="M2028">
        <v>11</v>
      </c>
      <c r="N2028">
        <v>-26862.86</v>
      </c>
      <c r="O2028" s="7">
        <v>-1.4484999999999999</v>
      </c>
      <c r="P2028" s="7">
        <v>6.1400000000000003E-2</v>
      </c>
      <c r="Q2028" t="s">
        <v>31</v>
      </c>
    </row>
    <row r="2029" spans="1:17">
      <c r="A2029" t="s">
        <v>397</v>
      </c>
      <c r="B2029" t="s">
        <v>30</v>
      </c>
      <c r="C2029" s="6">
        <v>44396.388877314814</v>
      </c>
      <c r="D2029">
        <v>291.64999999999998</v>
      </c>
      <c r="E2029" s="6">
        <v>44399.388877314814</v>
      </c>
      <c r="F2029">
        <v>23.4</v>
      </c>
      <c r="G2029" s="7">
        <v>-0.91979999999999995</v>
      </c>
      <c r="H2029">
        <v>225334.58</v>
      </c>
      <c r="I2029" s="7">
        <v>0.90900000000000003</v>
      </c>
      <c r="J2029">
        <v>850</v>
      </c>
      <c r="K2029">
        <v>247902.5</v>
      </c>
      <c r="L2029">
        <v>20722854.09</v>
      </c>
      <c r="M2029">
        <v>155</v>
      </c>
      <c r="N2029">
        <v>1453.77</v>
      </c>
      <c r="O2029" s="7">
        <v>-0.31850000000000001</v>
      </c>
      <c r="P2029" s="7">
        <v>0.93420000000000003</v>
      </c>
      <c r="Q2029" t="s">
        <v>31</v>
      </c>
    </row>
    <row r="2030" spans="1:17">
      <c r="A2030" t="s">
        <v>382</v>
      </c>
      <c r="B2030" t="s">
        <v>30</v>
      </c>
      <c r="C2030" s="6">
        <v>44399.388877314814</v>
      </c>
      <c r="D2030">
        <v>121</v>
      </c>
      <c r="E2030" s="6">
        <v>44399.597210648149</v>
      </c>
      <c r="F2030">
        <v>119</v>
      </c>
      <c r="G2030" s="7">
        <v>-1.6500000000000001E-2</v>
      </c>
      <c r="H2030">
        <v>-360</v>
      </c>
      <c r="I2030" s="7">
        <v>-3.3E-3</v>
      </c>
      <c r="J2030">
        <v>900</v>
      </c>
      <c r="K2030">
        <v>108900</v>
      </c>
      <c r="L2030">
        <v>20722494.09</v>
      </c>
      <c r="M2030">
        <v>61</v>
      </c>
      <c r="N2030">
        <v>-5.9</v>
      </c>
      <c r="O2030" s="7">
        <v>-0.97019999999999995</v>
      </c>
      <c r="P2030" s="7">
        <v>0.79339999999999999</v>
      </c>
      <c r="Q2030" t="s">
        <v>31</v>
      </c>
    </row>
    <row r="2031" spans="1:17">
      <c r="A2031" t="s">
        <v>409</v>
      </c>
      <c r="B2031" t="s">
        <v>30</v>
      </c>
      <c r="C2031" s="6">
        <v>44399.597210648149</v>
      </c>
      <c r="D2031">
        <v>43.9</v>
      </c>
      <c r="E2031" s="6">
        <v>44399.631932870368</v>
      </c>
      <c r="F2031">
        <v>2.4</v>
      </c>
      <c r="G2031" s="7">
        <v>-0.94530000000000003</v>
      </c>
      <c r="H2031">
        <v>36933.300000000003</v>
      </c>
      <c r="I2031" s="7">
        <v>0.93479999999999996</v>
      </c>
      <c r="J2031">
        <v>899.99990000000003</v>
      </c>
      <c r="K2031">
        <v>39510</v>
      </c>
      <c r="L2031">
        <v>20759427.390000001</v>
      </c>
      <c r="M2031">
        <v>11</v>
      </c>
      <c r="N2031">
        <v>3357.57</v>
      </c>
      <c r="O2031" s="7">
        <v>-1.4032</v>
      </c>
      <c r="P2031" s="7">
        <v>0.9476</v>
      </c>
      <c r="Q2031" t="s">
        <v>31</v>
      </c>
    </row>
    <row r="2032" spans="1:17">
      <c r="A2032" t="s">
        <v>787</v>
      </c>
      <c r="B2032" t="s">
        <v>30</v>
      </c>
      <c r="C2032" s="6">
        <v>44399.635405092595</v>
      </c>
      <c r="D2032">
        <v>348.35</v>
      </c>
      <c r="E2032" s="6">
        <v>44400.388877314814</v>
      </c>
      <c r="F2032">
        <v>392.55</v>
      </c>
      <c r="G2032" s="7">
        <v>0.12690000000000001</v>
      </c>
      <c r="H2032">
        <v>-46448.1</v>
      </c>
      <c r="I2032" s="7">
        <v>-0.1482</v>
      </c>
      <c r="J2032">
        <v>900</v>
      </c>
      <c r="K2032">
        <v>313515</v>
      </c>
      <c r="L2032">
        <v>20712979.289999999</v>
      </c>
      <c r="M2032">
        <v>7</v>
      </c>
      <c r="N2032">
        <v>-6635.44</v>
      </c>
      <c r="O2032" s="7">
        <v>-0.12690000000000001</v>
      </c>
      <c r="P2032" s="7">
        <v>3.32E-2</v>
      </c>
      <c r="Q2032" t="s">
        <v>31</v>
      </c>
    </row>
    <row r="2033" spans="1:17">
      <c r="A2033" t="s">
        <v>446</v>
      </c>
      <c r="B2033" t="s">
        <v>30</v>
      </c>
      <c r="C2033" s="6">
        <v>44400.388877314814</v>
      </c>
      <c r="D2033">
        <v>335.85</v>
      </c>
      <c r="E2033" s="6">
        <v>44400.427071759259</v>
      </c>
      <c r="F2033">
        <v>370</v>
      </c>
      <c r="G2033" s="7">
        <v>0.1017</v>
      </c>
      <c r="H2033">
        <v>-37087.65</v>
      </c>
      <c r="I2033" s="7">
        <v>-0.1227</v>
      </c>
      <c r="J2033">
        <v>900</v>
      </c>
      <c r="K2033">
        <v>302265</v>
      </c>
      <c r="L2033">
        <v>20675891.640000001</v>
      </c>
      <c r="M2033">
        <v>12</v>
      </c>
      <c r="N2033">
        <v>-3090.64</v>
      </c>
      <c r="O2033" s="7">
        <v>-0.1017</v>
      </c>
      <c r="P2033" s="7">
        <v>0.4879</v>
      </c>
      <c r="Q2033" t="s">
        <v>31</v>
      </c>
    </row>
    <row r="2034" spans="1:17">
      <c r="A2034" t="s">
        <v>439</v>
      </c>
      <c r="B2034" t="s">
        <v>30</v>
      </c>
      <c r="C2034" s="6">
        <v>44400.427071759259</v>
      </c>
      <c r="D2034">
        <v>291.3</v>
      </c>
      <c r="E2034" s="6">
        <v>44403.39234953704</v>
      </c>
      <c r="F2034">
        <v>288.85000000000002</v>
      </c>
      <c r="G2034" s="7">
        <v>-8.3999999999999995E-3</v>
      </c>
      <c r="H2034">
        <v>-3016.35</v>
      </c>
      <c r="I2034" s="7">
        <v>-1.15E-2</v>
      </c>
      <c r="J2034">
        <v>900.00009999999997</v>
      </c>
      <c r="K2034">
        <v>262170</v>
      </c>
      <c r="L2034">
        <v>20672875.289999999</v>
      </c>
      <c r="M2034">
        <v>68</v>
      </c>
      <c r="N2034">
        <v>-44.36</v>
      </c>
      <c r="O2034" s="7">
        <v>-0.48820000000000002</v>
      </c>
      <c r="P2034" s="7">
        <v>0.33750000000000002</v>
      </c>
      <c r="Q2034" t="s">
        <v>31</v>
      </c>
    </row>
    <row r="2035" spans="1:17">
      <c r="A2035" t="s">
        <v>408</v>
      </c>
      <c r="B2035" t="s">
        <v>30</v>
      </c>
      <c r="C2035" s="6">
        <v>44403.39234953704</v>
      </c>
      <c r="D2035">
        <v>268.60000000000002</v>
      </c>
      <c r="E2035" s="6">
        <v>44403.440960648149</v>
      </c>
      <c r="F2035">
        <v>373</v>
      </c>
      <c r="G2035" s="7">
        <v>0.38869999999999999</v>
      </c>
      <c r="H2035">
        <v>-99734.399999999994</v>
      </c>
      <c r="I2035" s="7">
        <v>-0.41260000000000002</v>
      </c>
      <c r="J2035">
        <v>900</v>
      </c>
      <c r="K2035">
        <v>241740</v>
      </c>
      <c r="L2035">
        <v>20573140.890000001</v>
      </c>
      <c r="M2035">
        <v>15</v>
      </c>
      <c r="N2035">
        <v>-6648.96</v>
      </c>
      <c r="O2035" s="7">
        <v>-0.38869999999999999</v>
      </c>
      <c r="P2035" s="7">
        <v>0.19939999999999999</v>
      </c>
      <c r="Q2035" t="s">
        <v>31</v>
      </c>
    </row>
    <row r="2036" spans="1:17">
      <c r="A2036" t="s">
        <v>445</v>
      </c>
      <c r="B2036" t="s">
        <v>30</v>
      </c>
      <c r="C2036" s="6">
        <v>44403.440960648149</v>
      </c>
      <c r="D2036">
        <v>273.14999999999998</v>
      </c>
      <c r="E2036" s="6">
        <v>44403.631932870368</v>
      </c>
      <c r="F2036">
        <v>327.75</v>
      </c>
      <c r="G2036" s="7">
        <v>0.19989999999999999</v>
      </c>
      <c r="H2036">
        <v>-51517.65</v>
      </c>
      <c r="I2036" s="7">
        <v>-0.22189999999999999</v>
      </c>
      <c r="J2036">
        <v>850</v>
      </c>
      <c r="K2036">
        <v>232177.5</v>
      </c>
      <c r="L2036">
        <v>20521623.239999998</v>
      </c>
      <c r="M2036">
        <v>56</v>
      </c>
      <c r="N2036">
        <v>-919.96</v>
      </c>
      <c r="O2036" s="7">
        <v>-0.33</v>
      </c>
      <c r="P2036" s="7">
        <v>0.12470000000000001</v>
      </c>
      <c r="Q2036" t="s">
        <v>31</v>
      </c>
    </row>
    <row r="2037" spans="1:17">
      <c r="A2037" t="s">
        <v>440</v>
      </c>
      <c r="B2037" t="s">
        <v>30</v>
      </c>
      <c r="C2037" s="6">
        <v>44403.631932870368</v>
      </c>
      <c r="D2037">
        <v>238.55</v>
      </c>
      <c r="E2037" s="6">
        <v>44404.388877314814</v>
      </c>
      <c r="F2037">
        <v>322.14999999999998</v>
      </c>
      <c r="G2037" s="7">
        <v>0.35049999999999998</v>
      </c>
      <c r="H2037">
        <v>-75825.95</v>
      </c>
      <c r="I2037" s="7">
        <v>-0.374</v>
      </c>
      <c r="J2037">
        <v>850</v>
      </c>
      <c r="K2037">
        <v>202767.5</v>
      </c>
      <c r="L2037">
        <v>20445797.289999999</v>
      </c>
      <c r="M2037">
        <v>8</v>
      </c>
      <c r="N2037">
        <v>-9478.24</v>
      </c>
      <c r="O2037" s="7">
        <v>-0.35049999999999998</v>
      </c>
      <c r="P2037" s="7">
        <v>4.4900000000000002E-2</v>
      </c>
      <c r="Q2037" t="s">
        <v>31</v>
      </c>
    </row>
    <row r="2038" spans="1:17">
      <c r="A2038" t="s">
        <v>445</v>
      </c>
      <c r="B2038" t="s">
        <v>30</v>
      </c>
      <c r="C2038" s="6">
        <v>44404.388877314814</v>
      </c>
      <c r="D2038">
        <v>221.3</v>
      </c>
      <c r="E2038" s="6">
        <v>44404.51734953704</v>
      </c>
      <c r="F2038">
        <v>279.7</v>
      </c>
      <c r="G2038" s="7">
        <v>0.26390000000000002</v>
      </c>
      <c r="H2038">
        <v>-53898.5</v>
      </c>
      <c r="I2038" s="7">
        <v>-0.28649999999999998</v>
      </c>
      <c r="J2038">
        <v>850</v>
      </c>
      <c r="K2038">
        <v>188105</v>
      </c>
      <c r="L2038">
        <v>20391898.789999999</v>
      </c>
      <c r="M2038">
        <v>38</v>
      </c>
      <c r="N2038">
        <v>-1418.38</v>
      </c>
      <c r="O2038" s="7">
        <v>-0.57050000000000001</v>
      </c>
      <c r="P2038" s="7">
        <v>0.1762</v>
      </c>
      <c r="Q2038" t="s">
        <v>31</v>
      </c>
    </row>
    <row r="2039" spans="1:17">
      <c r="A2039" t="s">
        <v>440</v>
      </c>
      <c r="B2039" t="s">
        <v>30</v>
      </c>
      <c r="C2039" s="6">
        <v>44404.51734953704</v>
      </c>
      <c r="D2039">
        <v>213.5</v>
      </c>
      <c r="E2039" s="6">
        <v>44405.576377314814</v>
      </c>
      <c r="F2039">
        <v>42.9</v>
      </c>
      <c r="G2039" s="7">
        <v>-0.79910000000000003</v>
      </c>
      <c r="H2039">
        <v>142830.6</v>
      </c>
      <c r="I2039" s="7">
        <v>0.78710000000000002</v>
      </c>
      <c r="J2039">
        <v>850</v>
      </c>
      <c r="K2039">
        <v>181475</v>
      </c>
      <c r="L2039">
        <v>20534729.390000001</v>
      </c>
      <c r="M2039">
        <v>95</v>
      </c>
      <c r="N2039">
        <v>1503.48</v>
      </c>
      <c r="O2039" s="7">
        <v>-0.16320000000000001</v>
      </c>
      <c r="P2039" s="7">
        <v>0.87990000000000002</v>
      </c>
      <c r="Q2039" t="s">
        <v>31</v>
      </c>
    </row>
    <row r="2040" spans="1:17">
      <c r="A2040" t="s">
        <v>434</v>
      </c>
      <c r="B2040" t="s">
        <v>30</v>
      </c>
      <c r="C2040" s="6">
        <v>44405.576377314814</v>
      </c>
      <c r="D2040">
        <v>184.45</v>
      </c>
      <c r="E2040" s="6">
        <v>44406.631932870368</v>
      </c>
      <c r="F2040">
        <v>1.1000000000000001</v>
      </c>
      <c r="G2040" s="7">
        <v>-0.99399999999999999</v>
      </c>
      <c r="H2040">
        <v>163345.04999999999</v>
      </c>
      <c r="I2040" s="7">
        <v>0.98399999999999999</v>
      </c>
      <c r="J2040">
        <v>900</v>
      </c>
      <c r="K2040">
        <v>166005</v>
      </c>
      <c r="L2040">
        <v>20698074.440000001</v>
      </c>
      <c r="M2040">
        <v>94</v>
      </c>
      <c r="N2040">
        <v>1737.71</v>
      </c>
      <c r="O2040" s="7">
        <v>-0.76119999999999999</v>
      </c>
      <c r="P2040" s="7">
        <v>0.99429999999999996</v>
      </c>
      <c r="Q2040" t="s">
        <v>31</v>
      </c>
    </row>
    <row r="2041" spans="1:17">
      <c r="A2041" t="s">
        <v>772</v>
      </c>
      <c r="B2041" t="s">
        <v>30</v>
      </c>
      <c r="C2041" s="6">
        <v>44406.635405092595</v>
      </c>
      <c r="D2041">
        <v>309.95</v>
      </c>
      <c r="E2041" s="6">
        <v>44407.388877314814</v>
      </c>
      <c r="F2041">
        <v>328.75</v>
      </c>
      <c r="G2041" s="7">
        <v>6.0699999999999997E-2</v>
      </c>
      <c r="H2041">
        <v>-22668.3</v>
      </c>
      <c r="I2041" s="7">
        <v>-8.1299999999999997E-2</v>
      </c>
      <c r="J2041">
        <v>899.99990000000003</v>
      </c>
      <c r="K2041">
        <v>278955</v>
      </c>
      <c r="L2041">
        <v>20675406.140000001</v>
      </c>
      <c r="M2041">
        <v>7</v>
      </c>
      <c r="N2041">
        <v>-3238.33</v>
      </c>
      <c r="O2041" s="7">
        <v>-6.1499999999999999E-2</v>
      </c>
      <c r="P2041" s="7">
        <v>0.1168</v>
      </c>
      <c r="Q2041" t="s">
        <v>31</v>
      </c>
    </row>
    <row r="2042" spans="1:17">
      <c r="A2042" t="s">
        <v>409</v>
      </c>
      <c r="B2042" t="s">
        <v>30</v>
      </c>
      <c r="C2042" s="6">
        <v>44407.388877314814</v>
      </c>
      <c r="D2042">
        <v>341.8</v>
      </c>
      <c r="E2042" s="6">
        <v>44407.531238425923</v>
      </c>
      <c r="F2042">
        <v>268</v>
      </c>
      <c r="G2042" s="7">
        <v>-0.21590000000000001</v>
      </c>
      <c r="H2042">
        <v>60931.8</v>
      </c>
      <c r="I2042" s="7">
        <v>0.1981</v>
      </c>
      <c r="J2042">
        <v>900.00009999999997</v>
      </c>
      <c r="K2042">
        <v>307620</v>
      </c>
      <c r="L2042">
        <v>20736337.949999999</v>
      </c>
      <c r="M2042">
        <v>42</v>
      </c>
      <c r="N2042">
        <v>1450.76</v>
      </c>
      <c r="O2042" s="7">
        <v>-8.2500000000000004E-2</v>
      </c>
      <c r="P2042" s="7">
        <v>0.32650000000000001</v>
      </c>
      <c r="Q2042" t="s">
        <v>31</v>
      </c>
    </row>
    <row r="2043" spans="1:17">
      <c r="A2043" t="s">
        <v>434</v>
      </c>
      <c r="B2043" t="s">
        <v>30</v>
      </c>
      <c r="C2043" s="6">
        <v>44407.531238425923</v>
      </c>
      <c r="D2043">
        <v>301.2</v>
      </c>
      <c r="E2043" s="6">
        <v>44410.604155092595</v>
      </c>
      <c r="F2043">
        <v>158</v>
      </c>
      <c r="G2043" s="7">
        <v>-0.47539999999999999</v>
      </c>
      <c r="H2043">
        <v>124747.19</v>
      </c>
      <c r="I2043" s="7">
        <v>0.4602</v>
      </c>
      <c r="J2043">
        <v>899.99990000000003</v>
      </c>
      <c r="K2043">
        <v>271080</v>
      </c>
      <c r="L2043">
        <v>20861085.140000001</v>
      </c>
      <c r="M2043">
        <v>99</v>
      </c>
      <c r="N2043">
        <v>1260.07</v>
      </c>
      <c r="O2043" s="7">
        <v>-0.1008</v>
      </c>
      <c r="P2043" s="7">
        <v>0.57499999999999996</v>
      </c>
      <c r="Q2043" t="s">
        <v>31</v>
      </c>
    </row>
    <row r="2044" spans="1:17">
      <c r="A2044" t="s">
        <v>409</v>
      </c>
      <c r="B2044" t="s">
        <v>30</v>
      </c>
      <c r="C2044" s="6">
        <v>44410.604155092595</v>
      </c>
      <c r="D2044">
        <v>282.95</v>
      </c>
      <c r="E2044" s="6">
        <v>44411.420127314814</v>
      </c>
      <c r="F2044">
        <v>273</v>
      </c>
      <c r="G2044" s="7">
        <v>-3.5200000000000002E-2</v>
      </c>
      <c r="H2044">
        <v>3951.45</v>
      </c>
      <c r="I2044" s="7">
        <v>1.55E-2</v>
      </c>
      <c r="J2044">
        <v>900</v>
      </c>
      <c r="K2044">
        <v>254655.02</v>
      </c>
      <c r="L2044">
        <v>20865036.59</v>
      </c>
      <c r="M2044">
        <v>25</v>
      </c>
      <c r="N2044">
        <v>158.06</v>
      </c>
      <c r="O2044" s="7">
        <v>-2.7699999999999999E-2</v>
      </c>
      <c r="P2044" s="7">
        <v>0.21740000000000001</v>
      </c>
      <c r="Q2044" t="s">
        <v>31</v>
      </c>
    </row>
    <row r="2045" spans="1:17">
      <c r="A2045" t="s">
        <v>382</v>
      </c>
      <c r="B2045" t="s">
        <v>30</v>
      </c>
      <c r="C2045" s="6">
        <v>44411.420127314814</v>
      </c>
      <c r="D2045">
        <v>200.7</v>
      </c>
      <c r="E2045" s="6">
        <v>44413.437488425923</v>
      </c>
      <c r="F2045">
        <v>6.2</v>
      </c>
      <c r="G2045" s="7">
        <v>-0.96909999999999996</v>
      </c>
      <c r="H2045">
        <v>173187.9</v>
      </c>
      <c r="I2045" s="7">
        <v>0.95879999999999999</v>
      </c>
      <c r="J2045">
        <v>900</v>
      </c>
      <c r="K2045">
        <v>180630</v>
      </c>
      <c r="L2045">
        <v>21038224.489999998</v>
      </c>
      <c r="M2045">
        <v>160</v>
      </c>
      <c r="N2045">
        <v>1082.42</v>
      </c>
      <c r="O2045" s="7">
        <v>-7.8700000000000006E-2</v>
      </c>
      <c r="P2045" s="7">
        <v>0.97509999999999997</v>
      </c>
      <c r="Q2045" t="s">
        <v>31</v>
      </c>
    </row>
    <row r="2046" spans="1:17">
      <c r="A2046" t="s">
        <v>390</v>
      </c>
      <c r="B2046" t="s">
        <v>30</v>
      </c>
      <c r="C2046" s="6">
        <v>44413.437488425923</v>
      </c>
      <c r="D2046">
        <v>146.85</v>
      </c>
      <c r="E2046" s="6">
        <v>44413.541655092595</v>
      </c>
      <c r="F2046">
        <v>287.10000000000002</v>
      </c>
      <c r="G2046" s="7">
        <v>0.95509999999999995</v>
      </c>
      <c r="H2046">
        <v>-122901.08</v>
      </c>
      <c r="I2046" s="7">
        <v>-0.98460000000000003</v>
      </c>
      <c r="J2046">
        <v>850</v>
      </c>
      <c r="K2046">
        <v>124822.51</v>
      </c>
      <c r="L2046">
        <v>20915323.41</v>
      </c>
      <c r="M2046">
        <v>31</v>
      </c>
      <c r="N2046">
        <v>-3964.55</v>
      </c>
      <c r="O2046" s="7">
        <v>-1.2571000000000001</v>
      </c>
      <c r="P2046" s="7">
        <v>0.3075</v>
      </c>
      <c r="Q2046" t="s">
        <v>31</v>
      </c>
    </row>
    <row r="2047" spans="1:17">
      <c r="A2047" t="s">
        <v>383</v>
      </c>
      <c r="B2047" t="s">
        <v>30</v>
      </c>
      <c r="C2047" s="6">
        <v>44413.541655092595</v>
      </c>
      <c r="D2047">
        <v>110.2</v>
      </c>
      <c r="E2047" s="6">
        <v>44413.631932870368</v>
      </c>
      <c r="F2047">
        <v>91.8</v>
      </c>
      <c r="G2047" s="7">
        <v>-0.16700000000000001</v>
      </c>
      <c r="H2047">
        <v>13923</v>
      </c>
      <c r="I2047" s="7">
        <v>0.14860000000000001</v>
      </c>
      <c r="J2047">
        <v>850</v>
      </c>
      <c r="K2047">
        <v>93670</v>
      </c>
      <c r="L2047">
        <v>20929246.41</v>
      </c>
      <c r="M2047">
        <v>27</v>
      </c>
      <c r="N2047">
        <v>515.66999999999996</v>
      </c>
      <c r="O2047" s="7">
        <v>-0.41560000000000002</v>
      </c>
      <c r="P2047" s="7">
        <v>0.76270000000000004</v>
      </c>
      <c r="Q2047" t="s">
        <v>31</v>
      </c>
    </row>
    <row r="2048" spans="1:17">
      <c r="A2048" t="s">
        <v>771</v>
      </c>
      <c r="B2048" t="s">
        <v>30</v>
      </c>
      <c r="C2048" s="6">
        <v>44413.635405092595</v>
      </c>
      <c r="D2048">
        <v>406.8</v>
      </c>
      <c r="E2048" s="6">
        <v>44414.388877314814</v>
      </c>
      <c r="F2048">
        <v>491.7</v>
      </c>
      <c r="G2048" s="7">
        <v>0.2087</v>
      </c>
      <c r="H2048">
        <v>-79802.25</v>
      </c>
      <c r="I2048" s="7">
        <v>-0.23080000000000001</v>
      </c>
      <c r="J2048">
        <v>850</v>
      </c>
      <c r="K2048">
        <v>345780</v>
      </c>
      <c r="L2048">
        <v>20849444.16</v>
      </c>
      <c r="M2048">
        <v>7</v>
      </c>
      <c r="N2048">
        <v>-11400.32</v>
      </c>
      <c r="O2048" s="7">
        <v>-0.2087</v>
      </c>
      <c r="P2048" s="7">
        <v>7.4200000000000002E-2</v>
      </c>
      <c r="Q2048" t="s">
        <v>31</v>
      </c>
    </row>
    <row r="2049" spans="1:17">
      <c r="A2049" t="s">
        <v>388</v>
      </c>
      <c r="B2049" t="s">
        <v>30</v>
      </c>
      <c r="C2049" s="6">
        <v>44414.388877314814</v>
      </c>
      <c r="D2049">
        <v>380.7</v>
      </c>
      <c r="E2049" s="6">
        <v>44414.420127314814</v>
      </c>
      <c r="F2049">
        <v>403.8</v>
      </c>
      <c r="G2049" s="7">
        <v>6.0699999999999997E-2</v>
      </c>
      <c r="H2049">
        <v>-26303.25</v>
      </c>
      <c r="I2049" s="7">
        <v>-8.1299999999999997E-2</v>
      </c>
      <c r="J2049">
        <v>850</v>
      </c>
      <c r="K2049">
        <v>323595</v>
      </c>
      <c r="L2049">
        <v>20823140.91</v>
      </c>
      <c r="M2049">
        <v>10</v>
      </c>
      <c r="N2049">
        <v>-2630.33</v>
      </c>
      <c r="O2049" s="7">
        <v>-9.01E-2</v>
      </c>
      <c r="P2049" s="7">
        <v>0.28820000000000001</v>
      </c>
      <c r="Q2049" t="s">
        <v>31</v>
      </c>
    </row>
    <row r="2050" spans="1:17">
      <c r="A2050" t="s">
        <v>387</v>
      </c>
      <c r="B2050" t="s">
        <v>30</v>
      </c>
      <c r="C2050" s="6">
        <v>44414.420127314814</v>
      </c>
      <c r="D2050">
        <v>353.3</v>
      </c>
      <c r="E2050" s="6">
        <v>44414.45484953704</v>
      </c>
      <c r="F2050">
        <v>517.45000000000005</v>
      </c>
      <c r="G2050" s="7">
        <v>0.46460000000000001</v>
      </c>
      <c r="H2050">
        <v>-146928.88</v>
      </c>
      <c r="I2050" s="7">
        <v>-0.48930000000000001</v>
      </c>
      <c r="J2050">
        <v>850</v>
      </c>
      <c r="K2050">
        <v>300305</v>
      </c>
      <c r="L2050">
        <v>20676212.039999999</v>
      </c>
      <c r="M2050">
        <v>11</v>
      </c>
      <c r="N2050">
        <v>-13357.17</v>
      </c>
      <c r="O2050" s="7">
        <v>-0.46460000000000001</v>
      </c>
      <c r="P2050" s="7">
        <v>2.86E-2</v>
      </c>
      <c r="Q2050" t="s">
        <v>31</v>
      </c>
    </row>
    <row r="2051" spans="1:17">
      <c r="A2051" t="s">
        <v>405</v>
      </c>
      <c r="B2051" t="s">
        <v>30</v>
      </c>
      <c r="C2051" s="6">
        <v>44414.45484953704</v>
      </c>
      <c r="D2051">
        <v>330.7</v>
      </c>
      <c r="E2051" s="6">
        <v>44414.64234953704</v>
      </c>
      <c r="F2051">
        <v>371.45</v>
      </c>
      <c r="G2051" s="7">
        <v>0.1232</v>
      </c>
      <c r="H2051">
        <v>-40605.769999999997</v>
      </c>
      <c r="I2051" s="7">
        <v>-0.14449999999999999</v>
      </c>
      <c r="J2051">
        <v>849.99990000000003</v>
      </c>
      <c r="K2051">
        <v>281095</v>
      </c>
      <c r="L2051">
        <v>20635606.27</v>
      </c>
      <c r="M2051">
        <v>55</v>
      </c>
      <c r="N2051">
        <v>-738.29</v>
      </c>
      <c r="O2051" s="7">
        <v>-0.25990000000000002</v>
      </c>
      <c r="P2051" s="7">
        <v>0.13819999999999999</v>
      </c>
      <c r="Q2051" t="s">
        <v>31</v>
      </c>
    </row>
    <row r="2052" spans="1:17">
      <c r="A2052" t="s">
        <v>389</v>
      </c>
      <c r="B2052" t="s">
        <v>30</v>
      </c>
      <c r="C2052" s="6">
        <v>44414.64234953704</v>
      </c>
      <c r="D2052">
        <v>307.75</v>
      </c>
      <c r="E2052" s="6">
        <v>44417.552071759259</v>
      </c>
      <c r="F2052">
        <v>229.7</v>
      </c>
      <c r="G2052" s="7">
        <v>-0.25359999999999999</v>
      </c>
      <c r="H2052">
        <v>61774.18</v>
      </c>
      <c r="I2052" s="7">
        <v>0.23619999999999999</v>
      </c>
      <c r="J2052">
        <v>850</v>
      </c>
      <c r="K2052">
        <v>261587.5</v>
      </c>
      <c r="L2052">
        <v>20697380.440000001</v>
      </c>
      <c r="M2052">
        <v>52</v>
      </c>
      <c r="N2052">
        <v>1187.96</v>
      </c>
      <c r="O2052" s="7">
        <v>-0.25719999999999998</v>
      </c>
      <c r="P2052" s="7">
        <v>0.4889</v>
      </c>
      <c r="Q2052" t="s">
        <v>31</v>
      </c>
    </row>
    <row r="2053" spans="1:17">
      <c r="A2053" t="s">
        <v>386</v>
      </c>
      <c r="B2053" t="s">
        <v>30</v>
      </c>
      <c r="C2053" s="6">
        <v>44417.552071759259</v>
      </c>
      <c r="D2053">
        <v>297.35000000000002</v>
      </c>
      <c r="E2053" s="6">
        <v>44417.635405092595</v>
      </c>
      <c r="F2053">
        <v>333.95</v>
      </c>
      <c r="G2053" s="7">
        <v>0.1231</v>
      </c>
      <c r="H2053">
        <v>-36476.050000000003</v>
      </c>
      <c r="I2053" s="7">
        <v>-0.14430000000000001</v>
      </c>
      <c r="J2053">
        <v>850</v>
      </c>
      <c r="K2053">
        <v>252747.5</v>
      </c>
      <c r="L2053">
        <v>20660904.390000001</v>
      </c>
      <c r="M2053">
        <v>25</v>
      </c>
      <c r="N2053">
        <v>-1459.04</v>
      </c>
      <c r="O2053" s="7">
        <v>-0.1767</v>
      </c>
      <c r="P2053" s="7">
        <v>0.29980000000000001</v>
      </c>
      <c r="Q2053" t="s">
        <v>31</v>
      </c>
    </row>
    <row r="2054" spans="1:17">
      <c r="A2054" t="s">
        <v>383</v>
      </c>
      <c r="B2054" t="s">
        <v>30</v>
      </c>
      <c r="C2054" s="6">
        <v>44417.635405092595</v>
      </c>
      <c r="D2054">
        <v>242.7</v>
      </c>
      <c r="E2054" s="6">
        <v>44418.583321759259</v>
      </c>
      <c r="F2054">
        <v>169.15</v>
      </c>
      <c r="G2054" s="7">
        <v>-0.30299999999999999</v>
      </c>
      <c r="H2054">
        <v>59016.77</v>
      </c>
      <c r="I2054" s="7">
        <v>0.28610000000000002</v>
      </c>
      <c r="J2054">
        <v>850</v>
      </c>
      <c r="K2054">
        <v>206295</v>
      </c>
      <c r="L2054">
        <v>20719921.170000002</v>
      </c>
      <c r="M2054">
        <v>63</v>
      </c>
      <c r="N2054">
        <v>936.77</v>
      </c>
      <c r="O2054" s="7">
        <v>-8.7999999999999995E-2</v>
      </c>
      <c r="P2054" s="7">
        <v>0.56779999999999997</v>
      </c>
      <c r="Q2054" t="s">
        <v>31</v>
      </c>
    </row>
    <row r="2055" spans="1:17">
      <c r="A2055" t="s">
        <v>406</v>
      </c>
      <c r="B2055" t="s">
        <v>30</v>
      </c>
      <c r="C2055" s="6">
        <v>44418.583321759259</v>
      </c>
      <c r="D2055">
        <v>234.45</v>
      </c>
      <c r="E2055" s="6">
        <v>44419.388877314814</v>
      </c>
      <c r="F2055">
        <v>237.1</v>
      </c>
      <c r="G2055" s="7">
        <v>1.1299999999999999E-2</v>
      </c>
      <c r="H2055">
        <v>-6260.68</v>
      </c>
      <c r="I2055" s="7">
        <v>-3.1399999999999997E-2</v>
      </c>
      <c r="J2055">
        <v>850</v>
      </c>
      <c r="K2055">
        <v>199282.5</v>
      </c>
      <c r="L2055">
        <v>20713660.489999998</v>
      </c>
      <c r="M2055">
        <v>22</v>
      </c>
      <c r="N2055">
        <v>-284.58</v>
      </c>
      <c r="O2055" s="7">
        <v>-8.5500000000000007E-2</v>
      </c>
      <c r="P2055" s="7">
        <v>0.30330000000000001</v>
      </c>
      <c r="Q2055" t="s">
        <v>31</v>
      </c>
    </row>
    <row r="2056" spans="1:17">
      <c r="A2056" t="s">
        <v>387</v>
      </c>
      <c r="B2056" t="s">
        <v>30</v>
      </c>
      <c r="C2056" s="6">
        <v>44419.388877314814</v>
      </c>
      <c r="D2056">
        <v>196.85</v>
      </c>
      <c r="E2056" s="6">
        <v>44419.413182870368</v>
      </c>
      <c r="F2056">
        <v>310.89999999999998</v>
      </c>
      <c r="G2056" s="7">
        <v>0.57940000000000003</v>
      </c>
      <c r="H2056">
        <v>-101258.37</v>
      </c>
      <c r="I2056" s="7">
        <v>-0.60519999999999996</v>
      </c>
      <c r="J2056">
        <v>850</v>
      </c>
      <c r="K2056">
        <v>167322.5</v>
      </c>
      <c r="L2056">
        <v>20612402.120000001</v>
      </c>
      <c r="M2056">
        <v>8</v>
      </c>
      <c r="N2056">
        <v>-12657.3</v>
      </c>
      <c r="O2056" s="7">
        <v>-0.63859999999999995</v>
      </c>
      <c r="P2056" s="7">
        <v>0.2014</v>
      </c>
      <c r="Q2056" t="s">
        <v>31</v>
      </c>
    </row>
    <row r="2057" spans="1:17">
      <c r="A2057" t="s">
        <v>386</v>
      </c>
      <c r="B2057" t="s">
        <v>30</v>
      </c>
      <c r="C2057" s="6">
        <v>44419.413182870368</v>
      </c>
      <c r="D2057">
        <v>229.35</v>
      </c>
      <c r="E2057" s="6">
        <v>44419.57984953704</v>
      </c>
      <c r="F2057">
        <v>177.4</v>
      </c>
      <c r="G2057" s="7">
        <v>-0.22650000000000001</v>
      </c>
      <c r="H2057">
        <v>40700.120000000003</v>
      </c>
      <c r="I2057" s="7">
        <v>0.20880000000000001</v>
      </c>
      <c r="J2057">
        <v>850</v>
      </c>
      <c r="K2057">
        <v>194947.5</v>
      </c>
      <c r="L2057">
        <v>20653102.239999998</v>
      </c>
      <c r="M2057">
        <v>49</v>
      </c>
      <c r="N2057">
        <v>830.61</v>
      </c>
      <c r="O2057" s="7">
        <v>-0.19819999999999999</v>
      </c>
      <c r="P2057" s="7">
        <v>0.54220000000000002</v>
      </c>
      <c r="Q2057" t="s">
        <v>31</v>
      </c>
    </row>
    <row r="2058" spans="1:17">
      <c r="A2058" t="s">
        <v>389</v>
      </c>
      <c r="B2058" t="s">
        <v>30</v>
      </c>
      <c r="C2058" s="6">
        <v>44419.57984953704</v>
      </c>
      <c r="D2058">
        <v>155.80000000000001</v>
      </c>
      <c r="E2058" s="6">
        <v>44420.597210648149</v>
      </c>
      <c r="F2058">
        <v>82.85</v>
      </c>
      <c r="G2058" s="7">
        <v>-0.46820000000000001</v>
      </c>
      <c r="H2058">
        <v>59978.98</v>
      </c>
      <c r="I2058" s="7">
        <v>0.45290000000000002</v>
      </c>
      <c r="J2058">
        <v>850</v>
      </c>
      <c r="K2058">
        <v>132430</v>
      </c>
      <c r="L2058">
        <v>20713081.219999999</v>
      </c>
      <c r="M2058">
        <v>83</v>
      </c>
      <c r="N2058">
        <v>722.64</v>
      </c>
      <c r="O2058" s="7">
        <v>-0.59630000000000005</v>
      </c>
      <c r="P2058" s="7">
        <v>0.77500000000000002</v>
      </c>
      <c r="Q2058" t="s">
        <v>31</v>
      </c>
    </row>
    <row r="2059" spans="1:17">
      <c r="A2059" t="s">
        <v>405</v>
      </c>
      <c r="B2059" t="s">
        <v>30</v>
      </c>
      <c r="C2059" s="6">
        <v>44420.597210648149</v>
      </c>
      <c r="D2059">
        <v>76.400000000000006</v>
      </c>
      <c r="E2059" s="6">
        <v>44420.631932870368</v>
      </c>
      <c r="F2059">
        <v>111.5</v>
      </c>
      <c r="G2059" s="7">
        <v>0.45939999999999998</v>
      </c>
      <c r="H2059">
        <v>-31432.15</v>
      </c>
      <c r="I2059" s="7">
        <v>-0.48399999999999999</v>
      </c>
      <c r="J2059">
        <v>850</v>
      </c>
      <c r="K2059">
        <v>64940</v>
      </c>
      <c r="L2059">
        <v>20681649.07</v>
      </c>
      <c r="M2059">
        <v>11</v>
      </c>
      <c r="N2059">
        <v>-2857.47</v>
      </c>
      <c r="O2059" s="7">
        <v>-0.66690000000000005</v>
      </c>
      <c r="P2059" s="7">
        <v>0.45029999999999998</v>
      </c>
      <c r="Q2059" t="s">
        <v>31</v>
      </c>
    </row>
    <row r="2060" spans="1:17">
      <c r="A2060" t="s">
        <v>789</v>
      </c>
      <c r="B2060" t="s">
        <v>30</v>
      </c>
      <c r="C2060" s="6">
        <v>44420.635405092595</v>
      </c>
      <c r="D2060">
        <v>267.2</v>
      </c>
      <c r="E2060" s="6">
        <v>44421.388877314814</v>
      </c>
      <c r="F2060">
        <v>191.35</v>
      </c>
      <c r="G2060" s="7">
        <v>-0.28389999999999999</v>
      </c>
      <c r="H2060">
        <v>60574.82</v>
      </c>
      <c r="I2060" s="7">
        <v>0.26669999999999999</v>
      </c>
      <c r="J2060">
        <v>850</v>
      </c>
      <c r="K2060">
        <v>227120.02</v>
      </c>
      <c r="L2060">
        <v>20742223.890000001</v>
      </c>
      <c r="M2060">
        <v>7</v>
      </c>
      <c r="N2060">
        <v>8653.5499999999993</v>
      </c>
      <c r="O2060" s="7">
        <v>-3.6700000000000003E-2</v>
      </c>
      <c r="P2060" s="7">
        <v>0.28389999999999999</v>
      </c>
      <c r="Q2060" t="s">
        <v>31</v>
      </c>
    </row>
    <row r="2061" spans="1:17">
      <c r="A2061" t="s">
        <v>387</v>
      </c>
      <c r="B2061" t="s">
        <v>30</v>
      </c>
      <c r="C2061" s="6">
        <v>44421.388877314814</v>
      </c>
      <c r="D2061">
        <v>273.10000000000002</v>
      </c>
      <c r="E2061" s="6">
        <v>44421.569432870368</v>
      </c>
      <c r="F2061">
        <v>345.9</v>
      </c>
      <c r="G2061" s="7">
        <v>0.2666</v>
      </c>
      <c r="H2061">
        <v>-67141.5</v>
      </c>
      <c r="I2061" s="7">
        <v>-0.28920000000000001</v>
      </c>
      <c r="J2061">
        <v>850</v>
      </c>
      <c r="K2061">
        <v>232135</v>
      </c>
      <c r="L2061">
        <v>20675082.390000001</v>
      </c>
      <c r="M2061">
        <v>53</v>
      </c>
      <c r="N2061">
        <v>-1266.82</v>
      </c>
      <c r="O2061" s="7">
        <v>-0.35410000000000003</v>
      </c>
      <c r="P2061" s="7">
        <v>0.13689999999999999</v>
      </c>
      <c r="Q2061" t="s">
        <v>31</v>
      </c>
    </row>
    <row r="2062" spans="1:17">
      <c r="A2062" t="s">
        <v>388</v>
      </c>
      <c r="B2062" t="s">
        <v>30</v>
      </c>
      <c r="C2062" s="6">
        <v>44421.569432870368</v>
      </c>
      <c r="D2062">
        <v>247.9</v>
      </c>
      <c r="E2062" s="6">
        <v>44421.600682870368</v>
      </c>
      <c r="F2062">
        <v>345</v>
      </c>
      <c r="G2062" s="7">
        <v>0.39169999999999999</v>
      </c>
      <c r="H2062">
        <v>-87574.65</v>
      </c>
      <c r="I2062" s="7">
        <v>-0.41560000000000002</v>
      </c>
      <c r="J2062">
        <v>850</v>
      </c>
      <c r="K2062">
        <v>210715</v>
      </c>
      <c r="L2062">
        <v>20587507.739999998</v>
      </c>
      <c r="M2062">
        <v>10</v>
      </c>
      <c r="N2062">
        <v>-8757.4699999999993</v>
      </c>
      <c r="O2062" s="7">
        <v>-0.39169999999999999</v>
      </c>
      <c r="P2062" s="7">
        <v>4.5400000000000003E-2</v>
      </c>
      <c r="Q2062" t="s">
        <v>31</v>
      </c>
    </row>
    <row r="2063" spans="1:17">
      <c r="A2063" t="s">
        <v>387</v>
      </c>
      <c r="B2063" t="s">
        <v>30</v>
      </c>
      <c r="C2063" s="6">
        <v>44421.600682870368</v>
      </c>
      <c r="D2063">
        <v>240.35</v>
      </c>
      <c r="E2063" s="6">
        <v>44424.51734953704</v>
      </c>
      <c r="F2063">
        <v>217.05</v>
      </c>
      <c r="G2063" s="7">
        <v>-9.69E-2</v>
      </c>
      <c r="H2063">
        <v>15917.1</v>
      </c>
      <c r="I2063" s="7">
        <v>7.7899999999999997E-2</v>
      </c>
      <c r="J2063">
        <v>850</v>
      </c>
      <c r="K2063">
        <v>204297.5</v>
      </c>
      <c r="L2063">
        <v>20603424.84</v>
      </c>
      <c r="M2063">
        <v>54</v>
      </c>
      <c r="N2063">
        <v>294.76</v>
      </c>
      <c r="O2063" s="7">
        <v>-0.20619999999999999</v>
      </c>
      <c r="P2063" s="7">
        <v>0.26629999999999998</v>
      </c>
      <c r="Q2063" t="s">
        <v>31</v>
      </c>
    </row>
    <row r="2064" spans="1:17">
      <c r="A2064" t="s">
        <v>406</v>
      </c>
      <c r="B2064" t="s">
        <v>30</v>
      </c>
      <c r="C2064" s="6">
        <v>44424.51734953704</v>
      </c>
      <c r="D2064">
        <v>228.6</v>
      </c>
      <c r="E2064" s="6">
        <v>44425.628460648149</v>
      </c>
      <c r="F2064">
        <v>54.8</v>
      </c>
      <c r="G2064" s="7">
        <v>-0.76029999999999998</v>
      </c>
      <c r="H2064">
        <v>145321.1</v>
      </c>
      <c r="I2064" s="7">
        <v>0.74790000000000001</v>
      </c>
      <c r="J2064">
        <v>850</v>
      </c>
      <c r="K2064">
        <v>194310</v>
      </c>
      <c r="L2064">
        <v>20748745.940000001</v>
      </c>
      <c r="M2064">
        <v>110</v>
      </c>
      <c r="N2064">
        <v>1321.1</v>
      </c>
      <c r="O2064" s="7">
        <v>-8.5699999999999998E-2</v>
      </c>
      <c r="P2064" s="7">
        <v>0.85</v>
      </c>
      <c r="Q2064" t="s">
        <v>31</v>
      </c>
    </row>
    <row r="2065" spans="1:17">
      <c r="A2065" t="s">
        <v>404</v>
      </c>
      <c r="B2065" t="s">
        <v>30</v>
      </c>
      <c r="C2065" s="6">
        <v>44425.628460648149</v>
      </c>
      <c r="D2065">
        <v>110.7</v>
      </c>
      <c r="E2065" s="6">
        <v>44426.513877314814</v>
      </c>
      <c r="F2065">
        <v>25.2</v>
      </c>
      <c r="G2065" s="7">
        <v>-0.77239999999999998</v>
      </c>
      <c r="H2065">
        <v>71519.850000000006</v>
      </c>
      <c r="I2065" s="7">
        <v>0.7601</v>
      </c>
      <c r="J2065">
        <v>850</v>
      </c>
      <c r="K2065">
        <v>94095</v>
      </c>
      <c r="L2065">
        <v>20820265.789999999</v>
      </c>
      <c r="M2065">
        <v>45</v>
      </c>
      <c r="N2065">
        <v>1589.33</v>
      </c>
      <c r="O2065" s="7">
        <v>-0.3921</v>
      </c>
      <c r="P2065" s="7">
        <v>0.82569999999999999</v>
      </c>
      <c r="Q2065" t="s">
        <v>31</v>
      </c>
    </row>
    <row r="2066" spans="1:17">
      <c r="A2066" t="s">
        <v>386</v>
      </c>
      <c r="B2066" t="s">
        <v>30</v>
      </c>
      <c r="C2066" s="6">
        <v>44426.513877314814</v>
      </c>
      <c r="D2066">
        <v>97.1</v>
      </c>
      <c r="E2066" s="6">
        <v>44426.631932870368</v>
      </c>
      <c r="F2066">
        <v>1.1499999999999999</v>
      </c>
      <c r="G2066" s="7">
        <v>-0.98819999999999997</v>
      </c>
      <c r="H2066">
        <v>80722.37</v>
      </c>
      <c r="I2066" s="7">
        <v>0.97799999999999998</v>
      </c>
      <c r="J2066">
        <v>850</v>
      </c>
      <c r="K2066">
        <v>82535</v>
      </c>
      <c r="L2066">
        <v>20900988.170000002</v>
      </c>
      <c r="M2066">
        <v>35</v>
      </c>
      <c r="N2066">
        <v>2306.35</v>
      </c>
      <c r="O2066" s="7">
        <v>-8.0299999999999996E-2</v>
      </c>
      <c r="P2066" s="7">
        <v>0.98819999999999997</v>
      </c>
      <c r="Q2066" t="s">
        <v>31</v>
      </c>
    </row>
    <row r="2067" spans="1:17">
      <c r="A2067" t="s">
        <v>791</v>
      </c>
      <c r="B2067" t="s">
        <v>30</v>
      </c>
      <c r="C2067" s="6">
        <v>44426.635405092595</v>
      </c>
      <c r="D2067">
        <v>369.35</v>
      </c>
      <c r="E2067" s="6">
        <v>44428.388877314814</v>
      </c>
      <c r="F2067">
        <v>147.19999999999999</v>
      </c>
      <c r="G2067" s="7">
        <v>-0.60150000000000003</v>
      </c>
      <c r="H2067">
        <v>184436.83</v>
      </c>
      <c r="I2067" s="7">
        <v>0.58750000000000002</v>
      </c>
      <c r="J2067">
        <v>850</v>
      </c>
      <c r="K2067">
        <v>313947.5</v>
      </c>
      <c r="L2067">
        <v>21085424.989999998</v>
      </c>
      <c r="M2067">
        <v>7</v>
      </c>
      <c r="N2067">
        <v>26348.12</v>
      </c>
      <c r="O2067" s="7">
        <v>-3.7400000000000003E-2</v>
      </c>
      <c r="P2067" s="7">
        <v>0.8105</v>
      </c>
      <c r="Q2067" t="s">
        <v>31</v>
      </c>
    </row>
    <row r="2068" spans="1:17">
      <c r="A2068" t="s">
        <v>436</v>
      </c>
      <c r="B2068" t="s">
        <v>30</v>
      </c>
      <c r="C2068" s="6">
        <v>44428.388877314814</v>
      </c>
      <c r="D2068">
        <v>353.25</v>
      </c>
      <c r="E2068" s="6">
        <v>44431.388877314814</v>
      </c>
      <c r="F2068">
        <v>397.35</v>
      </c>
      <c r="G2068" s="7">
        <v>0.12479999999999999</v>
      </c>
      <c r="H2068">
        <v>-46445.4</v>
      </c>
      <c r="I2068" s="7">
        <v>-0.14610000000000001</v>
      </c>
      <c r="J2068">
        <v>900</v>
      </c>
      <c r="K2068">
        <v>317925</v>
      </c>
      <c r="L2068">
        <v>21038979.59</v>
      </c>
      <c r="M2068">
        <v>78</v>
      </c>
      <c r="N2068">
        <v>-595.45000000000005</v>
      </c>
      <c r="O2068" s="7">
        <v>-0.40400000000000003</v>
      </c>
      <c r="P2068" s="7">
        <v>0.32340000000000002</v>
      </c>
      <c r="Q2068" t="s">
        <v>31</v>
      </c>
    </row>
    <row r="2069" spans="1:17">
      <c r="A2069" t="s">
        <v>398</v>
      </c>
      <c r="B2069" t="s">
        <v>30</v>
      </c>
      <c r="C2069" s="6">
        <v>44431.388877314814</v>
      </c>
      <c r="D2069">
        <v>244.6</v>
      </c>
      <c r="E2069" s="6">
        <v>44431.440960648149</v>
      </c>
      <c r="F2069">
        <v>477</v>
      </c>
      <c r="G2069" s="7">
        <v>0.95009999999999994</v>
      </c>
      <c r="H2069">
        <v>-215654.39999999999</v>
      </c>
      <c r="I2069" s="7">
        <v>-0.97960000000000003</v>
      </c>
      <c r="J2069">
        <v>900</v>
      </c>
      <c r="K2069">
        <v>220140</v>
      </c>
      <c r="L2069">
        <v>20823325.190000001</v>
      </c>
      <c r="M2069">
        <v>16</v>
      </c>
      <c r="N2069">
        <v>-13478.4</v>
      </c>
      <c r="O2069" s="7">
        <v>-0.95009999999999994</v>
      </c>
      <c r="P2069" s="7">
        <v>9.6500000000000002E-2</v>
      </c>
      <c r="Q2069" t="s">
        <v>31</v>
      </c>
    </row>
    <row r="2070" spans="1:17">
      <c r="A2070" t="s">
        <v>408</v>
      </c>
      <c r="B2070" t="s">
        <v>30</v>
      </c>
      <c r="C2070" s="6">
        <v>44431.440960648149</v>
      </c>
      <c r="D2070">
        <v>325.95</v>
      </c>
      <c r="E2070" s="6">
        <v>44431.572905092595</v>
      </c>
      <c r="F2070">
        <v>417.5</v>
      </c>
      <c r="G2070" s="7">
        <v>0.28089999999999998</v>
      </c>
      <c r="H2070">
        <v>-89086.04</v>
      </c>
      <c r="I2070" s="7">
        <v>-0.30370000000000003</v>
      </c>
      <c r="J2070">
        <v>899.99990000000003</v>
      </c>
      <c r="K2070">
        <v>293355</v>
      </c>
      <c r="L2070">
        <v>20734239.149999999</v>
      </c>
      <c r="M2070">
        <v>39</v>
      </c>
      <c r="N2070">
        <v>-2284.2600000000002</v>
      </c>
      <c r="O2070" s="7">
        <v>-0.28670000000000001</v>
      </c>
      <c r="P2070" s="7">
        <v>0.20130000000000001</v>
      </c>
      <c r="Q2070" t="s">
        <v>31</v>
      </c>
    </row>
    <row r="2071" spans="1:17">
      <c r="A2071" t="s">
        <v>437</v>
      </c>
      <c r="B2071" t="s">
        <v>30</v>
      </c>
      <c r="C2071" s="6">
        <v>44431.572905092595</v>
      </c>
      <c r="D2071">
        <v>264.60000000000002</v>
      </c>
      <c r="E2071" s="6">
        <v>44433.48609953704</v>
      </c>
      <c r="F2071">
        <v>63.1</v>
      </c>
      <c r="G2071" s="7">
        <v>-0.76149999999999995</v>
      </c>
      <c r="H2071">
        <v>168489.55</v>
      </c>
      <c r="I2071" s="7">
        <v>0.74909999999999999</v>
      </c>
      <c r="J2071">
        <v>850</v>
      </c>
      <c r="K2071">
        <v>224910</v>
      </c>
      <c r="L2071">
        <v>20902728.699999999</v>
      </c>
      <c r="M2071">
        <v>130</v>
      </c>
      <c r="N2071">
        <v>1296.07</v>
      </c>
      <c r="O2071" s="7">
        <v>-0.1512</v>
      </c>
      <c r="P2071" s="7">
        <v>0.86939999999999995</v>
      </c>
      <c r="Q2071" t="s">
        <v>31</v>
      </c>
    </row>
    <row r="2072" spans="1:17">
      <c r="A2072" t="s">
        <v>384</v>
      </c>
      <c r="B2072" t="s">
        <v>30</v>
      </c>
      <c r="C2072" s="6">
        <v>44433.48609953704</v>
      </c>
      <c r="D2072">
        <v>172.65</v>
      </c>
      <c r="E2072" s="6">
        <v>44434.42359953704</v>
      </c>
      <c r="F2072">
        <v>120.1</v>
      </c>
      <c r="G2072" s="7">
        <v>-0.3044</v>
      </c>
      <c r="H2072">
        <v>42179.13</v>
      </c>
      <c r="I2072" s="7">
        <v>0.28739999999999999</v>
      </c>
      <c r="J2072">
        <v>850</v>
      </c>
      <c r="K2072">
        <v>146752.5</v>
      </c>
      <c r="L2072">
        <v>20944907.82</v>
      </c>
      <c r="M2072">
        <v>60</v>
      </c>
      <c r="N2072">
        <v>702.99</v>
      </c>
      <c r="O2072" s="7">
        <v>-0.46129999999999999</v>
      </c>
      <c r="P2072" s="7">
        <v>0.62609999999999999</v>
      </c>
      <c r="Q2072" t="s">
        <v>31</v>
      </c>
    </row>
    <row r="2073" spans="1:17">
      <c r="A2073" t="s">
        <v>396</v>
      </c>
      <c r="B2073" t="s">
        <v>30</v>
      </c>
      <c r="C2073" s="6">
        <v>44434.42359953704</v>
      </c>
      <c r="D2073">
        <v>102.85</v>
      </c>
      <c r="E2073" s="6">
        <v>44434.61109953704</v>
      </c>
      <c r="F2073">
        <v>34.299999999999997</v>
      </c>
      <c r="G2073" s="7">
        <v>-0.66649999999999998</v>
      </c>
      <c r="H2073">
        <v>57101.72</v>
      </c>
      <c r="I2073" s="7">
        <v>0.6532</v>
      </c>
      <c r="J2073">
        <v>850</v>
      </c>
      <c r="K2073">
        <v>87422.5</v>
      </c>
      <c r="L2073">
        <v>21002009.550000001</v>
      </c>
      <c r="M2073">
        <v>55</v>
      </c>
      <c r="N2073">
        <v>1038.21</v>
      </c>
      <c r="O2073" s="7">
        <v>-0.33979999999999999</v>
      </c>
      <c r="P2073" s="7">
        <v>0.88139999999999996</v>
      </c>
      <c r="Q2073" t="s">
        <v>31</v>
      </c>
    </row>
    <row r="2074" spans="1:17">
      <c r="A2074" t="s">
        <v>384</v>
      </c>
      <c r="B2074" t="s">
        <v>30</v>
      </c>
      <c r="C2074" s="6">
        <v>44434.61109953704</v>
      </c>
      <c r="D2074">
        <v>57.25</v>
      </c>
      <c r="E2074" s="6">
        <v>44434.631932870368</v>
      </c>
      <c r="F2074">
        <v>18.649999999999999</v>
      </c>
      <c r="G2074" s="7">
        <v>-0.67420000000000002</v>
      </c>
      <c r="H2074">
        <v>32164.85</v>
      </c>
      <c r="I2074" s="7">
        <v>0.66100000000000003</v>
      </c>
      <c r="J2074">
        <v>850</v>
      </c>
      <c r="K2074">
        <v>48662.5</v>
      </c>
      <c r="L2074">
        <v>21034174.399999999</v>
      </c>
      <c r="M2074">
        <v>7</v>
      </c>
      <c r="N2074">
        <v>4594.9799999999996</v>
      </c>
      <c r="O2074" s="7">
        <v>-0.21479999999999999</v>
      </c>
      <c r="P2074" s="7">
        <v>0.67420000000000002</v>
      </c>
      <c r="Q2074" t="s">
        <v>31</v>
      </c>
    </row>
    <row r="2075" spans="1:17">
      <c r="A2075" t="s">
        <v>791</v>
      </c>
      <c r="B2075" t="s">
        <v>30</v>
      </c>
      <c r="C2075" s="6">
        <v>44434.635405092595</v>
      </c>
      <c r="D2075">
        <v>354.35</v>
      </c>
      <c r="E2075" s="6">
        <v>44435.388877314814</v>
      </c>
      <c r="F2075">
        <v>290.89999999999998</v>
      </c>
      <c r="G2075" s="7">
        <v>-0.17910000000000001</v>
      </c>
      <c r="H2075">
        <v>48447.88</v>
      </c>
      <c r="I2075" s="7">
        <v>0.16089999999999999</v>
      </c>
      <c r="J2075">
        <v>850</v>
      </c>
      <c r="K2075">
        <v>301197.5</v>
      </c>
      <c r="L2075">
        <v>21082622.27</v>
      </c>
      <c r="M2075">
        <v>7</v>
      </c>
      <c r="N2075">
        <v>6921.13</v>
      </c>
      <c r="O2075" s="7">
        <v>-4.1200000000000001E-2</v>
      </c>
      <c r="P2075" s="7">
        <v>0.17910000000000001</v>
      </c>
      <c r="Q2075" t="s">
        <v>31</v>
      </c>
    </row>
    <row r="2076" spans="1:17">
      <c r="A2076" t="s">
        <v>400</v>
      </c>
      <c r="B2076" t="s">
        <v>30</v>
      </c>
      <c r="C2076" s="6">
        <v>44435.388877314814</v>
      </c>
      <c r="D2076">
        <v>342.6</v>
      </c>
      <c r="E2076" s="6">
        <v>44435.48609953704</v>
      </c>
      <c r="F2076">
        <v>383.95</v>
      </c>
      <c r="G2076" s="7">
        <v>0.1207</v>
      </c>
      <c r="H2076">
        <v>-41323.17</v>
      </c>
      <c r="I2076" s="7">
        <v>-0.1419</v>
      </c>
      <c r="J2076">
        <v>850</v>
      </c>
      <c r="K2076">
        <v>291210</v>
      </c>
      <c r="L2076">
        <v>21041299.100000001</v>
      </c>
      <c r="M2076">
        <v>29</v>
      </c>
      <c r="N2076">
        <v>-1424.94</v>
      </c>
      <c r="O2076" s="7">
        <v>-0.15290000000000001</v>
      </c>
      <c r="P2076" s="7">
        <v>0.2271</v>
      </c>
      <c r="Q2076" t="s">
        <v>31</v>
      </c>
    </row>
    <row r="2077" spans="1:17">
      <c r="A2077" t="s">
        <v>396</v>
      </c>
      <c r="B2077" t="s">
        <v>30</v>
      </c>
      <c r="C2077" s="6">
        <v>44435.48609953704</v>
      </c>
      <c r="D2077">
        <v>265.10000000000002</v>
      </c>
      <c r="E2077" s="6">
        <v>44439.590266203704</v>
      </c>
      <c r="F2077">
        <v>50.15</v>
      </c>
      <c r="G2077" s="7">
        <v>-0.81079999999999997</v>
      </c>
      <c r="H2077">
        <v>180027.88</v>
      </c>
      <c r="I2077" s="7">
        <v>0.79890000000000005</v>
      </c>
      <c r="J2077">
        <v>850</v>
      </c>
      <c r="K2077">
        <v>225335</v>
      </c>
      <c r="L2077">
        <v>21221326.969999999</v>
      </c>
      <c r="M2077">
        <v>185</v>
      </c>
      <c r="N2077">
        <v>973.12</v>
      </c>
      <c r="O2077" s="7">
        <v>-0.17649999999999999</v>
      </c>
      <c r="P2077" s="7">
        <v>0.87970000000000004</v>
      </c>
      <c r="Q2077" t="s">
        <v>31</v>
      </c>
    </row>
    <row r="2078" spans="1:17">
      <c r="A2078" t="s">
        <v>394</v>
      </c>
      <c r="B2078" t="s">
        <v>30</v>
      </c>
      <c r="C2078" s="6">
        <v>44439.590266203704</v>
      </c>
      <c r="D2078">
        <v>227.95</v>
      </c>
      <c r="E2078" s="6">
        <v>44440.388877314814</v>
      </c>
      <c r="F2078">
        <v>354.3</v>
      </c>
      <c r="G2078" s="7">
        <v>0.55430000000000001</v>
      </c>
      <c r="H2078">
        <v>-112346.63</v>
      </c>
      <c r="I2078" s="7">
        <v>-0.57979999999999998</v>
      </c>
      <c r="J2078">
        <v>850</v>
      </c>
      <c r="K2078">
        <v>193757.5</v>
      </c>
      <c r="L2078">
        <v>21108980.350000001</v>
      </c>
      <c r="M2078">
        <v>20</v>
      </c>
      <c r="N2078">
        <v>-5617.33</v>
      </c>
      <c r="O2078" s="7">
        <v>-0.55430000000000001</v>
      </c>
      <c r="P2078" s="7">
        <v>0.13600000000000001</v>
      </c>
      <c r="Q2078" t="s">
        <v>31</v>
      </c>
    </row>
    <row r="2079" spans="1:17">
      <c r="A2079" t="s">
        <v>395</v>
      </c>
      <c r="B2079" t="s">
        <v>30</v>
      </c>
      <c r="C2079" s="6">
        <v>44440.388877314814</v>
      </c>
      <c r="D2079">
        <v>249.3</v>
      </c>
      <c r="E2079" s="6">
        <v>44440.607627314814</v>
      </c>
      <c r="F2079">
        <v>105.25</v>
      </c>
      <c r="G2079" s="7">
        <v>-0.57779999999999998</v>
      </c>
      <c r="H2079">
        <v>119428.83</v>
      </c>
      <c r="I2079" s="7">
        <v>0.56359999999999999</v>
      </c>
      <c r="J2079">
        <v>850</v>
      </c>
      <c r="K2079">
        <v>211905</v>
      </c>
      <c r="L2079">
        <v>21228409.170000002</v>
      </c>
      <c r="M2079">
        <v>64</v>
      </c>
      <c r="N2079">
        <v>1866.08</v>
      </c>
      <c r="O2079" s="7">
        <v>-0.1905</v>
      </c>
      <c r="P2079" s="7">
        <v>0.70440000000000003</v>
      </c>
      <c r="Q2079" t="s">
        <v>31</v>
      </c>
    </row>
    <row r="2080" spans="1:17">
      <c r="A2080" t="s">
        <v>448</v>
      </c>
      <c r="B2080" t="s">
        <v>30</v>
      </c>
      <c r="C2080" s="6">
        <v>44440.607627314814</v>
      </c>
      <c r="D2080">
        <v>168.7</v>
      </c>
      <c r="E2080" s="6">
        <v>44441.493043981478</v>
      </c>
      <c r="F2080">
        <v>113</v>
      </c>
      <c r="G2080" s="7">
        <v>-0.33019999999999999</v>
      </c>
      <c r="H2080">
        <v>44950.55</v>
      </c>
      <c r="I2080" s="7">
        <v>0.3135</v>
      </c>
      <c r="J2080">
        <v>850</v>
      </c>
      <c r="K2080">
        <v>143395</v>
      </c>
      <c r="L2080">
        <v>21273359.719999999</v>
      </c>
      <c r="M2080">
        <v>45</v>
      </c>
      <c r="N2080">
        <v>998.9</v>
      </c>
      <c r="O2080" s="7">
        <v>-0.20330000000000001</v>
      </c>
      <c r="P2080" s="7">
        <v>0.92179999999999995</v>
      </c>
      <c r="Q2080" t="s">
        <v>31</v>
      </c>
    </row>
    <row r="2081" spans="1:17">
      <c r="A2081" t="s">
        <v>449</v>
      </c>
      <c r="B2081" t="s">
        <v>30</v>
      </c>
      <c r="C2081" s="6">
        <v>44441.493043981478</v>
      </c>
      <c r="D2081">
        <v>124.2</v>
      </c>
      <c r="E2081" s="6">
        <v>44441.631932870368</v>
      </c>
      <c r="F2081">
        <v>17.8</v>
      </c>
      <c r="G2081" s="7">
        <v>-0.85670000000000002</v>
      </c>
      <c r="H2081">
        <v>89233</v>
      </c>
      <c r="I2081" s="7">
        <v>0.84519999999999995</v>
      </c>
      <c r="J2081">
        <v>850</v>
      </c>
      <c r="K2081">
        <v>105570</v>
      </c>
      <c r="L2081">
        <v>21362592.719999999</v>
      </c>
      <c r="M2081">
        <v>41</v>
      </c>
      <c r="N2081">
        <v>2176.41</v>
      </c>
      <c r="O2081" s="7">
        <v>-0.13159999999999999</v>
      </c>
      <c r="P2081" s="7">
        <v>0.94120000000000004</v>
      </c>
      <c r="Q2081" t="s">
        <v>31</v>
      </c>
    </row>
    <row r="2082" spans="1:17">
      <c r="A2082" t="s">
        <v>792</v>
      </c>
      <c r="B2082" t="s">
        <v>30</v>
      </c>
      <c r="C2082" s="6">
        <v>44441.635405092595</v>
      </c>
      <c r="D2082">
        <v>323</v>
      </c>
      <c r="E2082" s="6">
        <v>44442.388877314814</v>
      </c>
      <c r="F2082">
        <v>209</v>
      </c>
      <c r="G2082" s="7">
        <v>-0.35289999999999999</v>
      </c>
      <c r="H2082">
        <v>92378</v>
      </c>
      <c r="I2082" s="7">
        <v>0.33650000000000002</v>
      </c>
      <c r="J2082">
        <v>850</v>
      </c>
      <c r="K2082">
        <v>274550</v>
      </c>
      <c r="L2082">
        <v>21454970.719999999</v>
      </c>
      <c r="M2082">
        <v>7</v>
      </c>
      <c r="N2082">
        <v>13196.86</v>
      </c>
      <c r="O2082" s="7">
        <v>-4.8800000000000003E-2</v>
      </c>
      <c r="P2082" s="7">
        <v>0.35289999999999999</v>
      </c>
      <c r="Q2082" t="s">
        <v>31</v>
      </c>
    </row>
    <row r="2083" spans="1:17">
      <c r="A2083" t="s">
        <v>450</v>
      </c>
      <c r="B2083" t="s">
        <v>30</v>
      </c>
      <c r="C2083" s="6">
        <v>44442.388877314814</v>
      </c>
      <c r="D2083">
        <v>330.4</v>
      </c>
      <c r="E2083" s="6">
        <v>44442.447905092595</v>
      </c>
      <c r="F2083">
        <v>520.20000000000005</v>
      </c>
      <c r="G2083" s="7">
        <v>0.57450000000000001</v>
      </c>
      <c r="H2083">
        <v>-168560.1</v>
      </c>
      <c r="I2083" s="7">
        <v>-0.60019999999999996</v>
      </c>
      <c r="J2083">
        <v>850</v>
      </c>
      <c r="K2083">
        <v>280840</v>
      </c>
      <c r="L2083">
        <v>21286410.620000001</v>
      </c>
      <c r="M2083">
        <v>18</v>
      </c>
      <c r="N2083">
        <v>-9364.4500000000007</v>
      </c>
      <c r="O2083" s="7">
        <v>-4.8166000000000002</v>
      </c>
      <c r="P2083" s="7">
        <v>0.12620000000000001</v>
      </c>
      <c r="Q2083" t="s">
        <v>31</v>
      </c>
    </row>
    <row r="2084" spans="1:17">
      <c r="A2084" t="s">
        <v>451</v>
      </c>
      <c r="B2084" t="s">
        <v>30</v>
      </c>
      <c r="C2084" s="6">
        <v>44442.447905092595</v>
      </c>
      <c r="D2084">
        <v>319.05</v>
      </c>
      <c r="E2084" s="6">
        <v>44445.388877314814</v>
      </c>
      <c r="F2084">
        <v>348.6</v>
      </c>
      <c r="G2084" s="7">
        <v>9.2600000000000002E-2</v>
      </c>
      <c r="H2084">
        <v>-30792.53</v>
      </c>
      <c r="I2084" s="7">
        <v>-0.1135</v>
      </c>
      <c r="J2084">
        <v>850.00009999999997</v>
      </c>
      <c r="K2084">
        <v>271192.5</v>
      </c>
      <c r="L2084">
        <v>21255618.09</v>
      </c>
      <c r="M2084">
        <v>61</v>
      </c>
      <c r="N2084">
        <v>-504.8</v>
      </c>
      <c r="O2084" s="7">
        <v>-0.21379999999999999</v>
      </c>
      <c r="P2084" s="7">
        <v>0.27750000000000002</v>
      </c>
      <c r="Q2084" t="s">
        <v>31</v>
      </c>
    </row>
    <row r="2085" spans="1:17">
      <c r="A2085" t="s">
        <v>452</v>
      </c>
      <c r="B2085" t="s">
        <v>30</v>
      </c>
      <c r="C2085" s="6">
        <v>44445.388877314814</v>
      </c>
      <c r="D2085">
        <v>289.2</v>
      </c>
      <c r="E2085" s="6">
        <v>44445.434016203704</v>
      </c>
      <c r="F2085">
        <v>435.25</v>
      </c>
      <c r="G2085" s="7">
        <v>0.505</v>
      </c>
      <c r="H2085">
        <v>-130300.33</v>
      </c>
      <c r="I2085" s="7">
        <v>-0.53010000000000002</v>
      </c>
      <c r="J2085">
        <v>850</v>
      </c>
      <c r="K2085">
        <v>245820.02</v>
      </c>
      <c r="L2085">
        <v>21125317.77</v>
      </c>
      <c r="M2085">
        <v>14</v>
      </c>
      <c r="N2085">
        <v>-9307.17</v>
      </c>
      <c r="O2085" s="7">
        <v>-0.54149999999999998</v>
      </c>
      <c r="P2085" s="7">
        <v>9.3200000000000005E-2</v>
      </c>
      <c r="Q2085" t="s">
        <v>31</v>
      </c>
    </row>
    <row r="2086" spans="1:17">
      <c r="A2086" t="s">
        <v>399</v>
      </c>
      <c r="B2086" t="s">
        <v>30</v>
      </c>
      <c r="C2086" s="6">
        <v>44445.434016203704</v>
      </c>
      <c r="D2086">
        <v>318.05</v>
      </c>
      <c r="E2086" s="6">
        <v>44446.510405092595</v>
      </c>
      <c r="F2086">
        <v>198.6</v>
      </c>
      <c r="G2086" s="7">
        <v>-0.37559999999999999</v>
      </c>
      <c r="H2086">
        <v>97140.98</v>
      </c>
      <c r="I2086" s="7">
        <v>0.35930000000000001</v>
      </c>
      <c r="J2086">
        <v>850.00009999999997</v>
      </c>
      <c r="K2086">
        <v>270342.5</v>
      </c>
      <c r="L2086">
        <v>21222458.75</v>
      </c>
      <c r="M2086">
        <v>100</v>
      </c>
      <c r="N2086">
        <v>971.41</v>
      </c>
      <c r="O2086" s="7">
        <v>-0.20449999999999999</v>
      </c>
      <c r="P2086" s="7">
        <v>0.69299999999999995</v>
      </c>
      <c r="Q2086" t="s">
        <v>31</v>
      </c>
    </row>
    <row r="2087" spans="1:17">
      <c r="A2087" t="s">
        <v>453</v>
      </c>
      <c r="B2087" t="s">
        <v>30</v>
      </c>
      <c r="C2087" s="6">
        <v>44446.510405092595</v>
      </c>
      <c r="D2087">
        <v>199.05</v>
      </c>
      <c r="E2087" s="6">
        <v>44447.54859953704</v>
      </c>
      <c r="F2087">
        <v>126.15</v>
      </c>
      <c r="G2087" s="7">
        <v>-0.36620000000000003</v>
      </c>
      <c r="H2087">
        <v>59200.800000000003</v>
      </c>
      <c r="I2087" s="7">
        <v>0.34989999999999999</v>
      </c>
      <c r="J2087">
        <v>850</v>
      </c>
      <c r="K2087">
        <v>169192.5</v>
      </c>
      <c r="L2087">
        <v>21281659.550000001</v>
      </c>
      <c r="M2087">
        <v>89</v>
      </c>
      <c r="N2087">
        <v>665.18</v>
      </c>
      <c r="O2087" s="7">
        <v>-0.31319999999999998</v>
      </c>
      <c r="P2087" s="7">
        <v>0.62250000000000005</v>
      </c>
      <c r="Q2087" t="s">
        <v>31</v>
      </c>
    </row>
    <row r="2088" spans="1:17">
      <c r="A2088" t="s">
        <v>399</v>
      </c>
      <c r="B2088" t="s">
        <v>30</v>
      </c>
      <c r="C2088" s="6">
        <v>44447.54859953704</v>
      </c>
      <c r="D2088">
        <v>157.30000000000001</v>
      </c>
      <c r="E2088" s="6">
        <v>44447.624988425923</v>
      </c>
      <c r="F2088">
        <v>208.15</v>
      </c>
      <c r="G2088" s="7">
        <v>0.32329999999999998</v>
      </c>
      <c r="H2088">
        <v>-46328.82</v>
      </c>
      <c r="I2088" s="7">
        <v>-0.34649999999999997</v>
      </c>
      <c r="J2088">
        <v>850</v>
      </c>
      <c r="K2088">
        <v>133705</v>
      </c>
      <c r="L2088">
        <v>21235330.73</v>
      </c>
      <c r="M2088">
        <v>23</v>
      </c>
      <c r="N2088">
        <v>-2014.3</v>
      </c>
      <c r="O2088" s="7">
        <v>-0.32329999999999998</v>
      </c>
      <c r="P2088" s="7">
        <v>0.14019999999999999</v>
      </c>
      <c r="Q2088" t="s">
        <v>31</v>
      </c>
    </row>
    <row r="2089" spans="1:17">
      <c r="A2089" t="s">
        <v>454</v>
      </c>
      <c r="B2089" t="s">
        <v>30</v>
      </c>
      <c r="C2089" s="6">
        <v>44447.624988425923</v>
      </c>
      <c r="D2089">
        <v>141.19999999999999</v>
      </c>
      <c r="E2089" s="6">
        <v>44448.513877314814</v>
      </c>
      <c r="F2089">
        <v>90.95</v>
      </c>
      <c r="G2089" s="7">
        <v>-0.35589999999999999</v>
      </c>
      <c r="H2089">
        <v>40739.22</v>
      </c>
      <c r="I2089" s="7">
        <v>0.33939999999999998</v>
      </c>
      <c r="J2089">
        <v>850</v>
      </c>
      <c r="K2089">
        <v>120020</v>
      </c>
      <c r="L2089">
        <v>21276069.949999999</v>
      </c>
      <c r="M2089">
        <v>46</v>
      </c>
      <c r="N2089">
        <v>885.64</v>
      </c>
      <c r="O2089" s="7">
        <v>-0.1331</v>
      </c>
      <c r="P2089" s="7">
        <v>0.57399999999999995</v>
      </c>
      <c r="Q2089" t="s">
        <v>31</v>
      </c>
    </row>
    <row r="2090" spans="1:17">
      <c r="A2090" t="s">
        <v>448</v>
      </c>
      <c r="B2090" t="s">
        <v>30</v>
      </c>
      <c r="C2090" s="6">
        <v>44448.513877314814</v>
      </c>
      <c r="D2090">
        <v>77.349999999999994</v>
      </c>
      <c r="E2090" s="6">
        <v>44448.631932870368</v>
      </c>
      <c r="F2090">
        <v>5.55</v>
      </c>
      <c r="G2090" s="7">
        <v>-0.92820000000000003</v>
      </c>
      <c r="H2090">
        <v>60325.35</v>
      </c>
      <c r="I2090" s="7">
        <v>0.91749999999999998</v>
      </c>
      <c r="J2090">
        <v>850</v>
      </c>
      <c r="K2090">
        <v>65747.5</v>
      </c>
      <c r="L2090">
        <v>21336395.300000001</v>
      </c>
      <c r="M2090">
        <v>35</v>
      </c>
      <c r="N2090">
        <v>1723.58</v>
      </c>
      <c r="O2090" s="7">
        <v>-0.1648</v>
      </c>
      <c r="P2090" s="7">
        <v>0.96899999999999997</v>
      </c>
      <c r="Q2090" t="s">
        <v>31</v>
      </c>
    </row>
    <row r="2091" spans="1:17">
      <c r="A2091" t="s">
        <v>793</v>
      </c>
      <c r="B2091" t="s">
        <v>30</v>
      </c>
      <c r="C2091" s="6">
        <v>44448.635405092595</v>
      </c>
      <c r="D2091">
        <v>302.95</v>
      </c>
      <c r="E2091" s="6">
        <v>44452.388877314814</v>
      </c>
      <c r="F2091">
        <v>202.95</v>
      </c>
      <c r="G2091" s="7">
        <v>-0.3301</v>
      </c>
      <c r="H2091">
        <v>80699.850000000006</v>
      </c>
      <c r="I2091" s="7">
        <v>0.31340000000000001</v>
      </c>
      <c r="J2091">
        <v>850</v>
      </c>
      <c r="K2091">
        <v>257507.52</v>
      </c>
      <c r="L2091">
        <v>21417095.149999999</v>
      </c>
      <c r="M2091">
        <v>7</v>
      </c>
      <c r="N2091">
        <v>11528.55</v>
      </c>
      <c r="O2091" s="7">
        <v>-3.1E-2</v>
      </c>
      <c r="P2091" s="7">
        <v>0.3301</v>
      </c>
      <c r="Q2091" t="s">
        <v>31</v>
      </c>
    </row>
    <row r="2092" spans="1:17">
      <c r="A2092" t="s">
        <v>455</v>
      </c>
      <c r="B2092" t="s">
        <v>30</v>
      </c>
      <c r="C2092" s="6">
        <v>44452.388877314814</v>
      </c>
      <c r="D2092">
        <v>293.95</v>
      </c>
      <c r="E2092" s="6">
        <v>44452.538182870368</v>
      </c>
      <c r="F2092">
        <v>282.60000000000002</v>
      </c>
      <c r="G2092" s="7">
        <v>-3.8600000000000002E-2</v>
      </c>
      <c r="H2092">
        <v>4746.82</v>
      </c>
      <c r="I2092" s="7">
        <v>1.9E-2</v>
      </c>
      <c r="J2092">
        <v>850</v>
      </c>
      <c r="K2092">
        <v>249857.52</v>
      </c>
      <c r="L2092">
        <v>21421841.98</v>
      </c>
      <c r="M2092">
        <v>44</v>
      </c>
      <c r="N2092">
        <v>107.88</v>
      </c>
      <c r="O2092" s="7">
        <v>-0.32100000000000001</v>
      </c>
      <c r="P2092" s="7">
        <v>0.33119999999999999</v>
      </c>
      <c r="Q2092" t="s">
        <v>31</v>
      </c>
    </row>
    <row r="2093" spans="1:17">
      <c r="A2093" t="s">
        <v>453</v>
      </c>
      <c r="B2093" t="s">
        <v>30</v>
      </c>
      <c r="C2093" s="6">
        <v>44452.538182870368</v>
      </c>
      <c r="D2093">
        <v>214.25</v>
      </c>
      <c r="E2093" s="6">
        <v>44453.545127314814</v>
      </c>
      <c r="F2093">
        <v>170.95</v>
      </c>
      <c r="G2093" s="7">
        <v>-0.2021</v>
      </c>
      <c r="H2093">
        <v>33530.800000000003</v>
      </c>
      <c r="I2093" s="7">
        <v>0.18410000000000001</v>
      </c>
      <c r="J2093">
        <v>850</v>
      </c>
      <c r="K2093">
        <v>182112.5</v>
      </c>
      <c r="L2093">
        <v>21455372.780000001</v>
      </c>
      <c r="M2093">
        <v>80</v>
      </c>
      <c r="N2093">
        <v>419.14</v>
      </c>
      <c r="O2093" s="7">
        <v>-0.2072</v>
      </c>
      <c r="P2093" s="7">
        <v>0.5333</v>
      </c>
      <c r="Q2093" t="s">
        <v>31</v>
      </c>
    </row>
    <row r="2094" spans="1:17">
      <c r="A2094" t="s">
        <v>455</v>
      </c>
      <c r="B2094" t="s">
        <v>30</v>
      </c>
      <c r="C2094" s="6">
        <v>44453.545127314814</v>
      </c>
      <c r="D2094">
        <v>228.35</v>
      </c>
      <c r="E2094" s="6">
        <v>44454.420127314814</v>
      </c>
      <c r="F2094">
        <v>255.6</v>
      </c>
      <c r="G2094" s="7">
        <v>0.1193</v>
      </c>
      <c r="H2094">
        <v>-27276.07</v>
      </c>
      <c r="I2094" s="7">
        <v>-0.14050000000000001</v>
      </c>
      <c r="J2094">
        <v>850</v>
      </c>
      <c r="K2094">
        <v>194097.5</v>
      </c>
      <c r="L2094">
        <v>21428096.699999999</v>
      </c>
      <c r="M2094">
        <v>42</v>
      </c>
      <c r="N2094">
        <v>-649.42999999999995</v>
      </c>
      <c r="O2094" s="7">
        <v>-0.22900000000000001</v>
      </c>
      <c r="P2094" s="7">
        <v>0.2457</v>
      </c>
      <c r="Q2094" t="s">
        <v>31</v>
      </c>
    </row>
    <row r="2095" spans="1:17">
      <c r="A2095" t="s">
        <v>395</v>
      </c>
      <c r="B2095" t="s">
        <v>30</v>
      </c>
      <c r="C2095" s="6">
        <v>44454.420127314814</v>
      </c>
      <c r="D2095">
        <v>126.35</v>
      </c>
      <c r="E2095" s="6">
        <v>44455.631932870368</v>
      </c>
      <c r="F2095">
        <v>0.6</v>
      </c>
      <c r="G2095" s="7">
        <v>-0.99529999999999996</v>
      </c>
      <c r="H2095">
        <v>105808.42</v>
      </c>
      <c r="I2095" s="7">
        <v>0.98519999999999996</v>
      </c>
      <c r="J2095">
        <v>850</v>
      </c>
      <c r="K2095">
        <v>107397.5</v>
      </c>
      <c r="L2095">
        <v>21533905.129999999</v>
      </c>
      <c r="M2095">
        <v>139</v>
      </c>
      <c r="N2095">
        <v>761.21</v>
      </c>
      <c r="O2095" s="7">
        <v>-0.1484</v>
      </c>
      <c r="P2095" s="7">
        <v>0.99529999999999996</v>
      </c>
      <c r="Q2095" t="s">
        <v>31</v>
      </c>
    </row>
    <row r="2096" spans="1:17">
      <c r="A2096" t="s">
        <v>906</v>
      </c>
      <c r="B2096" t="s">
        <v>30</v>
      </c>
      <c r="C2096" s="6">
        <v>44455.635405092595</v>
      </c>
      <c r="D2096">
        <v>367.7</v>
      </c>
      <c r="E2096" s="6">
        <v>44456.388877314814</v>
      </c>
      <c r="F2096">
        <v>254.55</v>
      </c>
      <c r="G2096" s="7">
        <v>-0.30769999999999997</v>
      </c>
      <c r="H2096">
        <v>90888.37</v>
      </c>
      <c r="I2096" s="7">
        <v>0.2908</v>
      </c>
      <c r="J2096">
        <v>850</v>
      </c>
      <c r="K2096">
        <v>312545</v>
      </c>
      <c r="L2096">
        <v>21624793.5</v>
      </c>
      <c r="M2096">
        <v>7</v>
      </c>
      <c r="N2096">
        <v>12984.05</v>
      </c>
      <c r="O2096" s="7">
        <v>-3.3E-3</v>
      </c>
      <c r="P2096" s="7">
        <v>0.32279999999999998</v>
      </c>
      <c r="Q2096" t="s">
        <v>31</v>
      </c>
    </row>
    <row r="2097" spans="1:17">
      <c r="A2097" t="s">
        <v>456</v>
      </c>
      <c r="B2097" t="s">
        <v>30</v>
      </c>
      <c r="C2097" s="6">
        <v>44456.388877314814</v>
      </c>
      <c r="D2097">
        <v>390.75</v>
      </c>
      <c r="E2097" s="6">
        <v>44456.506932870368</v>
      </c>
      <c r="F2097">
        <v>579.65</v>
      </c>
      <c r="G2097" s="7">
        <v>0.4834</v>
      </c>
      <c r="H2097">
        <v>-168813.4</v>
      </c>
      <c r="I2097" s="7">
        <v>-0.50829999999999997</v>
      </c>
      <c r="J2097">
        <v>850</v>
      </c>
      <c r="K2097">
        <v>332137.5</v>
      </c>
      <c r="L2097">
        <v>21455980.100000001</v>
      </c>
      <c r="M2097">
        <v>35</v>
      </c>
      <c r="N2097">
        <v>-4823.24</v>
      </c>
      <c r="O2097" s="7">
        <v>-0.49109999999999998</v>
      </c>
      <c r="P2097" s="7">
        <v>0.36670000000000003</v>
      </c>
      <c r="Q2097" t="s">
        <v>31</v>
      </c>
    </row>
    <row r="2098" spans="1:17">
      <c r="A2098" t="s">
        <v>457</v>
      </c>
      <c r="B2098" t="s">
        <v>30</v>
      </c>
      <c r="C2098" s="6">
        <v>44456.506932870368</v>
      </c>
      <c r="D2098">
        <v>416</v>
      </c>
      <c r="E2098" s="6">
        <v>44456.638877314814</v>
      </c>
      <c r="F2098">
        <v>523.1</v>
      </c>
      <c r="G2098" s="7">
        <v>0.25750000000000001</v>
      </c>
      <c r="H2098">
        <v>-99017.35</v>
      </c>
      <c r="I2098" s="7">
        <v>-0.28000000000000003</v>
      </c>
      <c r="J2098">
        <v>850</v>
      </c>
      <c r="K2098">
        <v>353600</v>
      </c>
      <c r="L2098">
        <v>21356962.75</v>
      </c>
      <c r="M2098">
        <v>39</v>
      </c>
      <c r="N2098">
        <v>-2538.91</v>
      </c>
      <c r="O2098" s="7">
        <v>-0.25750000000000001</v>
      </c>
      <c r="P2098" s="7">
        <v>0.26590000000000003</v>
      </c>
      <c r="Q2098" t="s">
        <v>31</v>
      </c>
    </row>
    <row r="2099" spans="1:17">
      <c r="A2099" t="s">
        <v>456</v>
      </c>
      <c r="B2099" t="s">
        <v>30</v>
      </c>
      <c r="C2099" s="6">
        <v>44456.638877314814</v>
      </c>
      <c r="D2099">
        <v>361.95</v>
      </c>
      <c r="E2099" s="6">
        <v>44459.388877314814</v>
      </c>
      <c r="F2099">
        <v>601.20000000000005</v>
      </c>
      <c r="G2099" s="7">
        <v>0.66100000000000003</v>
      </c>
      <c r="H2099">
        <v>-211549.28</v>
      </c>
      <c r="I2099" s="7">
        <v>-0.68759999999999999</v>
      </c>
      <c r="J2099">
        <v>850</v>
      </c>
      <c r="K2099">
        <v>307657.5</v>
      </c>
      <c r="L2099">
        <v>21145413.48</v>
      </c>
      <c r="M2099">
        <v>6</v>
      </c>
      <c r="N2099">
        <v>-35258.21</v>
      </c>
      <c r="O2099" s="7">
        <v>-0.66100000000000003</v>
      </c>
      <c r="P2099" s="7">
        <v>0.12470000000000001</v>
      </c>
      <c r="Q2099" t="s">
        <v>31</v>
      </c>
    </row>
    <row r="2100" spans="1:17">
      <c r="A2100" t="s">
        <v>458</v>
      </c>
      <c r="B2100" t="s">
        <v>30</v>
      </c>
      <c r="C2100" s="6">
        <v>44459.388877314814</v>
      </c>
      <c r="D2100">
        <v>325.8</v>
      </c>
      <c r="E2100" s="6">
        <v>44459.468738425923</v>
      </c>
      <c r="F2100">
        <v>526.9</v>
      </c>
      <c r="G2100" s="7">
        <v>0.61719999999999997</v>
      </c>
      <c r="H2100">
        <v>-178182.96</v>
      </c>
      <c r="I2100" s="7">
        <v>-0.64339999999999997</v>
      </c>
      <c r="J2100">
        <v>850.00009999999997</v>
      </c>
      <c r="K2100">
        <v>276930</v>
      </c>
      <c r="L2100">
        <v>20967230.510000002</v>
      </c>
      <c r="M2100">
        <v>24</v>
      </c>
      <c r="N2100">
        <v>-7424.29</v>
      </c>
      <c r="O2100" s="7">
        <v>-0.71879999999999999</v>
      </c>
      <c r="P2100" s="7">
        <v>0.1056</v>
      </c>
      <c r="Q2100" t="s">
        <v>31</v>
      </c>
    </row>
    <row r="2101" spans="1:17">
      <c r="A2101" t="s">
        <v>459</v>
      </c>
      <c r="B2101" t="s">
        <v>30</v>
      </c>
      <c r="C2101" s="6">
        <v>44459.468738425923</v>
      </c>
      <c r="D2101">
        <v>279.8</v>
      </c>
      <c r="E2101" s="6">
        <v>44459.572905092595</v>
      </c>
      <c r="F2101">
        <v>409.05</v>
      </c>
      <c r="G2101" s="7">
        <v>0.46189999999999998</v>
      </c>
      <c r="H2101">
        <v>-108910.8</v>
      </c>
      <c r="I2101" s="7">
        <v>-0.48659999999999998</v>
      </c>
      <c r="J2101">
        <v>800</v>
      </c>
      <c r="K2101">
        <v>223839.98</v>
      </c>
      <c r="L2101">
        <v>20858319.710000001</v>
      </c>
      <c r="M2101">
        <v>31</v>
      </c>
      <c r="N2101">
        <v>-3513.25</v>
      </c>
      <c r="O2101" s="7">
        <v>-0.48699999999999999</v>
      </c>
      <c r="P2101" s="7">
        <v>0.1011</v>
      </c>
      <c r="Q2101" t="s">
        <v>31</v>
      </c>
    </row>
    <row r="2102" spans="1:17">
      <c r="A2102" t="s">
        <v>457</v>
      </c>
      <c r="B2102" t="s">
        <v>30</v>
      </c>
      <c r="C2102" s="6">
        <v>44459.572905092595</v>
      </c>
      <c r="D2102">
        <v>310.64999999999998</v>
      </c>
      <c r="E2102" s="6">
        <v>44460.576377314814</v>
      </c>
      <c r="F2102">
        <v>146.1</v>
      </c>
      <c r="G2102" s="7">
        <v>-0.52969999999999995</v>
      </c>
      <c r="H2102">
        <v>127986</v>
      </c>
      <c r="I2102" s="7">
        <v>0.51500000000000001</v>
      </c>
      <c r="J2102">
        <v>800</v>
      </c>
      <c r="K2102">
        <v>248520</v>
      </c>
      <c r="L2102">
        <v>20986305.710000001</v>
      </c>
      <c r="M2102">
        <v>79</v>
      </c>
      <c r="N2102">
        <v>1620.08</v>
      </c>
      <c r="O2102" s="7">
        <v>-0.1062</v>
      </c>
      <c r="P2102" s="7">
        <v>0.73780000000000001</v>
      </c>
      <c r="Q2102" t="s">
        <v>31</v>
      </c>
    </row>
    <row r="2103" spans="1:17">
      <c r="A2103" t="s">
        <v>450</v>
      </c>
      <c r="B2103" t="s">
        <v>30</v>
      </c>
      <c r="C2103" s="6">
        <v>44460.576377314814</v>
      </c>
      <c r="D2103">
        <v>254.95</v>
      </c>
      <c r="E2103" s="6">
        <v>44461.562488425923</v>
      </c>
      <c r="F2103">
        <v>255</v>
      </c>
      <c r="G2103" s="7">
        <v>2.0000000000000001E-4</v>
      </c>
      <c r="H2103">
        <v>-4377.08</v>
      </c>
      <c r="I2103" s="7">
        <v>-2.0199999999999999E-2</v>
      </c>
      <c r="J2103">
        <v>850</v>
      </c>
      <c r="K2103">
        <v>216707.5</v>
      </c>
      <c r="L2103">
        <v>20981928.640000001</v>
      </c>
      <c r="M2103">
        <v>74</v>
      </c>
      <c r="N2103">
        <v>-59.15</v>
      </c>
      <c r="O2103" s="7">
        <v>-0.4471</v>
      </c>
      <c r="P2103" s="7">
        <v>0.54359999999999997</v>
      </c>
      <c r="Q2103" t="s">
        <v>31</v>
      </c>
    </row>
    <row r="2104" spans="1:17">
      <c r="A2104" t="s">
        <v>393</v>
      </c>
      <c r="B2104" t="s">
        <v>30</v>
      </c>
      <c r="C2104" s="6">
        <v>44461.562488425923</v>
      </c>
      <c r="D2104">
        <v>255.6</v>
      </c>
      <c r="E2104" s="6">
        <v>44462.388877314814</v>
      </c>
      <c r="F2104">
        <v>340.55</v>
      </c>
      <c r="G2104" s="7">
        <v>0.33239999999999997</v>
      </c>
      <c r="H2104">
        <v>-77274.78</v>
      </c>
      <c r="I2104" s="7">
        <v>-0.35570000000000002</v>
      </c>
      <c r="J2104">
        <v>850</v>
      </c>
      <c r="K2104">
        <v>217260</v>
      </c>
      <c r="L2104">
        <v>20904653.859999999</v>
      </c>
      <c r="M2104">
        <v>28</v>
      </c>
      <c r="N2104">
        <v>-2759.81</v>
      </c>
      <c r="O2104" s="7">
        <v>-0.33239999999999997</v>
      </c>
      <c r="P2104" s="7">
        <v>0.27500000000000002</v>
      </c>
      <c r="Q2104" t="s">
        <v>31</v>
      </c>
    </row>
    <row r="2105" spans="1:17">
      <c r="A2105" t="s">
        <v>392</v>
      </c>
      <c r="B2105" t="s">
        <v>30</v>
      </c>
      <c r="C2105" s="6">
        <v>44462.388877314814</v>
      </c>
      <c r="D2105">
        <v>156</v>
      </c>
      <c r="E2105" s="6">
        <v>44462.631932870368</v>
      </c>
      <c r="F2105">
        <v>0.5</v>
      </c>
      <c r="G2105" s="7">
        <v>-0.99680000000000002</v>
      </c>
      <c r="H2105">
        <v>130844.75</v>
      </c>
      <c r="I2105" s="7">
        <v>0.98680000000000001</v>
      </c>
      <c r="J2105">
        <v>850</v>
      </c>
      <c r="K2105">
        <v>132600</v>
      </c>
      <c r="L2105">
        <v>21035498.609999999</v>
      </c>
      <c r="M2105">
        <v>71</v>
      </c>
      <c r="N2105">
        <v>1842.88</v>
      </c>
      <c r="O2105" s="7">
        <v>-0.57950000000000002</v>
      </c>
      <c r="P2105" s="7">
        <v>0.99680000000000002</v>
      </c>
      <c r="Q2105" t="s">
        <v>31</v>
      </c>
    </row>
    <row r="2106" spans="1:17">
      <c r="A2106" t="s">
        <v>797</v>
      </c>
      <c r="B2106" t="s">
        <v>30</v>
      </c>
      <c r="C2106" s="6">
        <v>44462.635405092595</v>
      </c>
      <c r="D2106">
        <v>383.3</v>
      </c>
      <c r="E2106" s="6">
        <v>44463.388877314814</v>
      </c>
      <c r="F2106">
        <v>252.9</v>
      </c>
      <c r="G2106" s="7">
        <v>-0.3402</v>
      </c>
      <c r="H2106">
        <v>99230.399999999994</v>
      </c>
      <c r="I2106" s="7">
        <v>0.3236</v>
      </c>
      <c r="J2106">
        <v>800</v>
      </c>
      <c r="K2106">
        <v>306640</v>
      </c>
      <c r="L2106">
        <v>21134729.010000002</v>
      </c>
      <c r="M2106">
        <v>7</v>
      </c>
      <c r="N2106">
        <v>14175.77</v>
      </c>
      <c r="O2106" s="7">
        <v>-2.7900000000000001E-2</v>
      </c>
      <c r="P2106" s="7">
        <v>0.3402</v>
      </c>
      <c r="Q2106" t="s">
        <v>31</v>
      </c>
    </row>
    <row r="2107" spans="1:17">
      <c r="A2107" t="s">
        <v>460</v>
      </c>
      <c r="B2107" t="s">
        <v>30</v>
      </c>
      <c r="C2107" s="6">
        <v>44463.388877314814</v>
      </c>
      <c r="D2107">
        <v>376.45</v>
      </c>
      <c r="E2107" s="6">
        <v>44463.503460648149</v>
      </c>
      <c r="F2107">
        <v>527.85</v>
      </c>
      <c r="G2107" s="7">
        <v>0.4022</v>
      </c>
      <c r="H2107">
        <v>-128354.4</v>
      </c>
      <c r="I2107" s="7">
        <v>-0.42620000000000002</v>
      </c>
      <c r="J2107">
        <v>800</v>
      </c>
      <c r="K2107">
        <v>301160</v>
      </c>
      <c r="L2107">
        <v>21006374.609999999</v>
      </c>
      <c r="M2107">
        <v>34</v>
      </c>
      <c r="N2107">
        <v>-3775.13</v>
      </c>
      <c r="O2107" s="7">
        <v>-0.60709999999999997</v>
      </c>
      <c r="P2107" s="7">
        <v>3.9600000000000003E-2</v>
      </c>
      <c r="Q2107" t="s">
        <v>31</v>
      </c>
    </row>
    <row r="2108" spans="1:17">
      <c r="A2108" t="s">
        <v>461</v>
      </c>
      <c r="B2108" t="s">
        <v>30</v>
      </c>
      <c r="C2108" s="6">
        <v>44463.503460648149</v>
      </c>
      <c r="D2108">
        <v>408</v>
      </c>
      <c r="E2108" s="6">
        <v>44466.388877314814</v>
      </c>
      <c r="F2108">
        <v>534.9</v>
      </c>
      <c r="G2108" s="7">
        <v>0.311</v>
      </c>
      <c r="H2108">
        <v>-109063.2</v>
      </c>
      <c r="I2108" s="7">
        <v>-0.33410000000000001</v>
      </c>
      <c r="J2108">
        <v>800</v>
      </c>
      <c r="K2108">
        <v>326400</v>
      </c>
      <c r="L2108">
        <v>20897311.41</v>
      </c>
      <c r="M2108">
        <v>45</v>
      </c>
      <c r="N2108">
        <v>-2423.63</v>
      </c>
      <c r="O2108" s="7">
        <v>-0.311</v>
      </c>
      <c r="P2108" s="7">
        <v>0.15440000000000001</v>
      </c>
      <c r="Q2108" t="s">
        <v>31</v>
      </c>
    </row>
    <row r="2109" spans="1:17">
      <c r="A2109" t="s">
        <v>460</v>
      </c>
      <c r="B2109" t="s">
        <v>30</v>
      </c>
      <c r="C2109" s="6">
        <v>44466.388877314814</v>
      </c>
      <c r="D2109">
        <v>325.60000000000002</v>
      </c>
      <c r="E2109" s="6">
        <v>44466.618043981478</v>
      </c>
      <c r="F2109">
        <v>281.55</v>
      </c>
      <c r="G2109" s="7">
        <v>-0.1353</v>
      </c>
      <c r="H2109">
        <v>30382.799999999999</v>
      </c>
      <c r="I2109" s="7">
        <v>0.1166</v>
      </c>
      <c r="J2109">
        <v>800</v>
      </c>
      <c r="K2109">
        <v>260480</v>
      </c>
      <c r="L2109">
        <v>20927694.210000001</v>
      </c>
      <c r="M2109">
        <v>67</v>
      </c>
      <c r="N2109">
        <v>453.47</v>
      </c>
      <c r="O2109" s="7">
        <v>-0.2409</v>
      </c>
      <c r="P2109" s="7">
        <v>0.31219999999999998</v>
      </c>
      <c r="Q2109" t="s">
        <v>31</v>
      </c>
    </row>
    <row r="2110" spans="1:17">
      <c r="A2110" t="s">
        <v>462</v>
      </c>
      <c r="B2110" t="s">
        <v>30</v>
      </c>
      <c r="C2110" s="6">
        <v>44466.618043981478</v>
      </c>
      <c r="D2110">
        <v>341.55</v>
      </c>
      <c r="E2110" s="6">
        <v>44467.388877314814</v>
      </c>
      <c r="F2110">
        <v>404.35</v>
      </c>
      <c r="G2110" s="7">
        <v>0.18390000000000001</v>
      </c>
      <c r="H2110">
        <v>-56207.199999999997</v>
      </c>
      <c r="I2110" s="7">
        <v>-0.20569999999999999</v>
      </c>
      <c r="J2110">
        <v>800</v>
      </c>
      <c r="K2110">
        <v>273240</v>
      </c>
      <c r="L2110">
        <v>20871487.010000002</v>
      </c>
      <c r="M2110">
        <v>12</v>
      </c>
      <c r="N2110">
        <v>-4683.93</v>
      </c>
      <c r="O2110" s="7">
        <v>-0.24429999999999999</v>
      </c>
      <c r="P2110" s="7">
        <v>4.6300000000000001E-2</v>
      </c>
      <c r="Q2110" t="s">
        <v>31</v>
      </c>
    </row>
    <row r="2111" spans="1:17">
      <c r="A2111" t="s">
        <v>463</v>
      </c>
      <c r="B2111" t="s">
        <v>30</v>
      </c>
      <c r="C2111" s="6">
        <v>44467.388877314814</v>
      </c>
      <c r="D2111">
        <v>282.2</v>
      </c>
      <c r="E2111" s="6">
        <v>44467.406238425923</v>
      </c>
      <c r="F2111">
        <v>331.15</v>
      </c>
      <c r="G2111" s="7">
        <v>0.17349999999999999</v>
      </c>
      <c r="H2111">
        <v>-44066.8</v>
      </c>
      <c r="I2111" s="7">
        <v>-0.19520000000000001</v>
      </c>
      <c r="J2111">
        <v>800</v>
      </c>
      <c r="K2111">
        <v>225760.02</v>
      </c>
      <c r="L2111">
        <v>20827420.210000001</v>
      </c>
      <c r="M2111">
        <v>6</v>
      </c>
      <c r="N2111">
        <v>-7344.47</v>
      </c>
      <c r="O2111" s="7">
        <v>-0.24030000000000001</v>
      </c>
      <c r="P2111" s="7">
        <v>0.21160000000000001</v>
      </c>
      <c r="Q2111" t="s">
        <v>31</v>
      </c>
    </row>
    <row r="2112" spans="1:17">
      <c r="A2112" t="s">
        <v>462</v>
      </c>
      <c r="B2112" t="s">
        <v>30</v>
      </c>
      <c r="C2112" s="6">
        <v>44467.406238425923</v>
      </c>
      <c r="D2112">
        <v>311.3</v>
      </c>
      <c r="E2112" s="6">
        <v>44467.631932870368</v>
      </c>
      <c r="F2112">
        <v>239</v>
      </c>
      <c r="G2112" s="7">
        <v>-0.23230000000000001</v>
      </c>
      <c r="H2112">
        <v>53437.599999999999</v>
      </c>
      <c r="I2112" s="7">
        <v>0.21460000000000001</v>
      </c>
      <c r="J2112">
        <v>800</v>
      </c>
      <c r="K2112">
        <v>249039.98</v>
      </c>
      <c r="L2112">
        <v>20880857.809999999</v>
      </c>
      <c r="M2112">
        <v>66</v>
      </c>
      <c r="N2112">
        <v>809.66</v>
      </c>
      <c r="O2112" s="7">
        <v>-9.01E-2</v>
      </c>
      <c r="P2112" s="7">
        <v>0.78569999999999995</v>
      </c>
      <c r="Q2112" t="s">
        <v>31</v>
      </c>
    </row>
    <row r="2113" spans="1:17">
      <c r="A2113" t="s">
        <v>464</v>
      </c>
      <c r="B2113" t="s">
        <v>30</v>
      </c>
      <c r="C2113" s="6">
        <v>44467.631932870368</v>
      </c>
      <c r="D2113">
        <v>230.95</v>
      </c>
      <c r="E2113" s="6">
        <v>44468.39234953704</v>
      </c>
      <c r="F2113">
        <v>675</v>
      </c>
      <c r="G2113" s="7">
        <v>1.9227000000000001</v>
      </c>
      <c r="H2113">
        <v>-362487.6</v>
      </c>
      <c r="I2113" s="7">
        <v>-1.9619</v>
      </c>
      <c r="J2113">
        <v>800</v>
      </c>
      <c r="K2113">
        <v>184760</v>
      </c>
      <c r="L2113">
        <v>20518370.210000001</v>
      </c>
      <c r="M2113">
        <v>9</v>
      </c>
      <c r="N2113">
        <v>-40276.400000000001</v>
      </c>
      <c r="O2113" s="7">
        <v>-1.9227000000000001</v>
      </c>
      <c r="P2113" s="7">
        <v>0.23619999999999999</v>
      </c>
      <c r="Q2113" t="s">
        <v>31</v>
      </c>
    </row>
    <row r="2114" spans="1:17">
      <c r="A2114" t="s">
        <v>458</v>
      </c>
      <c r="B2114" t="s">
        <v>30</v>
      </c>
      <c r="C2114" s="6">
        <v>44468.39234953704</v>
      </c>
      <c r="D2114">
        <v>270.2</v>
      </c>
      <c r="E2114" s="6">
        <v>44468.54859953704</v>
      </c>
      <c r="F2114">
        <v>531.35</v>
      </c>
      <c r="G2114" s="7">
        <v>0.96650000000000003</v>
      </c>
      <c r="H2114">
        <v>-215332.4</v>
      </c>
      <c r="I2114" s="7">
        <v>-0.99619999999999997</v>
      </c>
      <c r="J2114">
        <v>800</v>
      </c>
      <c r="K2114">
        <v>216160.02</v>
      </c>
      <c r="L2114">
        <v>20303037.809999999</v>
      </c>
      <c r="M2114">
        <v>46</v>
      </c>
      <c r="N2114">
        <v>-4681.1400000000003</v>
      </c>
      <c r="O2114" s="7">
        <v>-0.96650000000000003</v>
      </c>
      <c r="P2114" s="7">
        <v>4.2900000000000001E-2</v>
      </c>
      <c r="Q2114" t="s">
        <v>31</v>
      </c>
    </row>
    <row r="2115" spans="1:17">
      <c r="A2115" t="s">
        <v>459</v>
      </c>
      <c r="B2115" t="s">
        <v>30</v>
      </c>
      <c r="C2115" s="6">
        <v>44468.54859953704</v>
      </c>
      <c r="D2115">
        <v>139.1</v>
      </c>
      <c r="E2115" s="6">
        <v>44469.524293981478</v>
      </c>
      <c r="F2115">
        <v>98.8</v>
      </c>
      <c r="G2115" s="7">
        <v>-0.28970000000000001</v>
      </c>
      <c r="H2115">
        <v>30336.799999999999</v>
      </c>
      <c r="I2115" s="7">
        <v>0.27260000000000001</v>
      </c>
      <c r="J2115">
        <v>800</v>
      </c>
      <c r="K2115">
        <v>111280.01</v>
      </c>
      <c r="L2115">
        <v>20333374.609999999</v>
      </c>
      <c r="M2115">
        <v>71</v>
      </c>
      <c r="N2115">
        <v>427.28</v>
      </c>
      <c r="O2115" s="7">
        <v>-0.54920000000000002</v>
      </c>
      <c r="P2115" s="7">
        <v>0.67720000000000002</v>
      </c>
      <c r="Q2115" t="s">
        <v>31</v>
      </c>
    </row>
    <row r="2116" spans="1:17">
      <c r="A2116" t="s">
        <v>465</v>
      </c>
      <c r="B2116" t="s">
        <v>30</v>
      </c>
      <c r="C2116" s="6">
        <v>44469.524293981478</v>
      </c>
      <c r="D2116">
        <v>123.25</v>
      </c>
      <c r="E2116" s="6">
        <v>44469.631932870368</v>
      </c>
      <c r="F2116">
        <v>1.2</v>
      </c>
      <c r="G2116" s="7">
        <v>-0.99029999999999996</v>
      </c>
      <c r="H2116">
        <v>96644.4</v>
      </c>
      <c r="I2116" s="7">
        <v>0.98019999999999996</v>
      </c>
      <c r="J2116">
        <v>800</v>
      </c>
      <c r="K2116">
        <v>98600</v>
      </c>
      <c r="L2116">
        <v>20430019.010000002</v>
      </c>
      <c r="M2116">
        <v>32</v>
      </c>
      <c r="N2116">
        <v>3020.14</v>
      </c>
      <c r="O2116" s="7">
        <v>-0.62390000000000001</v>
      </c>
      <c r="P2116" s="7">
        <v>0.99070000000000003</v>
      </c>
      <c r="Q2116" t="s">
        <v>31</v>
      </c>
    </row>
    <row r="2117" spans="1:17">
      <c r="A2117" t="s">
        <v>907</v>
      </c>
      <c r="B2117" t="s">
        <v>30</v>
      </c>
      <c r="C2117" s="6">
        <v>44469.635405092595</v>
      </c>
      <c r="D2117">
        <v>481.25</v>
      </c>
      <c r="E2117" s="6">
        <v>44470.388877314814</v>
      </c>
      <c r="F2117">
        <v>259.75</v>
      </c>
      <c r="G2117" s="7">
        <v>-0.46029999999999999</v>
      </c>
      <c r="H2117">
        <v>171272</v>
      </c>
      <c r="I2117" s="7">
        <v>0.44490000000000002</v>
      </c>
      <c r="J2117">
        <v>800</v>
      </c>
      <c r="K2117">
        <v>385000</v>
      </c>
      <c r="L2117">
        <v>20601291.010000002</v>
      </c>
      <c r="M2117">
        <v>7</v>
      </c>
      <c r="N2117">
        <v>24467.43</v>
      </c>
      <c r="O2117" s="7">
        <v>-2.7900000000000001E-2</v>
      </c>
      <c r="P2117" s="7">
        <v>0.46029999999999999</v>
      </c>
      <c r="Q2117" t="s">
        <v>31</v>
      </c>
    </row>
    <row r="2118" spans="1:17">
      <c r="A2118" t="s">
        <v>393</v>
      </c>
      <c r="B2118" t="s">
        <v>30</v>
      </c>
      <c r="C2118" s="6">
        <v>44470.388877314814</v>
      </c>
      <c r="D2118">
        <v>482.15</v>
      </c>
      <c r="E2118" s="6">
        <v>44470.607627314814</v>
      </c>
      <c r="F2118">
        <v>505</v>
      </c>
      <c r="G2118" s="7">
        <v>4.7399999999999998E-2</v>
      </c>
      <c r="H2118">
        <v>-26177.200000000001</v>
      </c>
      <c r="I2118" s="7">
        <v>-6.7900000000000002E-2</v>
      </c>
      <c r="J2118">
        <v>800</v>
      </c>
      <c r="K2118">
        <v>385720</v>
      </c>
      <c r="L2118">
        <v>20575113.809999999</v>
      </c>
      <c r="M2118">
        <v>64</v>
      </c>
      <c r="N2118">
        <v>-409.02</v>
      </c>
      <c r="O2118" s="7">
        <v>-0.28589999999999999</v>
      </c>
      <c r="P2118" s="7">
        <v>0.13930000000000001</v>
      </c>
      <c r="Q2118" t="s">
        <v>31</v>
      </c>
    </row>
    <row r="2119" spans="1:17">
      <c r="A2119" t="s">
        <v>450</v>
      </c>
      <c r="B2119" t="s">
        <v>30</v>
      </c>
      <c r="C2119" s="6">
        <v>44470.607627314814</v>
      </c>
      <c r="D2119">
        <v>357.25</v>
      </c>
      <c r="E2119" s="6">
        <v>44474.388877314814</v>
      </c>
      <c r="F2119">
        <v>156.19999999999999</v>
      </c>
      <c r="G2119" s="7">
        <v>-0.56279999999999997</v>
      </c>
      <c r="H2119">
        <v>156732.4</v>
      </c>
      <c r="I2119" s="7">
        <v>0.5484</v>
      </c>
      <c r="J2119">
        <v>800</v>
      </c>
      <c r="K2119">
        <v>285800</v>
      </c>
      <c r="L2119">
        <v>20731846.210000001</v>
      </c>
      <c r="M2119">
        <v>92</v>
      </c>
      <c r="N2119">
        <v>1703.61</v>
      </c>
      <c r="O2119" s="7">
        <v>-1.43E-2</v>
      </c>
      <c r="P2119" s="7">
        <v>0.70860000000000001</v>
      </c>
      <c r="Q2119" t="s">
        <v>31</v>
      </c>
    </row>
    <row r="2120" spans="1:17">
      <c r="A2120" t="s">
        <v>458</v>
      </c>
      <c r="B2120" t="s">
        <v>30</v>
      </c>
      <c r="C2120" s="6">
        <v>44474.388877314814</v>
      </c>
      <c r="D2120">
        <v>301.85000000000002</v>
      </c>
      <c r="E2120" s="6">
        <v>44474.531238425923</v>
      </c>
      <c r="F2120">
        <v>323</v>
      </c>
      <c r="G2120" s="7">
        <v>7.0099999999999996E-2</v>
      </c>
      <c r="H2120">
        <v>-21918.799999999999</v>
      </c>
      <c r="I2120" s="7">
        <v>-9.0800000000000006E-2</v>
      </c>
      <c r="J2120">
        <v>800</v>
      </c>
      <c r="K2120">
        <v>241480</v>
      </c>
      <c r="L2120">
        <v>20709927.41</v>
      </c>
      <c r="M2120">
        <v>42</v>
      </c>
      <c r="N2120">
        <v>-521.88</v>
      </c>
      <c r="O2120" s="7">
        <v>-0.27550000000000002</v>
      </c>
      <c r="P2120" s="7">
        <v>0.1179</v>
      </c>
      <c r="Q2120" t="s">
        <v>31</v>
      </c>
    </row>
    <row r="2121" spans="1:17">
      <c r="A2121" t="s">
        <v>466</v>
      </c>
      <c r="B2121" t="s">
        <v>30</v>
      </c>
      <c r="C2121" s="6">
        <v>44474.531238425923</v>
      </c>
      <c r="D2121">
        <v>230.75</v>
      </c>
      <c r="E2121" s="6">
        <v>44475.555543981478</v>
      </c>
      <c r="F2121">
        <v>119.25</v>
      </c>
      <c r="G2121" s="7">
        <v>-0.48320000000000002</v>
      </c>
      <c r="H2121">
        <v>86400</v>
      </c>
      <c r="I2121" s="7">
        <v>0.46800000000000003</v>
      </c>
      <c r="J2121">
        <v>800</v>
      </c>
      <c r="K2121">
        <v>184600</v>
      </c>
      <c r="L2121">
        <v>20796327.41</v>
      </c>
      <c r="M2121">
        <v>85</v>
      </c>
      <c r="N2121">
        <v>1016.47</v>
      </c>
      <c r="O2121" s="7">
        <v>-0.1094</v>
      </c>
      <c r="P2121" s="7">
        <v>0.82079999999999997</v>
      </c>
      <c r="Q2121" t="s">
        <v>31</v>
      </c>
    </row>
    <row r="2122" spans="1:17">
      <c r="A2122" t="s">
        <v>465</v>
      </c>
      <c r="B2122" t="s">
        <v>30</v>
      </c>
      <c r="C2122" s="6">
        <v>44475.555543981478</v>
      </c>
      <c r="D2122">
        <v>220.6</v>
      </c>
      <c r="E2122" s="6">
        <v>44476.489571759259</v>
      </c>
      <c r="F2122">
        <v>160.44999999999999</v>
      </c>
      <c r="G2122" s="7">
        <v>-0.2727</v>
      </c>
      <c r="H2122">
        <v>45071.6</v>
      </c>
      <c r="I2122" s="7">
        <v>0.25540000000000002</v>
      </c>
      <c r="J2122">
        <v>800</v>
      </c>
      <c r="K2122">
        <v>176480</v>
      </c>
      <c r="L2122">
        <v>20841399.010000002</v>
      </c>
      <c r="M2122">
        <v>59</v>
      </c>
      <c r="N2122">
        <v>763.93</v>
      </c>
      <c r="O2122" s="7">
        <v>-0.35270000000000001</v>
      </c>
      <c r="P2122" s="7">
        <v>0.60540000000000005</v>
      </c>
      <c r="Q2122" t="s">
        <v>31</v>
      </c>
    </row>
    <row r="2123" spans="1:17">
      <c r="A2123" t="s">
        <v>467</v>
      </c>
      <c r="B2123" t="s">
        <v>30</v>
      </c>
      <c r="C2123" s="6">
        <v>44476.489571759259</v>
      </c>
      <c r="D2123">
        <v>103.55</v>
      </c>
      <c r="E2123" s="6">
        <v>44476.631932870368</v>
      </c>
      <c r="F2123">
        <v>33.200000000000003</v>
      </c>
      <c r="G2123" s="7">
        <v>-0.6794</v>
      </c>
      <c r="H2123">
        <v>55186</v>
      </c>
      <c r="I2123" s="7">
        <v>0.66620000000000001</v>
      </c>
      <c r="J2123">
        <v>800</v>
      </c>
      <c r="K2123">
        <v>82840</v>
      </c>
      <c r="L2123">
        <v>20896585.010000002</v>
      </c>
      <c r="M2123">
        <v>42</v>
      </c>
      <c r="N2123">
        <v>1313.95</v>
      </c>
      <c r="O2123" s="7">
        <v>-0.45050000000000001</v>
      </c>
      <c r="P2123" s="7">
        <v>0.91259999999999997</v>
      </c>
      <c r="Q2123" t="s">
        <v>31</v>
      </c>
    </row>
    <row r="2124" spans="1:17">
      <c r="A2124" t="s">
        <v>797</v>
      </c>
      <c r="B2124" t="s">
        <v>30</v>
      </c>
      <c r="C2124" s="6">
        <v>44476.635405092595</v>
      </c>
      <c r="D2124">
        <v>378.15</v>
      </c>
      <c r="E2124" s="6">
        <v>44477.388877314814</v>
      </c>
      <c r="F2124">
        <v>356.4</v>
      </c>
      <c r="G2124" s="7">
        <v>-5.7500000000000002E-2</v>
      </c>
      <c r="H2124">
        <v>11523.6</v>
      </c>
      <c r="I2124" s="7">
        <v>3.8100000000000002E-2</v>
      </c>
      <c r="J2124">
        <v>800</v>
      </c>
      <c r="K2124">
        <v>302520</v>
      </c>
      <c r="L2124">
        <v>20908108.609999999</v>
      </c>
      <c r="M2124">
        <v>7</v>
      </c>
      <c r="N2124">
        <v>1646.23</v>
      </c>
      <c r="O2124" s="7">
        <v>-3.73E-2</v>
      </c>
      <c r="P2124" s="7">
        <v>5.7500000000000002E-2</v>
      </c>
      <c r="Q2124" t="s">
        <v>31</v>
      </c>
    </row>
    <row r="2125" spans="1:17">
      <c r="A2125" t="s">
        <v>467</v>
      </c>
      <c r="B2125" t="s">
        <v>30</v>
      </c>
      <c r="C2125" s="6">
        <v>44477.388877314814</v>
      </c>
      <c r="D2125">
        <v>356.4</v>
      </c>
      <c r="E2125" s="6">
        <v>44477.496516203704</v>
      </c>
      <c r="F2125">
        <v>312</v>
      </c>
      <c r="G2125" s="7">
        <v>-0.1246</v>
      </c>
      <c r="H2125">
        <v>30172.799999999999</v>
      </c>
      <c r="I2125" s="7">
        <v>0.10580000000000001</v>
      </c>
      <c r="J2125">
        <v>800</v>
      </c>
      <c r="K2125">
        <v>285120</v>
      </c>
      <c r="L2125">
        <v>20938281.41</v>
      </c>
      <c r="M2125">
        <v>32</v>
      </c>
      <c r="N2125">
        <v>942.9</v>
      </c>
      <c r="O2125" s="7">
        <v>-9.4299999999999995E-2</v>
      </c>
      <c r="P2125" s="7">
        <v>0.33539999999999998</v>
      </c>
      <c r="Q2125" t="s">
        <v>31</v>
      </c>
    </row>
    <row r="2126" spans="1:17">
      <c r="A2126" t="s">
        <v>461</v>
      </c>
      <c r="B2126" t="s">
        <v>30</v>
      </c>
      <c r="C2126" s="6">
        <v>44477.496516203704</v>
      </c>
      <c r="D2126">
        <v>387.75</v>
      </c>
      <c r="E2126" s="6">
        <v>44480.388877314814</v>
      </c>
      <c r="F2126">
        <v>399.95</v>
      </c>
      <c r="G2126" s="7">
        <v>3.15E-2</v>
      </c>
      <c r="H2126">
        <v>-16061.6</v>
      </c>
      <c r="I2126" s="7">
        <v>-5.1799999999999999E-2</v>
      </c>
      <c r="J2126">
        <v>800</v>
      </c>
      <c r="K2126">
        <v>310200</v>
      </c>
      <c r="L2126">
        <v>20922219.809999999</v>
      </c>
      <c r="M2126">
        <v>47</v>
      </c>
      <c r="N2126">
        <v>-341.74</v>
      </c>
      <c r="O2126" s="7">
        <v>-5.74E-2</v>
      </c>
      <c r="P2126" s="7">
        <v>0.2102</v>
      </c>
      <c r="Q2126" t="s">
        <v>31</v>
      </c>
    </row>
    <row r="2127" spans="1:17">
      <c r="A2127" t="s">
        <v>456</v>
      </c>
      <c r="B2127" t="s">
        <v>30</v>
      </c>
      <c r="C2127" s="6">
        <v>44480.388877314814</v>
      </c>
      <c r="D2127">
        <v>260.45</v>
      </c>
      <c r="E2127" s="6">
        <v>44481.409710648149</v>
      </c>
      <c r="F2127">
        <v>159.15</v>
      </c>
      <c r="G2127" s="7">
        <v>-0.38890000000000002</v>
      </c>
      <c r="H2127">
        <v>77683.199999999997</v>
      </c>
      <c r="I2127" s="7">
        <v>0.37280000000000002</v>
      </c>
      <c r="J2127">
        <v>800</v>
      </c>
      <c r="K2127">
        <v>208360.02</v>
      </c>
      <c r="L2127">
        <v>20999903.010000002</v>
      </c>
      <c r="M2127">
        <v>84</v>
      </c>
      <c r="N2127">
        <v>924.8</v>
      </c>
      <c r="O2127" s="7">
        <v>-0.38629999999999998</v>
      </c>
      <c r="P2127" s="7">
        <v>0.56520000000000004</v>
      </c>
      <c r="Q2127" t="s">
        <v>31</v>
      </c>
    </row>
    <row r="2128" spans="1:17">
      <c r="A2128" t="s">
        <v>468</v>
      </c>
      <c r="B2128" t="s">
        <v>30</v>
      </c>
      <c r="C2128" s="6">
        <v>44481.409710648149</v>
      </c>
      <c r="D2128">
        <v>252.95</v>
      </c>
      <c r="E2128" s="6">
        <v>44481.534710648149</v>
      </c>
      <c r="F2128">
        <v>300.75</v>
      </c>
      <c r="G2128" s="7">
        <v>0.189</v>
      </c>
      <c r="H2128">
        <v>-42669.599999999999</v>
      </c>
      <c r="I2128" s="7">
        <v>-0.2109</v>
      </c>
      <c r="J2128">
        <v>800</v>
      </c>
      <c r="K2128">
        <v>202360</v>
      </c>
      <c r="L2128">
        <v>20957233.41</v>
      </c>
      <c r="M2128">
        <v>37</v>
      </c>
      <c r="N2128">
        <v>-1153.23</v>
      </c>
      <c r="O2128" s="7">
        <v>-0.41909999999999997</v>
      </c>
      <c r="P2128" s="7">
        <v>5.1200000000000002E-2</v>
      </c>
      <c r="Q2128" t="s">
        <v>31</v>
      </c>
    </row>
    <row r="2129" spans="1:17">
      <c r="A2129" t="s">
        <v>469</v>
      </c>
      <c r="B2129" t="s">
        <v>30</v>
      </c>
      <c r="C2129" s="6">
        <v>44481.534710648149</v>
      </c>
      <c r="D2129">
        <v>257.3</v>
      </c>
      <c r="E2129" s="6">
        <v>44482.64234953704</v>
      </c>
      <c r="F2129">
        <v>64.2</v>
      </c>
      <c r="G2129" s="7">
        <v>-0.75049999999999994</v>
      </c>
      <c r="H2129">
        <v>151908</v>
      </c>
      <c r="I2129" s="7">
        <v>0.73799999999999999</v>
      </c>
      <c r="J2129">
        <v>800</v>
      </c>
      <c r="K2129">
        <v>205839.98</v>
      </c>
      <c r="L2129">
        <v>21109141.41</v>
      </c>
      <c r="M2129">
        <v>109</v>
      </c>
      <c r="N2129">
        <v>1393.65</v>
      </c>
      <c r="O2129" s="7">
        <v>-9.06E-2</v>
      </c>
      <c r="P2129" s="7">
        <v>0.80569999999999997</v>
      </c>
      <c r="Q2129" t="s">
        <v>31</v>
      </c>
    </row>
    <row r="2130" spans="1:17">
      <c r="A2130" t="s">
        <v>470</v>
      </c>
      <c r="B2130" t="s">
        <v>30</v>
      </c>
      <c r="C2130" s="6">
        <v>44482.64234953704</v>
      </c>
      <c r="D2130">
        <v>209</v>
      </c>
      <c r="E2130" s="6">
        <v>44483.39234953704</v>
      </c>
      <c r="F2130">
        <v>218.6</v>
      </c>
      <c r="G2130" s="7">
        <v>4.5900000000000003E-2</v>
      </c>
      <c r="H2130">
        <v>-11100.8</v>
      </c>
      <c r="I2130" s="7">
        <v>-6.6400000000000001E-2</v>
      </c>
      <c r="J2130">
        <v>800</v>
      </c>
      <c r="K2130">
        <v>167200</v>
      </c>
      <c r="L2130">
        <v>21098040.609999999</v>
      </c>
      <c r="M2130">
        <v>6</v>
      </c>
      <c r="N2130">
        <v>-1850.13</v>
      </c>
      <c r="O2130" s="7">
        <v>-0.189</v>
      </c>
      <c r="P2130" s="7">
        <v>5.67E-2</v>
      </c>
      <c r="Q2130" t="s">
        <v>31</v>
      </c>
    </row>
    <row r="2131" spans="1:17">
      <c r="A2131" t="s">
        <v>471</v>
      </c>
      <c r="B2131" t="s">
        <v>30</v>
      </c>
      <c r="C2131" s="6">
        <v>44483.39234953704</v>
      </c>
      <c r="D2131">
        <v>103.45</v>
      </c>
      <c r="E2131" s="6">
        <v>44483.631932870368</v>
      </c>
      <c r="F2131">
        <v>0.6</v>
      </c>
      <c r="G2131" s="7">
        <v>-0.99419999999999997</v>
      </c>
      <c r="H2131">
        <v>81447.600000000006</v>
      </c>
      <c r="I2131" s="7">
        <v>0.98409999999999997</v>
      </c>
      <c r="J2131">
        <v>800</v>
      </c>
      <c r="K2131">
        <v>82760</v>
      </c>
      <c r="L2131">
        <v>21179488.210000001</v>
      </c>
      <c r="M2131">
        <v>70</v>
      </c>
      <c r="N2131">
        <v>1163.54</v>
      </c>
      <c r="O2131" s="7">
        <v>-0.15759999999999999</v>
      </c>
      <c r="P2131" s="7">
        <v>0.99419999999999997</v>
      </c>
      <c r="Q2131" t="s">
        <v>31</v>
      </c>
    </row>
    <row r="2132" spans="1:17">
      <c r="A2132" t="s">
        <v>908</v>
      </c>
      <c r="B2132" t="s">
        <v>30</v>
      </c>
      <c r="C2132" s="6">
        <v>44483.635405092595</v>
      </c>
      <c r="D2132">
        <v>392.9</v>
      </c>
      <c r="E2132" s="6">
        <v>44487.388877314814</v>
      </c>
      <c r="F2132">
        <v>260.3</v>
      </c>
      <c r="G2132" s="7">
        <v>-0.33750000000000002</v>
      </c>
      <c r="H2132">
        <v>100854.39999999999</v>
      </c>
      <c r="I2132" s="7">
        <v>0.32090000000000002</v>
      </c>
      <c r="J2132">
        <v>800</v>
      </c>
      <c r="K2132">
        <v>314320</v>
      </c>
      <c r="L2132">
        <v>21280342.609999999</v>
      </c>
      <c r="M2132">
        <v>7</v>
      </c>
      <c r="N2132">
        <v>14407.77</v>
      </c>
      <c r="O2132" s="7">
        <v>-2.23E-2</v>
      </c>
      <c r="P2132" s="7">
        <v>0.33750000000000002</v>
      </c>
      <c r="Q2132" t="s">
        <v>31</v>
      </c>
    </row>
    <row r="2133" spans="1:17">
      <c r="A2133" t="s">
        <v>472</v>
      </c>
      <c r="B2133" t="s">
        <v>30</v>
      </c>
      <c r="C2133" s="6">
        <v>44487.388877314814</v>
      </c>
      <c r="D2133">
        <v>350.25</v>
      </c>
      <c r="E2133" s="6">
        <v>44488.42359953704</v>
      </c>
      <c r="F2133">
        <v>387.9</v>
      </c>
      <c r="G2133" s="7">
        <v>0.1075</v>
      </c>
      <c r="H2133">
        <v>-36025.199999999997</v>
      </c>
      <c r="I2133" s="7">
        <v>-0.12859999999999999</v>
      </c>
      <c r="J2133">
        <v>800</v>
      </c>
      <c r="K2133">
        <v>280200</v>
      </c>
      <c r="L2133">
        <v>21244317.41</v>
      </c>
      <c r="M2133">
        <v>88</v>
      </c>
      <c r="N2133">
        <v>-409.38</v>
      </c>
      <c r="O2133" s="7">
        <v>-0.28520000000000001</v>
      </c>
      <c r="P2133" s="7">
        <v>0.61829999999999996</v>
      </c>
      <c r="Q2133" t="s">
        <v>31</v>
      </c>
    </row>
    <row r="2134" spans="1:17">
      <c r="A2134" t="s">
        <v>473</v>
      </c>
      <c r="B2134" t="s">
        <v>30</v>
      </c>
      <c r="C2134" s="6">
        <v>44488.42359953704</v>
      </c>
      <c r="D2134">
        <v>359.95</v>
      </c>
      <c r="E2134" s="6">
        <v>44488.506932870368</v>
      </c>
      <c r="F2134">
        <v>595.85</v>
      </c>
      <c r="G2134" s="7">
        <v>0.65539999999999998</v>
      </c>
      <c r="H2134">
        <v>-196366.4</v>
      </c>
      <c r="I2134" s="7">
        <v>-0.68189999999999995</v>
      </c>
      <c r="J2134">
        <v>800</v>
      </c>
      <c r="K2134">
        <v>287960</v>
      </c>
      <c r="L2134">
        <v>21047951.010000002</v>
      </c>
      <c r="M2134">
        <v>25</v>
      </c>
      <c r="N2134">
        <v>-7854.66</v>
      </c>
      <c r="O2134" s="7">
        <v>-0.65539999999999998</v>
      </c>
      <c r="P2134" s="7">
        <v>5.3100000000000001E-2</v>
      </c>
      <c r="Q2134" t="s">
        <v>31</v>
      </c>
    </row>
    <row r="2135" spans="1:17">
      <c r="A2135" t="s">
        <v>474</v>
      </c>
      <c r="B2135" t="s">
        <v>30</v>
      </c>
      <c r="C2135" s="6">
        <v>44488.583321759259</v>
      </c>
      <c r="D2135">
        <v>238.6</v>
      </c>
      <c r="E2135" s="6">
        <v>44488.600682870368</v>
      </c>
      <c r="F2135">
        <v>312.89999999999998</v>
      </c>
      <c r="G2135" s="7">
        <v>0.31140000000000001</v>
      </c>
      <c r="H2135">
        <v>-63852</v>
      </c>
      <c r="I2135" s="7">
        <v>-0.33450000000000002</v>
      </c>
      <c r="J2135">
        <v>800</v>
      </c>
      <c r="K2135">
        <v>190880</v>
      </c>
      <c r="L2135">
        <v>20984099.010000002</v>
      </c>
      <c r="M2135">
        <v>6</v>
      </c>
      <c r="N2135">
        <v>-10642</v>
      </c>
      <c r="O2135" s="7">
        <v>-0.3221</v>
      </c>
      <c r="P2135" s="7">
        <v>0.25290000000000001</v>
      </c>
      <c r="Q2135" t="s">
        <v>31</v>
      </c>
    </row>
    <row r="2136" spans="1:17">
      <c r="A2136" t="s">
        <v>475</v>
      </c>
      <c r="B2136" t="s">
        <v>30</v>
      </c>
      <c r="C2136" s="6">
        <v>44488.600682870368</v>
      </c>
      <c r="D2136">
        <v>289.10000000000002</v>
      </c>
      <c r="E2136" s="6">
        <v>44489.472210648149</v>
      </c>
      <c r="F2136">
        <v>292.2</v>
      </c>
      <c r="G2136" s="7">
        <v>1.0699999999999999E-2</v>
      </c>
      <c r="H2136">
        <v>-7130.4</v>
      </c>
      <c r="I2136" s="7">
        <v>-3.0800000000000001E-2</v>
      </c>
      <c r="J2136">
        <v>800</v>
      </c>
      <c r="K2136">
        <v>231280</v>
      </c>
      <c r="L2136">
        <v>20976968.609999999</v>
      </c>
      <c r="M2136">
        <v>41</v>
      </c>
      <c r="N2136">
        <v>-173.91</v>
      </c>
      <c r="O2136" s="7">
        <v>-0.2278</v>
      </c>
      <c r="P2136" s="7">
        <v>0.3997</v>
      </c>
      <c r="Q2136" t="s">
        <v>31</v>
      </c>
    </row>
    <row r="2137" spans="1:17">
      <c r="A2137" t="s">
        <v>474</v>
      </c>
      <c r="B2137" t="s">
        <v>30</v>
      </c>
      <c r="C2137" s="6">
        <v>44489.472210648149</v>
      </c>
      <c r="D2137">
        <v>225</v>
      </c>
      <c r="E2137" s="6">
        <v>44489.590266203704</v>
      </c>
      <c r="F2137">
        <v>303.89999999999998</v>
      </c>
      <c r="G2137" s="7">
        <v>0.35070000000000001</v>
      </c>
      <c r="H2137">
        <v>-67351.199999999997</v>
      </c>
      <c r="I2137" s="7">
        <v>-0.37419999999999998</v>
      </c>
      <c r="J2137">
        <v>800</v>
      </c>
      <c r="K2137">
        <v>180000</v>
      </c>
      <c r="L2137">
        <v>20909617.41</v>
      </c>
      <c r="M2137">
        <v>35</v>
      </c>
      <c r="N2137">
        <v>-1924.32</v>
      </c>
      <c r="O2137" s="7">
        <v>-0.53</v>
      </c>
      <c r="P2137" s="7">
        <v>0.11890000000000001</v>
      </c>
      <c r="Q2137" t="s">
        <v>31</v>
      </c>
    </row>
    <row r="2138" spans="1:17">
      <c r="A2138" t="s">
        <v>476</v>
      </c>
      <c r="B2138" t="s">
        <v>30</v>
      </c>
      <c r="C2138" s="6">
        <v>44489.590266203704</v>
      </c>
      <c r="D2138">
        <v>245.35</v>
      </c>
      <c r="E2138" s="6">
        <v>44490.388877314814</v>
      </c>
      <c r="F2138">
        <v>306.55</v>
      </c>
      <c r="G2138" s="7">
        <v>0.24940000000000001</v>
      </c>
      <c r="H2138">
        <v>-53375.199999999997</v>
      </c>
      <c r="I2138" s="7">
        <v>-0.27189999999999998</v>
      </c>
      <c r="J2138">
        <v>800</v>
      </c>
      <c r="K2138">
        <v>196280</v>
      </c>
      <c r="L2138">
        <v>20856242.210000001</v>
      </c>
      <c r="M2138">
        <v>20</v>
      </c>
      <c r="N2138">
        <v>-2668.76</v>
      </c>
      <c r="O2138" s="7">
        <v>-0.52839999999999998</v>
      </c>
      <c r="P2138" s="7">
        <v>0.2492</v>
      </c>
      <c r="Q2138" t="s">
        <v>31</v>
      </c>
    </row>
    <row r="2139" spans="1:17">
      <c r="A2139" t="s">
        <v>474</v>
      </c>
      <c r="B2139" t="s">
        <v>30</v>
      </c>
      <c r="C2139" s="6">
        <v>44490.388877314814</v>
      </c>
      <c r="D2139">
        <v>133.6</v>
      </c>
      <c r="E2139" s="6">
        <v>44490.465266203704</v>
      </c>
      <c r="F2139">
        <v>227.45</v>
      </c>
      <c r="G2139" s="7">
        <v>0.70250000000000001</v>
      </c>
      <c r="H2139">
        <v>-77968.399999999994</v>
      </c>
      <c r="I2139" s="7">
        <v>-0.72950000000000004</v>
      </c>
      <c r="J2139">
        <v>800</v>
      </c>
      <c r="K2139">
        <v>106880.01</v>
      </c>
      <c r="L2139">
        <v>20778273.809999999</v>
      </c>
      <c r="M2139">
        <v>23</v>
      </c>
      <c r="N2139">
        <v>-3389.93</v>
      </c>
      <c r="O2139" s="7">
        <v>-1.0209999999999999</v>
      </c>
      <c r="P2139" s="7">
        <v>9.1700000000000004E-2</v>
      </c>
      <c r="Q2139" t="s">
        <v>31</v>
      </c>
    </row>
    <row r="2140" spans="1:17">
      <c r="A2140" t="s">
        <v>475</v>
      </c>
      <c r="B2140" t="s">
        <v>30</v>
      </c>
      <c r="C2140" s="6">
        <v>44490.465266203704</v>
      </c>
      <c r="D2140">
        <v>115</v>
      </c>
      <c r="E2140" s="6">
        <v>44490.538182870368</v>
      </c>
      <c r="F2140">
        <v>118.7</v>
      </c>
      <c r="G2140" s="7">
        <v>3.2199999999999999E-2</v>
      </c>
      <c r="H2140">
        <v>-4829.6000000000004</v>
      </c>
      <c r="I2140" s="7">
        <v>-5.2499999999999998E-2</v>
      </c>
      <c r="J2140">
        <v>800</v>
      </c>
      <c r="K2140">
        <v>92000</v>
      </c>
      <c r="L2140">
        <v>20773444.210000001</v>
      </c>
      <c r="M2140">
        <v>22</v>
      </c>
      <c r="N2140">
        <v>-219.53</v>
      </c>
      <c r="O2140" s="7">
        <v>-0.22</v>
      </c>
      <c r="P2140" s="7">
        <v>0.31909999999999999</v>
      </c>
      <c r="Q2140" t="s">
        <v>31</v>
      </c>
    </row>
    <row r="2141" spans="1:17">
      <c r="A2141" t="s">
        <v>472</v>
      </c>
      <c r="B2141" t="s">
        <v>30</v>
      </c>
      <c r="C2141" s="6">
        <v>44490.538182870368</v>
      </c>
      <c r="D2141">
        <v>96.5</v>
      </c>
      <c r="E2141" s="6">
        <v>44490.600682870368</v>
      </c>
      <c r="F2141">
        <v>150.80000000000001</v>
      </c>
      <c r="G2141" s="7">
        <v>0.56269999999999998</v>
      </c>
      <c r="H2141">
        <v>-45418.400000000001</v>
      </c>
      <c r="I2141" s="7">
        <v>-0.58830000000000005</v>
      </c>
      <c r="J2141">
        <v>800</v>
      </c>
      <c r="K2141">
        <v>77200</v>
      </c>
      <c r="L2141">
        <v>20728025.809999999</v>
      </c>
      <c r="M2141">
        <v>19</v>
      </c>
      <c r="N2141">
        <v>-2390.44</v>
      </c>
      <c r="O2141" s="7">
        <v>-0.76170000000000004</v>
      </c>
      <c r="P2141" s="7">
        <v>0.27310000000000001</v>
      </c>
      <c r="Q2141" t="s">
        <v>31</v>
      </c>
    </row>
    <row r="2142" spans="1:17">
      <c r="A2142" t="s">
        <v>476</v>
      </c>
      <c r="B2142" t="s">
        <v>30</v>
      </c>
      <c r="C2142" s="6">
        <v>44490.600682870368</v>
      </c>
      <c r="D2142">
        <v>57.1</v>
      </c>
      <c r="E2142" s="6">
        <v>44490.607627314814</v>
      </c>
      <c r="F2142">
        <v>307.55</v>
      </c>
      <c r="G2142" s="7">
        <v>4.3861999999999997</v>
      </c>
      <c r="H2142">
        <v>-203277.2</v>
      </c>
      <c r="I2142" s="7">
        <v>-4.45</v>
      </c>
      <c r="J2142">
        <v>800</v>
      </c>
      <c r="K2142">
        <v>45680</v>
      </c>
      <c r="L2142">
        <v>20524748.609999999</v>
      </c>
      <c r="M2142">
        <v>3</v>
      </c>
      <c r="N2142">
        <v>-67759.070000000007</v>
      </c>
      <c r="O2142" s="7">
        <v>-4.3861999999999997</v>
      </c>
      <c r="P2142" s="7">
        <v>0.29949999999999999</v>
      </c>
      <c r="Q2142" t="s">
        <v>31</v>
      </c>
    </row>
    <row r="2143" spans="1:17">
      <c r="A2143" t="s">
        <v>477</v>
      </c>
      <c r="B2143" t="s">
        <v>30</v>
      </c>
      <c r="C2143" s="6">
        <v>44490.607627314814</v>
      </c>
      <c r="D2143">
        <v>79.849999999999994</v>
      </c>
      <c r="E2143" s="6">
        <v>44490.631932870368</v>
      </c>
      <c r="F2143">
        <v>3.05</v>
      </c>
      <c r="G2143" s="7">
        <v>-0.96179999999999999</v>
      </c>
      <c r="H2143">
        <v>56978.25</v>
      </c>
      <c r="I2143" s="7">
        <v>0.95140000000000002</v>
      </c>
      <c r="J2143">
        <v>750</v>
      </c>
      <c r="K2143">
        <v>59887.5</v>
      </c>
      <c r="L2143">
        <v>20581726.859999999</v>
      </c>
      <c r="M2143">
        <v>8</v>
      </c>
      <c r="N2143">
        <v>7122.28</v>
      </c>
      <c r="O2143" s="7">
        <v>-1.4114</v>
      </c>
      <c r="P2143" s="7">
        <v>0.96179999999999999</v>
      </c>
      <c r="Q2143" t="s">
        <v>31</v>
      </c>
    </row>
    <row r="2144" spans="1:17">
      <c r="A2144" t="s">
        <v>909</v>
      </c>
      <c r="B2144" t="s">
        <v>30</v>
      </c>
      <c r="C2144" s="6">
        <v>44490.635405092595</v>
      </c>
      <c r="D2144">
        <v>402.1</v>
      </c>
      <c r="E2144" s="6">
        <v>44491.388877314814</v>
      </c>
      <c r="F2144">
        <v>303</v>
      </c>
      <c r="G2144" s="7">
        <v>-0.2465</v>
      </c>
      <c r="H2144">
        <v>69036.75</v>
      </c>
      <c r="I2144" s="7">
        <v>0.22889999999999999</v>
      </c>
      <c r="J2144">
        <v>750</v>
      </c>
      <c r="K2144">
        <v>301575</v>
      </c>
      <c r="L2144">
        <v>20650763.609999999</v>
      </c>
      <c r="M2144">
        <v>7</v>
      </c>
      <c r="N2144">
        <v>9862.39</v>
      </c>
      <c r="O2144" s="7">
        <v>-0.1074</v>
      </c>
      <c r="P2144" s="7">
        <v>0.31609999999999999</v>
      </c>
      <c r="Q2144" t="s">
        <v>31</v>
      </c>
    </row>
    <row r="2145" spans="1:17">
      <c r="A2145" t="s">
        <v>478</v>
      </c>
      <c r="B2145" t="s">
        <v>30</v>
      </c>
      <c r="C2145" s="6">
        <v>44491.388877314814</v>
      </c>
      <c r="D2145">
        <v>434</v>
      </c>
      <c r="E2145" s="6">
        <v>44494.61109953704</v>
      </c>
      <c r="F2145">
        <v>120.6</v>
      </c>
      <c r="G2145" s="7">
        <v>-0.72209999999999996</v>
      </c>
      <c r="H2145">
        <v>230890.5</v>
      </c>
      <c r="I2145" s="7">
        <v>0.70930000000000004</v>
      </c>
      <c r="J2145">
        <v>750</v>
      </c>
      <c r="K2145">
        <v>325500</v>
      </c>
      <c r="L2145">
        <v>20881654.109999999</v>
      </c>
      <c r="M2145">
        <v>142</v>
      </c>
      <c r="N2145">
        <v>1625.99</v>
      </c>
      <c r="O2145" s="7">
        <v>-0.1048</v>
      </c>
      <c r="P2145" s="7">
        <v>0.81769999999999998</v>
      </c>
      <c r="Q2145" t="s">
        <v>31</v>
      </c>
    </row>
    <row r="2146" spans="1:17">
      <c r="A2146" t="s">
        <v>479</v>
      </c>
      <c r="B2146" t="s">
        <v>30</v>
      </c>
      <c r="C2146" s="6">
        <v>44494.61109953704</v>
      </c>
      <c r="D2146">
        <v>402.3</v>
      </c>
      <c r="E2146" s="6">
        <v>44495.572905092595</v>
      </c>
      <c r="F2146">
        <v>427</v>
      </c>
      <c r="G2146" s="7">
        <v>6.1400000000000003E-2</v>
      </c>
      <c r="H2146">
        <v>-24744.75</v>
      </c>
      <c r="I2146" s="7">
        <v>-8.2000000000000003E-2</v>
      </c>
      <c r="J2146">
        <v>750</v>
      </c>
      <c r="K2146">
        <v>301725</v>
      </c>
      <c r="L2146">
        <v>20856909.359999999</v>
      </c>
      <c r="M2146">
        <v>67</v>
      </c>
      <c r="N2146">
        <v>-369.32</v>
      </c>
      <c r="O2146" s="7">
        <v>-0.44219999999999998</v>
      </c>
      <c r="P2146" s="7">
        <v>0.41810000000000003</v>
      </c>
      <c r="Q2146" t="s">
        <v>31</v>
      </c>
    </row>
    <row r="2147" spans="1:17">
      <c r="A2147" t="s">
        <v>480</v>
      </c>
      <c r="B2147" t="s">
        <v>30</v>
      </c>
      <c r="C2147" s="6">
        <v>44495.61109953704</v>
      </c>
      <c r="D2147">
        <v>249.65</v>
      </c>
      <c r="E2147" s="6">
        <v>44496.531238425923</v>
      </c>
      <c r="F2147">
        <v>230.75</v>
      </c>
      <c r="G2147" s="7">
        <v>-7.5700000000000003E-2</v>
      </c>
      <c r="H2147">
        <v>10572</v>
      </c>
      <c r="I2147" s="7">
        <v>5.6500000000000002E-2</v>
      </c>
      <c r="J2147">
        <v>750</v>
      </c>
      <c r="K2147">
        <v>187237.5</v>
      </c>
      <c r="L2147">
        <v>20867481.359999999</v>
      </c>
      <c r="M2147">
        <v>55</v>
      </c>
      <c r="N2147">
        <v>192.22</v>
      </c>
      <c r="O2147" s="7">
        <v>-0.20169999999999999</v>
      </c>
      <c r="P2147" s="7">
        <v>0.2918</v>
      </c>
      <c r="Q2147" t="s">
        <v>31</v>
      </c>
    </row>
    <row r="2148" spans="1:17">
      <c r="A2148" t="s">
        <v>479</v>
      </c>
      <c r="B2148" t="s">
        <v>30</v>
      </c>
      <c r="C2148" s="6">
        <v>44496.531238425923</v>
      </c>
      <c r="D2148">
        <v>296.05</v>
      </c>
      <c r="E2148" s="6">
        <v>44497.631932870368</v>
      </c>
      <c r="F2148">
        <v>0.95</v>
      </c>
      <c r="G2148" s="7">
        <v>-0.99680000000000002</v>
      </c>
      <c r="H2148">
        <v>219097.5</v>
      </c>
      <c r="I2148" s="7">
        <v>0.98680000000000001</v>
      </c>
      <c r="J2148">
        <v>750</v>
      </c>
      <c r="K2148">
        <v>222037.48</v>
      </c>
      <c r="L2148">
        <v>21086578.859999999</v>
      </c>
      <c r="M2148">
        <v>107</v>
      </c>
      <c r="N2148">
        <v>2047.64</v>
      </c>
      <c r="O2148" s="7">
        <v>-0.17549999999999999</v>
      </c>
      <c r="P2148" s="7">
        <v>0.99680000000000002</v>
      </c>
      <c r="Q2148" t="s">
        <v>31</v>
      </c>
    </row>
    <row r="2149" spans="1:17">
      <c r="A2149" t="s">
        <v>476</v>
      </c>
      <c r="B2149" t="s">
        <v>30</v>
      </c>
      <c r="C2149" s="6">
        <v>44497.631932870368</v>
      </c>
      <c r="D2149">
        <v>54.7</v>
      </c>
      <c r="E2149" s="6">
        <v>44497.635405092595</v>
      </c>
      <c r="F2149">
        <v>42.75</v>
      </c>
      <c r="G2149" s="7">
        <v>-0.2185</v>
      </c>
      <c r="H2149">
        <v>8780.4</v>
      </c>
      <c r="I2149" s="7">
        <v>0.2006</v>
      </c>
      <c r="J2149">
        <v>800</v>
      </c>
      <c r="K2149">
        <v>43760</v>
      </c>
      <c r="L2149">
        <v>21095359.260000002</v>
      </c>
      <c r="M2149">
        <v>2</v>
      </c>
      <c r="N2149">
        <v>4390.2</v>
      </c>
      <c r="O2149" s="7">
        <v>-1.8793</v>
      </c>
      <c r="P2149" s="7">
        <v>0.2185</v>
      </c>
      <c r="Q2149" t="s">
        <v>31</v>
      </c>
    </row>
    <row r="2150" spans="1:17">
      <c r="A2150" t="s">
        <v>802</v>
      </c>
      <c r="B2150" t="s">
        <v>30</v>
      </c>
      <c r="C2150" s="6">
        <v>44497.635405092595</v>
      </c>
      <c r="D2150">
        <v>588.54999999999995</v>
      </c>
      <c r="E2150" s="6">
        <v>44498.388877314814</v>
      </c>
      <c r="F2150">
        <v>340.55</v>
      </c>
      <c r="G2150" s="7">
        <v>-0.4214</v>
      </c>
      <c r="H2150">
        <v>190967.2</v>
      </c>
      <c r="I2150" s="7">
        <v>0.40560000000000002</v>
      </c>
      <c r="J2150">
        <v>800</v>
      </c>
      <c r="K2150">
        <v>470840</v>
      </c>
      <c r="L2150">
        <v>21286326.460000001</v>
      </c>
      <c r="M2150">
        <v>7</v>
      </c>
      <c r="N2150">
        <v>27281.03</v>
      </c>
      <c r="O2150" s="7">
        <v>-2.5100000000000001E-2</v>
      </c>
      <c r="P2150" s="7">
        <v>0.4214</v>
      </c>
      <c r="Q2150" t="s">
        <v>31</v>
      </c>
    </row>
    <row r="2151" spans="1:17">
      <c r="A2151" t="s">
        <v>481</v>
      </c>
      <c r="B2151" t="s">
        <v>30</v>
      </c>
      <c r="C2151" s="6">
        <v>44498.388877314814</v>
      </c>
      <c r="D2151">
        <v>579.35</v>
      </c>
      <c r="E2151" s="6">
        <v>44498.607627314814</v>
      </c>
      <c r="F2151">
        <v>567.25</v>
      </c>
      <c r="G2151" s="7">
        <v>-2.0899999999999998E-2</v>
      </c>
      <c r="H2151">
        <v>507.2</v>
      </c>
      <c r="I2151" s="7">
        <v>1.1000000000000001E-3</v>
      </c>
      <c r="J2151">
        <v>800</v>
      </c>
      <c r="K2151">
        <v>463479.97</v>
      </c>
      <c r="L2151">
        <v>21286833.66</v>
      </c>
      <c r="M2151">
        <v>64</v>
      </c>
      <c r="N2151">
        <v>7.93</v>
      </c>
      <c r="O2151" s="7">
        <v>-0.68289999999999995</v>
      </c>
      <c r="P2151" s="7">
        <v>0.37830000000000003</v>
      </c>
      <c r="Q2151" t="s">
        <v>31</v>
      </c>
    </row>
    <row r="2152" spans="1:17">
      <c r="A2152" t="s">
        <v>482</v>
      </c>
      <c r="B2152" t="s">
        <v>30</v>
      </c>
      <c r="C2152" s="6">
        <v>44498.607627314814</v>
      </c>
      <c r="D2152">
        <v>380</v>
      </c>
      <c r="E2152" s="6">
        <v>44503.482627314814</v>
      </c>
      <c r="F2152">
        <v>14.85</v>
      </c>
      <c r="G2152" s="7">
        <v>-0.96089999999999998</v>
      </c>
      <c r="H2152">
        <v>288961.2</v>
      </c>
      <c r="I2152" s="7">
        <v>0.95050000000000001</v>
      </c>
      <c r="J2152">
        <v>800</v>
      </c>
      <c r="K2152">
        <v>304000</v>
      </c>
      <c r="L2152">
        <v>21575794.859999999</v>
      </c>
      <c r="M2152">
        <v>196</v>
      </c>
      <c r="N2152">
        <v>1474.29</v>
      </c>
      <c r="O2152" s="7">
        <v>-0.30669999999999997</v>
      </c>
      <c r="P2152" s="7">
        <v>0.98140000000000005</v>
      </c>
      <c r="Q2152" t="s">
        <v>31</v>
      </c>
    </row>
    <row r="2153" spans="1:17">
      <c r="A2153" t="s">
        <v>483</v>
      </c>
      <c r="B2153" t="s">
        <v>30</v>
      </c>
      <c r="C2153" s="6">
        <v>44503.482627314814</v>
      </c>
      <c r="D2153">
        <v>195.5</v>
      </c>
      <c r="E2153" s="6">
        <v>44503.583321759259</v>
      </c>
      <c r="F2153">
        <v>113.4</v>
      </c>
      <c r="G2153" s="7">
        <v>-0.4199</v>
      </c>
      <c r="H2153">
        <v>63208.800000000003</v>
      </c>
      <c r="I2153" s="7">
        <v>0.40410000000000001</v>
      </c>
      <c r="J2153">
        <v>800</v>
      </c>
      <c r="K2153">
        <v>156400</v>
      </c>
      <c r="L2153">
        <v>21639003.66</v>
      </c>
      <c r="M2153">
        <v>30</v>
      </c>
      <c r="N2153">
        <v>2106.96</v>
      </c>
      <c r="O2153" s="7">
        <v>-0.29310000000000003</v>
      </c>
      <c r="P2153" s="7">
        <v>0.87539999999999996</v>
      </c>
      <c r="Q2153" t="s">
        <v>31</v>
      </c>
    </row>
    <row r="2154" spans="1:17">
      <c r="A2154" t="s">
        <v>477</v>
      </c>
      <c r="B2154" t="s">
        <v>30</v>
      </c>
      <c r="C2154" s="6">
        <v>44503.583321759259</v>
      </c>
      <c r="D2154">
        <v>84.6</v>
      </c>
      <c r="E2154" s="6">
        <v>44503.607627314814</v>
      </c>
      <c r="F2154">
        <v>344.4</v>
      </c>
      <c r="G2154" s="7">
        <v>3.0709</v>
      </c>
      <c r="H2154">
        <v>-211272</v>
      </c>
      <c r="I2154" s="7">
        <v>-3.1215999999999999</v>
      </c>
      <c r="J2154">
        <v>800</v>
      </c>
      <c r="K2154">
        <v>67680</v>
      </c>
      <c r="L2154">
        <v>21427731.66</v>
      </c>
      <c r="M2154">
        <v>8</v>
      </c>
      <c r="N2154">
        <v>-26409</v>
      </c>
      <c r="O2154" s="7">
        <v>-3.3168000000000002</v>
      </c>
      <c r="P2154" s="7">
        <v>0.435</v>
      </c>
      <c r="Q2154" t="s">
        <v>31</v>
      </c>
    </row>
    <row r="2155" spans="1:17">
      <c r="A2155" t="s">
        <v>476</v>
      </c>
      <c r="B2155" t="s">
        <v>30</v>
      </c>
      <c r="C2155" s="6">
        <v>44503.607627314814</v>
      </c>
      <c r="D2155">
        <v>98.25</v>
      </c>
      <c r="E2155" s="6">
        <v>44503.631932870368</v>
      </c>
      <c r="F2155">
        <v>8</v>
      </c>
      <c r="G2155" s="7">
        <v>-0.91859999999999997</v>
      </c>
      <c r="H2155">
        <v>71350</v>
      </c>
      <c r="I2155" s="7">
        <v>0.90780000000000005</v>
      </c>
      <c r="J2155">
        <v>800</v>
      </c>
      <c r="K2155">
        <v>78600</v>
      </c>
      <c r="L2155">
        <v>21499081.66</v>
      </c>
      <c r="M2155">
        <v>8</v>
      </c>
      <c r="N2155">
        <v>8918.75</v>
      </c>
      <c r="O2155" s="7">
        <v>-0.29260000000000003</v>
      </c>
      <c r="P2155" s="7">
        <v>0.91859999999999997</v>
      </c>
      <c r="Q2155" t="s">
        <v>31</v>
      </c>
    </row>
    <row r="2156" spans="1:17">
      <c r="A2156" t="s">
        <v>804</v>
      </c>
      <c r="B2156" t="s">
        <v>30</v>
      </c>
      <c r="C2156" s="6">
        <v>44504.763877314814</v>
      </c>
      <c r="D2156">
        <v>423.35</v>
      </c>
      <c r="E2156" s="6">
        <v>44508.388877314814</v>
      </c>
      <c r="F2156">
        <v>274.14999999999998</v>
      </c>
      <c r="G2156" s="7">
        <v>-0.35239999999999999</v>
      </c>
      <c r="H2156">
        <v>113780</v>
      </c>
      <c r="I2156" s="7">
        <v>0.33600000000000002</v>
      </c>
      <c r="J2156">
        <v>800</v>
      </c>
      <c r="K2156">
        <v>338680</v>
      </c>
      <c r="L2156">
        <v>21612861.66</v>
      </c>
      <c r="M2156">
        <v>15</v>
      </c>
      <c r="N2156">
        <v>7585.33</v>
      </c>
      <c r="O2156" s="7">
        <v>-2.6800000000000001E-2</v>
      </c>
      <c r="P2156" s="7">
        <v>0.38700000000000001</v>
      </c>
      <c r="Q2156" t="s">
        <v>31</v>
      </c>
    </row>
    <row r="2157" spans="1:17">
      <c r="A2157" t="s">
        <v>473</v>
      </c>
      <c r="B2157" t="s">
        <v>30</v>
      </c>
      <c r="C2157" s="6">
        <v>44508.388877314814</v>
      </c>
      <c r="D2157">
        <v>409.25</v>
      </c>
      <c r="E2157" s="6">
        <v>44508.576377314814</v>
      </c>
      <c r="F2157">
        <v>380.3</v>
      </c>
      <c r="G2157" s="7">
        <v>-7.0699999999999999E-2</v>
      </c>
      <c r="H2157">
        <v>16843.599999999999</v>
      </c>
      <c r="I2157" s="7">
        <v>5.1400000000000001E-2</v>
      </c>
      <c r="J2157">
        <v>800</v>
      </c>
      <c r="K2157">
        <v>327400</v>
      </c>
      <c r="L2157">
        <v>21629705.260000002</v>
      </c>
      <c r="M2157">
        <v>55</v>
      </c>
      <c r="N2157">
        <v>306.25</v>
      </c>
      <c r="O2157" s="7">
        <v>-0.26319999999999999</v>
      </c>
      <c r="P2157" s="7">
        <v>0.45569999999999999</v>
      </c>
      <c r="Q2157" t="s">
        <v>31</v>
      </c>
    </row>
    <row r="2158" spans="1:17">
      <c r="A2158" t="s">
        <v>484</v>
      </c>
      <c r="B2158" t="s">
        <v>30</v>
      </c>
      <c r="C2158" s="6">
        <v>44508.576377314814</v>
      </c>
      <c r="D2158">
        <v>310.7</v>
      </c>
      <c r="E2158" s="6">
        <v>44509.565960648149</v>
      </c>
      <c r="F2158">
        <v>318.14999999999998</v>
      </c>
      <c r="G2158" s="7">
        <v>2.4E-2</v>
      </c>
      <c r="H2158">
        <v>-10990.8</v>
      </c>
      <c r="I2158" s="7">
        <v>-4.4200000000000003E-2</v>
      </c>
      <c r="J2158">
        <v>800</v>
      </c>
      <c r="K2158">
        <v>248560.02</v>
      </c>
      <c r="L2158">
        <v>21618714.460000001</v>
      </c>
      <c r="M2158">
        <v>75</v>
      </c>
      <c r="N2158">
        <v>-146.54</v>
      </c>
      <c r="O2158" s="7">
        <v>-0.1229</v>
      </c>
      <c r="P2158" s="7">
        <v>0.35439999999999999</v>
      </c>
      <c r="Q2158" t="s">
        <v>31</v>
      </c>
    </row>
    <row r="2159" spans="1:17">
      <c r="A2159" t="s">
        <v>485</v>
      </c>
      <c r="B2159" t="s">
        <v>30</v>
      </c>
      <c r="C2159" s="6">
        <v>44509.565960648149</v>
      </c>
      <c r="D2159">
        <v>310.2</v>
      </c>
      <c r="E2159" s="6">
        <v>44510.572905092595</v>
      </c>
      <c r="F2159">
        <v>142</v>
      </c>
      <c r="G2159" s="7">
        <v>-0.54220000000000002</v>
      </c>
      <c r="H2159">
        <v>130942.39999999999</v>
      </c>
      <c r="I2159" s="7">
        <v>0.52769999999999995</v>
      </c>
      <c r="J2159">
        <v>800</v>
      </c>
      <c r="K2159">
        <v>248160.02</v>
      </c>
      <c r="L2159">
        <v>21749656.859999999</v>
      </c>
      <c r="M2159">
        <v>80</v>
      </c>
      <c r="N2159">
        <v>1636.78</v>
      </c>
      <c r="O2159" s="7">
        <v>-0.43630000000000002</v>
      </c>
      <c r="P2159" s="7">
        <v>0.64139999999999997</v>
      </c>
      <c r="Q2159" t="s">
        <v>31</v>
      </c>
    </row>
    <row r="2160" spans="1:17">
      <c r="A2160" t="s">
        <v>486</v>
      </c>
      <c r="B2160" t="s">
        <v>30</v>
      </c>
      <c r="C2160" s="6">
        <v>44510.572905092595</v>
      </c>
      <c r="D2160">
        <v>215.35</v>
      </c>
      <c r="E2160" s="6">
        <v>44511.388877314814</v>
      </c>
      <c r="F2160">
        <v>378.4</v>
      </c>
      <c r="G2160" s="7">
        <v>0.7571</v>
      </c>
      <c r="H2160">
        <v>-135190</v>
      </c>
      <c r="I2160" s="7">
        <v>-0.78469999999999995</v>
      </c>
      <c r="J2160">
        <v>800</v>
      </c>
      <c r="K2160">
        <v>172280</v>
      </c>
      <c r="L2160">
        <v>21614466.859999999</v>
      </c>
      <c r="M2160">
        <v>25</v>
      </c>
      <c r="N2160">
        <v>-5407.6</v>
      </c>
      <c r="O2160" s="7">
        <v>-0.7571</v>
      </c>
      <c r="P2160" s="7">
        <v>0.31740000000000002</v>
      </c>
      <c r="Q2160" t="s">
        <v>31</v>
      </c>
    </row>
    <row r="2161" spans="1:17">
      <c r="A2161" t="s">
        <v>487</v>
      </c>
      <c r="B2161" t="s">
        <v>30</v>
      </c>
      <c r="C2161" s="6">
        <v>44511.388877314814</v>
      </c>
      <c r="D2161">
        <v>169</v>
      </c>
      <c r="E2161" s="6">
        <v>44511.631932870368</v>
      </c>
      <c r="F2161">
        <v>0.75</v>
      </c>
      <c r="G2161" s="7">
        <v>-0.99560000000000004</v>
      </c>
      <c r="H2161">
        <v>133242</v>
      </c>
      <c r="I2161" s="7">
        <v>0.98550000000000004</v>
      </c>
      <c r="J2161">
        <v>800</v>
      </c>
      <c r="K2161">
        <v>135200</v>
      </c>
      <c r="L2161">
        <v>21747708.859999999</v>
      </c>
      <c r="M2161">
        <v>71</v>
      </c>
      <c r="N2161">
        <v>1876.65</v>
      </c>
      <c r="O2161" s="7">
        <v>-0.4536</v>
      </c>
      <c r="P2161" s="7">
        <v>0.99560000000000004</v>
      </c>
      <c r="Q2161" t="s">
        <v>31</v>
      </c>
    </row>
    <row r="2162" spans="1:17">
      <c r="A2162" t="s">
        <v>910</v>
      </c>
      <c r="B2162" t="s">
        <v>30</v>
      </c>
      <c r="C2162" s="6">
        <v>44511.635405092595</v>
      </c>
      <c r="D2162">
        <v>458</v>
      </c>
      <c r="E2162" s="6">
        <v>44512.388877314814</v>
      </c>
      <c r="F2162">
        <v>537.1</v>
      </c>
      <c r="G2162" s="7">
        <v>0.17269999999999999</v>
      </c>
      <c r="H2162">
        <v>-71240.800000000003</v>
      </c>
      <c r="I2162" s="7">
        <v>-0.19439999999999999</v>
      </c>
      <c r="J2162">
        <v>800</v>
      </c>
      <c r="K2162">
        <v>366400</v>
      </c>
      <c r="L2162">
        <v>21676468.059999999</v>
      </c>
      <c r="M2162">
        <v>7</v>
      </c>
      <c r="N2162">
        <v>-10177.26</v>
      </c>
      <c r="O2162" s="7">
        <v>-0.17269999999999999</v>
      </c>
      <c r="P2162" s="7">
        <v>1.0200000000000001E-2</v>
      </c>
      <c r="Q2162" t="s">
        <v>31</v>
      </c>
    </row>
    <row r="2163" spans="1:17">
      <c r="A2163" t="s">
        <v>471</v>
      </c>
      <c r="B2163" t="s">
        <v>30</v>
      </c>
      <c r="C2163" s="6">
        <v>44512.388877314814</v>
      </c>
      <c r="D2163">
        <v>348.2</v>
      </c>
      <c r="E2163" s="6">
        <v>44515.479155092595</v>
      </c>
      <c r="F2163">
        <v>274.64999999999998</v>
      </c>
      <c r="G2163" s="7">
        <v>-0.2112</v>
      </c>
      <c r="H2163">
        <v>53857.2</v>
      </c>
      <c r="I2163" s="7">
        <v>0.1933</v>
      </c>
      <c r="J2163">
        <v>800</v>
      </c>
      <c r="K2163">
        <v>278560</v>
      </c>
      <c r="L2163">
        <v>21730325.260000002</v>
      </c>
      <c r="M2163">
        <v>104</v>
      </c>
      <c r="N2163">
        <v>517.86</v>
      </c>
      <c r="O2163" s="7">
        <v>-0.3886</v>
      </c>
      <c r="P2163" s="7">
        <v>0.65390000000000004</v>
      </c>
      <c r="Q2163" t="s">
        <v>31</v>
      </c>
    </row>
    <row r="2164" spans="1:17">
      <c r="A2164" t="s">
        <v>488</v>
      </c>
      <c r="B2164" t="s">
        <v>30</v>
      </c>
      <c r="C2164" s="6">
        <v>44515.479155092595</v>
      </c>
      <c r="D2164">
        <v>373</v>
      </c>
      <c r="E2164" s="6">
        <v>44517.434016203704</v>
      </c>
      <c r="F2164">
        <v>139.35</v>
      </c>
      <c r="G2164" s="7">
        <v>-0.62639999999999996</v>
      </c>
      <c r="H2164">
        <v>182821.2</v>
      </c>
      <c r="I2164" s="7">
        <v>0.61270000000000002</v>
      </c>
      <c r="J2164">
        <v>800</v>
      </c>
      <c r="K2164">
        <v>298400</v>
      </c>
      <c r="L2164">
        <v>21913146.460000001</v>
      </c>
      <c r="M2164">
        <v>142</v>
      </c>
      <c r="N2164">
        <v>1287.47</v>
      </c>
      <c r="O2164" s="7">
        <v>-0.11260000000000001</v>
      </c>
      <c r="P2164" s="7">
        <v>0.8639</v>
      </c>
      <c r="Q2164" t="s">
        <v>31</v>
      </c>
    </row>
    <row r="2165" spans="1:17">
      <c r="A2165" t="s">
        <v>489</v>
      </c>
      <c r="B2165" t="s">
        <v>30</v>
      </c>
      <c r="C2165" s="6">
        <v>44517.434016203704</v>
      </c>
      <c r="D2165">
        <v>213.1</v>
      </c>
      <c r="E2165" s="6">
        <v>44517.524293981478</v>
      </c>
      <c r="F2165">
        <v>333.45</v>
      </c>
      <c r="G2165" s="7">
        <v>0.56479999999999997</v>
      </c>
      <c r="H2165">
        <v>-106943.18</v>
      </c>
      <c r="I2165" s="7">
        <v>-0.59040000000000004</v>
      </c>
      <c r="J2165">
        <v>850</v>
      </c>
      <c r="K2165">
        <v>181135</v>
      </c>
      <c r="L2165">
        <v>21806203.289999999</v>
      </c>
      <c r="M2165">
        <v>27</v>
      </c>
      <c r="N2165">
        <v>-3960.86</v>
      </c>
      <c r="O2165" s="7">
        <v>-0.63139999999999996</v>
      </c>
      <c r="P2165" s="7">
        <v>0.1173</v>
      </c>
      <c r="Q2165" t="s">
        <v>31</v>
      </c>
    </row>
    <row r="2166" spans="1:17">
      <c r="A2166" t="s">
        <v>468</v>
      </c>
      <c r="B2166" t="s">
        <v>30</v>
      </c>
      <c r="C2166" s="6">
        <v>44517.524293981478</v>
      </c>
      <c r="D2166">
        <v>215.9</v>
      </c>
      <c r="E2166" s="6">
        <v>44518.576377314814</v>
      </c>
      <c r="F2166">
        <v>28.05</v>
      </c>
      <c r="G2166" s="7">
        <v>-0.87009999999999998</v>
      </c>
      <c r="H2166">
        <v>157598.93</v>
      </c>
      <c r="I2166" s="7">
        <v>0.85880000000000001</v>
      </c>
      <c r="J2166">
        <v>850</v>
      </c>
      <c r="K2166">
        <v>183515</v>
      </c>
      <c r="L2166">
        <v>21963802.210000001</v>
      </c>
      <c r="M2166">
        <v>93</v>
      </c>
      <c r="N2166">
        <v>1694.61</v>
      </c>
      <c r="O2166" s="7">
        <v>-0.22389999999999999</v>
      </c>
      <c r="P2166" s="7">
        <v>0.9224</v>
      </c>
      <c r="Q2166" t="s">
        <v>31</v>
      </c>
    </row>
    <row r="2167" spans="1:17">
      <c r="A2167" t="s">
        <v>464</v>
      </c>
      <c r="B2167" t="s">
        <v>30</v>
      </c>
      <c r="C2167" s="6">
        <v>44518.576377314814</v>
      </c>
      <c r="D2167">
        <v>122.7</v>
      </c>
      <c r="E2167" s="6">
        <v>44518.631932870368</v>
      </c>
      <c r="F2167">
        <v>25.3</v>
      </c>
      <c r="G2167" s="7">
        <v>-0.79379999999999995</v>
      </c>
      <c r="H2167">
        <v>81532</v>
      </c>
      <c r="I2167" s="7">
        <v>0.78169999999999995</v>
      </c>
      <c r="J2167">
        <v>850</v>
      </c>
      <c r="K2167">
        <v>104295</v>
      </c>
      <c r="L2167">
        <v>22045334.210000001</v>
      </c>
      <c r="M2167">
        <v>17</v>
      </c>
      <c r="N2167">
        <v>4796</v>
      </c>
      <c r="O2167" s="7">
        <v>-0.61329999999999996</v>
      </c>
      <c r="P2167" s="7">
        <v>0.94820000000000004</v>
      </c>
      <c r="Q2167" t="s">
        <v>31</v>
      </c>
    </row>
    <row r="2168" spans="1:17">
      <c r="A2168" t="s">
        <v>806</v>
      </c>
      <c r="B2168" t="s">
        <v>30</v>
      </c>
      <c r="C2168" s="6">
        <v>44518.635405092595</v>
      </c>
      <c r="D2168">
        <v>309.8</v>
      </c>
      <c r="E2168" s="6">
        <v>44522.388877314814</v>
      </c>
      <c r="F2168">
        <v>375.15</v>
      </c>
      <c r="G2168" s="7">
        <v>0.2109</v>
      </c>
      <c r="H2168">
        <v>-61369.58</v>
      </c>
      <c r="I2168" s="7">
        <v>-0.2331</v>
      </c>
      <c r="J2168">
        <v>850.00009999999997</v>
      </c>
      <c r="K2168">
        <v>263330</v>
      </c>
      <c r="L2168">
        <v>21983964.640000001</v>
      </c>
      <c r="M2168">
        <v>7</v>
      </c>
      <c r="N2168">
        <v>-8767.08</v>
      </c>
      <c r="O2168" s="7">
        <v>-0.2109</v>
      </c>
      <c r="P2168" s="7">
        <v>0.1285</v>
      </c>
      <c r="Q2168" t="s">
        <v>31</v>
      </c>
    </row>
    <row r="2169" spans="1:17">
      <c r="A2169" t="s">
        <v>456</v>
      </c>
      <c r="B2169" t="s">
        <v>30</v>
      </c>
      <c r="C2169" s="6">
        <v>44522.388877314814</v>
      </c>
      <c r="D2169">
        <v>326</v>
      </c>
      <c r="E2169" s="6">
        <v>44522.39234953704</v>
      </c>
      <c r="F2169">
        <v>389.7</v>
      </c>
      <c r="G2169" s="7">
        <v>0.19539999999999999</v>
      </c>
      <c r="H2169">
        <v>-60228.45</v>
      </c>
      <c r="I2169" s="7">
        <v>-0.21740000000000001</v>
      </c>
      <c r="J2169">
        <v>850</v>
      </c>
      <c r="K2169">
        <v>277100</v>
      </c>
      <c r="L2169">
        <v>21923736.190000001</v>
      </c>
      <c r="M2169">
        <v>2</v>
      </c>
      <c r="N2169">
        <v>-30114.22</v>
      </c>
      <c r="O2169" s="7">
        <v>-0.19539999999999999</v>
      </c>
      <c r="P2169" s="7">
        <v>0.40799999999999997</v>
      </c>
      <c r="Q2169" t="s">
        <v>31</v>
      </c>
    </row>
    <row r="2170" spans="1:17">
      <c r="A2170" t="s">
        <v>461</v>
      </c>
      <c r="B2170" t="s">
        <v>30</v>
      </c>
      <c r="C2170" s="6">
        <v>44522.39234953704</v>
      </c>
      <c r="D2170">
        <v>388.25</v>
      </c>
      <c r="E2170" s="6">
        <v>44523.482627314814</v>
      </c>
      <c r="F2170">
        <v>100.15</v>
      </c>
      <c r="G2170" s="7">
        <v>-0.74199999999999999</v>
      </c>
      <c r="H2170">
        <v>240733.6</v>
      </c>
      <c r="I2170" s="7">
        <v>0.72950000000000004</v>
      </c>
      <c r="J2170">
        <v>850</v>
      </c>
      <c r="K2170">
        <v>330012.5</v>
      </c>
      <c r="L2170">
        <v>22164469.789999999</v>
      </c>
      <c r="M2170">
        <v>104</v>
      </c>
      <c r="N2170">
        <v>2314.75</v>
      </c>
      <c r="O2170" s="7">
        <v>-0.13789999999999999</v>
      </c>
      <c r="P2170" s="7">
        <v>0.87209999999999999</v>
      </c>
      <c r="Q2170" t="s">
        <v>31</v>
      </c>
    </row>
    <row r="2171" spans="1:17">
      <c r="A2171" t="s">
        <v>490</v>
      </c>
      <c r="B2171" t="s">
        <v>30</v>
      </c>
      <c r="C2171" s="6">
        <v>44523.482627314814</v>
      </c>
      <c r="D2171">
        <v>270.75</v>
      </c>
      <c r="E2171" s="6">
        <v>44524.618043981478</v>
      </c>
      <c r="F2171">
        <v>82.4</v>
      </c>
      <c r="G2171" s="7">
        <v>-0.69569999999999999</v>
      </c>
      <c r="H2171">
        <v>157095.73000000001</v>
      </c>
      <c r="I2171" s="7">
        <v>0.68259999999999998</v>
      </c>
      <c r="J2171">
        <v>850</v>
      </c>
      <c r="K2171">
        <v>230137.5</v>
      </c>
      <c r="L2171">
        <v>22321565.510000002</v>
      </c>
      <c r="M2171">
        <v>117</v>
      </c>
      <c r="N2171">
        <v>1342.7</v>
      </c>
      <c r="O2171" s="7">
        <v>-0.3407</v>
      </c>
      <c r="P2171" s="7">
        <v>0.87649999999999995</v>
      </c>
      <c r="Q2171" t="s">
        <v>31</v>
      </c>
    </row>
    <row r="2172" spans="1:17">
      <c r="A2172" t="s">
        <v>457</v>
      </c>
      <c r="B2172" t="s">
        <v>30</v>
      </c>
      <c r="C2172" s="6">
        <v>44524.618043981478</v>
      </c>
      <c r="D2172">
        <v>174.55</v>
      </c>
      <c r="E2172" s="6">
        <v>44525.600682870368</v>
      </c>
      <c r="F2172">
        <v>60</v>
      </c>
      <c r="G2172" s="7">
        <v>-0.65629999999999999</v>
      </c>
      <c r="H2172">
        <v>95373.83</v>
      </c>
      <c r="I2172" s="7">
        <v>0.64280000000000004</v>
      </c>
      <c r="J2172">
        <v>850</v>
      </c>
      <c r="K2172">
        <v>148367.5</v>
      </c>
      <c r="L2172">
        <v>22416939.34</v>
      </c>
      <c r="M2172">
        <v>73</v>
      </c>
      <c r="N2172">
        <v>1306.49</v>
      </c>
      <c r="O2172" s="7">
        <v>-0.26069999999999999</v>
      </c>
      <c r="P2172" s="7">
        <v>0.86970000000000003</v>
      </c>
      <c r="Q2172" t="s">
        <v>31</v>
      </c>
    </row>
    <row r="2173" spans="1:17">
      <c r="A2173" t="s">
        <v>491</v>
      </c>
      <c r="B2173" t="s">
        <v>30</v>
      </c>
      <c r="C2173" s="6">
        <v>44525.600682870368</v>
      </c>
      <c r="D2173">
        <v>81.400000000000006</v>
      </c>
      <c r="E2173" s="6">
        <v>44525.631932870368</v>
      </c>
      <c r="F2173">
        <v>83.35</v>
      </c>
      <c r="G2173" s="7">
        <v>2.4E-2</v>
      </c>
      <c r="H2173">
        <v>-3057.87</v>
      </c>
      <c r="I2173" s="7">
        <v>-4.4200000000000003E-2</v>
      </c>
      <c r="J2173">
        <v>850</v>
      </c>
      <c r="K2173">
        <v>69190</v>
      </c>
      <c r="L2173">
        <v>22413881.460000001</v>
      </c>
      <c r="M2173">
        <v>10</v>
      </c>
      <c r="N2173">
        <v>-305.79000000000002</v>
      </c>
      <c r="O2173" s="7">
        <v>-0.61060000000000003</v>
      </c>
      <c r="P2173" s="7">
        <v>0.88639999999999997</v>
      </c>
      <c r="Q2173" t="s">
        <v>31</v>
      </c>
    </row>
    <row r="2174" spans="1:17">
      <c r="A2174" t="s">
        <v>807</v>
      </c>
      <c r="B2174" t="s">
        <v>30</v>
      </c>
      <c r="C2174" s="6">
        <v>44525.635405092595</v>
      </c>
      <c r="D2174">
        <v>329.2</v>
      </c>
      <c r="E2174" s="6">
        <v>44526.388877314814</v>
      </c>
      <c r="F2174">
        <v>760.45</v>
      </c>
      <c r="G2174" s="7">
        <v>1.31</v>
      </c>
      <c r="H2174">
        <v>-375824.5</v>
      </c>
      <c r="I2174" s="7">
        <v>-1.3431</v>
      </c>
      <c r="J2174">
        <v>849.99990000000003</v>
      </c>
      <c r="K2174">
        <v>279820</v>
      </c>
      <c r="L2174">
        <v>22038056.960000001</v>
      </c>
      <c r="M2174">
        <v>7</v>
      </c>
      <c r="N2174">
        <v>-53689.21</v>
      </c>
      <c r="O2174" s="7">
        <v>-1.31</v>
      </c>
      <c r="P2174" s="7">
        <v>5.21E-2</v>
      </c>
      <c r="Q2174" t="s">
        <v>31</v>
      </c>
    </row>
    <row r="2175" spans="1:17">
      <c r="A2175" t="s">
        <v>451</v>
      </c>
      <c r="B2175" t="s">
        <v>30</v>
      </c>
      <c r="C2175" s="6">
        <v>44526.388877314814</v>
      </c>
      <c r="D2175">
        <v>448.3</v>
      </c>
      <c r="E2175" s="6">
        <v>44529.493043981478</v>
      </c>
      <c r="F2175">
        <v>137.65</v>
      </c>
      <c r="G2175" s="7">
        <v>-0.69299999999999995</v>
      </c>
      <c r="H2175">
        <v>274311.45</v>
      </c>
      <c r="I2175" s="7">
        <v>0.67989999999999995</v>
      </c>
      <c r="J2175">
        <v>900</v>
      </c>
      <c r="K2175">
        <v>403470</v>
      </c>
      <c r="L2175">
        <v>22312368.41</v>
      </c>
      <c r="M2175">
        <v>108</v>
      </c>
      <c r="N2175">
        <v>2539.92</v>
      </c>
      <c r="O2175" s="7">
        <v>-0.16059999999999999</v>
      </c>
      <c r="P2175" s="7">
        <v>0.84160000000000001</v>
      </c>
      <c r="Q2175" t="s">
        <v>31</v>
      </c>
    </row>
    <row r="2176" spans="1:17">
      <c r="A2176" t="s">
        <v>387</v>
      </c>
      <c r="B2176" t="s">
        <v>30</v>
      </c>
      <c r="C2176" s="6">
        <v>44529.493043981478</v>
      </c>
      <c r="D2176">
        <v>371.65</v>
      </c>
      <c r="E2176" s="6">
        <v>44530.482627314814</v>
      </c>
      <c r="F2176">
        <v>399</v>
      </c>
      <c r="G2176" s="7">
        <v>7.3599999999999999E-2</v>
      </c>
      <c r="H2176">
        <v>-31550.85</v>
      </c>
      <c r="I2176" s="7">
        <v>-9.4299999999999995E-2</v>
      </c>
      <c r="J2176">
        <v>900</v>
      </c>
      <c r="K2176">
        <v>334485</v>
      </c>
      <c r="L2176">
        <v>22280817.559999999</v>
      </c>
      <c r="M2176">
        <v>75</v>
      </c>
      <c r="N2176">
        <v>-420.68</v>
      </c>
      <c r="O2176" s="7">
        <v>-0.252</v>
      </c>
      <c r="P2176" s="7">
        <v>0.74639999999999995</v>
      </c>
      <c r="Q2176" t="s">
        <v>31</v>
      </c>
    </row>
    <row r="2177" spans="1:17">
      <c r="A2177" t="s">
        <v>388</v>
      </c>
      <c r="B2177" t="s">
        <v>30</v>
      </c>
      <c r="C2177" s="6">
        <v>44530.482627314814</v>
      </c>
      <c r="D2177">
        <v>326.39999999999998</v>
      </c>
      <c r="E2177" s="6">
        <v>44531.444432870368</v>
      </c>
      <c r="F2177">
        <v>332.95</v>
      </c>
      <c r="G2177" s="7">
        <v>2.01E-2</v>
      </c>
      <c r="H2177">
        <v>-11829.15</v>
      </c>
      <c r="I2177" s="7">
        <v>-4.0300000000000002E-2</v>
      </c>
      <c r="J2177">
        <v>900</v>
      </c>
      <c r="K2177">
        <v>293760</v>
      </c>
      <c r="L2177">
        <v>22268988.41</v>
      </c>
      <c r="M2177">
        <v>67</v>
      </c>
      <c r="N2177">
        <v>-176.55</v>
      </c>
      <c r="O2177" s="7">
        <v>-0.37869999999999998</v>
      </c>
      <c r="P2177" s="7">
        <v>0.59450000000000003</v>
      </c>
      <c r="Q2177" t="s">
        <v>31</v>
      </c>
    </row>
    <row r="2178" spans="1:17">
      <c r="A2178" t="s">
        <v>387</v>
      </c>
      <c r="B2178" t="s">
        <v>30</v>
      </c>
      <c r="C2178" s="6">
        <v>44531.444432870368</v>
      </c>
      <c r="D2178">
        <v>247</v>
      </c>
      <c r="E2178" s="6">
        <v>44532.552071759259</v>
      </c>
      <c r="F2178">
        <v>34</v>
      </c>
      <c r="G2178" s="7">
        <v>-0.86229999999999996</v>
      </c>
      <c r="H2178">
        <v>189171</v>
      </c>
      <c r="I2178" s="7">
        <v>0.85099999999999998</v>
      </c>
      <c r="J2178">
        <v>900</v>
      </c>
      <c r="K2178">
        <v>222300</v>
      </c>
      <c r="L2178">
        <v>22458159.41</v>
      </c>
      <c r="M2178">
        <v>109</v>
      </c>
      <c r="N2178">
        <v>1735.51</v>
      </c>
      <c r="O2178" s="7">
        <v>-0.2291</v>
      </c>
      <c r="P2178" s="7">
        <v>0.87890000000000001</v>
      </c>
      <c r="Q2178" t="s">
        <v>31</v>
      </c>
    </row>
    <row r="2179" spans="1:17">
      <c r="A2179" t="s">
        <v>394</v>
      </c>
      <c r="B2179" t="s">
        <v>30</v>
      </c>
      <c r="C2179" s="6">
        <v>44532.552071759259</v>
      </c>
      <c r="D2179">
        <v>112.75</v>
      </c>
      <c r="E2179" s="6">
        <v>44532.614571759259</v>
      </c>
      <c r="F2179">
        <v>143.44999999999999</v>
      </c>
      <c r="G2179" s="7">
        <v>0.27229999999999999</v>
      </c>
      <c r="H2179">
        <v>-29935.8</v>
      </c>
      <c r="I2179" s="7">
        <v>-0.29499999999999998</v>
      </c>
      <c r="J2179">
        <v>900</v>
      </c>
      <c r="K2179">
        <v>101475</v>
      </c>
      <c r="L2179">
        <v>22428223.609999999</v>
      </c>
      <c r="M2179">
        <v>19</v>
      </c>
      <c r="N2179">
        <v>-1575.57</v>
      </c>
      <c r="O2179" s="7">
        <v>-0.57469999999999999</v>
      </c>
      <c r="P2179" s="7">
        <v>0.39910000000000001</v>
      </c>
      <c r="Q2179" t="s">
        <v>31</v>
      </c>
    </row>
    <row r="2180" spans="1:17">
      <c r="A2180" t="s">
        <v>385</v>
      </c>
      <c r="B2180" t="s">
        <v>30</v>
      </c>
      <c r="C2180" s="6">
        <v>44532.614571759259</v>
      </c>
      <c r="D2180">
        <v>41.6</v>
      </c>
      <c r="E2180" s="6">
        <v>44532.631932870368</v>
      </c>
      <c r="F2180">
        <v>2.85</v>
      </c>
      <c r="G2180" s="7">
        <v>-0.93149999999999999</v>
      </c>
      <c r="H2180">
        <v>34474.949999999997</v>
      </c>
      <c r="I2180" s="7">
        <v>0.92079999999999995</v>
      </c>
      <c r="J2180">
        <v>900.00009999999997</v>
      </c>
      <c r="K2180">
        <v>37440</v>
      </c>
      <c r="L2180">
        <v>22462698.559999999</v>
      </c>
      <c r="M2180">
        <v>6</v>
      </c>
      <c r="N2180">
        <v>5745.83</v>
      </c>
      <c r="O2180" s="7">
        <v>-0.39419999999999999</v>
      </c>
      <c r="P2180" s="7">
        <v>0.93149999999999999</v>
      </c>
      <c r="Q2180" t="s">
        <v>31</v>
      </c>
    </row>
    <row r="2181" spans="1:17">
      <c r="A2181" t="s">
        <v>911</v>
      </c>
      <c r="B2181" t="s">
        <v>30</v>
      </c>
      <c r="C2181" s="6">
        <v>44532.635405092595</v>
      </c>
      <c r="D2181">
        <v>421</v>
      </c>
      <c r="E2181" s="6">
        <v>44533.388877314814</v>
      </c>
      <c r="F2181">
        <v>324.05</v>
      </c>
      <c r="G2181" s="7">
        <v>-0.2303</v>
      </c>
      <c r="H2181">
        <v>80549.55</v>
      </c>
      <c r="I2181" s="7">
        <v>0.21260000000000001</v>
      </c>
      <c r="J2181">
        <v>900</v>
      </c>
      <c r="K2181">
        <v>378900</v>
      </c>
      <c r="L2181">
        <v>22543248.109999999</v>
      </c>
      <c r="M2181">
        <v>7</v>
      </c>
      <c r="N2181">
        <v>11507.08</v>
      </c>
      <c r="O2181" s="7">
        <v>-2.6700000000000002E-2</v>
      </c>
      <c r="P2181" s="7">
        <v>0.2303</v>
      </c>
      <c r="Q2181" t="s">
        <v>31</v>
      </c>
    </row>
    <row r="2182" spans="1:17">
      <c r="A2182" t="s">
        <v>454</v>
      </c>
      <c r="B2182" t="s">
        <v>30</v>
      </c>
      <c r="C2182" s="6">
        <v>44533.388877314814</v>
      </c>
      <c r="D2182">
        <v>407.55</v>
      </c>
      <c r="E2182" s="6">
        <v>44533.524293981478</v>
      </c>
      <c r="F2182">
        <v>474.95</v>
      </c>
      <c r="G2182" s="7">
        <v>0.16539999999999999</v>
      </c>
      <c r="H2182">
        <v>-68602.5</v>
      </c>
      <c r="I2182" s="7">
        <v>-0.187</v>
      </c>
      <c r="J2182">
        <v>900</v>
      </c>
      <c r="K2182">
        <v>366795</v>
      </c>
      <c r="L2182">
        <v>22474645.609999999</v>
      </c>
      <c r="M2182">
        <v>40</v>
      </c>
      <c r="N2182">
        <v>-1715.06</v>
      </c>
      <c r="O2182" s="7">
        <v>-0.46460000000000001</v>
      </c>
      <c r="P2182" s="7">
        <v>0.13109999999999999</v>
      </c>
      <c r="Q2182" t="s">
        <v>31</v>
      </c>
    </row>
    <row r="2183" spans="1:17">
      <c r="A2183" t="s">
        <v>455</v>
      </c>
      <c r="B2183" t="s">
        <v>30</v>
      </c>
      <c r="C2183" s="6">
        <v>44533.524293981478</v>
      </c>
      <c r="D2183">
        <v>417.6</v>
      </c>
      <c r="E2183" s="6">
        <v>44537.388877314814</v>
      </c>
      <c r="F2183">
        <v>182.6</v>
      </c>
      <c r="G2183" s="7">
        <v>-0.56269999999999998</v>
      </c>
      <c r="H2183">
        <v>206098.2</v>
      </c>
      <c r="I2183" s="7">
        <v>0.5484</v>
      </c>
      <c r="J2183">
        <v>900</v>
      </c>
      <c r="K2183">
        <v>375840</v>
      </c>
      <c r="L2183">
        <v>22680743.809999999</v>
      </c>
      <c r="M2183">
        <v>116</v>
      </c>
      <c r="N2183">
        <v>1776.71</v>
      </c>
      <c r="O2183" s="7">
        <v>-7.7299999999999994E-2</v>
      </c>
      <c r="P2183" s="7">
        <v>0.76870000000000005</v>
      </c>
      <c r="Q2183" t="s">
        <v>31</v>
      </c>
    </row>
    <row r="2184" spans="1:17">
      <c r="A2184" t="s">
        <v>492</v>
      </c>
      <c r="B2184" t="s">
        <v>30</v>
      </c>
      <c r="C2184" s="6">
        <v>44537.388877314814</v>
      </c>
      <c r="D2184">
        <v>336.05</v>
      </c>
      <c r="E2184" s="6">
        <v>44539.416655092595</v>
      </c>
      <c r="F2184">
        <v>7.15</v>
      </c>
      <c r="G2184" s="7">
        <v>-0.97870000000000001</v>
      </c>
      <c r="H2184">
        <v>292921.21999999997</v>
      </c>
      <c r="I2184" s="7">
        <v>0.96850000000000003</v>
      </c>
      <c r="J2184">
        <v>900.00009999999997</v>
      </c>
      <c r="K2184">
        <v>302445</v>
      </c>
      <c r="L2184">
        <v>22973665.039999999</v>
      </c>
      <c r="M2184">
        <v>163</v>
      </c>
      <c r="N2184">
        <v>1797.06</v>
      </c>
      <c r="O2184" s="7">
        <v>-0.36049999999999999</v>
      </c>
      <c r="P2184" s="7">
        <v>0.98160000000000003</v>
      </c>
      <c r="Q2184" t="s">
        <v>31</v>
      </c>
    </row>
    <row r="2185" spans="1:17">
      <c r="A2185" t="s">
        <v>393</v>
      </c>
      <c r="B2185" t="s">
        <v>30</v>
      </c>
      <c r="C2185" s="6">
        <v>44539.416655092595</v>
      </c>
      <c r="D2185">
        <v>154.65</v>
      </c>
      <c r="E2185" s="6">
        <v>44539.538182870368</v>
      </c>
      <c r="F2185">
        <v>208.4</v>
      </c>
      <c r="G2185" s="7">
        <v>0.34760000000000002</v>
      </c>
      <c r="H2185">
        <v>-51642.45</v>
      </c>
      <c r="I2185" s="7">
        <v>-0.371</v>
      </c>
      <c r="J2185">
        <v>900.00009999999997</v>
      </c>
      <c r="K2185">
        <v>139185</v>
      </c>
      <c r="L2185">
        <v>22922022.579999998</v>
      </c>
      <c r="M2185">
        <v>36</v>
      </c>
      <c r="N2185">
        <v>-1434.51</v>
      </c>
      <c r="O2185" s="7">
        <v>-0.49469999999999997</v>
      </c>
      <c r="P2185" s="7">
        <v>0.45040000000000002</v>
      </c>
      <c r="Q2185" t="s">
        <v>31</v>
      </c>
    </row>
    <row r="2186" spans="1:17">
      <c r="A2186" t="s">
        <v>490</v>
      </c>
      <c r="B2186" t="s">
        <v>30</v>
      </c>
      <c r="C2186" s="6">
        <v>44539.538182870368</v>
      </c>
      <c r="D2186">
        <v>100</v>
      </c>
      <c r="E2186" s="6">
        <v>44539.604155092595</v>
      </c>
      <c r="F2186">
        <v>198.3</v>
      </c>
      <c r="G2186" s="7">
        <v>0.98299999999999998</v>
      </c>
      <c r="H2186">
        <v>-91154.7</v>
      </c>
      <c r="I2186" s="7">
        <v>-1.0127999999999999</v>
      </c>
      <c r="J2186">
        <v>900</v>
      </c>
      <c r="K2186">
        <v>90000</v>
      </c>
      <c r="L2186">
        <v>22830867.879999999</v>
      </c>
      <c r="M2186">
        <v>20</v>
      </c>
      <c r="N2186">
        <v>-4557.74</v>
      </c>
      <c r="O2186" s="7">
        <v>-1.0305</v>
      </c>
      <c r="P2186" s="7">
        <v>0.55349999999999999</v>
      </c>
      <c r="Q2186" t="s">
        <v>31</v>
      </c>
    </row>
    <row r="2187" spans="1:17">
      <c r="A2187" t="s">
        <v>393</v>
      </c>
      <c r="B2187" t="s">
        <v>30</v>
      </c>
      <c r="C2187" s="6">
        <v>44539.604155092595</v>
      </c>
      <c r="D2187">
        <v>65.05</v>
      </c>
      <c r="E2187" s="6">
        <v>44539.631932870368</v>
      </c>
      <c r="F2187">
        <v>95.75</v>
      </c>
      <c r="G2187" s="7">
        <v>0.47189999999999999</v>
      </c>
      <c r="H2187">
        <v>-29077.200000000001</v>
      </c>
      <c r="I2187" s="7">
        <v>-0.49669999999999997</v>
      </c>
      <c r="J2187">
        <v>900</v>
      </c>
      <c r="K2187">
        <v>58545</v>
      </c>
      <c r="L2187">
        <v>22801790.68</v>
      </c>
      <c r="M2187">
        <v>9</v>
      </c>
      <c r="N2187">
        <v>-3230.8</v>
      </c>
      <c r="O2187" s="7">
        <v>-1.0852999999999999</v>
      </c>
      <c r="P2187" s="7">
        <v>0.435</v>
      </c>
      <c r="Q2187" t="s">
        <v>31</v>
      </c>
    </row>
    <row r="2188" spans="1:17">
      <c r="A2188" t="s">
        <v>820</v>
      </c>
      <c r="B2188" t="s">
        <v>30</v>
      </c>
      <c r="C2188" s="6">
        <v>44539.635405092595</v>
      </c>
      <c r="D2188">
        <v>398.55</v>
      </c>
      <c r="E2188" s="6">
        <v>44540.388877314814</v>
      </c>
      <c r="F2188">
        <v>354.05</v>
      </c>
      <c r="G2188" s="7">
        <v>-0.11169999999999999</v>
      </c>
      <c r="H2188">
        <v>33276.6</v>
      </c>
      <c r="I2188" s="7">
        <v>9.2799999999999994E-2</v>
      </c>
      <c r="J2188">
        <v>900</v>
      </c>
      <c r="K2188">
        <v>358695</v>
      </c>
      <c r="L2188">
        <v>22835067.280000001</v>
      </c>
      <c r="M2188">
        <v>7</v>
      </c>
      <c r="N2188">
        <v>4753.8</v>
      </c>
      <c r="O2188" s="7">
        <v>-4.0599999999999997E-2</v>
      </c>
      <c r="P2188" s="7">
        <v>0.11169999999999999</v>
      </c>
      <c r="Q2188" t="s">
        <v>31</v>
      </c>
    </row>
    <row r="2189" spans="1:17">
      <c r="A2189" t="s">
        <v>393</v>
      </c>
      <c r="B2189" t="s">
        <v>30</v>
      </c>
      <c r="C2189" s="6">
        <v>44540.388877314814</v>
      </c>
      <c r="D2189">
        <v>406.45</v>
      </c>
      <c r="E2189" s="6">
        <v>44540.607627314814</v>
      </c>
      <c r="F2189">
        <v>372.6</v>
      </c>
      <c r="G2189" s="7">
        <v>-8.3299999999999999E-2</v>
      </c>
      <c r="H2189">
        <v>23453.55</v>
      </c>
      <c r="I2189" s="7">
        <v>6.4100000000000004E-2</v>
      </c>
      <c r="J2189">
        <v>900</v>
      </c>
      <c r="K2189">
        <v>365805</v>
      </c>
      <c r="L2189">
        <v>22858520.829999998</v>
      </c>
      <c r="M2189">
        <v>64</v>
      </c>
      <c r="N2189">
        <v>366.46</v>
      </c>
      <c r="O2189" s="7">
        <v>-0.23830000000000001</v>
      </c>
      <c r="P2189" s="7">
        <v>0.28870000000000001</v>
      </c>
      <c r="Q2189" t="s">
        <v>31</v>
      </c>
    </row>
    <row r="2190" spans="1:17">
      <c r="A2190" t="s">
        <v>493</v>
      </c>
      <c r="B2190" t="s">
        <v>30</v>
      </c>
      <c r="C2190" s="6">
        <v>44540.607627314814</v>
      </c>
      <c r="D2190">
        <v>329.25</v>
      </c>
      <c r="E2190" s="6">
        <v>44543.524293981478</v>
      </c>
      <c r="F2190">
        <v>234.85</v>
      </c>
      <c r="G2190" s="7">
        <v>-0.28670000000000001</v>
      </c>
      <c r="H2190">
        <v>79883.100000000006</v>
      </c>
      <c r="I2190" s="7">
        <v>0.26960000000000001</v>
      </c>
      <c r="J2190">
        <v>900</v>
      </c>
      <c r="K2190">
        <v>296325</v>
      </c>
      <c r="L2190">
        <v>22938403.93</v>
      </c>
      <c r="M2190">
        <v>54</v>
      </c>
      <c r="N2190">
        <v>1479.32</v>
      </c>
      <c r="O2190" s="7">
        <v>-0.14080000000000001</v>
      </c>
      <c r="P2190" s="7">
        <v>0.68110000000000004</v>
      </c>
      <c r="Q2190" t="s">
        <v>31</v>
      </c>
    </row>
    <row r="2191" spans="1:17">
      <c r="A2191" t="s">
        <v>494</v>
      </c>
      <c r="B2191" t="s">
        <v>30</v>
      </c>
      <c r="C2191" s="6">
        <v>44543.524293981478</v>
      </c>
      <c r="D2191">
        <v>353.2</v>
      </c>
      <c r="E2191" s="6">
        <v>44544.534710648149</v>
      </c>
      <c r="F2191">
        <v>155</v>
      </c>
      <c r="G2191" s="7">
        <v>-0.56120000000000003</v>
      </c>
      <c r="H2191">
        <v>173806.19</v>
      </c>
      <c r="I2191" s="7">
        <v>0.54679999999999995</v>
      </c>
      <c r="J2191">
        <v>899.99990000000003</v>
      </c>
      <c r="K2191">
        <v>317880</v>
      </c>
      <c r="L2191">
        <v>23112210.120000001</v>
      </c>
      <c r="M2191">
        <v>81</v>
      </c>
      <c r="N2191">
        <v>2145.7600000000002</v>
      </c>
      <c r="O2191" s="7">
        <v>-5.5399999999999998E-2</v>
      </c>
      <c r="P2191" s="7">
        <v>0.7661</v>
      </c>
      <c r="Q2191" t="s">
        <v>31</v>
      </c>
    </row>
    <row r="2192" spans="1:17">
      <c r="A2192" t="s">
        <v>452</v>
      </c>
      <c r="B2192" t="s">
        <v>30</v>
      </c>
      <c r="C2192" s="6">
        <v>44544.534710648149</v>
      </c>
      <c r="D2192">
        <v>271.60000000000002</v>
      </c>
      <c r="E2192" s="6">
        <v>44545.447905092595</v>
      </c>
      <c r="F2192">
        <v>255.35</v>
      </c>
      <c r="G2192" s="7">
        <v>-5.9799999999999999E-2</v>
      </c>
      <c r="H2192">
        <v>9882.4500000000007</v>
      </c>
      <c r="I2192" s="7">
        <v>4.0399999999999998E-2</v>
      </c>
      <c r="J2192">
        <v>900</v>
      </c>
      <c r="K2192">
        <v>244440</v>
      </c>
      <c r="L2192">
        <v>23122092.57</v>
      </c>
      <c r="M2192">
        <v>53</v>
      </c>
      <c r="N2192">
        <v>186.46</v>
      </c>
      <c r="O2192" s="7">
        <v>-0.1767</v>
      </c>
      <c r="P2192" s="7">
        <v>0.39029999999999998</v>
      </c>
      <c r="Q2192" t="s">
        <v>31</v>
      </c>
    </row>
    <row r="2193" spans="1:17">
      <c r="A2193" t="s">
        <v>451</v>
      </c>
      <c r="B2193" t="s">
        <v>30</v>
      </c>
      <c r="C2193" s="6">
        <v>44545.447905092595</v>
      </c>
      <c r="D2193">
        <v>269.75</v>
      </c>
      <c r="E2193" s="6">
        <v>44545.479155092595</v>
      </c>
      <c r="F2193">
        <v>385.8</v>
      </c>
      <c r="G2193" s="7">
        <v>0.43020000000000003</v>
      </c>
      <c r="H2193">
        <v>-110344.95</v>
      </c>
      <c r="I2193" s="7">
        <v>-0.45450000000000002</v>
      </c>
      <c r="J2193">
        <v>900</v>
      </c>
      <c r="K2193">
        <v>242775</v>
      </c>
      <c r="L2193">
        <v>23011747.620000001</v>
      </c>
      <c r="M2193">
        <v>10</v>
      </c>
      <c r="N2193">
        <v>-11034.5</v>
      </c>
      <c r="O2193" s="7">
        <v>-0.43020000000000003</v>
      </c>
      <c r="P2193" s="7">
        <v>0.1003</v>
      </c>
      <c r="Q2193" t="s">
        <v>31</v>
      </c>
    </row>
    <row r="2194" spans="1:17">
      <c r="A2194" t="s">
        <v>493</v>
      </c>
      <c r="B2194" t="s">
        <v>30</v>
      </c>
      <c r="C2194" s="6">
        <v>44545.479155092595</v>
      </c>
      <c r="D2194">
        <v>202.5</v>
      </c>
      <c r="E2194" s="6">
        <v>44545.624988425923</v>
      </c>
      <c r="F2194">
        <v>284.55</v>
      </c>
      <c r="G2194" s="7">
        <v>0.4052</v>
      </c>
      <c r="H2194">
        <v>-78228.45</v>
      </c>
      <c r="I2194" s="7">
        <v>-0.42920000000000003</v>
      </c>
      <c r="J2194">
        <v>900</v>
      </c>
      <c r="K2194">
        <v>182250</v>
      </c>
      <c r="L2194">
        <v>22933519.170000002</v>
      </c>
      <c r="M2194">
        <v>43</v>
      </c>
      <c r="N2194">
        <v>-1819.27</v>
      </c>
      <c r="O2194" s="7">
        <v>-0.44740000000000002</v>
      </c>
      <c r="P2194" s="7">
        <v>0.1111</v>
      </c>
      <c r="Q2194" t="s">
        <v>31</v>
      </c>
    </row>
    <row r="2195" spans="1:17">
      <c r="A2195" t="s">
        <v>495</v>
      </c>
      <c r="B2195" t="s">
        <v>30</v>
      </c>
      <c r="C2195" s="6">
        <v>44545.624988425923</v>
      </c>
      <c r="D2195">
        <v>222.3</v>
      </c>
      <c r="E2195" s="6">
        <v>44546.388877314814</v>
      </c>
      <c r="F2195">
        <v>246.55</v>
      </c>
      <c r="G2195" s="7">
        <v>0.1091</v>
      </c>
      <c r="H2195">
        <v>-26044.65</v>
      </c>
      <c r="I2195" s="7">
        <v>-0.13020000000000001</v>
      </c>
      <c r="J2195">
        <v>900</v>
      </c>
      <c r="K2195">
        <v>200070</v>
      </c>
      <c r="L2195">
        <v>22907474.52</v>
      </c>
      <c r="M2195">
        <v>10</v>
      </c>
      <c r="N2195">
        <v>-2604.4699999999998</v>
      </c>
      <c r="O2195" s="7">
        <v>-0.1091</v>
      </c>
      <c r="P2195" s="7">
        <v>0.2233</v>
      </c>
      <c r="Q2195" t="s">
        <v>31</v>
      </c>
    </row>
    <row r="2196" spans="1:17">
      <c r="A2196" t="s">
        <v>493</v>
      </c>
      <c r="B2196" t="s">
        <v>30</v>
      </c>
      <c r="C2196" s="6">
        <v>44546.388877314814</v>
      </c>
      <c r="D2196">
        <v>126.55</v>
      </c>
      <c r="E2196" s="6">
        <v>44546.437488425923</v>
      </c>
      <c r="F2196">
        <v>232.8</v>
      </c>
      <c r="G2196" s="7">
        <v>0.83960000000000001</v>
      </c>
      <c r="H2196">
        <v>-98859.15</v>
      </c>
      <c r="I2196" s="7">
        <v>-0.86799999999999999</v>
      </c>
      <c r="J2196">
        <v>900</v>
      </c>
      <c r="K2196">
        <v>113895</v>
      </c>
      <c r="L2196">
        <v>22808615.370000001</v>
      </c>
      <c r="M2196">
        <v>15</v>
      </c>
      <c r="N2196">
        <v>-6590.61</v>
      </c>
      <c r="O2196" s="7">
        <v>-0.91390000000000005</v>
      </c>
      <c r="P2196" s="7">
        <v>0.3493</v>
      </c>
      <c r="Q2196" t="s">
        <v>31</v>
      </c>
    </row>
    <row r="2197" spans="1:17">
      <c r="A2197" t="s">
        <v>451</v>
      </c>
      <c r="B2197" t="s">
        <v>30</v>
      </c>
      <c r="C2197" s="6">
        <v>44546.437488425923</v>
      </c>
      <c r="D2197">
        <v>156.25</v>
      </c>
      <c r="E2197" s="6">
        <v>44546.631932870368</v>
      </c>
      <c r="F2197">
        <v>0.45</v>
      </c>
      <c r="G2197" s="7">
        <v>-0.99709999999999999</v>
      </c>
      <c r="H2197">
        <v>138809.70000000001</v>
      </c>
      <c r="I2197" s="7">
        <v>0.98709999999999998</v>
      </c>
      <c r="J2197">
        <v>900</v>
      </c>
      <c r="K2197">
        <v>140625</v>
      </c>
      <c r="L2197">
        <v>22947425.07</v>
      </c>
      <c r="M2197">
        <v>57</v>
      </c>
      <c r="N2197">
        <v>2435.2600000000002</v>
      </c>
      <c r="O2197" s="7">
        <v>-0.30499999999999999</v>
      </c>
      <c r="P2197" s="7">
        <v>0.99709999999999999</v>
      </c>
      <c r="Q2197" t="s">
        <v>31</v>
      </c>
    </row>
    <row r="2198" spans="1:17">
      <c r="A2198" t="s">
        <v>769</v>
      </c>
      <c r="B2198" t="s">
        <v>30</v>
      </c>
      <c r="C2198" s="6">
        <v>44546.635405092595</v>
      </c>
      <c r="D2198">
        <v>476.25</v>
      </c>
      <c r="E2198" s="6">
        <v>44547.388877314814</v>
      </c>
      <c r="F2198">
        <v>301.39999999999998</v>
      </c>
      <c r="G2198" s="7">
        <v>-0.36709999999999998</v>
      </c>
      <c r="H2198">
        <v>150366.15</v>
      </c>
      <c r="I2198" s="7">
        <v>0.3508</v>
      </c>
      <c r="J2198">
        <v>900</v>
      </c>
      <c r="K2198">
        <v>428625</v>
      </c>
      <c r="L2198">
        <v>23097791.219999999</v>
      </c>
      <c r="M2198">
        <v>7</v>
      </c>
      <c r="N2198">
        <v>21480.880000000001</v>
      </c>
      <c r="O2198" s="7">
        <v>-4.99E-2</v>
      </c>
      <c r="P2198" s="7">
        <v>0.36709999999999998</v>
      </c>
      <c r="Q2198" t="s">
        <v>31</v>
      </c>
    </row>
    <row r="2199" spans="1:17">
      <c r="A2199" t="s">
        <v>394</v>
      </c>
      <c r="B2199" t="s">
        <v>30</v>
      </c>
      <c r="C2199" s="6">
        <v>44547.388877314814</v>
      </c>
      <c r="D2199">
        <v>396</v>
      </c>
      <c r="E2199" s="6">
        <v>44551.388877314814</v>
      </c>
      <c r="F2199">
        <v>30.85</v>
      </c>
      <c r="G2199" s="7">
        <v>-0.92210000000000003</v>
      </c>
      <c r="H2199">
        <v>324793.34999999998</v>
      </c>
      <c r="I2199" s="7">
        <v>0.9113</v>
      </c>
      <c r="J2199">
        <v>900</v>
      </c>
      <c r="K2199">
        <v>356400</v>
      </c>
      <c r="L2199">
        <v>23422584.57</v>
      </c>
      <c r="M2199">
        <v>155</v>
      </c>
      <c r="N2199">
        <v>2095.44</v>
      </c>
      <c r="O2199" s="7">
        <v>-0.64139999999999997</v>
      </c>
      <c r="P2199" s="7">
        <v>0.95150000000000001</v>
      </c>
      <c r="Q2199" t="s">
        <v>31</v>
      </c>
    </row>
    <row r="2200" spans="1:17">
      <c r="A2200" t="s">
        <v>408</v>
      </c>
      <c r="B2200" t="s">
        <v>30</v>
      </c>
      <c r="C2200" s="6">
        <v>44551.388877314814</v>
      </c>
      <c r="D2200">
        <v>335.3</v>
      </c>
      <c r="E2200" s="6">
        <v>44551.395821759259</v>
      </c>
      <c r="F2200">
        <v>294.3</v>
      </c>
      <c r="G2200" s="7">
        <v>-0.12230000000000001</v>
      </c>
      <c r="H2200">
        <v>32968.800000000003</v>
      </c>
      <c r="I2200" s="7">
        <v>0.10349999999999999</v>
      </c>
      <c r="J2200">
        <v>950.00009999999997</v>
      </c>
      <c r="K2200">
        <v>318535</v>
      </c>
      <c r="L2200">
        <v>23455553.370000001</v>
      </c>
      <c r="M2200">
        <v>3</v>
      </c>
      <c r="N2200">
        <v>10989.6</v>
      </c>
      <c r="O2200" s="7">
        <v>-0.1303</v>
      </c>
      <c r="P2200" s="7">
        <v>0.314</v>
      </c>
      <c r="Q2200" t="s">
        <v>31</v>
      </c>
    </row>
    <row r="2201" spans="1:17">
      <c r="A2201" t="s">
        <v>382</v>
      </c>
      <c r="B2201" t="s">
        <v>30</v>
      </c>
      <c r="C2201" s="6">
        <v>44551.395821759259</v>
      </c>
      <c r="D2201">
        <v>300.89999999999998</v>
      </c>
      <c r="E2201" s="6">
        <v>44551.597210648149</v>
      </c>
      <c r="F2201">
        <v>363.75</v>
      </c>
      <c r="G2201" s="7">
        <v>0.2089</v>
      </c>
      <c r="H2201">
        <v>-66021.679999999993</v>
      </c>
      <c r="I2201" s="7">
        <v>-0.23100000000000001</v>
      </c>
      <c r="J2201">
        <v>950</v>
      </c>
      <c r="K2201">
        <v>285855</v>
      </c>
      <c r="L2201">
        <v>23389531.699999999</v>
      </c>
      <c r="M2201">
        <v>59</v>
      </c>
      <c r="N2201">
        <v>-1119.01</v>
      </c>
      <c r="O2201" s="7">
        <v>-0.42899999999999999</v>
      </c>
      <c r="P2201" s="7">
        <v>0.4118</v>
      </c>
      <c r="Q2201" t="s">
        <v>31</v>
      </c>
    </row>
    <row r="2202" spans="1:17">
      <c r="A2202" t="s">
        <v>381</v>
      </c>
      <c r="B2202" t="s">
        <v>30</v>
      </c>
      <c r="C2202" s="6">
        <v>44551.607627314814</v>
      </c>
      <c r="D2202">
        <v>311.14999999999998</v>
      </c>
      <c r="E2202" s="6">
        <v>44552.388877314814</v>
      </c>
      <c r="F2202">
        <v>640</v>
      </c>
      <c r="G2202" s="7">
        <v>1.0569</v>
      </c>
      <c r="H2202">
        <v>-321443.42</v>
      </c>
      <c r="I2202" s="7">
        <v>-1.0874999999999999</v>
      </c>
      <c r="J2202">
        <v>950</v>
      </c>
      <c r="K2202">
        <v>295592.5</v>
      </c>
      <c r="L2202">
        <v>23068088.27</v>
      </c>
      <c r="M2202">
        <v>15</v>
      </c>
      <c r="N2202">
        <v>-21429.56</v>
      </c>
      <c r="O2202" s="7">
        <v>-1.0569</v>
      </c>
      <c r="P2202" s="7">
        <v>9.5500000000000002E-2</v>
      </c>
      <c r="Q2202" t="s">
        <v>31</v>
      </c>
    </row>
    <row r="2203" spans="1:17">
      <c r="A2203" t="s">
        <v>407</v>
      </c>
      <c r="B2203" t="s">
        <v>30</v>
      </c>
      <c r="C2203" s="6">
        <v>44552.388877314814</v>
      </c>
      <c r="D2203">
        <v>249.45</v>
      </c>
      <c r="E2203" s="6">
        <v>44552.586793981478</v>
      </c>
      <c r="F2203">
        <v>334.75</v>
      </c>
      <c r="G2203" s="7">
        <v>0.34200000000000003</v>
      </c>
      <c r="H2203">
        <v>-86584.9</v>
      </c>
      <c r="I2203" s="7">
        <v>-0.3654</v>
      </c>
      <c r="J2203">
        <v>950</v>
      </c>
      <c r="K2203">
        <v>236977.5</v>
      </c>
      <c r="L2203">
        <v>22981503.370000001</v>
      </c>
      <c r="M2203">
        <v>58</v>
      </c>
      <c r="N2203">
        <v>-1492.84</v>
      </c>
      <c r="O2203" s="7">
        <v>-0.64239999999999997</v>
      </c>
      <c r="P2203" s="7">
        <v>0.1036</v>
      </c>
      <c r="Q2203" t="s">
        <v>31</v>
      </c>
    </row>
    <row r="2204" spans="1:17">
      <c r="A2204" t="s">
        <v>446</v>
      </c>
      <c r="B2204" t="s">
        <v>30</v>
      </c>
      <c r="C2204" s="6">
        <v>44552.586793981478</v>
      </c>
      <c r="D2204">
        <v>186.6</v>
      </c>
      <c r="E2204" s="6">
        <v>44552.624988425923</v>
      </c>
      <c r="F2204">
        <v>305</v>
      </c>
      <c r="G2204" s="7">
        <v>0.63449999999999995</v>
      </c>
      <c r="H2204">
        <v>-117150.19</v>
      </c>
      <c r="I2204" s="7">
        <v>-0.66090000000000004</v>
      </c>
      <c r="J2204">
        <v>949.99990000000003</v>
      </c>
      <c r="K2204">
        <v>177270</v>
      </c>
      <c r="L2204">
        <v>22864353.18</v>
      </c>
      <c r="M2204">
        <v>12</v>
      </c>
      <c r="N2204">
        <v>-9762.52</v>
      </c>
      <c r="O2204" s="7">
        <v>-0.63449999999999995</v>
      </c>
      <c r="P2204" s="7">
        <v>0.12429999999999999</v>
      </c>
      <c r="Q2204" t="s">
        <v>31</v>
      </c>
    </row>
    <row r="2205" spans="1:17">
      <c r="A2205" t="s">
        <v>407</v>
      </c>
      <c r="B2205" t="s">
        <v>30</v>
      </c>
      <c r="C2205" s="6">
        <v>44552.624988425923</v>
      </c>
      <c r="D2205">
        <v>189.2</v>
      </c>
      <c r="E2205" s="6">
        <v>44553.631932870368</v>
      </c>
      <c r="F2205">
        <v>0.25</v>
      </c>
      <c r="G2205" s="7">
        <v>-0.99870000000000003</v>
      </c>
      <c r="H2205">
        <v>177702.73</v>
      </c>
      <c r="I2205" s="7">
        <v>0.98870000000000002</v>
      </c>
      <c r="J2205">
        <v>950</v>
      </c>
      <c r="K2205">
        <v>179740</v>
      </c>
      <c r="L2205">
        <v>23042055.899999999</v>
      </c>
      <c r="M2205">
        <v>80</v>
      </c>
      <c r="N2205">
        <v>2221.2800000000002</v>
      </c>
      <c r="O2205" s="7">
        <v>-0.26269999999999999</v>
      </c>
      <c r="P2205" s="7">
        <v>0.99870000000000003</v>
      </c>
      <c r="Q2205" t="s">
        <v>31</v>
      </c>
    </row>
    <row r="2206" spans="1:17">
      <c r="A2206" t="s">
        <v>912</v>
      </c>
      <c r="B2206" t="s">
        <v>30</v>
      </c>
      <c r="C2206" s="6">
        <v>44553.635405092595</v>
      </c>
      <c r="D2206">
        <v>324.55</v>
      </c>
      <c r="E2206" s="6">
        <v>44553.638877314814</v>
      </c>
      <c r="F2206">
        <v>356</v>
      </c>
      <c r="G2206" s="7">
        <v>9.69E-2</v>
      </c>
      <c r="H2206">
        <v>-36342.730000000003</v>
      </c>
      <c r="I2206" s="7">
        <v>-0.1179</v>
      </c>
      <c r="J2206">
        <v>950.00009999999997</v>
      </c>
      <c r="K2206">
        <v>308322.5</v>
      </c>
      <c r="L2206">
        <v>23005713.18</v>
      </c>
      <c r="M2206">
        <v>2</v>
      </c>
      <c r="N2206">
        <v>-18171.36</v>
      </c>
      <c r="O2206" s="7">
        <v>-9.69E-2</v>
      </c>
      <c r="P2206" s="7">
        <v>5.9799999999999999E-2</v>
      </c>
      <c r="Q2206" t="s">
        <v>31</v>
      </c>
    </row>
    <row r="2207" spans="1:17">
      <c r="A2207" t="s">
        <v>814</v>
      </c>
      <c r="B2207" t="s">
        <v>30</v>
      </c>
      <c r="C2207" s="6">
        <v>44553.638877314814</v>
      </c>
      <c r="D2207">
        <v>395.6</v>
      </c>
      <c r="E2207" s="6">
        <v>44554.388877314814</v>
      </c>
      <c r="F2207">
        <v>344.2</v>
      </c>
      <c r="G2207" s="7">
        <v>-0.12989999999999999</v>
      </c>
      <c r="H2207">
        <v>41801.9</v>
      </c>
      <c r="I2207" s="7">
        <v>0.11119999999999999</v>
      </c>
      <c r="J2207">
        <v>950</v>
      </c>
      <c r="K2207">
        <v>375820</v>
      </c>
      <c r="L2207">
        <v>23047515.079999998</v>
      </c>
      <c r="M2207">
        <v>6</v>
      </c>
      <c r="N2207">
        <v>6966.98</v>
      </c>
      <c r="O2207" s="7">
        <v>-0.11219999999999999</v>
      </c>
      <c r="P2207" s="7">
        <v>0.14449999999999999</v>
      </c>
      <c r="Q2207" t="s">
        <v>31</v>
      </c>
    </row>
    <row r="2208" spans="1:17">
      <c r="A2208" t="s">
        <v>436</v>
      </c>
      <c r="B2208" t="s">
        <v>30</v>
      </c>
      <c r="C2208" s="6">
        <v>44554.388877314814</v>
      </c>
      <c r="D2208">
        <v>394.25</v>
      </c>
      <c r="E2208" s="6">
        <v>44554.583321759259</v>
      </c>
      <c r="F2208">
        <v>308.5</v>
      </c>
      <c r="G2208" s="7">
        <v>-0.2175</v>
      </c>
      <c r="H2208">
        <v>74786.38</v>
      </c>
      <c r="I2208" s="7">
        <v>0.19969999999999999</v>
      </c>
      <c r="J2208">
        <v>950</v>
      </c>
      <c r="K2208">
        <v>374537.5</v>
      </c>
      <c r="L2208">
        <v>23122301.449999999</v>
      </c>
      <c r="M2208">
        <v>57</v>
      </c>
      <c r="N2208">
        <v>1312.04</v>
      </c>
      <c r="O2208" s="7">
        <v>-0.26669999999999999</v>
      </c>
      <c r="P2208" s="7">
        <v>0.50060000000000004</v>
      </c>
      <c r="Q2208" t="s">
        <v>31</v>
      </c>
    </row>
    <row r="2209" spans="1:17">
      <c r="A2209" t="s">
        <v>407</v>
      </c>
      <c r="B2209" t="s">
        <v>30</v>
      </c>
      <c r="C2209" s="6">
        <v>44554.583321759259</v>
      </c>
      <c r="D2209">
        <v>362.7</v>
      </c>
      <c r="E2209" s="6">
        <v>44557.388877314814</v>
      </c>
      <c r="F2209">
        <v>780.1</v>
      </c>
      <c r="G2209" s="7">
        <v>1.1508</v>
      </c>
      <c r="H2209">
        <v>-407386.57</v>
      </c>
      <c r="I2209" s="7">
        <v>-1.1822999999999999</v>
      </c>
      <c r="J2209">
        <v>949.99990000000003</v>
      </c>
      <c r="K2209">
        <v>344565</v>
      </c>
      <c r="L2209">
        <v>22714914.879999999</v>
      </c>
      <c r="M2209">
        <v>22</v>
      </c>
      <c r="N2209">
        <v>-18517.57</v>
      </c>
      <c r="O2209" s="7">
        <v>-1.1508</v>
      </c>
      <c r="P2209" s="7">
        <v>0.1661</v>
      </c>
      <c r="Q2209" t="s">
        <v>31</v>
      </c>
    </row>
    <row r="2210" spans="1:17">
      <c r="A2210" t="s">
        <v>496</v>
      </c>
      <c r="B2210" t="s">
        <v>30</v>
      </c>
      <c r="C2210" s="6">
        <v>44557.388877314814</v>
      </c>
      <c r="D2210">
        <v>394.4</v>
      </c>
      <c r="E2210" s="6">
        <v>44557.493043981478</v>
      </c>
      <c r="F2210">
        <v>710.65</v>
      </c>
      <c r="G2210" s="7">
        <v>0.80189999999999995</v>
      </c>
      <c r="H2210">
        <v>-310935.46999999997</v>
      </c>
      <c r="I2210" s="7">
        <v>-0.82989999999999997</v>
      </c>
      <c r="J2210">
        <v>950</v>
      </c>
      <c r="K2210">
        <v>374680</v>
      </c>
      <c r="L2210">
        <v>22403979.399999999</v>
      </c>
      <c r="M2210">
        <v>31</v>
      </c>
      <c r="N2210">
        <v>-10030.18</v>
      </c>
      <c r="O2210" s="7">
        <v>-0.80189999999999995</v>
      </c>
      <c r="P2210" s="7">
        <v>9.7699999999999995E-2</v>
      </c>
      <c r="Q2210" t="s">
        <v>31</v>
      </c>
    </row>
    <row r="2211" spans="1:17">
      <c r="A2211" t="s">
        <v>382</v>
      </c>
      <c r="B2211" t="s">
        <v>30</v>
      </c>
      <c r="C2211" s="6">
        <v>44557.493043981478</v>
      </c>
      <c r="D2211">
        <v>313.45</v>
      </c>
      <c r="E2211" s="6">
        <v>44558.618043981478</v>
      </c>
      <c r="F2211">
        <v>158.15</v>
      </c>
      <c r="G2211" s="7">
        <v>-0.4955</v>
      </c>
      <c r="H2211">
        <v>143054.79</v>
      </c>
      <c r="I2211" s="7">
        <v>0.48039999999999999</v>
      </c>
      <c r="J2211">
        <v>949.99990000000003</v>
      </c>
      <c r="K2211">
        <v>297777.5</v>
      </c>
      <c r="L2211">
        <v>22547034.190000001</v>
      </c>
      <c r="M2211">
        <v>114</v>
      </c>
      <c r="N2211">
        <v>1254.8699999999999</v>
      </c>
      <c r="O2211" s="7">
        <v>-0.12470000000000001</v>
      </c>
      <c r="P2211" s="7">
        <v>0.68100000000000005</v>
      </c>
      <c r="Q2211" t="s">
        <v>31</v>
      </c>
    </row>
    <row r="2212" spans="1:17">
      <c r="A2212" t="s">
        <v>436</v>
      </c>
      <c r="B2212" t="s">
        <v>30</v>
      </c>
      <c r="C2212" s="6">
        <v>44558.618043981478</v>
      </c>
      <c r="D2212">
        <v>295.45</v>
      </c>
      <c r="E2212" s="6">
        <v>44559.399293981478</v>
      </c>
      <c r="F2212">
        <v>379.1</v>
      </c>
      <c r="G2212" s="7">
        <v>0.28310000000000002</v>
      </c>
      <c r="H2212">
        <v>-85875.72</v>
      </c>
      <c r="I2212" s="7">
        <v>-0.30599999999999999</v>
      </c>
      <c r="J2212">
        <v>949.99990000000003</v>
      </c>
      <c r="K2212">
        <v>280677.5</v>
      </c>
      <c r="L2212">
        <v>22461158.469999999</v>
      </c>
      <c r="M2212">
        <v>15</v>
      </c>
      <c r="N2212">
        <v>-5725.05</v>
      </c>
      <c r="O2212" s="7">
        <v>-0.28310000000000002</v>
      </c>
      <c r="P2212" s="7">
        <v>0.23119999999999999</v>
      </c>
      <c r="Q2212" t="s">
        <v>31</v>
      </c>
    </row>
    <row r="2213" spans="1:17">
      <c r="A2213" t="s">
        <v>398</v>
      </c>
      <c r="B2213" t="s">
        <v>30</v>
      </c>
      <c r="C2213" s="6">
        <v>44559.399293981478</v>
      </c>
      <c r="D2213">
        <v>221.75</v>
      </c>
      <c r="E2213" s="6">
        <v>44559.465266203704</v>
      </c>
      <c r="F2213">
        <v>296.55</v>
      </c>
      <c r="G2213" s="7">
        <v>0.33729999999999999</v>
      </c>
      <c r="H2213">
        <v>-71984.7</v>
      </c>
      <c r="I2213" s="7">
        <v>-0.36070000000000002</v>
      </c>
      <c r="J2213">
        <v>900</v>
      </c>
      <c r="K2213">
        <v>199575</v>
      </c>
      <c r="L2213">
        <v>22389173.77</v>
      </c>
      <c r="M2213">
        <v>20</v>
      </c>
      <c r="N2213">
        <v>-3599.24</v>
      </c>
      <c r="O2213" s="7">
        <v>-0.33729999999999999</v>
      </c>
      <c r="P2213" s="7">
        <v>0.1522</v>
      </c>
      <c r="Q2213" t="s">
        <v>31</v>
      </c>
    </row>
    <row r="2214" spans="1:17">
      <c r="A2214" t="s">
        <v>436</v>
      </c>
      <c r="B2214" t="s">
        <v>30</v>
      </c>
      <c r="C2214" s="6">
        <v>44559.465266203704</v>
      </c>
      <c r="D2214">
        <v>244</v>
      </c>
      <c r="E2214" s="6">
        <v>44560.538182870368</v>
      </c>
      <c r="F2214">
        <v>51</v>
      </c>
      <c r="G2214" s="7">
        <v>-0.79100000000000004</v>
      </c>
      <c r="H2214">
        <v>171045</v>
      </c>
      <c r="I2214" s="7">
        <v>0.77890000000000004</v>
      </c>
      <c r="J2214">
        <v>900</v>
      </c>
      <c r="K2214">
        <v>219600</v>
      </c>
      <c r="L2214">
        <v>22560218.77</v>
      </c>
      <c r="M2214">
        <v>99</v>
      </c>
      <c r="N2214">
        <v>1727.73</v>
      </c>
      <c r="O2214" s="7">
        <v>-0.2389</v>
      </c>
      <c r="P2214" s="7">
        <v>0.90549999999999997</v>
      </c>
      <c r="Q2214" t="s">
        <v>31</v>
      </c>
    </row>
    <row r="2215" spans="1:17">
      <c r="A2215" t="s">
        <v>407</v>
      </c>
      <c r="B2215" t="s">
        <v>30</v>
      </c>
      <c r="C2215" s="6">
        <v>44560.538182870368</v>
      </c>
      <c r="D2215">
        <v>84.75</v>
      </c>
      <c r="E2215" s="6">
        <v>44560.631932870368</v>
      </c>
      <c r="F2215">
        <v>19.850000000000001</v>
      </c>
      <c r="G2215" s="7">
        <v>-0.76580000000000004</v>
      </c>
      <c r="H2215">
        <v>60661.3</v>
      </c>
      <c r="I2215" s="7">
        <v>0.75339999999999996</v>
      </c>
      <c r="J2215">
        <v>950</v>
      </c>
      <c r="K2215">
        <v>80512.5</v>
      </c>
      <c r="L2215">
        <v>22620880.07</v>
      </c>
      <c r="M2215">
        <v>28</v>
      </c>
      <c r="N2215">
        <v>2166.48</v>
      </c>
      <c r="O2215" s="7">
        <v>-0.34100000000000003</v>
      </c>
      <c r="P2215" s="7">
        <v>0.84660000000000002</v>
      </c>
      <c r="Q2215" t="s">
        <v>31</v>
      </c>
    </row>
    <row r="2216" spans="1:17">
      <c r="A2216" t="s">
        <v>903</v>
      </c>
      <c r="B2216" t="s">
        <v>30</v>
      </c>
      <c r="C2216" s="6">
        <v>44560.635405092595</v>
      </c>
      <c r="D2216">
        <v>394.05</v>
      </c>
      <c r="E2216" s="6">
        <v>44561.388877314814</v>
      </c>
      <c r="F2216">
        <v>293.39999999999998</v>
      </c>
      <c r="G2216" s="7">
        <v>-0.25540000000000002</v>
      </c>
      <c r="H2216">
        <v>89086.73</v>
      </c>
      <c r="I2216" s="7">
        <v>0.23799999999999999</v>
      </c>
      <c r="J2216">
        <v>950</v>
      </c>
      <c r="K2216">
        <v>374347.5</v>
      </c>
      <c r="L2216">
        <v>22709966.800000001</v>
      </c>
      <c r="M2216">
        <v>7</v>
      </c>
      <c r="N2216">
        <v>12726.68</v>
      </c>
      <c r="O2216" s="7">
        <v>-0.1046</v>
      </c>
      <c r="P2216" s="7">
        <v>0.25540000000000002</v>
      </c>
      <c r="Q2216" t="s">
        <v>31</v>
      </c>
    </row>
    <row r="2217" spans="1:17">
      <c r="A2217" t="s">
        <v>398</v>
      </c>
      <c r="B2217" t="s">
        <v>30</v>
      </c>
      <c r="C2217" s="6">
        <v>44561.388877314814</v>
      </c>
      <c r="D2217">
        <v>371.2</v>
      </c>
      <c r="E2217" s="6">
        <v>44567.388877314814</v>
      </c>
      <c r="F2217">
        <v>4.75</v>
      </c>
      <c r="G2217" s="7">
        <v>-0.98719999999999997</v>
      </c>
      <c r="H2217">
        <v>326421.45</v>
      </c>
      <c r="I2217" s="7">
        <v>0.97709999999999997</v>
      </c>
      <c r="J2217">
        <v>900</v>
      </c>
      <c r="K2217">
        <v>334080</v>
      </c>
      <c r="L2217">
        <v>23036388.25</v>
      </c>
      <c r="M2217">
        <v>309</v>
      </c>
      <c r="N2217">
        <v>1056.3800000000001</v>
      </c>
      <c r="O2217" s="7">
        <v>-0.32150000000000001</v>
      </c>
      <c r="P2217" s="7">
        <v>0.98719999999999997</v>
      </c>
      <c r="Q2217" t="s">
        <v>31</v>
      </c>
    </row>
    <row r="2218" spans="1:17">
      <c r="A2218" t="s">
        <v>494</v>
      </c>
      <c r="B2218" t="s">
        <v>30</v>
      </c>
      <c r="C2218" s="6">
        <v>44567.388877314814</v>
      </c>
      <c r="D2218">
        <v>205.85</v>
      </c>
      <c r="E2218" s="6">
        <v>44567.565960648149</v>
      </c>
      <c r="F2218">
        <v>271.2</v>
      </c>
      <c r="G2218" s="7">
        <v>0.3175</v>
      </c>
      <c r="H2218">
        <v>-63108.45</v>
      </c>
      <c r="I2218" s="7">
        <v>-0.34060000000000001</v>
      </c>
      <c r="J2218">
        <v>900</v>
      </c>
      <c r="K2218">
        <v>185265</v>
      </c>
      <c r="L2218">
        <v>22973279.800000001</v>
      </c>
      <c r="M2218">
        <v>52</v>
      </c>
      <c r="N2218">
        <v>-1213.6199999999999</v>
      </c>
      <c r="O2218" s="7">
        <v>-0.6925</v>
      </c>
      <c r="P2218" s="7">
        <v>0.61529999999999996</v>
      </c>
      <c r="Q2218" t="s">
        <v>31</v>
      </c>
    </row>
    <row r="2219" spans="1:17">
      <c r="A2219" t="s">
        <v>491</v>
      </c>
      <c r="B2219" t="s">
        <v>30</v>
      </c>
      <c r="C2219" s="6">
        <v>44567.565960648149</v>
      </c>
      <c r="D2219">
        <v>52.8</v>
      </c>
      <c r="E2219" s="6">
        <v>44567.631932870368</v>
      </c>
      <c r="F2219">
        <v>2.4</v>
      </c>
      <c r="G2219" s="7">
        <v>-0.95450000000000002</v>
      </c>
      <c r="H2219">
        <v>44863.199999999997</v>
      </c>
      <c r="I2219" s="7">
        <v>0.94410000000000005</v>
      </c>
      <c r="J2219">
        <v>900</v>
      </c>
      <c r="K2219">
        <v>47520</v>
      </c>
      <c r="L2219">
        <v>23018143</v>
      </c>
      <c r="M2219">
        <v>20</v>
      </c>
      <c r="N2219">
        <v>2243.16</v>
      </c>
      <c r="O2219" s="7">
        <v>-0.88260000000000005</v>
      </c>
      <c r="P2219" s="7">
        <v>0.9839</v>
      </c>
      <c r="Q2219" t="s">
        <v>31</v>
      </c>
    </row>
    <row r="2220" spans="1:17">
      <c r="A2220" t="s">
        <v>913</v>
      </c>
      <c r="B2220" t="s">
        <v>30</v>
      </c>
      <c r="C2220" s="6">
        <v>44567.635405092595</v>
      </c>
      <c r="D2220">
        <v>466.05</v>
      </c>
      <c r="E2220" s="6">
        <v>44568.388877314814</v>
      </c>
      <c r="F2220">
        <v>310.5</v>
      </c>
      <c r="G2220" s="7">
        <v>-0.33379999999999999</v>
      </c>
      <c r="H2220">
        <v>133006.04999999999</v>
      </c>
      <c r="I2220" s="7">
        <v>0.31709999999999999</v>
      </c>
      <c r="J2220">
        <v>900</v>
      </c>
      <c r="K2220">
        <v>419445</v>
      </c>
      <c r="L2220">
        <v>23151149.050000001</v>
      </c>
      <c r="M2220">
        <v>7</v>
      </c>
      <c r="N2220">
        <v>19000.86</v>
      </c>
      <c r="O2220" s="7">
        <v>-4.07E-2</v>
      </c>
      <c r="P2220" s="7">
        <v>0.33379999999999999</v>
      </c>
      <c r="Q2220" t="s">
        <v>31</v>
      </c>
    </row>
    <row r="2221" spans="1:17">
      <c r="A2221" t="s">
        <v>467</v>
      </c>
      <c r="B2221" t="s">
        <v>30</v>
      </c>
      <c r="C2221" s="6">
        <v>44568.388877314814</v>
      </c>
      <c r="D2221">
        <v>439.3</v>
      </c>
      <c r="E2221" s="6">
        <v>44568.513877314814</v>
      </c>
      <c r="F2221">
        <v>507.05</v>
      </c>
      <c r="G2221" s="7">
        <v>0.1542</v>
      </c>
      <c r="H2221">
        <v>-65631.48</v>
      </c>
      <c r="I2221" s="7">
        <v>-0.17580000000000001</v>
      </c>
      <c r="J2221">
        <v>850</v>
      </c>
      <c r="K2221">
        <v>373405</v>
      </c>
      <c r="L2221">
        <v>23085517.57</v>
      </c>
      <c r="M2221">
        <v>37</v>
      </c>
      <c r="N2221">
        <v>-1773.82</v>
      </c>
      <c r="O2221" s="7">
        <v>-0.29110000000000003</v>
      </c>
      <c r="P2221" s="7">
        <v>0.3901</v>
      </c>
      <c r="Q2221" t="s">
        <v>31</v>
      </c>
    </row>
    <row r="2222" spans="1:17">
      <c r="A2222" t="s">
        <v>497</v>
      </c>
      <c r="B2222" t="s">
        <v>30</v>
      </c>
      <c r="C2222" s="6">
        <v>44568.513877314814</v>
      </c>
      <c r="D2222">
        <v>451.75</v>
      </c>
      <c r="E2222" s="6">
        <v>44571.388877314814</v>
      </c>
      <c r="F2222">
        <v>759.4</v>
      </c>
      <c r="G2222" s="7">
        <v>0.68100000000000005</v>
      </c>
      <c r="H2222">
        <v>-287785.34999999998</v>
      </c>
      <c r="I2222" s="7">
        <v>-0.70779999999999998</v>
      </c>
      <c r="J2222">
        <v>900</v>
      </c>
      <c r="K2222">
        <v>406575</v>
      </c>
      <c r="L2222">
        <v>22797732.219999999</v>
      </c>
      <c r="M2222">
        <v>42</v>
      </c>
      <c r="N2222">
        <v>-6852.03</v>
      </c>
      <c r="O2222" s="7">
        <v>-0.68100000000000005</v>
      </c>
      <c r="P2222" s="7">
        <v>0.20030000000000001</v>
      </c>
      <c r="Q2222" t="s">
        <v>31</v>
      </c>
    </row>
    <row r="2223" spans="1:17">
      <c r="A2223" t="s">
        <v>463</v>
      </c>
      <c r="B2223" t="s">
        <v>30</v>
      </c>
      <c r="C2223" s="6">
        <v>44571.388877314814</v>
      </c>
      <c r="D2223">
        <v>398.55</v>
      </c>
      <c r="E2223" s="6">
        <v>44572.430543981478</v>
      </c>
      <c r="F2223">
        <v>366.45</v>
      </c>
      <c r="G2223" s="7">
        <v>-8.0500000000000002E-2</v>
      </c>
      <c r="H2223">
        <v>20782.5</v>
      </c>
      <c r="I2223" s="7">
        <v>6.13E-2</v>
      </c>
      <c r="J2223">
        <v>850</v>
      </c>
      <c r="K2223">
        <v>338767.5</v>
      </c>
      <c r="L2223">
        <v>22818514.719999999</v>
      </c>
      <c r="M2223">
        <v>90</v>
      </c>
      <c r="N2223">
        <v>230.92</v>
      </c>
      <c r="O2223" s="7">
        <v>-0.4163</v>
      </c>
      <c r="P2223" s="7">
        <v>0.46100000000000002</v>
      </c>
      <c r="Q2223" t="s">
        <v>31</v>
      </c>
    </row>
    <row r="2224" spans="1:17">
      <c r="A2224" t="s">
        <v>462</v>
      </c>
      <c r="B2224" t="s">
        <v>30</v>
      </c>
      <c r="C2224" s="6">
        <v>44572.430543981478</v>
      </c>
      <c r="D2224">
        <v>321.14999999999998</v>
      </c>
      <c r="E2224" s="6">
        <v>44572.482627314814</v>
      </c>
      <c r="F2224">
        <v>493.3</v>
      </c>
      <c r="G2224" s="7">
        <v>0.53600000000000003</v>
      </c>
      <c r="H2224">
        <v>-153250.32999999999</v>
      </c>
      <c r="I2224" s="7">
        <v>-0.56140000000000001</v>
      </c>
      <c r="J2224">
        <v>850</v>
      </c>
      <c r="K2224">
        <v>272977.5</v>
      </c>
      <c r="L2224">
        <v>22665264.399999999</v>
      </c>
      <c r="M2224">
        <v>16</v>
      </c>
      <c r="N2224">
        <v>-9578.15</v>
      </c>
      <c r="O2224" s="7">
        <v>-0.53600000000000003</v>
      </c>
      <c r="P2224" s="7">
        <v>5.4199999999999998E-2</v>
      </c>
      <c r="Q2224" t="s">
        <v>31</v>
      </c>
    </row>
    <row r="2225" spans="1:17">
      <c r="A2225" t="s">
        <v>489</v>
      </c>
      <c r="B2225" t="s">
        <v>30</v>
      </c>
      <c r="C2225" s="6">
        <v>44572.482627314814</v>
      </c>
      <c r="D2225">
        <v>290.75</v>
      </c>
      <c r="E2225" s="6">
        <v>44574.388877314814</v>
      </c>
      <c r="F2225">
        <v>84.25</v>
      </c>
      <c r="G2225" s="7">
        <v>-0.71020000000000005</v>
      </c>
      <c r="H2225">
        <v>172337.5</v>
      </c>
      <c r="I2225" s="7">
        <v>0.69730000000000003</v>
      </c>
      <c r="J2225">
        <v>850</v>
      </c>
      <c r="K2225">
        <v>247137.5</v>
      </c>
      <c r="L2225">
        <v>22837601.899999999</v>
      </c>
      <c r="M2225">
        <v>128</v>
      </c>
      <c r="N2225">
        <v>1346.39</v>
      </c>
      <c r="O2225" s="7">
        <v>-0.25369999999999998</v>
      </c>
      <c r="P2225" s="7">
        <v>0.78010000000000002</v>
      </c>
      <c r="Q2225" t="s">
        <v>31</v>
      </c>
    </row>
    <row r="2226" spans="1:17">
      <c r="A2226" t="s">
        <v>470</v>
      </c>
      <c r="B2226" t="s">
        <v>30</v>
      </c>
      <c r="C2226" s="6">
        <v>44574.388877314814</v>
      </c>
      <c r="D2226">
        <v>129.9</v>
      </c>
      <c r="E2226" s="6">
        <v>44574.631932870368</v>
      </c>
      <c r="F2226">
        <v>0.9</v>
      </c>
      <c r="G2226" s="7">
        <v>-0.99309999999999998</v>
      </c>
      <c r="H2226">
        <v>108538.2</v>
      </c>
      <c r="I2226" s="7">
        <v>0.98299999999999998</v>
      </c>
      <c r="J2226">
        <v>850</v>
      </c>
      <c r="K2226">
        <v>110414.99</v>
      </c>
      <c r="L2226">
        <v>22946140.100000001</v>
      </c>
      <c r="M2226">
        <v>71</v>
      </c>
      <c r="N2226">
        <v>1528.71</v>
      </c>
      <c r="O2226" s="7">
        <v>-1.1709000000000001</v>
      </c>
      <c r="P2226" s="7">
        <v>0.99309999999999998</v>
      </c>
      <c r="Q2226" t="s">
        <v>31</v>
      </c>
    </row>
    <row r="2227" spans="1:17">
      <c r="A2227" t="s">
        <v>910</v>
      </c>
      <c r="B2227" t="s">
        <v>30</v>
      </c>
      <c r="C2227" s="6">
        <v>44574.635405092595</v>
      </c>
      <c r="D2227">
        <v>475</v>
      </c>
      <c r="E2227" s="6">
        <v>44575.388877314814</v>
      </c>
      <c r="F2227">
        <v>292.14999999999998</v>
      </c>
      <c r="G2227" s="7">
        <v>-0.38490000000000002</v>
      </c>
      <c r="H2227">
        <v>148901.73000000001</v>
      </c>
      <c r="I2227" s="7">
        <v>0.36880000000000002</v>
      </c>
      <c r="J2227">
        <v>850</v>
      </c>
      <c r="K2227">
        <v>403750</v>
      </c>
      <c r="L2227">
        <v>23095041.82</v>
      </c>
      <c r="M2227">
        <v>7</v>
      </c>
      <c r="N2227">
        <v>21271.68</v>
      </c>
      <c r="O2227" s="7">
        <v>-1.0500000000000001E-2</v>
      </c>
      <c r="P2227" s="7">
        <v>0.38490000000000002</v>
      </c>
      <c r="Q2227" t="s">
        <v>31</v>
      </c>
    </row>
    <row r="2228" spans="1:17">
      <c r="A2228" t="s">
        <v>462</v>
      </c>
      <c r="B2228" t="s">
        <v>30</v>
      </c>
      <c r="C2228" s="6">
        <v>44575.388877314814</v>
      </c>
      <c r="D2228">
        <v>483.9</v>
      </c>
      <c r="E2228" s="6">
        <v>44575.576377314814</v>
      </c>
      <c r="F2228">
        <v>509.2</v>
      </c>
      <c r="G2228" s="7">
        <v>5.2299999999999999E-2</v>
      </c>
      <c r="H2228">
        <v>-29946.35</v>
      </c>
      <c r="I2228" s="7">
        <v>-7.2800000000000004E-2</v>
      </c>
      <c r="J2228">
        <v>850</v>
      </c>
      <c r="K2228">
        <v>411315</v>
      </c>
      <c r="L2228">
        <v>23065095.469999999</v>
      </c>
      <c r="M2228">
        <v>55</v>
      </c>
      <c r="N2228">
        <v>-544.48</v>
      </c>
      <c r="O2228" s="7">
        <v>-0.2954</v>
      </c>
      <c r="P2228" s="7">
        <v>0.18779999999999999</v>
      </c>
      <c r="Q2228" t="s">
        <v>31</v>
      </c>
    </row>
    <row r="2229" spans="1:17">
      <c r="A2229" t="s">
        <v>469</v>
      </c>
      <c r="B2229" t="s">
        <v>30</v>
      </c>
      <c r="C2229" s="6">
        <v>44575.576377314814</v>
      </c>
      <c r="D2229">
        <v>394.15</v>
      </c>
      <c r="E2229" s="6">
        <v>44578.48609953704</v>
      </c>
      <c r="F2229">
        <v>315.14999999999998</v>
      </c>
      <c r="G2229" s="7">
        <v>-0.20039999999999999</v>
      </c>
      <c r="H2229">
        <v>61120.95</v>
      </c>
      <c r="I2229" s="7">
        <v>0.18240000000000001</v>
      </c>
      <c r="J2229">
        <v>850</v>
      </c>
      <c r="K2229">
        <v>335027.5</v>
      </c>
      <c r="L2229">
        <v>23126216.420000002</v>
      </c>
      <c r="M2229">
        <v>52</v>
      </c>
      <c r="N2229">
        <v>1175.4000000000001</v>
      </c>
      <c r="O2229" s="7">
        <v>-0.105</v>
      </c>
      <c r="P2229" s="7">
        <v>0.44350000000000001</v>
      </c>
      <c r="Q2229" t="s">
        <v>31</v>
      </c>
    </row>
    <row r="2230" spans="1:17">
      <c r="A2230" t="s">
        <v>498</v>
      </c>
      <c r="B2230" t="s">
        <v>30</v>
      </c>
      <c r="C2230" s="6">
        <v>44578.48609953704</v>
      </c>
      <c r="D2230">
        <v>367.05</v>
      </c>
      <c r="E2230" s="6">
        <v>44579.388877314814</v>
      </c>
      <c r="F2230">
        <v>334.65</v>
      </c>
      <c r="G2230" s="7">
        <v>-8.8300000000000003E-2</v>
      </c>
      <c r="H2230">
        <v>21575.55</v>
      </c>
      <c r="I2230" s="7">
        <v>6.9199999999999998E-2</v>
      </c>
      <c r="J2230">
        <v>850</v>
      </c>
      <c r="K2230">
        <v>311992.5</v>
      </c>
      <c r="L2230">
        <v>23147791.969999999</v>
      </c>
      <c r="M2230">
        <v>50</v>
      </c>
      <c r="N2230">
        <v>431.51</v>
      </c>
      <c r="O2230" s="7">
        <v>-3.2599999999999997E-2</v>
      </c>
      <c r="P2230" s="7">
        <v>0.19170000000000001</v>
      </c>
      <c r="Q2230" t="s">
        <v>31</v>
      </c>
    </row>
    <row r="2231" spans="1:17">
      <c r="A2231" t="s">
        <v>469</v>
      </c>
      <c r="B2231" t="s">
        <v>30</v>
      </c>
      <c r="C2231" s="6">
        <v>44579.388877314814</v>
      </c>
      <c r="D2231">
        <v>266.45</v>
      </c>
      <c r="E2231" s="6">
        <v>44579.621516203704</v>
      </c>
      <c r="F2231">
        <v>190.85</v>
      </c>
      <c r="G2231" s="7">
        <v>-0.28370000000000001</v>
      </c>
      <c r="H2231">
        <v>60372.95</v>
      </c>
      <c r="I2231" s="7">
        <v>0.2666</v>
      </c>
      <c r="J2231">
        <v>850</v>
      </c>
      <c r="K2231">
        <v>226482.52</v>
      </c>
      <c r="L2231">
        <v>23208164.920000002</v>
      </c>
      <c r="M2231">
        <v>68</v>
      </c>
      <c r="N2231">
        <v>887.84</v>
      </c>
      <c r="O2231" s="7">
        <v>-0.21959999999999999</v>
      </c>
      <c r="P2231" s="7">
        <v>0.61040000000000005</v>
      </c>
      <c r="Q2231" t="s">
        <v>31</v>
      </c>
    </row>
    <row r="2232" spans="1:17">
      <c r="A2232" t="s">
        <v>499</v>
      </c>
      <c r="B2232" t="s">
        <v>30</v>
      </c>
      <c r="C2232" s="6">
        <v>44579.621516203704</v>
      </c>
      <c r="D2232">
        <v>284.10000000000002</v>
      </c>
      <c r="E2232" s="6">
        <v>44581.388877314814</v>
      </c>
      <c r="F2232">
        <v>25.3</v>
      </c>
      <c r="G2232" s="7">
        <v>-0.91090000000000004</v>
      </c>
      <c r="H2232">
        <v>217350.1</v>
      </c>
      <c r="I2232" s="7">
        <v>0.90010000000000001</v>
      </c>
      <c r="J2232">
        <v>850</v>
      </c>
      <c r="K2232">
        <v>241485</v>
      </c>
      <c r="L2232">
        <v>23425515.02</v>
      </c>
      <c r="M2232">
        <v>88</v>
      </c>
      <c r="N2232">
        <v>2469.89</v>
      </c>
      <c r="O2232" s="7">
        <v>-0.19040000000000001</v>
      </c>
      <c r="P2232" s="7">
        <v>0.91090000000000004</v>
      </c>
      <c r="Q2232" t="s">
        <v>31</v>
      </c>
    </row>
    <row r="2233" spans="1:17">
      <c r="A2233" t="s">
        <v>460</v>
      </c>
      <c r="B2233" t="s">
        <v>30</v>
      </c>
      <c r="C2233" s="6">
        <v>44581.388877314814</v>
      </c>
      <c r="D2233">
        <v>133.30000000000001</v>
      </c>
      <c r="E2233" s="6">
        <v>44581.479155092595</v>
      </c>
      <c r="F2233">
        <v>255.4</v>
      </c>
      <c r="G2233" s="7">
        <v>0.91600000000000004</v>
      </c>
      <c r="H2233">
        <v>-113388.3</v>
      </c>
      <c r="I2233" s="7">
        <v>-0.94510000000000005</v>
      </c>
      <c r="J2233">
        <v>900</v>
      </c>
      <c r="K2233">
        <v>119970</v>
      </c>
      <c r="L2233">
        <v>23312126.719999999</v>
      </c>
      <c r="M2233">
        <v>27</v>
      </c>
      <c r="N2233">
        <v>-4199.57</v>
      </c>
      <c r="O2233" s="7">
        <v>-0.91600000000000004</v>
      </c>
      <c r="P2233" s="7">
        <v>0.29260000000000003</v>
      </c>
      <c r="Q2233" t="s">
        <v>31</v>
      </c>
    </row>
    <row r="2234" spans="1:17">
      <c r="A2234" t="s">
        <v>500</v>
      </c>
      <c r="B2234" t="s">
        <v>30</v>
      </c>
      <c r="C2234" s="6">
        <v>44581.479155092595</v>
      </c>
      <c r="D2234">
        <v>106.1</v>
      </c>
      <c r="E2234" s="6">
        <v>44581.631932870368</v>
      </c>
      <c r="F2234">
        <v>4.3</v>
      </c>
      <c r="G2234" s="7">
        <v>-0.95950000000000002</v>
      </c>
      <c r="H2234">
        <v>90626.4</v>
      </c>
      <c r="I2234" s="7">
        <v>0.94910000000000005</v>
      </c>
      <c r="J2234">
        <v>900</v>
      </c>
      <c r="K2234">
        <v>95490</v>
      </c>
      <c r="L2234">
        <v>23402753.120000001</v>
      </c>
      <c r="M2234">
        <v>45</v>
      </c>
      <c r="N2234">
        <v>2013.92</v>
      </c>
      <c r="O2234" s="7">
        <v>-0.87229999999999996</v>
      </c>
      <c r="P2234" s="7">
        <v>0.98160000000000003</v>
      </c>
      <c r="Q2234" t="s">
        <v>31</v>
      </c>
    </row>
    <row r="2235" spans="1:17">
      <c r="A2235" t="s">
        <v>819</v>
      </c>
      <c r="B2235" t="s">
        <v>30</v>
      </c>
      <c r="C2235" s="6">
        <v>44581.635405092595</v>
      </c>
      <c r="D2235">
        <v>480</v>
      </c>
      <c r="E2235" s="6">
        <v>44582.388877314814</v>
      </c>
      <c r="F2235">
        <v>249.9</v>
      </c>
      <c r="G2235" s="7">
        <v>-0.47939999999999999</v>
      </c>
      <c r="H2235">
        <v>200520.9</v>
      </c>
      <c r="I2235" s="7">
        <v>0.4642</v>
      </c>
      <c r="J2235">
        <v>900</v>
      </c>
      <c r="K2235">
        <v>432000</v>
      </c>
      <c r="L2235">
        <v>23603274.02</v>
      </c>
      <c r="M2235">
        <v>7</v>
      </c>
      <c r="N2235">
        <v>28645.84</v>
      </c>
      <c r="O2235" s="7">
        <v>-0.06</v>
      </c>
      <c r="P2235" s="7">
        <v>0.47939999999999999</v>
      </c>
      <c r="Q2235" t="s">
        <v>31</v>
      </c>
    </row>
    <row r="2236" spans="1:17">
      <c r="A2236" t="s">
        <v>458</v>
      </c>
      <c r="B2236" t="s">
        <v>30</v>
      </c>
      <c r="C2236" s="6">
        <v>44582.388877314814</v>
      </c>
      <c r="D2236">
        <v>477.05</v>
      </c>
      <c r="E2236" s="6">
        <v>44582.520821759259</v>
      </c>
      <c r="F2236">
        <v>567.79999999999995</v>
      </c>
      <c r="G2236" s="7">
        <v>0.19020000000000001</v>
      </c>
      <c r="H2236">
        <v>-91078.65</v>
      </c>
      <c r="I2236" s="7">
        <v>-0.21210000000000001</v>
      </c>
      <c r="J2236">
        <v>900</v>
      </c>
      <c r="K2236">
        <v>429345</v>
      </c>
      <c r="L2236">
        <v>23512195.370000001</v>
      </c>
      <c r="M2236">
        <v>39</v>
      </c>
      <c r="N2236">
        <v>-2335.35</v>
      </c>
      <c r="O2236" s="7">
        <v>-0.19020000000000001</v>
      </c>
      <c r="P2236" s="7">
        <v>0.21049999999999999</v>
      </c>
      <c r="Q2236" t="s">
        <v>31</v>
      </c>
    </row>
    <row r="2237" spans="1:17">
      <c r="A2237" t="s">
        <v>501</v>
      </c>
      <c r="B2237" t="s">
        <v>30</v>
      </c>
      <c r="C2237" s="6">
        <v>44582.520821759259</v>
      </c>
      <c r="D2237">
        <v>391.7</v>
      </c>
      <c r="E2237" s="6">
        <v>44582.618043981478</v>
      </c>
      <c r="F2237">
        <v>546.5</v>
      </c>
      <c r="G2237" s="7">
        <v>0.3952</v>
      </c>
      <c r="H2237">
        <v>-147763.79999999999</v>
      </c>
      <c r="I2237" s="7">
        <v>-0.41920000000000002</v>
      </c>
      <c r="J2237">
        <v>900</v>
      </c>
      <c r="K2237">
        <v>352530</v>
      </c>
      <c r="L2237">
        <v>23364431.57</v>
      </c>
      <c r="M2237">
        <v>29</v>
      </c>
      <c r="N2237">
        <v>-5095.3</v>
      </c>
      <c r="O2237" s="7">
        <v>-0.3952</v>
      </c>
      <c r="P2237" s="7">
        <v>0.1726</v>
      </c>
      <c r="Q2237" t="s">
        <v>31</v>
      </c>
    </row>
    <row r="2238" spans="1:17">
      <c r="A2238" t="s">
        <v>502</v>
      </c>
      <c r="B2238" t="s">
        <v>30</v>
      </c>
      <c r="C2238" s="6">
        <v>44582.618043981478</v>
      </c>
      <c r="D2238">
        <v>435.65</v>
      </c>
      <c r="E2238" s="6">
        <v>44582.645821759259</v>
      </c>
      <c r="F2238">
        <v>647</v>
      </c>
      <c r="G2238" s="7">
        <v>0.48509999999999998</v>
      </c>
      <c r="H2238">
        <v>-199958.85</v>
      </c>
      <c r="I2238" s="7">
        <v>-0.51</v>
      </c>
      <c r="J2238">
        <v>900</v>
      </c>
      <c r="K2238">
        <v>392085</v>
      </c>
      <c r="L2238">
        <v>23164472.719999999</v>
      </c>
      <c r="M2238">
        <v>9</v>
      </c>
      <c r="N2238">
        <v>-22217.65</v>
      </c>
      <c r="O2238" s="7">
        <v>-0.48509999999999998</v>
      </c>
      <c r="P2238" s="7">
        <v>6.9199999999999998E-2</v>
      </c>
      <c r="Q2238" t="s">
        <v>31</v>
      </c>
    </row>
    <row r="2239" spans="1:17">
      <c r="A2239" t="s">
        <v>501</v>
      </c>
      <c r="B2239" t="s">
        <v>30</v>
      </c>
      <c r="C2239" s="6">
        <v>44585.388877314814</v>
      </c>
      <c r="D2239">
        <v>356</v>
      </c>
      <c r="E2239" s="6">
        <v>44585.45484953704</v>
      </c>
      <c r="F2239">
        <v>436.3</v>
      </c>
      <c r="G2239" s="7">
        <v>0.22559999999999999</v>
      </c>
      <c r="H2239">
        <v>-79400.7</v>
      </c>
      <c r="I2239" s="7">
        <v>-0.24779999999999999</v>
      </c>
      <c r="J2239">
        <v>900</v>
      </c>
      <c r="K2239">
        <v>320400</v>
      </c>
      <c r="L2239">
        <v>23085072.02</v>
      </c>
      <c r="M2239">
        <v>20</v>
      </c>
      <c r="N2239">
        <v>-3970.04</v>
      </c>
      <c r="O2239" s="7">
        <v>-0.43259999999999998</v>
      </c>
      <c r="P2239" s="7">
        <v>0.12909999999999999</v>
      </c>
      <c r="Q2239" t="s">
        <v>31</v>
      </c>
    </row>
    <row r="2240" spans="1:17">
      <c r="A2240" t="s">
        <v>458</v>
      </c>
      <c r="B2240" t="s">
        <v>30</v>
      </c>
      <c r="C2240" s="6">
        <v>44585.45484953704</v>
      </c>
      <c r="D2240">
        <v>402.75</v>
      </c>
      <c r="E2240" s="6">
        <v>44586.406238425923</v>
      </c>
      <c r="F2240">
        <v>292.05</v>
      </c>
      <c r="G2240" s="7">
        <v>-0.27489999999999998</v>
      </c>
      <c r="H2240">
        <v>93376.8</v>
      </c>
      <c r="I2240" s="7">
        <v>0.2576</v>
      </c>
      <c r="J2240">
        <v>900</v>
      </c>
      <c r="K2240">
        <v>362475</v>
      </c>
      <c r="L2240">
        <v>23178448.82</v>
      </c>
      <c r="M2240">
        <v>64</v>
      </c>
      <c r="N2240">
        <v>1459.01</v>
      </c>
      <c r="O2240" s="7">
        <v>-4.1799999999999997E-2</v>
      </c>
      <c r="P2240" s="7">
        <v>0.81130000000000002</v>
      </c>
      <c r="Q2240" t="s">
        <v>31</v>
      </c>
    </row>
    <row r="2241" spans="1:17">
      <c r="A2241" t="s">
        <v>450</v>
      </c>
      <c r="B2241" t="s">
        <v>30</v>
      </c>
      <c r="C2241" s="6">
        <v>44586.406238425923</v>
      </c>
      <c r="D2241">
        <v>461.6</v>
      </c>
      <c r="E2241" s="6">
        <v>44588.388877314814</v>
      </c>
      <c r="F2241">
        <v>221.45</v>
      </c>
      <c r="G2241" s="7">
        <v>-0.52029999999999998</v>
      </c>
      <c r="H2241">
        <v>209987.55</v>
      </c>
      <c r="I2241" s="7">
        <v>0.50549999999999995</v>
      </c>
      <c r="J2241">
        <v>900</v>
      </c>
      <c r="K2241">
        <v>415440</v>
      </c>
      <c r="L2241">
        <v>23388436.370000001</v>
      </c>
      <c r="M2241">
        <v>73</v>
      </c>
      <c r="N2241">
        <v>2876.54</v>
      </c>
      <c r="O2241" s="7">
        <v>-0.1094</v>
      </c>
      <c r="P2241" s="7">
        <v>0.85209999999999997</v>
      </c>
      <c r="Q2241" t="s">
        <v>31</v>
      </c>
    </row>
    <row r="2242" spans="1:17">
      <c r="A2242" t="s">
        <v>391</v>
      </c>
      <c r="B2242" t="s">
        <v>30</v>
      </c>
      <c r="C2242" s="6">
        <v>44588.388877314814</v>
      </c>
      <c r="D2242">
        <v>229.9</v>
      </c>
      <c r="E2242" s="6">
        <v>44588.545127314814</v>
      </c>
      <c r="F2242">
        <v>363.45</v>
      </c>
      <c r="G2242" s="7">
        <v>0.58089999999999997</v>
      </c>
      <c r="H2242">
        <v>-125535.15</v>
      </c>
      <c r="I2242" s="7">
        <v>-0.60670000000000002</v>
      </c>
      <c r="J2242">
        <v>900</v>
      </c>
      <c r="K2242">
        <v>206910</v>
      </c>
      <c r="L2242">
        <v>23262901.219999999</v>
      </c>
      <c r="M2242">
        <v>46</v>
      </c>
      <c r="N2242">
        <v>-2729.03</v>
      </c>
      <c r="O2242" s="7">
        <v>-0.7399</v>
      </c>
      <c r="P2242" s="7">
        <v>0.505</v>
      </c>
      <c r="Q2242" t="s">
        <v>31</v>
      </c>
    </row>
    <row r="2243" spans="1:17">
      <c r="A2243" t="s">
        <v>491</v>
      </c>
      <c r="B2243" t="s">
        <v>30</v>
      </c>
      <c r="C2243" s="6">
        <v>44588.545127314814</v>
      </c>
      <c r="D2243">
        <v>114.65</v>
      </c>
      <c r="E2243" s="6">
        <v>44588.631932870368</v>
      </c>
      <c r="F2243">
        <v>0.85</v>
      </c>
      <c r="G2243" s="7">
        <v>-0.99260000000000004</v>
      </c>
      <c r="H2243">
        <v>101380.5</v>
      </c>
      <c r="I2243" s="7">
        <v>0.98250000000000004</v>
      </c>
      <c r="J2243">
        <v>900</v>
      </c>
      <c r="K2243">
        <v>103185</v>
      </c>
      <c r="L2243">
        <v>23364281.719999999</v>
      </c>
      <c r="M2243">
        <v>26</v>
      </c>
      <c r="N2243">
        <v>3899.25</v>
      </c>
      <c r="O2243" s="7">
        <v>-0.56999999999999995</v>
      </c>
      <c r="P2243" s="7">
        <v>0.99260000000000004</v>
      </c>
      <c r="Q2243" t="s">
        <v>31</v>
      </c>
    </row>
    <row r="2244" spans="1:17">
      <c r="A2244" t="s">
        <v>818</v>
      </c>
      <c r="B2244" t="s">
        <v>30</v>
      </c>
      <c r="C2244" s="6">
        <v>44588.635405092595</v>
      </c>
      <c r="D2244">
        <v>715.35</v>
      </c>
      <c r="E2244" s="6">
        <v>44589.388877314814</v>
      </c>
      <c r="F2244">
        <v>622.04999999999995</v>
      </c>
      <c r="G2244" s="7">
        <v>-0.13039999999999999</v>
      </c>
      <c r="H2244">
        <v>71933.41</v>
      </c>
      <c r="I2244" s="7">
        <v>0.11169999999999999</v>
      </c>
      <c r="J2244">
        <v>900.00009999999997</v>
      </c>
      <c r="K2244">
        <v>643815</v>
      </c>
      <c r="L2244">
        <v>23436215.129999999</v>
      </c>
      <c r="M2244">
        <v>7</v>
      </c>
      <c r="N2244">
        <v>10276.200000000001</v>
      </c>
      <c r="O2244" s="7">
        <v>-8.0399999999999999E-2</v>
      </c>
      <c r="P2244" s="7">
        <v>0.13039999999999999</v>
      </c>
      <c r="Q2244" t="s">
        <v>31</v>
      </c>
    </row>
    <row r="2245" spans="1:17">
      <c r="A2245" t="s">
        <v>469</v>
      </c>
      <c r="B2245" t="s">
        <v>30</v>
      </c>
      <c r="C2245" s="6">
        <v>44589.388877314814</v>
      </c>
      <c r="D2245">
        <v>717.25</v>
      </c>
      <c r="E2245" s="6">
        <v>44589.576377314814</v>
      </c>
      <c r="F2245">
        <v>832.25</v>
      </c>
      <c r="G2245" s="7">
        <v>0.1603</v>
      </c>
      <c r="H2245">
        <v>-110920.75</v>
      </c>
      <c r="I2245" s="7">
        <v>-0.18190000000000001</v>
      </c>
      <c r="J2245">
        <v>850</v>
      </c>
      <c r="K2245">
        <v>609662.5</v>
      </c>
      <c r="L2245">
        <v>23325294.379999999</v>
      </c>
      <c r="M2245">
        <v>55</v>
      </c>
      <c r="N2245">
        <v>-2016.74</v>
      </c>
      <c r="O2245" s="7">
        <v>-0.27729999999999999</v>
      </c>
      <c r="P2245" s="7">
        <v>0.1439</v>
      </c>
      <c r="Q2245" t="s">
        <v>31</v>
      </c>
    </row>
    <row r="2246" spans="1:17">
      <c r="A2246" t="s">
        <v>462</v>
      </c>
      <c r="B2246" t="s">
        <v>30</v>
      </c>
      <c r="C2246" s="6">
        <v>44589.576377314814</v>
      </c>
      <c r="D2246">
        <v>693.1</v>
      </c>
      <c r="E2246" s="6">
        <v>44592.506932870368</v>
      </c>
      <c r="F2246">
        <v>664.35</v>
      </c>
      <c r="G2246" s="7">
        <v>-4.1500000000000002E-2</v>
      </c>
      <c r="H2246">
        <v>13657.95</v>
      </c>
      <c r="I2246" s="7">
        <v>2.1899999999999999E-2</v>
      </c>
      <c r="J2246">
        <v>900.00009999999997</v>
      </c>
      <c r="K2246">
        <v>623790</v>
      </c>
      <c r="L2246">
        <v>23338952.329999998</v>
      </c>
      <c r="M2246">
        <v>58</v>
      </c>
      <c r="N2246">
        <v>235.48</v>
      </c>
      <c r="O2246" s="7">
        <v>-5.1900000000000002E-2</v>
      </c>
      <c r="P2246" s="7">
        <v>0.29270000000000002</v>
      </c>
      <c r="Q2246" t="s">
        <v>31</v>
      </c>
    </row>
    <row r="2247" spans="1:17">
      <c r="A2247" t="s">
        <v>464</v>
      </c>
      <c r="B2247" t="s">
        <v>30</v>
      </c>
      <c r="C2247" s="6">
        <v>44592.506932870368</v>
      </c>
      <c r="D2247">
        <v>699.8</v>
      </c>
      <c r="E2247" s="6">
        <v>44593.545127314814</v>
      </c>
      <c r="F2247">
        <v>475.4</v>
      </c>
      <c r="G2247" s="7">
        <v>-0.32069999999999999</v>
      </c>
      <c r="H2247">
        <v>191383.2</v>
      </c>
      <c r="I2247" s="7">
        <v>0.3039</v>
      </c>
      <c r="J2247">
        <v>900</v>
      </c>
      <c r="K2247">
        <v>629820</v>
      </c>
      <c r="L2247">
        <v>23530335.530000001</v>
      </c>
      <c r="M2247">
        <v>89</v>
      </c>
      <c r="N2247">
        <v>2150.37</v>
      </c>
      <c r="O2247" s="7">
        <v>-0.1125</v>
      </c>
      <c r="P2247" s="7">
        <v>0.59640000000000004</v>
      </c>
      <c r="Q2247" t="s">
        <v>31</v>
      </c>
    </row>
    <row r="2248" spans="1:17">
      <c r="A2248" t="s">
        <v>462</v>
      </c>
      <c r="B2248" t="s">
        <v>30</v>
      </c>
      <c r="C2248" s="6">
        <v>44593.545127314814</v>
      </c>
      <c r="D2248">
        <v>524.65</v>
      </c>
      <c r="E2248" s="6">
        <v>44593.607627314814</v>
      </c>
      <c r="F2248">
        <v>694.6</v>
      </c>
      <c r="G2248" s="7">
        <v>0.32390000000000002</v>
      </c>
      <c r="H2248">
        <v>-163928.25</v>
      </c>
      <c r="I2248" s="7">
        <v>-0.34720000000000001</v>
      </c>
      <c r="J2248">
        <v>900</v>
      </c>
      <c r="K2248">
        <v>472185.03</v>
      </c>
      <c r="L2248">
        <v>23366407.280000001</v>
      </c>
      <c r="M2248">
        <v>19</v>
      </c>
      <c r="N2248">
        <v>-8627.7999999999993</v>
      </c>
      <c r="O2248" s="7">
        <v>-0.34360000000000002</v>
      </c>
      <c r="P2248" s="7">
        <v>0.35699999999999998</v>
      </c>
      <c r="Q2248" t="s">
        <v>31</v>
      </c>
    </row>
    <row r="2249" spans="1:17">
      <c r="A2249" t="s">
        <v>503</v>
      </c>
      <c r="B2249" t="s">
        <v>30</v>
      </c>
      <c r="C2249" s="6">
        <v>44593.607627314814</v>
      </c>
      <c r="D2249">
        <v>432</v>
      </c>
      <c r="E2249" s="6">
        <v>44595.576377314814</v>
      </c>
      <c r="F2249">
        <v>5.8</v>
      </c>
      <c r="G2249" s="7">
        <v>-0.98660000000000003</v>
      </c>
      <c r="H2249">
        <v>358548.7</v>
      </c>
      <c r="I2249" s="7">
        <v>0.97640000000000005</v>
      </c>
      <c r="J2249">
        <v>850</v>
      </c>
      <c r="K2249">
        <v>367200</v>
      </c>
      <c r="L2249">
        <v>23724955.98</v>
      </c>
      <c r="M2249">
        <v>146</v>
      </c>
      <c r="N2249">
        <v>2455.81</v>
      </c>
      <c r="O2249" s="7">
        <v>-0.26929999999999998</v>
      </c>
      <c r="P2249" s="7">
        <v>0.9919</v>
      </c>
      <c r="Q2249" t="s">
        <v>31</v>
      </c>
    </row>
    <row r="2250" spans="1:17">
      <c r="A2250" t="s">
        <v>504</v>
      </c>
      <c r="B2250" t="s">
        <v>30</v>
      </c>
      <c r="C2250" s="6">
        <v>44595.576377314814</v>
      </c>
      <c r="D2250">
        <v>110.05</v>
      </c>
      <c r="E2250" s="6">
        <v>44595.631932870368</v>
      </c>
      <c r="F2250">
        <v>10.6</v>
      </c>
      <c r="G2250" s="7">
        <v>-0.90369999999999995</v>
      </c>
      <c r="H2250">
        <v>83506.97</v>
      </c>
      <c r="I2250" s="7">
        <v>0.89270000000000005</v>
      </c>
      <c r="J2250">
        <v>850</v>
      </c>
      <c r="K2250">
        <v>93542.5</v>
      </c>
      <c r="L2250">
        <v>23808462.960000001</v>
      </c>
      <c r="M2250">
        <v>17</v>
      </c>
      <c r="N2250">
        <v>4912.17</v>
      </c>
      <c r="O2250" s="7">
        <v>-0.45069999999999999</v>
      </c>
      <c r="P2250" s="7">
        <v>0.90369999999999995</v>
      </c>
      <c r="Q2250" t="s">
        <v>31</v>
      </c>
    </row>
    <row r="2251" spans="1:17">
      <c r="A2251" t="s">
        <v>821</v>
      </c>
      <c r="B2251" t="s">
        <v>30</v>
      </c>
      <c r="C2251" s="6">
        <v>44595.635405092595</v>
      </c>
      <c r="D2251">
        <v>472.5</v>
      </c>
      <c r="E2251" s="6">
        <v>44596.388877314814</v>
      </c>
      <c r="F2251">
        <v>412.95</v>
      </c>
      <c r="G2251" s="7">
        <v>-0.126</v>
      </c>
      <c r="H2251">
        <v>43091.18</v>
      </c>
      <c r="I2251" s="7">
        <v>0.10730000000000001</v>
      </c>
      <c r="J2251">
        <v>850</v>
      </c>
      <c r="K2251">
        <v>401625</v>
      </c>
      <c r="L2251">
        <v>23851554.129999999</v>
      </c>
      <c r="M2251">
        <v>7</v>
      </c>
      <c r="N2251">
        <v>6155.88</v>
      </c>
      <c r="O2251" s="7">
        <v>-2.86E-2</v>
      </c>
      <c r="P2251" s="7">
        <v>0.2319</v>
      </c>
      <c r="Q2251" t="s">
        <v>31</v>
      </c>
    </row>
    <row r="2252" spans="1:17">
      <c r="A2252" t="s">
        <v>481</v>
      </c>
      <c r="B2252" t="s">
        <v>30</v>
      </c>
      <c r="C2252" s="6">
        <v>44596.388877314814</v>
      </c>
      <c r="D2252">
        <v>463.65</v>
      </c>
      <c r="E2252" s="6">
        <v>44600.527766203704</v>
      </c>
      <c r="F2252">
        <v>60.35</v>
      </c>
      <c r="G2252" s="7">
        <v>-0.86980000000000002</v>
      </c>
      <c r="H2252">
        <v>338351</v>
      </c>
      <c r="I2252" s="7">
        <v>0.85850000000000004</v>
      </c>
      <c r="J2252">
        <v>850</v>
      </c>
      <c r="K2252">
        <v>394102.5</v>
      </c>
      <c r="L2252">
        <v>24189905.129999999</v>
      </c>
      <c r="M2252">
        <v>195</v>
      </c>
      <c r="N2252">
        <v>1735.13</v>
      </c>
      <c r="O2252" s="7">
        <v>-0.34789999999999999</v>
      </c>
      <c r="P2252" s="7">
        <v>0.94420000000000004</v>
      </c>
      <c r="Q2252" t="s">
        <v>31</v>
      </c>
    </row>
    <row r="2253" spans="1:17">
      <c r="A2253" t="s">
        <v>464</v>
      </c>
      <c r="B2253" t="s">
        <v>30</v>
      </c>
      <c r="C2253" s="6">
        <v>44600.527766203704</v>
      </c>
      <c r="D2253">
        <v>337.45</v>
      </c>
      <c r="E2253" s="6">
        <v>44602.631932870368</v>
      </c>
      <c r="F2253">
        <v>0.2</v>
      </c>
      <c r="G2253" s="7">
        <v>-0.99939999999999996</v>
      </c>
      <c r="H2253">
        <v>300486.13</v>
      </c>
      <c r="I2253" s="7">
        <v>0.98939999999999995</v>
      </c>
      <c r="J2253">
        <v>899.99990000000003</v>
      </c>
      <c r="K2253">
        <v>303705</v>
      </c>
      <c r="L2253">
        <v>24490391.260000002</v>
      </c>
      <c r="M2253">
        <v>185</v>
      </c>
      <c r="N2253">
        <v>1624.25</v>
      </c>
      <c r="O2253" s="7">
        <v>-0.70369999999999999</v>
      </c>
      <c r="P2253" s="7">
        <v>0.99939999999999996</v>
      </c>
      <c r="Q2253" t="s">
        <v>31</v>
      </c>
    </row>
    <row r="2254" spans="1:17">
      <c r="A2254" t="s">
        <v>914</v>
      </c>
      <c r="B2254" t="s">
        <v>30</v>
      </c>
      <c r="C2254" s="6">
        <v>44602.635405092595</v>
      </c>
      <c r="D2254">
        <v>418.5</v>
      </c>
      <c r="E2254" s="6">
        <v>44603.388877314814</v>
      </c>
      <c r="F2254">
        <v>613.95000000000005</v>
      </c>
      <c r="G2254" s="7">
        <v>0.46700000000000003</v>
      </c>
      <c r="H2254">
        <v>-185197.05</v>
      </c>
      <c r="I2254" s="7">
        <v>-0.49170000000000003</v>
      </c>
      <c r="J2254">
        <v>900</v>
      </c>
      <c r="K2254">
        <v>376650</v>
      </c>
      <c r="L2254">
        <v>24305194.210000001</v>
      </c>
      <c r="M2254">
        <v>7</v>
      </c>
      <c r="N2254">
        <v>-26456.720000000001</v>
      </c>
      <c r="O2254" s="7">
        <v>-0.91159999999999997</v>
      </c>
      <c r="P2254" s="7">
        <v>8.3199999999999996E-2</v>
      </c>
      <c r="Q2254" t="s">
        <v>31</v>
      </c>
    </row>
    <row r="2255" spans="1:17">
      <c r="A2255" t="s">
        <v>488</v>
      </c>
      <c r="B2255" t="s">
        <v>30</v>
      </c>
      <c r="C2255" s="6">
        <v>44603.388877314814</v>
      </c>
      <c r="D2255">
        <v>417.3</v>
      </c>
      <c r="E2255" s="6">
        <v>44603.569432870368</v>
      </c>
      <c r="F2255">
        <v>437.75</v>
      </c>
      <c r="G2255" s="7">
        <v>4.9000000000000002E-2</v>
      </c>
      <c r="H2255">
        <v>-26100.45</v>
      </c>
      <c r="I2255" s="7">
        <v>-6.9500000000000006E-2</v>
      </c>
      <c r="J2255">
        <v>900</v>
      </c>
      <c r="K2255">
        <v>375570</v>
      </c>
      <c r="L2255">
        <v>24279093.760000002</v>
      </c>
      <c r="M2255">
        <v>53</v>
      </c>
      <c r="N2255">
        <v>-492.46</v>
      </c>
      <c r="O2255" s="7">
        <v>-0.14499999999999999</v>
      </c>
      <c r="P2255" s="7">
        <v>0.24809999999999999</v>
      </c>
      <c r="Q2255" t="s">
        <v>31</v>
      </c>
    </row>
    <row r="2256" spans="1:17">
      <c r="A2256" t="s">
        <v>505</v>
      </c>
      <c r="B2256" t="s">
        <v>30</v>
      </c>
      <c r="C2256" s="6">
        <v>44603.569432870368</v>
      </c>
      <c r="D2256">
        <v>426.9</v>
      </c>
      <c r="E2256" s="6">
        <v>44603.618043981478</v>
      </c>
      <c r="F2256">
        <v>558.9</v>
      </c>
      <c r="G2256" s="7">
        <v>0.30919999999999997</v>
      </c>
      <c r="H2256">
        <v>-127672.2</v>
      </c>
      <c r="I2256" s="7">
        <v>-0.33229999999999998</v>
      </c>
      <c r="J2256">
        <v>900</v>
      </c>
      <c r="K2256">
        <v>384210</v>
      </c>
      <c r="L2256">
        <v>24151421.559999999</v>
      </c>
      <c r="M2256">
        <v>15</v>
      </c>
      <c r="N2256">
        <v>-8511.48</v>
      </c>
      <c r="O2256" s="7">
        <v>-0.3352</v>
      </c>
      <c r="P2256" s="7">
        <v>6.3E-2</v>
      </c>
      <c r="Q2256" t="s">
        <v>31</v>
      </c>
    </row>
    <row r="2257" spans="1:17">
      <c r="A2257" t="s">
        <v>499</v>
      </c>
      <c r="B2257" t="s">
        <v>30</v>
      </c>
      <c r="C2257" s="6">
        <v>44603.618043981478</v>
      </c>
      <c r="D2257">
        <v>416.4</v>
      </c>
      <c r="E2257" s="6">
        <v>44607.506932870368</v>
      </c>
      <c r="F2257">
        <v>38.799999999999997</v>
      </c>
      <c r="G2257" s="7">
        <v>-0.90680000000000005</v>
      </c>
      <c r="H2257">
        <v>335743.2</v>
      </c>
      <c r="I2257" s="7">
        <v>0.89590000000000003</v>
      </c>
      <c r="J2257">
        <v>900</v>
      </c>
      <c r="K2257">
        <v>374760</v>
      </c>
      <c r="L2257">
        <v>24487164.760000002</v>
      </c>
      <c r="M2257">
        <v>123</v>
      </c>
      <c r="N2257">
        <v>2729.62</v>
      </c>
      <c r="O2257" s="7">
        <v>-6.8900000000000003E-2</v>
      </c>
      <c r="P2257" s="7">
        <v>0.95889999999999997</v>
      </c>
      <c r="Q2257" t="s">
        <v>31</v>
      </c>
    </row>
    <row r="2258" spans="1:17">
      <c r="A2258" t="s">
        <v>392</v>
      </c>
      <c r="B2258" t="s">
        <v>30</v>
      </c>
      <c r="C2258" s="6">
        <v>44607.506932870368</v>
      </c>
      <c r="D2258">
        <v>387.9</v>
      </c>
      <c r="E2258" s="6">
        <v>44608.621516203704</v>
      </c>
      <c r="F2258">
        <v>90.8</v>
      </c>
      <c r="G2258" s="7">
        <v>-0.76590000000000003</v>
      </c>
      <c r="H2258">
        <v>277697.34999999998</v>
      </c>
      <c r="I2258" s="7">
        <v>0.75360000000000005</v>
      </c>
      <c r="J2258">
        <v>950</v>
      </c>
      <c r="K2258">
        <v>368505</v>
      </c>
      <c r="L2258">
        <v>24764862.109999999</v>
      </c>
      <c r="M2258">
        <v>111</v>
      </c>
      <c r="N2258">
        <v>2501.7800000000002</v>
      </c>
      <c r="O2258" s="7">
        <v>-0.1968</v>
      </c>
      <c r="P2258" s="7">
        <v>0.94840000000000002</v>
      </c>
      <c r="Q2258" t="s">
        <v>31</v>
      </c>
    </row>
    <row r="2259" spans="1:17">
      <c r="A2259" t="s">
        <v>506</v>
      </c>
      <c r="B2259" t="s">
        <v>30</v>
      </c>
      <c r="C2259" s="6">
        <v>44608.621516203704</v>
      </c>
      <c r="D2259">
        <v>236</v>
      </c>
      <c r="E2259" s="6">
        <v>44609.631932870368</v>
      </c>
      <c r="F2259">
        <v>0.65</v>
      </c>
      <c r="G2259" s="7">
        <v>-0.99719999999999998</v>
      </c>
      <c r="H2259">
        <v>209685.15</v>
      </c>
      <c r="I2259" s="7">
        <v>0.98719999999999997</v>
      </c>
      <c r="J2259">
        <v>900</v>
      </c>
      <c r="K2259">
        <v>212400</v>
      </c>
      <c r="L2259">
        <v>24974547.260000002</v>
      </c>
      <c r="M2259">
        <v>81</v>
      </c>
      <c r="N2259">
        <v>2588.71</v>
      </c>
      <c r="O2259" s="7">
        <v>-0.31140000000000001</v>
      </c>
      <c r="P2259" s="7">
        <v>0.99719999999999998</v>
      </c>
      <c r="Q2259" t="s">
        <v>31</v>
      </c>
    </row>
    <row r="2260" spans="1:17">
      <c r="A2260" t="s">
        <v>907</v>
      </c>
      <c r="B2260" t="s">
        <v>30</v>
      </c>
      <c r="C2260" s="6">
        <v>44609.635405092595</v>
      </c>
      <c r="D2260">
        <v>550.5</v>
      </c>
      <c r="E2260" s="6">
        <v>44610.388877314814</v>
      </c>
      <c r="F2260">
        <v>541.5</v>
      </c>
      <c r="G2260" s="7">
        <v>-1.6299999999999999E-2</v>
      </c>
      <c r="H2260">
        <v>-1824</v>
      </c>
      <c r="I2260" s="7">
        <v>-3.5000000000000001E-3</v>
      </c>
      <c r="J2260">
        <v>950</v>
      </c>
      <c r="K2260">
        <v>522975</v>
      </c>
      <c r="L2260">
        <v>24972723.260000002</v>
      </c>
      <c r="M2260">
        <v>7</v>
      </c>
      <c r="N2260">
        <v>-260.57</v>
      </c>
      <c r="O2260" s="7">
        <v>-0.14419999999999999</v>
      </c>
      <c r="P2260" s="7">
        <v>0.3624</v>
      </c>
      <c r="Q2260" t="s">
        <v>31</v>
      </c>
    </row>
    <row r="2261" spans="1:17">
      <c r="A2261" t="s">
        <v>458</v>
      </c>
      <c r="B2261" t="s">
        <v>30</v>
      </c>
      <c r="C2261" s="6">
        <v>44610.388877314814</v>
      </c>
      <c r="D2261">
        <v>593.45000000000005</v>
      </c>
      <c r="E2261" s="6">
        <v>44610.48609953704</v>
      </c>
      <c r="F2261">
        <v>664.15</v>
      </c>
      <c r="G2261" s="7">
        <v>0.1191</v>
      </c>
      <c r="H2261">
        <v>-79112.2</v>
      </c>
      <c r="I2261" s="7">
        <v>-0.14030000000000001</v>
      </c>
      <c r="J2261">
        <v>950</v>
      </c>
      <c r="K2261">
        <v>563777.5</v>
      </c>
      <c r="L2261">
        <v>24893611.059999999</v>
      </c>
      <c r="M2261">
        <v>29</v>
      </c>
      <c r="N2261">
        <v>-2728.01</v>
      </c>
      <c r="O2261" s="7">
        <v>-0.19470000000000001</v>
      </c>
      <c r="P2261" s="7">
        <v>0.2132</v>
      </c>
      <c r="Q2261" t="s">
        <v>31</v>
      </c>
    </row>
    <row r="2262" spans="1:17">
      <c r="A2262" t="s">
        <v>501</v>
      </c>
      <c r="B2262" t="s">
        <v>30</v>
      </c>
      <c r="C2262" s="6">
        <v>44610.48609953704</v>
      </c>
      <c r="D2262">
        <v>516</v>
      </c>
      <c r="E2262" s="6">
        <v>44610.618043981478</v>
      </c>
      <c r="F2262">
        <v>551.79999999999995</v>
      </c>
      <c r="G2262" s="7">
        <v>6.9400000000000003E-2</v>
      </c>
      <c r="H2262">
        <v>-44154.1</v>
      </c>
      <c r="I2262" s="7">
        <v>-9.01E-2</v>
      </c>
      <c r="J2262">
        <v>950</v>
      </c>
      <c r="K2262">
        <v>490200</v>
      </c>
      <c r="L2262">
        <v>24849456.960000001</v>
      </c>
      <c r="M2262">
        <v>39</v>
      </c>
      <c r="N2262">
        <v>-1132.1600000000001</v>
      </c>
      <c r="O2262" s="7">
        <v>-0.13070000000000001</v>
      </c>
      <c r="P2262" s="7">
        <v>0.18909999999999999</v>
      </c>
      <c r="Q2262" t="s">
        <v>31</v>
      </c>
    </row>
    <row r="2263" spans="1:17">
      <c r="A2263" t="s">
        <v>497</v>
      </c>
      <c r="B2263" t="s">
        <v>30</v>
      </c>
      <c r="C2263" s="6">
        <v>44610.618043981478</v>
      </c>
      <c r="D2263">
        <v>499.15</v>
      </c>
      <c r="E2263" s="6">
        <v>44613.447905092595</v>
      </c>
      <c r="F2263">
        <v>510.2</v>
      </c>
      <c r="G2263" s="7">
        <v>2.2100000000000002E-2</v>
      </c>
      <c r="H2263">
        <v>-20086.330000000002</v>
      </c>
      <c r="I2263" s="7">
        <v>-4.24E-2</v>
      </c>
      <c r="J2263">
        <v>950</v>
      </c>
      <c r="K2263">
        <v>474192.5</v>
      </c>
      <c r="L2263">
        <v>24829370.640000001</v>
      </c>
      <c r="M2263">
        <v>29</v>
      </c>
      <c r="N2263">
        <v>-692.63</v>
      </c>
      <c r="O2263" s="7">
        <v>-0.1135</v>
      </c>
      <c r="P2263" s="7">
        <v>0.4365</v>
      </c>
      <c r="Q2263" t="s">
        <v>31</v>
      </c>
    </row>
    <row r="2264" spans="1:17">
      <c r="A2264" t="s">
        <v>459</v>
      </c>
      <c r="B2264" t="s">
        <v>30</v>
      </c>
      <c r="C2264" s="6">
        <v>44613.447905092595</v>
      </c>
      <c r="D2264">
        <v>476.5</v>
      </c>
      <c r="E2264" s="6">
        <v>44613.638877314814</v>
      </c>
      <c r="F2264">
        <v>428.15</v>
      </c>
      <c r="G2264" s="7">
        <v>-0.10150000000000001</v>
      </c>
      <c r="H2264">
        <v>37338.33</v>
      </c>
      <c r="I2264" s="7">
        <v>8.2500000000000004E-2</v>
      </c>
      <c r="J2264">
        <v>950</v>
      </c>
      <c r="K2264">
        <v>452675</v>
      </c>
      <c r="L2264">
        <v>24866708.960000001</v>
      </c>
      <c r="M2264">
        <v>56</v>
      </c>
      <c r="N2264">
        <v>666.76</v>
      </c>
      <c r="O2264" s="7">
        <v>-5.04E-2</v>
      </c>
      <c r="P2264" s="7">
        <v>0.35870000000000002</v>
      </c>
      <c r="Q2264" t="s">
        <v>31</v>
      </c>
    </row>
    <row r="2265" spans="1:17">
      <c r="A2265" t="s">
        <v>465</v>
      </c>
      <c r="B2265" t="s">
        <v>30</v>
      </c>
      <c r="C2265" s="6">
        <v>44613.638877314814</v>
      </c>
      <c r="D2265">
        <v>390.45</v>
      </c>
      <c r="E2265" s="6">
        <v>44614.583321759259</v>
      </c>
      <c r="F2265">
        <v>207</v>
      </c>
      <c r="G2265" s="7">
        <v>-0.4698</v>
      </c>
      <c r="H2265">
        <v>159727.95000000001</v>
      </c>
      <c r="I2265" s="7">
        <v>0.45450000000000002</v>
      </c>
      <c r="J2265">
        <v>900</v>
      </c>
      <c r="K2265">
        <v>351405</v>
      </c>
      <c r="L2265">
        <v>25026436.91</v>
      </c>
      <c r="M2265">
        <v>62</v>
      </c>
      <c r="N2265">
        <v>2576.2600000000002</v>
      </c>
      <c r="O2265" s="7">
        <v>-3.7100000000000001E-2</v>
      </c>
      <c r="P2265" s="7">
        <v>0.72150000000000003</v>
      </c>
      <c r="Q2265" t="s">
        <v>31</v>
      </c>
    </row>
    <row r="2266" spans="1:17">
      <c r="A2266" t="s">
        <v>392</v>
      </c>
      <c r="B2266" t="s">
        <v>30</v>
      </c>
      <c r="C2266" s="6">
        <v>44614.583321759259</v>
      </c>
      <c r="D2266">
        <v>387.95</v>
      </c>
      <c r="E2266" s="6">
        <v>44615.607627314814</v>
      </c>
      <c r="F2266">
        <v>138.05000000000001</v>
      </c>
      <c r="G2266" s="7">
        <v>-0.64419999999999999</v>
      </c>
      <c r="H2266">
        <v>232408</v>
      </c>
      <c r="I2266" s="7">
        <v>0.63060000000000005</v>
      </c>
      <c r="J2266">
        <v>950</v>
      </c>
      <c r="K2266">
        <v>368552.5</v>
      </c>
      <c r="L2266">
        <v>25258844.91</v>
      </c>
      <c r="M2266">
        <v>85</v>
      </c>
      <c r="N2266">
        <v>2734.21</v>
      </c>
      <c r="O2266" s="7">
        <v>-0.23769999999999999</v>
      </c>
      <c r="P2266" s="7">
        <v>0.70609999999999995</v>
      </c>
      <c r="Q2266" t="s">
        <v>31</v>
      </c>
    </row>
    <row r="2267" spans="1:17">
      <c r="A2267" t="s">
        <v>457</v>
      </c>
      <c r="B2267" t="s">
        <v>30</v>
      </c>
      <c r="C2267" s="6">
        <v>44615.607627314814</v>
      </c>
      <c r="D2267">
        <v>274</v>
      </c>
      <c r="E2267" s="6">
        <v>44616.631932870368</v>
      </c>
      <c r="F2267">
        <v>0.4</v>
      </c>
      <c r="G2267" s="7">
        <v>-0.99850000000000005</v>
      </c>
      <c r="H2267">
        <v>257313.2</v>
      </c>
      <c r="I2267" s="7">
        <v>0.98850000000000005</v>
      </c>
      <c r="J2267">
        <v>950</v>
      </c>
      <c r="K2267">
        <v>260300</v>
      </c>
      <c r="L2267">
        <v>25516158.109999999</v>
      </c>
      <c r="M2267">
        <v>85</v>
      </c>
      <c r="N2267">
        <v>3027.21</v>
      </c>
      <c r="O2267" s="7">
        <v>-0.152</v>
      </c>
      <c r="P2267" s="7">
        <v>0.99850000000000005</v>
      </c>
      <c r="Q2267" t="s">
        <v>31</v>
      </c>
    </row>
    <row r="2268" spans="1:17">
      <c r="A2268" t="s">
        <v>814</v>
      </c>
      <c r="B2268" t="s">
        <v>30</v>
      </c>
      <c r="C2268" s="6">
        <v>44616.635405092595</v>
      </c>
      <c r="D2268">
        <v>879.65</v>
      </c>
      <c r="E2268" s="6">
        <v>44617.388877314814</v>
      </c>
      <c r="F2268">
        <v>1214.3</v>
      </c>
      <c r="G2268" s="7">
        <v>0.38040000000000002</v>
      </c>
      <c r="H2268">
        <v>-355589.5</v>
      </c>
      <c r="I2268" s="7">
        <v>-0.4042</v>
      </c>
      <c r="J2268">
        <v>1000</v>
      </c>
      <c r="K2268">
        <v>879650</v>
      </c>
      <c r="L2268">
        <v>25160568.609999999</v>
      </c>
      <c r="M2268">
        <v>7</v>
      </c>
      <c r="N2268">
        <v>-50798.5</v>
      </c>
      <c r="O2268" s="7">
        <v>-0.38040000000000002</v>
      </c>
      <c r="P2268" s="7">
        <v>0.13370000000000001</v>
      </c>
      <c r="Q2268" t="s">
        <v>31</v>
      </c>
    </row>
    <row r="2269" spans="1:17">
      <c r="A2269" t="s">
        <v>406</v>
      </c>
      <c r="B2269" t="s">
        <v>30</v>
      </c>
      <c r="C2269" s="6">
        <v>44617.388877314814</v>
      </c>
      <c r="D2269">
        <v>625.95000000000005</v>
      </c>
      <c r="E2269" s="6">
        <v>44617.406238425923</v>
      </c>
      <c r="F2269">
        <v>734.95</v>
      </c>
      <c r="G2269" s="7">
        <v>0.1741</v>
      </c>
      <c r="H2269">
        <v>-122609</v>
      </c>
      <c r="I2269" s="7">
        <v>-0.19589999999999999</v>
      </c>
      <c r="J2269">
        <v>1000</v>
      </c>
      <c r="K2269">
        <v>625950</v>
      </c>
      <c r="L2269">
        <v>25037959.609999999</v>
      </c>
      <c r="M2269">
        <v>6</v>
      </c>
      <c r="N2269">
        <v>-20434.830000000002</v>
      </c>
      <c r="O2269" s="7">
        <v>-0.68489999999999995</v>
      </c>
      <c r="P2269" s="7">
        <v>0.30330000000000001</v>
      </c>
      <c r="Q2269" t="s">
        <v>31</v>
      </c>
    </row>
    <row r="2270" spans="1:17">
      <c r="A2270" t="s">
        <v>385</v>
      </c>
      <c r="B2270" t="s">
        <v>30</v>
      </c>
      <c r="C2270" s="6">
        <v>44617.406238425923</v>
      </c>
      <c r="D2270">
        <v>622.4</v>
      </c>
      <c r="E2270" s="6">
        <v>44620.388877314814</v>
      </c>
      <c r="F2270">
        <v>858.2</v>
      </c>
      <c r="G2270" s="7">
        <v>0.37890000000000001</v>
      </c>
      <c r="H2270">
        <v>-238075.68</v>
      </c>
      <c r="I2270" s="7">
        <v>-0.40260000000000001</v>
      </c>
      <c r="J2270">
        <v>949.99990000000003</v>
      </c>
      <c r="K2270">
        <v>591280</v>
      </c>
      <c r="L2270">
        <v>24799883.93</v>
      </c>
      <c r="M2270">
        <v>73</v>
      </c>
      <c r="N2270">
        <v>-3261.31</v>
      </c>
      <c r="O2270" s="7">
        <v>-0.37890000000000001</v>
      </c>
      <c r="P2270" s="7">
        <v>0.2031</v>
      </c>
      <c r="Q2270" t="s">
        <v>31</v>
      </c>
    </row>
    <row r="2271" spans="1:17">
      <c r="A2271" t="s">
        <v>386</v>
      </c>
      <c r="B2271" t="s">
        <v>30</v>
      </c>
      <c r="C2271" s="6">
        <v>44620.388877314814</v>
      </c>
      <c r="D2271">
        <v>558.5</v>
      </c>
      <c r="E2271" s="6">
        <v>44620.524293981478</v>
      </c>
      <c r="F2271">
        <v>839.8</v>
      </c>
      <c r="G2271" s="7">
        <v>0.50370000000000004</v>
      </c>
      <c r="H2271">
        <v>-295283</v>
      </c>
      <c r="I2271" s="7">
        <v>-0.52869999999999995</v>
      </c>
      <c r="J2271">
        <v>1000</v>
      </c>
      <c r="K2271">
        <v>558500</v>
      </c>
      <c r="L2271">
        <v>24504600.93</v>
      </c>
      <c r="M2271">
        <v>40</v>
      </c>
      <c r="N2271">
        <v>-7382.07</v>
      </c>
      <c r="O2271" s="7">
        <v>-0.54520000000000002</v>
      </c>
      <c r="P2271" s="7">
        <v>0.21920000000000001</v>
      </c>
      <c r="Q2271" t="s">
        <v>31</v>
      </c>
    </row>
    <row r="2272" spans="1:17">
      <c r="A2272" t="s">
        <v>492</v>
      </c>
      <c r="B2272" t="s">
        <v>30</v>
      </c>
      <c r="C2272" s="6">
        <v>44620.524293981478</v>
      </c>
      <c r="D2272">
        <v>609.5</v>
      </c>
      <c r="E2272" s="6">
        <v>44622.388877314814</v>
      </c>
      <c r="F2272">
        <v>1039.6500000000001</v>
      </c>
      <c r="G2272" s="7">
        <v>0.70569999999999999</v>
      </c>
      <c r="H2272">
        <v>-424309.43</v>
      </c>
      <c r="I2272" s="7">
        <v>-0.73280000000000001</v>
      </c>
      <c r="J2272">
        <v>950</v>
      </c>
      <c r="K2272">
        <v>579025</v>
      </c>
      <c r="L2272">
        <v>24080291.5</v>
      </c>
      <c r="M2272">
        <v>39</v>
      </c>
      <c r="N2272">
        <v>-10879.73</v>
      </c>
      <c r="O2272" s="7">
        <v>-2.1173000000000002</v>
      </c>
      <c r="P2272" s="7">
        <v>0.1168</v>
      </c>
      <c r="Q2272" t="s">
        <v>31</v>
      </c>
    </row>
    <row r="2273" spans="1:17">
      <c r="A2273" t="s">
        <v>403</v>
      </c>
      <c r="B2273" t="s">
        <v>30</v>
      </c>
      <c r="C2273" s="6">
        <v>44622.388877314814</v>
      </c>
      <c r="D2273">
        <v>525.9</v>
      </c>
      <c r="E2273" s="6">
        <v>44622.638877314814</v>
      </c>
      <c r="F2273">
        <v>536.45000000000005</v>
      </c>
      <c r="G2273" s="7">
        <v>2.01E-2</v>
      </c>
      <c r="H2273">
        <v>-21173.5</v>
      </c>
      <c r="I2273" s="7">
        <v>-4.0300000000000002E-2</v>
      </c>
      <c r="J2273">
        <v>999.99990000000003</v>
      </c>
      <c r="K2273">
        <v>525900</v>
      </c>
      <c r="L2273">
        <v>24059118</v>
      </c>
      <c r="M2273">
        <v>73</v>
      </c>
      <c r="N2273">
        <v>-290.05</v>
      </c>
      <c r="O2273" s="7">
        <v>-0.25600000000000001</v>
      </c>
      <c r="P2273" s="7">
        <v>0.56220000000000003</v>
      </c>
      <c r="Q2273" t="s">
        <v>31</v>
      </c>
    </row>
    <row r="2274" spans="1:17">
      <c r="A2274" t="s">
        <v>402</v>
      </c>
      <c r="B2274" t="s">
        <v>30</v>
      </c>
      <c r="C2274" s="6">
        <v>44622.638877314814</v>
      </c>
      <c r="D2274">
        <v>374.15</v>
      </c>
      <c r="E2274" s="6">
        <v>44623.451377314814</v>
      </c>
      <c r="F2274">
        <v>433.5</v>
      </c>
      <c r="G2274" s="7">
        <v>0.15859999999999999</v>
      </c>
      <c r="H2274">
        <v>-64055.18</v>
      </c>
      <c r="I2274" s="7">
        <v>-0.1802</v>
      </c>
      <c r="J2274">
        <v>950</v>
      </c>
      <c r="K2274">
        <v>355442.5</v>
      </c>
      <c r="L2274">
        <v>23995062.829999998</v>
      </c>
      <c r="M2274">
        <v>24</v>
      </c>
      <c r="N2274">
        <v>-2668.97</v>
      </c>
      <c r="O2274" s="7">
        <v>-0.2054</v>
      </c>
      <c r="P2274" s="7">
        <v>0.72109999999999996</v>
      </c>
      <c r="Q2274" t="s">
        <v>31</v>
      </c>
    </row>
    <row r="2275" spans="1:17">
      <c r="A2275" t="s">
        <v>436</v>
      </c>
      <c r="B2275" t="s">
        <v>30</v>
      </c>
      <c r="C2275" s="6">
        <v>44623.451377314814</v>
      </c>
      <c r="D2275">
        <v>228.1</v>
      </c>
      <c r="E2275" s="6">
        <v>44623.631932870368</v>
      </c>
      <c r="F2275">
        <v>0.65</v>
      </c>
      <c r="G2275" s="7">
        <v>-0.99719999999999998</v>
      </c>
      <c r="H2275">
        <v>213904.38</v>
      </c>
      <c r="I2275" s="7">
        <v>0.98709999999999998</v>
      </c>
      <c r="J2275">
        <v>950</v>
      </c>
      <c r="K2275">
        <v>216695</v>
      </c>
      <c r="L2275">
        <v>24208967.199999999</v>
      </c>
      <c r="M2275">
        <v>53</v>
      </c>
      <c r="N2275">
        <v>4035.93</v>
      </c>
      <c r="O2275" s="7">
        <v>-0.5081</v>
      </c>
      <c r="P2275" s="7">
        <v>0.99719999999999998</v>
      </c>
      <c r="Q2275" t="s">
        <v>31</v>
      </c>
    </row>
    <row r="2276" spans="1:17">
      <c r="A2276" t="s">
        <v>822</v>
      </c>
      <c r="B2276" t="s">
        <v>30</v>
      </c>
      <c r="C2276" s="6">
        <v>44623.635405092595</v>
      </c>
      <c r="D2276">
        <v>740.15</v>
      </c>
      <c r="E2276" s="6">
        <v>44624.388877314814</v>
      </c>
      <c r="F2276">
        <v>366.65</v>
      </c>
      <c r="G2276" s="7">
        <v>-0.50460000000000005</v>
      </c>
      <c r="H2276">
        <v>344310.38</v>
      </c>
      <c r="I2276" s="7">
        <v>0.48970000000000002</v>
      </c>
      <c r="J2276">
        <v>949.99990000000003</v>
      </c>
      <c r="K2276">
        <v>703142.5</v>
      </c>
      <c r="L2276">
        <v>24553277.579999998</v>
      </c>
      <c r="M2276">
        <v>7</v>
      </c>
      <c r="N2276">
        <v>49187.199999999997</v>
      </c>
      <c r="O2276" s="7">
        <v>-7.3999999999999996E-2</v>
      </c>
      <c r="P2276" s="7">
        <v>0.50460000000000005</v>
      </c>
      <c r="Q2276" t="s">
        <v>31</v>
      </c>
    </row>
    <row r="2277" spans="1:17">
      <c r="A2277" t="s">
        <v>496</v>
      </c>
      <c r="B2277" t="s">
        <v>30</v>
      </c>
      <c r="C2277" s="6">
        <v>44624.388877314814</v>
      </c>
      <c r="D2277">
        <v>734.25</v>
      </c>
      <c r="E2277" s="6">
        <v>44624.538182870368</v>
      </c>
      <c r="F2277">
        <v>1024.75</v>
      </c>
      <c r="G2277" s="7">
        <v>0.39560000000000001</v>
      </c>
      <c r="H2277">
        <v>-308090</v>
      </c>
      <c r="I2277" s="7">
        <v>-0.41959999999999997</v>
      </c>
      <c r="J2277">
        <v>1000</v>
      </c>
      <c r="K2277">
        <v>734250</v>
      </c>
      <c r="L2277">
        <v>24245187.579999998</v>
      </c>
      <c r="M2277">
        <v>44</v>
      </c>
      <c r="N2277">
        <v>-7002.05</v>
      </c>
      <c r="O2277" s="7">
        <v>-0.39560000000000001</v>
      </c>
      <c r="P2277" s="7">
        <v>0.18770000000000001</v>
      </c>
      <c r="Q2277" t="s">
        <v>31</v>
      </c>
    </row>
    <row r="2278" spans="1:17">
      <c r="A2278" t="s">
        <v>382</v>
      </c>
      <c r="B2278" t="s">
        <v>30</v>
      </c>
      <c r="C2278" s="6">
        <v>44624.538182870368</v>
      </c>
      <c r="D2278">
        <v>666.75</v>
      </c>
      <c r="E2278" s="6">
        <v>44624.635405092595</v>
      </c>
      <c r="F2278">
        <v>826.7</v>
      </c>
      <c r="G2278" s="7">
        <v>0.2399</v>
      </c>
      <c r="H2278">
        <v>-174884.5</v>
      </c>
      <c r="I2278" s="7">
        <v>-0.26229999999999998</v>
      </c>
      <c r="J2278">
        <v>1000</v>
      </c>
      <c r="K2278">
        <v>666750</v>
      </c>
      <c r="L2278">
        <v>24070303.079999998</v>
      </c>
      <c r="M2278">
        <v>29</v>
      </c>
      <c r="N2278">
        <v>-6030.5</v>
      </c>
      <c r="O2278" s="7">
        <v>-0.24809999999999999</v>
      </c>
      <c r="P2278" s="7">
        <v>0.16539999999999999</v>
      </c>
      <c r="Q2278" t="s">
        <v>31</v>
      </c>
    </row>
    <row r="2279" spans="1:17">
      <c r="A2279" t="s">
        <v>441</v>
      </c>
      <c r="B2279" t="s">
        <v>30</v>
      </c>
      <c r="C2279" s="6">
        <v>44624.635405092595</v>
      </c>
      <c r="D2279">
        <v>656.85</v>
      </c>
      <c r="E2279" s="6">
        <v>44628.590266203704</v>
      </c>
      <c r="F2279">
        <v>77.3</v>
      </c>
      <c r="G2279" s="7">
        <v>-0.88229999999999997</v>
      </c>
      <c r="H2279">
        <v>572208.54</v>
      </c>
      <c r="I2279" s="7">
        <v>0.87109999999999999</v>
      </c>
      <c r="J2279">
        <v>1000</v>
      </c>
      <c r="K2279">
        <v>656850</v>
      </c>
      <c r="L2279">
        <v>24642511.609999999</v>
      </c>
      <c r="M2279">
        <v>142</v>
      </c>
      <c r="N2279">
        <v>4029.64</v>
      </c>
      <c r="O2279" s="7">
        <v>-6.6E-3</v>
      </c>
      <c r="P2279" s="7">
        <v>0.92079999999999995</v>
      </c>
      <c r="Q2279" t="s">
        <v>31</v>
      </c>
    </row>
    <row r="2280" spans="1:17">
      <c r="A2280" t="s">
        <v>425</v>
      </c>
      <c r="B2280" t="s">
        <v>30</v>
      </c>
      <c r="C2280" s="6">
        <v>44628.590266203704</v>
      </c>
      <c r="D2280">
        <v>551.25</v>
      </c>
      <c r="E2280" s="6">
        <v>44630.57984953704</v>
      </c>
      <c r="F2280">
        <v>4.1500000000000004</v>
      </c>
      <c r="G2280" s="7">
        <v>-0.99250000000000005</v>
      </c>
      <c r="H2280">
        <v>568623.30000000005</v>
      </c>
      <c r="I2280" s="7">
        <v>0.98240000000000005</v>
      </c>
      <c r="J2280">
        <v>1050</v>
      </c>
      <c r="K2280">
        <v>578812.5</v>
      </c>
      <c r="L2280">
        <v>25211134.91</v>
      </c>
      <c r="M2280">
        <v>152</v>
      </c>
      <c r="N2280">
        <v>3740.94</v>
      </c>
      <c r="O2280" s="7">
        <v>-0.18820000000000001</v>
      </c>
      <c r="P2280" s="7">
        <v>0.99819999999999998</v>
      </c>
      <c r="Q2280" t="s">
        <v>31</v>
      </c>
    </row>
    <row r="2281" spans="1:17">
      <c r="A2281" t="s">
        <v>381</v>
      </c>
      <c r="B2281" t="s">
        <v>30</v>
      </c>
      <c r="C2281" s="6">
        <v>44630.57984953704</v>
      </c>
      <c r="D2281">
        <v>179.35</v>
      </c>
      <c r="E2281" s="6">
        <v>44630.631932870368</v>
      </c>
      <c r="F2281">
        <v>134.35</v>
      </c>
      <c r="G2281" s="7">
        <v>-0.25090000000000001</v>
      </c>
      <c r="H2281">
        <v>41863</v>
      </c>
      <c r="I2281" s="7">
        <v>0.2334</v>
      </c>
      <c r="J2281">
        <v>999.99990000000003</v>
      </c>
      <c r="K2281">
        <v>179350</v>
      </c>
      <c r="L2281">
        <v>25252997.91</v>
      </c>
      <c r="M2281">
        <v>16</v>
      </c>
      <c r="N2281">
        <v>2616.44</v>
      </c>
      <c r="O2281" s="7">
        <v>-0.80369999999999997</v>
      </c>
      <c r="P2281" s="7">
        <v>0.67689999999999995</v>
      </c>
      <c r="Q2281" t="s">
        <v>31</v>
      </c>
    </row>
    <row r="2282" spans="1:17">
      <c r="A2282" t="s">
        <v>827</v>
      </c>
      <c r="B2282" t="s">
        <v>30</v>
      </c>
      <c r="C2282" s="6">
        <v>44630.635405092595</v>
      </c>
      <c r="D2282">
        <v>748.9</v>
      </c>
      <c r="E2282" s="6">
        <v>44631.388877314814</v>
      </c>
      <c r="F2282">
        <v>634.45000000000005</v>
      </c>
      <c r="G2282" s="7">
        <v>-0.15279999999999999</v>
      </c>
      <c r="H2282">
        <v>100616.49</v>
      </c>
      <c r="I2282" s="7">
        <v>0.13439999999999999</v>
      </c>
      <c r="J2282">
        <v>999.99990000000003</v>
      </c>
      <c r="K2282">
        <v>748900</v>
      </c>
      <c r="L2282">
        <v>25353614.399999999</v>
      </c>
      <c r="M2282">
        <v>7</v>
      </c>
      <c r="N2282">
        <v>14373.78</v>
      </c>
      <c r="O2282" s="7">
        <v>-3.1800000000000002E-2</v>
      </c>
      <c r="P2282" s="7">
        <v>0.33100000000000002</v>
      </c>
      <c r="Q2282" t="s">
        <v>31</v>
      </c>
    </row>
    <row r="2283" spans="1:17">
      <c r="A2283" t="s">
        <v>381</v>
      </c>
      <c r="B2283" t="s">
        <v>30</v>
      </c>
      <c r="C2283" s="6">
        <v>44631.388877314814</v>
      </c>
      <c r="D2283">
        <v>685.05</v>
      </c>
      <c r="E2283" s="6">
        <v>44631.527766203704</v>
      </c>
      <c r="F2283">
        <v>838.3</v>
      </c>
      <c r="G2283" s="7">
        <v>0.22370000000000001</v>
      </c>
      <c r="H2283">
        <v>-176907.67</v>
      </c>
      <c r="I2283" s="7">
        <v>-0.24590000000000001</v>
      </c>
      <c r="J2283">
        <v>1050</v>
      </c>
      <c r="K2283">
        <v>719302.5</v>
      </c>
      <c r="L2283">
        <v>25176706.73</v>
      </c>
      <c r="M2283">
        <v>41</v>
      </c>
      <c r="N2283">
        <v>-4314.82</v>
      </c>
      <c r="O2283" s="7">
        <v>-0.43630000000000002</v>
      </c>
      <c r="P2283" s="7">
        <v>0.18809999999999999</v>
      </c>
      <c r="Q2283" t="s">
        <v>31</v>
      </c>
    </row>
    <row r="2284" spans="1:17">
      <c r="A2284" t="s">
        <v>434</v>
      </c>
      <c r="B2284" t="s">
        <v>30</v>
      </c>
      <c r="C2284" s="6">
        <v>44631.527766203704</v>
      </c>
      <c r="D2284">
        <v>666.95</v>
      </c>
      <c r="E2284" s="6">
        <v>44635.534710648149</v>
      </c>
      <c r="F2284">
        <v>300</v>
      </c>
      <c r="G2284" s="7">
        <v>-0.55020000000000002</v>
      </c>
      <c r="H2284">
        <v>357280.5</v>
      </c>
      <c r="I2284" s="7">
        <v>0.53569999999999995</v>
      </c>
      <c r="J2284">
        <v>1000</v>
      </c>
      <c r="K2284">
        <v>666950</v>
      </c>
      <c r="L2284">
        <v>25533987.23</v>
      </c>
      <c r="M2284">
        <v>157</v>
      </c>
      <c r="N2284">
        <v>2275.67</v>
      </c>
      <c r="O2284" s="7">
        <v>-0.27100000000000002</v>
      </c>
      <c r="P2284" s="7">
        <v>0.69350000000000001</v>
      </c>
      <c r="Q2284" t="s">
        <v>31</v>
      </c>
    </row>
    <row r="2285" spans="1:17">
      <c r="A2285" t="s">
        <v>403</v>
      </c>
      <c r="B2285" t="s">
        <v>30</v>
      </c>
      <c r="C2285" s="6">
        <v>44635.534710648149</v>
      </c>
      <c r="D2285">
        <v>534.15</v>
      </c>
      <c r="E2285" s="6">
        <v>44636.388877314814</v>
      </c>
      <c r="F2285">
        <v>628.04999999999995</v>
      </c>
      <c r="G2285" s="7">
        <v>0.17580000000000001</v>
      </c>
      <c r="H2285">
        <v>-105521.99</v>
      </c>
      <c r="I2285" s="7">
        <v>-0.1976</v>
      </c>
      <c r="J2285">
        <v>999.99990000000003</v>
      </c>
      <c r="K2285">
        <v>534150</v>
      </c>
      <c r="L2285">
        <v>25428465.239999998</v>
      </c>
      <c r="M2285">
        <v>36</v>
      </c>
      <c r="N2285">
        <v>-2931.17</v>
      </c>
      <c r="O2285" s="7">
        <v>-0.17580000000000001</v>
      </c>
      <c r="P2285" s="7">
        <v>0.48530000000000001</v>
      </c>
      <c r="Q2285" t="s">
        <v>31</v>
      </c>
    </row>
    <row r="2286" spans="1:17">
      <c r="A2286" t="s">
        <v>447</v>
      </c>
      <c r="B2286" t="s">
        <v>30</v>
      </c>
      <c r="C2286" s="6">
        <v>44636.388877314814</v>
      </c>
      <c r="D2286">
        <v>441.9</v>
      </c>
      <c r="E2286" s="6">
        <v>44637.631932870368</v>
      </c>
      <c r="F2286">
        <v>0.4</v>
      </c>
      <c r="G2286" s="7">
        <v>-0.99909999999999999</v>
      </c>
      <c r="H2286">
        <v>437077</v>
      </c>
      <c r="I2286" s="7">
        <v>0.98909999999999998</v>
      </c>
      <c r="J2286">
        <v>1000</v>
      </c>
      <c r="K2286">
        <v>441900</v>
      </c>
      <c r="L2286">
        <v>25865542.239999998</v>
      </c>
      <c r="M2286">
        <v>148</v>
      </c>
      <c r="N2286">
        <v>2953.22</v>
      </c>
      <c r="O2286" s="7">
        <v>-0.28710000000000002</v>
      </c>
      <c r="P2286" s="7">
        <v>0.99909999999999999</v>
      </c>
      <c r="Q2286" t="s">
        <v>31</v>
      </c>
    </row>
    <row r="2287" spans="1:17">
      <c r="A2287" t="s">
        <v>809</v>
      </c>
      <c r="B2287" t="s">
        <v>30</v>
      </c>
      <c r="C2287" s="6">
        <v>44637.635405092595</v>
      </c>
      <c r="D2287">
        <v>582.75</v>
      </c>
      <c r="E2287" s="6">
        <v>44641.388877314814</v>
      </c>
      <c r="F2287">
        <v>607.85</v>
      </c>
      <c r="G2287" s="7">
        <v>4.3099999999999999E-2</v>
      </c>
      <c r="H2287">
        <v>-37006</v>
      </c>
      <c r="I2287" s="7">
        <v>-6.3500000000000001E-2</v>
      </c>
      <c r="J2287">
        <v>1000</v>
      </c>
      <c r="K2287">
        <v>582750</v>
      </c>
      <c r="L2287">
        <v>25828536.239999998</v>
      </c>
      <c r="M2287">
        <v>7</v>
      </c>
      <c r="N2287">
        <v>-5286.57</v>
      </c>
      <c r="O2287" s="7">
        <v>-4.3099999999999999E-2</v>
      </c>
      <c r="P2287" s="7">
        <v>0.1094</v>
      </c>
      <c r="Q2287" t="s">
        <v>31</v>
      </c>
    </row>
    <row r="2288" spans="1:17">
      <c r="A2288" t="s">
        <v>507</v>
      </c>
      <c r="B2288" t="s">
        <v>30</v>
      </c>
      <c r="C2288" s="6">
        <v>44641.388877314814</v>
      </c>
      <c r="D2288">
        <v>558.25</v>
      </c>
      <c r="E2288" s="6">
        <v>44641.39234953704</v>
      </c>
      <c r="F2288">
        <v>558.4</v>
      </c>
      <c r="G2288" s="7">
        <v>2.9999999999999997E-4</v>
      </c>
      <c r="H2288">
        <v>-11316.5</v>
      </c>
      <c r="I2288" s="7">
        <v>-2.0299999999999999E-2</v>
      </c>
      <c r="J2288">
        <v>1000</v>
      </c>
      <c r="K2288">
        <v>558250</v>
      </c>
      <c r="L2288">
        <v>25817219.739999998</v>
      </c>
      <c r="M2288">
        <v>2</v>
      </c>
      <c r="N2288">
        <v>-5658.25</v>
      </c>
      <c r="O2288" s="7">
        <v>-2.1000000000000001E-2</v>
      </c>
      <c r="P2288" s="7">
        <v>0.28039999999999998</v>
      </c>
      <c r="Q2288" t="s">
        <v>31</v>
      </c>
    </row>
    <row r="2289" spans="1:17">
      <c r="A2289" t="s">
        <v>394</v>
      </c>
      <c r="B2289" t="s">
        <v>30</v>
      </c>
      <c r="C2289" s="6">
        <v>44641.39234953704</v>
      </c>
      <c r="D2289">
        <v>521.6</v>
      </c>
      <c r="E2289" s="6">
        <v>44642.538182870368</v>
      </c>
      <c r="F2289">
        <v>256.05</v>
      </c>
      <c r="G2289" s="7">
        <v>-0.5091</v>
      </c>
      <c r="H2289">
        <v>257773.5</v>
      </c>
      <c r="I2289" s="7">
        <v>0.49419999999999997</v>
      </c>
      <c r="J2289">
        <v>1000</v>
      </c>
      <c r="K2289">
        <v>521599.97</v>
      </c>
      <c r="L2289">
        <v>26074993.239999998</v>
      </c>
      <c r="M2289">
        <v>120</v>
      </c>
      <c r="N2289">
        <v>2148.11</v>
      </c>
      <c r="O2289" s="7">
        <v>-7.9899999999999999E-2</v>
      </c>
      <c r="P2289" s="7">
        <v>0.72219999999999995</v>
      </c>
      <c r="Q2289" t="s">
        <v>31</v>
      </c>
    </row>
    <row r="2290" spans="1:17">
      <c r="A2290" t="s">
        <v>404</v>
      </c>
      <c r="B2290" t="s">
        <v>30</v>
      </c>
      <c r="C2290" s="6">
        <v>44642.538182870368</v>
      </c>
      <c r="D2290">
        <v>396.5</v>
      </c>
      <c r="E2290" s="6">
        <v>44643.524293981478</v>
      </c>
      <c r="F2290">
        <v>174.25</v>
      </c>
      <c r="G2290" s="7">
        <v>-0.5605</v>
      </c>
      <c r="H2290">
        <v>216542.5</v>
      </c>
      <c r="I2290" s="7">
        <v>0.54610000000000003</v>
      </c>
      <c r="J2290">
        <v>1000</v>
      </c>
      <c r="K2290">
        <v>396500</v>
      </c>
      <c r="L2290">
        <v>26291535.739999998</v>
      </c>
      <c r="M2290">
        <v>74</v>
      </c>
      <c r="N2290">
        <v>2926.25</v>
      </c>
      <c r="O2290" s="7">
        <v>-2.9399999999999999E-2</v>
      </c>
      <c r="P2290" s="7">
        <v>0.87180000000000002</v>
      </c>
      <c r="Q2290" t="s">
        <v>31</v>
      </c>
    </row>
    <row r="2291" spans="1:17">
      <c r="A2291" t="s">
        <v>508</v>
      </c>
      <c r="B2291" t="s">
        <v>30</v>
      </c>
      <c r="C2291" s="6">
        <v>44643.524293981478</v>
      </c>
      <c r="D2291">
        <v>372.25</v>
      </c>
      <c r="E2291" s="6">
        <v>44644.631932870368</v>
      </c>
      <c r="F2291">
        <v>0.55000000000000004</v>
      </c>
      <c r="G2291" s="7">
        <v>-0.99850000000000005</v>
      </c>
      <c r="H2291">
        <v>367972</v>
      </c>
      <c r="I2291" s="7">
        <v>0.98850000000000005</v>
      </c>
      <c r="J2291">
        <v>1000</v>
      </c>
      <c r="K2291">
        <v>372250</v>
      </c>
      <c r="L2291">
        <v>26659507.739999998</v>
      </c>
      <c r="M2291">
        <v>109</v>
      </c>
      <c r="N2291">
        <v>3375.89</v>
      </c>
      <c r="O2291" s="7">
        <v>-0.23119999999999999</v>
      </c>
      <c r="P2291" s="7">
        <v>0.99850000000000005</v>
      </c>
      <c r="Q2291" t="s">
        <v>31</v>
      </c>
    </row>
    <row r="2292" spans="1:17">
      <c r="A2292" t="s">
        <v>825</v>
      </c>
      <c r="B2292" t="s">
        <v>30</v>
      </c>
      <c r="C2292" s="6">
        <v>44644.635405092595</v>
      </c>
      <c r="D2292">
        <v>690</v>
      </c>
      <c r="E2292" s="6">
        <v>44645.388877314814</v>
      </c>
      <c r="F2292">
        <v>625.70000000000005</v>
      </c>
      <c r="G2292" s="7">
        <v>-9.3200000000000005E-2</v>
      </c>
      <c r="H2292">
        <v>53700.15</v>
      </c>
      <c r="I2292" s="7">
        <v>7.4099999999999999E-2</v>
      </c>
      <c r="J2292">
        <v>1050</v>
      </c>
      <c r="K2292">
        <v>724500</v>
      </c>
      <c r="L2292">
        <v>26713207.890000001</v>
      </c>
      <c r="M2292">
        <v>7</v>
      </c>
      <c r="N2292">
        <v>7671.45</v>
      </c>
      <c r="O2292" s="7">
        <v>-3.2199999999999999E-2</v>
      </c>
      <c r="P2292" s="7">
        <v>9.3200000000000005E-2</v>
      </c>
      <c r="Q2292" t="s">
        <v>31</v>
      </c>
    </row>
    <row r="2293" spans="1:17">
      <c r="A2293" t="s">
        <v>400</v>
      </c>
      <c r="B2293" t="s">
        <v>30</v>
      </c>
      <c r="C2293" s="6">
        <v>44645.388877314814</v>
      </c>
      <c r="D2293">
        <v>625.70000000000005</v>
      </c>
      <c r="E2293" s="6">
        <v>44645.64234953704</v>
      </c>
      <c r="F2293">
        <v>639.29999999999995</v>
      </c>
      <c r="G2293" s="7">
        <v>2.1700000000000001E-2</v>
      </c>
      <c r="H2293">
        <v>-27562.5</v>
      </c>
      <c r="I2293" s="7">
        <v>-4.2000000000000003E-2</v>
      </c>
      <c r="J2293">
        <v>1050</v>
      </c>
      <c r="K2293">
        <v>656985</v>
      </c>
      <c r="L2293">
        <v>26685645.390000001</v>
      </c>
      <c r="M2293">
        <v>74</v>
      </c>
      <c r="N2293">
        <v>-372.47</v>
      </c>
      <c r="O2293" s="7">
        <v>-0.17530000000000001</v>
      </c>
      <c r="P2293" s="7">
        <v>0.27010000000000001</v>
      </c>
      <c r="Q2293" t="s">
        <v>31</v>
      </c>
    </row>
    <row r="2294" spans="1:17">
      <c r="A2294" t="s">
        <v>396</v>
      </c>
      <c r="B2294" t="s">
        <v>30</v>
      </c>
      <c r="C2294" s="6">
        <v>44645.64234953704</v>
      </c>
      <c r="D2294">
        <v>496.95</v>
      </c>
      <c r="E2294" s="6">
        <v>44648.388877314814</v>
      </c>
      <c r="F2294">
        <v>662.55</v>
      </c>
      <c r="G2294" s="7">
        <v>0.3332</v>
      </c>
      <c r="H2294">
        <v>-186054.75</v>
      </c>
      <c r="I2294" s="7">
        <v>-0.35659999999999997</v>
      </c>
      <c r="J2294">
        <v>1050</v>
      </c>
      <c r="K2294">
        <v>521797.5</v>
      </c>
      <c r="L2294">
        <v>26499590.640000001</v>
      </c>
      <c r="M2294">
        <v>5</v>
      </c>
      <c r="N2294">
        <v>-37210.949999999997</v>
      </c>
      <c r="O2294" s="7">
        <v>-0.3332</v>
      </c>
      <c r="P2294" s="7">
        <v>1.3599999999999999E-2</v>
      </c>
      <c r="Q2294" t="s">
        <v>31</v>
      </c>
    </row>
    <row r="2295" spans="1:17">
      <c r="A2295" t="s">
        <v>403</v>
      </c>
      <c r="B2295" t="s">
        <v>30</v>
      </c>
      <c r="C2295" s="6">
        <v>44648.388877314814</v>
      </c>
      <c r="D2295">
        <v>514.1</v>
      </c>
      <c r="E2295" s="6">
        <v>44648.513877314814</v>
      </c>
      <c r="F2295">
        <v>530</v>
      </c>
      <c r="G2295" s="7">
        <v>3.09E-2</v>
      </c>
      <c r="H2295">
        <v>-27658.05</v>
      </c>
      <c r="I2295" s="7">
        <v>-5.1200000000000002E-2</v>
      </c>
      <c r="J2295">
        <v>1050</v>
      </c>
      <c r="K2295">
        <v>539805</v>
      </c>
      <c r="L2295">
        <v>26471932.59</v>
      </c>
      <c r="M2295">
        <v>37</v>
      </c>
      <c r="N2295">
        <v>-747.51</v>
      </c>
      <c r="O2295" s="7">
        <v>-0.31359999999999999</v>
      </c>
      <c r="P2295" s="7">
        <v>0.24529999999999999</v>
      </c>
      <c r="Q2295" t="s">
        <v>31</v>
      </c>
    </row>
    <row r="2296" spans="1:17">
      <c r="A2296" t="s">
        <v>398</v>
      </c>
      <c r="B2296" t="s">
        <v>30</v>
      </c>
      <c r="C2296" s="6">
        <v>44648.513877314814</v>
      </c>
      <c r="D2296">
        <v>421.55</v>
      </c>
      <c r="E2296" s="6">
        <v>44649.552071759259</v>
      </c>
      <c r="F2296">
        <v>197.1</v>
      </c>
      <c r="G2296" s="7">
        <v>-0.53239999999999998</v>
      </c>
      <c r="H2296">
        <v>229176.68</v>
      </c>
      <c r="I2296" s="7">
        <v>0.51780000000000004</v>
      </c>
      <c r="J2296">
        <v>1050</v>
      </c>
      <c r="K2296">
        <v>442627.5</v>
      </c>
      <c r="L2296">
        <v>26701109.260000002</v>
      </c>
      <c r="M2296">
        <v>89</v>
      </c>
      <c r="N2296">
        <v>2575.02</v>
      </c>
      <c r="O2296" s="7">
        <v>-0.1082</v>
      </c>
      <c r="P2296" s="7">
        <v>0.71060000000000001</v>
      </c>
      <c r="Q2296" t="s">
        <v>31</v>
      </c>
    </row>
    <row r="2297" spans="1:17">
      <c r="A2297" t="s">
        <v>390</v>
      </c>
      <c r="B2297" t="s">
        <v>30</v>
      </c>
      <c r="C2297" s="6">
        <v>44649.552071759259</v>
      </c>
      <c r="D2297">
        <v>386.7</v>
      </c>
      <c r="E2297" s="6">
        <v>44649.631932870368</v>
      </c>
      <c r="F2297">
        <v>490.5</v>
      </c>
      <c r="G2297" s="7">
        <v>0.26840000000000003</v>
      </c>
      <c r="H2297">
        <v>-118200.6</v>
      </c>
      <c r="I2297" s="7">
        <v>-0.29110000000000003</v>
      </c>
      <c r="J2297">
        <v>1050</v>
      </c>
      <c r="K2297">
        <v>406035</v>
      </c>
      <c r="L2297">
        <v>26582908.66</v>
      </c>
      <c r="M2297">
        <v>24</v>
      </c>
      <c r="N2297">
        <v>-4925.03</v>
      </c>
      <c r="O2297" s="7">
        <v>-0.26840000000000003</v>
      </c>
      <c r="P2297" s="7">
        <v>0.17150000000000001</v>
      </c>
      <c r="Q2297" t="s">
        <v>31</v>
      </c>
    </row>
    <row r="2298" spans="1:17">
      <c r="A2298" t="s">
        <v>389</v>
      </c>
      <c r="B2298" t="s">
        <v>30</v>
      </c>
      <c r="C2298" s="6">
        <v>44649.631932870368</v>
      </c>
      <c r="D2298">
        <v>331.5</v>
      </c>
      <c r="E2298" s="6">
        <v>44651.572905092595</v>
      </c>
      <c r="F2298">
        <v>5.95</v>
      </c>
      <c r="G2298" s="7">
        <v>-0.98209999999999997</v>
      </c>
      <c r="H2298">
        <v>322175.5</v>
      </c>
      <c r="I2298" s="7">
        <v>0.97189999999999999</v>
      </c>
      <c r="J2298">
        <v>1000</v>
      </c>
      <c r="K2298">
        <v>331500</v>
      </c>
      <c r="L2298">
        <v>26905084.16</v>
      </c>
      <c r="M2298">
        <v>138</v>
      </c>
      <c r="N2298">
        <v>2334.61</v>
      </c>
      <c r="O2298" s="7">
        <v>-0.1641</v>
      </c>
      <c r="P2298" s="7">
        <v>0.98699999999999999</v>
      </c>
      <c r="Q2298" t="s">
        <v>31</v>
      </c>
    </row>
    <row r="2299" spans="1:17">
      <c r="A2299" t="s">
        <v>509</v>
      </c>
      <c r="B2299" t="s">
        <v>30</v>
      </c>
      <c r="C2299" s="6">
        <v>44651.572905092595</v>
      </c>
      <c r="D2299">
        <v>90</v>
      </c>
      <c r="E2299" s="6">
        <v>44651.631932870368</v>
      </c>
      <c r="F2299">
        <v>28.8</v>
      </c>
      <c r="G2299" s="7">
        <v>-0.68</v>
      </c>
      <c r="H2299">
        <v>60012</v>
      </c>
      <c r="I2299" s="7">
        <v>0.66679999999999995</v>
      </c>
      <c r="J2299">
        <v>1000</v>
      </c>
      <c r="K2299">
        <v>90000</v>
      </c>
      <c r="L2299">
        <v>26965096.16</v>
      </c>
      <c r="M2299">
        <v>18</v>
      </c>
      <c r="N2299">
        <v>3334</v>
      </c>
      <c r="O2299" s="7">
        <v>-0.20499999999999999</v>
      </c>
      <c r="P2299" s="7">
        <v>0.86060000000000003</v>
      </c>
      <c r="Q2299" t="s">
        <v>31</v>
      </c>
    </row>
    <row r="2300" spans="1:17">
      <c r="A2300" t="s">
        <v>823</v>
      </c>
      <c r="B2300" t="s">
        <v>30</v>
      </c>
      <c r="C2300" s="6">
        <v>44651.635405092595</v>
      </c>
      <c r="D2300">
        <v>532.4</v>
      </c>
      <c r="E2300" s="6">
        <v>44652.388877314814</v>
      </c>
      <c r="F2300">
        <v>522.45000000000005</v>
      </c>
      <c r="G2300" s="7">
        <v>-1.8700000000000001E-2</v>
      </c>
      <c r="H2300">
        <v>-598.5</v>
      </c>
      <c r="I2300" s="7">
        <v>-1.1000000000000001E-3</v>
      </c>
      <c r="J2300">
        <v>999.99990000000003</v>
      </c>
      <c r="K2300">
        <v>532400</v>
      </c>
      <c r="L2300">
        <v>26964497.66</v>
      </c>
      <c r="M2300">
        <v>7</v>
      </c>
      <c r="N2300">
        <v>-85.5</v>
      </c>
      <c r="O2300" s="7">
        <v>-6.2300000000000001E-2</v>
      </c>
      <c r="P2300" s="7">
        <v>1.8700000000000001E-2</v>
      </c>
      <c r="Q2300" t="s">
        <v>31</v>
      </c>
    </row>
    <row r="2301" spans="1:17">
      <c r="A2301" t="s">
        <v>455</v>
      </c>
      <c r="B2301" t="s">
        <v>30</v>
      </c>
      <c r="C2301" s="6">
        <v>44652.388877314814</v>
      </c>
      <c r="D2301">
        <v>467.4</v>
      </c>
      <c r="E2301" s="6">
        <v>44652.39234953704</v>
      </c>
      <c r="F2301">
        <v>471.6</v>
      </c>
      <c r="G2301" s="7">
        <v>8.9999999999999993E-3</v>
      </c>
      <c r="H2301">
        <v>-13590</v>
      </c>
      <c r="I2301" s="7">
        <v>-2.9100000000000001E-2</v>
      </c>
      <c r="J2301">
        <v>1000</v>
      </c>
      <c r="K2301">
        <v>467400</v>
      </c>
      <c r="L2301">
        <v>26950907.66</v>
      </c>
      <c r="M2301">
        <v>2</v>
      </c>
      <c r="N2301">
        <v>-6795</v>
      </c>
      <c r="O2301" s="7">
        <v>-1.7299999999999999E-2</v>
      </c>
      <c r="P2301" s="7">
        <v>0.20469999999999999</v>
      </c>
      <c r="Q2301" t="s">
        <v>31</v>
      </c>
    </row>
    <row r="2302" spans="1:17">
      <c r="A2302" t="s">
        <v>453</v>
      </c>
      <c r="B2302" t="s">
        <v>30</v>
      </c>
      <c r="C2302" s="6">
        <v>44652.39234953704</v>
      </c>
      <c r="D2302">
        <v>502.6</v>
      </c>
      <c r="E2302" s="6">
        <v>44656.409710648149</v>
      </c>
      <c r="F2302">
        <v>28.5</v>
      </c>
      <c r="G2302" s="7">
        <v>-0.94330000000000003</v>
      </c>
      <c r="H2302">
        <v>468789</v>
      </c>
      <c r="I2302" s="7">
        <v>0.93269999999999997</v>
      </c>
      <c r="J2302">
        <v>1000</v>
      </c>
      <c r="K2302">
        <v>502600</v>
      </c>
      <c r="L2302">
        <v>27419696.66</v>
      </c>
      <c r="M2302">
        <v>160</v>
      </c>
      <c r="N2302">
        <v>2929.93</v>
      </c>
      <c r="O2302" s="7">
        <v>-4.1799999999999997E-2</v>
      </c>
      <c r="P2302" s="7">
        <v>0.9647</v>
      </c>
      <c r="Q2302" t="s">
        <v>31</v>
      </c>
    </row>
    <row r="2303" spans="1:17">
      <c r="A2303" t="s">
        <v>468</v>
      </c>
      <c r="B2303" t="s">
        <v>30</v>
      </c>
      <c r="C2303" s="6">
        <v>44656.409710648149</v>
      </c>
      <c r="D2303">
        <v>365</v>
      </c>
      <c r="E2303" s="6">
        <v>44656.54859953704</v>
      </c>
      <c r="F2303">
        <v>495.7</v>
      </c>
      <c r="G2303" s="7">
        <v>0.35809999999999997</v>
      </c>
      <c r="H2303">
        <v>-139307</v>
      </c>
      <c r="I2303" s="7">
        <v>-0.38169999999999998</v>
      </c>
      <c r="J2303">
        <v>1000</v>
      </c>
      <c r="K2303">
        <v>365000</v>
      </c>
      <c r="L2303">
        <v>27280389.66</v>
      </c>
      <c r="M2303">
        <v>41</v>
      </c>
      <c r="N2303">
        <v>-3397.73</v>
      </c>
      <c r="O2303" s="7">
        <v>-0.35809999999999997</v>
      </c>
      <c r="P2303" s="7">
        <v>0.17230000000000001</v>
      </c>
      <c r="Q2303" t="s">
        <v>31</v>
      </c>
    </row>
    <row r="2304" spans="1:17">
      <c r="A2304" t="s">
        <v>510</v>
      </c>
      <c r="B2304" t="s">
        <v>30</v>
      </c>
      <c r="C2304" s="6">
        <v>44656.552071759259</v>
      </c>
      <c r="D2304">
        <v>284.60000000000002</v>
      </c>
      <c r="E2304" s="6">
        <v>44656.624988425923</v>
      </c>
      <c r="F2304">
        <v>422.65</v>
      </c>
      <c r="G2304" s="7">
        <v>0.48509999999999998</v>
      </c>
      <c r="H2304">
        <v>-137866.37</v>
      </c>
      <c r="I2304" s="7">
        <v>-0.50990000000000002</v>
      </c>
      <c r="J2304">
        <v>950</v>
      </c>
      <c r="K2304">
        <v>270370</v>
      </c>
      <c r="L2304">
        <v>27142523.289999999</v>
      </c>
      <c r="M2304">
        <v>22</v>
      </c>
      <c r="N2304">
        <v>-6266.65</v>
      </c>
      <c r="O2304" s="7">
        <v>-0.49959999999999999</v>
      </c>
      <c r="P2304" s="7">
        <v>0.2268</v>
      </c>
      <c r="Q2304" t="s">
        <v>31</v>
      </c>
    </row>
    <row r="2305" spans="1:17">
      <c r="A2305" t="s">
        <v>498</v>
      </c>
      <c r="B2305" t="s">
        <v>30</v>
      </c>
      <c r="C2305" s="6">
        <v>44656.624988425923</v>
      </c>
      <c r="D2305">
        <v>282</v>
      </c>
      <c r="E2305" s="6">
        <v>44658.482627314814</v>
      </c>
      <c r="F2305">
        <v>7.05</v>
      </c>
      <c r="G2305" s="7">
        <v>-0.97499999999999998</v>
      </c>
      <c r="H2305">
        <v>258456.52</v>
      </c>
      <c r="I2305" s="7">
        <v>0.9647</v>
      </c>
      <c r="J2305">
        <v>950</v>
      </c>
      <c r="K2305">
        <v>267900</v>
      </c>
      <c r="L2305">
        <v>27400979.809999999</v>
      </c>
      <c r="M2305">
        <v>114</v>
      </c>
      <c r="N2305">
        <v>2267.16</v>
      </c>
      <c r="O2305" s="7">
        <v>-9.3100000000000002E-2</v>
      </c>
      <c r="P2305" s="7">
        <v>0.98619999999999997</v>
      </c>
      <c r="Q2305" t="s">
        <v>31</v>
      </c>
    </row>
    <row r="2306" spans="1:17">
      <c r="A2306" t="s">
        <v>459</v>
      </c>
      <c r="B2306" t="s">
        <v>30</v>
      </c>
      <c r="C2306" s="6">
        <v>44658.482627314814</v>
      </c>
      <c r="D2306">
        <v>120.05</v>
      </c>
      <c r="E2306" s="6">
        <v>44658.57984953704</v>
      </c>
      <c r="F2306">
        <v>122.55</v>
      </c>
      <c r="G2306" s="7">
        <v>2.0799999999999999E-2</v>
      </c>
      <c r="H2306">
        <v>-4926</v>
      </c>
      <c r="I2306" s="7">
        <v>-4.1000000000000002E-2</v>
      </c>
      <c r="J2306">
        <v>1000</v>
      </c>
      <c r="K2306">
        <v>120050</v>
      </c>
      <c r="L2306">
        <v>27396053.809999999</v>
      </c>
      <c r="M2306">
        <v>29</v>
      </c>
      <c r="N2306">
        <v>-169.86</v>
      </c>
      <c r="O2306" s="7">
        <v>-0.47110000000000002</v>
      </c>
      <c r="P2306" s="7">
        <v>0.81669999999999998</v>
      </c>
      <c r="Q2306" t="s">
        <v>31</v>
      </c>
    </row>
    <row r="2307" spans="1:17">
      <c r="A2307" t="s">
        <v>497</v>
      </c>
      <c r="B2307" t="s">
        <v>30</v>
      </c>
      <c r="C2307" s="6">
        <v>44658.57984953704</v>
      </c>
      <c r="D2307">
        <v>86.15</v>
      </c>
      <c r="E2307" s="6">
        <v>44658.631932870368</v>
      </c>
      <c r="F2307">
        <v>3.6</v>
      </c>
      <c r="G2307" s="7">
        <v>-0.95820000000000005</v>
      </c>
      <c r="H2307">
        <v>81652.5</v>
      </c>
      <c r="I2307" s="7">
        <v>0.94779999999999998</v>
      </c>
      <c r="J2307">
        <v>1000</v>
      </c>
      <c r="K2307">
        <v>86150</v>
      </c>
      <c r="L2307">
        <v>27477706.309999999</v>
      </c>
      <c r="M2307">
        <v>16</v>
      </c>
      <c r="N2307">
        <v>5103.28</v>
      </c>
      <c r="O2307" s="7">
        <v>-0.2641</v>
      </c>
      <c r="P2307" s="7">
        <v>0.95820000000000005</v>
      </c>
      <c r="Q2307" t="s">
        <v>31</v>
      </c>
    </row>
    <row r="2308" spans="1:17">
      <c r="A2308" t="s">
        <v>907</v>
      </c>
      <c r="B2308" t="s">
        <v>30</v>
      </c>
      <c r="C2308" s="6">
        <v>44658.635405092595</v>
      </c>
      <c r="D2308">
        <v>545</v>
      </c>
      <c r="E2308" s="6">
        <v>44659.388877314814</v>
      </c>
      <c r="F2308">
        <v>567.9</v>
      </c>
      <c r="G2308" s="7">
        <v>4.2000000000000003E-2</v>
      </c>
      <c r="H2308">
        <v>-34029</v>
      </c>
      <c r="I2308" s="7">
        <v>-6.2399999999999997E-2</v>
      </c>
      <c r="J2308">
        <v>1000</v>
      </c>
      <c r="K2308">
        <v>545000</v>
      </c>
      <c r="L2308">
        <v>27443677.309999999</v>
      </c>
      <c r="M2308">
        <v>7</v>
      </c>
      <c r="N2308">
        <v>-4861.29</v>
      </c>
      <c r="O2308" s="7">
        <v>-9.7199999999999995E-2</v>
      </c>
      <c r="P2308" s="7">
        <v>2.1999999999999999E-2</v>
      </c>
      <c r="Q2308" t="s">
        <v>31</v>
      </c>
    </row>
    <row r="2309" spans="1:17">
      <c r="A2309" t="s">
        <v>497</v>
      </c>
      <c r="B2309" t="s">
        <v>30</v>
      </c>
      <c r="C2309" s="6">
        <v>44659.388877314814</v>
      </c>
      <c r="D2309">
        <v>512.85</v>
      </c>
      <c r="E2309" s="6">
        <v>44659.427071759259</v>
      </c>
      <c r="F2309">
        <v>574.20000000000005</v>
      </c>
      <c r="G2309" s="7">
        <v>0.1196</v>
      </c>
      <c r="H2309">
        <v>-72220.5</v>
      </c>
      <c r="I2309" s="7">
        <v>-0.14080000000000001</v>
      </c>
      <c r="J2309">
        <v>1000</v>
      </c>
      <c r="K2309">
        <v>512849.97</v>
      </c>
      <c r="L2309">
        <v>27371456.809999999</v>
      </c>
      <c r="M2309">
        <v>12</v>
      </c>
      <c r="N2309">
        <v>-6018.37</v>
      </c>
      <c r="O2309" s="7">
        <v>-0.13109999999999999</v>
      </c>
      <c r="P2309" s="7">
        <v>0.19420000000000001</v>
      </c>
      <c r="Q2309" t="s">
        <v>31</v>
      </c>
    </row>
    <row r="2310" spans="1:17">
      <c r="A2310" t="s">
        <v>459</v>
      </c>
      <c r="B2310" t="s">
        <v>30</v>
      </c>
      <c r="C2310" s="6">
        <v>44659.427071759259</v>
      </c>
      <c r="D2310">
        <v>386.95</v>
      </c>
      <c r="E2310" s="6">
        <v>44659.430543981478</v>
      </c>
      <c r="F2310">
        <v>536</v>
      </c>
      <c r="G2310" s="7">
        <v>0.38519999999999999</v>
      </c>
      <c r="H2310">
        <v>-158279.49</v>
      </c>
      <c r="I2310" s="7">
        <v>-0.40899999999999997</v>
      </c>
      <c r="J2310">
        <v>999.99990000000003</v>
      </c>
      <c r="K2310">
        <v>386950</v>
      </c>
      <c r="L2310">
        <v>27213177.32</v>
      </c>
      <c r="M2310">
        <v>2</v>
      </c>
      <c r="N2310">
        <v>-79139.75</v>
      </c>
      <c r="O2310" s="7">
        <v>-0.38519999999999999</v>
      </c>
      <c r="P2310" s="7">
        <v>8.5500000000000007E-2</v>
      </c>
      <c r="Q2310" t="s">
        <v>31</v>
      </c>
    </row>
    <row r="2311" spans="1:17">
      <c r="A2311" t="s">
        <v>457</v>
      </c>
      <c r="B2311" t="s">
        <v>30</v>
      </c>
      <c r="C2311" s="6">
        <v>44659.430543981478</v>
      </c>
      <c r="D2311">
        <v>481.95</v>
      </c>
      <c r="E2311" s="6">
        <v>44659.513877314814</v>
      </c>
      <c r="F2311">
        <v>583.70000000000005</v>
      </c>
      <c r="G2311" s="7">
        <v>0.21110000000000001</v>
      </c>
      <c r="H2311">
        <v>-112406.5</v>
      </c>
      <c r="I2311" s="7">
        <v>-0.23319999999999999</v>
      </c>
      <c r="J2311">
        <v>1000</v>
      </c>
      <c r="K2311">
        <v>481950</v>
      </c>
      <c r="L2311">
        <v>27100770.82</v>
      </c>
      <c r="M2311">
        <v>25</v>
      </c>
      <c r="N2311">
        <v>-4496.26</v>
      </c>
      <c r="O2311" s="7">
        <v>-0.35170000000000001</v>
      </c>
      <c r="P2311" s="7">
        <v>8.2600000000000007E-2</v>
      </c>
      <c r="Q2311" t="s">
        <v>31</v>
      </c>
    </row>
    <row r="2312" spans="1:17">
      <c r="A2312" t="s">
        <v>459</v>
      </c>
      <c r="B2312" t="s">
        <v>30</v>
      </c>
      <c r="C2312" s="6">
        <v>44659.513877314814</v>
      </c>
      <c r="D2312">
        <v>389.8</v>
      </c>
      <c r="E2312" s="6">
        <v>44662.388877314814</v>
      </c>
      <c r="F2312">
        <v>405.75</v>
      </c>
      <c r="G2312" s="7">
        <v>4.0899999999999999E-2</v>
      </c>
      <c r="H2312">
        <v>-23905.5</v>
      </c>
      <c r="I2312" s="7">
        <v>-6.13E-2</v>
      </c>
      <c r="J2312">
        <v>1000</v>
      </c>
      <c r="K2312">
        <v>389800</v>
      </c>
      <c r="L2312">
        <v>27076865.32</v>
      </c>
      <c r="M2312">
        <v>42</v>
      </c>
      <c r="N2312">
        <v>-569.17999999999995</v>
      </c>
      <c r="O2312" s="7">
        <v>-0.1651</v>
      </c>
      <c r="P2312" s="7">
        <v>0.29709999999999998</v>
      </c>
      <c r="Q2312" t="s">
        <v>31</v>
      </c>
    </row>
    <row r="2313" spans="1:17">
      <c r="A2313" t="s">
        <v>497</v>
      </c>
      <c r="B2313" t="s">
        <v>30</v>
      </c>
      <c r="C2313" s="6">
        <v>44662.388877314814</v>
      </c>
      <c r="D2313">
        <v>365.2</v>
      </c>
      <c r="E2313" s="6">
        <v>44662.430543981478</v>
      </c>
      <c r="F2313">
        <v>510.95</v>
      </c>
      <c r="G2313" s="7">
        <v>0.39910000000000001</v>
      </c>
      <c r="H2313">
        <v>-154511.49</v>
      </c>
      <c r="I2313" s="7">
        <v>-0.42309999999999998</v>
      </c>
      <c r="J2313">
        <v>999.99990000000003</v>
      </c>
      <c r="K2313">
        <v>365200</v>
      </c>
      <c r="L2313">
        <v>26922353.829999998</v>
      </c>
      <c r="M2313">
        <v>13</v>
      </c>
      <c r="N2313">
        <v>-11885.5</v>
      </c>
      <c r="O2313" s="7">
        <v>-0.39910000000000001</v>
      </c>
      <c r="P2313" s="7">
        <v>7.5800000000000006E-2</v>
      </c>
      <c r="Q2313" t="s">
        <v>31</v>
      </c>
    </row>
    <row r="2314" spans="1:17">
      <c r="A2314" t="s">
        <v>467</v>
      </c>
      <c r="B2314" t="s">
        <v>30</v>
      </c>
      <c r="C2314" s="6">
        <v>44662.430543981478</v>
      </c>
      <c r="D2314">
        <v>313.7</v>
      </c>
      <c r="E2314" s="6">
        <v>44662.614571759259</v>
      </c>
      <c r="F2314">
        <v>317.8</v>
      </c>
      <c r="G2314" s="7">
        <v>1.3100000000000001E-2</v>
      </c>
      <c r="H2314">
        <v>-10415</v>
      </c>
      <c r="I2314" s="7">
        <v>-3.32E-2</v>
      </c>
      <c r="J2314">
        <v>999.99990000000003</v>
      </c>
      <c r="K2314">
        <v>313700</v>
      </c>
      <c r="L2314">
        <v>26911938.829999998</v>
      </c>
      <c r="M2314">
        <v>54</v>
      </c>
      <c r="N2314">
        <v>-192.87</v>
      </c>
      <c r="O2314" s="7">
        <v>-0.1804</v>
      </c>
      <c r="P2314" s="7">
        <v>0.2152</v>
      </c>
      <c r="Q2314" t="s">
        <v>31</v>
      </c>
    </row>
    <row r="2315" spans="1:17">
      <c r="A2315" t="s">
        <v>465</v>
      </c>
      <c r="B2315" t="s">
        <v>30</v>
      </c>
      <c r="C2315" s="6">
        <v>44662.614571759259</v>
      </c>
      <c r="D2315">
        <v>354.75</v>
      </c>
      <c r="E2315" s="6">
        <v>44663.586793981478</v>
      </c>
      <c r="F2315">
        <v>186.15</v>
      </c>
      <c r="G2315" s="7">
        <v>-0.4753</v>
      </c>
      <c r="H2315">
        <v>163191</v>
      </c>
      <c r="I2315" s="7">
        <v>0.46</v>
      </c>
      <c r="J2315">
        <v>1000</v>
      </c>
      <c r="K2315">
        <v>354750</v>
      </c>
      <c r="L2315">
        <v>27075129.829999998</v>
      </c>
      <c r="M2315">
        <v>70</v>
      </c>
      <c r="N2315">
        <v>2331.3000000000002</v>
      </c>
      <c r="O2315" s="7">
        <v>-6.9500000000000006E-2</v>
      </c>
      <c r="P2315" s="7">
        <v>0.73699999999999999</v>
      </c>
      <c r="Q2315" t="s">
        <v>31</v>
      </c>
    </row>
    <row r="2316" spans="1:17">
      <c r="A2316" t="s">
        <v>459</v>
      </c>
      <c r="B2316" t="s">
        <v>30</v>
      </c>
      <c r="C2316" s="6">
        <v>44663.586793981478</v>
      </c>
      <c r="D2316">
        <v>248.7</v>
      </c>
      <c r="E2316" s="6">
        <v>44664.503460648149</v>
      </c>
      <c r="F2316">
        <v>141</v>
      </c>
      <c r="G2316" s="7">
        <v>-0.43309999999999998</v>
      </c>
      <c r="H2316">
        <v>103803</v>
      </c>
      <c r="I2316" s="7">
        <v>0.41739999999999999</v>
      </c>
      <c r="J2316">
        <v>1000</v>
      </c>
      <c r="K2316">
        <v>248700</v>
      </c>
      <c r="L2316">
        <v>27178932.829999998</v>
      </c>
      <c r="M2316">
        <v>54</v>
      </c>
      <c r="N2316">
        <v>1922.28</v>
      </c>
      <c r="O2316" s="7">
        <v>-0.31659999999999999</v>
      </c>
      <c r="P2316" s="7">
        <v>0.83840000000000003</v>
      </c>
      <c r="Q2316" t="s">
        <v>31</v>
      </c>
    </row>
    <row r="2317" spans="1:17">
      <c r="A2317" t="s">
        <v>497</v>
      </c>
      <c r="B2317" t="s">
        <v>30</v>
      </c>
      <c r="C2317" s="6">
        <v>44664.503460648149</v>
      </c>
      <c r="D2317">
        <v>167.65</v>
      </c>
      <c r="E2317" s="6">
        <v>44664.631932870368</v>
      </c>
      <c r="F2317">
        <v>1</v>
      </c>
      <c r="G2317" s="7">
        <v>-0.99399999999999999</v>
      </c>
      <c r="H2317">
        <v>164963.51</v>
      </c>
      <c r="I2317" s="7">
        <v>0.98399999999999999</v>
      </c>
      <c r="J2317">
        <v>1000</v>
      </c>
      <c r="K2317">
        <v>167650</v>
      </c>
      <c r="L2317">
        <v>27343896.34</v>
      </c>
      <c r="M2317">
        <v>38</v>
      </c>
      <c r="N2317">
        <v>4341.1499999999996</v>
      </c>
      <c r="O2317" s="7">
        <v>-0.39579999999999999</v>
      </c>
      <c r="P2317" s="7">
        <v>0.99399999999999999</v>
      </c>
      <c r="Q2317" t="s">
        <v>31</v>
      </c>
    </row>
    <row r="2318" spans="1:17">
      <c r="A2318" t="s">
        <v>915</v>
      </c>
      <c r="B2318" t="s">
        <v>30</v>
      </c>
      <c r="C2318" s="6">
        <v>44664.635405092595</v>
      </c>
      <c r="D2318">
        <v>456.2</v>
      </c>
      <c r="E2318" s="6">
        <v>44669.388877314814</v>
      </c>
      <c r="F2318">
        <v>191.2</v>
      </c>
      <c r="G2318" s="7">
        <v>-0.58089999999999997</v>
      </c>
      <c r="H2318">
        <v>258526</v>
      </c>
      <c r="I2318" s="7">
        <v>0.56669999999999998</v>
      </c>
      <c r="J2318">
        <v>1000</v>
      </c>
      <c r="K2318">
        <v>456200</v>
      </c>
      <c r="L2318">
        <v>27602422.34</v>
      </c>
      <c r="M2318">
        <v>7</v>
      </c>
      <c r="N2318">
        <v>36932.29</v>
      </c>
      <c r="O2318" s="7">
        <v>-8.0399999999999999E-2</v>
      </c>
      <c r="P2318" s="7">
        <v>0.58089999999999997</v>
      </c>
      <c r="Q2318" t="s">
        <v>31</v>
      </c>
    </row>
    <row r="2319" spans="1:17">
      <c r="A2319" t="s">
        <v>451</v>
      </c>
      <c r="B2319" t="s">
        <v>30</v>
      </c>
      <c r="C2319" s="6">
        <v>44669.388877314814</v>
      </c>
      <c r="D2319">
        <v>441.1</v>
      </c>
      <c r="E2319" s="6">
        <v>44670.388877314814</v>
      </c>
      <c r="F2319">
        <v>338.3</v>
      </c>
      <c r="G2319" s="7">
        <v>-0.2331</v>
      </c>
      <c r="H2319">
        <v>95006</v>
      </c>
      <c r="I2319" s="7">
        <v>0.21540000000000001</v>
      </c>
      <c r="J2319">
        <v>1000</v>
      </c>
      <c r="K2319">
        <v>441100</v>
      </c>
      <c r="L2319">
        <v>27697428.34</v>
      </c>
      <c r="M2319">
        <v>78</v>
      </c>
      <c r="N2319">
        <v>1218.03</v>
      </c>
      <c r="O2319" s="7">
        <v>-0.1449</v>
      </c>
      <c r="P2319" s="7">
        <v>0.45240000000000002</v>
      </c>
      <c r="Q2319" t="s">
        <v>31</v>
      </c>
    </row>
    <row r="2320" spans="1:17">
      <c r="A2320" t="s">
        <v>449</v>
      </c>
      <c r="B2320" t="s">
        <v>30</v>
      </c>
      <c r="C2320" s="6">
        <v>44670.388877314814</v>
      </c>
      <c r="D2320">
        <v>269.85000000000002</v>
      </c>
      <c r="E2320" s="6">
        <v>44670.624988425923</v>
      </c>
      <c r="F2320">
        <v>265</v>
      </c>
      <c r="G2320" s="7">
        <v>-1.7999999999999999E-2</v>
      </c>
      <c r="H2320">
        <v>-498.5</v>
      </c>
      <c r="I2320" s="7">
        <v>-1.8E-3</v>
      </c>
      <c r="J2320">
        <v>1000</v>
      </c>
      <c r="K2320">
        <v>269850</v>
      </c>
      <c r="L2320">
        <v>27696929.84</v>
      </c>
      <c r="M2320">
        <v>69</v>
      </c>
      <c r="N2320">
        <v>-7.22</v>
      </c>
      <c r="O2320" s="7">
        <v>-0.37109999999999999</v>
      </c>
      <c r="P2320" s="7">
        <v>0.54010000000000002</v>
      </c>
      <c r="Q2320" t="s">
        <v>31</v>
      </c>
    </row>
    <row r="2321" spans="1:17">
      <c r="A2321" t="s">
        <v>451</v>
      </c>
      <c r="B2321" t="s">
        <v>30</v>
      </c>
      <c r="C2321" s="6">
        <v>44670.624988425923</v>
      </c>
      <c r="D2321">
        <v>256.5</v>
      </c>
      <c r="E2321" s="6">
        <v>44671.545127314814</v>
      </c>
      <c r="F2321">
        <v>101.4</v>
      </c>
      <c r="G2321" s="7">
        <v>-0.60470000000000002</v>
      </c>
      <c r="H2321">
        <v>159097.04999999999</v>
      </c>
      <c r="I2321" s="7">
        <v>0.5907</v>
      </c>
      <c r="J2321">
        <v>1050</v>
      </c>
      <c r="K2321">
        <v>269325</v>
      </c>
      <c r="L2321">
        <v>27856026.890000001</v>
      </c>
      <c r="M2321">
        <v>55</v>
      </c>
      <c r="N2321">
        <v>2892.67</v>
      </c>
      <c r="O2321" s="7">
        <v>-0.19550000000000001</v>
      </c>
      <c r="P2321" s="7">
        <v>0.79649999999999999</v>
      </c>
      <c r="Q2321" t="s">
        <v>31</v>
      </c>
    </row>
    <row r="2322" spans="1:17">
      <c r="A2322" t="s">
        <v>453</v>
      </c>
      <c r="B2322" t="s">
        <v>30</v>
      </c>
      <c r="C2322" s="6">
        <v>44671.545127314814</v>
      </c>
      <c r="D2322">
        <v>216</v>
      </c>
      <c r="E2322" s="6">
        <v>44672.631932870368</v>
      </c>
      <c r="F2322">
        <v>0.95</v>
      </c>
      <c r="G2322" s="7">
        <v>-0.99560000000000004</v>
      </c>
      <c r="H2322">
        <v>223524.52</v>
      </c>
      <c r="I2322" s="7">
        <v>0.98560000000000003</v>
      </c>
      <c r="J2322">
        <v>1050</v>
      </c>
      <c r="K2322">
        <v>226800</v>
      </c>
      <c r="L2322">
        <v>28079551.41</v>
      </c>
      <c r="M2322">
        <v>103</v>
      </c>
      <c r="N2322">
        <v>2170.14</v>
      </c>
      <c r="O2322" s="7">
        <v>-1.1991000000000001</v>
      </c>
      <c r="P2322" s="7">
        <v>0.99650000000000005</v>
      </c>
      <c r="Q2322" t="s">
        <v>31</v>
      </c>
    </row>
    <row r="2323" spans="1:17">
      <c r="A2323" t="s">
        <v>792</v>
      </c>
      <c r="B2323" t="s">
        <v>30</v>
      </c>
      <c r="C2323" s="6">
        <v>44672.635405092595</v>
      </c>
      <c r="D2323">
        <v>363.45</v>
      </c>
      <c r="E2323" s="6">
        <v>44673.388877314814</v>
      </c>
      <c r="F2323">
        <v>592.65</v>
      </c>
      <c r="G2323" s="7">
        <v>0.63060000000000005</v>
      </c>
      <c r="H2323">
        <v>-250699.05</v>
      </c>
      <c r="I2323" s="7">
        <v>-0.65690000000000004</v>
      </c>
      <c r="J2323">
        <v>1050</v>
      </c>
      <c r="K2323">
        <v>381622.5</v>
      </c>
      <c r="L2323">
        <v>27828852.359999999</v>
      </c>
      <c r="M2323">
        <v>7</v>
      </c>
      <c r="N2323">
        <v>-35814.15</v>
      </c>
      <c r="O2323" s="7">
        <v>-0.63060000000000005</v>
      </c>
      <c r="P2323" s="7">
        <v>0.17419999999999999</v>
      </c>
      <c r="Q2323" t="s">
        <v>31</v>
      </c>
    </row>
    <row r="2324" spans="1:17">
      <c r="A2324" t="s">
        <v>509</v>
      </c>
      <c r="B2324" t="s">
        <v>30</v>
      </c>
      <c r="C2324" s="6">
        <v>44673.388877314814</v>
      </c>
      <c r="D2324">
        <v>440.95</v>
      </c>
      <c r="E2324" s="6">
        <v>44676.461793981478</v>
      </c>
      <c r="F2324">
        <v>299.2</v>
      </c>
      <c r="G2324" s="7">
        <v>-0.32150000000000001</v>
      </c>
      <c r="H2324">
        <v>141065.92000000001</v>
      </c>
      <c r="I2324" s="7">
        <v>0.30470000000000003</v>
      </c>
      <c r="J2324">
        <v>1050</v>
      </c>
      <c r="K2324">
        <v>462997.5</v>
      </c>
      <c r="L2324">
        <v>27969918.289999999</v>
      </c>
      <c r="M2324">
        <v>99</v>
      </c>
      <c r="N2324">
        <v>1424.91</v>
      </c>
      <c r="O2324" s="7">
        <v>-0.23449999999999999</v>
      </c>
      <c r="P2324" s="7">
        <v>0.75949999999999995</v>
      </c>
      <c r="Q2324" t="s">
        <v>31</v>
      </c>
    </row>
    <row r="2325" spans="1:17">
      <c r="A2325" t="s">
        <v>492</v>
      </c>
      <c r="B2325" t="s">
        <v>30</v>
      </c>
      <c r="C2325" s="6">
        <v>44676.461793981478</v>
      </c>
      <c r="D2325">
        <v>420</v>
      </c>
      <c r="E2325" s="6">
        <v>44677.614571759259</v>
      </c>
      <c r="F2325">
        <v>199.4</v>
      </c>
      <c r="G2325" s="7">
        <v>-0.5252</v>
      </c>
      <c r="H2325">
        <v>225126.3</v>
      </c>
      <c r="I2325" s="7">
        <v>0.51049999999999995</v>
      </c>
      <c r="J2325">
        <v>1050</v>
      </c>
      <c r="K2325">
        <v>441000</v>
      </c>
      <c r="L2325">
        <v>28195044.59</v>
      </c>
      <c r="M2325">
        <v>122</v>
      </c>
      <c r="N2325">
        <v>1845.3</v>
      </c>
      <c r="O2325" s="7">
        <v>-0.40079999999999999</v>
      </c>
      <c r="P2325" s="7">
        <v>0.6754</v>
      </c>
      <c r="Q2325" t="s">
        <v>31</v>
      </c>
    </row>
    <row r="2326" spans="1:17">
      <c r="A2326" t="s">
        <v>509</v>
      </c>
      <c r="B2326" t="s">
        <v>30</v>
      </c>
      <c r="C2326" s="6">
        <v>44677.614571759259</v>
      </c>
      <c r="D2326">
        <v>289.10000000000002</v>
      </c>
      <c r="E2326" s="6">
        <v>44678.628460648149</v>
      </c>
      <c r="F2326">
        <v>77.45</v>
      </c>
      <c r="G2326" s="7">
        <v>-0.73209999999999997</v>
      </c>
      <c r="H2326">
        <v>218383.73</v>
      </c>
      <c r="I2326" s="7">
        <v>0.71940000000000004</v>
      </c>
      <c r="J2326">
        <v>1050</v>
      </c>
      <c r="K2326">
        <v>303555</v>
      </c>
      <c r="L2326">
        <v>28413428.309999999</v>
      </c>
      <c r="M2326">
        <v>82</v>
      </c>
      <c r="N2326">
        <v>2663.22</v>
      </c>
      <c r="O2326" s="7">
        <v>-0.1484</v>
      </c>
      <c r="P2326" s="7">
        <v>0.79969999999999997</v>
      </c>
      <c r="Q2326" t="s">
        <v>31</v>
      </c>
    </row>
    <row r="2327" spans="1:17">
      <c r="A2327" t="s">
        <v>383</v>
      </c>
      <c r="B2327" t="s">
        <v>30</v>
      </c>
      <c r="C2327" s="6">
        <v>44678.628460648149</v>
      </c>
      <c r="D2327">
        <v>167.75</v>
      </c>
      <c r="E2327" s="6">
        <v>44679.631932870368</v>
      </c>
      <c r="F2327">
        <v>0.7</v>
      </c>
      <c r="G2327" s="7">
        <v>-0.99580000000000002</v>
      </c>
      <c r="H2327">
        <v>173633.77</v>
      </c>
      <c r="I2327" s="7">
        <v>0.98580000000000001</v>
      </c>
      <c r="J2327">
        <v>1050</v>
      </c>
      <c r="K2327">
        <v>176137.5</v>
      </c>
      <c r="L2327">
        <v>28587062.09</v>
      </c>
      <c r="M2327">
        <v>79</v>
      </c>
      <c r="N2327">
        <v>2197.9</v>
      </c>
      <c r="O2327" s="7">
        <v>-0.1991</v>
      </c>
      <c r="P2327" s="7">
        <v>0.99580000000000002</v>
      </c>
      <c r="Q2327" t="s">
        <v>31</v>
      </c>
    </row>
    <row r="2328" spans="1:17">
      <c r="A2328" t="s">
        <v>809</v>
      </c>
      <c r="B2328" t="s">
        <v>30</v>
      </c>
      <c r="C2328" s="6">
        <v>44679.635405092595</v>
      </c>
      <c r="D2328">
        <v>433.3</v>
      </c>
      <c r="E2328" s="6">
        <v>44680.388877314814</v>
      </c>
      <c r="F2328">
        <v>368.6</v>
      </c>
      <c r="G2328" s="7">
        <v>-0.14929999999999999</v>
      </c>
      <c r="H2328">
        <v>59515.05</v>
      </c>
      <c r="I2328" s="7">
        <v>0.1308</v>
      </c>
      <c r="J2328">
        <v>1050</v>
      </c>
      <c r="K2328">
        <v>454965</v>
      </c>
      <c r="L2328">
        <v>28646577.140000001</v>
      </c>
      <c r="M2328">
        <v>7</v>
      </c>
      <c r="N2328">
        <v>8502.15</v>
      </c>
      <c r="O2328" s="7">
        <v>-3.1600000000000003E-2</v>
      </c>
      <c r="P2328" s="7">
        <v>0.18</v>
      </c>
      <c r="Q2328" t="s">
        <v>31</v>
      </c>
    </row>
    <row r="2329" spans="1:17">
      <c r="A2329" t="s">
        <v>453</v>
      </c>
      <c r="B2329" t="s">
        <v>30</v>
      </c>
      <c r="C2329" s="6">
        <v>44680.388877314814</v>
      </c>
      <c r="D2329">
        <v>414.5</v>
      </c>
      <c r="E2329" s="6">
        <v>44680.590266203704</v>
      </c>
      <c r="F2329">
        <v>408</v>
      </c>
      <c r="G2329" s="7">
        <v>-1.5699999999999999E-2</v>
      </c>
      <c r="H2329">
        <v>-1811.25</v>
      </c>
      <c r="I2329" s="7">
        <v>-4.1999999999999997E-3</v>
      </c>
      <c r="J2329">
        <v>1050</v>
      </c>
      <c r="K2329">
        <v>435225</v>
      </c>
      <c r="L2329">
        <v>28644765.890000001</v>
      </c>
      <c r="M2329">
        <v>59</v>
      </c>
      <c r="N2329">
        <v>-30.7</v>
      </c>
      <c r="O2329" s="7">
        <v>-0.1744</v>
      </c>
      <c r="P2329" s="7">
        <v>0.29599999999999999</v>
      </c>
      <c r="Q2329" t="s">
        <v>31</v>
      </c>
    </row>
    <row r="2330" spans="1:17">
      <c r="A2330" t="s">
        <v>455</v>
      </c>
      <c r="B2330" t="s">
        <v>30</v>
      </c>
      <c r="C2330" s="6">
        <v>44680.590266203704</v>
      </c>
      <c r="D2330">
        <v>383.1</v>
      </c>
      <c r="E2330" s="6">
        <v>44683.618043981478</v>
      </c>
      <c r="F2330">
        <v>194.8</v>
      </c>
      <c r="G2330" s="7">
        <v>-0.49149999999999999</v>
      </c>
      <c r="H2330">
        <v>191647.05</v>
      </c>
      <c r="I2330" s="7">
        <v>0.47639999999999999</v>
      </c>
      <c r="J2330">
        <v>1050</v>
      </c>
      <c r="K2330">
        <v>402255</v>
      </c>
      <c r="L2330">
        <v>28836412.940000001</v>
      </c>
      <c r="M2330">
        <v>86</v>
      </c>
      <c r="N2330">
        <v>2228.4499999999998</v>
      </c>
      <c r="O2330" s="7">
        <v>-9.4200000000000006E-2</v>
      </c>
      <c r="P2330" s="7">
        <v>0.77729999999999999</v>
      </c>
      <c r="Q2330" t="s">
        <v>31</v>
      </c>
    </row>
    <row r="2331" spans="1:17">
      <c r="A2331" t="s">
        <v>492</v>
      </c>
      <c r="B2331" t="s">
        <v>30</v>
      </c>
      <c r="C2331" s="6">
        <v>44683.618043981478</v>
      </c>
      <c r="D2331">
        <v>357</v>
      </c>
      <c r="E2331" s="6">
        <v>44685.510405092595</v>
      </c>
      <c r="F2331">
        <v>426.3</v>
      </c>
      <c r="G2331" s="7">
        <v>0.19409999999999999</v>
      </c>
      <c r="H2331">
        <v>-84846.3</v>
      </c>
      <c r="I2331" s="7">
        <v>-0.21609999999999999</v>
      </c>
      <c r="J2331">
        <v>1100</v>
      </c>
      <c r="K2331">
        <v>392700</v>
      </c>
      <c r="L2331">
        <v>28751566.640000001</v>
      </c>
      <c r="M2331">
        <v>47</v>
      </c>
      <c r="N2331">
        <v>-1805.24</v>
      </c>
      <c r="O2331" s="7">
        <v>-0.34570000000000001</v>
      </c>
      <c r="P2331" s="7">
        <v>0.44500000000000001</v>
      </c>
      <c r="Q2331" t="s">
        <v>31</v>
      </c>
    </row>
    <row r="2332" spans="1:17">
      <c r="A2332" t="s">
        <v>386</v>
      </c>
      <c r="B2332" t="s">
        <v>30</v>
      </c>
      <c r="C2332" s="6">
        <v>44685.510405092595</v>
      </c>
      <c r="D2332">
        <v>316.75</v>
      </c>
      <c r="E2332" s="6">
        <v>44685.586793981478</v>
      </c>
      <c r="F2332">
        <v>282.39999999999998</v>
      </c>
      <c r="G2332" s="7">
        <v>-0.1084</v>
      </c>
      <c r="H2332">
        <v>31194.35</v>
      </c>
      <c r="I2332" s="7">
        <v>8.9499999999999996E-2</v>
      </c>
      <c r="J2332">
        <v>1100</v>
      </c>
      <c r="K2332">
        <v>348425</v>
      </c>
      <c r="L2332">
        <v>28782760.989999998</v>
      </c>
      <c r="M2332">
        <v>23</v>
      </c>
      <c r="N2332">
        <v>1356.28</v>
      </c>
      <c r="O2332" s="7">
        <v>-0.1517</v>
      </c>
      <c r="P2332" s="7">
        <v>0.23050000000000001</v>
      </c>
      <c r="Q2332" t="s">
        <v>31</v>
      </c>
    </row>
    <row r="2333" spans="1:17">
      <c r="A2333" t="s">
        <v>389</v>
      </c>
      <c r="B2333" t="s">
        <v>30</v>
      </c>
      <c r="C2333" s="6">
        <v>44685.586793981478</v>
      </c>
      <c r="D2333">
        <v>259.39999999999998</v>
      </c>
      <c r="E2333" s="6">
        <v>44685.590266203704</v>
      </c>
      <c r="F2333">
        <v>430</v>
      </c>
      <c r="G2333" s="7">
        <v>0.65769999999999995</v>
      </c>
      <c r="H2333">
        <v>-195243.4</v>
      </c>
      <c r="I2333" s="7">
        <v>-0.68420000000000003</v>
      </c>
      <c r="J2333">
        <v>1100</v>
      </c>
      <c r="K2333">
        <v>285340</v>
      </c>
      <c r="L2333">
        <v>28587517.59</v>
      </c>
      <c r="M2333">
        <v>2</v>
      </c>
      <c r="N2333">
        <v>-97621.7</v>
      </c>
      <c r="O2333" s="7">
        <v>-0.65769999999999995</v>
      </c>
      <c r="P2333" s="7">
        <v>0.44829999999999998</v>
      </c>
      <c r="Q2333" t="s">
        <v>31</v>
      </c>
    </row>
    <row r="2334" spans="1:17">
      <c r="A2334" t="s">
        <v>384</v>
      </c>
      <c r="B2334" t="s">
        <v>30</v>
      </c>
      <c r="C2334" s="6">
        <v>44685.590266203704</v>
      </c>
      <c r="D2334">
        <v>335.95</v>
      </c>
      <c r="E2334" s="6">
        <v>44686.430543981478</v>
      </c>
      <c r="F2334">
        <v>295</v>
      </c>
      <c r="G2334" s="7">
        <v>-0.12189999999999999</v>
      </c>
      <c r="H2334">
        <v>38104.550000000003</v>
      </c>
      <c r="I2334" s="7">
        <v>0.1031</v>
      </c>
      <c r="J2334">
        <v>1100</v>
      </c>
      <c r="K2334">
        <v>369545</v>
      </c>
      <c r="L2334">
        <v>28625622.140000001</v>
      </c>
      <c r="M2334">
        <v>32</v>
      </c>
      <c r="N2334">
        <v>1190.77</v>
      </c>
      <c r="O2334" s="7">
        <v>-0.51290000000000002</v>
      </c>
      <c r="P2334" s="7">
        <v>0.73340000000000005</v>
      </c>
      <c r="Q2334" t="s">
        <v>31</v>
      </c>
    </row>
    <row r="2335" spans="1:17">
      <c r="A2335" t="s">
        <v>389</v>
      </c>
      <c r="B2335" t="s">
        <v>30</v>
      </c>
      <c r="C2335" s="6">
        <v>44686.430543981478</v>
      </c>
      <c r="D2335">
        <v>145.5</v>
      </c>
      <c r="E2335" s="6">
        <v>44686.572905092595</v>
      </c>
      <c r="F2335">
        <v>438</v>
      </c>
      <c r="G2335" s="7">
        <v>2.0103</v>
      </c>
      <c r="H2335">
        <v>-328168.5</v>
      </c>
      <c r="I2335" s="7">
        <v>-2.0503999999999998</v>
      </c>
      <c r="J2335">
        <v>1100</v>
      </c>
      <c r="K2335">
        <v>160050</v>
      </c>
      <c r="L2335">
        <v>28297453.640000001</v>
      </c>
      <c r="M2335">
        <v>42</v>
      </c>
      <c r="N2335">
        <v>-7813.54</v>
      </c>
      <c r="O2335" s="7">
        <v>-2.0103</v>
      </c>
      <c r="P2335" s="7">
        <v>0.30449999999999999</v>
      </c>
      <c r="Q2335" t="s">
        <v>31</v>
      </c>
    </row>
    <row r="2336" spans="1:17">
      <c r="A2336" t="s">
        <v>400</v>
      </c>
      <c r="B2336" t="s">
        <v>30</v>
      </c>
      <c r="C2336" s="6">
        <v>44686.572905092595</v>
      </c>
      <c r="D2336">
        <v>72.900000000000006</v>
      </c>
      <c r="E2336" s="6">
        <v>44686.631932870368</v>
      </c>
      <c r="F2336">
        <v>0.8</v>
      </c>
      <c r="G2336" s="7">
        <v>-0.98899999999999999</v>
      </c>
      <c r="H2336">
        <v>78499.3</v>
      </c>
      <c r="I2336" s="7">
        <v>0.97889999999999999</v>
      </c>
      <c r="J2336">
        <v>1100</v>
      </c>
      <c r="K2336">
        <v>80190</v>
      </c>
      <c r="L2336">
        <v>28375952.940000001</v>
      </c>
      <c r="M2336">
        <v>18</v>
      </c>
      <c r="N2336">
        <v>4361.07</v>
      </c>
      <c r="O2336" s="7">
        <v>-0.73660000000000003</v>
      </c>
      <c r="P2336" s="7">
        <v>0.98899999999999999</v>
      </c>
      <c r="Q2336" t="s">
        <v>31</v>
      </c>
    </row>
    <row r="2337" spans="1:17">
      <c r="A2337" t="s">
        <v>905</v>
      </c>
      <c r="B2337" t="s">
        <v>30</v>
      </c>
      <c r="C2337" s="6">
        <v>44686.635405092595</v>
      </c>
      <c r="D2337">
        <v>430.4</v>
      </c>
      <c r="E2337" s="6">
        <v>44687.388877314814</v>
      </c>
      <c r="F2337">
        <v>196.85</v>
      </c>
      <c r="G2337" s="7">
        <v>-0.54259999999999997</v>
      </c>
      <c r="H2337">
        <v>250005.25</v>
      </c>
      <c r="I2337" s="7">
        <v>0.52810000000000001</v>
      </c>
      <c r="J2337">
        <v>1100</v>
      </c>
      <c r="K2337">
        <v>473440</v>
      </c>
      <c r="L2337">
        <v>28625958.190000001</v>
      </c>
      <c r="M2337">
        <v>7</v>
      </c>
      <c r="N2337">
        <v>35715.040000000001</v>
      </c>
      <c r="O2337" s="7">
        <v>-5.3800000000000001E-2</v>
      </c>
      <c r="P2337" s="7">
        <v>0.54259999999999997</v>
      </c>
      <c r="Q2337" t="s">
        <v>31</v>
      </c>
    </row>
    <row r="2338" spans="1:17">
      <c r="A2338" t="s">
        <v>444</v>
      </c>
      <c r="B2338" t="s">
        <v>30</v>
      </c>
      <c r="C2338" s="6">
        <v>44687.388877314814</v>
      </c>
      <c r="D2338">
        <v>484.5</v>
      </c>
      <c r="E2338" s="6">
        <v>44690.520821759259</v>
      </c>
      <c r="F2338">
        <v>277.10000000000002</v>
      </c>
      <c r="G2338" s="7">
        <v>-0.42809999999999998</v>
      </c>
      <c r="H2338">
        <v>219762.4</v>
      </c>
      <c r="I2338" s="7">
        <v>0.41239999999999999</v>
      </c>
      <c r="J2338">
        <v>1100</v>
      </c>
      <c r="K2338">
        <v>532950</v>
      </c>
      <c r="L2338">
        <v>28845720.59</v>
      </c>
      <c r="M2338">
        <v>116</v>
      </c>
      <c r="N2338">
        <v>1894.5</v>
      </c>
      <c r="O2338" s="7">
        <v>-0.16500000000000001</v>
      </c>
      <c r="P2338" s="7">
        <v>0.6875</v>
      </c>
      <c r="Q2338" t="s">
        <v>31</v>
      </c>
    </row>
    <row r="2339" spans="1:17">
      <c r="A2339" t="s">
        <v>442</v>
      </c>
      <c r="B2339" t="s">
        <v>30</v>
      </c>
      <c r="C2339" s="6">
        <v>44690.520821759259</v>
      </c>
      <c r="D2339">
        <v>398.75</v>
      </c>
      <c r="E2339" s="6">
        <v>44691.388877314814</v>
      </c>
      <c r="F2339">
        <v>317.05</v>
      </c>
      <c r="G2339" s="7">
        <v>-0.2049</v>
      </c>
      <c r="H2339">
        <v>85723.3</v>
      </c>
      <c r="I2339" s="7">
        <v>0.18690000000000001</v>
      </c>
      <c r="J2339">
        <v>1150</v>
      </c>
      <c r="K2339">
        <v>458562.5</v>
      </c>
      <c r="L2339">
        <v>28931443.890000001</v>
      </c>
      <c r="M2339">
        <v>40</v>
      </c>
      <c r="N2339">
        <v>2143.08</v>
      </c>
      <c r="O2339" s="7">
        <v>-0.4073</v>
      </c>
      <c r="P2339" s="7">
        <v>0.24179999999999999</v>
      </c>
      <c r="Q2339" t="s">
        <v>31</v>
      </c>
    </row>
    <row r="2340" spans="1:17">
      <c r="A2340" t="s">
        <v>381</v>
      </c>
      <c r="B2340" t="s">
        <v>30</v>
      </c>
      <c r="C2340" s="6">
        <v>44691.388877314814</v>
      </c>
      <c r="D2340">
        <v>339.3</v>
      </c>
      <c r="E2340" s="6">
        <v>44691.48609953704</v>
      </c>
      <c r="F2340">
        <v>320</v>
      </c>
      <c r="G2340" s="7">
        <v>-5.6899999999999999E-2</v>
      </c>
      <c r="H2340">
        <v>14613.05</v>
      </c>
      <c r="I2340" s="7">
        <v>3.7499999999999999E-2</v>
      </c>
      <c r="J2340">
        <v>1150</v>
      </c>
      <c r="K2340">
        <v>390195</v>
      </c>
      <c r="L2340">
        <v>28946056.940000001</v>
      </c>
      <c r="M2340">
        <v>29</v>
      </c>
      <c r="N2340">
        <v>503.9</v>
      </c>
      <c r="O2340" s="7">
        <v>-3.7100000000000001E-2</v>
      </c>
      <c r="P2340" s="7">
        <v>0.29909999999999998</v>
      </c>
      <c r="Q2340" t="s">
        <v>31</v>
      </c>
    </row>
    <row r="2341" spans="1:17">
      <c r="A2341" t="s">
        <v>442</v>
      </c>
      <c r="B2341" t="s">
        <v>30</v>
      </c>
      <c r="C2341" s="6">
        <v>44691.48609953704</v>
      </c>
      <c r="D2341">
        <v>333.3</v>
      </c>
      <c r="E2341" s="6">
        <v>44691.645821759259</v>
      </c>
      <c r="F2341">
        <v>257.55</v>
      </c>
      <c r="G2341" s="7">
        <v>-0.2273</v>
      </c>
      <c r="H2341">
        <v>80317.73</v>
      </c>
      <c r="I2341" s="7">
        <v>0.20949999999999999</v>
      </c>
      <c r="J2341">
        <v>1150</v>
      </c>
      <c r="K2341">
        <v>383295</v>
      </c>
      <c r="L2341">
        <v>29026374.66</v>
      </c>
      <c r="M2341">
        <v>47</v>
      </c>
      <c r="N2341">
        <v>1708.89</v>
      </c>
      <c r="O2341" s="7">
        <v>-3.1199999999999999E-2</v>
      </c>
      <c r="P2341" s="7">
        <v>0.56379999999999997</v>
      </c>
      <c r="Q2341" t="s">
        <v>31</v>
      </c>
    </row>
    <row r="2342" spans="1:17">
      <c r="A2342" t="s">
        <v>409</v>
      </c>
      <c r="B2342" t="s">
        <v>30</v>
      </c>
      <c r="C2342" s="6">
        <v>44692.388877314814</v>
      </c>
      <c r="D2342">
        <v>220.2</v>
      </c>
      <c r="E2342" s="6">
        <v>44692.586793981478</v>
      </c>
      <c r="F2342">
        <v>159</v>
      </c>
      <c r="G2342" s="7">
        <v>-0.27789999999999998</v>
      </c>
      <c r="H2342">
        <v>66019.199999999997</v>
      </c>
      <c r="I2342" s="7">
        <v>0.26069999999999999</v>
      </c>
      <c r="J2342">
        <v>1150</v>
      </c>
      <c r="K2342">
        <v>253230</v>
      </c>
      <c r="L2342">
        <v>29092393.859999999</v>
      </c>
      <c r="M2342">
        <v>58</v>
      </c>
      <c r="N2342">
        <v>1138.26</v>
      </c>
      <c r="O2342" s="7">
        <v>-8.5099999999999995E-2</v>
      </c>
      <c r="P2342" s="7">
        <v>0.65459999999999996</v>
      </c>
      <c r="Q2342" t="s">
        <v>31</v>
      </c>
    </row>
    <row r="2343" spans="1:17">
      <c r="A2343" t="s">
        <v>434</v>
      </c>
      <c r="B2343" t="s">
        <v>30</v>
      </c>
      <c r="C2343" s="6">
        <v>44692.586793981478</v>
      </c>
      <c r="D2343">
        <v>244.1</v>
      </c>
      <c r="E2343" s="6">
        <v>44693.388877314814</v>
      </c>
      <c r="F2343">
        <v>442.7</v>
      </c>
      <c r="G2343" s="7">
        <v>0.81359999999999999</v>
      </c>
      <c r="H2343">
        <v>-236288.2</v>
      </c>
      <c r="I2343" s="7">
        <v>-0.8417</v>
      </c>
      <c r="J2343">
        <v>1150</v>
      </c>
      <c r="K2343">
        <v>280715</v>
      </c>
      <c r="L2343">
        <v>28856105.66</v>
      </c>
      <c r="M2343">
        <v>21</v>
      </c>
      <c r="N2343">
        <v>-11251.82</v>
      </c>
      <c r="O2343" s="7">
        <v>-0.81359999999999999</v>
      </c>
      <c r="P2343" s="7">
        <v>0.48359999999999997</v>
      </c>
      <c r="Q2343" t="s">
        <v>31</v>
      </c>
    </row>
    <row r="2344" spans="1:17">
      <c r="A2344" t="s">
        <v>411</v>
      </c>
      <c r="B2344" t="s">
        <v>30</v>
      </c>
      <c r="C2344" s="6">
        <v>44693.388877314814</v>
      </c>
      <c r="D2344">
        <v>165</v>
      </c>
      <c r="E2344" s="6">
        <v>44693.631932870368</v>
      </c>
      <c r="F2344">
        <v>0.5</v>
      </c>
      <c r="G2344" s="7">
        <v>-0.997</v>
      </c>
      <c r="H2344">
        <v>187271.75</v>
      </c>
      <c r="I2344" s="7">
        <v>0.9869</v>
      </c>
      <c r="J2344">
        <v>1150</v>
      </c>
      <c r="K2344">
        <v>189750</v>
      </c>
      <c r="L2344">
        <v>29043377.41</v>
      </c>
      <c r="M2344">
        <v>71</v>
      </c>
      <c r="N2344">
        <v>2637.63</v>
      </c>
      <c r="O2344" s="7">
        <v>-0.63239999999999996</v>
      </c>
      <c r="P2344" s="7">
        <v>0.99760000000000004</v>
      </c>
      <c r="Q2344" t="s">
        <v>31</v>
      </c>
    </row>
    <row r="2345" spans="1:17">
      <c r="A2345" t="s">
        <v>783</v>
      </c>
      <c r="B2345" t="s">
        <v>30</v>
      </c>
      <c r="C2345" s="6">
        <v>44693.635405092595</v>
      </c>
      <c r="D2345">
        <v>512.4</v>
      </c>
      <c r="E2345" s="6">
        <v>44694.388877314814</v>
      </c>
      <c r="F2345">
        <v>603.79999999999995</v>
      </c>
      <c r="G2345" s="7">
        <v>0.1784</v>
      </c>
      <c r="H2345">
        <v>-117946.3</v>
      </c>
      <c r="I2345" s="7">
        <v>-0.20019999999999999</v>
      </c>
      <c r="J2345">
        <v>1150</v>
      </c>
      <c r="K2345">
        <v>589260</v>
      </c>
      <c r="L2345">
        <v>28925431.109999999</v>
      </c>
      <c r="M2345">
        <v>7</v>
      </c>
      <c r="N2345">
        <v>-16849.47</v>
      </c>
      <c r="O2345" s="7">
        <v>-0.21190000000000001</v>
      </c>
      <c r="P2345" s="7">
        <v>8.1100000000000005E-2</v>
      </c>
      <c r="Q2345" t="s">
        <v>31</v>
      </c>
    </row>
    <row r="2346" spans="1:17">
      <c r="A2346" t="s">
        <v>415</v>
      </c>
      <c r="B2346" t="s">
        <v>30</v>
      </c>
      <c r="C2346" s="6">
        <v>44694.388877314814</v>
      </c>
      <c r="D2346">
        <v>493.3</v>
      </c>
      <c r="E2346" s="6">
        <v>44694.395821759259</v>
      </c>
      <c r="F2346">
        <v>558.85</v>
      </c>
      <c r="G2346" s="7">
        <v>0.13289999999999999</v>
      </c>
      <c r="H2346">
        <v>-87482.23</v>
      </c>
      <c r="I2346" s="7">
        <v>-0.1542</v>
      </c>
      <c r="J2346">
        <v>1150</v>
      </c>
      <c r="K2346">
        <v>567295</v>
      </c>
      <c r="L2346">
        <v>28837948.890000001</v>
      </c>
      <c r="M2346">
        <v>3</v>
      </c>
      <c r="N2346">
        <v>-29160.74</v>
      </c>
      <c r="O2346" s="7">
        <v>-0.14099999999999999</v>
      </c>
      <c r="P2346" s="7">
        <v>3.2899999999999999E-2</v>
      </c>
      <c r="Q2346" t="s">
        <v>31</v>
      </c>
    </row>
    <row r="2347" spans="1:17">
      <c r="A2347" t="s">
        <v>511</v>
      </c>
      <c r="B2347" t="s">
        <v>30</v>
      </c>
      <c r="C2347" s="6">
        <v>44694.395821759259</v>
      </c>
      <c r="D2347">
        <v>436.8</v>
      </c>
      <c r="E2347" s="6">
        <v>44694.590266203704</v>
      </c>
      <c r="F2347">
        <v>594.45000000000005</v>
      </c>
      <c r="G2347" s="7">
        <v>0.3609</v>
      </c>
      <c r="H2347">
        <v>-193156.88</v>
      </c>
      <c r="I2347" s="7">
        <v>-0.38450000000000001</v>
      </c>
      <c r="J2347">
        <v>1150</v>
      </c>
      <c r="K2347">
        <v>502320</v>
      </c>
      <c r="L2347">
        <v>28644792.010000002</v>
      </c>
      <c r="M2347">
        <v>57</v>
      </c>
      <c r="N2347">
        <v>-3388.72</v>
      </c>
      <c r="O2347" s="7">
        <v>-0.504</v>
      </c>
      <c r="P2347" s="7">
        <v>0.10489999999999999</v>
      </c>
      <c r="Q2347" t="s">
        <v>31</v>
      </c>
    </row>
    <row r="2348" spans="1:17">
      <c r="A2348" t="s">
        <v>414</v>
      </c>
      <c r="B2348" t="s">
        <v>30</v>
      </c>
      <c r="C2348" s="6">
        <v>44694.590266203704</v>
      </c>
      <c r="D2348">
        <v>460.05</v>
      </c>
      <c r="E2348" s="6">
        <v>44697.413182870368</v>
      </c>
      <c r="F2348">
        <v>478.8</v>
      </c>
      <c r="G2348" s="7">
        <v>4.0800000000000003E-2</v>
      </c>
      <c r="H2348">
        <v>-32359.279999999999</v>
      </c>
      <c r="I2348" s="7">
        <v>-6.1199999999999997E-2</v>
      </c>
      <c r="J2348">
        <v>1150</v>
      </c>
      <c r="K2348">
        <v>529057.5</v>
      </c>
      <c r="L2348">
        <v>28612432.739999998</v>
      </c>
      <c r="M2348">
        <v>27</v>
      </c>
      <c r="N2348">
        <v>-1198.49</v>
      </c>
      <c r="O2348" s="7">
        <v>-0.20610000000000001</v>
      </c>
      <c r="P2348" s="7">
        <v>0.5575</v>
      </c>
      <c r="Q2348" t="s">
        <v>31</v>
      </c>
    </row>
    <row r="2349" spans="1:17">
      <c r="A2349" t="s">
        <v>433</v>
      </c>
      <c r="B2349" t="s">
        <v>30</v>
      </c>
      <c r="C2349" s="6">
        <v>44697.413182870368</v>
      </c>
      <c r="D2349">
        <v>390.6</v>
      </c>
      <c r="E2349" s="6">
        <v>44699.524293981478</v>
      </c>
      <c r="F2349">
        <v>77.599999999999994</v>
      </c>
      <c r="G2349" s="7">
        <v>-0.80130000000000001</v>
      </c>
      <c r="H2349">
        <v>354565.7</v>
      </c>
      <c r="I2349" s="7">
        <v>0.7893</v>
      </c>
      <c r="J2349">
        <v>1150</v>
      </c>
      <c r="K2349">
        <v>449190</v>
      </c>
      <c r="L2349">
        <v>28966998.440000001</v>
      </c>
      <c r="M2349">
        <v>187</v>
      </c>
      <c r="N2349">
        <v>1896.07</v>
      </c>
      <c r="O2349" s="7">
        <v>-0.496</v>
      </c>
      <c r="P2349" s="7">
        <v>0.90780000000000005</v>
      </c>
      <c r="Q2349" t="s">
        <v>31</v>
      </c>
    </row>
    <row r="2350" spans="1:17">
      <c r="A2350" t="s">
        <v>496</v>
      </c>
      <c r="B2350" t="s">
        <v>30</v>
      </c>
      <c r="C2350" s="6">
        <v>44699.524293981478</v>
      </c>
      <c r="D2350">
        <v>216.6</v>
      </c>
      <c r="E2350" s="6">
        <v>44700.631932870368</v>
      </c>
      <c r="F2350">
        <v>0.3</v>
      </c>
      <c r="G2350" s="7">
        <v>-0.99860000000000004</v>
      </c>
      <c r="H2350">
        <v>246250.65</v>
      </c>
      <c r="I2350" s="7">
        <v>0.98860000000000003</v>
      </c>
      <c r="J2350">
        <v>1150</v>
      </c>
      <c r="K2350">
        <v>249090</v>
      </c>
      <c r="L2350">
        <v>29213249.09</v>
      </c>
      <c r="M2350">
        <v>109</v>
      </c>
      <c r="N2350">
        <v>2259.1799999999998</v>
      </c>
      <c r="O2350" s="7">
        <v>-0.27560000000000001</v>
      </c>
      <c r="P2350" s="7">
        <v>0.99860000000000004</v>
      </c>
      <c r="Q2350" t="s">
        <v>31</v>
      </c>
    </row>
    <row r="2351" spans="1:17">
      <c r="A2351" t="s">
        <v>776</v>
      </c>
      <c r="B2351" t="s">
        <v>30</v>
      </c>
      <c r="C2351" s="6">
        <v>44700.635405092595</v>
      </c>
      <c r="D2351">
        <v>456.8</v>
      </c>
      <c r="E2351" s="6">
        <v>44701.388877314814</v>
      </c>
      <c r="F2351">
        <v>757.35</v>
      </c>
      <c r="G2351" s="7">
        <v>0.65790000000000004</v>
      </c>
      <c r="H2351">
        <v>-375229.8</v>
      </c>
      <c r="I2351" s="7">
        <v>-0.6845</v>
      </c>
      <c r="J2351">
        <v>1200</v>
      </c>
      <c r="K2351">
        <v>548160</v>
      </c>
      <c r="L2351">
        <v>28838019.289999999</v>
      </c>
      <c r="M2351">
        <v>7</v>
      </c>
      <c r="N2351">
        <v>-53604.26</v>
      </c>
      <c r="O2351" s="7">
        <v>-0.65790000000000004</v>
      </c>
      <c r="P2351" s="7">
        <v>2.3400000000000001E-2</v>
      </c>
      <c r="Q2351" t="s">
        <v>31</v>
      </c>
    </row>
    <row r="2352" spans="1:17">
      <c r="A2352" t="s">
        <v>416</v>
      </c>
      <c r="B2352" t="s">
        <v>30</v>
      </c>
      <c r="C2352" s="6">
        <v>44701.388877314814</v>
      </c>
      <c r="D2352">
        <v>434.4</v>
      </c>
      <c r="E2352" s="6">
        <v>44704.590266203704</v>
      </c>
      <c r="F2352">
        <v>187.45</v>
      </c>
      <c r="G2352" s="7">
        <v>-0.56850000000000001</v>
      </c>
      <c r="H2352">
        <v>276841.23</v>
      </c>
      <c r="I2352" s="7">
        <v>0.55420000000000003</v>
      </c>
      <c r="J2352">
        <v>1150</v>
      </c>
      <c r="K2352">
        <v>499560</v>
      </c>
      <c r="L2352">
        <v>29114860.510000002</v>
      </c>
      <c r="M2352">
        <v>136</v>
      </c>
      <c r="N2352">
        <v>2035.6</v>
      </c>
      <c r="O2352" s="7">
        <v>-0.34839999999999999</v>
      </c>
      <c r="P2352" s="7">
        <v>0.75360000000000005</v>
      </c>
      <c r="Q2352" t="s">
        <v>31</v>
      </c>
    </row>
    <row r="2353" spans="1:17">
      <c r="A2353" t="s">
        <v>381</v>
      </c>
      <c r="B2353" t="s">
        <v>30</v>
      </c>
      <c r="C2353" s="6">
        <v>44704.590266203704</v>
      </c>
      <c r="D2353">
        <v>380.25</v>
      </c>
      <c r="E2353" s="6">
        <v>44705.493043981478</v>
      </c>
      <c r="F2353">
        <v>360.75</v>
      </c>
      <c r="G2353" s="7">
        <v>-5.1299999999999998E-2</v>
      </c>
      <c r="H2353">
        <v>13903.5</v>
      </c>
      <c r="I2353" s="7">
        <v>3.1800000000000002E-2</v>
      </c>
      <c r="J2353">
        <v>1150</v>
      </c>
      <c r="K2353">
        <v>437287.5</v>
      </c>
      <c r="L2353">
        <v>29128764.010000002</v>
      </c>
      <c r="M2353">
        <v>50</v>
      </c>
      <c r="N2353">
        <v>278.07</v>
      </c>
      <c r="O2353" s="7">
        <v>-8.8400000000000006E-2</v>
      </c>
      <c r="P2353" s="7">
        <v>0.37319999999999998</v>
      </c>
      <c r="Q2353" t="s">
        <v>31</v>
      </c>
    </row>
    <row r="2354" spans="1:17">
      <c r="A2354" t="s">
        <v>410</v>
      </c>
      <c r="B2354" t="s">
        <v>30</v>
      </c>
      <c r="C2354" s="6">
        <v>44705.493043981478</v>
      </c>
      <c r="D2354">
        <v>376.15</v>
      </c>
      <c r="E2354" s="6">
        <v>44705.600682870368</v>
      </c>
      <c r="F2354">
        <v>499.25</v>
      </c>
      <c r="G2354" s="7">
        <v>0.32729999999999998</v>
      </c>
      <c r="H2354">
        <v>-151632.1</v>
      </c>
      <c r="I2354" s="7">
        <v>-0.35049999999999998</v>
      </c>
      <c r="J2354">
        <v>1150</v>
      </c>
      <c r="K2354">
        <v>432572.5</v>
      </c>
      <c r="L2354">
        <v>28977131.91</v>
      </c>
      <c r="M2354">
        <v>32</v>
      </c>
      <c r="N2354">
        <v>-4738.5</v>
      </c>
      <c r="O2354" s="7">
        <v>-0.32729999999999998</v>
      </c>
      <c r="P2354" s="7">
        <v>0.2024</v>
      </c>
      <c r="Q2354" t="s">
        <v>31</v>
      </c>
    </row>
    <row r="2355" spans="1:17">
      <c r="A2355" t="s">
        <v>411</v>
      </c>
      <c r="B2355" t="s">
        <v>30</v>
      </c>
      <c r="C2355" s="6">
        <v>44705.600682870368</v>
      </c>
      <c r="D2355">
        <v>316.8</v>
      </c>
      <c r="E2355" s="6">
        <v>44706.388877314814</v>
      </c>
      <c r="F2355">
        <v>553</v>
      </c>
      <c r="G2355" s="7">
        <v>0.74560000000000004</v>
      </c>
      <c r="H2355">
        <v>-281632.7</v>
      </c>
      <c r="I2355" s="7">
        <v>-0.77300000000000002</v>
      </c>
      <c r="J2355">
        <v>1150</v>
      </c>
      <c r="K2355">
        <v>364320</v>
      </c>
      <c r="L2355">
        <v>28695499.210000001</v>
      </c>
      <c r="M2355">
        <v>17</v>
      </c>
      <c r="N2355">
        <v>-16566.63</v>
      </c>
      <c r="O2355" s="7">
        <v>-0.74560000000000004</v>
      </c>
      <c r="P2355" s="7">
        <v>0.1162</v>
      </c>
      <c r="Q2355" t="s">
        <v>31</v>
      </c>
    </row>
    <row r="2356" spans="1:17">
      <c r="A2356" t="s">
        <v>434</v>
      </c>
      <c r="B2356" t="s">
        <v>30</v>
      </c>
      <c r="C2356" s="6">
        <v>44706.388877314814</v>
      </c>
      <c r="D2356">
        <v>265</v>
      </c>
      <c r="E2356" s="6">
        <v>44706.534710648149</v>
      </c>
      <c r="F2356">
        <v>330.05</v>
      </c>
      <c r="G2356" s="7">
        <v>0.2455</v>
      </c>
      <c r="H2356">
        <v>-78100.55</v>
      </c>
      <c r="I2356" s="7">
        <v>-0.26790000000000003</v>
      </c>
      <c r="J2356">
        <v>1100</v>
      </c>
      <c r="K2356">
        <v>291500</v>
      </c>
      <c r="L2356">
        <v>28617398.66</v>
      </c>
      <c r="M2356">
        <v>43</v>
      </c>
      <c r="N2356">
        <v>-1816.29</v>
      </c>
      <c r="O2356" s="7">
        <v>-0.70530000000000004</v>
      </c>
      <c r="P2356" s="7">
        <v>0.16470000000000001</v>
      </c>
      <c r="Q2356" t="s">
        <v>31</v>
      </c>
    </row>
    <row r="2357" spans="1:17">
      <c r="A2357" t="s">
        <v>441</v>
      </c>
      <c r="B2357" t="s">
        <v>30</v>
      </c>
      <c r="C2357" s="6">
        <v>44706.534710648149</v>
      </c>
      <c r="D2357">
        <v>214.45</v>
      </c>
      <c r="E2357" s="6">
        <v>44707.388877314814</v>
      </c>
      <c r="F2357">
        <v>235.8</v>
      </c>
      <c r="G2357" s="7">
        <v>9.9599999999999994E-2</v>
      </c>
      <c r="H2357">
        <v>-28437.75</v>
      </c>
      <c r="I2357" s="7">
        <v>-0.1206</v>
      </c>
      <c r="J2357">
        <v>1100</v>
      </c>
      <c r="K2357">
        <v>235895</v>
      </c>
      <c r="L2357">
        <v>28588960.91</v>
      </c>
      <c r="M2357">
        <v>36</v>
      </c>
      <c r="N2357">
        <v>-789.94</v>
      </c>
      <c r="O2357" s="7">
        <v>-9.9599999999999994E-2</v>
      </c>
      <c r="P2357" s="7">
        <v>0.33900000000000002</v>
      </c>
      <c r="Q2357" t="s">
        <v>31</v>
      </c>
    </row>
    <row r="2358" spans="1:17">
      <c r="A2358" t="s">
        <v>435</v>
      </c>
      <c r="B2358" t="s">
        <v>30</v>
      </c>
      <c r="C2358" s="6">
        <v>44707.388877314814</v>
      </c>
      <c r="D2358">
        <v>181.8</v>
      </c>
      <c r="E2358" s="6">
        <v>44707.520821759259</v>
      </c>
      <c r="F2358">
        <v>260.89999999999998</v>
      </c>
      <c r="G2358" s="7">
        <v>0.43509999999999999</v>
      </c>
      <c r="H2358">
        <v>-91879.7</v>
      </c>
      <c r="I2358" s="7">
        <v>-0.45939999999999998</v>
      </c>
      <c r="J2358">
        <v>1100</v>
      </c>
      <c r="K2358">
        <v>199980</v>
      </c>
      <c r="L2358">
        <v>28497081.210000001</v>
      </c>
      <c r="M2358">
        <v>39</v>
      </c>
      <c r="N2358">
        <v>-2355.89</v>
      </c>
      <c r="O2358" s="7">
        <v>-0.74390000000000001</v>
      </c>
      <c r="P2358" s="7">
        <v>0.19309999999999999</v>
      </c>
      <c r="Q2358" t="s">
        <v>31</v>
      </c>
    </row>
    <row r="2359" spans="1:17">
      <c r="A2359" t="s">
        <v>441</v>
      </c>
      <c r="B2359" t="s">
        <v>30</v>
      </c>
      <c r="C2359" s="6">
        <v>44707.520821759259</v>
      </c>
      <c r="D2359">
        <v>92.6</v>
      </c>
      <c r="E2359" s="6">
        <v>44707.545127314814</v>
      </c>
      <c r="F2359">
        <v>316.64999999999998</v>
      </c>
      <c r="G2359" s="7">
        <v>2.4195000000000002</v>
      </c>
      <c r="H2359">
        <v>-250956.75</v>
      </c>
      <c r="I2359" s="7">
        <v>-2.4636999999999998</v>
      </c>
      <c r="J2359">
        <v>1100</v>
      </c>
      <c r="K2359">
        <v>101860</v>
      </c>
      <c r="L2359">
        <v>28246124.460000001</v>
      </c>
      <c r="M2359">
        <v>8</v>
      </c>
      <c r="N2359">
        <v>-31369.59</v>
      </c>
      <c r="O2359" s="7">
        <v>-2.4195000000000002</v>
      </c>
      <c r="P2359" s="7">
        <v>0.11990000000000001</v>
      </c>
      <c r="Q2359" t="s">
        <v>31</v>
      </c>
    </row>
    <row r="2360" spans="1:17">
      <c r="A2360" t="s">
        <v>382</v>
      </c>
      <c r="B2360" t="s">
        <v>30</v>
      </c>
      <c r="C2360" s="6">
        <v>44707.545127314814</v>
      </c>
      <c r="D2360">
        <v>137.5</v>
      </c>
      <c r="E2360" s="6">
        <v>44707.631932870368</v>
      </c>
      <c r="F2360">
        <v>0.7</v>
      </c>
      <c r="G2360" s="7">
        <v>-0.99490000000000001</v>
      </c>
      <c r="H2360">
        <v>148959.79999999999</v>
      </c>
      <c r="I2360" s="7">
        <v>0.9849</v>
      </c>
      <c r="J2360">
        <v>1100</v>
      </c>
      <c r="K2360">
        <v>151250</v>
      </c>
      <c r="L2360">
        <v>28395084.260000002</v>
      </c>
      <c r="M2360">
        <v>26</v>
      </c>
      <c r="N2360">
        <v>5729.22</v>
      </c>
      <c r="O2360" s="7">
        <v>-0.41889999999999999</v>
      </c>
      <c r="P2360" s="7">
        <v>0.99490000000000001</v>
      </c>
      <c r="Q2360" t="s">
        <v>31</v>
      </c>
    </row>
    <row r="2361" spans="1:17">
      <c r="A2361" t="s">
        <v>903</v>
      </c>
      <c r="B2361" t="s">
        <v>30</v>
      </c>
      <c r="C2361" s="6">
        <v>44707.635405092595</v>
      </c>
      <c r="D2361">
        <v>501.9</v>
      </c>
      <c r="E2361" s="6">
        <v>44708.388877314814</v>
      </c>
      <c r="F2361">
        <v>359.2</v>
      </c>
      <c r="G2361" s="7">
        <v>-0.2843</v>
      </c>
      <c r="H2361">
        <v>147497.9</v>
      </c>
      <c r="I2361" s="7">
        <v>0.26719999999999999</v>
      </c>
      <c r="J2361">
        <v>1100</v>
      </c>
      <c r="K2361">
        <v>552090</v>
      </c>
      <c r="L2361">
        <v>28542582.16</v>
      </c>
      <c r="M2361">
        <v>7</v>
      </c>
      <c r="N2361">
        <v>21071.13</v>
      </c>
      <c r="O2361" s="7">
        <v>-6.4199999999999993E-2</v>
      </c>
      <c r="P2361" s="7">
        <v>0.2843</v>
      </c>
      <c r="Q2361" t="s">
        <v>31</v>
      </c>
    </row>
    <row r="2362" spans="1:17">
      <c r="A2362" t="s">
        <v>401</v>
      </c>
      <c r="B2362" t="s">
        <v>30</v>
      </c>
      <c r="C2362" s="6">
        <v>44708.388877314814</v>
      </c>
      <c r="D2362">
        <v>491.1</v>
      </c>
      <c r="E2362" s="6">
        <v>44711.597210648149</v>
      </c>
      <c r="F2362">
        <v>203.7</v>
      </c>
      <c r="G2362" s="7">
        <v>-0.58520000000000005</v>
      </c>
      <c r="H2362">
        <v>308497.2</v>
      </c>
      <c r="I2362" s="7">
        <v>0.57110000000000005</v>
      </c>
      <c r="J2362">
        <v>1100</v>
      </c>
      <c r="K2362">
        <v>540210</v>
      </c>
      <c r="L2362">
        <v>28851079.359999999</v>
      </c>
      <c r="M2362">
        <v>138</v>
      </c>
      <c r="N2362">
        <v>2235.4899999999998</v>
      </c>
      <c r="O2362" s="7">
        <v>-7.5300000000000006E-2</v>
      </c>
      <c r="P2362" s="7">
        <v>0.71730000000000005</v>
      </c>
      <c r="Q2362" t="s">
        <v>31</v>
      </c>
    </row>
    <row r="2363" spans="1:17">
      <c r="A2363" t="s">
        <v>405</v>
      </c>
      <c r="B2363" t="s">
        <v>30</v>
      </c>
      <c r="C2363" s="6">
        <v>44711.597210648149</v>
      </c>
      <c r="D2363">
        <v>372.3</v>
      </c>
      <c r="E2363" s="6">
        <v>44712.503460648149</v>
      </c>
      <c r="F2363">
        <v>323.2</v>
      </c>
      <c r="G2363" s="7">
        <v>-0.13189999999999999</v>
      </c>
      <c r="H2363">
        <v>46359.5</v>
      </c>
      <c r="I2363" s="7">
        <v>0.1132</v>
      </c>
      <c r="J2363">
        <v>1100</v>
      </c>
      <c r="K2363">
        <v>409530</v>
      </c>
      <c r="L2363">
        <v>28897438.859999999</v>
      </c>
      <c r="M2363">
        <v>51</v>
      </c>
      <c r="N2363">
        <v>909.01</v>
      </c>
      <c r="O2363" s="7">
        <v>-7.5300000000000006E-2</v>
      </c>
      <c r="P2363" s="7">
        <v>0.40379999999999999</v>
      </c>
      <c r="Q2363" t="s">
        <v>31</v>
      </c>
    </row>
    <row r="2364" spans="1:17">
      <c r="A2364" t="s">
        <v>404</v>
      </c>
      <c r="B2364" t="s">
        <v>30</v>
      </c>
      <c r="C2364" s="6">
        <v>44712.503460648149</v>
      </c>
      <c r="D2364">
        <v>300</v>
      </c>
      <c r="E2364" s="6">
        <v>44712.628460648149</v>
      </c>
      <c r="F2364">
        <v>375.7</v>
      </c>
      <c r="G2364" s="7">
        <v>0.25230000000000002</v>
      </c>
      <c r="H2364">
        <v>-90702.7</v>
      </c>
      <c r="I2364" s="7">
        <v>-0.27489999999999998</v>
      </c>
      <c r="J2364">
        <v>1100</v>
      </c>
      <c r="K2364">
        <v>330000</v>
      </c>
      <c r="L2364">
        <v>28806736.16</v>
      </c>
      <c r="M2364">
        <v>37</v>
      </c>
      <c r="N2364">
        <v>-2451.42</v>
      </c>
      <c r="O2364" s="7">
        <v>-0.29649999999999999</v>
      </c>
      <c r="P2364" s="7">
        <v>6.6699999999999995E-2</v>
      </c>
      <c r="Q2364" t="s">
        <v>31</v>
      </c>
    </row>
    <row r="2365" spans="1:17">
      <c r="A2365" t="s">
        <v>390</v>
      </c>
      <c r="B2365" t="s">
        <v>30</v>
      </c>
      <c r="C2365" s="6">
        <v>44712.628460648149</v>
      </c>
      <c r="D2365">
        <v>285.39999999999998</v>
      </c>
      <c r="E2365" s="6">
        <v>44713.444432870368</v>
      </c>
      <c r="F2365">
        <v>250.3</v>
      </c>
      <c r="G2365" s="7">
        <v>-0.123</v>
      </c>
      <c r="H2365">
        <v>32717.3</v>
      </c>
      <c r="I2365" s="7">
        <v>0.1042</v>
      </c>
      <c r="J2365">
        <v>1100</v>
      </c>
      <c r="K2365">
        <v>313940</v>
      </c>
      <c r="L2365">
        <v>28839453.460000001</v>
      </c>
      <c r="M2365">
        <v>25</v>
      </c>
      <c r="N2365">
        <v>1308.69</v>
      </c>
      <c r="O2365" s="7">
        <v>-0.1512</v>
      </c>
      <c r="P2365" s="7">
        <v>0.53359999999999996</v>
      </c>
      <c r="Q2365" t="s">
        <v>31</v>
      </c>
    </row>
    <row r="2366" spans="1:17">
      <c r="A2366" t="s">
        <v>447</v>
      </c>
      <c r="B2366" t="s">
        <v>30</v>
      </c>
      <c r="C2366" s="6">
        <v>44713.444432870368</v>
      </c>
      <c r="D2366">
        <v>243.25</v>
      </c>
      <c r="E2366" s="6">
        <v>44713.562488425923</v>
      </c>
      <c r="F2366">
        <v>390.35</v>
      </c>
      <c r="G2366" s="7">
        <v>0.60470000000000002</v>
      </c>
      <c r="H2366">
        <v>-168779.6</v>
      </c>
      <c r="I2366" s="7">
        <v>-0.63080000000000003</v>
      </c>
      <c r="J2366">
        <v>1100</v>
      </c>
      <c r="K2366">
        <v>267575</v>
      </c>
      <c r="L2366">
        <v>28670673.859999999</v>
      </c>
      <c r="M2366">
        <v>35</v>
      </c>
      <c r="N2366">
        <v>-4822.2700000000004</v>
      </c>
      <c r="O2366" s="7">
        <v>-0.60470000000000002</v>
      </c>
      <c r="P2366" s="7">
        <v>0.10299999999999999</v>
      </c>
      <c r="Q2366" t="s">
        <v>31</v>
      </c>
    </row>
    <row r="2367" spans="1:17">
      <c r="A2367" t="s">
        <v>438</v>
      </c>
      <c r="B2367" t="s">
        <v>30</v>
      </c>
      <c r="C2367" s="6">
        <v>44713.562488425923</v>
      </c>
      <c r="D2367">
        <v>250.2</v>
      </c>
      <c r="E2367" s="6">
        <v>44713.638877314814</v>
      </c>
      <c r="F2367">
        <v>410</v>
      </c>
      <c r="G2367" s="7">
        <v>0.63870000000000005</v>
      </c>
      <c r="H2367">
        <v>-183042.2</v>
      </c>
      <c r="I2367" s="7">
        <v>-0.66510000000000002</v>
      </c>
      <c r="J2367">
        <v>1100</v>
      </c>
      <c r="K2367">
        <v>275220</v>
      </c>
      <c r="L2367">
        <v>28487631.66</v>
      </c>
      <c r="M2367">
        <v>23</v>
      </c>
      <c r="N2367">
        <v>-7958.36</v>
      </c>
      <c r="O2367" s="7">
        <v>-0.63870000000000005</v>
      </c>
      <c r="P2367" s="7">
        <v>0.3407</v>
      </c>
      <c r="Q2367" t="s">
        <v>31</v>
      </c>
    </row>
    <row r="2368" spans="1:17">
      <c r="A2368" t="s">
        <v>447</v>
      </c>
      <c r="B2368" t="s">
        <v>30</v>
      </c>
      <c r="C2368" s="6">
        <v>44713.638877314814</v>
      </c>
      <c r="D2368">
        <v>205.95</v>
      </c>
      <c r="E2368" s="6">
        <v>44714.503460648149</v>
      </c>
      <c r="F2368">
        <v>263.10000000000002</v>
      </c>
      <c r="G2368" s="7">
        <v>0.27750000000000002</v>
      </c>
      <c r="H2368">
        <v>-68024.55</v>
      </c>
      <c r="I2368" s="7">
        <v>-0.30030000000000001</v>
      </c>
      <c r="J2368">
        <v>1100</v>
      </c>
      <c r="K2368">
        <v>226545</v>
      </c>
      <c r="L2368">
        <v>28419607.109999999</v>
      </c>
      <c r="M2368">
        <v>39</v>
      </c>
      <c r="N2368">
        <v>-1744.22</v>
      </c>
      <c r="O2368" s="7">
        <v>-0.71399999999999997</v>
      </c>
      <c r="P2368" s="7">
        <v>0.109</v>
      </c>
      <c r="Q2368" t="s">
        <v>31</v>
      </c>
    </row>
    <row r="2369" spans="1:17">
      <c r="A2369" t="s">
        <v>400</v>
      </c>
      <c r="B2369" t="s">
        <v>30</v>
      </c>
      <c r="C2369" s="6">
        <v>44714.503460648149</v>
      </c>
      <c r="D2369">
        <v>120.25</v>
      </c>
      <c r="E2369" s="6">
        <v>44714.624988425923</v>
      </c>
      <c r="F2369">
        <v>134.9</v>
      </c>
      <c r="G2369" s="7">
        <v>0.12180000000000001</v>
      </c>
      <c r="H2369">
        <v>-18921.650000000001</v>
      </c>
      <c r="I2369" s="7">
        <v>-0.14299999999999999</v>
      </c>
      <c r="J2369">
        <v>1100</v>
      </c>
      <c r="K2369">
        <v>132275</v>
      </c>
      <c r="L2369">
        <v>28400685.460000001</v>
      </c>
      <c r="M2369">
        <v>36</v>
      </c>
      <c r="N2369">
        <v>-525.6</v>
      </c>
      <c r="O2369" s="7">
        <v>-0.69399999999999995</v>
      </c>
      <c r="P2369" s="7">
        <v>0.4748</v>
      </c>
      <c r="Q2369" t="s">
        <v>31</v>
      </c>
    </row>
    <row r="2370" spans="1:17">
      <c r="A2370" t="s">
        <v>396</v>
      </c>
      <c r="B2370" t="s">
        <v>30</v>
      </c>
      <c r="C2370" s="6">
        <v>44714.628460648149</v>
      </c>
      <c r="D2370">
        <v>63.85</v>
      </c>
      <c r="E2370" s="6">
        <v>44714.631932870368</v>
      </c>
      <c r="F2370">
        <v>24.55</v>
      </c>
      <c r="G2370" s="7">
        <v>-0.61550000000000005</v>
      </c>
      <c r="H2370">
        <v>42257.599999999999</v>
      </c>
      <c r="I2370" s="7">
        <v>0.60170000000000001</v>
      </c>
      <c r="J2370">
        <v>1100</v>
      </c>
      <c r="K2370">
        <v>70235</v>
      </c>
      <c r="L2370">
        <v>28442943.059999999</v>
      </c>
      <c r="M2370">
        <v>2</v>
      </c>
      <c r="N2370">
        <v>21128.799999999999</v>
      </c>
      <c r="O2370" s="7">
        <v>-0.33829999999999999</v>
      </c>
      <c r="P2370" s="7">
        <v>0.61550000000000005</v>
      </c>
      <c r="Q2370" t="s">
        <v>31</v>
      </c>
    </row>
    <row r="2371" spans="1:17">
      <c r="A2371" t="s">
        <v>790</v>
      </c>
      <c r="B2371" t="s">
        <v>30</v>
      </c>
      <c r="C2371" s="6">
        <v>44714.635405092595</v>
      </c>
      <c r="D2371">
        <v>402.25</v>
      </c>
      <c r="E2371" s="6">
        <v>44715.388877314814</v>
      </c>
      <c r="F2371">
        <v>299.55</v>
      </c>
      <c r="G2371" s="7">
        <v>-0.25530000000000003</v>
      </c>
      <c r="H2371">
        <v>105250.2</v>
      </c>
      <c r="I2371" s="7">
        <v>0.2379</v>
      </c>
      <c r="J2371">
        <v>1100</v>
      </c>
      <c r="K2371">
        <v>442475</v>
      </c>
      <c r="L2371">
        <v>28548193.260000002</v>
      </c>
      <c r="M2371">
        <v>7</v>
      </c>
      <c r="N2371">
        <v>15035.74</v>
      </c>
      <c r="O2371" s="7">
        <v>-0.12089999999999999</v>
      </c>
      <c r="P2371" s="7">
        <v>0.25530000000000003</v>
      </c>
      <c r="Q2371" t="s">
        <v>31</v>
      </c>
    </row>
    <row r="2372" spans="1:17">
      <c r="A2372" t="s">
        <v>389</v>
      </c>
      <c r="B2372" t="s">
        <v>30</v>
      </c>
      <c r="C2372" s="6">
        <v>44715.388877314814</v>
      </c>
      <c r="D2372">
        <v>428.1</v>
      </c>
      <c r="E2372" s="6">
        <v>44715.51734953704</v>
      </c>
      <c r="F2372">
        <v>569.04999999999995</v>
      </c>
      <c r="G2372" s="7">
        <v>0.32919999999999999</v>
      </c>
      <c r="H2372">
        <v>-158467.57</v>
      </c>
      <c r="I2372" s="7">
        <v>-0.35249999999999998</v>
      </c>
      <c r="J2372">
        <v>1050</v>
      </c>
      <c r="K2372">
        <v>449505</v>
      </c>
      <c r="L2372">
        <v>28389725.690000001</v>
      </c>
      <c r="M2372">
        <v>38</v>
      </c>
      <c r="N2372">
        <v>-4170.2</v>
      </c>
      <c r="O2372" s="7">
        <v>-0.32919999999999999</v>
      </c>
      <c r="P2372" s="7">
        <v>0.1145</v>
      </c>
      <c r="Q2372" t="s">
        <v>31</v>
      </c>
    </row>
    <row r="2373" spans="1:17">
      <c r="A2373" t="s">
        <v>384</v>
      </c>
      <c r="B2373" t="s">
        <v>30</v>
      </c>
      <c r="C2373" s="6">
        <v>44715.51734953704</v>
      </c>
      <c r="D2373">
        <v>481.1</v>
      </c>
      <c r="E2373" s="6">
        <v>44718.538182870368</v>
      </c>
      <c r="F2373">
        <v>295.35000000000002</v>
      </c>
      <c r="G2373" s="7">
        <v>-0.3861</v>
      </c>
      <c r="H2373">
        <v>195784.05</v>
      </c>
      <c r="I2373" s="7">
        <v>0.37</v>
      </c>
      <c r="J2373">
        <v>1100</v>
      </c>
      <c r="K2373">
        <v>529210</v>
      </c>
      <c r="L2373">
        <v>28585509.739999998</v>
      </c>
      <c r="M2373">
        <v>84</v>
      </c>
      <c r="N2373">
        <v>2330.7600000000002</v>
      </c>
      <c r="O2373" s="7">
        <v>-9.3299999999999994E-2</v>
      </c>
      <c r="P2373" s="7">
        <v>0.59589999999999999</v>
      </c>
      <c r="Q2373" t="s">
        <v>31</v>
      </c>
    </row>
    <row r="2374" spans="1:17">
      <c r="A2374" t="s">
        <v>401</v>
      </c>
      <c r="B2374" t="s">
        <v>30</v>
      </c>
      <c r="C2374" s="6">
        <v>44718.538182870368</v>
      </c>
      <c r="D2374">
        <v>361</v>
      </c>
      <c r="E2374" s="6">
        <v>44719.388877314814</v>
      </c>
      <c r="F2374">
        <v>534.25</v>
      </c>
      <c r="G2374" s="7">
        <v>0.47989999999999999</v>
      </c>
      <c r="H2374">
        <v>-200422.75</v>
      </c>
      <c r="I2374" s="7">
        <v>-0.50470000000000004</v>
      </c>
      <c r="J2374">
        <v>1100</v>
      </c>
      <c r="K2374">
        <v>397100</v>
      </c>
      <c r="L2374">
        <v>28385086.989999998</v>
      </c>
      <c r="M2374">
        <v>35</v>
      </c>
      <c r="N2374">
        <v>-5726.36</v>
      </c>
      <c r="O2374" s="7">
        <v>-0.47989999999999999</v>
      </c>
      <c r="P2374" s="7">
        <v>0.124</v>
      </c>
      <c r="Q2374" t="s">
        <v>31</v>
      </c>
    </row>
    <row r="2375" spans="1:17">
      <c r="A2375" t="s">
        <v>440</v>
      </c>
      <c r="B2375" t="s">
        <v>30</v>
      </c>
      <c r="C2375" s="6">
        <v>44719.388877314814</v>
      </c>
      <c r="D2375">
        <v>353.9</v>
      </c>
      <c r="E2375" s="6">
        <v>44720.388877314814</v>
      </c>
      <c r="F2375">
        <v>352</v>
      </c>
      <c r="G2375" s="7">
        <v>-5.4000000000000003E-3</v>
      </c>
      <c r="H2375">
        <v>-5674.9</v>
      </c>
      <c r="I2375" s="7">
        <v>-1.46E-2</v>
      </c>
      <c r="J2375">
        <v>1100</v>
      </c>
      <c r="K2375">
        <v>389290</v>
      </c>
      <c r="L2375">
        <v>28379412.09</v>
      </c>
      <c r="M2375">
        <v>78</v>
      </c>
      <c r="N2375">
        <v>-72.760000000000005</v>
      </c>
      <c r="O2375" s="7">
        <v>-0.31319999999999998</v>
      </c>
      <c r="P2375" s="7">
        <v>0.28720000000000001</v>
      </c>
      <c r="Q2375" t="s">
        <v>31</v>
      </c>
    </row>
    <row r="2376" spans="1:17">
      <c r="A2376" t="s">
        <v>445</v>
      </c>
      <c r="B2376" t="s">
        <v>30</v>
      </c>
      <c r="C2376" s="6">
        <v>44720.388877314814</v>
      </c>
      <c r="D2376">
        <v>293.8</v>
      </c>
      <c r="E2376" s="6">
        <v>44720.42359953704</v>
      </c>
      <c r="F2376">
        <v>335.45</v>
      </c>
      <c r="G2376" s="7">
        <v>0.14180000000000001</v>
      </c>
      <c r="H2376">
        <v>-52736.75</v>
      </c>
      <c r="I2376" s="7">
        <v>-0.16320000000000001</v>
      </c>
      <c r="J2376">
        <v>1100</v>
      </c>
      <c r="K2376">
        <v>323180</v>
      </c>
      <c r="L2376">
        <v>28326675.34</v>
      </c>
      <c r="M2376">
        <v>11</v>
      </c>
      <c r="N2376">
        <v>-4794.25</v>
      </c>
      <c r="O2376" s="7">
        <v>-0.34449999999999997</v>
      </c>
      <c r="P2376" s="7">
        <v>0.15759999999999999</v>
      </c>
      <c r="Q2376" t="s">
        <v>31</v>
      </c>
    </row>
    <row r="2377" spans="1:17">
      <c r="A2377" t="s">
        <v>440</v>
      </c>
      <c r="B2377" t="s">
        <v>30</v>
      </c>
      <c r="C2377" s="6">
        <v>44720.42359953704</v>
      </c>
      <c r="D2377">
        <v>280</v>
      </c>
      <c r="E2377" s="6">
        <v>44720.444432870368</v>
      </c>
      <c r="F2377">
        <v>432.35</v>
      </c>
      <c r="G2377" s="7">
        <v>0.54410000000000003</v>
      </c>
      <c r="H2377">
        <v>-175420.85</v>
      </c>
      <c r="I2377" s="7">
        <v>-0.56950000000000001</v>
      </c>
      <c r="J2377">
        <v>1100</v>
      </c>
      <c r="K2377">
        <v>308000</v>
      </c>
      <c r="L2377">
        <v>28151254.489999998</v>
      </c>
      <c r="M2377">
        <v>7</v>
      </c>
      <c r="N2377">
        <v>-25060.12</v>
      </c>
      <c r="O2377" s="7">
        <v>-0.54410000000000003</v>
      </c>
      <c r="P2377" s="7">
        <v>0.2298</v>
      </c>
      <c r="Q2377" t="s">
        <v>31</v>
      </c>
    </row>
    <row r="2378" spans="1:17">
      <c r="A2378" t="s">
        <v>398</v>
      </c>
      <c r="B2378" t="s">
        <v>30</v>
      </c>
      <c r="C2378" s="6">
        <v>44720.444432870368</v>
      </c>
      <c r="D2378">
        <v>242.4</v>
      </c>
      <c r="E2378" s="6">
        <v>44720.555543981478</v>
      </c>
      <c r="F2378">
        <v>339.05</v>
      </c>
      <c r="G2378" s="7">
        <v>0.3987</v>
      </c>
      <c r="H2378">
        <v>-112710.95</v>
      </c>
      <c r="I2378" s="7">
        <v>-0.42270000000000002</v>
      </c>
      <c r="J2378">
        <v>1100</v>
      </c>
      <c r="K2378">
        <v>266640</v>
      </c>
      <c r="L2378">
        <v>28038543.539999999</v>
      </c>
      <c r="M2378">
        <v>33</v>
      </c>
      <c r="N2378">
        <v>-3415.48</v>
      </c>
      <c r="O2378" s="7">
        <v>-0.3987</v>
      </c>
      <c r="P2378" s="7">
        <v>0.2611</v>
      </c>
      <c r="Q2378" t="s">
        <v>31</v>
      </c>
    </row>
    <row r="2379" spans="1:17">
      <c r="A2379" t="s">
        <v>436</v>
      </c>
      <c r="B2379" t="s">
        <v>30</v>
      </c>
      <c r="C2379" s="6">
        <v>44720.555543981478</v>
      </c>
      <c r="D2379">
        <v>209.75</v>
      </c>
      <c r="E2379" s="6">
        <v>44721.597210648149</v>
      </c>
      <c r="F2379">
        <v>9.25</v>
      </c>
      <c r="G2379" s="7">
        <v>-0.95589999999999997</v>
      </c>
      <c r="H2379">
        <v>218141</v>
      </c>
      <c r="I2379" s="7">
        <v>0.94550000000000001</v>
      </c>
      <c r="J2379">
        <v>1100</v>
      </c>
      <c r="K2379">
        <v>230725</v>
      </c>
      <c r="L2379">
        <v>28256684.539999999</v>
      </c>
      <c r="M2379">
        <v>90</v>
      </c>
      <c r="N2379">
        <v>2423.79</v>
      </c>
      <c r="O2379" s="7">
        <v>-8.8200000000000001E-2</v>
      </c>
      <c r="P2379" s="7">
        <v>0.97209999999999996</v>
      </c>
      <c r="Q2379" t="s">
        <v>31</v>
      </c>
    </row>
    <row r="2380" spans="1:17">
      <c r="A2380" t="s">
        <v>439</v>
      </c>
      <c r="B2380" t="s">
        <v>30</v>
      </c>
      <c r="C2380" s="6">
        <v>44721.597210648149</v>
      </c>
      <c r="D2380">
        <v>57.5</v>
      </c>
      <c r="E2380" s="6">
        <v>44721.631932870368</v>
      </c>
      <c r="F2380">
        <v>0.7</v>
      </c>
      <c r="G2380" s="7">
        <v>-0.98780000000000001</v>
      </c>
      <c r="H2380">
        <v>61839.8</v>
      </c>
      <c r="I2380" s="7">
        <v>0.97770000000000001</v>
      </c>
      <c r="J2380">
        <v>1100</v>
      </c>
      <c r="K2380">
        <v>63250</v>
      </c>
      <c r="L2380">
        <v>28318524.34</v>
      </c>
      <c r="M2380">
        <v>11</v>
      </c>
      <c r="N2380">
        <v>5621.8</v>
      </c>
      <c r="O2380" s="7">
        <v>-0.75219999999999998</v>
      </c>
      <c r="P2380" s="7">
        <v>0.98780000000000001</v>
      </c>
      <c r="Q2380" t="s">
        <v>31</v>
      </c>
    </row>
    <row r="2381" spans="1:17">
      <c r="A2381" t="s">
        <v>903</v>
      </c>
      <c r="B2381" t="s">
        <v>30</v>
      </c>
      <c r="C2381" s="6">
        <v>44721.635405092595</v>
      </c>
      <c r="D2381">
        <v>395.2</v>
      </c>
      <c r="E2381" s="6">
        <v>44722.388877314814</v>
      </c>
      <c r="F2381">
        <v>616.65</v>
      </c>
      <c r="G2381" s="7">
        <v>0.56030000000000002</v>
      </c>
      <c r="H2381">
        <v>-254725.35</v>
      </c>
      <c r="I2381" s="7">
        <v>-0.58599999999999997</v>
      </c>
      <c r="J2381">
        <v>1100</v>
      </c>
      <c r="K2381">
        <v>434720</v>
      </c>
      <c r="L2381">
        <v>28063798.989999998</v>
      </c>
      <c r="M2381">
        <v>7</v>
      </c>
      <c r="N2381">
        <v>-36389.339999999997</v>
      </c>
      <c r="O2381" s="7">
        <v>-0.56030000000000002</v>
      </c>
      <c r="P2381" s="7">
        <v>8.9099999999999999E-2</v>
      </c>
      <c r="Q2381" t="s">
        <v>31</v>
      </c>
    </row>
    <row r="2382" spans="1:17">
      <c r="A2382" t="s">
        <v>409</v>
      </c>
      <c r="B2382" t="s">
        <v>30</v>
      </c>
      <c r="C2382" s="6">
        <v>44722.388877314814</v>
      </c>
      <c r="D2382">
        <v>401.2</v>
      </c>
      <c r="E2382" s="6">
        <v>44726.461793981478</v>
      </c>
      <c r="F2382">
        <v>37.700000000000003</v>
      </c>
      <c r="G2382" s="7">
        <v>-0.90600000000000003</v>
      </c>
      <c r="H2382">
        <v>395022.1</v>
      </c>
      <c r="I2382" s="7">
        <v>0.89510000000000001</v>
      </c>
      <c r="J2382">
        <v>1100</v>
      </c>
      <c r="K2382">
        <v>441320</v>
      </c>
      <c r="L2382">
        <v>28458821.09</v>
      </c>
      <c r="M2382">
        <v>176</v>
      </c>
      <c r="N2382">
        <v>2244.44</v>
      </c>
      <c r="O2382" s="7">
        <v>-9.1700000000000004E-2</v>
      </c>
      <c r="P2382" s="7">
        <v>0.95150000000000001</v>
      </c>
      <c r="Q2382" t="s">
        <v>31</v>
      </c>
    </row>
    <row r="2383" spans="1:17">
      <c r="A2383" t="s">
        <v>423</v>
      </c>
      <c r="B2383" t="s">
        <v>30</v>
      </c>
      <c r="C2383" s="6">
        <v>44726.461793981478</v>
      </c>
      <c r="D2383">
        <v>292.3</v>
      </c>
      <c r="E2383" s="6">
        <v>44726.586793981478</v>
      </c>
      <c r="F2383">
        <v>385.5</v>
      </c>
      <c r="G2383" s="7">
        <v>0.31890000000000002</v>
      </c>
      <c r="H2383">
        <v>-114974.7</v>
      </c>
      <c r="I2383" s="7">
        <v>-0.34200000000000003</v>
      </c>
      <c r="J2383">
        <v>1150</v>
      </c>
      <c r="K2383">
        <v>336145</v>
      </c>
      <c r="L2383">
        <v>28343846.390000001</v>
      </c>
      <c r="M2383">
        <v>37</v>
      </c>
      <c r="N2383">
        <v>-3107.42</v>
      </c>
      <c r="O2383" s="7">
        <v>-0.44059999999999999</v>
      </c>
      <c r="P2383" s="7">
        <v>0.1305</v>
      </c>
      <c r="Q2383" t="s">
        <v>31</v>
      </c>
    </row>
    <row r="2384" spans="1:17">
      <c r="A2384" t="s">
        <v>428</v>
      </c>
      <c r="B2384" t="s">
        <v>30</v>
      </c>
      <c r="C2384" s="6">
        <v>44726.638877314814</v>
      </c>
      <c r="D2384">
        <v>311.39999999999998</v>
      </c>
      <c r="E2384" s="6">
        <v>44727.479155092595</v>
      </c>
      <c r="F2384">
        <v>242.45</v>
      </c>
      <c r="G2384" s="7">
        <v>-0.22140000000000001</v>
      </c>
      <c r="H2384">
        <v>72923.22</v>
      </c>
      <c r="I2384" s="7">
        <v>0.2036</v>
      </c>
      <c r="J2384">
        <v>1150</v>
      </c>
      <c r="K2384">
        <v>358110</v>
      </c>
      <c r="L2384">
        <v>28416769.609999999</v>
      </c>
      <c r="M2384">
        <v>32</v>
      </c>
      <c r="N2384">
        <v>2278.85</v>
      </c>
      <c r="O2384" s="7">
        <v>-8.5099999999999995E-2</v>
      </c>
      <c r="P2384" s="7">
        <v>0.33750000000000002</v>
      </c>
      <c r="Q2384" t="s">
        <v>31</v>
      </c>
    </row>
    <row r="2385" spans="1:17">
      <c r="A2385" t="s">
        <v>420</v>
      </c>
      <c r="B2385" t="s">
        <v>30</v>
      </c>
      <c r="C2385" s="6">
        <v>44727.479155092595</v>
      </c>
      <c r="D2385">
        <v>264.85000000000002</v>
      </c>
      <c r="E2385" s="6">
        <v>44727.618043981478</v>
      </c>
      <c r="F2385">
        <v>284.8</v>
      </c>
      <c r="G2385" s="7">
        <v>7.5300000000000006E-2</v>
      </c>
      <c r="H2385">
        <v>-29263.47</v>
      </c>
      <c r="I2385" s="7">
        <v>-9.6100000000000005E-2</v>
      </c>
      <c r="J2385">
        <v>1150</v>
      </c>
      <c r="K2385">
        <v>304577.5</v>
      </c>
      <c r="L2385">
        <v>28387506.140000001</v>
      </c>
      <c r="M2385">
        <v>41</v>
      </c>
      <c r="N2385">
        <v>-713.74</v>
      </c>
      <c r="O2385" s="7">
        <v>-7.5300000000000006E-2</v>
      </c>
      <c r="P2385" s="7">
        <v>0.29770000000000002</v>
      </c>
      <c r="Q2385" t="s">
        <v>31</v>
      </c>
    </row>
    <row r="2386" spans="1:17">
      <c r="A2386" t="s">
        <v>421</v>
      </c>
      <c r="B2386" t="s">
        <v>30</v>
      </c>
      <c r="C2386" s="6">
        <v>44727.618043981478</v>
      </c>
      <c r="D2386">
        <v>265.25</v>
      </c>
      <c r="E2386" s="6">
        <v>44728.388877314814</v>
      </c>
      <c r="F2386">
        <v>420.3</v>
      </c>
      <c r="G2386" s="7">
        <v>0.58450000000000002</v>
      </c>
      <c r="H2386">
        <v>-186191.33</v>
      </c>
      <c r="I2386" s="7">
        <v>-0.61040000000000005</v>
      </c>
      <c r="J2386">
        <v>1150</v>
      </c>
      <c r="K2386">
        <v>305037.5</v>
      </c>
      <c r="L2386">
        <v>28201314.809999999</v>
      </c>
      <c r="M2386">
        <v>12</v>
      </c>
      <c r="N2386">
        <v>-15515.94</v>
      </c>
      <c r="O2386" s="7">
        <v>-0.58450000000000002</v>
      </c>
      <c r="P2386" s="7">
        <v>2.58E-2</v>
      </c>
      <c r="Q2386" t="s">
        <v>31</v>
      </c>
    </row>
    <row r="2387" spans="1:17">
      <c r="A2387" t="s">
        <v>433</v>
      </c>
      <c r="B2387" t="s">
        <v>30</v>
      </c>
      <c r="C2387" s="6">
        <v>44728.388877314814</v>
      </c>
      <c r="D2387">
        <v>127.6</v>
      </c>
      <c r="E2387" s="6">
        <v>44728.465266203704</v>
      </c>
      <c r="F2387">
        <v>321.14999999999998</v>
      </c>
      <c r="G2387" s="7">
        <v>1.5167999999999999</v>
      </c>
      <c r="H2387">
        <v>-227743.12</v>
      </c>
      <c r="I2387" s="7">
        <v>-1.552</v>
      </c>
      <c r="J2387">
        <v>1150</v>
      </c>
      <c r="K2387">
        <v>146740</v>
      </c>
      <c r="L2387">
        <v>27973571.690000001</v>
      </c>
      <c r="M2387">
        <v>23</v>
      </c>
      <c r="N2387">
        <v>-9901.8700000000008</v>
      </c>
      <c r="O2387" s="7">
        <v>-1.5167999999999999</v>
      </c>
      <c r="P2387" s="7">
        <v>0.18179999999999999</v>
      </c>
      <c r="Q2387" t="s">
        <v>31</v>
      </c>
    </row>
    <row r="2388" spans="1:17">
      <c r="A2388" t="s">
        <v>428</v>
      </c>
      <c r="B2388" t="s">
        <v>30</v>
      </c>
      <c r="C2388" s="6">
        <v>44728.465266203704</v>
      </c>
      <c r="D2388">
        <v>134.80000000000001</v>
      </c>
      <c r="E2388" s="6">
        <v>44728.631932870368</v>
      </c>
      <c r="F2388">
        <v>0.4</v>
      </c>
      <c r="G2388" s="7">
        <v>-0.997</v>
      </c>
      <c r="H2388">
        <v>153005.20000000001</v>
      </c>
      <c r="I2388" s="7">
        <v>0.98699999999999999</v>
      </c>
      <c r="J2388">
        <v>1150</v>
      </c>
      <c r="K2388">
        <v>155020</v>
      </c>
      <c r="L2388">
        <v>28126576.890000001</v>
      </c>
      <c r="M2388">
        <v>49</v>
      </c>
      <c r="N2388">
        <v>3122.56</v>
      </c>
      <c r="O2388" s="7">
        <v>-0.2059</v>
      </c>
      <c r="P2388" s="7">
        <v>0.997</v>
      </c>
      <c r="Q2388" t="s">
        <v>31</v>
      </c>
    </row>
    <row r="2389" spans="1:17">
      <c r="A2389" t="s">
        <v>765</v>
      </c>
      <c r="B2389" t="s">
        <v>30</v>
      </c>
      <c r="C2389" s="6">
        <v>44728.635405092595</v>
      </c>
      <c r="D2389">
        <v>497.8</v>
      </c>
      <c r="E2389" s="6">
        <v>44729.388877314814</v>
      </c>
      <c r="F2389">
        <v>419.2</v>
      </c>
      <c r="G2389" s="7">
        <v>-0.15790000000000001</v>
      </c>
      <c r="H2389">
        <v>79844.5</v>
      </c>
      <c r="I2389" s="7">
        <v>0.13950000000000001</v>
      </c>
      <c r="J2389">
        <v>1150</v>
      </c>
      <c r="K2389">
        <v>572470</v>
      </c>
      <c r="L2389">
        <v>28206421.390000001</v>
      </c>
      <c r="M2389">
        <v>7</v>
      </c>
      <c r="N2389">
        <v>11406.36</v>
      </c>
      <c r="O2389" s="7">
        <v>-3.8100000000000002E-2</v>
      </c>
      <c r="P2389" s="7">
        <v>0.15790000000000001</v>
      </c>
      <c r="Q2389" t="s">
        <v>31</v>
      </c>
    </row>
    <row r="2390" spans="1:17">
      <c r="A2390" t="s">
        <v>298</v>
      </c>
      <c r="B2390" t="s">
        <v>30</v>
      </c>
      <c r="C2390" s="6">
        <v>44729.388877314814</v>
      </c>
      <c r="D2390">
        <v>523.5</v>
      </c>
      <c r="E2390" s="6">
        <v>44729.524293981478</v>
      </c>
      <c r="F2390">
        <v>662.4</v>
      </c>
      <c r="G2390" s="7">
        <v>0.26529999999999998</v>
      </c>
      <c r="H2390">
        <v>-180910.8</v>
      </c>
      <c r="I2390" s="7">
        <v>-0.28799999999999998</v>
      </c>
      <c r="J2390">
        <v>1200</v>
      </c>
      <c r="K2390">
        <v>628200</v>
      </c>
      <c r="L2390">
        <v>28025510.59</v>
      </c>
      <c r="M2390">
        <v>40</v>
      </c>
      <c r="N2390">
        <v>-4522.7700000000004</v>
      </c>
      <c r="O2390" s="7">
        <v>-0.44590000000000002</v>
      </c>
      <c r="P2390" s="7">
        <v>0.13500000000000001</v>
      </c>
      <c r="Q2390" t="s">
        <v>31</v>
      </c>
    </row>
    <row r="2391" spans="1:17">
      <c r="A2391" t="s">
        <v>425</v>
      </c>
      <c r="B2391" t="s">
        <v>30</v>
      </c>
      <c r="C2391" s="6">
        <v>44729.524293981478</v>
      </c>
      <c r="D2391">
        <v>468.3</v>
      </c>
      <c r="E2391" s="6">
        <v>44732.406238425923</v>
      </c>
      <c r="F2391">
        <v>505.8</v>
      </c>
      <c r="G2391" s="7">
        <v>8.0100000000000005E-2</v>
      </c>
      <c r="H2391">
        <v>-54327.15</v>
      </c>
      <c r="I2391" s="7">
        <v>-0.1009</v>
      </c>
      <c r="J2391">
        <v>1150</v>
      </c>
      <c r="K2391">
        <v>538545</v>
      </c>
      <c r="L2391">
        <v>27971183.440000001</v>
      </c>
      <c r="M2391">
        <v>44</v>
      </c>
      <c r="N2391">
        <v>-1234.71</v>
      </c>
      <c r="O2391" s="7">
        <v>-0.14510000000000001</v>
      </c>
      <c r="P2391" s="7">
        <v>0.371</v>
      </c>
      <c r="Q2391" t="s">
        <v>31</v>
      </c>
    </row>
    <row r="2392" spans="1:17">
      <c r="A2392" t="s">
        <v>379</v>
      </c>
      <c r="B2392" t="s">
        <v>30</v>
      </c>
      <c r="C2392" s="6">
        <v>44732.406238425923</v>
      </c>
      <c r="D2392">
        <v>391.45</v>
      </c>
      <c r="E2392" s="6">
        <v>44732.496516203704</v>
      </c>
      <c r="F2392">
        <v>517.79999999999995</v>
      </c>
      <c r="G2392" s="7">
        <v>0.32279999999999998</v>
      </c>
      <c r="H2392">
        <v>-155758.87</v>
      </c>
      <c r="I2392" s="7">
        <v>-0.34599999999999997</v>
      </c>
      <c r="J2392">
        <v>1150</v>
      </c>
      <c r="K2392">
        <v>450167.5</v>
      </c>
      <c r="L2392">
        <v>27815424.559999999</v>
      </c>
      <c r="M2392">
        <v>27</v>
      </c>
      <c r="N2392">
        <v>-5768.85</v>
      </c>
      <c r="O2392" s="7">
        <v>-0.4612</v>
      </c>
      <c r="P2392" s="7">
        <v>2.41E-2</v>
      </c>
      <c r="Q2392" t="s">
        <v>31</v>
      </c>
    </row>
    <row r="2393" spans="1:17">
      <c r="A2393" t="s">
        <v>427</v>
      </c>
      <c r="B2393" t="s">
        <v>30</v>
      </c>
      <c r="C2393" s="6">
        <v>44732.496516203704</v>
      </c>
      <c r="D2393">
        <v>398.75</v>
      </c>
      <c r="E2393" s="6">
        <v>44732.590266203704</v>
      </c>
      <c r="F2393">
        <v>435</v>
      </c>
      <c r="G2393" s="7">
        <v>9.0899999999999995E-2</v>
      </c>
      <c r="H2393">
        <v>-51275.63</v>
      </c>
      <c r="I2393" s="7">
        <v>-0.1118</v>
      </c>
      <c r="J2393">
        <v>1150</v>
      </c>
      <c r="K2393">
        <v>458562.5</v>
      </c>
      <c r="L2393">
        <v>27764148.940000001</v>
      </c>
      <c r="M2393">
        <v>28</v>
      </c>
      <c r="N2393">
        <v>-1831.27</v>
      </c>
      <c r="O2393" s="7">
        <v>-0.21590000000000001</v>
      </c>
      <c r="P2393" s="7">
        <v>0.14460000000000001</v>
      </c>
      <c r="Q2393" t="s">
        <v>31</v>
      </c>
    </row>
    <row r="2394" spans="1:17">
      <c r="A2394" t="s">
        <v>380</v>
      </c>
      <c r="B2394" t="s">
        <v>30</v>
      </c>
      <c r="C2394" s="6">
        <v>44732.590266203704</v>
      </c>
      <c r="D2394">
        <v>392.1</v>
      </c>
      <c r="E2394" s="6">
        <v>44733.388877314814</v>
      </c>
      <c r="F2394">
        <v>498.15</v>
      </c>
      <c r="G2394" s="7">
        <v>0.27050000000000002</v>
      </c>
      <c r="H2394">
        <v>-132195.37</v>
      </c>
      <c r="I2394" s="7">
        <v>-0.29320000000000002</v>
      </c>
      <c r="J2394">
        <v>1150</v>
      </c>
      <c r="K2394">
        <v>450915</v>
      </c>
      <c r="L2394">
        <v>27631953.559999999</v>
      </c>
      <c r="M2394">
        <v>20</v>
      </c>
      <c r="N2394">
        <v>-6609.77</v>
      </c>
      <c r="O2394" s="7">
        <v>-0.27050000000000002</v>
      </c>
      <c r="P2394" s="7">
        <v>0.2888</v>
      </c>
      <c r="Q2394" t="s">
        <v>31</v>
      </c>
    </row>
    <row r="2395" spans="1:17">
      <c r="A2395" t="s">
        <v>424</v>
      </c>
      <c r="B2395" t="s">
        <v>30</v>
      </c>
      <c r="C2395" s="6">
        <v>44733.388877314814</v>
      </c>
      <c r="D2395">
        <v>289</v>
      </c>
      <c r="E2395" s="6">
        <v>44734.388877314814</v>
      </c>
      <c r="F2395">
        <v>197.2</v>
      </c>
      <c r="G2395" s="7">
        <v>-0.31759999999999999</v>
      </c>
      <c r="H2395">
        <v>99978.7</v>
      </c>
      <c r="I2395" s="7">
        <v>0.30080000000000001</v>
      </c>
      <c r="J2395">
        <v>1150</v>
      </c>
      <c r="K2395">
        <v>332350</v>
      </c>
      <c r="L2395">
        <v>27731932.260000002</v>
      </c>
      <c r="M2395">
        <v>78</v>
      </c>
      <c r="N2395">
        <v>1281.78</v>
      </c>
      <c r="O2395" s="7">
        <v>-0.21110000000000001</v>
      </c>
      <c r="P2395" s="7">
        <v>0.69499999999999995</v>
      </c>
      <c r="Q2395" t="s">
        <v>31</v>
      </c>
    </row>
    <row r="2396" spans="1:17">
      <c r="A2396" t="s">
        <v>512</v>
      </c>
      <c r="B2396" t="s">
        <v>30</v>
      </c>
      <c r="C2396" s="6">
        <v>44734.388877314814</v>
      </c>
      <c r="D2396">
        <v>206.25</v>
      </c>
      <c r="E2396" s="6">
        <v>44735.39234953704</v>
      </c>
      <c r="F2396">
        <v>166.8</v>
      </c>
      <c r="G2396" s="7">
        <v>-0.1913</v>
      </c>
      <c r="H2396">
        <v>41077.42</v>
      </c>
      <c r="I2396" s="7">
        <v>0.17319999999999999</v>
      </c>
      <c r="J2396">
        <v>1150</v>
      </c>
      <c r="K2396">
        <v>237187.5</v>
      </c>
      <c r="L2396">
        <v>27773009.690000001</v>
      </c>
      <c r="M2396">
        <v>79</v>
      </c>
      <c r="N2396">
        <v>519.97</v>
      </c>
      <c r="O2396" s="7">
        <v>-0.33210000000000001</v>
      </c>
      <c r="P2396" s="7">
        <v>0.68679999999999997</v>
      </c>
      <c r="Q2396" t="s">
        <v>31</v>
      </c>
    </row>
    <row r="2397" spans="1:17">
      <c r="A2397" t="s">
        <v>431</v>
      </c>
      <c r="B2397" t="s">
        <v>30</v>
      </c>
      <c r="C2397" s="6">
        <v>44735.39234953704</v>
      </c>
      <c r="D2397">
        <v>161.44999999999999</v>
      </c>
      <c r="E2397" s="6">
        <v>44735.520821759259</v>
      </c>
      <c r="F2397">
        <v>207.05</v>
      </c>
      <c r="G2397" s="7">
        <v>0.28239999999999998</v>
      </c>
      <c r="H2397">
        <v>-56677.75</v>
      </c>
      <c r="I2397" s="7">
        <v>-0.30530000000000002</v>
      </c>
      <c r="J2397">
        <v>1150</v>
      </c>
      <c r="K2397">
        <v>185667.5</v>
      </c>
      <c r="L2397">
        <v>27716331.940000001</v>
      </c>
      <c r="M2397">
        <v>38</v>
      </c>
      <c r="N2397">
        <v>-1491.52</v>
      </c>
      <c r="O2397" s="7">
        <v>-0.5726</v>
      </c>
      <c r="P2397" s="7">
        <v>0.76649999999999996</v>
      </c>
      <c r="Q2397" t="s">
        <v>31</v>
      </c>
    </row>
    <row r="2398" spans="1:17">
      <c r="A2398" t="s">
        <v>512</v>
      </c>
      <c r="B2398" t="s">
        <v>30</v>
      </c>
      <c r="C2398" s="6">
        <v>44735.520821759259</v>
      </c>
      <c r="D2398">
        <v>85.55</v>
      </c>
      <c r="E2398" s="6">
        <v>44735.583321759259</v>
      </c>
      <c r="F2398">
        <v>280.7</v>
      </c>
      <c r="G2398" s="7">
        <v>2.2810999999999999</v>
      </c>
      <c r="H2398">
        <v>-228634.37</v>
      </c>
      <c r="I2398" s="7">
        <v>-2.3239000000000001</v>
      </c>
      <c r="J2398">
        <v>1150</v>
      </c>
      <c r="K2398">
        <v>98382.5</v>
      </c>
      <c r="L2398">
        <v>27487697.559999999</v>
      </c>
      <c r="M2398">
        <v>19</v>
      </c>
      <c r="N2398">
        <v>-12033.39</v>
      </c>
      <c r="O2398" s="7">
        <v>-2.2810999999999999</v>
      </c>
      <c r="P2398" s="7">
        <v>0.85799999999999998</v>
      </c>
      <c r="Q2398" t="s">
        <v>31</v>
      </c>
    </row>
    <row r="2399" spans="1:17">
      <c r="A2399" t="s">
        <v>513</v>
      </c>
      <c r="B2399" t="s">
        <v>30</v>
      </c>
      <c r="C2399" s="6">
        <v>44735.583321759259</v>
      </c>
      <c r="D2399">
        <v>134.9</v>
      </c>
      <c r="E2399" s="6">
        <v>44735.631932870368</v>
      </c>
      <c r="F2399">
        <v>137.19999999999999</v>
      </c>
      <c r="G2399" s="7">
        <v>1.7000000000000001E-2</v>
      </c>
      <c r="H2399">
        <v>-5774.15</v>
      </c>
      <c r="I2399" s="7">
        <v>-3.7199999999999997E-2</v>
      </c>
      <c r="J2399">
        <v>1150</v>
      </c>
      <c r="K2399">
        <v>155135</v>
      </c>
      <c r="L2399">
        <v>27481923.41</v>
      </c>
      <c r="M2399">
        <v>15</v>
      </c>
      <c r="N2399">
        <v>-384.94</v>
      </c>
      <c r="O2399" s="7">
        <v>-1.7491000000000001</v>
      </c>
      <c r="P2399" s="7">
        <v>0.63490000000000002</v>
      </c>
      <c r="Q2399" t="s">
        <v>31</v>
      </c>
    </row>
    <row r="2400" spans="1:17">
      <c r="A2400" t="s">
        <v>829</v>
      </c>
      <c r="B2400" t="s">
        <v>30</v>
      </c>
      <c r="C2400" s="6">
        <v>44735.635405092595</v>
      </c>
      <c r="D2400">
        <v>383.75</v>
      </c>
      <c r="E2400" s="6">
        <v>44736.388877314814</v>
      </c>
      <c r="F2400">
        <v>229.45</v>
      </c>
      <c r="G2400" s="7">
        <v>-0.40210000000000001</v>
      </c>
      <c r="H2400">
        <v>170393.2</v>
      </c>
      <c r="I2400" s="7">
        <v>0.3861</v>
      </c>
      <c r="J2400">
        <v>1150</v>
      </c>
      <c r="K2400">
        <v>441312.5</v>
      </c>
      <c r="L2400">
        <v>27652316.609999999</v>
      </c>
      <c r="M2400">
        <v>7</v>
      </c>
      <c r="N2400">
        <v>24341.89</v>
      </c>
      <c r="O2400" s="7">
        <v>-2.9700000000000001E-2</v>
      </c>
      <c r="P2400" s="7">
        <v>0.47870000000000001</v>
      </c>
      <c r="Q2400" t="s">
        <v>31</v>
      </c>
    </row>
    <row r="2401" spans="1:17">
      <c r="A2401" t="s">
        <v>422</v>
      </c>
      <c r="B2401" t="s">
        <v>30</v>
      </c>
      <c r="C2401" s="6">
        <v>44736.388877314814</v>
      </c>
      <c r="D2401">
        <v>422.95</v>
      </c>
      <c r="E2401" s="6">
        <v>44739.590266203704</v>
      </c>
      <c r="F2401">
        <v>244</v>
      </c>
      <c r="G2401" s="7">
        <v>-0.42309999999999998</v>
      </c>
      <c r="H2401">
        <v>189508.55</v>
      </c>
      <c r="I2401" s="7">
        <v>0.4073</v>
      </c>
      <c r="J2401">
        <v>1100</v>
      </c>
      <c r="K2401">
        <v>465245</v>
      </c>
      <c r="L2401">
        <v>27841825.16</v>
      </c>
      <c r="M2401">
        <v>136</v>
      </c>
      <c r="N2401">
        <v>1393.45</v>
      </c>
      <c r="O2401" s="7">
        <v>-0.5212</v>
      </c>
      <c r="P2401" s="7">
        <v>0.70220000000000005</v>
      </c>
      <c r="Q2401" t="s">
        <v>31</v>
      </c>
    </row>
    <row r="2402" spans="1:17">
      <c r="A2402" t="s">
        <v>415</v>
      </c>
      <c r="B2402" t="s">
        <v>30</v>
      </c>
      <c r="C2402" s="6">
        <v>44739.590266203704</v>
      </c>
      <c r="D2402">
        <v>362.35</v>
      </c>
      <c r="E2402" s="6">
        <v>44740.645821759259</v>
      </c>
      <c r="F2402">
        <v>210</v>
      </c>
      <c r="G2402" s="7">
        <v>-0.4204</v>
      </c>
      <c r="H2402">
        <v>161289.15</v>
      </c>
      <c r="I2402" s="7">
        <v>0.4047</v>
      </c>
      <c r="J2402">
        <v>1100</v>
      </c>
      <c r="K2402">
        <v>398585</v>
      </c>
      <c r="L2402">
        <v>28003114.309999999</v>
      </c>
      <c r="M2402">
        <v>94</v>
      </c>
      <c r="N2402">
        <v>1715.84</v>
      </c>
      <c r="O2402" s="7">
        <v>-0.11700000000000001</v>
      </c>
      <c r="P2402" s="7">
        <v>0.54190000000000005</v>
      </c>
      <c r="Q2402" t="s">
        <v>31</v>
      </c>
    </row>
    <row r="2403" spans="1:17">
      <c r="A2403" t="s">
        <v>514</v>
      </c>
      <c r="B2403" t="s">
        <v>30</v>
      </c>
      <c r="C2403" s="6">
        <v>44741.388877314814</v>
      </c>
      <c r="D2403">
        <v>249.6</v>
      </c>
      <c r="E2403" s="6">
        <v>44742.388877314814</v>
      </c>
      <c r="F2403">
        <v>280.14999999999998</v>
      </c>
      <c r="G2403" s="7">
        <v>0.12239999999999999</v>
      </c>
      <c r="H2403">
        <v>-41224.620000000003</v>
      </c>
      <c r="I2403" s="7">
        <v>-0.14360000000000001</v>
      </c>
      <c r="J2403">
        <v>1150</v>
      </c>
      <c r="K2403">
        <v>287040</v>
      </c>
      <c r="L2403">
        <v>27961889.690000001</v>
      </c>
      <c r="M2403">
        <v>78</v>
      </c>
      <c r="N2403">
        <v>-528.52</v>
      </c>
      <c r="O2403" s="7">
        <v>-0.50239999999999996</v>
      </c>
      <c r="P2403" s="7">
        <v>0.49919999999999998</v>
      </c>
      <c r="Q2403" t="s">
        <v>31</v>
      </c>
    </row>
    <row r="2404" spans="1:17">
      <c r="A2404" t="s">
        <v>420</v>
      </c>
      <c r="B2404" t="s">
        <v>30</v>
      </c>
      <c r="C2404" s="6">
        <v>44742.388877314814</v>
      </c>
      <c r="D2404">
        <v>165.25</v>
      </c>
      <c r="E2404" s="6">
        <v>44742.510405092595</v>
      </c>
      <c r="F2404">
        <v>167.55</v>
      </c>
      <c r="G2404" s="7">
        <v>1.3899999999999999E-2</v>
      </c>
      <c r="H2404">
        <v>-6472.2</v>
      </c>
      <c r="I2404" s="7">
        <v>-3.4099999999999998E-2</v>
      </c>
      <c r="J2404">
        <v>1150</v>
      </c>
      <c r="K2404">
        <v>190037.5</v>
      </c>
      <c r="L2404">
        <v>27955417.489999998</v>
      </c>
      <c r="M2404">
        <v>36</v>
      </c>
      <c r="N2404">
        <v>-179.78</v>
      </c>
      <c r="O2404" s="7">
        <v>-0.84719999999999995</v>
      </c>
      <c r="P2404" s="7">
        <v>0.43719999999999998</v>
      </c>
      <c r="Q2404" t="s">
        <v>31</v>
      </c>
    </row>
    <row r="2405" spans="1:17">
      <c r="A2405" t="s">
        <v>428</v>
      </c>
      <c r="B2405" t="s">
        <v>30</v>
      </c>
      <c r="C2405" s="6">
        <v>44742.510405092595</v>
      </c>
      <c r="D2405">
        <v>132.94999999999999</v>
      </c>
      <c r="E2405" s="6">
        <v>44742.600682870368</v>
      </c>
      <c r="F2405">
        <v>136.35</v>
      </c>
      <c r="G2405" s="7">
        <v>2.5600000000000001E-2</v>
      </c>
      <c r="H2405">
        <v>-7006.95</v>
      </c>
      <c r="I2405" s="7">
        <v>-4.58E-2</v>
      </c>
      <c r="J2405">
        <v>1150</v>
      </c>
      <c r="K2405">
        <v>152892.5</v>
      </c>
      <c r="L2405">
        <v>27948410.539999999</v>
      </c>
      <c r="M2405">
        <v>27</v>
      </c>
      <c r="N2405">
        <v>-259.52</v>
      </c>
      <c r="O2405" s="7">
        <v>-0.71189999999999998</v>
      </c>
      <c r="P2405" s="7">
        <v>0.27939999999999998</v>
      </c>
      <c r="Q2405" t="s">
        <v>31</v>
      </c>
    </row>
    <row r="2406" spans="1:17">
      <c r="A2406" t="s">
        <v>423</v>
      </c>
      <c r="B2406" t="s">
        <v>30</v>
      </c>
      <c r="C2406" s="6">
        <v>44742.600682870368</v>
      </c>
      <c r="D2406">
        <v>77.5</v>
      </c>
      <c r="E2406" s="6">
        <v>44742.631932870368</v>
      </c>
      <c r="F2406">
        <v>86.4</v>
      </c>
      <c r="G2406" s="7">
        <v>0.1148</v>
      </c>
      <c r="H2406">
        <v>-12119.85</v>
      </c>
      <c r="I2406" s="7">
        <v>-0.13600000000000001</v>
      </c>
      <c r="J2406">
        <v>1150</v>
      </c>
      <c r="K2406">
        <v>89125</v>
      </c>
      <c r="L2406">
        <v>27936290.690000001</v>
      </c>
      <c r="M2406">
        <v>10</v>
      </c>
      <c r="N2406">
        <v>-1211.99</v>
      </c>
      <c r="O2406" s="7">
        <v>-0.62519999999999998</v>
      </c>
      <c r="P2406" s="7">
        <v>0.3548</v>
      </c>
      <c r="Q2406" t="s">
        <v>31</v>
      </c>
    </row>
    <row r="2407" spans="1:17">
      <c r="A2407" t="s">
        <v>832</v>
      </c>
      <c r="B2407" t="s">
        <v>30</v>
      </c>
      <c r="C2407" s="6">
        <v>44742.635405092595</v>
      </c>
      <c r="D2407">
        <v>456.7</v>
      </c>
      <c r="E2407" s="6">
        <v>44742.645821759259</v>
      </c>
      <c r="F2407">
        <v>495.05</v>
      </c>
      <c r="G2407" s="7">
        <v>8.4000000000000005E-2</v>
      </c>
      <c r="H2407">
        <v>-55047.63</v>
      </c>
      <c r="I2407" s="7">
        <v>-0.1048</v>
      </c>
      <c r="J2407">
        <v>1150</v>
      </c>
      <c r="K2407">
        <v>525205</v>
      </c>
      <c r="L2407">
        <v>27881243.059999999</v>
      </c>
      <c r="M2407">
        <v>4</v>
      </c>
      <c r="N2407">
        <v>-13761.91</v>
      </c>
      <c r="O2407" s="7">
        <v>-8.4000000000000005E-2</v>
      </c>
      <c r="P2407" s="7">
        <v>1.9800000000000002E-2</v>
      </c>
      <c r="Q2407" t="s">
        <v>31</v>
      </c>
    </row>
    <row r="2408" spans="1:17">
      <c r="A2408" t="s">
        <v>780</v>
      </c>
      <c r="B2408" t="s">
        <v>30</v>
      </c>
      <c r="C2408" s="6">
        <v>44742.645821759259</v>
      </c>
      <c r="D2408">
        <v>407</v>
      </c>
      <c r="E2408" s="6">
        <v>44743.388877314814</v>
      </c>
      <c r="F2408">
        <v>303.60000000000002</v>
      </c>
      <c r="G2408" s="7">
        <v>-0.25409999999999999</v>
      </c>
      <c r="H2408">
        <v>110738.1</v>
      </c>
      <c r="I2408" s="7">
        <v>0.2366</v>
      </c>
      <c r="J2408">
        <v>1150</v>
      </c>
      <c r="K2408">
        <v>468050</v>
      </c>
      <c r="L2408">
        <v>27991981.16</v>
      </c>
      <c r="M2408">
        <v>4</v>
      </c>
      <c r="N2408">
        <v>27684.52</v>
      </c>
      <c r="O2408" s="7">
        <v>-1.89E-2</v>
      </c>
      <c r="P2408" s="7">
        <v>0.25409999999999999</v>
      </c>
      <c r="Q2408" t="s">
        <v>31</v>
      </c>
    </row>
    <row r="2409" spans="1:17">
      <c r="A2409" t="s">
        <v>429</v>
      </c>
      <c r="B2409" t="s">
        <v>30</v>
      </c>
      <c r="C2409" s="6">
        <v>44743.388877314814</v>
      </c>
      <c r="D2409">
        <v>447.35</v>
      </c>
      <c r="E2409" s="6">
        <v>44743.527766203704</v>
      </c>
      <c r="F2409">
        <v>530</v>
      </c>
      <c r="G2409" s="7">
        <v>0.18479999999999999</v>
      </c>
      <c r="H2409">
        <v>-106287.02</v>
      </c>
      <c r="I2409" s="7">
        <v>-0.20660000000000001</v>
      </c>
      <c r="J2409">
        <v>1150</v>
      </c>
      <c r="K2409">
        <v>514452.5</v>
      </c>
      <c r="L2409">
        <v>27885694.140000001</v>
      </c>
      <c r="M2409">
        <v>41</v>
      </c>
      <c r="N2409">
        <v>-2592.37</v>
      </c>
      <c r="O2409" s="7">
        <v>-0.31809999999999999</v>
      </c>
      <c r="P2409" s="7">
        <v>5.33E-2</v>
      </c>
      <c r="Q2409" t="s">
        <v>31</v>
      </c>
    </row>
    <row r="2410" spans="1:17">
      <c r="A2410" t="s">
        <v>513</v>
      </c>
      <c r="B2410" t="s">
        <v>30</v>
      </c>
      <c r="C2410" s="6">
        <v>44743.527766203704</v>
      </c>
      <c r="D2410">
        <v>404.95</v>
      </c>
      <c r="E2410" s="6">
        <v>44747.597210648149</v>
      </c>
      <c r="F2410">
        <v>60.15</v>
      </c>
      <c r="G2410" s="7">
        <v>-0.85150000000000003</v>
      </c>
      <c r="H2410">
        <v>391171.35</v>
      </c>
      <c r="I2410" s="7">
        <v>0.84</v>
      </c>
      <c r="J2410">
        <v>1150</v>
      </c>
      <c r="K2410">
        <v>465692.5</v>
      </c>
      <c r="L2410">
        <v>28276865.489999998</v>
      </c>
      <c r="M2410">
        <v>175</v>
      </c>
      <c r="N2410">
        <v>2235.2600000000002</v>
      </c>
      <c r="O2410" s="7">
        <v>-2.9899999999999999E-2</v>
      </c>
      <c r="P2410" s="7">
        <v>0.91590000000000005</v>
      </c>
      <c r="Q2410" t="s">
        <v>31</v>
      </c>
    </row>
    <row r="2411" spans="1:17">
      <c r="A2411" t="s">
        <v>515</v>
      </c>
      <c r="B2411" t="s">
        <v>30</v>
      </c>
      <c r="C2411" s="6">
        <v>44747.597210648149</v>
      </c>
      <c r="D2411">
        <v>250.25</v>
      </c>
      <c r="E2411" s="6">
        <v>44748.447905092595</v>
      </c>
      <c r="F2411">
        <v>274.64999999999998</v>
      </c>
      <c r="G2411" s="7">
        <v>9.7500000000000003E-2</v>
      </c>
      <c r="H2411">
        <v>-32613.9</v>
      </c>
      <c r="I2411" s="7">
        <v>-0.11849999999999999</v>
      </c>
      <c r="J2411">
        <v>1100</v>
      </c>
      <c r="K2411">
        <v>275275</v>
      </c>
      <c r="L2411">
        <v>28244251.59</v>
      </c>
      <c r="M2411">
        <v>35</v>
      </c>
      <c r="N2411">
        <v>-931.83</v>
      </c>
      <c r="O2411" s="7">
        <v>-0.1477</v>
      </c>
      <c r="P2411" s="7">
        <v>0.5524</v>
      </c>
      <c r="Q2411" t="s">
        <v>31</v>
      </c>
    </row>
    <row r="2412" spans="1:17">
      <c r="A2412" t="s">
        <v>418</v>
      </c>
      <c r="B2412" t="s">
        <v>30</v>
      </c>
      <c r="C2412" s="6">
        <v>44748.447905092595</v>
      </c>
      <c r="D2412">
        <v>254.8</v>
      </c>
      <c r="E2412" s="6">
        <v>44749.631932870368</v>
      </c>
      <c r="F2412">
        <v>0.3</v>
      </c>
      <c r="G2412" s="7">
        <v>-0.99880000000000002</v>
      </c>
      <c r="H2412">
        <v>277143.90000000002</v>
      </c>
      <c r="I2412" s="7">
        <v>0.98880000000000001</v>
      </c>
      <c r="J2412">
        <v>1100</v>
      </c>
      <c r="K2412">
        <v>280280</v>
      </c>
      <c r="L2412">
        <v>28521395.489999998</v>
      </c>
      <c r="M2412">
        <v>131</v>
      </c>
      <c r="N2412">
        <v>2115.6</v>
      </c>
      <c r="O2412" s="7">
        <v>-0.17560000000000001</v>
      </c>
      <c r="P2412" s="7">
        <v>0.99880000000000002</v>
      </c>
      <c r="Q2412" t="s">
        <v>31</v>
      </c>
    </row>
    <row r="2413" spans="1:17">
      <c r="A2413" t="s">
        <v>784</v>
      </c>
      <c r="B2413" t="s">
        <v>30</v>
      </c>
      <c r="C2413" s="6">
        <v>44749.635405092595</v>
      </c>
      <c r="D2413">
        <v>409.1</v>
      </c>
      <c r="E2413" s="6">
        <v>44750.388877314814</v>
      </c>
      <c r="F2413">
        <v>296.10000000000002</v>
      </c>
      <c r="G2413" s="7">
        <v>-0.2762</v>
      </c>
      <c r="H2413">
        <v>116542.8</v>
      </c>
      <c r="I2413" s="7">
        <v>0.25900000000000001</v>
      </c>
      <c r="J2413">
        <v>1100</v>
      </c>
      <c r="K2413">
        <v>450010</v>
      </c>
      <c r="L2413">
        <v>28637938.289999999</v>
      </c>
      <c r="M2413">
        <v>7</v>
      </c>
      <c r="N2413">
        <v>16648.97</v>
      </c>
      <c r="O2413" s="7">
        <v>-1.44E-2</v>
      </c>
      <c r="P2413" s="7">
        <v>0.36459999999999998</v>
      </c>
      <c r="Q2413" t="s">
        <v>31</v>
      </c>
    </row>
    <row r="2414" spans="1:17">
      <c r="A2414" t="s">
        <v>445</v>
      </c>
      <c r="B2414" t="s">
        <v>30</v>
      </c>
      <c r="C2414" s="6">
        <v>44750.388877314814</v>
      </c>
      <c r="D2414">
        <v>385</v>
      </c>
      <c r="E2414" s="6">
        <v>44750.604155092595</v>
      </c>
      <c r="F2414">
        <v>414.4</v>
      </c>
      <c r="G2414" s="7">
        <v>7.6399999999999996E-2</v>
      </c>
      <c r="H2414">
        <v>-41133.4</v>
      </c>
      <c r="I2414" s="7">
        <v>-9.7100000000000006E-2</v>
      </c>
      <c r="J2414">
        <v>1100</v>
      </c>
      <c r="K2414">
        <v>423500</v>
      </c>
      <c r="L2414">
        <v>28596804.890000001</v>
      </c>
      <c r="M2414">
        <v>63</v>
      </c>
      <c r="N2414">
        <v>-652.91</v>
      </c>
      <c r="O2414" s="7">
        <v>-8.5599999999999996E-2</v>
      </c>
      <c r="P2414" s="7">
        <v>0.2064</v>
      </c>
      <c r="Q2414" t="s">
        <v>31</v>
      </c>
    </row>
    <row r="2415" spans="1:17">
      <c r="A2415" t="s">
        <v>440</v>
      </c>
      <c r="B2415" t="s">
        <v>30</v>
      </c>
      <c r="C2415" s="6">
        <v>44750.604155092595</v>
      </c>
      <c r="D2415">
        <v>350.3</v>
      </c>
      <c r="E2415" s="6">
        <v>44753.388877314814</v>
      </c>
      <c r="F2415">
        <v>452.45</v>
      </c>
      <c r="G2415" s="7">
        <v>0.29160000000000003</v>
      </c>
      <c r="H2415">
        <v>-121195.25</v>
      </c>
      <c r="I2415" s="7">
        <v>-0.3145</v>
      </c>
      <c r="J2415">
        <v>1100</v>
      </c>
      <c r="K2415">
        <v>385330</v>
      </c>
      <c r="L2415">
        <v>28475609.640000001</v>
      </c>
      <c r="M2415">
        <v>16</v>
      </c>
      <c r="N2415">
        <v>-7574.7</v>
      </c>
      <c r="O2415" s="7">
        <v>-0.29160000000000003</v>
      </c>
      <c r="P2415" s="7">
        <v>4.0800000000000003E-2</v>
      </c>
      <c r="Q2415" t="s">
        <v>31</v>
      </c>
    </row>
    <row r="2416" spans="1:17">
      <c r="A2416" t="s">
        <v>437</v>
      </c>
      <c r="B2416" t="s">
        <v>30</v>
      </c>
      <c r="C2416" s="6">
        <v>44753.388877314814</v>
      </c>
      <c r="D2416">
        <v>328.2</v>
      </c>
      <c r="E2416" s="6">
        <v>44754.388877314814</v>
      </c>
      <c r="F2416">
        <v>232</v>
      </c>
      <c r="G2416" s="7">
        <v>-0.29310000000000003</v>
      </c>
      <c r="H2416">
        <v>99657.8</v>
      </c>
      <c r="I2416" s="7">
        <v>0.27600000000000002</v>
      </c>
      <c r="J2416">
        <v>1100</v>
      </c>
      <c r="K2416">
        <v>361020</v>
      </c>
      <c r="L2416">
        <v>28575267.440000001</v>
      </c>
      <c r="M2416">
        <v>78</v>
      </c>
      <c r="N2416">
        <v>1277.6600000000001</v>
      </c>
      <c r="O2416" s="7">
        <v>-0.41849999999999998</v>
      </c>
      <c r="P2416" s="7">
        <v>0.46539999999999998</v>
      </c>
      <c r="Q2416" t="s">
        <v>31</v>
      </c>
    </row>
    <row r="2417" spans="1:17">
      <c r="A2417" t="s">
        <v>403</v>
      </c>
      <c r="B2417" t="s">
        <v>30</v>
      </c>
      <c r="C2417" s="6">
        <v>44754.388877314814</v>
      </c>
      <c r="D2417">
        <v>280.3</v>
      </c>
      <c r="E2417" s="6">
        <v>44754.590266203704</v>
      </c>
      <c r="F2417">
        <v>273.8</v>
      </c>
      <c r="G2417" s="7">
        <v>-2.3199999999999998E-2</v>
      </c>
      <c r="H2417">
        <v>1054.9000000000001</v>
      </c>
      <c r="I2417" s="7">
        <v>3.3999999999999998E-3</v>
      </c>
      <c r="J2417">
        <v>1100</v>
      </c>
      <c r="K2417">
        <v>308330</v>
      </c>
      <c r="L2417">
        <v>28576322.34</v>
      </c>
      <c r="M2417">
        <v>59</v>
      </c>
      <c r="N2417">
        <v>17.88</v>
      </c>
      <c r="O2417" s="7">
        <v>-0.19850000000000001</v>
      </c>
      <c r="P2417" s="7">
        <v>0.2351</v>
      </c>
      <c r="Q2417" t="s">
        <v>31</v>
      </c>
    </row>
    <row r="2418" spans="1:17">
      <c r="A2418" t="s">
        <v>401</v>
      </c>
      <c r="B2418" t="s">
        <v>30</v>
      </c>
      <c r="C2418" s="6">
        <v>44754.590266203704</v>
      </c>
      <c r="D2418">
        <v>286.39999999999998</v>
      </c>
      <c r="E2418" s="6">
        <v>44754.624988425923</v>
      </c>
      <c r="F2418">
        <v>365.8</v>
      </c>
      <c r="G2418" s="7">
        <v>0.2772</v>
      </c>
      <c r="H2418">
        <v>-94514.2</v>
      </c>
      <c r="I2418" s="7">
        <v>-0.3</v>
      </c>
      <c r="J2418">
        <v>1100</v>
      </c>
      <c r="K2418">
        <v>315040</v>
      </c>
      <c r="L2418">
        <v>28481808.140000001</v>
      </c>
      <c r="M2418">
        <v>11</v>
      </c>
      <c r="N2418">
        <v>-8592.2000000000007</v>
      </c>
      <c r="O2418" s="7">
        <v>-0.2772</v>
      </c>
      <c r="P2418" s="7">
        <v>0.1341</v>
      </c>
      <c r="Q2418" t="s">
        <v>31</v>
      </c>
    </row>
    <row r="2419" spans="1:17">
      <c r="A2419" t="s">
        <v>397</v>
      </c>
      <c r="B2419" t="s">
        <v>30</v>
      </c>
      <c r="C2419" s="6">
        <v>44754.624988425923</v>
      </c>
      <c r="D2419">
        <v>250.5</v>
      </c>
      <c r="E2419" s="6">
        <v>44756.416655092595</v>
      </c>
      <c r="F2419">
        <v>65.05</v>
      </c>
      <c r="G2419" s="7">
        <v>-0.74029999999999996</v>
      </c>
      <c r="H2419">
        <v>200523.95</v>
      </c>
      <c r="I2419" s="7">
        <v>0.72770000000000001</v>
      </c>
      <c r="J2419">
        <v>1100</v>
      </c>
      <c r="K2419">
        <v>275550</v>
      </c>
      <c r="L2419">
        <v>28682332.09</v>
      </c>
      <c r="M2419">
        <v>95</v>
      </c>
      <c r="N2419">
        <v>2110.7800000000002</v>
      </c>
      <c r="O2419" s="7">
        <v>-0.1671</v>
      </c>
      <c r="P2419" s="7">
        <v>0.88200000000000001</v>
      </c>
      <c r="Q2419" t="s">
        <v>31</v>
      </c>
    </row>
    <row r="2420" spans="1:17">
      <c r="A2420" t="s">
        <v>407</v>
      </c>
      <c r="B2420" t="s">
        <v>30</v>
      </c>
      <c r="C2420" s="6">
        <v>44756.416655092595</v>
      </c>
      <c r="D2420">
        <v>135.35</v>
      </c>
      <c r="E2420" s="6">
        <v>44756.472210648149</v>
      </c>
      <c r="F2420">
        <v>263.05</v>
      </c>
      <c r="G2420" s="7">
        <v>0.94350000000000001</v>
      </c>
      <c r="H2420">
        <v>-144852.4</v>
      </c>
      <c r="I2420" s="7">
        <v>-0.97289999999999999</v>
      </c>
      <c r="J2420">
        <v>1100</v>
      </c>
      <c r="K2420">
        <v>148885</v>
      </c>
      <c r="L2420">
        <v>28537479.690000001</v>
      </c>
      <c r="M2420">
        <v>17</v>
      </c>
      <c r="N2420">
        <v>-8520.73</v>
      </c>
      <c r="O2420" s="7">
        <v>-0.94350000000000001</v>
      </c>
      <c r="P2420" s="7">
        <v>7.6499999999999999E-2</v>
      </c>
      <c r="Q2420" t="s">
        <v>31</v>
      </c>
    </row>
    <row r="2421" spans="1:17">
      <c r="A2421" t="s">
        <v>446</v>
      </c>
      <c r="B2421" t="s">
        <v>30</v>
      </c>
      <c r="C2421" s="6">
        <v>44756.472210648149</v>
      </c>
      <c r="D2421">
        <v>109.15</v>
      </c>
      <c r="E2421" s="6">
        <v>44756.631932870368</v>
      </c>
      <c r="F2421">
        <v>0.6</v>
      </c>
      <c r="G2421" s="7">
        <v>-0.99450000000000005</v>
      </c>
      <c r="H2421">
        <v>118197.75</v>
      </c>
      <c r="I2421" s="7">
        <v>0.98440000000000005</v>
      </c>
      <c r="J2421">
        <v>1100</v>
      </c>
      <c r="K2421">
        <v>120065</v>
      </c>
      <c r="L2421">
        <v>28655677.440000001</v>
      </c>
      <c r="M2421">
        <v>47</v>
      </c>
      <c r="N2421">
        <v>2514.85</v>
      </c>
      <c r="O2421" s="7">
        <v>-0.30370000000000003</v>
      </c>
      <c r="P2421" s="7">
        <v>0.99629999999999996</v>
      </c>
      <c r="Q2421" t="s">
        <v>31</v>
      </c>
    </row>
    <row r="2422" spans="1:17">
      <c r="A2422" t="s">
        <v>787</v>
      </c>
      <c r="B2422" t="s">
        <v>30</v>
      </c>
      <c r="C2422" s="6">
        <v>44756.635405092595</v>
      </c>
      <c r="D2422">
        <v>372.7</v>
      </c>
      <c r="E2422" s="6">
        <v>44757.388877314814</v>
      </c>
      <c r="F2422">
        <v>428.75</v>
      </c>
      <c r="G2422" s="7">
        <v>0.15040000000000001</v>
      </c>
      <c r="H2422">
        <v>-70470.95</v>
      </c>
      <c r="I2422" s="7">
        <v>-0.1719</v>
      </c>
      <c r="J2422">
        <v>1100</v>
      </c>
      <c r="K2422">
        <v>409970</v>
      </c>
      <c r="L2422">
        <v>28585206.489999998</v>
      </c>
      <c r="M2422">
        <v>7</v>
      </c>
      <c r="N2422">
        <v>-10067.280000000001</v>
      </c>
      <c r="O2422" s="7">
        <v>-0.15040000000000001</v>
      </c>
      <c r="P2422" s="7">
        <v>3.4099999999999998E-2</v>
      </c>
      <c r="Q2422" t="s">
        <v>31</v>
      </c>
    </row>
    <row r="2423" spans="1:17">
      <c r="A2423" t="s">
        <v>382</v>
      </c>
      <c r="B2423" t="s">
        <v>30</v>
      </c>
      <c r="C2423" s="6">
        <v>44757.388877314814</v>
      </c>
      <c r="D2423">
        <v>325.89999999999998</v>
      </c>
      <c r="E2423" s="6">
        <v>44757.413182870368</v>
      </c>
      <c r="F2423">
        <v>446.65</v>
      </c>
      <c r="G2423" s="7">
        <v>0.3705</v>
      </c>
      <c r="H2423">
        <v>-141323.04999999999</v>
      </c>
      <c r="I2423" s="7">
        <v>-0.39419999999999999</v>
      </c>
      <c r="J2423">
        <v>1100</v>
      </c>
      <c r="K2423">
        <v>358490</v>
      </c>
      <c r="L2423">
        <v>28443883.440000001</v>
      </c>
      <c r="M2423">
        <v>8</v>
      </c>
      <c r="N2423">
        <v>-17665.38</v>
      </c>
      <c r="O2423" s="7">
        <v>-0.3705</v>
      </c>
      <c r="P2423" s="7">
        <v>6.4100000000000004E-2</v>
      </c>
      <c r="Q2423" t="s">
        <v>31</v>
      </c>
    </row>
    <row r="2424" spans="1:17">
      <c r="A2424" t="s">
        <v>444</v>
      </c>
      <c r="B2424" t="s">
        <v>30</v>
      </c>
      <c r="C2424" s="6">
        <v>44757.413182870368</v>
      </c>
      <c r="D2424">
        <v>374.15</v>
      </c>
      <c r="E2424" s="6">
        <v>44757.61109953704</v>
      </c>
      <c r="F2424">
        <v>405.4</v>
      </c>
      <c r="G2424" s="7">
        <v>8.3500000000000005E-2</v>
      </c>
      <c r="H2424">
        <v>-42950.05</v>
      </c>
      <c r="I2424" s="7">
        <v>-0.10440000000000001</v>
      </c>
      <c r="J2424">
        <v>1100</v>
      </c>
      <c r="K2424">
        <v>411565</v>
      </c>
      <c r="L2424">
        <v>28400933.390000001</v>
      </c>
      <c r="M2424">
        <v>58</v>
      </c>
      <c r="N2424">
        <v>-740.52</v>
      </c>
      <c r="O2424" s="7">
        <v>-8.3500000000000005E-2</v>
      </c>
      <c r="P2424" s="7">
        <v>0.19439999999999999</v>
      </c>
      <c r="Q2424" t="s">
        <v>31</v>
      </c>
    </row>
    <row r="2425" spans="1:17">
      <c r="A2425" t="s">
        <v>435</v>
      </c>
      <c r="B2425" t="s">
        <v>30</v>
      </c>
      <c r="C2425" s="6">
        <v>44757.61109953704</v>
      </c>
      <c r="D2425">
        <v>310</v>
      </c>
      <c r="E2425" s="6">
        <v>44762.645821759259</v>
      </c>
      <c r="F2425">
        <v>8.1</v>
      </c>
      <c r="G2425" s="7">
        <v>-0.97389999999999999</v>
      </c>
      <c r="H2425">
        <v>328590.90000000002</v>
      </c>
      <c r="I2425" s="7">
        <v>0.96360000000000001</v>
      </c>
      <c r="J2425">
        <v>1100</v>
      </c>
      <c r="K2425">
        <v>341000</v>
      </c>
      <c r="L2425">
        <v>28729524.289999999</v>
      </c>
      <c r="M2425">
        <v>242</v>
      </c>
      <c r="N2425">
        <v>1357.81</v>
      </c>
      <c r="O2425" s="7">
        <v>-0.15890000000000001</v>
      </c>
      <c r="P2425" s="7">
        <v>0.97560000000000002</v>
      </c>
      <c r="Q2425" t="s">
        <v>31</v>
      </c>
    </row>
    <row r="2426" spans="1:17">
      <c r="A2426" t="s">
        <v>386</v>
      </c>
      <c r="B2426" t="s">
        <v>30</v>
      </c>
      <c r="C2426" s="6">
        <v>44763.388877314814</v>
      </c>
      <c r="D2426">
        <v>144.05000000000001</v>
      </c>
      <c r="E2426" s="6">
        <v>44763.427071759259</v>
      </c>
      <c r="F2426">
        <v>272.35000000000002</v>
      </c>
      <c r="G2426" s="7">
        <v>0.89070000000000005</v>
      </c>
      <c r="H2426">
        <v>-145710.39999999999</v>
      </c>
      <c r="I2426" s="7">
        <v>-0.91959999999999997</v>
      </c>
      <c r="J2426">
        <v>1100</v>
      </c>
      <c r="K2426">
        <v>158455</v>
      </c>
      <c r="L2426">
        <v>28583813.890000001</v>
      </c>
      <c r="M2426">
        <v>12</v>
      </c>
      <c r="N2426">
        <v>-12142.53</v>
      </c>
      <c r="O2426" s="7">
        <v>-0.89070000000000005</v>
      </c>
      <c r="P2426" s="7">
        <v>0.15859999999999999</v>
      </c>
      <c r="Q2426" t="s">
        <v>31</v>
      </c>
    </row>
    <row r="2427" spans="1:17">
      <c r="A2427" t="s">
        <v>387</v>
      </c>
      <c r="B2427" t="s">
        <v>30</v>
      </c>
      <c r="C2427" s="6">
        <v>44763.427071759259</v>
      </c>
      <c r="D2427">
        <v>102.75</v>
      </c>
      <c r="E2427" s="6">
        <v>44763.583321759259</v>
      </c>
      <c r="F2427">
        <v>72.400000000000006</v>
      </c>
      <c r="G2427" s="7">
        <v>-0.2954</v>
      </c>
      <c r="H2427">
        <v>30028.42</v>
      </c>
      <c r="I2427" s="7">
        <v>0.27829999999999999</v>
      </c>
      <c r="J2427">
        <v>1050</v>
      </c>
      <c r="K2427">
        <v>107887.5</v>
      </c>
      <c r="L2427">
        <v>28613842.309999999</v>
      </c>
      <c r="M2427">
        <v>46</v>
      </c>
      <c r="N2427">
        <v>652.79</v>
      </c>
      <c r="O2427" s="7">
        <v>-0.33379999999999999</v>
      </c>
      <c r="P2427" s="7">
        <v>0.78590000000000004</v>
      </c>
      <c r="Q2427" t="s">
        <v>31</v>
      </c>
    </row>
    <row r="2428" spans="1:17">
      <c r="A2428" t="s">
        <v>406</v>
      </c>
      <c r="B2428" t="s">
        <v>30</v>
      </c>
      <c r="C2428" s="6">
        <v>44763.583321759259</v>
      </c>
      <c r="D2428">
        <v>44.9</v>
      </c>
      <c r="E2428" s="6">
        <v>44763.631932870368</v>
      </c>
      <c r="F2428">
        <v>65.55</v>
      </c>
      <c r="G2428" s="7">
        <v>0.45989999999999998</v>
      </c>
      <c r="H2428">
        <v>-22842.23</v>
      </c>
      <c r="I2428" s="7">
        <v>-0.48449999999999999</v>
      </c>
      <c r="J2428">
        <v>1050</v>
      </c>
      <c r="K2428">
        <v>47145</v>
      </c>
      <c r="L2428">
        <v>28591000.09</v>
      </c>
      <c r="M2428">
        <v>15</v>
      </c>
      <c r="N2428">
        <v>-1522.82</v>
      </c>
      <c r="O2428" s="7">
        <v>-2.1036000000000001</v>
      </c>
      <c r="P2428" s="7">
        <v>0.48110000000000003</v>
      </c>
      <c r="Q2428" t="s">
        <v>31</v>
      </c>
    </row>
    <row r="2429" spans="1:17">
      <c r="A2429" t="s">
        <v>916</v>
      </c>
      <c r="B2429" t="s">
        <v>30</v>
      </c>
      <c r="C2429" s="6">
        <v>44763.635405092595</v>
      </c>
      <c r="D2429">
        <v>341.8</v>
      </c>
      <c r="E2429" s="6">
        <v>44764.388877314814</v>
      </c>
      <c r="F2429">
        <v>493.9</v>
      </c>
      <c r="G2429" s="7">
        <v>0.44500000000000001</v>
      </c>
      <c r="H2429">
        <v>-168479.85</v>
      </c>
      <c r="I2429" s="7">
        <v>-0.46939999999999998</v>
      </c>
      <c r="J2429">
        <v>1050</v>
      </c>
      <c r="K2429">
        <v>358890</v>
      </c>
      <c r="L2429">
        <v>28422520.239999998</v>
      </c>
      <c r="M2429">
        <v>7</v>
      </c>
      <c r="N2429">
        <v>-24068.55</v>
      </c>
      <c r="O2429" s="7">
        <v>-0.44500000000000001</v>
      </c>
      <c r="P2429" s="7">
        <v>1.95E-2</v>
      </c>
      <c r="Q2429" t="s">
        <v>31</v>
      </c>
    </row>
    <row r="2430" spans="1:17">
      <c r="A2430" t="s">
        <v>385</v>
      </c>
      <c r="B2430" t="s">
        <v>30</v>
      </c>
      <c r="C2430" s="6">
        <v>44764.388877314814</v>
      </c>
      <c r="D2430">
        <v>341.05</v>
      </c>
      <c r="E2430" s="6">
        <v>44767.437488425923</v>
      </c>
      <c r="F2430">
        <v>254.5</v>
      </c>
      <c r="G2430" s="7">
        <v>-0.25380000000000003</v>
      </c>
      <c r="H2430">
        <v>84624.23</v>
      </c>
      <c r="I2430" s="7">
        <v>0.23630000000000001</v>
      </c>
      <c r="J2430">
        <v>1050</v>
      </c>
      <c r="K2430">
        <v>358102.5</v>
      </c>
      <c r="L2430">
        <v>28507144.460000001</v>
      </c>
      <c r="M2430">
        <v>92</v>
      </c>
      <c r="N2430">
        <v>919.83</v>
      </c>
      <c r="O2430" s="7">
        <v>-0.2293</v>
      </c>
      <c r="P2430" s="7">
        <v>0.61970000000000003</v>
      </c>
      <c r="Q2430" t="s">
        <v>31</v>
      </c>
    </row>
    <row r="2431" spans="1:17">
      <c r="A2431" t="s">
        <v>399</v>
      </c>
      <c r="B2431" t="s">
        <v>30</v>
      </c>
      <c r="C2431" s="6">
        <v>44767.437488425923</v>
      </c>
      <c r="D2431">
        <v>287.85000000000002</v>
      </c>
      <c r="E2431" s="6">
        <v>44767.593738425923</v>
      </c>
      <c r="F2431">
        <v>376.8</v>
      </c>
      <c r="G2431" s="7">
        <v>0.309</v>
      </c>
      <c r="H2431">
        <v>-100376.32000000001</v>
      </c>
      <c r="I2431" s="7">
        <v>-0.33210000000000001</v>
      </c>
      <c r="J2431">
        <v>1050</v>
      </c>
      <c r="K2431">
        <v>302242.5</v>
      </c>
      <c r="L2431">
        <v>28406768.140000001</v>
      </c>
      <c r="M2431">
        <v>46</v>
      </c>
      <c r="N2431">
        <v>-2182.09</v>
      </c>
      <c r="O2431" s="7">
        <v>-0.309</v>
      </c>
      <c r="P2431" s="7">
        <v>0.18079999999999999</v>
      </c>
      <c r="Q2431" t="s">
        <v>31</v>
      </c>
    </row>
    <row r="2432" spans="1:17">
      <c r="A2432" t="s">
        <v>449</v>
      </c>
      <c r="B2432" t="s">
        <v>30</v>
      </c>
      <c r="C2432" s="6">
        <v>44767.593738425923</v>
      </c>
      <c r="D2432">
        <v>319.45</v>
      </c>
      <c r="E2432" s="6">
        <v>44768.388877314814</v>
      </c>
      <c r="F2432">
        <v>413.7</v>
      </c>
      <c r="G2432" s="7">
        <v>0.29499999999999998</v>
      </c>
      <c r="H2432">
        <v>-106660.58</v>
      </c>
      <c r="I2432" s="7">
        <v>-0.318</v>
      </c>
      <c r="J2432">
        <v>1050</v>
      </c>
      <c r="K2432">
        <v>335422.5</v>
      </c>
      <c r="L2432">
        <v>28300107.559999999</v>
      </c>
      <c r="M2432">
        <v>19</v>
      </c>
      <c r="N2432">
        <v>-5613.71</v>
      </c>
      <c r="O2432" s="7">
        <v>-0.29499999999999998</v>
      </c>
      <c r="P2432" s="7">
        <v>0.1978</v>
      </c>
      <c r="Q2432" t="s">
        <v>31</v>
      </c>
    </row>
    <row r="2433" spans="1:17">
      <c r="A2433" t="s">
        <v>399</v>
      </c>
      <c r="B2433" t="s">
        <v>30</v>
      </c>
      <c r="C2433" s="6">
        <v>44768.388877314814</v>
      </c>
      <c r="D2433">
        <v>255.2</v>
      </c>
      <c r="E2433" s="6">
        <v>44769.427071759259</v>
      </c>
      <c r="F2433">
        <v>185.65</v>
      </c>
      <c r="G2433" s="7">
        <v>-0.27250000000000002</v>
      </c>
      <c r="H2433">
        <v>68398.570000000007</v>
      </c>
      <c r="I2433" s="7">
        <v>0.25530000000000003</v>
      </c>
      <c r="J2433">
        <v>1050</v>
      </c>
      <c r="K2433">
        <v>267960</v>
      </c>
      <c r="L2433">
        <v>28368506.140000001</v>
      </c>
      <c r="M2433">
        <v>89</v>
      </c>
      <c r="N2433">
        <v>768.52</v>
      </c>
      <c r="O2433" s="7">
        <v>-0.26529999999999998</v>
      </c>
      <c r="P2433" s="7">
        <v>0.66090000000000004</v>
      </c>
      <c r="Q2433" t="s">
        <v>31</v>
      </c>
    </row>
    <row r="2434" spans="1:17">
      <c r="A2434" t="s">
        <v>453</v>
      </c>
      <c r="B2434" t="s">
        <v>30</v>
      </c>
      <c r="C2434" s="6">
        <v>44769.427071759259</v>
      </c>
      <c r="D2434">
        <v>216.75</v>
      </c>
      <c r="E2434" s="6">
        <v>44770.631932870368</v>
      </c>
      <c r="F2434">
        <v>0.2</v>
      </c>
      <c r="G2434" s="7">
        <v>-0.99909999999999999</v>
      </c>
      <c r="H2434">
        <v>225099.51999999999</v>
      </c>
      <c r="I2434" s="7">
        <v>0.98909999999999998</v>
      </c>
      <c r="J2434">
        <v>1050</v>
      </c>
      <c r="K2434">
        <v>227587.5</v>
      </c>
      <c r="L2434">
        <v>28593605.66</v>
      </c>
      <c r="M2434">
        <v>137</v>
      </c>
      <c r="N2434">
        <v>1643.06</v>
      </c>
      <c r="O2434" s="7">
        <v>-0.1047</v>
      </c>
      <c r="P2434" s="7">
        <v>0.99929999999999997</v>
      </c>
      <c r="Q2434" t="s">
        <v>31</v>
      </c>
    </row>
    <row r="2435" spans="1:17">
      <c r="A2435" t="s">
        <v>807</v>
      </c>
      <c r="B2435" t="s">
        <v>30</v>
      </c>
      <c r="C2435" s="6">
        <v>44770.635405092595</v>
      </c>
      <c r="D2435">
        <v>389.4</v>
      </c>
      <c r="E2435" s="6">
        <v>44771.388877314814</v>
      </c>
      <c r="F2435">
        <v>232.95</v>
      </c>
      <c r="G2435" s="7">
        <v>-0.40179999999999999</v>
      </c>
      <c r="H2435">
        <v>157737.82</v>
      </c>
      <c r="I2435" s="7">
        <v>0.38579999999999998</v>
      </c>
      <c r="J2435">
        <v>1050</v>
      </c>
      <c r="K2435">
        <v>408870</v>
      </c>
      <c r="L2435">
        <v>28751343.489999998</v>
      </c>
      <c r="M2435">
        <v>7</v>
      </c>
      <c r="N2435">
        <v>22533.97</v>
      </c>
      <c r="O2435" s="7">
        <v>-9.1999999999999998E-3</v>
      </c>
      <c r="P2435" s="7">
        <v>0.40179999999999999</v>
      </c>
      <c r="Q2435" t="s">
        <v>31</v>
      </c>
    </row>
    <row r="2436" spans="1:17">
      <c r="A2436" t="s">
        <v>459</v>
      </c>
      <c r="B2436" t="s">
        <v>30</v>
      </c>
      <c r="C2436" s="6">
        <v>44771.388877314814</v>
      </c>
      <c r="D2436">
        <v>358.7</v>
      </c>
      <c r="E2436" s="6">
        <v>44771.444432870368</v>
      </c>
      <c r="F2436">
        <v>622.4</v>
      </c>
      <c r="G2436" s="7">
        <v>0.73519999999999996</v>
      </c>
      <c r="H2436">
        <v>-273510.98</v>
      </c>
      <c r="I2436" s="7">
        <v>-0.76249999999999996</v>
      </c>
      <c r="J2436">
        <v>999.99990000000003</v>
      </c>
      <c r="K2436">
        <v>358700</v>
      </c>
      <c r="L2436">
        <v>28477832.510000002</v>
      </c>
      <c r="M2436">
        <v>17</v>
      </c>
      <c r="N2436">
        <v>-16088.88</v>
      </c>
      <c r="O2436" s="7">
        <v>-0.75170000000000003</v>
      </c>
      <c r="P2436" s="7">
        <v>5.21E-2</v>
      </c>
      <c r="Q2436" t="s">
        <v>31</v>
      </c>
    </row>
    <row r="2437" spans="1:17">
      <c r="A2437" t="s">
        <v>494</v>
      </c>
      <c r="B2437" t="s">
        <v>30</v>
      </c>
      <c r="C2437" s="6">
        <v>44771.444432870368</v>
      </c>
      <c r="D2437">
        <v>396.05</v>
      </c>
      <c r="E2437" s="6">
        <v>44771.628460648149</v>
      </c>
      <c r="F2437">
        <v>501.9</v>
      </c>
      <c r="G2437" s="7">
        <v>0.26729999999999998</v>
      </c>
      <c r="H2437">
        <v>-120570.97</v>
      </c>
      <c r="I2437" s="7">
        <v>-0.28989999999999999</v>
      </c>
      <c r="J2437">
        <v>1050</v>
      </c>
      <c r="K2437">
        <v>415852.5</v>
      </c>
      <c r="L2437">
        <v>28357261.530000001</v>
      </c>
      <c r="M2437">
        <v>54</v>
      </c>
      <c r="N2437">
        <v>-2232.8000000000002</v>
      </c>
      <c r="O2437" s="7">
        <v>-0.43680000000000002</v>
      </c>
      <c r="P2437" s="7">
        <v>3.7499999999999999E-2</v>
      </c>
      <c r="Q2437" t="s">
        <v>31</v>
      </c>
    </row>
    <row r="2438" spans="1:17">
      <c r="A2438" t="s">
        <v>466</v>
      </c>
      <c r="B2438" t="s">
        <v>30</v>
      </c>
      <c r="C2438" s="6">
        <v>44771.628460648149</v>
      </c>
      <c r="D2438">
        <v>343.6</v>
      </c>
      <c r="E2438" s="6">
        <v>44775.42359953704</v>
      </c>
      <c r="F2438">
        <v>200.55</v>
      </c>
      <c r="G2438" s="7">
        <v>-0.4163</v>
      </c>
      <c r="H2438">
        <v>137608.5</v>
      </c>
      <c r="I2438" s="7">
        <v>0.40050000000000002</v>
      </c>
      <c r="J2438">
        <v>1000</v>
      </c>
      <c r="K2438">
        <v>343600</v>
      </c>
      <c r="L2438">
        <v>28494870.030000001</v>
      </c>
      <c r="M2438">
        <v>96</v>
      </c>
      <c r="N2438">
        <v>1433.42</v>
      </c>
      <c r="O2438" s="7">
        <v>-0.1157</v>
      </c>
      <c r="P2438" s="7">
        <v>0.60399999999999998</v>
      </c>
      <c r="Q2438" t="s">
        <v>31</v>
      </c>
    </row>
    <row r="2439" spans="1:17">
      <c r="A2439" t="s">
        <v>465</v>
      </c>
      <c r="B2439" t="s">
        <v>30</v>
      </c>
      <c r="C2439" s="6">
        <v>44775.42359953704</v>
      </c>
      <c r="D2439">
        <v>258.39999999999998</v>
      </c>
      <c r="E2439" s="6">
        <v>44775.482627314814</v>
      </c>
      <c r="F2439">
        <v>378.75</v>
      </c>
      <c r="G2439" s="7">
        <v>0.46579999999999999</v>
      </c>
      <c r="H2439">
        <v>-126721.5</v>
      </c>
      <c r="I2439" s="7">
        <v>-0.4904</v>
      </c>
      <c r="J2439">
        <v>1000</v>
      </c>
      <c r="K2439">
        <v>258400</v>
      </c>
      <c r="L2439">
        <v>28368148.530000001</v>
      </c>
      <c r="M2439">
        <v>18</v>
      </c>
      <c r="N2439">
        <v>-7040.08</v>
      </c>
      <c r="O2439" s="7">
        <v>-0.46579999999999999</v>
      </c>
      <c r="P2439" s="7">
        <v>0.1099</v>
      </c>
      <c r="Q2439" t="s">
        <v>31</v>
      </c>
    </row>
    <row r="2440" spans="1:17">
      <c r="A2440" t="s">
        <v>456</v>
      </c>
      <c r="B2440" t="s">
        <v>30</v>
      </c>
      <c r="C2440" s="6">
        <v>44775.482627314814</v>
      </c>
      <c r="D2440">
        <v>272</v>
      </c>
      <c r="E2440" s="6">
        <v>44776.406238425923</v>
      </c>
      <c r="F2440">
        <v>285.2</v>
      </c>
      <c r="G2440" s="7">
        <v>4.8500000000000001E-2</v>
      </c>
      <c r="H2440">
        <v>-18772</v>
      </c>
      <c r="I2440" s="7">
        <v>-6.9000000000000006E-2</v>
      </c>
      <c r="J2440">
        <v>1000</v>
      </c>
      <c r="K2440">
        <v>272000</v>
      </c>
      <c r="L2440">
        <v>28349376.530000001</v>
      </c>
      <c r="M2440">
        <v>56</v>
      </c>
      <c r="N2440">
        <v>-335.21</v>
      </c>
      <c r="O2440" s="7">
        <v>-0.1825</v>
      </c>
      <c r="P2440" s="7">
        <v>0.46189999999999998</v>
      </c>
      <c r="Q2440" t="s">
        <v>31</v>
      </c>
    </row>
    <row r="2441" spans="1:17">
      <c r="A2441" t="s">
        <v>461</v>
      </c>
      <c r="B2441" t="s">
        <v>30</v>
      </c>
      <c r="C2441" s="6">
        <v>44776.406238425923</v>
      </c>
      <c r="D2441">
        <v>269.75</v>
      </c>
      <c r="E2441" s="6">
        <v>44776.614571759259</v>
      </c>
      <c r="F2441">
        <v>264.95</v>
      </c>
      <c r="G2441" s="7">
        <v>-1.78E-2</v>
      </c>
      <c r="H2441">
        <v>-547</v>
      </c>
      <c r="I2441" s="7">
        <v>-2E-3</v>
      </c>
      <c r="J2441">
        <v>1000</v>
      </c>
      <c r="K2441">
        <v>269750</v>
      </c>
      <c r="L2441">
        <v>28348829.530000001</v>
      </c>
      <c r="M2441">
        <v>61</v>
      </c>
      <c r="N2441">
        <v>-8.9700000000000006</v>
      </c>
      <c r="O2441" s="7">
        <v>-0.2419</v>
      </c>
      <c r="P2441" s="7">
        <v>0.37569999999999998</v>
      </c>
      <c r="Q2441" t="s">
        <v>31</v>
      </c>
    </row>
    <row r="2442" spans="1:17">
      <c r="A2442" t="s">
        <v>456</v>
      </c>
      <c r="B2442" t="s">
        <v>30</v>
      </c>
      <c r="C2442" s="6">
        <v>44776.614571759259</v>
      </c>
      <c r="D2442">
        <v>189.55</v>
      </c>
      <c r="E2442" s="6">
        <v>44777.468738425923</v>
      </c>
      <c r="F2442">
        <v>126.45</v>
      </c>
      <c r="G2442" s="7">
        <v>-0.33289999999999997</v>
      </c>
      <c r="H2442">
        <v>59940</v>
      </c>
      <c r="I2442" s="7">
        <v>0.31619999999999998</v>
      </c>
      <c r="J2442">
        <v>1000</v>
      </c>
      <c r="K2442">
        <v>189550</v>
      </c>
      <c r="L2442">
        <v>28408769.530000001</v>
      </c>
      <c r="M2442">
        <v>36</v>
      </c>
      <c r="N2442">
        <v>1665</v>
      </c>
      <c r="O2442" s="7">
        <v>-0.24079999999999999</v>
      </c>
      <c r="P2442" s="7">
        <v>0.7974</v>
      </c>
      <c r="Q2442" t="s">
        <v>31</v>
      </c>
    </row>
    <row r="2443" spans="1:17">
      <c r="A2443" t="s">
        <v>500</v>
      </c>
      <c r="B2443" t="s">
        <v>30</v>
      </c>
      <c r="C2443" s="6">
        <v>44777.468738425923</v>
      </c>
      <c r="D2443">
        <v>116.4</v>
      </c>
      <c r="E2443" s="6">
        <v>44777.628460648149</v>
      </c>
      <c r="F2443">
        <v>3.7</v>
      </c>
      <c r="G2443" s="7">
        <v>-0.96819999999999995</v>
      </c>
      <c r="H2443">
        <v>111499</v>
      </c>
      <c r="I2443" s="7">
        <v>0.95789999999999997</v>
      </c>
      <c r="J2443">
        <v>1000</v>
      </c>
      <c r="K2443">
        <v>116400</v>
      </c>
      <c r="L2443">
        <v>28520268.530000001</v>
      </c>
      <c r="M2443">
        <v>47</v>
      </c>
      <c r="N2443">
        <v>2372.3200000000002</v>
      </c>
      <c r="O2443" s="7">
        <v>-0.24959999999999999</v>
      </c>
      <c r="P2443" s="7">
        <v>0.98929999999999996</v>
      </c>
      <c r="Q2443" t="s">
        <v>31</v>
      </c>
    </row>
    <row r="2444" spans="1:17">
      <c r="A2444" t="s">
        <v>795</v>
      </c>
      <c r="B2444" t="s">
        <v>30</v>
      </c>
      <c r="C2444" s="6">
        <v>44777.635405092595</v>
      </c>
      <c r="D2444">
        <v>422.6</v>
      </c>
      <c r="E2444" s="6">
        <v>44778.388877314814</v>
      </c>
      <c r="F2444">
        <v>363.45</v>
      </c>
      <c r="G2444" s="7">
        <v>-0.14000000000000001</v>
      </c>
      <c r="H2444">
        <v>51289.5</v>
      </c>
      <c r="I2444" s="7">
        <v>0.12139999999999999</v>
      </c>
      <c r="J2444">
        <v>1000</v>
      </c>
      <c r="K2444">
        <v>422600</v>
      </c>
      <c r="L2444">
        <v>28571558.030000001</v>
      </c>
      <c r="M2444">
        <v>7</v>
      </c>
      <c r="N2444">
        <v>7327.07</v>
      </c>
      <c r="O2444" s="7">
        <v>-9.7699999999999995E-2</v>
      </c>
      <c r="P2444" s="7">
        <v>0.14000000000000001</v>
      </c>
      <c r="Q2444" t="s">
        <v>31</v>
      </c>
    </row>
    <row r="2445" spans="1:17">
      <c r="A2445" t="s">
        <v>467</v>
      </c>
      <c r="B2445" t="s">
        <v>30</v>
      </c>
      <c r="C2445" s="6">
        <v>44778.388877314814</v>
      </c>
      <c r="D2445">
        <v>407.1</v>
      </c>
      <c r="E2445" s="6">
        <v>44781.388877314814</v>
      </c>
      <c r="F2445">
        <v>370.75</v>
      </c>
      <c r="G2445" s="7">
        <v>-8.9300000000000004E-2</v>
      </c>
      <c r="H2445">
        <v>28571.5</v>
      </c>
      <c r="I2445" s="7">
        <v>7.0199999999999999E-2</v>
      </c>
      <c r="J2445">
        <v>1000</v>
      </c>
      <c r="K2445">
        <v>407100</v>
      </c>
      <c r="L2445">
        <v>28600129.530000001</v>
      </c>
      <c r="M2445">
        <v>78</v>
      </c>
      <c r="N2445">
        <v>366.3</v>
      </c>
      <c r="O2445" s="7">
        <v>-0.13719999999999999</v>
      </c>
      <c r="P2445" s="7">
        <v>0.4178</v>
      </c>
      <c r="Q2445" t="s">
        <v>31</v>
      </c>
    </row>
    <row r="2446" spans="1:17">
      <c r="A2446" t="s">
        <v>465</v>
      </c>
      <c r="B2446" t="s">
        <v>30</v>
      </c>
      <c r="C2446" s="6">
        <v>44781.388877314814</v>
      </c>
      <c r="D2446">
        <v>345.3</v>
      </c>
      <c r="E2446" s="6">
        <v>44781.434016203704</v>
      </c>
      <c r="F2446">
        <v>543.35</v>
      </c>
      <c r="G2446" s="7">
        <v>0.5736</v>
      </c>
      <c r="H2446">
        <v>-217283.32</v>
      </c>
      <c r="I2446" s="7">
        <v>-0.59930000000000005</v>
      </c>
      <c r="J2446">
        <v>1050</v>
      </c>
      <c r="K2446">
        <v>362565</v>
      </c>
      <c r="L2446">
        <v>28382846.210000001</v>
      </c>
      <c r="M2446">
        <v>14</v>
      </c>
      <c r="N2446">
        <v>-15520.24</v>
      </c>
      <c r="O2446" s="7">
        <v>-0.5736</v>
      </c>
      <c r="P2446" s="7">
        <v>4.8899999999999999E-2</v>
      </c>
      <c r="Q2446" t="s">
        <v>31</v>
      </c>
    </row>
    <row r="2447" spans="1:17">
      <c r="A2447" t="s">
        <v>460</v>
      </c>
      <c r="B2447" t="s">
        <v>30</v>
      </c>
      <c r="C2447" s="6">
        <v>44781.434016203704</v>
      </c>
      <c r="D2447">
        <v>322</v>
      </c>
      <c r="E2447" s="6">
        <v>44783.562488425923</v>
      </c>
      <c r="F2447">
        <v>154.75</v>
      </c>
      <c r="G2447" s="7">
        <v>-0.51939999999999997</v>
      </c>
      <c r="H2447">
        <v>162482.5</v>
      </c>
      <c r="I2447" s="7">
        <v>0.50460000000000005</v>
      </c>
      <c r="J2447">
        <v>1000</v>
      </c>
      <c r="K2447">
        <v>322000</v>
      </c>
      <c r="L2447">
        <v>28545328.710000001</v>
      </c>
      <c r="M2447">
        <v>115</v>
      </c>
      <c r="N2447">
        <v>1412.89</v>
      </c>
      <c r="O2447" s="7">
        <v>-8.77E-2</v>
      </c>
      <c r="P2447" s="7">
        <v>0.67800000000000005</v>
      </c>
      <c r="Q2447" t="s">
        <v>31</v>
      </c>
    </row>
    <row r="2448" spans="1:17">
      <c r="A2448" t="s">
        <v>498</v>
      </c>
      <c r="B2448" t="s">
        <v>30</v>
      </c>
      <c r="C2448" s="6">
        <v>44783.562488425923</v>
      </c>
      <c r="D2448">
        <v>184.05</v>
      </c>
      <c r="E2448" s="6">
        <v>44784.388877314814</v>
      </c>
      <c r="F2448">
        <v>409.05</v>
      </c>
      <c r="G2448" s="7">
        <v>1.2224999999999999</v>
      </c>
      <c r="H2448">
        <v>-230931</v>
      </c>
      <c r="I2448" s="7">
        <v>-1.2546999999999999</v>
      </c>
      <c r="J2448">
        <v>1000</v>
      </c>
      <c r="K2448">
        <v>184050</v>
      </c>
      <c r="L2448">
        <v>28314397.710000001</v>
      </c>
      <c r="M2448">
        <v>28</v>
      </c>
      <c r="N2448">
        <v>-8247.5400000000009</v>
      </c>
      <c r="O2448" s="7">
        <v>-1.7166999999999999</v>
      </c>
      <c r="P2448" s="7">
        <v>0.10539999999999999</v>
      </c>
      <c r="Q2448" t="s">
        <v>31</v>
      </c>
    </row>
    <row r="2449" spans="1:17">
      <c r="A2449" t="s">
        <v>471</v>
      </c>
      <c r="B2449" t="s">
        <v>30</v>
      </c>
      <c r="C2449" s="6">
        <v>44784.388877314814</v>
      </c>
      <c r="D2449">
        <v>133.1</v>
      </c>
      <c r="E2449" s="6">
        <v>44784.631932870368</v>
      </c>
      <c r="F2449">
        <v>0.5</v>
      </c>
      <c r="G2449" s="7">
        <v>-0.99619999999999997</v>
      </c>
      <c r="H2449">
        <v>131263.99</v>
      </c>
      <c r="I2449" s="7">
        <v>0.98619999999999997</v>
      </c>
      <c r="J2449">
        <v>999.99990000000003</v>
      </c>
      <c r="K2449">
        <v>133100</v>
      </c>
      <c r="L2449">
        <v>28445661.699999999</v>
      </c>
      <c r="M2449">
        <v>71</v>
      </c>
      <c r="N2449">
        <v>1848.79</v>
      </c>
      <c r="O2449" s="7">
        <v>-0.34520000000000001</v>
      </c>
      <c r="P2449" s="7">
        <v>0.99619999999999997</v>
      </c>
      <c r="Q2449" t="s">
        <v>31</v>
      </c>
    </row>
    <row r="2450" spans="1:17">
      <c r="A2450" t="s">
        <v>845</v>
      </c>
      <c r="B2450" t="s">
        <v>30</v>
      </c>
      <c r="C2450" s="6">
        <v>44784.635405092595</v>
      </c>
      <c r="D2450">
        <v>324.8</v>
      </c>
      <c r="E2450" s="6">
        <v>44785.388877314814</v>
      </c>
      <c r="F2450">
        <v>281</v>
      </c>
      <c r="G2450" s="7">
        <v>-0.13489999999999999</v>
      </c>
      <c r="H2450">
        <v>37742</v>
      </c>
      <c r="I2450" s="7">
        <v>0.1162</v>
      </c>
      <c r="J2450">
        <v>1000</v>
      </c>
      <c r="K2450">
        <v>324800</v>
      </c>
      <c r="L2450">
        <v>28483403.699999999</v>
      </c>
      <c r="M2450">
        <v>7</v>
      </c>
      <c r="N2450">
        <v>5391.71</v>
      </c>
      <c r="O2450" s="7">
        <v>-2.5000000000000001E-3</v>
      </c>
      <c r="P2450" s="7">
        <v>0.13489999999999999</v>
      </c>
      <c r="Q2450" t="s">
        <v>31</v>
      </c>
    </row>
    <row r="2451" spans="1:17">
      <c r="A2451" t="s">
        <v>516</v>
      </c>
      <c r="B2451" t="s">
        <v>30</v>
      </c>
      <c r="C2451" s="6">
        <v>44785.388877314814</v>
      </c>
      <c r="D2451">
        <v>322.64999999999998</v>
      </c>
      <c r="E2451" s="6">
        <v>44789.552071759259</v>
      </c>
      <c r="F2451">
        <v>139.65</v>
      </c>
      <c r="G2451" s="7">
        <v>-0.56720000000000004</v>
      </c>
      <c r="H2451">
        <v>178377</v>
      </c>
      <c r="I2451" s="7">
        <v>0.55279999999999996</v>
      </c>
      <c r="J2451">
        <v>1000</v>
      </c>
      <c r="K2451">
        <v>322650</v>
      </c>
      <c r="L2451">
        <v>28661780.699999999</v>
      </c>
      <c r="M2451">
        <v>125</v>
      </c>
      <c r="N2451">
        <v>1427.02</v>
      </c>
      <c r="O2451" s="7">
        <v>-0.26079999999999998</v>
      </c>
      <c r="P2451" s="7">
        <v>0.77949999999999997</v>
      </c>
      <c r="Q2451" t="s">
        <v>31</v>
      </c>
    </row>
    <row r="2452" spans="1:17">
      <c r="A2452" t="s">
        <v>504</v>
      </c>
      <c r="B2452" t="s">
        <v>30</v>
      </c>
      <c r="C2452" s="6">
        <v>44789.552071759259</v>
      </c>
      <c r="D2452">
        <v>262</v>
      </c>
      <c r="E2452" s="6">
        <v>44790.388877314814</v>
      </c>
      <c r="F2452">
        <v>327.05</v>
      </c>
      <c r="G2452" s="7">
        <v>0.24829999999999999</v>
      </c>
      <c r="H2452">
        <v>-70940.5</v>
      </c>
      <c r="I2452" s="7">
        <v>-0.27079999999999999</v>
      </c>
      <c r="J2452">
        <v>1000</v>
      </c>
      <c r="K2452">
        <v>262000</v>
      </c>
      <c r="L2452">
        <v>28590840.199999999</v>
      </c>
      <c r="M2452">
        <v>31</v>
      </c>
      <c r="N2452">
        <v>-2288.4</v>
      </c>
      <c r="O2452" s="7">
        <v>-0.35610000000000003</v>
      </c>
      <c r="P2452" s="7">
        <v>5.5300000000000002E-2</v>
      </c>
      <c r="Q2452" t="s">
        <v>31</v>
      </c>
    </row>
    <row r="2453" spans="1:17">
      <c r="A2453" t="s">
        <v>517</v>
      </c>
      <c r="B2453" t="s">
        <v>30</v>
      </c>
      <c r="C2453" s="6">
        <v>44790.388877314814</v>
      </c>
      <c r="D2453">
        <v>187.6</v>
      </c>
      <c r="E2453" s="6">
        <v>44791.388877314814</v>
      </c>
      <c r="F2453">
        <v>82.85</v>
      </c>
      <c r="G2453" s="7">
        <v>-0.55840000000000001</v>
      </c>
      <c r="H2453">
        <v>102045.49</v>
      </c>
      <c r="I2453" s="7">
        <v>0.54400000000000004</v>
      </c>
      <c r="J2453">
        <v>999.99990000000003</v>
      </c>
      <c r="K2453">
        <v>187600</v>
      </c>
      <c r="L2453">
        <v>28692885.690000001</v>
      </c>
      <c r="M2453">
        <v>78</v>
      </c>
      <c r="N2453">
        <v>1308.28</v>
      </c>
      <c r="O2453" s="7">
        <v>-0.33260000000000001</v>
      </c>
      <c r="P2453" s="7">
        <v>0.55840000000000001</v>
      </c>
      <c r="Q2453" t="s">
        <v>31</v>
      </c>
    </row>
    <row r="2454" spans="1:17">
      <c r="A2454" t="s">
        <v>473</v>
      </c>
      <c r="B2454" t="s">
        <v>30</v>
      </c>
      <c r="C2454" s="6">
        <v>44791.388877314814</v>
      </c>
      <c r="D2454">
        <v>150.44999999999999</v>
      </c>
      <c r="E2454" s="6">
        <v>44791.406238425923</v>
      </c>
      <c r="F2454">
        <v>164</v>
      </c>
      <c r="G2454" s="7">
        <v>9.01E-2</v>
      </c>
      <c r="H2454">
        <v>-16694.5</v>
      </c>
      <c r="I2454" s="7">
        <v>-0.111</v>
      </c>
      <c r="J2454">
        <v>1000</v>
      </c>
      <c r="K2454">
        <v>150450</v>
      </c>
      <c r="L2454">
        <v>28676191.190000001</v>
      </c>
      <c r="M2454">
        <v>6</v>
      </c>
      <c r="N2454">
        <v>-2782.42</v>
      </c>
      <c r="O2454" s="7">
        <v>-9.6699999999999994E-2</v>
      </c>
      <c r="P2454" s="7">
        <v>0.40179999999999999</v>
      </c>
      <c r="Q2454" t="s">
        <v>31</v>
      </c>
    </row>
    <row r="2455" spans="1:17">
      <c r="A2455" t="s">
        <v>518</v>
      </c>
      <c r="B2455" t="s">
        <v>30</v>
      </c>
      <c r="C2455" s="6">
        <v>44791.406238425923</v>
      </c>
      <c r="D2455">
        <v>129.30000000000001</v>
      </c>
      <c r="E2455" s="6">
        <v>44791.496516203704</v>
      </c>
      <c r="F2455">
        <v>146.65</v>
      </c>
      <c r="G2455" s="7">
        <v>0.13420000000000001</v>
      </c>
      <c r="H2455">
        <v>-20109.5</v>
      </c>
      <c r="I2455" s="7">
        <v>-0.1555</v>
      </c>
      <c r="J2455">
        <v>1000</v>
      </c>
      <c r="K2455">
        <v>129300</v>
      </c>
      <c r="L2455">
        <v>28656081.690000001</v>
      </c>
      <c r="M2455">
        <v>27</v>
      </c>
      <c r="N2455">
        <v>-744.8</v>
      </c>
      <c r="O2455" s="7">
        <v>-0.222</v>
      </c>
      <c r="P2455" s="7">
        <v>0.5514</v>
      </c>
      <c r="Q2455" t="s">
        <v>31</v>
      </c>
    </row>
    <row r="2456" spans="1:17">
      <c r="A2456" t="s">
        <v>473</v>
      </c>
      <c r="B2456" t="s">
        <v>30</v>
      </c>
      <c r="C2456" s="6">
        <v>44791.496516203704</v>
      </c>
      <c r="D2456">
        <v>94</v>
      </c>
      <c r="E2456" s="6">
        <v>44791.597210648149</v>
      </c>
      <c r="F2456">
        <v>154.15</v>
      </c>
      <c r="G2456" s="7">
        <v>0.63990000000000002</v>
      </c>
      <c r="H2456">
        <v>-62631.5</v>
      </c>
      <c r="I2456" s="7">
        <v>-0.6663</v>
      </c>
      <c r="J2456">
        <v>1000</v>
      </c>
      <c r="K2456">
        <v>94000</v>
      </c>
      <c r="L2456">
        <v>28593450.190000001</v>
      </c>
      <c r="M2456">
        <v>30</v>
      </c>
      <c r="N2456">
        <v>-2087.7199999999998</v>
      </c>
      <c r="O2456" s="7">
        <v>-0.63990000000000002</v>
      </c>
      <c r="P2456" s="7">
        <v>0.43990000000000001</v>
      </c>
      <c r="Q2456" t="s">
        <v>31</v>
      </c>
    </row>
    <row r="2457" spans="1:17">
      <c r="A2457" t="s">
        <v>472</v>
      </c>
      <c r="B2457" t="s">
        <v>30</v>
      </c>
      <c r="C2457" s="6">
        <v>44791.61109953704</v>
      </c>
      <c r="D2457">
        <v>60.35</v>
      </c>
      <c r="E2457" s="6">
        <v>44791.631932870368</v>
      </c>
      <c r="F2457">
        <v>1.6</v>
      </c>
      <c r="G2457" s="7">
        <v>-0.97350000000000003</v>
      </c>
      <c r="H2457">
        <v>58130.5</v>
      </c>
      <c r="I2457" s="7">
        <v>0.96319999999999995</v>
      </c>
      <c r="J2457">
        <v>1000</v>
      </c>
      <c r="K2457">
        <v>60350</v>
      </c>
      <c r="L2457">
        <v>28651580.690000001</v>
      </c>
      <c r="M2457">
        <v>7</v>
      </c>
      <c r="N2457">
        <v>8304.36</v>
      </c>
      <c r="O2457" s="7">
        <v>-0.21870000000000001</v>
      </c>
      <c r="P2457" s="7">
        <v>0.97350000000000003</v>
      </c>
      <c r="Q2457" t="s">
        <v>31</v>
      </c>
    </row>
    <row r="2458" spans="1:17">
      <c r="A2458" t="s">
        <v>474</v>
      </c>
      <c r="B2458" t="s">
        <v>30</v>
      </c>
      <c r="C2458" s="6">
        <v>44791.631932870368</v>
      </c>
      <c r="D2458">
        <v>44</v>
      </c>
      <c r="E2458" s="6">
        <v>44791.635405092595</v>
      </c>
      <c r="F2458">
        <v>50.95</v>
      </c>
      <c r="G2458" s="7">
        <v>0.158</v>
      </c>
      <c r="H2458">
        <v>-7504.53</v>
      </c>
      <c r="I2458" s="7">
        <v>-0.17949999999999999</v>
      </c>
      <c r="J2458">
        <v>950</v>
      </c>
      <c r="K2458">
        <v>41800</v>
      </c>
      <c r="L2458">
        <v>28644076.170000002</v>
      </c>
      <c r="M2458">
        <v>2</v>
      </c>
      <c r="N2458">
        <v>-3752.26</v>
      </c>
      <c r="O2458" s="7">
        <v>-1.3431999999999999</v>
      </c>
      <c r="P2458" s="7">
        <v>6.8199999999999997E-2</v>
      </c>
      <c r="Q2458" t="s">
        <v>31</v>
      </c>
    </row>
    <row r="2459" spans="1:17">
      <c r="A2459" t="s">
        <v>799</v>
      </c>
      <c r="B2459" t="s">
        <v>30</v>
      </c>
      <c r="C2459" s="6">
        <v>44791.635405092595</v>
      </c>
      <c r="D2459">
        <v>337.15</v>
      </c>
      <c r="E2459" s="6">
        <v>44792.388877314814</v>
      </c>
      <c r="F2459">
        <v>339.15</v>
      </c>
      <c r="G2459" s="7">
        <v>5.8999999999999999E-3</v>
      </c>
      <c r="H2459">
        <v>-8324.85</v>
      </c>
      <c r="I2459" s="7">
        <v>-2.5999999999999999E-2</v>
      </c>
      <c r="J2459">
        <v>950</v>
      </c>
      <c r="K2459">
        <v>320292.5</v>
      </c>
      <c r="L2459">
        <v>28635751.32</v>
      </c>
      <c r="M2459">
        <v>7</v>
      </c>
      <c r="N2459">
        <v>-1189.26</v>
      </c>
      <c r="O2459" s="7">
        <v>-1.6299999999999999E-2</v>
      </c>
      <c r="P2459" s="7">
        <v>0.13980000000000001</v>
      </c>
      <c r="Q2459" t="s">
        <v>31</v>
      </c>
    </row>
    <row r="2460" spans="1:17">
      <c r="A2460" t="s">
        <v>472</v>
      </c>
      <c r="B2460" t="s">
        <v>30</v>
      </c>
      <c r="C2460" s="6">
        <v>44792.388877314814</v>
      </c>
      <c r="D2460">
        <v>291.95</v>
      </c>
      <c r="E2460" s="6">
        <v>44792.45484953704</v>
      </c>
      <c r="F2460">
        <v>404.25</v>
      </c>
      <c r="G2460" s="7">
        <v>0.38469999999999999</v>
      </c>
      <c r="H2460">
        <v>-119261.99</v>
      </c>
      <c r="I2460" s="7">
        <v>-0.40849999999999997</v>
      </c>
      <c r="J2460">
        <v>999.99990000000003</v>
      </c>
      <c r="K2460">
        <v>291950</v>
      </c>
      <c r="L2460">
        <v>28516489.329999998</v>
      </c>
      <c r="M2460">
        <v>20</v>
      </c>
      <c r="N2460">
        <v>-5963.1</v>
      </c>
      <c r="O2460" s="7">
        <v>-0.38469999999999999</v>
      </c>
      <c r="P2460" s="7">
        <v>0.1956</v>
      </c>
      <c r="Q2460" t="s">
        <v>31</v>
      </c>
    </row>
    <row r="2461" spans="1:17">
      <c r="A2461" t="s">
        <v>473</v>
      </c>
      <c r="B2461" t="s">
        <v>30</v>
      </c>
      <c r="C2461" s="6">
        <v>44792.45484953704</v>
      </c>
      <c r="D2461">
        <v>358.7</v>
      </c>
      <c r="E2461" s="6">
        <v>44796.416655092595</v>
      </c>
      <c r="F2461">
        <v>45.55</v>
      </c>
      <c r="G2461" s="7">
        <v>-0.873</v>
      </c>
      <c r="H2461">
        <v>309107.48</v>
      </c>
      <c r="I2461" s="7">
        <v>0.86170000000000002</v>
      </c>
      <c r="J2461">
        <v>999.99990000000003</v>
      </c>
      <c r="K2461">
        <v>358700</v>
      </c>
      <c r="L2461">
        <v>28825596.809999999</v>
      </c>
      <c r="M2461">
        <v>144</v>
      </c>
      <c r="N2461">
        <v>2146.58</v>
      </c>
      <c r="O2461" s="7">
        <v>-0.16</v>
      </c>
      <c r="P2461" s="7">
        <v>0.95760000000000001</v>
      </c>
      <c r="Q2461" t="s">
        <v>31</v>
      </c>
    </row>
    <row r="2462" spans="1:17">
      <c r="A2462" t="s">
        <v>510</v>
      </c>
      <c r="B2462" t="s">
        <v>30</v>
      </c>
      <c r="C2462" s="6">
        <v>44796.416655092595</v>
      </c>
      <c r="D2462">
        <v>242</v>
      </c>
      <c r="E2462" s="6">
        <v>44797.559016203704</v>
      </c>
      <c r="F2462">
        <v>118</v>
      </c>
      <c r="G2462" s="7">
        <v>-0.51239999999999997</v>
      </c>
      <c r="H2462">
        <v>120400</v>
      </c>
      <c r="I2462" s="7">
        <v>0.4975</v>
      </c>
      <c r="J2462">
        <v>1000</v>
      </c>
      <c r="K2462">
        <v>242000</v>
      </c>
      <c r="L2462">
        <v>28945996.809999999</v>
      </c>
      <c r="M2462">
        <v>119</v>
      </c>
      <c r="N2462">
        <v>1011.76</v>
      </c>
      <c r="O2462" s="7">
        <v>-0.73470000000000002</v>
      </c>
      <c r="P2462" s="7">
        <v>0.79300000000000004</v>
      </c>
      <c r="Q2462" t="s">
        <v>31</v>
      </c>
    </row>
    <row r="2463" spans="1:17">
      <c r="A2463" t="s">
        <v>488</v>
      </c>
      <c r="B2463" t="s">
        <v>30</v>
      </c>
      <c r="C2463" s="6">
        <v>44797.559016203704</v>
      </c>
      <c r="D2463">
        <v>171.6</v>
      </c>
      <c r="E2463" s="6">
        <v>44797.61109953704</v>
      </c>
      <c r="F2463">
        <v>305.2</v>
      </c>
      <c r="G2463" s="7">
        <v>0.77859999999999996</v>
      </c>
      <c r="H2463">
        <v>-138367.99</v>
      </c>
      <c r="I2463" s="7">
        <v>-0.80630000000000002</v>
      </c>
      <c r="J2463">
        <v>999.99990000000003</v>
      </c>
      <c r="K2463">
        <v>171600</v>
      </c>
      <c r="L2463">
        <v>28807628.82</v>
      </c>
      <c r="M2463">
        <v>16</v>
      </c>
      <c r="N2463">
        <v>-8648</v>
      </c>
      <c r="O2463" s="7">
        <v>-0.81930000000000003</v>
      </c>
      <c r="P2463" s="7">
        <v>6.3799999999999996E-2</v>
      </c>
      <c r="Q2463" t="s">
        <v>31</v>
      </c>
    </row>
    <row r="2464" spans="1:17">
      <c r="A2464" t="s">
        <v>516</v>
      </c>
      <c r="B2464" t="s">
        <v>30</v>
      </c>
      <c r="C2464" s="6">
        <v>44797.61109953704</v>
      </c>
      <c r="D2464">
        <v>160.65</v>
      </c>
      <c r="E2464" s="6">
        <v>44798.614571759259</v>
      </c>
      <c r="F2464">
        <v>3.75</v>
      </c>
      <c r="G2464" s="7">
        <v>-0.97670000000000001</v>
      </c>
      <c r="H2464">
        <v>155256.01</v>
      </c>
      <c r="I2464" s="7">
        <v>0.96640000000000004</v>
      </c>
      <c r="J2464">
        <v>1000</v>
      </c>
      <c r="K2464">
        <v>160650</v>
      </c>
      <c r="L2464">
        <v>28962884.82</v>
      </c>
      <c r="M2464">
        <v>79</v>
      </c>
      <c r="N2464">
        <v>1965.27</v>
      </c>
      <c r="O2464" s="7">
        <v>-0.25890000000000002</v>
      </c>
      <c r="P2464" s="7">
        <v>0.98380000000000001</v>
      </c>
      <c r="Q2464" t="s">
        <v>31</v>
      </c>
    </row>
    <row r="2465" spans="1:17">
      <c r="A2465" t="s">
        <v>485</v>
      </c>
      <c r="B2465" t="s">
        <v>30</v>
      </c>
      <c r="C2465" s="6">
        <v>44798.614571759259</v>
      </c>
      <c r="D2465">
        <v>47.9</v>
      </c>
      <c r="E2465" s="6">
        <v>44798.631932870368</v>
      </c>
      <c r="F2465">
        <v>1.75</v>
      </c>
      <c r="G2465" s="7">
        <v>-0.96350000000000002</v>
      </c>
      <c r="H2465">
        <v>45653.5</v>
      </c>
      <c r="I2465" s="7">
        <v>0.95309999999999995</v>
      </c>
      <c r="J2465">
        <v>999.99990000000003</v>
      </c>
      <c r="K2465">
        <v>47900</v>
      </c>
      <c r="L2465">
        <v>29008538.32</v>
      </c>
      <c r="M2465">
        <v>6</v>
      </c>
      <c r="N2465">
        <v>7608.92</v>
      </c>
      <c r="O2465" s="7">
        <v>-0.39460000000000001</v>
      </c>
      <c r="P2465" s="7">
        <v>0.96350000000000002</v>
      </c>
      <c r="Q2465" t="s">
        <v>31</v>
      </c>
    </row>
    <row r="2466" spans="1:17">
      <c r="A2466" t="s">
        <v>917</v>
      </c>
      <c r="B2466" t="s">
        <v>30</v>
      </c>
      <c r="C2466" s="6">
        <v>44798.635405092595</v>
      </c>
      <c r="D2466">
        <v>434.75</v>
      </c>
      <c r="E2466" s="6">
        <v>44799.388877314814</v>
      </c>
      <c r="F2466">
        <v>616.45000000000005</v>
      </c>
      <c r="G2466" s="7">
        <v>0.41789999999999999</v>
      </c>
      <c r="H2466">
        <v>-192212</v>
      </c>
      <c r="I2466" s="7">
        <v>-0.44209999999999999</v>
      </c>
      <c r="J2466">
        <v>1000</v>
      </c>
      <c r="K2466">
        <v>434750</v>
      </c>
      <c r="L2466">
        <v>28816326.32</v>
      </c>
      <c r="M2466">
        <v>7</v>
      </c>
      <c r="N2466">
        <v>-27458.86</v>
      </c>
      <c r="O2466" s="7">
        <v>-0.41789999999999999</v>
      </c>
      <c r="P2466" s="7">
        <v>0.1338</v>
      </c>
      <c r="Q2466" t="s">
        <v>31</v>
      </c>
    </row>
    <row r="2467" spans="1:17">
      <c r="A2467" t="s">
        <v>485</v>
      </c>
      <c r="B2467" t="s">
        <v>30</v>
      </c>
      <c r="C2467" s="6">
        <v>44799.388877314814</v>
      </c>
      <c r="D2467">
        <v>373.7</v>
      </c>
      <c r="E2467" s="6">
        <v>44799.416655092595</v>
      </c>
      <c r="F2467">
        <v>384.45</v>
      </c>
      <c r="G2467" s="7">
        <v>2.8799999999999999E-2</v>
      </c>
      <c r="H2467">
        <v>-18331.5</v>
      </c>
      <c r="I2467" s="7">
        <v>-4.9099999999999998E-2</v>
      </c>
      <c r="J2467">
        <v>999.99990000000003</v>
      </c>
      <c r="K2467">
        <v>373700</v>
      </c>
      <c r="L2467">
        <v>28797994.82</v>
      </c>
      <c r="M2467">
        <v>9</v>
      </c>
      <c r="N2467">
        <v>-2036.83</v>
      </c>
      <c r="O2467" s="7">
        <v>-7.0400000000000004E-2</v>
      </c>
      <c r="P2467" s="7">
        <v>0.32629999999999998</v>
      </c>
      <c r="Q2467" t="s">
        <v>31</v>
      </c>
    </row>
    <row r="2468" spans="1:17">
      <c r="A2468" t="s">
        <v>517</v>
      </c>
      <c r="B2468" t="s">
        <v>30</v>
      </c>
      <c r="C2468" s="6">
        <v>44799.416655092595</v>
      </c>
      <c r="D2468">
        <v>338.55</v>
      </c>
      <c r="E2468" s="6">
        <v>44799.552071759259</v>
      </c>
      <c r="F2468">
        <v>458.55</v>
      </c>
      <c r="G2468" s="7">
        <v>0.35449999999999998</v>
      </c>
      <c r="H2468">
        <v>-127971.01</v>
      </c>
      <c r="I2468" s="7">
        <v>-0.378</v>
      </c>
      <c r="J2468">
        <v>1000</v>
      </c>
      <c r="K2468">
        <v>338550</v>
      </c>
      <c r="L2468">
        <v>28670023.809999999</v>
      </c>
      <c r="M2468">
        <v>40</v>
      </c>
      <c r="N2468">
        <v>-3199.28</v>
      </c>
      <c r="O2468" s="7">
        <v>-0.65739999999999998</v>
      </c>
      <c r="P2468" s="7">
        <v>0.06</v>
      </c>
      <c r="Q2468" t="s">
        <v>31</v>
      </c>
    </row>
    <row r="2469" spans="1:17">
      <c r="A2469" t="s">
        <v>504</v>
      </c>
      <c r="B2469" t="s">
        <v>30</v>
      </c>
      <c r="C2469" s="6">
        <v>44799.552071759259</v>
      </c>
      <c r="D2469">
        <v>395.95</v>
      </c>
      <c r="E2469" s="6">
        <v>44802.645821759259</v>
      </c>
      <c r="F2469">
        <v>56</v>
      </c>
      <c r="G2469" s="7">
        <v>-0.85860000000000003</v>
      </c>
      <c r="H2469">
        <v>335430.48</v>
      </c>
      <c r="I2469" s="7">
        <v>0.84719999999999995</v>
      </c>
      <c r="J2469">
        <v>999.99990000000003</v>
      </c>
      <c r="K2469">
        <v>395950</v>
      </c>
      <c r="L2469">
        <v>29005454.289999999</v>
      </c>
      <c r="M2469">
        <v>105</v>
      </c>
      <c r="N2469">
        <v>3194.58</v>
      </c>
      <c r="O2469" s="7">
        <v>-0.17829999999999999</v>
      </c>
      <c r="P2469" s="7">
        <v>0.87360000000000004</v>
      </c>
      <c r="Q2469" t="s">
        <v>31</v>
      </c>
    </row>
    <row r="2470" spans="1:17">
      <c r="A2470" t="s">
        <v>471</v>
      </c>
      <c r="B2470" t="s">
        <v>30</v>
      </c>
      <c r="C2470" s="6">
        <v>44803.388877314814</v>
      </c>
      <c r="D2470">
        <v>258.85000000000002</v>
      </c>
      <c r="E2470" s="6">
        <v>44805.572905092595</v>
      </c>
      <c r="F2470">
        <v>11.1</v>
      </c>
      <c r="G2470" s="7">
        <v>-0.95709999999999995</v>
      </c>
      <c r="H2470">
        <v>245050.5</v>
      </c>
      <c r="I2470" s="7">
        <v>0.94669999999999999</v>
      </c>
      <c r="J2470">
        <v>1000</v>
      </c>
      <c r="K2470">
        <v>258850</v>
      </c>
      <c r="L2470">
        <v>29250504.789999999</v>
      </c>
      <c r="M2470">
        <v>131</v>
      </c>
      <c r="N2470">
        <v>1870.61</v>
      </c>
      <c r="O2470" s="7">
        <v>-0.52980000000000005</v>
      </c>
      <c r="P2470" s="7">
        <v>0.96699999999999997</v>
      </c>
      <c r="Q2470" t="s">
        <v>31</v>
      </c>
    </row>
    <row r="2471" spans="1:17">
      <c r="A2471" t="s">
        <v>485</v>
      </c>
      <c r="B2471" t="s">
        <v>30</v>
      </c>
      <c r="C2471" s="6">
        <v>44805.572905092595</v>
      </c>
      <c r="D2471">
        <v>104.45</v>
      </c>
      <c r="E2471" s="6">
        <v>44805.631932870368</v>
      </c>
      <c r="F2471">
        <v>15.65</v>
      </c>
      <c r="G2471" s="7">
        <v>-0.85019999999999996</v>
      </c>
      <c r="H2471">
        <v>87599</v>
      </c>
      <c r="I2471" s="7">
        <v>0.8387</v>
      </c>
      <c r="J2471">
        <v>1000</v>
      </c>
      <c r="K2471">
        <v>104450</v>
      </c>
      <c r="L2471">
        <v>29338103.789999999</v>
      </c>
      <c r="M2471">
        <v>18</v>
      </c>
      <c r="N2471">
        <v>4866.6099999999997</v>
      </c>
      <c r="O2471" s="7">
        <v>-0.52700000000000002</v>
      </c>
      <c r="P2471" s="7">
        <v>0.96030000000000004</v>
      </c>
      <c r="Q2471" t="s">
        <v>31</v>
      </c>
    </row>
    <row r="2472" spans="1:17">
      <c r="A2472" t="s">
        <v>837</v>
      </c>
      <c r="B2472" t="s">
        <v>30</v>
      </c>
      <c r="C2472" s="6">
        <v>44805.635405092595</v>
      </c>
      <c r="D2472">
        <v>493.2</v>
      </c>
      <c r="E2472" s="6">
        <v>44806.388877314814</v>
      </c>
      <c r="F2472">
        <v>545.75</v>
      </c>
      <c r="G2472" s="7">
        <v>0.1065</v>
      </c>
      <c r="H2472">
        <v>-62939.5</v>
      </c>
      <c r="I2472" s="7">
        <v>-0.12759999999999999</v>
      </c>
      <c r="J2472">
        <v>1000</v>
      </c>
      <c r="K2472">
        <v>493200</v>
      </c>
      <c r="L2472">
        <v>29275164.289999999</v>
      </c>
      <c r="M2472">
        <v>7</v>
      </c>
      <c r="N2472">
        <v>-8991.36</v>
      </c>
      <c r="O2472" s="7">
        <v>-0.1065</v>
      </c>
      <c r="P2472" s="7">
        <v>3.8300000000000001E-2</v>
      </c>
      <c r="Q2472" t="s">
        <v>31</v>
      </c>
    </row>
    <row r="2473" spans="1:17">
      <c r="A2473" t="s">
        <v>484</v>
      </c>
      <c r="B2473" t="s">
        <v>30</v>
      </c>
      <c r="C2473" s="6">
        <v>44806.388877314814</v>
      </c>
      <c r="D2473">
        <v>437.5</v>
      </c>
      <c r="E2473" s="6">
        <v>44806.618043981478</v>
      </c>
      <c r="F2473">
        <v>418.25</v>
      </c>
      <c r="G2473" s="7">
        <v>-4.3999999999999997E-2</v>
      </c>
      <c r="H2473">
        <v>10692.5</v>
      </c>
      <c r="I2473" s="7">
        <v>2.4400000000000002E-2</v>
      </c>
      <c r="J2473">
        <v>1000</v>
      </c>
      <c r="K2473">
        <v>437500</v>
      </c>
      <c r="L2473">
        <v>29285856.789999999</v>
      </c>
      <c r="M2473">
        <v>67</v>
      </c>
      <c r="N2473">
        <v>159.59</v>
      </c>
      <c r="O2473" s="7">
        <v>-0.28460000000000002</v>
      </c>
      <c r="P2473" s="7">
        <v>0.27039999999999997</v>
      </c>
      <c r="Q2473" t="s">
        <v>31</v>
      </c>
    </row>
    <row r="2474" spans="1:17">
      <c r="A2474" t="s">
        <v>473</v>
      </c>
      <c r="B2474" t="s">
        <v>30</v>
      </c>
      <c r="C2474" s="6">
        <v>44806.618043981478</v>
      </c>
      <c r="D2474">
        <v>419.7</v>
      </c>
      <c r="E2474" s="6">
        <v>44809.388877314814</v>
      </c>
      <c r="F2474">
        <v>551.85</v>
      </c>
      <c r="G2474" s="7">
        <v>0.31490000000000001</v>
      </c>
      <c r="H2474">
        <v>-141865.5</v>
      </c>
      <c r="I2474" s="7">
        <v>-0.33800000000000002</v>
      </c>
      <c r="J2474">
        <v>1000</v>
      </c>
      <c r="K2474">
        <v>419700</v>
      </c>
      <c r="L2474">
        <v>29143991.289999999</v>
      </c>
      <c r="M2474">
        <v>12</v>
      </c>
      <c r="N2474">
        <v>-11822.13</v>
      </c>
      <c r="O2474" s="7">
        <v>-0.31490000000000001</v>
      </c>
      <c r="P2474" s="7">
        <v>0.1009</v>
      </c>
      <c r="Q2474" t="s">
        <v>31</v>
      </c>
    </row>
    <row r="2475" spans="1:17">
      <c r="A2475" t="s">
        <v>474</v>
      </c>
      <c r="B2475" t="s">
        <v>30</v>
      </c>
      <c r="C2475" s="6">
        <v>44809.388877314814</v>
      </c>
      <c r="D2475">
        <v>405.6</v>
      </c>
      <c r="E2475" s="6">
        <v>44810.430543981478</v>
      </c>
      <c r="F2475">
        <v>349.5</v>
      </c>
      <c r="G2475" s="7">
        <v>-0.13830000000000001</v>
      </c>
      <c r="H2475">
        <v>48549</v>
      </c>
      <c r="I2475" s="7">
        <v>0.1197</v>
      </c>
      <c r="J2475">
        <v>1000</v>
      </c>
      <c r="K2475">
        <v>405600</v>
      </c>
      <c r="L2475">
        <v>29192540.289999999</v>
      </c>
      <c r="M2475">
        <v>90</v>
      </c>
      <c r="N2475">
        <v>539.42999999999995</v>
      </c>
      <c r="O2475" s="7">
        <v>-0.36399999999999999</v>
      </c>
      <c r="P2475" s="7">
        <v>0.53069999999999995</v>
      </c>
      <c r="Q2475" t="s">
        <v>31</v>
      </c>
    </row>
    <row r="2476" spans="1:17">
      <c r="A2476" t="s">
        <v>519</v>
      </c>
      <c r="B2476" t="s">
        <v>30</v>
      </c>
      <c r="C2476" s="6">
        <v>44810.430543981478</v>
      </c>
      <c r="D2476">
        <v>342.85</v>
      </c>
      <c r="E2476" s="6">
        <v>44810.499988425923</v>
      </c>
      <c r="F2476">
        <v>469.35</v>
      </c>
      <c r="G2476" s="7">
        <v>0.36899999999999999</v>
      </c>
      <c r="H2476">
        <v>-134622</v>
      </c>
      <c r="I2476" s="7">
        <v>-0.39269999999999999</v>
      </c>
      <c r="J2476">
        <v>1000</v>
      </c>
      <c r="K2476">
        <v>342850</v>
      </c>
      <c r="L2476">
        <v>29057918.289999999</v>
      </c>
      <c r="M2476">
        <v>21</v>
      </c>
      <c r="N2476">
        <v>-6410.57</v>
      </c>
      <c r="O2476" s="7">
        <v>-0.36899999999999999</v>
      </c>
      <c r="P2476" s="7">
        <v>0.1565</v>
      </c>
      <c r="Q2476" t="s">
        <v>31</v>
      </c>
    </row>
    <row r="2477" spans="1:17">
      <c r="A2477" t="s">
        <v>520</v>
      </c>
      <c r="B2477" t="s">
        <v>30</v>
      </c>
      <c r="C2477" s="6">
        <v>44810.499988425923</v>
      </c>
      <c r="D2477">
        <v>289.5</v>
      </c>
      <c r="E2477" s="6">
        <v>44810.61109953704</v>
      </c>
      <c r="F2477">
        <v>405.7</v>
      </c>
      <c r="G2477" s="7">
        <v>0.40139999999999998</v>
      </c>
      <c r="H2477">
        <v>-123152</v>
      </c>
      <c r="I2477" s="7">
        <v>-0.4254</v>
      </c>
      <c r="J2477">
        <v>1000</v>
      </c>
      <c r="K2477">
        <v>289500</v>
      </c>
      <c r="L2477">
        <v>28934766.289999999</v>
      </c>
      <c r="M2477">
        <v>33</v>
      </c>
      <c r="N2477">
        <v>-3731.88</v>
      </c>
      <c r="O2477" s="7">
        <v>-0.40139999999999998</v>
      </c>
      <c r="P2477" s="7">
        <v>9.4299999999999995E-2</v>
      </c>
      <c r="Q2477" t="s">
        <v>31</v>
      </c>
    </row>
    <row r="2478" spans="1:17">
      <c r="A2478" t="s">
        <v>519</v>
      </c>
      <c r="B2478" t="s">
        <v>30</v>
      </c>
      <c r="C2478" s="6">
        <v>44810.61109953704</v>
      </c>
      <c r="D2478">
        <v>319.75</v>
      </c>
      <c r="E2478" s="6">
        <v>44811.572905092595</v>
      </c>
      <c r="F2478">
        <v>169.25</v>
      </c>
      <c r="G2478" s="7">
        <v>-0.47070000000000001</v>
      </c>
      <c r="H2478">
        <v>145610</v>
      </c>
      <c r="I2478" s="7">
        <v>0.45540000000000003</v>
      </c>
      <c r="J2478">
        <v>1000</v>
      </c>
      <c r="K2478">
        <v>319750</v>
      </c>
      <c r="L2478">
        <v>29080376.289999999</v>
      </c>
      <c r="M2478">
        <v>67</v>
      </c>
      <c r="N2478">
        <v>2173.2800000000002</v>
      </c>
      <c r="O2478" s="7">
        <v>-0.18940000000000001</v>
      </c>
      <c r="P2478" s="7">
        <v>0.60560000000000003</v>
      </c>
      <c r="Q2478" t="s">
        <v>31</v>
      </c>
    </row>
    <row r="2479" spans="1:17">
      <c r="A2479" t="s">
        <v>518</v>
      </c>
      <c r="B2479" t="s">
        <v>30</v>
      </c>
      <c r="C2479" s="6">
        <v>44811.572905092595</v>
      </c>
      <c r="D2479">
        <v>215.45</v>
      </c>
      <c r="E2479" s="6">
        <v>44812.631932870368</v>
      </c>
      <c r="F2479">
        <v>0.4</v>
      </c>
      <c r="G2479" s="7">
        <v>-0.99809999999999999</v>
      </c>
      <c r="H2479">
        <v>212891.5</v>
      </c>
      <c r="I2479" s="7">
        <v>0.98809999999999998</v>
      </c>
      <c r="J2479">
        <v>1000</v>
      </c>
      <c r="K2479">
        <v>215450</v>
      </c>
      <c r="L2479">
        <v>29293267.789999999</v>
      </c>
      <c r="M2479">
        <v>95</v>
      </c>
      <c r="N2479">
        <v>2240.96</v>
      </c>
      <c r="O2479" s="7">
        <v>-0.35899999999999999</v>
      </c>
      <c r="P2479" s="7">
        <v>0.99809999999999999</v>
      </c>
      <c r="Q2479" t="s">
        <v>31</v>
      </c>
    </row>
    <row r="2480" spans="1:17">
      <c r="A2480" t="s">
        <v>918</v>
      </c>
      <c r="B2480" t="s">
        <v>30</v>
      </c>
      <c r="C2480" s="6">
        <v>44812.635405092595</v>
      </c>
      <c r="D2480">
        <v>450.65</v>
      </c>
      <c r="E2480" s="6">
        <v>44813.388877314814</v>
      </c>
      <c r="F2480">
        <v>281</v>
      </c>
      <c r="G2480" s="7">
        <v>-0.3765</v>
      </c>
      <c r="H2480">
        <v>162333.5</v>
      </c>
      <c r="I2480" s="7">
        <v>0.36020000000000002</v>
      </c>
      <c r="J2480">
        <v>1000</v>
      </c>
      <c r="K2480">
        <v>450650</v>
      </c>
      <c r="L2480">
        <v>29455601.289999999</v>
      </c>
      <c r="M2480">
        <v>7</v>
      </c>
      <c r="N2480">
        <v>23190.5</v>
      </c>
      <c r="O2480" s="7">
        <v>-1.14E-2</v>
      </c>
      <c r="P2480" s="7">
        <v>0.3765</v>
      </c>
      <c r="Q2480" t="s">
        <v>31</v>
      </c>
    </row>
    <row r="2481" spans="1:17">
      <c r="A2481" t="s">
        <v>521</v>
      </c>
      <c r="B2481" t="s">
        <v>30</v>
      </c>
      <c r="C2481" s="6">
        <v>44813.388877314814</v>
      </c>
      <c r="D2481">
        <v>403.35</v>
      </c>
      <c r="E2481" s="6">
        <v>44813.562488425923</v>
      </c>
      <c r="F2481">
        <v>470</v>
      </c>
      <c r="G2481" s="7">
        <v>0.16520000000000001</v>
      </c>
      <c r="H2481">
        <v>-71614.320000000007</v>
      </c>
      <c r="I2481" s="7">
        <v>-0.18690000000000001</v>
      </c>
      <c r="J2481">
        <v>950</v>
      </c>
      <c r="K2481">
        <v>383182.5</v>
      </c>
      <c r="L2481">
        <v>29383986.969999999</v>
      </c>
      <c r="M2481">
        <v>51</v>
      </c>
      <c r="N2481">
        <v>-1404.2</v>
      </c>
      <c r="O2481" s="7">
        <v>-0.22969999999999999</v>
      </c>
      <c r="P2481" s="7">
        <v>0.21829999999999999</v>
      </c>
      <c r="Q2481" t="s">
        <v>31</v>
      </c>
    </row>
    <row r="2482" spans="1:17">
      <c r="A2482" t="s">
        <v>522</v>
      </c>
      <c r="B2482" t="s">
        <v>30</v>
      </c>
      <c r="C2482" s="6">
        <v>44813.562488425923</v>
      </c>
      <c r="D2482">
        <v>396.85</v>
      </c>
      <c r="E2482" s="6">
        <v>44816.388877314814</v>
      </c>
      <c r="F2482">
        <v>485.3</v>
      </c>
      <c r="G2482" s="7">
        <v>0.22289999999999999</v>
      </c>
      <c r="H2482">
        <v>-97271.5</v>
      </c>
      <c r="I2482" s="7">
        <v>-0.24510000000000001</v>
      </c>
      <c r="J2482">
        <v>1000</v>
      </c>
      <c r="K2482">
        <v>396850</v>
      </c>
      <c r="L2482">
        <v>29286715.469999999</v>
      </c>
      <c r="M2482">
        <v>28</v>
      </c>
      <c r="N2482">
        <v>-3473.98</v>
      </c>
      <c r="O2482" s="7">
        <v>-0.22289999999999999</v>
      </c>
      <c r="P2482" s="7">
        <v>7.17E-2</v>
      </c>
      <c r="Q2482" t="s">
        <v>31</v>
      </c>
    </row>
    <row r="2483" spans="1:17">
      <c r="A2483" t="s">
        <v>523</v>
      </c>
      <c r="B2483" t="s">
        <v>30</v>
      </c>
      <c r="C2483" s="6">
        <v>44816.388877314814</v>
      </c>
      <c r="D2483">
        <v>367.55</v>
      </c>
      <c r="E2483" s="6">
        <v>44816.645821759259</v>
      </c>
      <c r="F2483">
        <v>342.65</v>
      </c>
      <c r="G2483" s="7">
        <v>-6.7699999999999996E-2</v>
      </c>
      <c r="H2483">
        <v>16908.099999999999</v>
      </c>
      <c r="I2483" s="7">
        <v>4.8399999999999999E-2</v>
      </c>
      <c r="J2483">
        <v>950.00009999999997</v>
      </c>
      <c r="K2483">
        <v>349172.5</v>
      </c>
      <c r="L2483">
        <v>29303623.57</v>
      </c>
      <c r="M2483">
        <v>75</v>
      </c>
      <c r="N2483">
        <v>225.44</v>
      </c>
      <c r="O2483" s="7">
        <v>-0.33779999999999999</v>
      </c>
      <c r="P2483" s="7">
        <v>0.19439999999999999</v>
      </c>
      <c r="Q2483" t="s">
        <v>31</v>
      </c>
    </row>
    <row r="2484" spans="1:17">
      <c r="A2484" t="s">
        <v>524</v>
      </c>
      <c r="B2484" t="s">
        <v>30</v>
      </c>
      <c r="C2484" s="6">
        <v>44817.388877314814</v>
      </c>
      <c r="D2484">
        <v>297.35000000000002</v>
      </c>
      <c r="E2484" s="6">
        <v>44818.388877314814</v>
      </c>
      <c r="F2484">
        <v>367.35</v>
      </c>
      <c r="G2484" s="7">
        <v>0.2354</v>
      </c>
      <c r="H2484">
        <v>-72814.649999999994</v>
      </c>
      <c r="I2484" s="7">
        <v>-0.25779999999999997</v>
      </c>
      <c r="J2484">
        <v>950</v>
      </c>
      <c r="K2484">
        <v>282482.5</v>
      </c>
      <c r="L2484">
        <v>29230808.920000002</v>
      </c>
      <c r="M2484">
        <v>78</v>
      </c>
      <c r="N2484">
        <v>-933.52</v>
      </c>
      <c r="O2484" s="7">
        <v>-0.68149999999999999</v>
      </c>
      <c r="P2484" s="7">
        <v>0.33479999999999999</v>
      </c>
      <c r="Q2484" t="s">
        <v>31</v>
      </c>
    </row>
    <row r="2485" spans="1:17">
      <c r="A2485" t="s">
        <v>525</v>
      </c>
      <c r="B2485" t="s">
        <v>30</v>
      </c>
      <c r="C2485" s="6">
        <v>44818.388877314814</v>
      </c>
      <c r="D2485">
        <v>296.85000000000002</v>
      </c>
      <c r="E2485" s="6">
        <v>44818.427071759259</v>
      </c>
      <c r="F2485">
        <v>423</v>
      </c>
      <c r="G2485" s="7">
        <v>0.42499999999999999</v>
      </c>
      <c r="H2485">
        <v>-126681.07</v>
      </c>
      <c r="I2485" s="7">
        <v>-0.44919999999999999</v>
      </c>
      <c r="J2485">
        <v>950</v>
      </c>
      <c r="K2485">
        <v>282007.5</v>
      </c>
      <c r="L2485">
        <v>29104127.850000001</v>
      </c>
      <c r="M2485">
        <v>12</v>
      </c>
      <c r="N2485">
        <v>-10556.76</v>
      </c>
      <c r="O2485" s="7">
        <v>-0.54810000000000003</v>
      </c>
      <c r="P2485" s="7">
        <v>0.38640000000000002</v>
      </c>
      <c r="Q2485" t="s">
        <v>31</v>
      </c>
    </row>
    <row r="2486" spans="1:17">
      <c r="A2486" t="s">
        <v>526</v>
      </c>
      <c r="B2486" t="s">
        <v>30</v>
      </c>
      <c r="C2486" s="6">
        <v>44818.427071759259</v>
      </c>
      <c r="D2486">
        <v>287.10000000000002</v>
      </c>
      <c r="E2486" s="6">
        <v>44819.465266203704</v>
      </c>
      <c r="F2486">
        <v>60.55</v>
      </c>
      <c r="G2486" s="7">
        <v>-0.78910000000000002</v>
      </c>
      <c r="H2486">
        <v>211919.82</v>
      </c>
      <c r="I2486" s="7">
        <v>0.77700000000000002</v>
      </c>
      <c r="J2486">
        <v>950</v>
      </c>
      <c r="K2486">
        <v>272745</v>
      </c>
      <c r="L2486">
        <v>29316047.670000002</v>
      </c>
      <c r="M2486">
        <v>89</v>
      </c>
      <c r="N2486">
        <v>2381.12</v>
      </c>
      <c r="O2486" s="7">
        <v>-1.6199999999999999E-2</v>
      </c>
      <c r="P2486" s="7">
        <v>0.94640000000000002</v>
      </c>
      <c r="Q2486" t="s">
        <v>31</v>
      </c>
    </row>
    <row r="2487" spans="1:17">
      <c r="A2487" t="s">
        <v>527</v>
      </c>
      <c r="B2487" t="s">
        <v>30</v>
      </c>
      <c r="C2487" s="6">
        <v>44819.465266203704</v>
      </c>
      <c r="D2487">
        <v>169</v>
      </c>
      <c r="E2487" s="6">
        <v>44819.614571759259</v>
      </c>
      <c r="F2487">
        <v>278.25</v>
      </c>
      <c r="G2487" s="7">
        <v>0.64639999999999997</v>
      </c>
      <c r="H2487">
        <v>-108036.38</v>
      </c>
      <c r="I2487" s="7">
        <v>-0.67290000000000005</v>
      </c>
      <c r="J2487">
        <v>950</v>
      </c>
      <c r="K2487">
        <v>160550</v>
      </c>
      <c r="L2487">
        <v>29208011.300000001</v>
      </c>
      <c r="M2487">
        <v>44</v>
      </c>
      <c r="N2487">
        <v>-2455.37</v>
      </c>
      <c r="O2487" s="7">
        <v>-0.97899999999999998</v>
      </c>
      <c r="P2487" s="7">
        <v>0.39500000000000002</v>
      </c>
      <c r="Q2487" t="s">
        <v>31</v>
      </c>
    </row>
    <row r="2488" spans="1:17">
      <c r="A2488" t="s">
        <v>528</v>
      </c>
      <c r="B2488" t="s">
        <v>30</v>
      </c>
      <c r="C2488" s="6">
        <v>44819.614571759259</v>
      </c>
      <c r="D2488">
        <v>71.75</v>
      </c>
      <c r="E2488" s="6">
        <v>44819.631932870368</v>
      </c>
      <c r="F2488">
        <v>270.95</v>
      </c>
      <c r="G2488" s="7">
        <v>2.7763</v>
      </c>
      <c r="H2488">
        <v>-192495.65</v>
      </c>
      <c r="I2488" s="7">
        <v>-2.8241000000000001</v>
      </c>
      <c r="J2488">
        <v>950</v>
      </c>
      <c r="K2488">
        <v>68162.5</v>
      </c>
      <c r="L2488">
        <v>29015515.649999999</v>
      </c>
      <c r="M2488">
        <v>6</v>
      </c>
      <c r="N2488">
        <v>-32082.61</v>
      </c>
      <c r="O2488" s="7">
        <v>-2.7763</v>
      </c>
      <c r="P2488" s="7">
        <v>0.41739999999999999</v>
      </c>
      <c r="Q2488" t="s">
        <v>31</v>
      </c>
    </row>
    <row r="2489" spans="1:17">
      <c r="A2489" t="s">
        <v>527</v>
      </c>
      <c r="B2489" t="s">
        <v>30</v>
      </c>
      <c r="C2489" s="6">
        <v>44819.631932870368</v>
      </c>
      <c r="D2489">
        <v>41.95</v>
      </c>
      <c r="E2489" s="6">
        <v>44819.635405092595</v>
      </c>
      <c r="F2489">
        <v>18.05</v>
      </c>
      <c r="G2489" s="7">
        <v>-0.56969999999999998</v>
      </c>
      <c r="H2489">
        <v>22135</v>
      </c>
      <c r="I2489" s="7">
        <v>0.5554</v>
      </c>
      <c r="J2489">
        <v>950</v>
      </c>
      <c r="K2489">
        <v>39852.5</v>
      </c>
      <c r="L2489">
        <v>29037650.649999999</v>
      </c>
      <c r="M2489">
        <v>2</v>
      </c>
      <c r="N2489">
        <v>11067.5</v>
      </c>
      <c r="O2489" s="7">
        <v>-1.7043999999999999</v>
      </c>
      <c r="P2489" s="7">
        <v>0.56969999999999998</v>
      </c>
      <c r="Q2489" t="s">
        <v>31</v>
      </c>
    </row>
    <row r="2490" spans="1:17">
      <c r="A2490" t="s">
        <v>840</v>
      </c>
      <c r="B2490" t="s">
        <v>30</v>
      </c>
      <c r="C2490" s="6">
        <v>44819.635405092595</v>
      </c>
      <c r="D2490">
        <v>532.79999999999995</v>
      </c>
      <c r="E2490" s="6">
        <v>44820.388877314814</v>
      </c>
      <c r="F2490">
        <v>449.95</v>
      </c>
      <c r="G2490" s="7">
        <v>-0.1555</v>
      </c>
      <c r="H2490">
        <v>69371.37</v>
      </c>
      <c r="I2490" s="7">
        <v>0.1371</v>
      </c>
      <c r="J2490">
        <v>950</v>
      </c>
      <c r="K2490">
        <v>506160</v>
      </c>
      <c r="L2490">
        <v>29107022.02</v>
      </c>
      <c r="M2490">
        <v>7</v>
      </c>
      <c r="N2490">
        <v>9910.2000000000007</v>
      </c>
      <c r="O2490" s="7">
        <v>-3.32E-2</v>
      </c>
      <c r="P2490" s="7">
        <v>0.1555</v>
      </c>
      <c r="Q2490" t="s">
        <v>31</v>
      </c>
    </row>
    <row r="2491" spans="1:17">
      <c r="A2491" t="s">
        <v>479</v>
      </c>
      <c r="B2491" t="s">
        <v>30</v>
      </c>
      <c r="C2491" s="6">
        <v>44820.388877314814</v>
      </c>
      <c r="D2491">
        <v>502.35</v>
      </c>
      <c r="E2491" s="6">
        <v>44823.409710648149</v>
      </c>
      <c r="F2491">
        <v>409.2</v>
      </c>
      <c r="G2491" s="7">
        <v>-0.18540000000000001</v>
      </c>
      <c r="H2491">
        <v>79832.78</v>
      </c>
      <c r="I2491" s="7">
        <v>0.1673</v>
      </c>
      <c r="J2491">
        <v>950</v>
      </c>
      <c r="K2491">
        <v>477232.5</v>
      </c>
      <c r="L2491">
        <v>29186854.800000001</v>
      </c>
      <c r="M2491">
        <v>84</v>
      </c>
      <c r="N2491">
        <v>950.39</v>
      </c>
      <c r="O2491" s="7">
        <v>-2.52E-2</v>
      </c>
      <c r="P2491" s="7">
        <v>0.53890000000000005</v>
      </c>
      <c r="Q2491" t="s">
        <v>31</v>
      </c>
    </row>
    <row r="2492" spans="1:17">
      <c r="A2492" t="s">
        <v>529</v>
      </c>
      <c r="B2492" t="s">
        <v>30</v>
      </c>
      <c r="C2492" s="6">
        <v>44823.409710648149</v>
      </c>
      <c r="D2492">
        <v>430</v>
      </c>
      <c r="E2492" s="6">
        <v>44823.600682870368</v>
      </c>
      <c r="F2492">
        <v>489.75</v>
      </c>
      <c r="G2492" s="7">
        <v>0.13900000000000001</v>
      </c>
      <c r="H2492">
        <v>-65500.13</v>
      </c>
      <c r="I2492" s="7">
        <v>-0.1603</v>
      </c>
      <c r="J2492">
        <v>950</v>
      </c>
      <c r="K2492">
        <v>408500</v>
      </c>
      <c r="L2492">
        <v>29121354.670000002</v>
      </c>
      <c r="M2492">
        <v>56</v>
      </c>
      <c r="N2492">
        <v>-1169.6500000000001</v>
      </c>
      <c r="O2492" s="7">
        <v>-0.13980000000000001</v>
      </c>
      <c r="P2492" s="7">
        <v>0.22450000000000001</v>
      </c>
      <c r="Q2492" t="s">
        <v>31</v>
      </c>
    </row>
    <row r="2493" spans="1:17">
      <c r="A2493" t="s">
        <v>530</v>
      </c>
      <c r="B2493" t="s">
        <v>30</v>
      </c>
      <c r="C2493" s="6">
        <v>44823.600682870368</v>
      </c>
      <c r="D2493">
        <v>395.85</v>
      </c>
      <c r="E2493" s="6">
        <v>44824.388877314814</v>
      </c>
      <c r="F2493">
        <v>695</v>
      </c>
      <c r="G2493" s="7">
        <v>0.75570000000000004</v>
      </c>
      <c r="H2493">
        <v>-294555.58</v>
      </c>
      <c r="I2493" s="7">
        <v>-0.7833</v>
      </c>
      <c r="J2493">
        <v>950</v>
      </c>
      <c r="K2493">
        <v>376057.5</v>
      </c>
      <c r="L2493">
        <v>28826799.100000001</v>
      </c>
      <c r="M2493">
        <v>17</v>
      </c>
      <c r="N2493">
        <v>-17326.8</v>
      </c>
      <c r="O2493" s="7">
        <v>-0.75570000000000004</v>
      </c>
      <c r="P2493" s="7">
        <v>0.12609999999999999</v>
      </c>
      <c r="Q2493" t="s">
        <v>31</v>
      </c>
    </row>
    <row r="2494" spans="1:17">
      <c r="A2494" t="s">
        <v>531</v>
      </c>
      <c r="B2494" t="s">
        <v>30</v>
      </c>
      <c r="C2494" s="6">
        <v>44824.388877314814</v>
      </c>
      <c r="D2494">
        <v>351.6</v>
      </c>
      <c r="E2494" s="6">
        <v>44825.388877314814</v>
      </c>
      <c r="F2494">
        <v>373.4</v>
      </c>
      <c r="G2494" s="7">
        <v>6.2E-2</v>
      </c>
      <c r="H2494">
        <v>-27597.5</v>
      </c>
      <c r="I2494" s="7">
        <v>-8.2600000000000007E-2</v>
      </c>
      <c r="J2494">
        <v>950</v>
      </c>
      <c r="K2494">
        <v>334020</v>
      </c>
      <c r="L2494">
        <v>28799201.600000001</v>
      </c>
      <c r="M2494">
        <v>78</v>
      </c>
      <c r="N2494">
        <v>-353.81</v>
      </c>
      <c r="O2494" s="7">
        <v>-0.3881</v>
      </c>
      <c r="P2494" s="7">
        <v>0.35339999999999999</v>
      </c>
      <c r="Q2494" t="s">
        <v>31</v>
      </c>
    </row>
    <row r="2495" spans="1:17">
      <c r="A2495" t="s">
        <v>532</v>
      </c>
      <c r="B2495" t="s">
        <v>30</v>
      </c>
      <c r="C2495" s="6">
        <v>44825.388877314814</v>
      </c>
      <c r="D2495">
        <v>356.7</v>
      </c>
      <c r="E2495" s="6">
        <v>44825.593738425923</v>
      </c>
      <c r="F2495">
        <v>315.60000000000002</v>
      </c>
      <c r="G2495" s="7">
        <v>-0.1152</v>
      </c>
      <c r="H2495">
        <v>32658.15</v>
      </c>
      <c r="I2495" s="7">
        <v>9.64E-2</v>
      </c>
      <c r="J2495">
        <v>949.99990000000003</v>
      </c>
      <c r="K2495">
        <v>338865</v>
      </c>
      <c r="L2495">
        <v>28831859.739999998</v>
      </c>
      <c r="M2495">
        <v>60</v>
      </c>
      <c r="N2495">
        <v>544.29999999999995</v>
      </c>
      <c r="O2495" s="7">
        <v>-0.3579</v>
      </c>
      <c r="P2495" s="7">
        <v>0.4446</v>
      </c>
      <c r="Q2495" t="s">
        <v>31</v>
      </c>
    </row>
    <row r="2496" spans="1:17">
      <c r="A2496" t="s">
        <v>533</v>
      </c>
      <c r="B2496" t="s">
        <v>30</v>
      </c>
      <c r="C2496" s="6">
        <v>44825.593738425923</v>
      </c>
      <c r="D2496">
        <v>312.7</v>
      </c>
      <c r="E2496" s="6">
        <v>44826.388877314814</v>
      </c>
      <c r="F2496">
        <v>433.75</v>
      </c>
      <c r="G2496" s="7">
        <v>0.3871</v>
      </c>
      <c r="H2496">
        <v>-122088.77</v>
      </c>
      <c r="I2496" s="7">
        <v>-0.41099999999999998</v>
      </c>
      <c r="J2496">
        <v>949.99990000000003</v>
      </c>
      <c r="K2496">
        <v>297065</v>
      </c>
      <c r="L2496">
        <v>28709770.98</v>
      </c>
      <c r="M2496">
        <v>19</v>
      </c>
      <c r="N2496">
        <v>-6425.72</v>
      </c>
      <c r="O2496" s="7">
        <v>-0.43959999999999999</v>
      </c>
      <c r="P2496" s="7">
        <v>5.45E-2</v>
      </c>
      <c r="Q2496" t="s">
        <v>31</v>
      </c>
    </row>
    <row r="2497" spans="1:17">
      <c r="A2497" t="s">
        <v>534</v>
      </c>
      <c r="B2497" t="s">
        <v>30</v>
      </c>
      <c r="C2497" s="6">
        <v>44826.388877314814</v>
      </c>
      <c r="D2497">
        <v>238.6</v>
      </c>
      <c r="E2497" s="6">
        <v>44826.583321759259</v>
      </c>
      <c r="F2497">
        <v>41.75</v>
      </c>
      <c r="G2497" s="7">
        <v>-0.82499999999999996</v>
      </c>
      <c r="H2497">
        <v>184344.17</v>
      </c>
      <c r="I2497" s="7">
        <v>0.81330000000000002</v>
      </c>
      <c r="J2497">
        <v>950</v>
      </c>
      <c r="K2497">
        <v>226670</v>
      </c>
      <c r="L2497">
        <v>28894115.149999999</v>
      </c>
      <c r="M2497">
        <v>57</v>
      </c>
      <c r="N2497">
        <v>3234.11</v>
      </c>
      <c r="O2497" s="7">
        <v>-0.29920000000000002</v>
      </c>
      <c r="P2497" s="7">
        <v>0.94930000000000003</v>
      </c>
      <c r="Q2497" t="s">
        <v>31</v>
      </c>
    </row>
    <row r="2498" spans="1:17">
      <c r="A2498" t="s">
        <v>535</v>
      </c>
      <c r="B2498" t="s">
        <v>30</v>
      </c>
      <c r="C2498" s="6">
        <v>44826.583321759259</v>
      </c>
      <c r="D2498">
        <v>107.45</v>
      </c>
      <c r="E2498" s="6">
        <v>44826.631932870368</v>
      </c>
      <c r="F2498">
        <v>272.2</v>
      </c>
      <c r="G2498" s="7">
        <v>1.5333000000000001</v>
      </c>
      <c r="H2498">
        <v>-160119.18</v>
      </c>
      <c r="I2498" s="7">
        <v>-1.5686</v>
      </c>
      <c r="J2498">
        <v>950</v>
      </c>
      <c r="K2498">
        <v>102077.5</v>
      </c>
      <c r="L2498">
        <v>28733995.98</v>
      </c>
      <c r="M2498">
        <v>15</v>
      </c>
      <c r="N2498">
        <v>-10674.61</v>
      </c>
      <c r="O2498" s="7">
        <v>-1.5333000000000001</v>
      </c>
      <c r="P2498" s="7">
        <v>0.3574</v>
      </c>
      <c r="Q2498" t="s">
        <v>31</v>
      </c>
    </row>
    <row r="2499" spans="1:17">
      <c r="A2499" t="s">
        <v>919</v>
      </c>
      <c r="B2499" t="s">
        <v>30</v>
      </c>
      <c r="C2499" s="6">
        <v>44826.635405092595</v>
      </c>
      <c r="D2499">
        <v>455.7</v>
      </c>
      <c r="E2499" s="6">
        <v>44827.388877314814</v>
      </c>
      <c r="F2499">
        <v>815</v>
      </c>
      <c r="G2499" s="7">
        <v>0.78849999999999998</v>
      </c>
      <c r="H2499">
        <v>-353406.65</v>
      </c>
      <c r="I2499" s="7">
        <v>-0.81630000000000003</v>
      </c>
      <c r="J2499">
        <v>950</v>
      </c>
      <c r="K2499">
        <v>432915</v>
      </c>
      <c r="L2499">
        <v>28380589.329999998</v>
      </c>
      <c r="M2499">
        <v>7</v>
      </c>
      <c r="N2499">
        <v>-50486.66</v>
      </c>
      <c r="O2499" s="7">
        <v>-0.78849999999999998</v>
      </c>
      <c r="P2499" s="7">
        <v>7.1400000000000005E-2</v>
      </c>
      <c r="Q2499" t="s">
        <v>31</v>
      </c>
    </row>
    <row r="2500" spans="1:17">
      <c r="A2500" t="s">
        <v>536</v>
      </c>
      <c r="B2500" t="s">
        <v>30</v>
      </c>
      <c r="C2500" s="6">
        <v>44827.388877314814</v>
      </c>
      <c r="D2500">
        <v>794.8</v>
      </c>
      <c r="E2500" s="6">
        <v>44831.399293981478</v>
      </c>
      <c r="F2500">
        <v>50.85</v>
      </c>
      <c r="G2500" s="7">
        <v>-0.93600000000000005</v>
      </c>
      <c r="H2500">
        <v>698718.82</v>
      </c>
      <c r="I2500" s="7">
        <v>0.9254</v>
      </c>
      <c r="J2500">
        <v>950</v>
      </c>
      <c r="K2500">
        <v>755060</v>
      </c>
      <c r="L2500">
        <v>29079308.149999999</v>
      </c>
      <c r="M2500">
        <v>158</v>
      </c>
      <c r="N2500">
        <v>4422.2700000000004</v>
      </c>
      <c r="O2500" s="7">
        <v>-0.13270000000000001</v>
      </c>
      <c r="P2500" s="7">
        <v>0.9607</v>
      </c>
      <c r="Q2500" t="s">
        <v>31</v>
      </c>
    </row>
    <row r="2501" spans="1:17">
      <c r="A2501" t="s">
        <v>537</v>
      </c>
      <c r="B2501" t="s">
        <v>30</v>
      </c>
      <c r="C2501" s="6">
        <v>44831.399293981478</v>
      </c>
      <c r="D2501">
        <v>327.10000000000002</v>
      </c>
      <c r="E2501" s="6">
        <v>44831.45484953704</v>
      </c>
      <c r="F2501">
        <v>566.54999999999995</v>
      </c>
      <c r="G2501" s="7">
        <v>0.73199999999999998</v>
      </c>
      <c r="H2501">
        <v>-248386.5</v>
      </c>
      <c r="I2501" s="7">
        <v>-0.75939999999999996</v>
      </c>
      <c r="J2501">
        <v>1000</v>
      </c>
      <c r="K2501">
        <v>327100</v>
      </c>
      <c r="L2501">
        <v>28830921.649999999</v>
      </c>
      <c r="M2501">
        <v>17</v>
      </c>
      <c r="N2501">
        <v>-14610.97</v>
      </c>
      <c r="O2501" s="7">
        <v>-1.5130999999999999</v>
      </c>
      <c r="P2501" s="7">
        <v>1.8599999999999998E-2</v>
      </c>
      <c r="Q2501" t="s">
        <v>31</v>
      </c>
    </row>
    <row r="2502" spans="1:17">
      <c r="A2502" t="s">
        <v>499</v>
      </c>
      <c r="B2502" t="s">
        <v>30</v>
      </c>
      <c r="C2502" s="6">
        <v>44831.461793981478</v>
      </c>
      <c r="D2502">
        <v>754.8</v>
      </c>
      <c r="E2502" s="6">
        <v>44832.503460648149</v>
      </c>
      <c r="F2502">
        <v>583.95000000000005</v>
      </c>
      <c r="G2502" s="7">
        <v>-0.22639999999999999</v>
      </c>
      <c r="H2502">
        <v>157462.5</v>
      </c>
      <c r="I2502" s="7">
        <v>0.20860000000000001</v>
      </c>
      <c r="J2502">
        <v>1000</v>
      </c>
      <c r="K2502">
        <v>754800</v>
      </c>
      <c r="L2502">
        <v>28988384.149999999</v>
      </c>
      <c r="M2502">
        <v>90</v>
      </c>
      <c r="N2502">
        <v>1749.58</v>
      </c>
      <c r="O2502" s="7">
        <v>-0.1208</v>
      </c>
      <c r="P2502" s="7">
        <v>0.8841</v>
      </c>
      <c r="Q2502" t="s">
        <v>31</v>
      </c>
    </row>
    <row r="2503" spans="1:17">
      <c r="A2503" t="s">
        <v>469</v>
      </c>
      <c r="B2503" t="s">
        <v>30</v>
      </c>
      <c r="C2503" s="6">
        <v>44832.503460648149</v>
      </c>
      <c r="D2503">
        <v>259.45</v>
      </c>
      <c r="E2503" s="6">
        <v>44832.607627314814</v>
      </c>
      <c r="F2503">
        <v>733.75</v>
      </c>
      <c r="G2503" s="7">
        <v>1.8281000000000001</v>
      </c>
      <c r="H2503">
        <v>-484232</v>
      </c>
      <c r="I2503" s="7">
        <v>-1.8664000000000001</v>
      </c>
      <c r="J2503">
        <v>1000</v>
      </c>
      <c r="K2503">
        <v>259450.02</v>
      </c>
      <c r="L2503">
        <v>28504152.149999999</v>
      </c>
      <c r="M2503">
        <v>31</v>
      </c>
      <c r="N2503">
        <v>-15620.39</v>
      </c>
      <c r="O2503" s="7">
        <v>-1.8281000000000001</v>
      </c>
      <c r="P2503" s="7">
        <v>0.1187</v>
      </c>
      <c r="Q2503" t="s">
        <v>31</v>
      </c>
    </row>
    <row r="2504" spans="1:17">
      <c r="A2504" t="s">
        <v>506</v>
      </c>
      <c r="B2504" t="s">
        <v>30</v>
      </c>
      <c r="C2504" s="6">
        <v>44832.607627314814</v>
      </c>
      <c r="D2504">
        <v>240.6</v>
      </c>
      <c r="E2504" s="6">
        <v>44833.39234953704</v>
      </c>
      <c r="F2504">
        <v>748.7</v>
      </c>
      <c r="G2504" s="7">
        <v>2.1118000000000001</v>
      </c>
      <c r="H2504">
        <v>-517993</v>
      </c>
      <c r="I2504" s="7">
        <v>-2.1528999999999998</v>
      </c>
      <c r="J2504">
        <v>1000</v>
      </c>
      <c r="K2504">
        <v>240600</v>
      </c>
      <c r="L2504">
        <v>27986159.149999999</v>
      </c>
      <c r="M2504">
        <v>16</v>
      </c>
      <c r="N2504">
        <v>-32374.560000000001</v>
      </c>
      <c r="O2504" s="7">
        <v>-2.1118000000000001</v>
      </c>
      <c r="P2504" s="7">
        <v>0.59350000000000003</v>
      </c>
      <c r="Q2504" t="s">
        <v>31</v>
      </c>
    </row>
    <row r="2505" spans="1:17">
      <c r="A2505" t="s">
        <v>469</v>
      </c>
      <c r="B2505" t="s">
        <v>30</v>
      </c>
      <c r="C2505" s="6">
        <v>44833.39234953704</v>
      </c>
      <c r="D2505">
        <v>179.9</v>
      </c>
      <c r="E2505" s="6">
        <v>44833.489571759259</v>
      </c>
      <c r="F2505">
        <v>485</v>
      </c>
      <c r="G2505" s="7">
        <v>1.6959</v>
      </c>
      <c r="H2505">
        <v>-311749.02</v>
      </c>
      <c r="I2505" s="7">
        <v>-1.7329000000000001</v>
      </c>
      <c r="J2505">
        <v>1000</v>
      </c>
      <c r="K2505">
        <v>179900</v>
      </c>
      <c r="L2505">
        <v>27674410.129999999</v>
      </c>
      <c r="M2505">
        <v>29</v>
      </c>
      <c r="N2505">
        <v>-10749.97</v>
      </c>
      <c r="O2505" s="7">
        <v>-3.3207</v>
      </c>
      <c r="P2505" s="7">
        <v>8.1699999999999995E-2</v>
      </c>
      <c r="Q2505" t="s">
        <v>31</v>
      </c>
    </row>
    <row r="2506" spans="1:17">
      <c r="A2506" t="s">
        <v>461</v>
      </c>
      <c r="B2506" t="s">
        <v>30</v>
      </c>
      <c r="C2506" s="6">
        <v>44833.489571759259</v>
      </c>
      <c r="D2506">
        <v>630</v>
      </c>
      <c r="E2506" s="6">
        <v>44833.631932870368</v>
      </c>
      <c r="F2506">
        <v>477</v>
      </c>
      <c r="G2506" s="7">
        <v>-0.2429</v>
      </c>
      <c r="H2506">
        <v>141930</v>
      </c>
      <c r="I2506" s="7">
        <v>0.2253</v>
      </c>
      <c r="J2506">
        <v>1000</v>
      </c>
      <c r="K2506">
        <v>630000</v>
      </c>
      <c r="L2506">
        <v>27816340.129999999</v>
      </c>
      <c r="M2506">
        <v>42</v>
      </c>
      <c r="N2506">
        <v>3379.29</v>
      </c>
      <c r="O2506" s="7">
        <v>-5.0799999999999998E-2</v>
      </c>
      <c r="P2506" s="7">
        <v>0.99870000000000003</v>
      </c>
      <c r="Q2506" t="s">
        <v>31</v>
      </c>
    </row>
    <row r="2507" spans="1:17">
      <c r="A2507" t="s">
        <v>457</v>
      </c>
      <c r="B2507" t="s">
        <v>30</v>
      </c>
      <c r="C2507" s="6">
        <v>44833.631932870368</v>
      </c>
      <c r="D2507">
        <v>61.25</v>
      </c>
      <c r="E2507" s="6">
        <v>44833.635405092595</v>
      </c>
      <c r="F2507">
        <v>169.9</v>
      </c>
      <c r="G2507" s="7">
        <v>1.7739</v>
      </c>
      <c r="H2507">
        <v>-110961.5</v>
      </c>
      <c r="I2507" s="7">
        <v>-1.8116000000000001</v>
      </c>
      <c r="J2507">
        <v>1000</v>
      </c>
      <c r="K2507">
        <v>61250</v>
      </c>
      <c r="L2507">
        <v>27705378.629999999</v>
      </c>
      <c r="M2507">
        <v>2</v>
      </c>
      <c r="N2507">
        <v>-55480.75</v>
      </c>
      <c r="O2507" s="7">
        <v>-10.226900000000001</v>
      </c>
      <c r="P2507" s="7">
        <v>2.0400000000000001E-2</v>
      </c>
      <c r="Q2507" t="s">
        <v>31</v>
      </c>
    </row>
    <row r="2508" spans="1:17">
      <c r="A2508" t="s">
        <v>920</v>
      </c>
      <c r="B2508" t="s">
        <v>30</v>
      </c>
      <c r="C2508" s="6">
        <v>44833.635405092595</v>
      </c>
      <c r="D2508">
        <v>837.95</v>
      </c>
      <c r="E2508" s="6">
        <v>44834.388877314814</v>
      </c>
      <c r="F2508">
        <v>460.6</v>
      </c>
      <c r="G2508" s="7">
        <v>-0.45029999999999998</v>
      </c>
      <c r="H2508">
        <v>364364.5</v>
      </c>
      <c r="I2508" s="7">
        <v>0.43480000000000002</v>
      </c>
      <c r="J2508">
        <v>1000</v>
      </c>
      <c r="K2508">
        <v>837950</v>
      </c>
      <c r="L2508">
        <v>28069743.129999999</v>
      </c>
      <c r="M2508">
        <v>7</v>
      </c>
      <c r="N2508">
        <v>52052.07</v>
      </c>
      <c r="O2508" s="7">
        <v>-1.6500000000000001E-2</v>
      </c>
      <c r="P2508" s="7">
        <v>0.45029999999999998</v>
      </c>
      <c r="Q2508" t="s">
        <v>31</v>
      </c>
    </row>
    <row r="2509" spans="1:17">
      <c r="A2509" t="s">
        <v>458</v>
      </c>
      <c r="B2509" t="s">
        <v>30</v>
      </c>
      <c r="C2509" s="6">
        <v>44834.388877314814</v>
      </c>
      <c r="D2509">
        <v>609.75</v>
      </c>
      <c r="E2509" s="6">
        <v>44834.430543981478</v>
      </c>
      <c r="F2509">
        <v>935</v>
      </c>
      <c r="G2509" s="7">
        <v>0.53339999999999999</v>
      </c>
      <c r="H2509">
        <v>-340697.5</v>
      </c>
      <c r="I2509" s="7">
        <v>-0.55869999999999997</v>
      </c>
      <c r="J2509">
        <v>1000</v>
      </c>
      <c r="K2509">
        <v>609750</v>
      </c>
      <c r="L2509">
        <v>27729045.629999999</v>
      </c>
      <c r="M2509">
        <v>13</v>
      </c>
      <c r="N2509">
        <v>-26207.5</v>
      </c>
      <c r="O2509" s="7">
        <v>-0.53339999999999999</v>
      </c>
      <c r="P2509" s="7">
        <v>3.2399999999999998E-2</v>
      </c>
      <c r="Q2509" t="s">
        <v>31</v>
      </c>
    </row>
    <row r="2510" spans="1:17">
      <c r="A2510" t="s">
        <v>464</v>
      </c>
      <c r="B2510" t="s">
        <v>30</v>
      </c>
      <c r="C2510" s="6">
        <v>44834.430543981478</v>
      </c>
      <c r="D2510">
        <v>490</v>
      </c>
      <c r="E2510" s="6">
        <v>44837.420127314814</v>
      </c>
      <c r="F2510">
        <v>325.45</v>
      </c>
      <c r="G2510" s="7">
        <v>-0.33579999999999999</v>
      </c>
      <c r="H2510">
        <v>156395.5</v>
      </c>
      <c r="I2510" s="7">
        <v>0.31919999999999998</v>
      </c>
      <c r="J2510">
        <v>1000</v>
      </c>
      <c r="K2510">
        <v>490000</v>
      </c>
      <c r="L2510">
        <v>27885441.129999999</v>
      </c>
      <c r="M2510">
        <v>75</v>
      </c>
      <c r="N2510">
        <v>2085.27</v>
      </c>
      <c r="O2510" s="7">
        <v>-0.22550000000000001</v>
      </c>
      <c r="P2510" s="7">
        <v>0.61429999999999996</v>
      </c>
      <c r="Q2510" t="s">
        <v>31</v>
      </c>
    </row>
    <row r="2511" spans="1:17">
      <c r="A2511" t="s">
        <v>498</v>
      </c>
      <c r="B2511" t="s">
        <v>30</v>
      </c>
      <c r="C2511" s="6">
        <v>44837.420127314814</v>
      </c>
      <c r="D2511">
        <v>395.6</v>
      </c>
      <c r="E2511" s="6">
        <v>44838.388877314814</v>
      </c>
      <c r="F2511">
        <v>684.1</v>
      </c>
      <c r="G2511" s="7">
        <v>0.72929999999999995</v>
      </c>
      <c r="H2511">
        <v>-299297</v>
      </c>
      <c r="I2511" s="7">
        <v>-0.75660000000000005</v>
      </c>
      <c r="J2511">
        <v>1000</v>
      </c>
      <c r="K2511">
        <v>395600</v>
      </c>
      <c r="L2511">
        <v>27586144.129999999</v>
      </c>
      <c r="M2511">
        <v>69</v>
      </c>
      <c r="N2511">
        <v>-4337.6400000000003</v>
      </c>
      <c r="O2511" s="7">
        <v>-0.72929999999999995</v>
      </c>
      <c r="P2511" s="7">
        <v>0.37959999999999999</v>
      </c>
      <c r="Q2511" t="s">
        <v>31</v>
      </c>
    </row>
    <row r="2512" spans="1:17">
      <c r="A2512" t="s">
        <v>516</v>
      </c>
      <c r="B2512" t="s">
        <v>30</v>
      </c>
      <c r="C2512" s="6">
        <v>44838.388877314814</v>
      </c>
      <c r="D2512">
        <v>315.3</v>
      </c>
      <c r="E2512" s="6">
        <v>44840.631932870368</v>
      </c>
      <c r="F2512">
        <v>0.55000000000000004</v>
      </c>
      <c r="G2512" s="7">
        <v>-0.99829999999999997</v>
      </c>
      <c r="H2512">
        <v>311591.52</v>
      </c>
      <c r="I2512" s="7">
        <v>0.98819999999999997</v>
      </c>
      <c r="J2512">
        <v>1000</v>
      </c>
      <c r="K2512">
        <v>315300</v>
      </c>
      <c r="L2512">
        <v>27897735.649999999</v>
      </c>
      <c r="M2512">
        <v>148</v>
      </c>
      <c r="N2512">
        <v>2105.35</v>
      </c>
      <c r="O2512" s="7">
        <v>-0.48220000000000002</v>
      </c>
      <c r="P2512" s="7">
        <v>0.99870000000000003</v>
      </c>
      <c r="Q2512" t="s">
        <v>31</v>
      </c>
    </row>
    <row r="2513" spans="1:17">
      <c r="A2513" t="s">
        <v>837</v>
      </c>
      <c r="B2513" t="s">
        <v>30</v>
      </c>
      <c r="C2513" s="6">
        <v>44840.635405092595</v>
      </c>
      <c r="D2513">
        <v>469.95</v>
      </c>
      <c r="E2513" s="6">
        <v>44841.388877314814</v>
      </c>
      <c r="F2513">
        <v>335.7</v>
      </c>
      <c r="G2513" s="7">
        <v>-0.28570000000000001</v>
      </c>
      <c r="H2513">
        <v>119883.83</v>
      </c>
      <c r="I2513" s="7">
        <v>0.26850000000000002</v>
      </c>
      <c r="J2513">
        <v>950</v>
      </c>
      <c r="K2513">
        <v>446452.5</v>
      </c>
      <c r="L2513">
        <v>28017619.48</v>
      </c>
      <c r="M2513">
        <v>7</v>
      </c>
      <c r="N2513">
        <v>17126.259999999998</v>
      </c>
      <c r="O2513" s="7">
        <v>-1.9E-2</v>
      </c>
      <c r="P2513" s="7">
        <v>0.28570000000000001</v>
      </c>
      <c r="Q2513" t="s">
        <v>31</v>
      </c>
    </row>
    <row r="2514" spans="1:17">
      <c r="A2514" t="s">
        <v>481</v>
      </c>
      <c r="B2514" t="s">
        <v>30</v>
      </c>
      <c r="C2514" s="6">
        <v>44841.388877314814</v>
      </c>
      <c r="D2514">
        <v>483.95</v>
      </c>
      <c r="E2514" s="6">
        <v>44841.614571759259</v>
      </c>
      <c r="F2514">
        <v>483.85</v>
      </c>
      <c r="G2514" s="7">
        <v>-2.0000000000000001E-4</v>
      </c>
      <c r="H2514">
        <v>-9099.1</v>
      </c>
      <c r="I2514" s="7">
        <v>-1.9800000000000002E-2</v>
      </c>
      <c r="J2514">
        <v>950</v>
      </c>
      <c r="K2514">
        <v>459752.5</v>
      </c>
      <c r="L2514">
        <v>28008520.379999999</v>
      </c>
      <c r="M2514">
        <v>66</v>
      </c>
      <c r="N2514">
        <v>-137.87</v>
      </c>
      <c r="O2514" s="7">
        <v>-0.18809999999999999</v>
      </c>
      <c r="P2514" s="7">
        <v>0.29089999999999999</v>
      </c>
      <c r="Q2514" t="s">
        <v>31</v>
      </c>
    </row>
    <row r="2515" spans="1:17">
      <c r="A2515" t="s">
        <v>486</v>
      </c>
      <c r="B2515" t="s">
        <v>30</v>
      </c>
      <c r="C2515" s="6">
        <v>44841.614571759259</v>
      </c>
      <c r="D2515">
        <v>401.35</v>
      </c>
      <c r="E2515" s="6">
        <v>44844.388877314814</v>
      </c>
      <c r="F2515">
        <v>689.65</v>
      </c>
      <c r="G2515" s="7">
        <v>0.71830000000000005</v>
      </c>
      <c r="H2515">
        <v>-284249.5</v>
      </c>
      <c r="I2515" s="7">
        <v>-0.74550000000000005</v>
      </c>
      <c r="J2515">
        <v>950</v>
      </c>
      <c r="K2515">
        <v>381282.5</v>
      </c>
      <c r="L2515">
        <v>27724270.879999999</v>
      </c>
      <c r="M2515">
        <v>13</v>
      </c>
      <c r="N2515">
        <v>-21865.35</v>
      </c>
      <c r="O2515" s="7">
        <v>-0.71830000000000005</v>
      </c>
      <c r="P2515" s="7">
        <v>0.14940000000000001</v>
      </c>
      <c r="Q2515" t="s">
        <v>31</v>
      </c>
    </row>
    <row r="2516" spans="1:17">
      <c r="A2516" t="s">
        <v>470</v>
      </c>
      <c r="B2516" t="s">
        <v>30</v>
      </c>
      <c r="C2516" s="6">
        <v>44844.388877314814</v>
      </c>
      <c r="D2516">
        <v>385.15</v>
      </c>
      <c r="E2516" s="6">
        <v>44844.493043981478</v>
      </c>
      <c r="F2516">
        <v>588.25</v>
      </c>
      <c r="G2516" s="7">
        <v>0.52729999999999999</v>
      </c>
      <c r="H2516">
        <v>-212834</v>
      </c>
      <c r="I2516" s="7">
        <v>-0.55259999999999998</v>
      </c>
      <c r="J2516">
        <v>1000</v>
      </c>
      <c r="K2516">
        <v>385150</v>
      </c>
      <c r="L2516">
        <v>27511436.879999999</v>
      </c>
      <c r="M2516">
        <v>31</v>
      </c>
      <c r="N2516">
        <v>-6865.61</v>
      </c>
      <c r="O2516" s="7">
        <v>-0.59940000000000004</v>
      </c>
      <c r="P2516" s="7">
        <v>7.6600000000000001E-2</v>
      </c>
      <c r="Q2516" t="s">
        <v>31</v>
      </c>
    </row>
    <row r="2517" spans="1:17">
      <c r="A2517" t="s">
        <v>516</v>
      </c>
      <c r="B2517" t="s">
        <v>30</v>
      </c>
      <c r="C2517" s="6">
        <v>44844.493043981478</v>
      </c>
      <c r="D2517">
        <v>338.35</v>
      </c>
      <c r="E2517" s="6">
        <v>44845.388877314814</v>
      </c>
      <c r="F2517">
        <v>336.95</v>
      </c>
      <c r="G2517" s="7">
        <v>-4.1000000000000003E-3</v>
      </c>
      <c r="H2517">
        <v>-5085.3500000000004</v>
      </c>
      <c r="I2517" s="7">
        <v>-1.5800000000000002E-2</v>
      </c>
      <c r="J2517">
        <v>950</v>
      </c>
      <c r="K2517">
        <v>321432.5</v>
      </c>
      <c r="L2517">
        <v>27506351.530000001</v>
      </c>
      <c r="M2517">
        <v>48</v>
      </c>
      <c r="N2517">
        <v>-105.94</v>
      </c>
      <c r="O2517" s="7">
        <v>-0.17879999999999999</v>
      </c>
      <c r="P2517" s="7">
        <v>0.3745</v>
      </c>
      <c r="Q2517" t="s">
        <v>31</v>
      </c>
    </row>
    <row r="2518" spans="1:17">
      <c r="A2518" t="s">
        <v>538</v>
      </c>
      <c r="B2518" t="s">
        <v>30</v>
      </c>
      <c r="C2518" s="6">
        <v>44845.388877314814</v>
      </c>
      <c r="D2518">
        <v>381.25</v>
      </c>
      <c r="E2518" s="6">
        <v>44845.503460648149</v>
      </c>
      <c r="F2518">
        <v>474.7</v>
      </c>
      <c r="G2518" s="7">
        <v>0.24510000000000001</v>
      </c>
      <c r="H2518">
        <v>-96909.02</v>
      </c>
      <c r="I2518" s="7">
        <v>-0.2676</v>
      </c>
      <c r="J2518">
        <v>950</v>
      </c>
      <c r="K2518">
        <v>362187.5</v>
      </c>
      <c r="L2518">
        <v>27409442.5</v>
      </c>
      <c r="M2518">
        <v>34</v>
      </c>
      <c r="N2518">
        <v>-2850.27</v>
      </c>
      <c r="O2518" s="7">
        <v>-0.3296</v>
      </c>
      <c r="P2518" s="7">
        <v>0.2072</v>
      </c>
      <c r="Q2518" t="s">
        <v>31</v>
      </c>
    </row>
    <row r="2519" spans="1:17">
      <c r="A2519" t="s">
        <v>482</v>
      </c>
      <c r="B2519" t="s">
        <v>30</v>
      </c>
      <c r="C2519" s="6">
        <v>44845.503460648149</v>
      </c>
      <c r="D2519">
        <v>351.35</v>
      </c>
      <c r="E2519" s="6">
        <v>44845.565960648149</v>
      </c>
      <c r="F2519">
        <v>461.15</v>
      </c>
      <c r="G2519" s="7">
        <v>0.3125</v>
      </c>
      <c r="H2519">
        <v>-112028.75</v>
      </c>
      <c r="I2519" s="7">
        <v>-0.33560000000000001</v>
      </c>
      <c r="J2519">
        <v>950</v>
      </c>
      <c r="K2519">
        <v>333782.5</v>
      </c>
      <c r="L2519">
        <v>27297413.75</v>
      </c>
      <c r="M2519">
        <v>19</v>
      </c>
      <c r="N2519">
        <v>-5896.25</v>
      </c>
      <c r="O2519" s="7">
        <v>-0.43730000000000002</v>
      </c>
      <c r="P2519" s="7">
        <v>0.03</v>
      </c>
      <c r="Q2519" t="s">
        <v>31</v>
      </c>
    </row>
    <row r="2520" spans="1:17">
      <c r="A2520" t="s">
        <v>481</v>
      </c>
      <c r="B2520" t="s">
        <v>30</v>
      </c>
      <c r="C2520" s="6">
        <v>44845.565960648149</v>
      </c>
      <c r="D2520">
        <v>298.60000000000002</v>
      </c>
      <c r="E2520" s="6">
        <v>44846.506932870368</v>
      </c>
      <c r="F2520">
        <v>210.8</v>
      </c>
      <c r="G2520" s="7">
        <v>-0.29399999999999998</v>
      </c>
      <c r="H2520">
        <v>78570.7</v>
      </c>
      <c r="I2520" s="7">
        <v>0.27700000000000002</v>
      </c>
      <c r="J2520">
        <v>950</v>
      </c>
      <c r="K2520">
        <v>283670</v>
      </c>
      <c r="L2520">
        <v>27375984.449999999</v>
      </c>
      <c r="M2520">
        <v>61</v>
      </c>
      <c r="N2520">
        <v>1288.04</v>
      </c>
      <c r="O2520" s="7">
        <v>-0.16209999999999999</v>
      </c>
      <c r="P2520" s="7">
        <v>0.48909999999999998</v>
      </c>
      <c r="Q2520" t="s">
        <v>31</v>
      </c>
    </row>
    <row r="2521" spans="1:17">
      <c r="A2521" t="s">
        <v>516</v>
      </c>
      <c r="B2521" t="s">
        <v>30</v>
      </c>
      <c r="C2521" s="6">
        <v>44846.506932870368</v>
      </c>
      <c r="D2521">
        <v>280.7</v>
      </c>
      <c r="E2521" s="6">
        <v>44847.42359953704</v>
      </c>
      <c r="F2521">
        <v>184.8</v>
      </c>
      <c r="G2521" s="7">
        <v>-0.34160000000000001</v>
      </c>
      <c r="H2521">
        <v>86682.74</v>
      </c>
      <c r="I2521" s="7">
        <v>0.3251</v>
      </c>
      <c r="J2521">
        <v>949.99990000000003</v>
      </c>
      <c r="K2521">
        <v>266665</v>
      </c>
      <c r="L2521">
        <v>27462667.199999999</v>
      </c>
      <c r="M2521">
        <v>54</v>
      </c>
      <c r="N2521">
        <v>1605.24</v>
      </c>
      <c r="O2521" s="7">
        <v>-0.15279999999999999</v>
      </c>
      <c r="P2521" s="7">
        <v>0.67510000000000003</v>
      </c>
      <c r="Q2521" t="s">
        <v>31</v>
      </c>
    </row>
    <row r="2522" spans="1:17">
      <c r="A2522" t="s">
        <v>487</v>
      </c>
      <c r="B2522" t="s">
        <v>30</v>
      </c>
      <c r="C2522" s="6">
        <v>44847.42359953704</v>
      </c>
      <c r="D2522">
        <v>173.3</v>
      </c>
      <c r="E2522" s="6">
        <v>44847.607627314814</v>
      </c>
      <c r="F2522">
        <v>53.25</v>
      </c>
      <c r="G2522" s="7">
        <v>-0.69269999999999998</v>
      </c>
      <c r="H2522">
        <v>111895.28</v>
      </c>
      <c r="I2522" s="7">
        <v>0.67969999999999997</v>
      </c>
      <c r="J2522">
        <v>950</v>
      </c>
      <c r="K2522">
        <v>164635</v>
      </c>
      <c r="L2522">
        <v>27574562.469999999</v>
      </c>
      <c r="M2522">
        <v>54</v>
      </c>
      <c r="N2522">
        <v>2072.13</v>
      </c>
      <c r="O2522" s="7">
        <v>-0.2591</v>
      </c>
      <c r="P2522" s="7">
        <v>0.94489999999999996</v>
      </c>
      <c r="Q2522" t="s">
        <v>31</v>
      </c>
    </row>
    <row r="2523" spans="1:17">
      <c r="A2523" t="s">
        <v>505</v>
      </c>
      <c r="B2523" t="s">
        <v>30</v>
      </c>
      <c r="C2523" s="6">
        <v>44847.607627314814</v>
      </c>
      <c r="D2523">
        <v>59.45</v>
      </c>
      <c r="E2523" s="6">
        <v>44847.631932870368</v>
      </c>
      <c r="F2523">
        <v>199.05</v>
      </c>
      <c r="G2523" s="7">
        <v>2.3481999999999998</v>
      </c>
      <c r="H2523">
        <v>-135075.75</v>
      </c>
      <c r="I2523" s="7">
        <v>-2.3917000000000002</v>
      </c>
      <c r="J2523">
        <v>950</v>
      </c>
      <c r="K2523">
        <v>56477.5</v>
      </c>
      <c r="L2523">
        <v>27439486.719999999</v>
      </c>
      <c r="M2523">
        <v>8</v>
      </c>
      <c r="N2523">
        <v>-16884.47</v>
      </c>
      <c r="O2523" s="7">
        <v>-2.5971000000000002</v>
      </c>
      <c r="P2523" s="7">
        <v>0.55000000000000004</v>
      </c>
      <c r="Q2523" t="s">
        <v>31</v>
      </c>
    </row>
    <row r="2524" spans="1:17">
      <c r="A2524" t="s">
        <v>921</v>
      </c>
      <c r="B2524" t="s">
        <v>30</v>
      </c>
      <c r="C2524" s="6">
        <v>44847.635405092595</v>
      </c>
      <c r="D2524">
        <v>491.05</v>
      </c>
      <c r="E2524" s="6">
        <v>44848.388877314814</v>
      </c>
      <c r="F2524">
        <v>139.1</v>
      </c>
      <c r="G2524" s="7">
        <v>-0.7167</v>
      </c>
      <c r="H2524">
        <v>328366.08000000002</v>
      </c>
      <c r="I2524" s="7">
        <v>0.70389999999999997</v>
      </c>
      <c r="J2524">
        <v>950</v>
      </c>
      <c r="K2524">
        <v>466497.5</v>
      </c>
      <c r="L2524">
        <v>27767852.800000001</v>
      </c>
      <c r="M2524">
        <v>7</v>
      </c>
      <c r="N2524">
        <v>46909.440000000002</v>
      </c>
      <c r="O2524" s="7">
        <v>-6.0600000000000001E-2</v>
      </c>
      <c r="P2524" s="7">
        <v>0.7167</v>
      </c>
      <c r="Q2524" t="s">
        <v>31</v>
      </c>
    </row>
    <row r="2525" spans="1:17">
      <c r="A2525" t="s">
        <v>518</v>
      </c>
      <c r="B2525" t="s">
        <v>30</v>
      </c>
      <c r="C2525" s="6">
        <v>44848.388877314814</v>
      </c>
      <c r="D2525">
        <v>431.6</v>
      </c>
      <c r="E2525" s="6">
        <v>44851.399293981478</v>
      </c>
      <c r="F2525">
        <v>512.95000000000005</v>
      </c>
      <c r="G2525" s="7">
        <v>0.1885</v>
      </c>
      <c r="H2525">
        <v>-86255.73</v>
      </c>
      <c r="I2525" s="7">
        <v>-0.2104</v>
      </c>
      <c r="J2525">
        <v>950</v>
      </c>
      <c r="K2525">
        <v>410020</v>
      </c>
      <c r="L2525">
        <v>27681597.07</v>
      </c>
      <c r="M2525">
        <v>81</v>
      </c>
      <c r="N2525">
        <v>-1064.8900000000001</v>
      </c>
      <c r="O2525" s="7">
        <v>-0.37369999999999998</v>
      </c>
      <c r="P2525" s="7">
        <v>0.14230000000000001</v>
      </c>
      <c r="Q2525" t="s">
        <v>31</v>
      </c>
    </row>
    <row r="2526" spans="1:17">
      <c r="A2526" t="s">
        <v>539</v>
      </c>
      <c r="B2526" t="s">
        <v>30</v>
      </c>
      <c r="C2526" s="6">
        <v>44851.399293981478</v>
      </c>
      <c r="D2526">
        <v>408.2</v>
      </c>
      <c r="E2526" s="6">
        <v>44851.420127314814</v>
      </c>
      <c r="F2526">
        <v>588.4</v>
      </c>
      <c r="G2526" s="7">
        <v>0.4415</v>
      </c>
      <c r="H2526">
        <v>-180657.7</v>
      </c>
      <c r="I2526" s="7">
        <v>-0.46589999999999998</v>
      </c>
      <c r="J2526">
        <v>950</v>
      </c>
      <c r="K2526">
        <v>387790</v>
      </c>
      <c r="L2526">
        <v>27500939.370000001</v>
      </c>
      <c r="M2526">
        <v>7</v>
      </c>
      <c r="N2526">
        <v>-25808.240000000002</v>
      </c>
      <c r="O2526" s="7">
        <v>-0.4415</v>
      </c>
      <c r="P2526" s="7">
        <v>9.7100000000000006E-2</v>
      </c>
      <c r="Q2526" t="s">
        <v>31</v>
      </c>
    </row>
    <row r="2527" spans="1:17">
      <c r="A2527" t="s">
        <v>518</v>
      </c>
      <c r="B2527" t="s">
        <v>30</v>
      </c>
      <c r="C2527" s="6">
        <v>44851.420127314814</v>
      </c>
      <c r="D2527">
        <v>357</v>
      </c>
      <c r="E2527" s="6">
        <v>44853.51734953704</v>
      </c>
      <c r="F2527">
        <v>26.3</v>
      </c>
      <c r="G2527" s="7">
        <v>-0.92630000000000001</v>
      </c>
      <c r="H2527">
        <v>310523.65000000002</v>
      </c>
      <c r="I2527" s="7">
        <v>0.91559999999999997</v>
      </c>
      <c r="J2527">
        <v>950</v>
      </c>
      <c r="K2527">
        <v>339150</v>
      </c>
      <c r="L2527">
        <v>27811463.02</v>
      </c>
      <c r="M2527">
        <v>183</v>
      </c>
      <c r="N2527">
        <v>1696.85</v>
      </c>
      <c r="O2527" s="7">
        <v>-0.13100000000000001</v>
      </c>
      <c r="P2527" s="7">
        <v>0.9546</v>
      </c>
      <c r="Q2527" t="s">
        <v>31</v>
      </c>
    </row>
    <row r="2528" spans="1:17">
      <c r="A2528" t="s">
        <v>522</v>
      </c>
      <c r="B2528" t="s">
        <v>30</v>
      </c>
      <c r="C2528" s="6">
        <v>44853.51734953704</v>
      </c>
      <c r="D2528">
        <v>214.9</v>
      </c>
      <c r="E2528" s="6">
        <v>44853.600682870368</v>
      </c>
      <c r="F2528">
        <v>240</v>
      </c>
      <c r="G2528" s="7">
        <v>0.1168</v>
      </c>
      <c r="H2528">
        <v>-28166.55</v>
      </c>
      <c r="I2528" s="7">
        <v>-0.13800000000000001</v>
      </c>
      <c r="J2528">
        <v>950</v>
      </c>
      <c r="K2528">
        <v>204155</v>
      </c>
      <c r="L2528">
        <v>27783296.469999999</v>
      </c>
      <c r="M2528">
        <v>25</v>
      </c>
      <c r="N2528">
        <v>-1126.6600000000001</v>
      </c>
      <c r="O2528" s="7">
        <v>-0.1391</v>
      </c>
      <c r="P2528" s="7">
        <v>0.39810000000000001</v>
      </c>
      <c r="Q2528" t="s">
        <v>31</v>
      </c>
    </row>
    <row r="2529" spans="1:17">
      <c r="A2529" t="s">
        <v>521</v>
      </c>
      <c r="B2529" t="s">
        <v>30</v>
      </c>
      <c r="C2529" s="6">
        <v>44853.600682870368</v>
      </c>
      <c r="D2529">
        <v>195.05</v>
      </c>
      <c r="E2529" s="6">
        <v>44854.388877314814</v>
      </c>
      <c r="F2529">
        <v>436.2</v>
      </c>
      <c r="G2529" s="7">
        <v>1.2363</v>
      </c>
      <c r="H2529">
        <v>-235089.37</v>
      </c>
      <c r="I2529" s="7">
        <v>-1.2686999999999999</v>
      </c>
      <c r="J2529">
        <v>950</v>
      </c>
      <c r="K2529">
        <v>185297.5</v>
      </c>
      <c r="L2529">
        <v>27548207.100000001</v>
      </c>
      <c r="M2529">
        <v>17</v>
      </c>
      <c r="N2529">
        <v>-13828.79</v>
      </c>
      <c r="O2529" s="7">
        <v>-1.2363</v>
      </c>
      <c r="P2529" s="7">
        <v>7.7200000000000005E-2</v>
      </c>
      <c r="Q2529" t="s">
        <v>31</v>
      </c>
    </row>
    <row r="2530" spans="1:17">
      <c r="A2530" t="s">
        <v>540</v>
      </c>
      <c r="B2530" t="s">
        <v>30</v>
      </c>
      <c r="C2530" s="6">
        <v>44854.388877314814</v>
      </c>
      <c r="D2530">
        <v>131.5</v>
      </c>
      <c r="E2530" s="6">
        <v>44854.631932870368</v>
      </c>
      <c r="F2530">
        <v>5.45</v>
      </c>
      <c r="G2530" s="7">
        <v>-0.95860000000000001</v>
      </c>
      <c r="H2530">
        <v>118446.48</v>
      </c>
      <c r="I2530" s="7">
        <v>0.94810000000000005</v>
      </c>
      <c r="J2530">
        <v>950</v>
      </c>
      <c r="K2530">
        <v>124925</v>
      </c>
      <c r="L2530">
        <v>27666653.57</v>
      </c>
      <c r="M2530">
        <v>71</v>
      </c>
      <c r="N2530">
        <v>1668.26</v>
      </c>
      <c r="O2530" s="7">
        <v>-0.77569999999999995</v>
      </c>
      <c r="P2530" s="7">
        <v>0.95860000000000001</v>
      </c>
      <c r="Q2530" t="s">
        <v>31</v>
      </c>
    </row>
    <row r="2531" spans="1:17">
      <c r="A2531" t="s">
        <v>847</v>
      </c>
      <c r="B2531" t="s">
        <v>30</v>
      </c>
      <c r="C2531" s="6">
        <v>44854.635405092595</v>
      </c>
      <c r="D2531">
        <v>353.45</v>
      </c>
      <c r="E2531" s="6">
        <v>44855.388877314814</v>
      </c>
      <c r="F2531">
        <v>217.7</v>
      </c>
      <c r="G2531" s="7">
        <v>-0.3841</v>
      </c>
      <c r="H2531">
        <v>123536.57</v>
      </c>
      <c r="I2531" s="7">
        <v>0.3679</v>
      </c>
      <c r="J2531">
        <v>949.99990000000003</v>
      </c>
      <c r="K2531">
        <v>335777.5</v>
      </c>
      <c r="L2531">
        <v>27790190.140000001</v>
      </c>
      <c r="M2531">
        <v>7</v>
      </c>
      <c r="N2531">
        <v>17648.080000000002</v>
      </c>
      <c r="O2531" s="7">
        <v>-7.0000000000000007E-2</v>
      </c>
      <c r="P2531" s="7">
        <v>0.3841</v>
      </c>
      <c r="Q2531" t="s">
        <v>31</v>
      </c>
    </row>
    <row r="2532" spans="1:17">
      <c r="A2532" t="s">
        <v>542</v>
      </c>
      <c r="B2532" t="s">
        <v>30</v>
      </c>
      <c r="C2532" s="6">
        <v>44855.388877314814</v>
      </c>
      <c r="D2532">
        <v>334.3</v>
      </c>
      <c r="E2532" s="6">
        <v>44859.628460648149</v>
      </c>
      <c r="F2532">
        <v>27.3</v>
      </c>
      <c r="G2532" s="7">
        <v>-0.91830000000000001</v>
      </c>
      <c r="H2532">
        <v>288214.82</v>
      </c>
      <c r="I2532" s="7">
        <v>0.90749999999999997</v>
      </c>
      <c r="J2532">
        <v>950.00009999999997</v>
      </c>
      <c r="K2532">
        <v>317585</v>
      </c>
      <c r="L2532">
        <v>28078404.960000001</v>
      </c>
      <c r="M2532">
        <v>161</v>
      </c>
      <c r="N2532">
        <v>1790.15</v>
      </c>
      <c r="O2532" s="7">
        <v>-0.24840000000000001</v>
      </c>
      <c r="P2532" s="7">
        <v>0.94799999999999995</v>
      </c>
      <c r="Q2532" t="s">
        <v>31</v>
      </c>
    </row>
    <row r="2533" spans="1:17">
      <c r="A2533" t="s">
        <v>527</v>
      </c>
      <c r="B2533" t="s">
        <v>30</v>
      </c>
      <c r="C2533" s="6">
        <v>44859.628460648149</v>
      </c>
      <c r="D2533">
        <v>194.55</v>
      </c>
      <c r="E2533" s="6">
        <v>44861.402766203704</v>
      </c>
      <c r="F2533">
        <v>313.35000000000002</v>
      </c>
      <c r="G2533" s="7">
        <v>0.61060000000000003</v>
      </c>
      <c r="H2533">
        <v>-117685.05</v>
      </c>
      <c r="I2533" s="7">
        <v>-0.63670000000000004</v>
      </c>
      <c r="J2533">
        <v>950</v>
      </c>
      <c r="K2533">
        <v>184822.5</v>
      </c>
      <c r="L2533">
        <v>27960719.91</v>
      </c>
      <c r="M2533">
        <v>13</v>
      </c>
      <c r="N2533">
        <v>-9052.7000000000007</v>
      </c>
      <c r="O2533" s="7">
        <v>-0.61060000000000003</v>
      </c>
      <c r="P2533" s="7">
        <v>0.37990000000000002</v>
      </c>
      <c r="Q2533" t="s">
        <v>31</v>
      </c>
    </row>
    <row r="2534" spans="1:17">
      <c r="A2534" t="s">
        <v>528</v>
      </c>
      <c r="B2534" t="s">
        <v>30</v>
      </c>
      <c r="C2534" s="6">
        <v>44861.402766203704</v>
      </c>
      <c r="D2534">
        <v>148.4</v>
      </c>
      <c r="E2534" s="6">
        <v>44861.534710648149</v>
      </c>
      <c r="F2534">
        <v>267.35000000000002</v>
      </c>
      <c r="G2534" s="7">
        <v>0.80149999999999999</v>
      </c>
      <c r="H2534">
        <v>-110796.76</v>
      </c>
      <c r="I2534" s="7">
        <v>-0.8296</v>
      </c>
      <c r="J2534">
        <v>900.00009999999997</v>
      </c>
      <c r="K2534">
        <v>133560</v>
      </c>
      <c r="L2534">
        <v>27849923.149999999</v>
      </c>
      <c r="M2534">
        <v>39</v>
      </c>
      <c r="N2534">
        <v>-2840.94</v>
      </c>
      <c r="O2534" s="7">
        <v>-1.0081</v>
      </c>
      <c r="P2534" s="7">
        <v>0.14560000000000001</v>
      </c>
      <c r="Q2534" t="s">
        <v>31</v>
      </c>
    </row>
    <row r="2535" spans="1:17">
      <c r="A2535" t="s">
        <v>527</v>
      </c>
      <c r="B2535" t="s">
        <v>30</v>
      </c>
      <c r="C2535" s="6">
        <v>44861.534710648149</v>
      </c>
      <c r="D2535">
        <v>118.15</v>
      </c>
      <c r="E2535" s="6">
        <v>44861.631932870368</v>
      </c>
      <c r="F2535">
        <v>75.400000000000006</v>
      </c>
      <c r="G2535" s="7">
        <v>-0.36180000000000001</v>
      </c>
      <c r="H2535">
        <v>36733.050000000003</v>
      </c>
      <c r="I2535" s="7">
        <v>0.34539999999999998</v>
      </c>
      <c r="J2535">
        <v>900</v>
      </c>
      <c r="K2535">
        <v>106335</v>
      </c>
      <c r="L2535">
        <v>27886656.199999999</v>
      </c>
      <c r="M2535">
        <v>29</v>
      </c>
      <c r="N2535">
        <v>1266.6600000000001</v>
      </c>
      <c r="O2535" s="7">
        <v>-0.6462</v>
      </c>
      <c r="P2535" s="7">
        <v>0.67669999999999997</v>
      </c>
      <c r="Q2535" t="s">
        <v>31</v>
      </c>
    </row>
    <row r="2536" spans="1:17">
      <c r="A2536" t="s">
        <v>922</v>
      </c>
      <c r="B2536" t="s">
        <v>30</v>
      </c>
      <c r="C2536" s="6">
        <v>44861.635405092595</v>
      </c>
      <c r="D2536">
        <v>471.45</v>
      </c>
      <c r="E2536" s="6">
        <v>44862.388877314814</v>
      </c>
      <c r="F2536">
        <v>513.04999999999995</v>
      </c>
      <c r="G2536" s="7">
        <v>8.8200000000000001E-2</v>
      </c>
      <c r="H2536">
        <v>-46300.5</v>
      </c>
      <c r="I2536" s="7">
        <v>-0.1091</v>
      </c>
      <c r="J2536">
        <v>900</v>
      </c>
      <c r="K2536">
        <v>424305</v>
      </c>
      <c r="L2536">
        <v>27840355.699999999</v>
      </c>
      <c r="M2536">
        <v>7</v>
      </c>
      <c r="N2536">
        <v>-6614.36</v>
      </c>
      <c r="O2536" s="7">
        <v>-8.8200000000000001E-2</v>
      </c>
      <c r="P2536" s="7">
        <v>1.01E-2</v>
      </c>
      <c r="Q2536" t="s">
        <v>31</v>
      </c>
    </row>
    <row r="2537" spans="1:17">
      <c r="A2537" t="s">
        <v>531</v>
      </c>
      <c r="B2537" t="s">
        <v>30</v>
      </c>
      <c r="C2537" s="6">
        <v>44862.388877314814</v>
      </c>
      <c r="D2537">
        <v>414.4</v>
      </c>
      <c r="E2537" s="6">
        <v>44862.413182870368</v>
      </c>
      <c r="F2537">
        <v>509.25</v>
      </c>
      <c r="G2537" s="7">
        <v>0.22889999999999999</v>
      </c>
      <c r="H2537">
        <v>-93677.85</v>
      </c>
      <c r="I2537" s="7">
        <v>-0.25119999999999998</v>
      </c>
      <c r="J2537">
        <v>900</v>
      </c>
      <c r="K2537">
        <v>372960</v>
      </c>
      <c r="L2537">
        <v>27746677.850000001</v>
      </c>
      <c r="M2537">
        <v>8</v>
      </c>
      <c r="N2537">
        <v>-11709.73</v>
      </c>
      <c r="O2537" s="7">
        <v>-0.41170000000000001</v>
      </c>
      <c r="P2537" s="7">
        <v>8.1699999999999995E-2</v>
      </c>
      <c r="Q2537" t="s">
        <v>31</v>
      </c>
    </row>
    <row r="2538" spans="1:17">
      <c r="A2538" t="s">
        <v>527</v>
      </c>
      <c r="B2538" t="s">
        <v>30</v>
      </c>
      <c r="C2538" s="6">
        <v>44862.413182870368</v>
      </c>
      <c r="D2538">
        <v>456.1</v>
      </c>
      <c r="E2538" s="6">
        <v>44865.388877314814</v>
      </c>
      <c r="F2538">
        <v>403.75</v>
      </c>
      <c r="G2538" s="7">
        <v>-0.1148</v>
      </c>
      <c r="H2538">
        <v>39376.35</v>
      </c>
      <c r="I2538" s="7">
        <v>9.5899999999999999E-2</v>
      </c>
      <c r="J2538">
        <v>900</v>
      </c>
      <c r="K2538">
        <v>410490</v>
      </c>
      <c r="L2538">
        <v>27786054.199999999</v>
      </c>
      <c r="M2538">
        <v>71</v>
      </c>
      <c r="N2538">
        <v>554.6</v>
      </c>
      <c r="O2538" s="7">
        <v>-0.1226</v>
      </c>
      <c r="P2538" s="7">
        <v>0.37209999999999999</v>
      </c>
      <c r="Q2538" t="s">
        <v>31</v>
      </c>
    </row>
    <row r="2539" spans="1:17">
      <c r="A2539" t="s">
        <v>480</v>
      </c>
      <c r="B2539" t="s">
        <v>30</v>
      </c>
      <c r="C2539" s="6">
        <v>44865.388877314814</v>
      </c>
      <c r="D2539">
        <v>335.05</v>
      </c>
      <c r="E2539" s="6">
        <v>44866.524293981478</v>
      </c>
      <c r="F2539">
        <v>229.1</v>
      </c>
      <c r="G2539" s="7">
        <v>-0.31619999999999998</v>
      </c>
      <c r="H2539">
        <v>90277.66</v>
      </c>
      <c r="I2539" s="7">
        <v>0.2994</v>
      </c>
      <c r="J2539">
        <v>900.00009999999997</v>
      </c>
      <c r="K2539">
        <v>301545</v>
      </c>
      <c r="L2539">
        <v>27876331.850000001</v>
      </c>
      <c r="M2539">
        <v>117</v>
      </c>
      <c r="N2539">
        <v>771.6</v>
      </c>
      <c r="O2539" s="7">
        <v>-0.24160000000000001</v>
      </c>
      <c r="P2539" s="7">
        <v>0.63039999999999996</v>
      </c>
      <c r="Q2539" t="s">
        <v>31</v>
      </c>
    </row>
    <row r="2540" spans="1:17">
      <c r="A2540" t="s">
        <v>543</v>
      </c>
      <c r="B2540" t="s">
        <v>30</v>
      </c>
      <c r="C2540" s="6">
        <v>44866.524293981478</v>
      </c>
      <c r="D2540">
        <v>317.10000000000002</v>
      </c>
      <c r="E2540" s="6">
        <v>44867.42359953704</v>
      </c>
      <c r="F2540">
        <v>290.8</v>
      </c>
      <c r="G2540" s="7">
        <v>-8.2900000000000001E-2</v>
      </c>
      <c r="H2540">
        <v>18198.900000000001</v>
      </c>
      <c r="I2540" s="7">
        <v>6.3799999999999996E-2</v>
      </c>
      <c r="J2540">
        <v>900</v>
      </c>
      <c r="K2540">
        <v>285390</v>
      </c>
      <c r="L2540">
        <v>27894530.75</v>
      </c>
      <c r="M2540">
        <v>49</v>
      </c>
      <c r="N2540">
        <v>371.41</v>
      </c>
      <c r="O2540" s="7">
        <v>-9.4399999999999998E-2</v>
      </c>
      <c r="P2540" s="7">
        <v>0.38950000000000001</v>
      </c>
      <c r="Q2540" t="s">
        <v>31</v>
      </c>
    </row>
    <row r="2541" spans="1:17">
      <c r="A2541" t="s">
        <v>528</v>
      </c>
      <c r="B2541" t="s">
        <v>30</v>
      </c>
      <c r="C2541" s="6">
        <v>44867.42359953704</v>
      </c>
      <c r="D2541">
        <v>293.8</v>
      </c>
      <c r="E2541" s="6">
        <v>44867.506932870368</v>
      </c>
      <c r="F2541">
        <v>370.7</v>
      </c>
      <c r="G2541" s="7">
        <v>0.26169999999999999</v>
      </c>
      <c r="H2541">
        <v>-75190.509999999995</v>
      </c>
      <c r="I2541" s="7">
        <v>-0.28439999999999999</v>
      </c>
      <c r="J2541">
        <v>900.00009999999997</v>
      </c>
      <c r="K2541">
        <v>264420</v>
      </c>
      <c r="L2541">
        <v>27819340.25</v>
      </c>
      <c r="M2541">
        <v>25</v>
      </c>
      <c r="N2541">
        <v>-3007.62</v>
      </c>
      <c r="O2541" s="7">
        <v>-0.28079999999999999</v>
      </c>
      <c r="P2541" s="7">
        <v>3.0099999999999998E-2</v>
      </c>
      <c r="Q2541" t="s">
        <v>31</v>
      </c>
    </row>
    <row r="2542" spans="1:17">
      <c r="A2542" t="s">
        <v>532</v>
      </c>
      <c r="B2542" t="s">
        <v>30</v>
      </c>
      <c r="C2542" s="6">
        <v>44867.506932870368</v>
      </c>
      <c r="D2542">
        <v>245.3</v>
      </c>
      <c r="E2542" s="6">
        <v>44868.399293981478</v>
      </c>
      <c r="F2542">
        <v>139.05000000000001</v>
      </c>
      <c r="G2542" s="7">
        <v>-0.43309999999999998</v>
      </c>
      <c r="H2542">
        <v>92165.85</v>
      </c>
      <c r="I2542" s="7">
        <v>0.41749999999999998</v>
      </c>
      <c r="J2542">
        <v>900</v>
      </c>
      <c r="K2542">
        <v>220770</v>
      </c>
      <c r="L2542">
        <v>27911506.100000001</v>
      </c>
      <c r="M2542">
        <v>47</v>
      </c>
      <c r="N2542">
        <v>1960.98</v>
      </c>
      <c r="O2542" s="7">
        <v>-6.7699999999999996E-2</v>
      </c>
      <c r="P2542" s="7">
        <v>0.85319999999999996</v>
      </c>
      <c r="Q2542" t="s">
        <v>31</v>
      </c>
    </row>
    <row r="2543" spans="1:17">
      <c r="A2543" t="s">
        <v>480</v>
      </c>
      <c r="B2543" t="s">
        <v>30</v>
      </c>
      <c r="C2543" s="6">
        <v>44868.399293981478</v>
      </c>
      <c r="D2543">
        <v>159.69999999999999</v>
      </c>
      <c r="E2543" s="6">
        <v>44868.631932870368</v>
      </c>
      <c r="F2543">
        <v>0.6</v>
      </c>
      <c r="G2543" s="7">
        <v>-0.99619999999999997</v>
      </c>
      <c r="H2543">
        <v>141747.29999999999</v>
      </c>
      <c r="I2543" s="7">
        <v>0.98619999999999997</v>
      </c>
      <c r="J2543">
        <v>900</v>
      </c>
      <c r="K2543">
        <v>143730</v>
      </c>
      <c r="L2543">
        <v>28053253.399999999</v>
      </c>
      <c r="M2543">
        <v>68</v>
      </c>
      <c r="N2543">
        <v>2084.52</v>
      </c>
      <c r="O2543" s="7">
        <v>-0.3957</v>
      </c>
      <c r="P2543" s="7">
        <v>0.99619999999999997</v>
      </c>
      <c r="Q2543" t="s">
        <v>31</v>
      </c>
    </row>
    <row r="2544" spans="1:17">
      <c r="A2544" t="s">
        <v>923</v>
      </c>
      <c r="B2544" t="s">
        <v>30</v>
      </c>
      <c r="C2544" s="6">
        <v>44868.635405092595</v>
      </c>
      <c r="D2544">
        <v>408.85</v>
      </c>
      <c r="E2544" s="6">
        <v>44869.388877314814</v>
      </c>
      <c r="F2544">
        <v>337.25</v>
      </c>
      <c r="G2544" s="7">
        <v>-0.17510000000000001</v>
      </c>
      <c r="H2544">
        <v>57725.1</v>
      </c>
      <c r="I2544" s="7">
        <v>0.15690000000000001</v>
      </c>
      <c r="J2544">
        <v>900</v>
      </c>
      <c r="K2544">
        <v>367965</v>
      </c>
      <c r="L2544">
        <v>28110978.5</v>
      </c>
      <c r="M2544">
        <v>7</v>
      </c>
      <c r="N2544">
        <v>8246.44</v>
      </c>
      <c r="O2544" s="7">
        <v>-2.23E-2</v>
      </c>
      <c r="P2544" s="7">
        <v>0.17510000000000001</v>
      </c>
      <c r="Q2544" t="s">
        <v>31</v>
      </c>
    </row>
    <row r="2545" spans="1:17">
      <c r="A2545" t="s">
        <v>531</v>
      </c>
      <c r="B2545" t="s">
        <v>30</v>
      </c>
      <c r="C2545" s="6">
        <v>44869.388877314814</v>
      </c>
      <c r="D2545">
        <v>382.3</v>
      </c>
      <c r="E2545" s="6">
        <v>44869.406238425923</v>
      </c>
      <c r="F2545">
        <v>428.35</v>
      </c>
      <c r="G2545" s="7">
        <v>0.1205</v>
      </c>
      <c r="H2545">
        <v>-48740.85</v>
      </c>
      <c r="I2545" s="7">
        <v>-0.14169999999999999</v>
      </c>
      <c r="J2545">
        <v>900</v>
      </c>
      <c r="K2545">
        <v>344070</v>
      </c>
      <c r="L2545">
        <v>28062237.649999999</v>
      </c>
      <c r="M2545">
        <v>6</v>
      </c>
      <c r="N2545">
        <v>-8123.48</v>
      </c>
      <c r="O2545" s="7">
        <v>-0.15290000000000001</v>
      </c>
      <c r="P2545" s="7">
        <v>0.18129999999999999</v>
      </c>
      <c r="Q2545" t="s">
        <v>31</v>
      </c>
    </row>
    <row r="2546" spans="1:17">
      <c r="A2546" t="s">
        <v>532</v>
      </c>
      <c r="B2546" t="s">
        <v>30</v>
      </c>
      <c r="C2546" s="6">
        <v>44869.406238425923</v>
      </c>
      <c r="D2546">
        <v>391.75</v>
      </c>
      <c r="E2546" s="6">
        <v>44869.631932870368</v>
      </c>
      <c r="F2546">
        <v>354.4</v>
      </c>
      <c r="G2546" s="7">
        <v>-9.5299999999999996E-2</v>
      </c>
      <c r="H2546">
        <v>26899.65</v>
      </c>
      <c r="I2546" s="7">
        <v>7.6300000000000007E-2</v>
      </c>
      <c r="J2546">
        <v>900</v>
      </c>
      <c r="K2546">
        <v>352575</v>
      </c>
      <c r="L2546">
        <v>28089137.300000001</v>
      </c>
      <c r="M2546">
        <v>66</v>
      </c>
      <c r="N2546">
        <v>407.57</v>
      </c>
      <c r="O2546" s="7">
        <v>-4.9099999999999998E-2</v>
      </c>
      <c r="P2546" s="7">
        <v>0.29799999999999999</v>
      </c>
      <c r="Q2546" t="s">
        <v>31</v>
      </c>
    </row>
    <row r="2547" spans="1:17">
      <c r="A2547" t="s">
        <v>533</v>
      </c>
      <c r="B2547" t="s">
        <v>30</v>
      </c>
      <c r="C2547" s="6">
        <v>44869.631932870368</v>
      </c>
      <c r="D2547">
        <v>338</v>
      </c>
      <c r="E2547" s="6">
        <v>44872.559016203704</v>
      </c>
      <c r="F2547">
        <v>200.55</v>
      </c>
      <c r="G2547" s="7">
        <v>-0.40670000000000001</v>
      </c>
      <c r="H2547">
        <v>118858.05</v>
      </c>
      <c r="I2547" s="7">
        <v>0.39069999999999999</v>
      </c>
      <c r="J2547">
        <v>900</v>
      </c>
      <c r="K2547">
        <v>304200</v>
      </c>
      <c r="L2547">
        <v>28207995.350000001</v>
      </c>
      <c r="M2547">
        <v>57</v>
      </c>
      <c r="N2547">
        <v>2085.23</v>
      </c>
      <c r="O2547" s="7">
        <v>-0.12</v>
      </c>
      <c r="P2547" s="7">
        <v>0.65459999999999996</v>
      </c>
      <c r="Q2547" t="s">
        <v>31</v>
      </c>
    </row>
    <row r="2548" spans="1:17">
      <c r="A2548" t="s">
        <v>543</v>
      </c>
      <c r="B2548" t="s">
        <v>30</v>
      </c>
      <c r="C2548" s="6">
        <v>44872.559016203704</v>
      </c>
      <c r="D2548">
        <v>292.64999999999998</v>
      </c>
      <c r="E2548" s="6">
        <v>44872.631932870368</v>
      </c>
      <c r="F2548">
        <v>421</v>
      </c>
      <c r="G2548" s="7">
        <v>0.43859999999999999</v>
      </c>
      <c r="H2548">
        <v>-121937.85</v>
      </c>
      <c r="I2548" s="7">
        <v>-0.46300000000000002</v>
      </c>
      <c r="J2548">
        <v>900</v>
      </c>
      <c r="K2548">
        <v>263385</v>
      </c>
      <c r="L2548">
        <v>28086057.5</v>
      </c>
      <c r="M2548">
        <v>22</v>
      </c>
      <c r="N2548">
        <v>-5542.63</v>
      </c>
      <c r="O2548" s="7">
        <v>-0.43859999999999999</v>
      </c>
      <c r="P2548" s="7">
        <v>9.5799999999999996E-2</v>
      </c>
      <c r="Q2548" t="s">
        <v>31</v>
      </c>
    </row>
    <row r="2549" spans="1:17">
      <c r="A2549" t="s">
        <v>544</v>
      </c>
      <c r="B2549" t="s">
        <v>30</v>
      </c>
      <c r="C2549" s="6">
        <v>44872.631932870368</v>
      </c>
      <c r="D2549">
        <v>254.4</v>
      </c>
      <c r="E2549" s="6">
        <v>44874.618043981478</v>
      </c>
      <c r="F2549">
        <v>146.1</v>
      </c>
      <c r="G2549" s="7">
        <v>-0.42570000000000002</v>
      </c>
      <c r="H2549">
        <v>93865.5</v>
      </c>
      <c r="I2549" s="7">
        <v>0.41</v>
      </c>
      <c r="J2549">
        <v>900</v>
      </c>
      <c r="K2549">
        <v>228960</v>
      </c>
      <c r="L2549">
        <v>28179923</v>
      </c>
      <c r="M2549">
        <v>74</v>
      </c>
      <c r="N2549">
        <v>1268.45</v>
      </c>
      <c r="O2549" s="7">
        <v>-4.5999999999999999E-2</v>
      </c>
      <c r="P2549" s="7">
        <v>0.65369999999999995</v>
      </c>
      <c r="Q2549" t="s">
        <v>31</v>
      </c>
    </row>
    <row r="2550" spans="1:17">
      <c r="A2550" t="s">
        <v>545</v>
      </c>
      <c r="B2550" t="s">
        <v>30</v>
      </c>
      <c r="C2550" s="6">
        <v>44874.618043981478</v>
      </c>
      <c r="D2550">
        <v>201.9</v>
      </c>
      <c r="E2550" s="6">
        <v>44875.624988425923</v>
      </c>
      <c r="F2550">
        <v>1.05</v>
      </c>
      <c r="G2550" s="7">
        <v>-0.99480000000000002</v>
      </c>
      <c r="H2550">
        <v>178938.45</v>
      </c>
      <c r="I2550" s="7">
        <v>0.98470000000000002</v>
      </c>
      <c r="J2550">
        <v>900</v>
      </c>
      <c r="K2550">
        <v>181710</v>
      </c>
      <c r="L2550">
        <v>28358861.449999999</v>
      </c>
      <c r="M2550">
        <v>80</v>
      </c>
      <c r="N2550">
        <v>2236.73</v>
      </c>
      <c r="O2550" s="7">
        <v>-0.34620000000000001</v>
      </c>
      <c r="P2550" s="7">
        <v>0.995</v>
      </c>
      <c r="Q2550" t="s">
        <v>31</v>
      </c>
    </row>
    <row r="2551" spans="1:17">
      <c r="A2551" t="s">
        <v>546</v>
      </c>
      <c r="B2551" t="s">
        <v>30</v>
      </c>
      <c r="C2551" s="6">
        <v>44875.624988425923</v>
      </c>
      <c r="D2551">
        <v>53.45</v>
      </c>
      <c r="E2551" s="6">
        <v>44875.631932870368</v>
      </c>
      <c r="F2551">
        <v>14.1</v>
      </c>
      <c r="G2551" s="7">
        <v>-0.73619999999999997</v>
      </c>
      <c r="H2551">
        <v>34807.050000000003</v>
      </c>
      <c r="I2551" s="7">
        <v>0.72360000000000002</v>
      </c>
      <c r="J2551">
        <v>900</v>
      </c>
      <c r="K2551">
        <v>48105</v>
      </c>
      <c r="L2551">
        <v>28393668.5</v>
      </c>
      <c r="M2551">
        <v>3</v>
      </c>
      <c r="N2551">
        <v>11602.35</v>
      </c>
      <c r="O2551" s="7">
        <v>-0.29089999999999999</v>
      </c>
      <c r="P2551" s="7">
        <v>0.77549999999999997</v>
      </c>
      <c r="Q2551" t="s">
        <v>31</v>
      </c>
    </row>
    <row r="2552" spans="1:17">
      <c r="A2552" t="s">
        <v>924</v>
      </c>
      <c r="B2552" t="s">
        <v>30</v>
      </c>
      <c r="C2552" s="6">
        <v>44875.635405092595</v>
      </c>
      <c r="D2552">
        <v>353.85</v>
      </c>
      <c r="E2552" s="6">
        <v>44876.388877314814</v>
      </c>
      <c r="F2552">
        <v>136.5</v>
      </c>
      <c r="G2552" s="7">
        <v>-0.61419999999999997</v>
      </c>
      <c r="H2552">
        <v>191201.85</v>
      </c>
      <c r="I2552" s="7">
        <v>0.60040000000000004</v>
      </c>
      <c r="J2552">
        <v>900</v>
      </c>
      <c r="K2552">
        <v>318465</v>
      </c>
      <c r="L2552">
        <v>28584870.350000001</v>
      </c>
      <c r="M2552">
        <v>7</v>
      </c>
      <c r="N2552">
        <v>27314.55</v>
      </c>
      <c r="O2552" s="7">
        <v>-2.1299999999999999E-2</v>
      </c>
      <c r="P2552" s="7">
        <v>0.71609999999999996</v>
      </c>
      <c r="Q2552" t="s">
        <v>31</v>
      </c>
    </row>
    <row r="2553" spans="1:17">
      <c r="A2553" t="s">
        <v>547</v>
      </c>
      <c r="B2553" t="s">
        <v>30</v>
      </c>
      <c r="C2553" s="6">
        <v>44876.388877314814</v>
      </c>
      <c r="D2553">
        <v>316</v>
      </c>
      <c r="E2553" s="6">
        <v>44879.399293981478</v>
      </c>
      <c r="F2553">
        <v>288.10000000000002</v>
      </c>
      <c r="G2553" s="7">
        <v>-8.8300000000000003E-2</v>
      </c>
      <c r="H2553">
        <v>19673.099999999999</v>
      </c>
      <c r="I2553" s="7">
        <v>6.9199999999999998E-2</v>
      </c>
      <c r="J2553">
        <v>900</v>
      </c>
      <c r="K2553">
        <v>284400</v>
      </c>
      <c r="L2553">
        <v>28604543.449999999</v>
      </c>
      <c r="M2553">
        <v>81</v>
      </c>
      <c r="N2553">
        <v>242.88</v>
      </c>
      <c r="O2553" s="7">
        <v>-0.26579999999999998</v>
      </c>
      <c r="P2553" s="7">
        <v>0.30249999999999999</v>
      </c>
      <c r="Q2553" t="s">
        <v>31</v>
      </c>
    </row>
    <row r="2554" spans="1:17">
      <c r="A2554" t="s">
        <v>548</v>
      </c>
      <c r="B2554" t="s">
        <v>30</v>
      </c>
      <c r="C2554" s="6">
        <v>44879.399293981478</v>
      </c>
      <c r="D2554">
        <v>314.10000000000002</v>
      </c>
      <c r="E2554" s="6">
        <v>44879.565960648149</v>
      </c>
      <c r="F2554">
        <v>369.35</v>
      </c>
      <c r="G2554" s="7">
        <v>0.1759</v>
      </c>
      <c r="H2554">
        <v>-55876.05</v>
      </c>
      <c r="I2554" s="7">
        <v>-0.19769999999999999</v>
      </c>
      <c r="J2554">
        <v>900</v>
      </c>
      <c r="K2554">
        <v>282690</v>
      </c>
      <c r="L2554">
        <v>28548667.399999999</v>
      </c>
      <c r="M2554">
        <v>49</v>
      </c>
      <c r="N2554">
        <v>-1140.33</v>
      </c>
      <c r="O2554" s="7">
        <v>-0.1759</v>
      </c>
      <c r="P2554" s="7">
        <v>0.15</v>
      </c>
      <c r="Q2554" t="s">
        <v>31</v>
      </c>
    </row>
    <row r="2555" spans="1:17">
      <c r="A2555" t="s">
        <v>549</v>
      </c>
      <c r="B2555" t="s">
        <v>30</v>
      </c>
      <c r="C2555" s="6">
        <v>44879.565960648149</v>
      </c>
      <c r="D2555">
        <v>264.25</v>
      </c>
      <c r="E2555" s="6">
        <v>44880.493043981478</v>
      </c>
      <c r="F2555">
        <v>232.3</v>
      </c>
      <c r="G2555" s="7">
        <v>-0.12089999999999999</v>
      </c>
      <c r="H2555">
        <v>24286.05</v>
      </c>
      <c r="I2555" s="7">
        <v>0.1021</v>
      </c>
      <c r="J2555">
        <v>900</v>
      </c>
      <c r="K2555">
        <v>237825</v>
      </c>
      <c r="L2555">
        <v>28572953.449999999</v>
      </c>
      <c r="M2555">
        <v>57</v>
      </c>
      <c r="N2555">
        <v>426.07</v>
      </c>
      <c r="O2555" s="7">
        <v>-0.1711</v>
      </c>
      <c r="P2555" s="7">
        <v>0.30309999999999998</v>
      </c>
      <c r="Q2555" t="s">
        <v>31</v>
      </c>
    </row>
    <row r="2556" spans="1:17">
      <c r="A2556" t="s">
        <v>550</v>
      </c>
      <c r="B2556" t="s">
        <v>30</v>
      </c>
      <c r="C2556" s="6">
        <v>44880.493043981478</v>
      </c>
      <c r="D2556">
        <v>251.7</v>
      </c>
      <c r="E2556" s="6">
        <v>44880.541655092595</v>
      </c>
      <c r="F2556">
        <v>289.39999999999998</v>
      </c>
      <c r="G2556" s="7">
        <v>0.14979999999999999</v>
      </c>
      <c r="H2556">
        <v>-38799.9</v>
      </c>
      <c r="I2556" s="7">
        <v>-0.17130000000000001</v>
      </c>
      <c r="J2556">
        <v>900</v>
      </c>
      <c r="K2556">
        <v>226530</v>
      </c>
      <c r="L2556">
        <v>28534153.550000001</v>
      </c>
      <c r="M2556">
        <v>15</v>
      </c>
      <c r="N2556">
        <v>-2586.66</v>
      </c>
      <c r="O2556" s="7">
        <v>-0.18099999999999999</v>
      </c>
      <c r="P2556" s="7">
        <v>8.9399999999999993E-2</v>
      </c>
      <c r="Q2556" t="s">
        <v>31</v>
      </c>
    </row>
    <row r="2557" spans="1:17">
      <c r="A2557" t="s">
        <v>549</v>
      </c>
      <c r="B2557" t="s">
        <v>30</v>
      </c>
      <c r="C2557" s="6">
        <v>44880.541655092595</v>
      </c>
      <c r="D2557">
        <v>186.1</v>
      </c>
      <c r="E2557" s="6">
        <v>44881.614571759259</v>
      </c>
      <c r="F2557">
        <v>80</v>
      </c>
      <c r="G2557" s="7">
        <v>-0.57010000000000005</v>
      </c>
      <c r="H2557">
        <v>93095.1</v>
      </c>
      <c r="I2557" s="7">
        <v>0.55579999999999996</v>
      </c>
      <c r="J2557">
        <v>900</v>
      </c>
      <c r="K2557">
        <v>167490</v>
      </c>
      <c r="L2557">
        <v>28627248.649999999</v>
      </c>
      <c r="M2557">
        <v>99</v>
      </c>
      <c r="N2557">
        <v>940.35</v>
      </c>
      <c r="O2557" s="7">
        <v>-0.12089999999999999</v>
      </c>
      <c r="P2557" s="7">
        <v>0.69879999999999998</v>
      </c>
      <c r="Q2557" t="s">
        <v>31</v>
      </c>
    </row>
    <row r="2558" spans="1:17">
      <c r="A2558" t="s">
        <v>551</v>
      </c>
      <c r="B2558" t="s">
        <v>30</v>
      </c>
      <c r="C2558" s="6">
        <v>44881.614571759259</v>
      </c>
      <c r="D2558">
        <v>177.8</v>
      </c>
      <c r="E2558" s="6">
        <v>44881.628460648149</v>
      </c>
      <c r="F2558">
        <v>236.95</v>
      </c>
      <c r="G2558" s="7">
        <v>0.3327</v>
      </c>
      <c r="H2558">
        <v>-56967.75</v>
      </c>
      <c r="I2558" s="7">
        <v>-0.35599999999999998</v>
      </c>
      <c r="J2558">
        <v>900</v>
      </c>
      <c r="K2558">
        <v>160020</v>
      </c>
      <c r="L2558">
        <v>28570280.899999999</v>
      </c>
      <c r="M2558">
        <v>5</v>
      </c>
      <c r="N2558">
        <v>-11393.55</v>
      </c>
      <c r="O2558" s="7">
        <v>-0.40610000000000002</v>
      </c>
      <c r="P2558" s="7">
        <v>7.7600000000000002E-2</v>
      </c>
      <c r="Q2558" t="s">
        <v>31</v>
      </c>
    </row>
    <row r="2559" spans="1:17">
      <c r="A2559" t="s">
        <v>552</v>
      </c>
      <c r="B2559" t="s">
        <v>30</v>
      </c>
      <c r="C2559" s="6">
        <v>44881.628460648149</v>
      </c>
      <c r="D2559">
        <v>193.5</v>
      </c>
      <c r="E2559" s="6">
        <v>44882.388877314814</v>
      </c>
      <c r="F2559">
        <v>195.8</v>
      </c>
      <c r="G2559" s="7">
        <v>1.1900000000000001E-2</v>
      </c>
      <c r="H2559">
        <v>-5573.7</v>
      </c>
      <c r="I2559" s="7">
        <v>-3.2000000000000001E-2</v>
      </c>
      <c r="J2559">
        <v>900</v>
      </c>
      <c r="K2559">
        <v>174150</v>
      </c>
      <c r="L2559">
        <v>28564707.199999999</v>
      </c>
      <c r="M2559">
        <v>9</v>
      </c>
      <c r="N2559">
        <v>-619.29999999999995</v>
      </c>
      <c r="O2559" s="7">
        <v>-0.2</v>
      </c>
      <c r="P2559" s="7">
        <v>9.5299999999999996E-2</v>
      </c>
      <c r="Q2559" t="s">
        <v>31</v>
      </c>
    </row>
    <row r="2560" spans="1:17">
      <c r="A2560" t="s">
        <v>553</v>
      </c>
      <c r="B2560" t="s">
        <v>30</v>
      </c>
      <c r="C2560" s="6">
        <v>44882.388877314814</v>
      </c>
      <c r="D2560">
        <v>83.4</v>
      </c>
      <c r="E2560" s="6">
        <v>44882.527766203704</v>
      </c>
      <c r="F2560">
        <v>70.150000000000006</v>
      </c>
      <c r="G2560" s="7">
        <v>-0.15890000000000001</v>
      </c>
      <c r="H2560">
        <v>10543.05</v>
      </c>
      <c r="I2560" s="7">
        <v>0.14050000000000001</v>
      </c>
      <c r="J2560">
        <v>900</v>
      </c>
      <c r="K2560">
        <v>75060</v>
      </c>
      <c r="L2560">
        <v>28575250.25</v>
      </c>
      <c r="M2560">
        <v>41</v>
      </c>
      <c r="N2560">
        <v>257.14999999999998</v>
      </c>
      <c r="O2560" s="7">
        <v>-0.43880000000000002</v>
      </c>
      <c r="P2560" s="7">
        <v>0.58030000000000004</v>
      </c>
      <c r="Q2560" t="s">
        <v>31</v>
      </c>
    </row>
    <row r="2561" spans="1:17">
      <c r="A2561" t="s">
        <v>554</v>
      </c>
      <c r="B2561" t="s">
        <v>30</v>
      </c>
      <c r="C2561" s="6">
        <v>44882.527766203704</v>
      </c>
      <c r="D2561">
        <v>62.8</v>
      </c>
      <c r="E2561" s="6">
        <v>44882.631932870368</v>
      </c>
      <c r="F2561">
        <v>8.3000000000000007</v>
      </c>
      <c r="G2561" s="7">
        <v>-0.86780000000000002</v>
      </c>
      <c r="H2561">
        <v>48410.1</v>
      </c>
      <c r="I2561" s="7">
        <v>0.85650000000000004</v>
      </c>
      <c r="J2561">
        <v>900</v>
      </c>
      <c r="K2561">
        <v>56520</v>
      </c>
      <c r="L2561">
        <v>28623660.350000001</v>
      </c>
      <c r="M2561">
        <v>31</v>
      </c>
      <c r="N2561">
        <v>1561.62</v>
      </c>
      <c r="O2561" s="7">
        <v>-0.2014</v>
      </c>
      <c r="P2561" s="7">
        <v>0.94750000000000001</v>
      </c>
      <c r="Q2561" t="s">
        <v>31</v>
      </c>
    </row>
    <row r="2562" spans="1:17">
      <c r="A2562" t="s">
        <v>851</v>
      </c>
      <c r="B2562" t="s">
        <v>30</v>
      </c>
      <c r="C2562" s="6">
        <v>44882.635405092595</v>
      </c>
      <c r="D2562">
        <v>401.55</v>
      </c>
      <c r="E2562" s="6">
        <v>44883.388877314814</v>
      </c>
      <c r="F2562">
        <v>378.6</v>
      </c>
      <c r="G2562" s="7">
        <v>-5.7200000000000001E-2</v>
      </c>
      <c r="H2562">
        <v>13633.65</v>
      </c>
      <c r="I2562" s="7">
        <v>3.7699999999999997E-2</v>
      </c>
      <c r="J2562">
        <v>900</v>
      </c>
      <c r="K2562">
        <v>361395</v>
      </c>
      <c r="L2562">
        <v>28637294</v>
      </c>
      <c r="M2562">
        <v>7</v>
      </c>
      <c r="N2562">
        <v>1947.66</v>
      </c>
      <c r="O2562" s="7">
        <v>-7.3700000000000002E-2</v>
      </c>
      <c r="P2562" s="7">
        <v>5.7200000000000001E-2</v>
      </c>
      <c r="Q2562" t="s">
        <v>31</v>
      </c>
    </row>
    <row r="2563" spans="1:17">
      <c r="A2563" t="s">
        <v>553</v>
      </c>
      <c r="B2563" t="s">
        <v>30</v>
      </c>
      <c r="C2563" s="6">
        <v>44883.388877314814</v>
      </c>
      <c r="D2563">
        <v>321.3</v>
      </c>
      <c r="E2563" s="6">
        <v>44883.621516203704</v>
      </c>
      <c r="F2563">
        <v>261.55</v>
      </c>
      <c r="G2563" s="7">
        <v>-0.186</v>
      </c>
      <c r="H2563">
        <v>48529.35</v>
      </c>
      <c r="I2563" s="7">
        <v>0.1678</v>
      </c>
      <c r="J2563">
        <v>900.00009999999997</v>
      </c>
      <c r="K2563">
        <v>289170</v>
      </c>
      <c r="L2563">
        <v>28685823.350000001</v>
      </c>
      <c r="M2563">
        <v>68</v>
      </c>
      <c r="N2563">
        <v>713.67</v>
      </c>
      <c r="O2563" s="7">
        <v>-0.16320000000000001</v>
      </c>
      <c r="P2563" s="7">
        <v>0.35360000000000003</v>
      </c>
      <c r="Q2563" t="s">
        <v>31</v>
      </c>
    </row>
    <row r="2564" spans="1:17">
      <c r="A2564" t="s">
        <v>555</v>
      </c>
      <c r="B2564" t="s">
        <v>30</v>
      </c>
      <c r="C2564" s="6">
        <v>44883.621516203704</v>
      </c>
      <c r="D2564">
        <v>263.95</v>
      </c>
      <c r="E2564" s="6">
        <v>44886.39234953704</v>
      </c>
      <c r="F2564">
        <v>295.14999999999998</v>
      </c>
      <c r="G2564" s="7">
        <v>0.1182</v>
      </c>
      <c r="H2564">
        <v>-33111.9</v>
      </c>
      <c r="I2564" s="7">
        <v>-0.1394</v>
      </c>
      <c r="J2564">
        <v>900</v>
      </c>
      <c r="K2564">
        <v>237555.02</v>
      </c>
      <c r="L2564">
        <v>28652711.449999999</v>
      </c>
      <c r="M2564">
        <v>12</v>
      </c>
      <c r="N2564">
        <v>-2759.33</v>
      </c>
      <c r="O2564" s="7">
        <v>-0.1182</v>
      </c>
      <c r="P2564" s="7">
        <v>0.15890000000000001</v>
      </c>
      <c r="Q2564" t="s">
        <v>31</v>
      </c>
    </row>
    <row r="2565" spans="1:17">
      <c r="A2565" t="s">
        <v>556</v>
      </c>
      <c r="B2565" t="s">
        <v>30</v>
      </c>
      <c r="C2565" s="6">
        <v>44886.39234953704</v>
      </c>
      <c r="D2565">
        <v>243.1</v>
      </c>
      <c r="E2565" s="6">
        <v>44886.586793981478</v>
      </c>
      <c r="F2565">
        <v>233.3</v>
      </c>
      <c r="G2565" s="7">
        <v>-4.0300000000000002E-2</v>
      </c>
      <c r="H2565">
        <v>4532.3999999999996</v>
      </c>
      <c r="I2565" s="7">
        <v>2.07E-2</v>
      </c>
      <c r="J2565">
        <v>900</v>
      </c>
      <c r="K2565">
        <v>218790</v>
      </c>
      <c r="L2565">
        <v>28657243.850000001</v>
      </c>
      <c r="M2565">
        <v>57</v>
      </c>
      <c r="N2565">
        <v>79.52</v>
      </c>
      <c r="O2565" s="7">
        <v>-0.13969999999999999</v>
      </c>
      <c r="P2565" s="7">
        <v>0.16289999999999999</v>
      </c>
      <c r="Q2565" t="s">
        <v>31</v>
      </c>
    </row>
    <row r="2566" spans="1:17">
      <c r="A2566" t="s">
        <v>557</v>
      </c>
      <c r="B2566" t="s">
        <v>30</v>
      </c>
      <c r="C2566" s="6">
        <v>44886.586793981478</v>
      </c>
      <c r="D2566">
        <v>211.9</v>
      </c>
      <c r="E2566" s="6">
        <v>44887.614571759259</v>
      </c>
      <c r="F2566">
        <v>115.3</v>
      </c>
      <c r="G2566" s="7">
        <v>-0.45590000000000003</v>
      </c>
      <c r="H2566">
        <v>83995.199999999997</v>
      </c>
      <c r="I2566" s="7">
        <v>0.44040000000000001</v>
      </c>
      <c r="J2566">
        <v>900</v>
      </c>
      <c r="K2566">
        <v>190710</v>
      </c>
      <c r="L2566">
        <v>28741239.050000001</v>
      </c>
      <c r="M2566">
        <v>86</v>
      </c>
      <c r="N2566">
        <v>976.69</v>
      </c>
      <c r="O2566" s="7">
        <v>-0.121</v>
      </c>
      <c r="P2566" s="7">
        <v>0.54859999999999998</v>
      </c>
      <c r="Q2566" t="s">
        <v>31</v>
      </c>
    </row>
    <row r="2567" spans="1:17">
      <c r="A2567" t="s">
        <v>551</v>
      </c>
      <c r="B2567" t="s">
        <v>30</v>
      </c>
      <c r="C2567" s="6">
        <v>44887.614571759259</v>
      </c>
      <c r="D2567">
        <v>179.6</v>
      </c>
      <c r="E2567" s="6">
        <v>44887.638877314814</v>
      </c>
      <c r="F2567">
        <v>197</v>
      </c>
      <c r="G2567" s="7">
        <v>9.69E-2</v>
      </c>
      <c r="H2567">
        <v>-19049.400000000001</v>
      </c>
      <c r="I2567" s="7">
        <v>-0.1179</v>
      </c>
      <c r="J2567">
        <v>899.99990000000003</v>
      </c>
      <c r="K2567">
        <v>161640</v>
      </c>
      <c r="L2567">
        <v>28722189.649999999</v>
      </c>
      <c r="M2567">
        <v>8</v>
      </c>
      <c r="N2567">
        <v>-2381.17</v>
      </c>
      <c r="O2567" s="7">
        <v>-0.12330000000000001</v>
      </c>
      <c r="P2567" s="7">
        <v>3.0300000000000001E-2</v>
      </c>
      <c r="Q2567" t="s">
        <v>31</v>
      </c>
    </row>
    <row r="2568" spans="1:17">
      <c r="A2568" t="s">
        <v>554</v>
      </c>
      <c r="B2568" t="s">
        <v>30</v>
      </c>
      <c r="C2568" s="6">
        <v>44887.638877314814</v>
      </c>
      <c r="D2568">
        <v>172.65</v>
      </c>
      <c r="E2568" s="6">
        <v>44889.631932870368</v>
      </c>
      <c r="F2568">
        <v>0.4</v>
      </c>
      <c r="G2568" s="7">
        <v>-0.99770000000000003</v>
      </c>
      <c r="H2568">
        <v>153467.56</v>
      </c>
      <c r="I2568" s="7">
        <v>0.98770000000000002</v>
      </c>
      <c r="J2568">
        <v>900.00009999999997</v>
      </c>
      <c r="K2568">
        <v>155385</v>
      </c>
      <c r="L2568">
        <v>28875657.210000001</v>
      </c>
      <c r="M2568">
        <v>153</v>
      </c>
      <c r="N2568">
        <v>1003.06</v>
      </c>
      <c r="O2568" s="7">
        <v>-7.1999999999999998E-3</v>
      </c>
      <c r="P2568" s="7">
        <v>0.99770000000000003</v>
      </c>
      <c r="Q2568" t="s">
        <v>31</v>
      </c>
    </row>
    <row r="2569" spans="1:17">
      <c r="A2569" t="s">
        <v>558</v>
      </c>
      <c r="B2569" t="s">
        <v>30</v>
      </c>
      <c r="C2569" s="6">
        <v>44889.631932870368</v>
      </c>
      <c r="D2569">
        <v>64.75</v>
      </c>
      <c r="E2569" s="6">
        <v>44889.635405092595</v>
      </c>
      <c r="F2569">
        <v>53.8</v>
      </c>
      <c r="G2569" s="7">
        <v>-0.1691</v>
      </c>
      <c r="H2569">
        <v>8788.0499999999993</v>
      </c>
      <c r="I2569" s="7">
        <v>0.15079999999999999</v>
      </c>
      <c r="J2569">
        <v>900</v>
      </c>
      <c r="K2569">
        <v>58275</v>
      </c>
      <c r="L2569">
        <v>28884445.260000002</v>
      </c>
      <c r="M2569">
        <v>2</v>
      </c>
      <c r="N2569">
        <v>4394.03</v>
      </c>
      <c r="O2569" s="7">
        <v>-0.56220000000000003</v>
      </c>
      <c r="P2569" s="7">
        <v>0.1691</v>
      </c>
      <c r="Q2569" t="s">
        <v>31</v>
      </c>
    </row>
    <row r="2570" spans="1:17">
      <c r="A2570" t="s">
        <v>925</v>
      </c>
      <c r="B2570" t="s">
        <v>30</v>
      </c>
      <c r="C2570" s="6">
        <v>44889.635405092595</v>
      </c>
      <c r="D2570">
        <v>314.55</v>
      </c>
      <c r="E2570" s="6">
        <v>44889.649293981478</v>
      </c>
      <c r="F2570">
        <v>263.39999999999998</v>
      </c>
      <c r="G2570" s="7">
        <v>-0.16259999999999999</v>
      </c>
      <c r="H2570">
        <v>40833.449999999997</v>
      </c>
      <c r="I2570" s="7">
        <v>0.14419999999999999</v>
      </c>
      <c r="J2570">
        <v>900.00009999999997</v>
      </c>
      <c r="K2570">
        <v>283095</v>
      </c>
      <c r="L2570">
        <v>28925278.719999999</v>
      </c>
      <c r="M2570">
        <v>5</v>
      </c>
      <c r="N2570">
        <v>8166.69</v>
      </c>
      <c r="O2570" s="7">
        <v>-5.1499999999999997E-2</v>
      </c>
      <c r="P2570" s="7">
        <v>0.17280000000000001</v>
      </c>
      <c r="Q2570" t="s">
        <v>31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7"/>
  <sheetViews>
    <sheetView workbookViewId="0">
      <selection activeCell="H6" sqref="H6:H10"/>
    </sheetView>
  </sheetViews>
  <sheetFormatPr defaultRowHeight="15"/>
  <cols>
    <col min="2" max="2" width="10.7109375" bestFit="1" customWidth="1"/>
  </cols>
  <sheetData>
    <row r="1" spans="1:9">
      <c r="A1" s="1" t="s">
        <v>11</v>
      </c>
    </row>
    <row r="2" spans="1:9">
      <c r="A2" t="s">
        <v>926</v>
      </c>
      <c r="B2" s="46"/>
      <c r="C2" s="46"/>
      <c r="D2" s="46"/>
      <c r="E2" s="46"/>
      <c r="F2" s="46"/>
      <c r="G2" s="46"/>
      <c r="H2" s="46"/>
    </row>
    <row r="3" spans="1:9">
      <c r="A3" t="s">
        <v>927</v>
      </c>
    </row>
    <row r="5" spans="1:9">
      <c r="A5" t="s">
        <v>1</v>
      </c>
      <c r="B5" s="2">
        <v>42522</v>
      </c>
      <c r="E5" s="1" t="s">
        <v>2</v>
      </c>
      <c r="F5" s="1" t="s">
        <v>3</v>
      </c>
      <c r="G5" s="1" t="s">
        <v>4</v>
      </c>
      <c r="H5" s="1" t="s">
        <v>5</v>
      </c>
      <c r="I5" s="1" t="s">
        <v>6</v>
      </c>
    </row>
    <row r="6" spans="1:9">
      <c r="A6" t="s">
        <v>7</v>
      </c>
      <c r="B6" s="2">
        <v>44895</v>
      </c>
      <c r="E6" s="3">
        <v>5.0000000000000001E-3</v>
      </c>
      <c r="F6" s="3">
        <f>AVERAGEIF($AL$23:$AL$43,E6,$E$23:$E$43)</f>
        <v>11.35</v>
      </c>
      <c r="G6" s="3">
        <f t="shared" ref="G6:G10" si="0">AVERAGEIF($AL$23:$AL$43,E6,$L$23:$L$43)</f>
        <v>0.87</v>
      </c>
      <c r="H6" s="3">
        <f>AVERAGEIF($AL$23:$AL$43,E6,$X$23:$X$43)</f>
        <v>5.78</v>
      </c>
      <c r="I6">
        <f>AVERAGEIF($AL$23:$AL$43,E6,$V$23:$V$43)</f>
        <v>1260</v>
      </c>
    </row>
    <row r="7" spans="1:9">
      <c r="E7" s="3">
        <f>E6+0.005</f>
        <v>0.01</v>
      </c>
      <c r="F7" s="3">
        <f t="shared" ref="F7:F10" si="1">AVERAGEIF($AL$23:$AL$43,E7,$E$23:$E$43)</f>
        <v>18.59</v>
      </c>
      <c r="G7" s="3">
        <f t="shared" si="0"/>
        <v>1.47</v>
      </c>
      <c r="H7" s="3">
        <f t="shared" ref="H7:H10" si="2">AVERAGEIF($AL$23:$AL$43,E7,$X$23:$X$43)</f>
        <v>8.3800000000000008</v>
      </c>
      <c r="I7">
        <f t="shared" ref="I7:I10" si="3">AVERAGEIF($AL$23:$AL$43,E7,$V$23:$V$43)</f>
        <v>1889</v>
      </c>
    </row>
    <row r="8" spans="1:9">
      <c r="A8" t="s">
        <v>8</v>
      </c>
      <c r="B8" s="4">
        <v>0.01</v>
      </c>
      <c r="E8" s="3">
        <f t="shared" ref="E8:E10" si="4">E7+0.005</f>
        <v>1.4999999999999999E-2</v>
      </c>
      <c r="F8" s="5">
        <f t="shared" si="1"/>
        <v>23.31</v>
      </c>
      <c r="G8" s="5">
        <f t="shared" si="0"/>
        <v>2.54</v>
      </c>
      <c r="H8" s="5">
        <f t="shared" si="2"/>
        <v>6.96</v>
      </c>
      <c r="I8">
        <f t="shared" si="3"/>
        <v>2550</v>
      </c>
    </row>
    <row r="9" spans="1:9">
      <c r="A9" t="s">
        <v>9</v>
      </c>
      <c r="B9" s="3" t="s">
        <v>10</v>
      </c>
      <c r="E9" s="3">
        <f t="shared" si="4"/>
        <v>0.02</v>
      </c>
      <c r="F9" s="5">
        <f t="shared" si="1"/>
        <v>22.85</v>
      </c>
      <c r="G9" s="5">
        <f t="shared" si="0"/>
        <v>2.66</v>
      </c>
      <c r="H9" s="5">
        <f t="shared" si="2"/>
        <v>4.82</v>
      </c>
      <c r="I9">
        <f t="shared" si="3"/>
        <v>3242</v>
      </c>
    </row>
    <row r="10" spans="1:9">
      <c r="E10" s="3">
        <f t="shared" si="4"/>
        <v>2.5000000000000001E-2</v>
      </c>
      <c r="F10" s="5">
        <f t="shared" si="1"/>
        <v>16.91</v>
      </c>
      <c r="G10" s="5">
        <f t="shared" si="0"/>
        <v>1.59</v>
      </c>
      <c r="H10" s="5">
        <f t="shared" si="2"/>
        <v>3.83</v>
      </c>
      <c r="I10">
        <f t="shared" si="3"/>
        <v>3945</v>
      </c>
    </row>
    <row r="11" spans="1:9">
      <c r="E11" s="3"/>
      <c r="F11" s="3"/>
      <c r="G11" s="3"/>
      <c r="H11" s="3"/>
    </row>
    <row r="12" spans="1:9">
      <c r="E12" s="3"/>
      <c r="F12" s="3"/>
      <c r="G12" s="3"/>
      <c r="H12" s="3"/>
    </row>
    <row r="13" spans="1:9">
      <c r="E13" s="3"/>
      <c r="F13" s="3"/>
      <c r="G13" s="3"/>
      <c r="H13" s="3"/>
    </row>
    <row r="22" spans="1:38">
      <c r="A22" t="s">
        <v>302</v>
      </c>
      <c r="B22" t="s">
        <v>303</v>
      </c>
      <c r="C22" t="s">
        <v>304</v>
      </c>
      <c r="D22" t="s">
        <v>305</v>
      </c>
      <c r="E22" t="s">
        <v>3</v>
      </c>
      <c r="F22" t="s">
        <v>306</v>
      </c>
      <c r="G22" t="s">
        <v>307</v>
      </c>
      <c r="H22" t="s">
        <v>308</v>
      </c>
      <c r="I22" t="s">
        <v>309</v>
      </c>
      <c r="J22" t="s">
        <v>310</v>
      </c>
      <c r="K22" t="s">
        <v>311</v>
      </c>
      <c r="L22" t="s">
        <v>4</v>
      </c>
      <c r="M22" t="s">
        <v>312</v>
      </c>
      <c r="N22" t="s">
        <v>313</v>
      </c>
      <c r="O22" t="s">
        <v>314</v>
      </c>
      <c r="P22" t="s">
        <v>315</v>
      </c>
      <c r="Q22" t="s">
        <v>316</v>
      </c>
      <c r="R22" t="s">
        <v>317</v>
      </c>
      <c r="S22" t="s">
        <v>318</v>
      </c>
      <c r="T22" t="s">
        <v>319</v>
      </c>
      <c r="U22" t="s">
        <v>320</v>
      </c>
      <c r="V22" t="s">
        <v>321</v>
      </c>
      <c r="W22" t="s">
        <v>322</v>
      </c>
      <c r="X22" t="s">
        <v>323</v>
      </c>
      <c r="Y22" t="s">
        <v>324</v>
      </c>
      <c r="Z22" t="s">
        <v>325</v>
      </c>
      <c r="AA22" t="s">
        <v>326</v>
      </c>
      <c r="AB22" t="s">
        <v>327</v>
      </c>
      <c r="AC22" t="s">
        <v>328</v>
      </c>
      <c r="AD22" t="s">
        <v>329</v>
      </c>
      <c r="AE22" t="s">
        <v>330</v>
      </c>
      <c r="AF22" t="s">
        <v>331</v>
      </c>
      <c r="AG22" t="s">
        <v>332</v>
      </c>
      <c r="AH22" t="s">
        <v>333</v>
      </c>
      <c r="AI22" t="s">
        <v>334</v>
      </c>
      <c r="AJ22" t="s">
        <v>335</v>
      </c>
      <c r="AK22" t="s">
        <v>336</v>
      </c>
      <c r="AL22" t="s">
        <v>337</v>
      </c>
    </row>
    <row r="23" spans="1:38">
      <c r="A23">
        <v>4</v>
      </c>
      <c r="B23">
        <v>27976203.260000002</v>
      </c>
      <c r="C23">
        <v>279.76</v>
      </c>
      <c r="D23">
        <v>1.1100000000000001</v>
      </c>
      <c r="E23">
        <v>22.85</v>
      </c>
      <c r="F23">
        <v>2053.0500000000002</v>
      </c>
      <c r="G23">
        <v>-1382571.33</v>
      </c>
      <c r="H23">
        <v>-99.86</v>
      </c>
      <c r="I23">
        <v>-1403706.6</v>
      </c>
      <c r="J23">
        <v>-8.58</v>
      </c>
      <c r="K23">
        <v>19.93</v>
      </c>
      <c r="L23">
        <v>2.66</v>
      </c>
      <c r="M23">
        <v>239.26</v>
      </c>
      <c r="N23">
        <v>1.34</v>
      </c>
      <c r="O23">
        <v>1.44</v>
      </c>
      <c r="P23">
        <v>3078314.3</v>
      </c>
      <c r="Q23">
        <v>1.51</v>
      </c>
      <c r="R23">
        <v>1.9</v>
      </c>
      <c r="S23">
        <v>9.16</v>
      </c>
      <c r="T23">
        <v>1.92</v>
      </c>
      <c r="U23">
        <v>8.0000000000000002E-3</v>
      </c>
      <c r="V23">
        <v>3242</v>
      </c>
      <c r="W23">
        <v>8629.2999999999993</v>
      </c>
      <c r="X23">
        <v>4.82</v>
      </c>
      <c r="Y23">
        <v>38.51</v>
      </c>
      <c r="Z23">
        <v>1566</v>
      </c>
      <c r="AA23">
        <v>48.3</v>
      </c>
      <c r="AB23">
        <v>109533820.09999999</v>
      </c>
      <c r="AC23">
        <v>69944.97</v>
      </c>
      <c r="AD23">
        <v>47.37</v>
      </c>
      <c r="AE23">
        <v>57.31</v>
      </c>
      <c r="AF23">
        <v>1676</v>
      </c>
      <c r="AG23">
        <v>51.7</v>
      </c>
      <c r="AH23">
        <v>-81557616.840000004</v>
      </c>
      <c r="AI23">
        <v>-48662.06</v>
      </c>
      <c r="AJ23">
        <v>-34.93</v>
      </c>
      <c r="AK23">
        <v>20.94</v>
      </c>
      <c r="AL23">
        <v>0.02</v>
      </c>
    </row>
    <row r="24" spans="1:38">
      <c r="A24">
        <v>3</v>
      </c>
      <c r="B24">
        <v>28925278.719999999</v>
      </c>
      <c r="C24">
        <v>289.25</v>
      </c>
      <c r="D24">
        <v>1.1599999999999999</v>
      </c>
      <c r="E24">
        <v>23.31</v>
      </c>
      <c r="F24">
        <v>2010.68</v>
      </c>
      <c r="G24">
        <v>-1382571.33</v>
      </c>
      <c r="H24">
        <v>-99.81</v>
      </c>
      <c r="I24">
        <v>-2269178.42</v>
      </c>
      <c r="J24">
        <v>-9.18</v>
      </c>
      <c r="K24">
        <v>12.75</v>
      </c>
      <c r="L24">
        <v>2.54</v>
      </c>
      <c r="M24">
        <v>218.92</v>
      </c>
      <c r="N24">
        <v>1.38</v>
      </c>
      <c r="O24">
        <v>1.35</v>
      </c>
      <c r="P24">
        <v>3239967.01</v>
      </c>
      <c r="Q24">
        <v>1.52</v>
      </c>
      <c r="R24">
        <v>1.85</v>
      </c>
      <c r="S24">
        <v>9.69</v>
      </c>
      <c r="T24">
        <v>2.27</v>
      </c>
      <c r="U24">
        <v>8.0999999999999996E-3</v>
      </c>
      <c r="V24">
        <v>2550</v>
      </c>
      <c r="W24">
        <v>11343.25</v>
      </c>
      <c r="X24">
        <v>6.96</v>
      </c>
      <c r="Y24">
        <v>48.55</v>
      </c>
      <c r="Z24">
        <v>1288</v>
      </c>
      <c r="AA24">
        <v>50.51</v>
      </c>
      <c r="AB24">
        <v>104926147.2</v>
      </c>
      <c r="AC24">
        <v>81464.399999999994</v>
      </c>
      <c r="AD24">
        <v>51.66</v>
      </c>
      <c r="AE24">
        <v>70.150000000000006</v>
      </c>
      <c r="AF24">
        <v>1262</v>
      </c>
      <c r="AG24">
        <v>49.49</v>
      </c>
      <c r="AH24">
        <v>-76000868.480000004</v>
      </c>
      <c r="AI24">
        <v>-60222.559999999998</v>
      </c>
      <c r="AJ24">
        <v>-38.67</v>
      </c>
      <c r="AK24">
        <v>26.49</v>
      </c>
      <c r="AL24">
        <v>1.4999999999999999E-2</v>
      </c>
    </row>
    <row r="25" spans="1:38">
      <c r="A25">
        <v>5</v>
      </c>
      <c r="B25">
        <v>17543166.440000001</v>
      </c>
      <c r="C25">
        <v>175.43</v>
      </c>
      <c r="D25">
        <v>1.07</v>
      </c>
      <c r="E25">
        <v>16.91</v>
      </c>
      <c r="F25">
        <v>1576.52</v>
      </c>
      <c r="G25">
        <v>-1193062.5</v>
      </c>
      <c r="H25">
        <v>-99.69</v>
      </c>
      <c r="I25">
        <v>-1884234.67</v>
      </c>
      <c r="J25">
        <v>-10.65</v>
      </c>
      <c r="K25">
        <v>9.31</v>
      </c>
      <c r="L25">
        <v>1.59</v>
      </c>
      <c r="M25">
        <v>148.01</v>
      </c>
      <c r="N25">
        <v>1.22</v>
      </c>
      <c r="O25">
        <v>1.43</v>
      </c>
      <c r="P25">
        <v>1551898.25</v>
      </c>
      <c r="Q25">
        <v>1.8</v>
      </c>
      <c r="R25">
        <v>2.2999999999999998</v>
      </c>
      <c r="S25">
        <v>5</v>
      </c>
      <c r="T25">
        <v>1.83</v>
      </c>
      <c r="U25">
        <v>9.5999999999999992E-3</v>
      </c>
      <c r="V25">
        <v>3945</v>
      </c>
      <c r="W25">
        <v>4446.9399999999996</v>
      </c>
      <c r="X25">
        <v>3.83</v>
      </c>
      <c r="Y25">
        <v>31.91</v>
      </c>
      <c r="Z25">
        <v>1812</v>
      </c>
      <c r="AA25">
        <v>45.93</v>
      </c>
      <c r="AB25">
        <v>98882702.439999998</v>
      </c>
      <c r="AC25">
        <v>54571.03</v>
      </c>
      <c r="AD25">
        <v>44.88</v>
      </c>
      <c r="AE25">
        <v>48.72</v>
      </c>
      <c r="AF25">
        <v>2133</v>
      </c>
      <c r="AG25">
        <v>54.07</v>
      </c>
      <c r="AH25">
        <v>-81339536</v>
      </c>
      <c r="AI25">
        <v>-38133.870000000003</v>
      </c>
      <c r="AJ25">
        <v>-31.05</v>
      </c>
      <c r="AK25">
        <v>17.63</v>
      </c>
      <c r="AL25">
        <v>2.5000000000000001E-2</v>
      </c>
    </row>
    <row r="26" spans="1:38">
      <c r="A26">
        <v>2</v>
      </c>
      <c r="B26">
        <v>20213192.16</v>
      </c>
      <c r="C26">
        <v>202.13</v>
      </c>
      <c r="D26">
        <v>1.25</v>
      </c>
      <c r="E26">
        <v>18.59</v>
      </c>
      <c r="F26">
        <v>1488.57</v>
      </c>
      <c r="G26">
        <v>-1193062.5</v>
      </c>
      <c r="H26">
        <v>-99.85</v>
      </c>
      <c r="I26">
        <v>-2257663.85</v>
      </c>
      <c r="J26">
        <v>-12.68</v>
      </c>
      <c r="K26">
        <v>8.9499999999999993</v>
      </c>
      <c r="L26">
        <v>1.47</v>
      </c>
      <c r="M26">
        <v>117.41</v>
      </c>
      <c r="N26">
        <v>1.36</v>
      </c>
      <c r="O26">
        <v>1.21</v>
      </c>
      <c r="P26">
        <v>2278809.2200000002</v>
      </c>
      <c r="Q26">
        <v>1.39</v>
      </c>
      <c r="R26">
        <v>2.19</v>
      </c>
      <c r="S26">
        <v>6.01</v>
      </c>
      <c r="T26">
        <v>2.12</v>
      </c>
      <c r="U26">
        <v>7.4000000000000003E-3</v>
      </c>
      <c r="V26">
        <v>1889</v>
      </c>
      <c r="W26">
        <v>10700.47</v>
      </c>
      <c r="X26">
        <v>8.3800000000000008</v>
      </c>
      <c r="Y26">
        <v>65.41</v>
      </c>
      <c r="Z26">
        <v>999</v>
      </c>
      <c r="AA26">
        <v>52.89</v>
      </c>
      <c r="AB26">
        <v>76277323.269999996</v>
      </c>
      <c r="AC26">
        <v>76353.679999999993</v>
      </c>
      <c r="AD26">
        <v>55.73</v>
      </c>
      <c r="AE26">
        <v>93.63</v>
      </c>
      <c r="AF26">
        <v>890</v>
      </c>
      <c r="AG26">
        <v>47.11</v>
      </c>
      <c r="AH26">
        <v>-56064131.109999999</v>
      </c>
      <c r="AI26">
        <v>-62993.41</v>
      </c>
      <c r="AJ26">
        <v>-44.77</v>
      </c>
      <c r="AK26">
        <v>33.729999999999997</v>
      </c>
      <c r="AL26">
        <v>0.01</v>
      </c>
    </row>
    <row r="27" spans="1:38">
      <c r="A27">
        <v>1</v>
      </c>
      <c r="B27">
        <v>10084276.359999999</v>
      </c>
      <c r="C27">
        <v>100.84</v>
      </c>
      <c r="D27">
        <v>1.4</v>
      </c>
      <c r="E27">
        <v>11.35</v>
      </c>
      <c r="F27">
        <v>809.78</v>
      </c>
      <c r="G27">
        <v>-1259207.3999999999</v>
      </c>
      <c r="H27">
        <v>-99.78</v>
      </c>
      <c r="I27">
        <v>-2658178.34</v>
      </c>
      <c r="J27">
        <v>-13.04</v>
      </c>
      <c r="K27">
        <v>3.79</v>
      </c>
      <c r="L27">
        <v>0.87</v>
      </c>
      <c r="M27">
        <v>62.12</v>
      </c>
      <c r="N27">
        <v>1.24</v>
      </c>
      <c r="O27">
        <v>1.1299999999999999</v>
      </c>
      <c r="P27">
        <v>1185167.93</v>
      </c>
      <c r="Q27">
        <v>1.59</v>
      </c>
      <c r="R27">
        <v>3.38</v>
      </c>
      <c r="S27">
        <v>1.76</v>
      </c>
      <c r="T27">
        <v>1.02</v>
      </c>
      <c r="U27">
        <v>8.5000000000000006E-3</v>
      </c>
      <c r="V27">
        <v>1260</v>
      </c>
      <c r="W27">
        <v>8003.39</v>
      </c>
      <c r="X27">
        <v>5.78</v>
      </c>
      <c r="Y27">
        <v>96.67</v>
      </c>
      <c r="Z27">
        <v>659</v>
      </c>
      <c r="AA27">
        <v>52.3</v>
      </c>
      <c r="AB27">
        <v>52896120.259999998</v>
      </c>
      <c r="AC27">
        <v>80267.25</v>
      </c>
      <c r="AD27">
        <v>62.85</v>
      </c>
      <c r="AE27">
        <v>140.28</v>
      </c>
      <c r="AF27">
        <v>601</v>
      </c>
      <c r="AG27">
        <v>47.7</v>
      </c>
      <c r="AH27">
        <v>-42811843.909999996</v>
      </c>
      <c r="AI27">
        <v>-71234.350000000006</v>
      </c>
      <c r="AJ27">
        <v>-56.79</v>
      </c>
      <c r="AK27">
        <v>48.85</v>
      </c>
      <c r="AL27">
        <v>5.0000000000000001E-3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</vt:lpstr>
      <vt:lpstr>Equity Curves</vt:lpstr>
      <vt:lpstr>BN+NF EQ_Curves</vt:lpstr>
      <vt:lpstr>Backtes 0.015</vt:lpstr>
      <vt:lpstr>In-Sample</vt:lpstr>
      <vt:lpstr>Out-Sample</vt:lpstr>
      <vt:lpstr>All_years</vt:lpstr>
      <vt:lpstr>Next_exp_onexpday_opt</vt:lpstr>
      <vt:lpstr>Next_Exp_onexpday BT</vt:lpstr>
      <vt:lpstr>Monthly_All_years_Optimization</vt:lpstr>
      <vt:lpstr>Next_ExpII_Evening_Only</vt:lpstr>
      <vt:lpstr>Next_ExpII_Evening_Only Opt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2023-03-10T04:48:35Z</dcterms:created>
  <dcterms:modified xsi:type="dcterms:W3CDTF">2023-05-08T07:37:06Z</dcterms:modified>
</cp:coreProperties>
</file>